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zie\Documents\IPython Notebooks\Web_of_microbes - MS Analysis\WoM_BSC_2014_12_01\"/>
    </mc:Choice>
  </mc:AlternateContent>
  <bookViews>
    <workbookView xWindow="0" yWindow="0" windowWidth="19170" windowHeight="7440"/>
  </bookViews>
  <sheets>
    <sheet name="02 - Exp_files_list_(20140719_B" sheetId="1" r:id="rId1"/>
  </sheets>
  <definedNames>
    <definedName name="_xlnm._FilterDatabase" localSheetId="0" hidden="1">'02 - Exp_files_list_(20140719_B'!$A$1:$S$334</definedName>
  </definedName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1" i="1"/>
  <c r="S12" i="1"/>
  <c r="S10" i="1"/>
  <c r="S14" i="1"/>
  <c r="S15" i="1"/>
  <c r="S13" i="1"/>
  <c r="S17" i="1"/>
  <c r="S18" i="1"/>
  <c r="S16" i="1"/>
  <c r="S20" i="1"/>
  <c r="S21" i="1"/>
  <c r="S19" i="1"/>
  <c r="S23" i="1"/>
  <c r="S24" i="1"/>
  <c r="S22" i="1"/>
  <c r="S26" i="1"/>
  <c r="S27" i="1"/>
  <c r="S25" i="1"/>
  <c r="S29" i="1"/>
  <c r="S30" i="1"/>
  <c r="S28" i="1"/>
  <c r="S33" i="1"/>
  <c r="S31" i="1"/>
  <c r="S32" i="1"/>
  <c r="S35" i="1"/>
  <c r="S36" i="1"/>
  <c r="S34" i="1"/>
  <c r="S37" i="1"/>
  <c r="S39" i="1"/>
  <c r="S38" i="1"/>
  <c r="S41" i="1"/>
  <c r="S42" i="1"/>
  <c r="S40" i="1"/>
  <c r="S44" i="1"/>
  <c r="S45" i="1"/>
  <c r="S43" i="1"/>
  <c r="S47" i="1"/>
  <c r="S48" i="1"/>
  <c r="S46" i="1"/>
  <c r="S50" i="1"/>
  <c r="S51" i="1"/>
  <c r="S49" i="1"/>
  <c r="S53" i="1"/>
  <c r="S54" i="1"/>
  <c r="S52" i="1"/>
  <c r="S56" i="1"/>
  <c r="S55" i="1"/>
  <c r="S57" i="1"/>
  <c r="S59" i="1"/>
  <c r="S60" i="1"/>
  <c r="S58" i="1"/>
  <c r="S61" i="1"/>
  <c r="S62" i="1"/>
  <c r="S63" i="1"/>
  <c r="S65" i="1"/>
  <c r="S66" i="1"/>
  <c r="S64" i="1"/>
  <c r="S68" i="1"/>
  <c r="S69" i="1"/>
  <c r="S67" i="1"/>
  <c r="S71" i="1"/>
  <c r="S72" i="1"/>
  <c r="S70" i="1"/>
  <c r="S74" i="1"/>
  <c r="S75" i="1"/>
  <c r="S73" i="1"/>
  <c r="S77" i="1"/>
  <c r="S78" i="1"/>
  <c r="S76" i="1"/>
  <c r="S80" i="1"/>
  <c r="S81" i="1"/>
  <c r="S79" i="1"/>
  <c r="S83" i="1"/>
  <c r="S84" i="1"/>
  <c r="S82" i="1"/>
  <c r="S87" i="1"/>
  <c r="S85" i="1"/>
  <c r="S86" i="1"/>
  <c r="S89" i="1"/>
  <c r="S90" i="1"/>
  <c r="S88" i="1"/>
  <c r="S91" i="1"/>
  <c r="S93" i="1"/>
  <c r="S92" i="1"/>
  <c r="S95" i="1"/>
  <c r="S96" i="1"/>
  <c r="S94" i="1"/>
  <c r="S98" i="1"/>
  <c r="S99" i="1"/>
  <c r="S97" i="1"/>
  <c r="S101" i="1"/>
  <c r="S102" i="1"/>
  <c r="S100" i="1"/>
  <c r="S104" i="1"/>
  <c r="S105" i="1"/>
  <c r="S103" i="1"/>
  <c r="S107" i="1"/>
  <c r="S108" i="1"/>
  <c r="S106" i="1"/>
  <c r="S110" i="1"/>
  <c r="S109" i="1"/>
  <c r="S111" i="1"/>
  <c r="S113" i="1"/>
  <c r="S114" i="1"/>
  <c r="S112" i="1"/>
  <c r="S115" i="1"/>
  <c r="S116" i="1"/>
  <c r="S117" i="1"/>
  <c r="S119" i="1"/>
  <c r="S120" i="1"/>
  <c r="S118" i="1"/>
  <c r="S122" i="1"/>
  <c r="S123" i="1"/>
  <c r="S121" i="1"/>
  <c r="S125" i="1"/>
  <c r="S126" i="1"/>
  <c r="S124" i="1"/>
  <c r="S128" i="1"/>
  <c r="S129" i="1"/>
  <c r="S127" i="1"/>
  <c r="S131" i="1"/>
  <c r="S132" i="1"/>
  <c r="S130" i="1"/>
  <c r="S134" i="1"/>
  <c r="S135" i="1"/>
  <c r="S133" i="1"/>
  <c r="S137" i="1"/>
  <c r="S138" i="1"/>
  <c r="S136" i="1"/>
  <c r="S141" i="1"/>
  <c r="S139" i="1"/>
  <c r="S140" i="1"/>
  <c r="S143" i="1"/>
  <c r="S144" i="1"/>
  <c r="S142" i="1"/>
  <c r="S145" i="1"/>
  <c r="S147" i="1"/>
  <c r="S146" i="1"/>
  <c r="S149" i="1"/>
  <c r="S150" i="1"/>
  <c r="S148" i="1"/>
  <c r="S152" i="1"/>
  <c r="S153" i="1"/>
  <c r="S151" i="1"/>
  <c r="S155" i="1"/>
  <c r="S154" i="1"/>
  <c r="S156" i="1"/>
  <c r="S157" i="1"/>
  <c r="S158" i="1"/>
  <c r="S160" i="1"/>
  <c r="S161" i="1"/>
  <c r="S159" i="1"/>
  <c r="S163" i="1"/>
  <c r="S162" i="1"/>
  <c r="S164" i="1"/>
  <c r="S166" i="1"/>
  <c r="S167" i="1"/>
  <c r="S165" i="1"/>
  <c r="S168" i="1"/>
  <c r="S169" i="1"/>
  <c r="S170" i="1"/>
  <c r="S171" i="1"/>
  <c r="S172" i="1"/>
  <c r="S173" i="1"/>
  <c r="S174" i="1"/>
  <c r="S176" i="1"/>
  <c r="S177" i="1"/>
  <c r="S175" i="1"/>
  <c r="S179" i="1"/>
  <c r="S180" i="1"/>
  <c r="S178" i="1"/>
  <c r="S182" i="1"/>
  <c r="S183" i="1"/>
  <c r="S181" i="1"/>
  <c r="S185" i="1"/>
  <c r="S186" i="1"/>
  <c r="S184" i="1"/>
  <c r="S188" i="1"/>
  <c r="S189" i="1"/>
  <c r="S187" i="1"/>
  <c r="S191" i="1"/>
  <c r="S192" i="1"/>
  <c r="S190" i="1"/>
  <c r="S194" i="1"/>
  <c r="S195" i="1"/>
  <c r="S193" i="1"/>
  <c r="S198" i="1"/>
  <c r="S196" i="1"/>
  <c r="S197" i="1"/>
  <c r="S200" i="1"/>
  <c r="S201" i="1"/>
  <c r="S199" i="1"/>
  <c r="S202" i="1"/>
  <c r="S204" i="1"/>
  <c r="S203" i="1"/>
  <c r="S206" i="1"/>
  <c r="S207" i="1"/>
  <c r="S205" i="1"/>
  <c r="S209" i="1"/>
  <c r="S210" i="1"/>
  <c r="S208" i="1"/>
  <c r="S212" i="1"/>
  <c r="S213" i="1"/>
  <c r="S211" i="1"/>
  <c r="S215" i="1"/>
  <c r="S216" i="1"/>
  <c r="S214" i="1"/>
  <c r="S218" i="1"/>
  <c r="S219" i="1"/>
  <c r="S217" i="1"/>
  <c r="S221" i="1"/>
  <c r="S222" i="1"/>
  <c r="S220" i="1"/>
  <c r="S223" i="1"/>
  <c r="S224" i="1"/>
  <c r="S225" i="1"/>
  <c r="S226" i="1"/>
  <c r="S227" i="1"/>
  <c r="S228" i="1"/>
  <c r="S230" i="1"/>
  <c r="S231" i="1"/>
  <c r="S229" i="1"/>
  <c r="S233" i="1"/>
  <c r="S234" i="1"/>
  <c r="S232" i="1"/>
  <c r="S236" i="1"/>
  <c r="S237" i="1"/>
  <c r="S235" i="1"/>
  <c r="S239" i="1"/>
  <c r="S240" i="1"/>
  <c r="S238" i="1"/>
  <c r="S242" i="1"/>
  <c r="S243" i="1"/>
  <c r="S241" i="1"/>
  <c r="S245" i="1"/>
  <c r="S246" i="1"/>
  <c r="S244" i="1"/>
  <c r="S248" i="1"/>
  <c r="S249" i="1"/>
  <c r="S247" i="1"/>
  <c r="S252" i="1"/>
  <c r="S250" i="1"/>
  <c r="S251" i="1"/>
  <c r="S254" i="1"/>
  <c r="S255" i="1"/>
  <c r="S253" i="1"/>
  <c r="S256" i="1"/>
  <c r="S258" i="1"/>
  <c r="S257" i="1"/>
  <c r="S260" i="1"/>
  <c r="S261" i="1"/>
  <c r="S259" i="1"/>
  <c r="S263" i="1"/>
  <c r="S264" i="1"/>
  <c r="S262" i="1"/>
  <c r="S266" i="1"/>
  <c r="S267" i="1"/>
  <c r="S265" i="1"/>
  <c r="S269" i="1"/>
  <c r="S270" i="1"/>
  <c r="S268" i="1"/>
  <c r="S272" i="1"/>
  <c r="S273" i="1"/>
  <c r="S271" i="1"/>
  <c r="S275" i="1"/>
  <c r="S276" i="1"/>
  <c r="S274" i="1"/>
  <c r="S277" i="1"/>
  <c r="S278" i="1"/>
  <c r="S279" i="1"/>
  <c r="S280" i="1"/>
  <c r="S281" i="1"/>
  <c r="S282" i="1"/>
  <c r="S284" i="1"/>
  <c r="S285" i="1"/>
  <c r="S283" i="1"/>
  <c r="S287" i="1"/>
  <c r="S288" i="1"/>
  <c r="S286" i="1"/>
  <c r="S290" i="1"/>
  <c r="S291" i="1"/>
  <c r="S289" i="1"/>
  <c r="S293" i="1"/>
  <c r="S294" i="1"/>
  <c r="S292" i="1"/>
  <c r="S296" i="1"/>
  <c r="S297" i="1"/>
  <c r="S295" i="1"/>
  <c r="S299" i="1"/>
  <c r="S300" i="1"/>
  <c r="S298" i="1"/>
  <c r="S302" i="1"/>
  <c r="S303" i="1"/>
  <c r="S301" i="1"/>
  <c r="S305" i="1"/>
  <c r="S304" i="1"/>
  <c r="S306" i="1"/>
  <c r="S308" i="1"/>
  <c r="S309" i="1"/>
  <c r="S307" i="1"/>
  <c r="S312" i="1"/>
  <c r="S310" i="1"/>
  <c r="S311" i="1"/>
  <c r="S314" i="1"/>
  <c r="S315" i="1"/>
  <c r="S313" i="1"/>
  <c r="S317" i="1"/>
  <c r="S318" i="1"/>
  <c r="S316" i="1"/>
  <c r="S320" i="1"/>
  <c r="S321" i="1"/>
  <c r="S319" i="1"/>
  <c r="S322" i="1"/>
  <c r="S323" i="1"/>
  <c r="S325" i="1"/>
  <c r="S326" i="1"/>
  <c r="S324" i="1"/>
  <c r="S328" i="1"/>
  <c r="S329" i="1"/>
  <c r="S327" i="1"/>
  <c r="S331" i="1"/>
  <c r="S332" i="1"/>
  <c r="S330" i="1"/>
  <c r="S2" i="1"/>
  <c r="F2" i="1"/>
  <c r="F3" i="1"/>
  <c r="G3" i="1" s="1"/>
  <c r="F4" i="1"/>
  <c r="F5" i="1"/>
  <c r="F6" i="1"/>
  <c r="F169" i="1"/>
  <c r="F170" i="1"/>
  <c r="F171" i="1"/>
  <c r="F168" i="1"/>
  <c r="K168" i="1"/>
  <c r="K330" i="1"/>
  <c r="L330" i="1" s="1"/>
  <c r="K297" i="1"/>
  <c r="L297" i="1" s="1"/>
  <c r="K291" i="1"/>
  <c r="L291" i="1" s="1"/>
  <c r="K154" i="1"/>
  <c r="K130" i="1"/>
  <c r="L130" i="1" s="1"/>
  <c r="K128" i="1"/>
  <c r="L128" i="1" s="1"/>
  <c r="K46" i="1"/>
  <c r="L46" i="1" s="1"/>
  <c r="K127" i="1"/>
  <c r="L127" i="1" s="1"/>
  <c r="K37" i="1"/>
  <c r="L37" i="1" s="1"/>
  <c r="K55" i="1"/>
  <c r="L55" i="1" s="1"/>
  <c r="K47" i="1"/>
  <c r="K176" i="1"/>
  <c r="L176" i="1" s="1"/>
  <c r="K179" i="1"/>
  <c r="L179" i="1" s="1"/>
  <c r="K32" i="1"/>
  <c r="L32" i="1" s="1"/>
  <c r="K198" i="1"/>
  <c r="L198" i="1" s="1"/>
  <c r="K33" i="1"/>
  <c r="L33" i="1" s="1"/>
  <c r="K226" i="1"/>
  <c r="L226" i="1" s="1"/>
  <c r="K272" i="1"/>
  <c r="K83" i="1"/>
  <c r="L83" i="1" s="1"/>
  <c r="K68" i="1"/>
  <c r="K273" i="1"/>
  <c r="K279" i="1"/>
  <c r="L279" i="1" s="1"/>
  <c r="K316" i="1"/>
  <c r="L316" i="1" s="1"/>
  <c r="K107" i="1"/>
  <c r="L107" i="1" s="1"/>
  <c r="K317" i="1"/>
  <c r="L317" i="1" s="1"/>
  <c r="K325" i="1"/>
  <c r="K309" i="1"/>
  <c r="L309" i="1" s="1"/>
  <c r="K293" i="1"/>
  <c r="L293" i="1" s="1"/>
  <c r="K318" i="1"/>
  <c r="L318" i="1" s="1"/>
  <c r="K3" i="1"/>
  <c r="L3" i="1" s="1"/>
  <c r="K136" i="1"/>
  <c r="K124" i="1"/>
  <c r="L124" i="1" s="1"/>
  <c r="K300" i="1"/>
  <c r="K148" i="1"/>
  <c r="L148" i="1" s="1"/>
  <c r="K156" i="1"/>
  <c r="K161" i="1"/>
  <c r="L161" i="1" s="1"/>
  <c r="K131" i="1"/>
  <c r="K143" i="1"/>
  <c r="L143" i="1" s="1"/>
  <c r="K41" i="1"/>
  <c r="L41" i="1" s="1"/>
  <c r="K224" i="1"/>
  <c r="L224" i="1" s="1"/>
  <c r="K215" i="1"/>
  <c r="L215" i="1" s="1"/>
  <c r="K11" i="1"/>
  <c r="L11" i="1" s="1"/>
  <c r="K271" i="1"/>
  <c r="L271" i="1" s="1"/>
  <c r="K108" i="1"/>
  <c r="L108" i="1" s="1"/>
  <c r="K78" i="1"/>
  <c r="L78" i="1" s="1"/>
  <c r="K84" i="1"/>
  <c r="L84" i="1" s="1"/>
  <c r="K261" i="1"/>
  <c r="K238" i="1"/>
  <c r="L238" i="1" s="1"/>
  <c r="K254" i="1"/>
  <c r="L254" i="1" s="1"/>
  <c r="K301" i="1"/>
  <c r="L301" i="1" s="1"/>
  <c r="K319" i="1"/>
  <c r="L319" i="1" s="1"/>
  <c r="K304" i="1"/>
  <c r="K307" i="1"/>
  <c r="K314" i="1"/>
  <c r="L314" i="1" s="1"/>
  <c r="K211" i="1"/>
  <c r="K175" i="1"/>
  <c r="L175" i="1" s="1"/>
  <c r="K214" i="1"/>
  <c r="L214" i="1" s="1"/>
  <c r="K193" i="1"/>
  <c r="L193" i="1" s="1"/>
  <c r="K218" i="1"/>
  <c r="L218" i="1" s="1"/>
  <c r="K207" i="1"/>
  <c r="K21" i="1"/>
  <c r="L21" i="1" s="1"/>
  <c r="K197" i="1"/>
  <c r="L197" i="1" s="1"/>
  <c r="K232" i="1"/>
  <c r="K180" i="1"/>
  <c r="K10" i="1"/>
  <c r="L10" i="1" s="1"/>
  <c r="K31" i="1"/>
  <c r="K265" i="1"/>
  <c r="L265" i="1" s="1"/>
  <c r="K201" i="1"/>
  <c r="L201" i="1" s="1"/>
  <c r="K43" i="1"/>
  <c r="L43" i="1" s="1"/>
  <c r="K270" i="1"/>
  <c r="L270" i="1" s="1"/>
  <c r="K65" i="1"/>
  <c r="K77" i="1"/>
  <c r="L77" i="1" s="1"/>
  <c r="K89" i="1"/>
  <c r="L89" i="1" s="1"/>
  <c r="K80" i="1"/>
  <c r="L80" i="1" s="1"/>
  <c r="K302" i="1"/>
  <c r="K294" i="1"/>
  <c r="L294" i="1" s="1"/>
  <c r="K121" i="1"/>
  <c r="L121" i="1" s="1"/>
  <c r="M121" i="1" s="1"/>
  <c r="K311" i="1"/>
  <c r="L311" i="1" s="1"/>
  <c r="K142" i="1"/>
  <c r="L142" i="1" s="1"/>
  <c r="K122" i="1"/>
  <c r="L122" i="1" s="1"/>
  <c r="K167" i="1"/>
  <c r="L167" i="1" s="1"/>
  <c r="M167" i="1" s="1"/>
  <c r="K125" i="1"/>
  <c r="L125" i="1" s="1"/>
  <c r="K129" i="1"/>
  <c r="K144" i="1"/>
  <c r="L144" i="1" s="1"/>
  <c r="K225" i="1"/>
  <c r="L225" i="1" s="1"/>
  <c r="K34" i="1"/>
  <c r="L34" i="1" s="1"/>
  <c r="K56" i="1"/>
  <c r="K57" i="1"/>
  <c r="L57" i="1" s="1"/>
  <c r="K40" i="1"/>
  <c r="L40" i="1" s="1"/>
  <c r="K14" i="1"/>
  <c r="L14" i="1" s="1"/>
  <c r="K212" i="1"/>
  <c r="L212" i="1" s="1"/>
  <c r="K64" i="1"/>
  <c r="L64" i="1" s="1"/>
  <c r="K110" i="1"/>
  <c r="L110" i="1" s="1"/>
  <c r="K94" i="1"/>
  <c r="L94" i="1" s="1"/>
  <c r="K79" i="1"/>
  <c r="L79" i="1" s="1"/>
  <c r="K230" i="1"/>
  <c r="K245" i="1"/>
  <c r="L245" i="1" s="1"/>
  <c r="K276" i="1"/>
  <c r="L276" i="1" s="1"/>
  <c r="K231" i="1"/>
  <c r="L231" i="1" s="1"/>
  <c r="K111" i="1"/>
  <c r="K295" i="1"/>
  <c r="K328" i="1"/>
  <c r="L328" i="1" s="1"/>
  <c r="K315" i="1"/>
  <c r="K285" i="1"/>
  <c r="L285" i="1" s="1"/>
  <c r="K299" i="1"/>
  <c r="L299" i="1" s="1"/>
  <c r="K326" i="1"/>
  <c r="L326" i="1" s="1"/>
  <c r="K151" i="1"/>
  <c r="K5" i="1"/>
  <c r="K159" i="1"/>
  <c r="K165" i="1"/>
  <c r="L165" i="1" s="1"/>
  <c r="K155" i="1"/>
  <c r="K134" i="1"/>
  <c r="L134" i="1" s="1"/>
  <c r="K152" i="1"/>
  <c r="K146" i="1"/>
  <c r="L146" i="1" s="1"/>
  <c r="K135" i="1"/>
  <c r="K141" i="1"/>
  <c r="L141" i="1" s="1"/>
  <c r="K182" i="1"/>
  <c r="L182" i="1" s="1"/>
  <c r="K172" i="1"/>
  <c r="L172" i="1" s="1"/>
  <c r="K188" i="1"/>
  <c r="K324" i="1"/>
  <c r="K50" i="1"/>
  <c r="L50" i="1" s="1"/>
  <c r="K13" i="1"/>
  <c r="L13" i="1" s="1"/>
  <c r="K28" i="1"/>
  <c r="K53" i="1"/>
  <c r="K20" i="1"/>
  <c r="L20" i="1" s="1"/>
  <c r="K60" i="1"/>
  <c r="L60" i="1" s="1"/>
  <c r="K189" i="1"/>
  <c r="K287" i="1"/>
  <c r="L287" i="1" s="1"/>
  <c r="K274" i="1"/>
  <c r="K277" i="1"/>
  <c r="K235" i="1"/>
  <c r="K63" i="1"/>
  <c r="L63" i="1" s="1"/>
  <c r="K237" i="1"/>
  <c r="L237" i="1" s="1"/>
  <c r="K62" i="1"/>
  <c r="L62" i="1" s="1"/>
  <c r="K234" i="1"/>
  <c r="K109" i="1"/>
  <c r="L109" i="1" s="1"/>
  <c r="K87" i="1"/>
  <c r="L87" i="1" s="1"/>
  <c r="K289" i="1"/>
  <c r="L289" i="1" s="1"/>
  <c r="K35" i="1"/>
  <c r="L35" i="1" s="1"/>
  <c r="K290" i="1"/>
  <c r="L290" i="1" s="1"/>
  <c r="K323" i="1"/>
  <c r="K278" i="1"/>
  <c r="L278" i="1" s="1"/>
  <c r="K178" i="1"/>
  <c r="L178" i="1" s="1"/>
  <c r="K117" i="1"/>
  <c r="L117" i="1" s="1"/>
  <c r="K306" i="1"/>
  <c r="L306" i="1" s="1"/>
  <c r="K149" i="1"/>
  <c r="L149" i="1" s="1"/>
  <c r="K132" i="1"/>
  <c r="K181" i="1"/>
  <c r="L181" i="1" s="1"/>
  <c r="K208" i="1"/>
  <c r="K194" i="1"/>
  <c r="L194" i="1" s="1"/>
  <c r="K308" i="1"/>
  <c r="K296" i="1"/>
  <c r="L296" i="1" s="1"/>
  <c r="K210" i="1"/>
  <c r="L210" i="1" s="1"/>
  <c r="K16" i="1"/>
  <c r="L16" i="1" s="1"/>
  <c r="K26" i="1"/>
  <c r="K12" i="1"/>
  <c r="L12" i="1" s="1"/>
  <c r="K45" i="1"/>
  <c r="K19" i="1"/>
  <c r="L19" i="1" s="1"/>
  <c r="K18" i="1"/>
  <c r="L18" i="1" s="1"/>
  <c r="K253" i="1"/>
  <c r="K244" i="1"/>
  <c r="L244" i="1" s="1"/>
  <c r="K269" i="1"/>
  <c r="L269" i="1" s="1"/>
  <c r="K103" i="1"/>
  <c r="L103" i="1" s="1"/>
  <c r="K67" i="1"/>
  <c r="K248" i="1"/>
  <c r="L248" i="1" s="1"/>
  <c r="K267" i="1"/>
  <c r="L267" i="1" s="1"/>
  <c r="K257" i="1"/>
  <c r="K106" i="1"/>
  <c r="L106" i="1" s="1"/>
  <c r="K85" i="1"/>
  <c r="L85" i="1" s="1"/>
  <c r="K91" i="1"/>
  <c r="L91" i="1" s="1"/>
  <c r="K52" i="1"/>
  <c r="L52" i="1" s="1"/>
  <c r="K192" i="1"/>
  <c r="L192" i="1" s="1"/>
  <c r="K281" i="1"/>
  <c r="K292" i="1"/>
  <c r="L292" i="1" s="1"/>
  <c r="K2" i="1"/>
  <c r="L2" i="1" s="1"/>
  <c r="K162" i="1"/>
  <c r="L162" i="1" s="1"/>
  <c r="K321" i="1"/>
  <c r="K123" i="1"/>
  <c r="L123" i="1" s="1"/>
  <c r="K139" i="1"/>
  <c r="K286" i="1"/>
  <c r="L286" i="1" s="1"/>
  <c r="K153" i="1"/>
  <c r="K327" i="1"/>
  <c r="L327" i="1" s="1"/>
  <c r="K71" i="1"/>
  <c r="K171" i="1"/>
  <c r="L171" i="1" s="1"/>
  <c r="K174" i="1"/>
  <c r="L174" i="1" s="1"/>
  <c r="K187" i="1"/>
  <c r="K7" i="1"/>
  <c r="L7" i="1" s="1"/>
  <c r="K9" i="1"/>
  <c r="K216" i="1"/>
  <c r="L216" i="1" s="1"/>
  <c r="K185" i="1"/>
  <c r="L185" i="1" s="1"/>
  <c r="K191" i="1"/>
  <c r="K17" i="1"/>
  <c r="L17" i="1" s="1"/>
  <c r="K15" i="1"/>
  <c r="L15" i="1" s="1"/>
  <c r="M15" i="1" s="1"/>
  <c r="K54" i="1"/>
  <c r="L54" i="1" s="1"/>
  <c r="K25" i="1"/>
  <c r="L25" i="1" s="1"/>
  <c r="K24" i="1"/>
  <c r="K44" i="1"/>
  <c r="L44" i="1" s="1"/>
  <c r="K259" i="1"/>
  <c r="L259" i="1" s="1"/>
  <c r="K73" i="1"/>
  <c r="K247" i="1"/>
  <c r="L247" i="1" s="1"/>
  <c r="K263" i="1"/>
  <c r="L263" i="1" s="1"/>
  <c r="K112" i="1"/>
  <c r="L112" i="1" s="1"/>
  <c r="K76" i="1"/>
  <c r="L76" i="1" s="1"/>
  <c r="K264" i="1"/>
  <c r="L264" i="1" s="1"/>
  <c r="K88" i="1"/>
  <c r="L88" i="1" s="1"/>
  <c r="K252" i="1"/>
  <c r="L252" i="1" s="1"/>
  <c r="K113" i="1"/>
  <c r="K92" i="1"/>
  <c r="L92" i="1" s="1"/>
  <c r="K66" i="1"/>
  <c r="L66" i="1" s="1"/>
  <c r="K102" i="1"/>
  <c r="L102" i="1" s="1"/>
  <c r="K72" i="1"/>
  <c r="K305" i="1"/>
  <c r="K329" i="1"/>
  <c r="L329" i="1" s="1"/>
  <c r="K115" i="1"/>
  <c r="L115" i="1" s="1"/>
  <c r="K190" i="1"/>
  <c r="K150" i="1"/>
  <c r="K145" i="1"/>
  <c r="L145" i="1" s="1"/>
  <c r="K312" i="1"/>
  <c r="L312" i="1" s="1"/>
  <c r="K99" i="1"/>
  <c r="L99" i="1" s="1"/>
  <c r="K220" i="1"/>
  <c r="L220" i="1" s="1"/>
  <c r="K206" i="1"/>
  <c r="K169" i="1"/>
  <c r="L169" i="1" s="1"/>
  <c r="K205" i="1"/>
  <c r="L205" i="1" s="1"/>
  <c r="K184" i="1"/>
  <c r="L184" i="1" s="1"/>
  <c r="K196" i="1"/>
  <c r="L196" i="1" s="1"/>
  <c r="K199" i="1"/>
  <c r="L199" i="1" s="1"/>
  <c r="K202" i="1"/>
  <c r="L202" i="1" s="1"/>
  <c r="K160" i="1"/>
  <c r="L160" i="1" s="1"/>
  <c r="K114" i="1"/>
  <c r="K22" i="1"/>
  <c r="L22" i="1" s="1"/>
  <c r="K29" i="1"/>
  <c r="K30" i="1"/>
  <c r="L30" i="1" s="1"/>
  <c r="K39" i="1"/>
  <c r="L39" i="1" s="1"/>
  <c r="K147" i="1"/>
  <c r="L147" i="1" s="1"/>
  <c r="K49" i="1"/>
  <c r="K23" i="1"/>
  <c r="L23" i="1" s="1"/>
  <c r="K51" i="1"/>
  <c r="K36" i="1"/>
  <c r="L36" i="1" s="1"/>
  <c r="K100" i="1"/>
  <c r="K95" i="1"/>
  <c r="L95" i="1" s="1"/>
  <c r="K74" i="1"/>
  <c r="L74" i="1" s="1"/>
  <c r="K105" i="1"/>
  <c r="L105" i="1" s="1"/>
  <c r="K4" i="1"/>
  <c r="K166" i="1"/>
  <c r="L166" i="1" s="1"/>
  <c r="K137" i="1"/>
  <c r="K158" i="1"/>
  <c r="L158" i="1" s="1"/>
  <c r="K164" i="1"/>
  <c r="K138" i="1"/>
  <c r="L138" i="1" s="1"/>
  <c r="K170" i="1"/>
  <c r="K59" i="1"/>
  <c r="L59" i="1" s="1"/>
  <c r="K38" i="1"/>
  <c r="L38" i="1" s="1"/>
  <c r="K42" i="1"/>
  <c r="L42" i="1" s="1"/>
  <c r="K48" i="1"/>
  <c r="K27" i="1"/>
  <c r="L27" i="1" s="1"/>
  <c r="K97" i="1"/>
  <c r="K70" i="1"/>
  <c r="K82" i="1"/>
  <c r="L82" i="1" s="1"/>
  <c r="K98" i="1"/>
  <c r="L98" i="1" s="1"/>
  <c r="K101" i="1"/>
  <c r="L101" i="1" s="1"/>
  <c r="K104" i="1"/>
  <c r="L104" i="1" s="1"/>
  <c r="K86" i="1"/>
  <c r="L86" i="1" s="1"/>
  <c r="K96" i="1"/>
  <c r="L96" i="1" s="1"/>
  <c r="K75" i="1"/>
  <c r="K93" i="1"/>
  <c r="L93" i="1" s="1"/>
  <c r="K133" i="1"/>
  <c r="K163" i="1"/>
  <c r="L163" i="1" s="1"/>
  <c r="K140" i="1"/>
  <c r="L140" i="1" s="1"/>
  <c r="K126" i="1"/>
  <c r="L126" i="1" s="1"/>
  <c r="K58" i="1"/>
  <c r="L58" i="1" s="1"/>
  <c r="K69" i="1"/>
  <c r="L69" i="1" s="1"/>
  <c r="K81" i="1"/>
  <c r="L81" i="1" s="1"/>
  <c r="K90" i="1"/>
  <c r="L90" i="1" s="1"/>
  <c r="K284" i="1"/>
  <c r="L284" i="1" s="1"/>
  <c r="K223" i="1"/>
  <c r="L223" i="1" s="1"/>
  <c r="K157" i="1"/>
  <c r="L157" i="1" s="1"/>
  <c r="K298" i="1"/>
  <c r="L298" i="1" s="1"/>
  <c r="K258" i="1"/>
  <c r="L258" i="1" s="1"/>
  <c r="K183" i="1"/>
  <c r="L183" i="1" s="1"/>
  <c r="K173" i="1"/>
  <c r="K303" i="1"/>
  <c r="K332" i="1"/>
  <c r="L332" i="1" s="1"/>
  <c r="K200" i="1"/>
  <c r="L200" i="1" s="1"/>
  <c r="K221" i="1"/>
  <c r="L221" i="1" s="1"/>
  <c r="K217" i="1"/>
  <c r="L217" i="1" s="1"/>
  <c r="K213" i="1"/>
  <c r="L213" i="1" s="1"/>
  <c r="K203" i="1"/>
  <c r="L203" i="1" s="1"/>
  <c r="K219" i="1"/>
  <c r="K204" i="1"/>
  <c r="L204" i="1" s="1"/>
  <c r="K195" i="1"/>
  <c r="L195" i="1" s="1"/>
  <c r="K229" i="1"/>
  <c r="K268" i="1"/>
  <c r="L268" i="1" s="1"/>
  <c r="K260" i="1"/>
  <c r="K266" i="1"/>
  <c r="L266" i="1" s="1"/>
  <c r="K250" i="1"/>
  <c r="L250" i="1" s="1"/>
  <c r="K256" i="1"/>
  <c r="K241" i="1"/>
  <c r="L241" i="1" s="1"/>
  <c r="K240" i="1"/>
  <c r="L240" i="1" s="1"/>
  <c r="K249" i="1"/>
  <c r="K322" i="1"/>
  <c r="K313" i="1"/>
  <c r="L313" i="1" s="1"/>
  <c r="K320" i="1"/>
  <c r="L320" i="1" s="1"/>
  <c r="K275" i="1"/>
  <c r="L275" i="1" s="1"/>
  <c r="K236" i="1"/>
  <c r="L236" i="1" s="1"/>
  <c r="K8" i="1"/>
  <c r="L8" i="1" s="1"/>
  <c r="K186" i="1"/>
  <c r="L186" i="1" s="1"/>
  <c r="K283" i="1"/>
  <c r="L283" i="1" s="1"/>
  <c r="K177" i="1"/>
  <c r="L177" i="1" s="1"/>
  <c r="K228" i="1"/>
  <c r="L228" i="1" s="1"/>
  <c r="K239" i="1"/>
  <c r="L239" i="1" s="1"/>
  <c r="K61" i="1"/>
  <c r="L61" i="1" s="1"/>
  <c r="K209" i="1"/>
  <c r="K242" i="1"/>
  <c r="L242" i="1" s="1"/>
  <c r="K288" i="1"/>
  <c r="L288" i="1" s="1"/>
  <c r="K331" i="1"/>
  <c r="L331" i="1" s="1"/>
  <c r="K243" i="1"/>
  <c r="L243" i="1" s="1"/>
  <c r="K116" i="1"/>
  <c r="K6" i="1"/>
  <c r="K222" i="1"/>
  <c r="L222" i="1" s="1"/>
  <c r="K227" i="1"/>
  <c r="K233" i="1"/>
  <c r="L233" i="1" s="1"/>
  <c r="K262" i="1"/>
  <c r="L262" i="1" s="1"/>
  <c r="K251" i="1"/>
  <c r="K255" i="1"/>
  <c r="K246" i="1"/>
  <c r="L246" i="1" s="1"/>
  <c r="K119" i="1"/>
  <c r="L119" i="1" s="1"/>
  <c r="K118" i="1"/>
  <c r="L118" i="1" s="1"/>
  <c r="K120" i="1"/>
  <c r="L120" i="1" s="1"/>
  <c r="K282" i="1"/>
  <c r="K280" i="1"/>
  <c r="L280" i="1" s="1"/>
  <c r="K310" i="1"/>
  <c r="L310" i="1" s="1"/>
  <c r="J282" i="1"/>
  <c r="J280" i="1"/>
  <c r="J310" i="1"/>
  <c r="J330" i="1"/>
  <c r="J297" i="1"/>
  <c r="J291" i="1"/>
  <c r="J154" i="1"/>
  <c r="J130" i="1"/>
  <c r="J128" i="1"/>
  <c r="J46" i="1"/>
  <c r="J127" i="1"/>
  <c r="J37" i="1"/>
  <c r="J55" i="1"/>
  <c r="J47" i="1"/>
  <c r="J176" i="1"/>
  <c r="J179" i="1"/>
  <c r="J32" i="1"/>
  <c r="J198" i="1"/>
  <c r="J33" i="1"/>
  <c r="J226" i="1"/>
  <c r="J272" i="1"/>
  <c r="J83" i="1"/>
  <c r="J68" i="1"/>
  <c r="J273" i="1"/>
  <c r="J279" i="1"/>
  <c r="J316" i="1"/>
  <c r="J107" i="1"/>
  <c r="J317" i="1"/>
  <c r="J325" i="1"/>
  <c r="J309" i="1"/>
  <c r="J293" i="1"/>
  <c r="J318" i="1"/>
  <c r="J3" i="1"/>
  <c r="J136" i="1"/>
  <c r="J124" i="1"/>
  <c r="J300" i="1"/>
  <c r="J148" i="1"/>
  <c r="J156" i="1"/>
  <c r="J161" i="1"/>
  <c r="J131" i="1"/>
  <c r="J143" i="1"/>
  <c r="J41" i="1"/>
  <c r="J224" i="1"/>
  <c r="J215" i="1"/>
  <c r="J11" i="1"/>
  <c r="J271" i="1"/>
  <c r="J108" i="1"/>
  <c r="J78" i="1"/>
  <c r="J84" i="1"/>
  <c r="J261" i="1"/>
  <c r="J238" i="1"/>
  <c r="J254" i="1"/>
  <c r="J301" i="1"/>
  <c r="J319" i="1"/>
  <c r="J304" i="1"/>
  <c r="J307" i="1"/>
  <c r="J314" i="1"/>
  <c r="J211" i="1"/>
  <c r="J175" i="1"/>
  <c r="J214" i="1"/>
  <c r="J193" i="1"/>
  <c r="J218" i="1"/>
  <c r="J207" i="1"/>
  <c r="J21" i="1"/>
  <c r="J197" i="1"/>
  <c r="J232" i="1"/>
  <c r="J180" i="1"/>
  <c r="J10" i="1"/>
  <c r="J31" i="1"/>
  <c r="J265" i="1"/>
  <c r="J201" i="1"/>
  <c r="J43" i="1"/>
  <c r="J270" i="1"/>
  <c r="J65" i="1"/>
  <c r="J77" i="1"/>
  <c r="J89" i="1"/>
  <c r="J80" i="1"/>
  <c r="J302" i="1"/>
  <c r="J294" i="1"/>
  <c r="J121" i="1"/>
  <c r="J311" i="1"/>
  <c r="J142" i="1"/>
  <c r="J122" i="1"/>
  <c r="J167" i="1"/>
  <c r="J125" i="1"/>
  <c r="J129" i="1"/>
  <c r="J144" i="1"/>
  <c r="J225" i="1"/>
  <c r="J34" i="1"/>
  <c r="J56" i="1"/>
  <c r="J57" i="1"/>
  <c r="J40" i="1"/>
  <c r="J14" i="1"/>
  <c r="J212" i="1"/>
  <c r="J64" i="1"/>
  <c r="J110" i="1"/>
  <c r="J94" i="1"/>
  <c r="J79" i="1"/>
  <c r="J230" i="1"/>
  <c r="J245" i="1"/>
  <c r="J276" i="1"/>
  <c r="J231" i="1"/>
  <c r="J111" i="1"/>
  <c r="J295" i="1"/>
  <c r="J328" i="1"/>
  <c r="J315" i="1"/>
  <c r="J285" i="1"/>
  <c r="J299" i="1"/>
  <c r="J326" i="1"/>
  <c r="J151" i="1"/>
  <c r="J5" i="1"/>
  <c r="J159" i="1"/>
  <c r="J165" i="1"/>
  <c r="J155" i="1"/>
  <c r="J134" i="1"/>
  <c r="J152" i="1"/>
  <c r="J146" i="1"/>
  <c r="J135" i="1"/>
  <c r="J141" i="1"/>
  <c r="J182" i="1"/>
  <c r="J172" i="1"/>
  <c r="J188" i="1"/>
  <c r="J324" i="1"/>
  <c r="J50" i="1"/>
  <c r="J13" i="1"/>
  <c r="J28" i="1"/>
  <c r="J53" i="1"/>
  <c r="J20" i="1"/>
  <c r="J60" i="1"/>
  <c r="J189" i="1"/>
  <c r="J287" i="1"/>
  <c r="J274" i="1"/>
  <c r="J277" i="1"/>
  <c r="J235" i="1"/>
  <c r="J63" i="1"/>
  <c r="J237" i="1"/>
  <c r="J62" i="1"/>
  <c r="J234" i="1"/>
  <c r="J109" i="1"/>
  <c r="J87" i="1"/>
  <c r="J289" i="1"/>
  <c r="J35" i="1"/>
  <c r="J290" i="1"/>
  <c r="J323" i="1"/>
  <c r="J278" i="1"/>
  <c r="J178" i="1"/>
  <c r="J117" i="1"/>
  <c r="J306" i="1"/>
  <c r="J149" i="1"/>
  <c r="J132" i="1"/>
  <c r="J181" i="1"/>
  <c r="J208" i="1"/>
  <c r="J194" i="1"/>
  <c r="J308" i="1"/>
  <c r="J296" i="1"/>
  <c r="J210" i="1"/>
  <c r="J16" i="1"/>
  <c r="J26" i="1"/>
  <c r="J12" i="1"/>
  <c r="J45" i="1"/>
  <c r="J19" i="1"/>
  <c r="J18" i="1"/>
  <c r="J253" i="1"/>
  <c r="J244" i="1"/>
  <c r="J269" i="1"/>
  <c r="J103" i="1"/>
  <c r="J67" i="1"/>
  <c r="J248" i="1"/>
  <c r="J267" i="1"/>
  <c r="J257" i="1"/>
  <c r="J106" i="1"/>
  <c r="J85" i="1"/>
  <c r="J91" i="1"/>
  <c r="J52" i="1"/>
  <c r="J192" i="1"/>
  <c r="J281" i="1"/>
  <c r="J292" i="1"/>
  <c r="J2" i="1"/>
  <c r="J162" i="1"/>
  <c r="J321" i="1"/>
  <c r="J123" i="1"/>
  <c r="J139" i="1"/>
  <c r="J286" i="1"/>
  <c r="J153" i="1"/>
  <c r="J327" i="1"/>
  <c r="J71" i="1"/>
  <c r="J171" i="1"/>
  <c r="J174" i="1"/>
  <c r="J187" i="1"/>
  <c r="J7" i="1"/>
  <c r="J9" i="1"/>
  <c r="J216" i="1"/>
  <c r="J185" i="1"/>
  <c r="J191" i="1"/>
  <c r="J17" i="1"/>
  <c r="J15" i="1"/>
  <c r="J54" i="1"/>
  <c r="J25" i="1"/>
  <c r="J24" i="1"/>
  <c r="J44" i="1"/>
  <c r="J259" i="1"/>
  <c r="J73" i="1"/>
  <c r="J247" i="1"/>
  <c r="J263" i="1"/>
  <c r="J112" i="1"/>
  <c r="J76" i="1"/>
  <c r="J264" i="1"/>
  <c r="J88" i="1"/>
  <c r="J252" i="1"/>
  <c r="J113" i="1"/>
  <c r="J92" i="1"/>
  <c r="J66" i="1"/>
  <c r="J102" i="1"/>
  <c r="J72" i="1"/>
  <c r="J305" i="1"/>
  <c r="J329" i="1"/>
  <c r="J115" i="1"/>
  <c r="J190" i="1"/>
  <c r="J150" i="1"/>
  <c r="J145" i="1"/>
  <c r="J312" i="1"/>
  <c r="J99" i="1"/>
  <c r="J220" i="1"/>
  <c r="J206" i="1"/>
  <c r="J169" i="1"/>
  <c r="J205" i="1"/>
  <c r="J184" i="1"/>
  <c r="J196" i="1"/>
  <c r="J199" i="1"/>
  <c r="J202" i="1"/>
  <c r="J160" i="1"/>
  <c r="J114" i="1"/>
  <c r="J22" i="1"/>
  <c r="J29" i="1"/>
  <c r="J30" i="1"/>
  <c r="J39" i="1"/>
  <c r="J147" i="1"/>
  <c r="J49" i="1"/>
  <c r="J23" i="1"/>
  <c r="J51" i="1"/>
  <c r="J36" i="1"/>
  <c r="J100" i="1"/>
  <c r="J95" i="1"/>
  <c r="J74" i="1"/>
  <c r="J105" i="1"/>
  <c r="J4" i="1"/>
  <c r="J166" i="1"/>
  <c r="J137" i="1"/>
  <c r="J158" i="1"/>
  <c r="J164" i="1"/>
  <c r="J138" i="1"/>
  <c r="J170" i="1"/>
  <c r="J59" i="1"/>
  <c r="J38" i="1"/>
  <c r="J42" i="1"/>
  <c r="J48" i="1"/>
  <c r="J27" i="1"/>
  <c r="J97" i="1"/>
  <c r="J70" i="1"/>
  <c r="J82" i="1"/>
  <c r="J98" i="1"/>
  <c r="J101" i="1"/>
  <c r="J104" i="1"/>
  <c r="J86" i="1"/>
  <c r="J96" i="1"/>
  <c r="J75" i="1"/>
  <c r="J93" i="1"/>
  <c r="J133" i="1"/>
  <c r="J163" i="1"/>
  <c r="J140" i="1"/>
  <c r="J126" i="1"/>
  <c r="J58" i="1"/>
  <c r="J69" i="1"/>
  <c r="J81" i="1"/>
  <c r="J90" i="1"/>
  <c r="J284" i="1"/>
  <c r="J223" i="1"/>
  <c r="J157" i="1"/>
  <c r="J298" i="1"/>
  <c r="J258" i="1"/>
  <c r="J183" i="1"/>
  <c r="J173" i="1"/>
  <c r="J303" i="1"/>
  <c r="J332" i="1"/>
  <c r="J200" i="1"/>
  <c r="J221" i="1"/>
  <c r="J217" i="1"/>
  <c r="J213" i="1"/>
  <c r="J203" i="1"/>
  <c r="J219" i="1"/>
  <c r="J204" i="1"/>
  <c r="J195" i="1"/>
  <c r="J229" i="1"/>
  <c r="J268" i="1"/>
  <c r="J260" i="1"/>
  <c r="J266" i="1"/>
  <c r="J250" i="1"/>
  <c r="J256" i="1"/>
  <c r="J241" i="1"/>
  <c r="J240" i="1"/>
  <c r="J249" i="1"/>
  <c r="J322" i="1"/>
  <c r="J313" i="1"/>
  <c r="J320" i="1"/>
  <c r="J275" i="1"/>
  <c r="J236" i="1"/>
  <c r="J8" i="1"/>
  <c r="J186" i="1"/>
  <c r="J283" i="1"/>
  <c r="J177" i="1"/>
  <c r="J228" i="1"/>
  <c r="J239" i="1"/>
  <c r="J61" i="1"/>
  <c r="J209" i="1"/>
  <c r="J242" i="1"/>
  <c r="J288" i="1"/>
  <c r="J331" i="1"/>
  <c r="J243" i="1"/>
  <c r="J116" i="1"/>
  <c r="J6" i="1"/>
  <c r="J222" i="1"/>
  <c r="J227" i="1"/>
  <c r="J233" i="1"/>
  <c r="J262" i="1"/>
  <c r="J251" i="1"/>
  <c r="J255" i="1"/>
  <c r="J246" i="1"/>
  <c r="J119" i="1"/>
  <c r="J118" i="1"/>
  <c r="J120" i="1"/>
  <c r="J168" i="1"/>
  <c r="I168" i="1"/>
  <c r="I282" i="1"/>
  <c r="I280" i="1"/>
  <c r="I310" i="1"/>
  <c r="I330" i="1"/>
  <c r="I297" i="1"/>
  <c r="I291" i="1"/>
  <c r="I154" i="1"/>
  <c r="I130" i="1"/>
  <c r="I128" i="1"/>
  <c r="I46" i="1"/>
  <c r="I127" i="1"/>
  <c r="I37" i="1"/>
  <c r="I55" i="1"/>
  <c r="I47" i="1"/>
  <c r="I176" i="1"/>
  <c r="I179" i="1"/>
  <c r="I32" i="1"/>
  <c r="I198" i="1"/>
  <c r="I33" i="1"/>
  <c r="I226" i="1"/>
  <c r="I272" i="1"/>
  <c r="I83" i="1"/>
  <c r="I68" i="1"/>
  <c r="I273" i="1"/>
  <c r="I279" i="1"/>
  <c r="I316" i="1"/>
  <c r="I107" i="1"/>
  <c r="I317" i="1"/>
  <c r="I325" i="1"/>
  <c r="I309" i="1"/>
  <c r="I293" i="1"/>
  <c r="I318" i="1"/>
  <c r="I3" i="1"/>
  <c r="I136" i="1"/>
  <c r="I124" i="1"/>
  <c r="I300" i="1"/>
  <c r="I148" i="1"/>
  <c r="I156" i="1"/>
  <c r="I161" i="1"/>
  <c r="I131" i="1"/>
  <c r="I143" i="1"/>
  <c r="I41" i="1"/>
  <c r="I224" i="1"/>
  <c r="I215" i="1"/>
  <c r="I11" i="1"/>
  <c r="I271" i="1"/>
  <c r="I108" i="1"/>
  <c r="I78" i="1"/>
  <c r="I84" i="1"/>
  <c r="I261" i="1"/>
  <c r="I238" i="1"/>
  <c r="I254" i="1"/>
  <c r="I301" i="1"/>
  <c r="I319" i="1"/>
  <c r="I304" i="1"/>
  <c r="I307" i="1"/>
  <c r="I314" i="1"/>
  <c r="I211" i="1"/>
  <c r="I175" i="1"/>
  <c r="I214" i="1"/>
  <c r="I193" i="1"/>
  <c r="I218" i="1"/>
  <c r="I207" i="1"/>
  <c r="I21" i="1"/>
  <c r="I197" i="1"/>
  <c r="I232" i="1"/>
  <c r="I180" i="1"/>
  <c r="I10" i="1"/>
  <c r="I31" i="1"/>
  <c r="I265" i="1"/>
  <c r="I201" i="1"/>
  <c r="I43" i="1"/>
  <c r="I270" i="1"/>
  <c r="I65" i="1"/>
  <c r="I77" i="1"/>
  <c r="I89" i="1"/>
  <c r="I80" i="1"/>
  <c r="I302" i="1"/>
  <c r="I294" i="1"/>
  <c r="I121" i="1"/>
  <c r="I311" i="1"/>
  <c r="I142" i="1"/>
  <c r="I122" i="1"/>
  <c r="I167" i="1"/>
  <c r="I125" i="1"/>
  <c r="I129" i="1"/>
  <c r="I144" i="1"/>
  <c r="I225" i="1"/>
  <c r="I34" i="1"/>
  <c r="I56" i="1"/>
  <c r="I57" i="1"/>
  <c r="I40" i="1"/>
  <c r="I14" i="1"/>
  <c r="I212" i="1"/>
  <c r="I64" i="1"/>
  <c r="I110" i="1"/>
  <c r="I94" i="1"/>
  <c r="I79" i="1"/>
  <c r="I230" i="1"/>
  <c r="I245" i="1"/>
  <c r="I276" i="1"/>
  <c r="I231" i="1"/>
  <c r="I111" i="1"/>
  <c r="I295" i="1"/>
  <c r="I328" i="1"/>
  <c r="I315" i="1"/>
  <c r="I285" i="1"/>
  <c r="I299" i="1"/>
  <c r="I326" i="1"/>
  <c r="I151" i="1"/>
  <c r="I5" i="1"/>
  <c r="I159" i="1"/>
  <c r="I165" i="1"/>
  <c r="I155" i="1"/>
  <c r="I134" i="1"/>
  <c r="I152" i="1"/>
  <c r="I146" i="1"/>
  <c r="I135" i="1"/>
  <c r="I141" i="1"/>
  <c r="I182" i="1"/>
  <c r="I172" i="1"/>
  <c r="I188" i="1"/>
  <c r="I324" i="1"/>
  <c r="I50" i="1"/>
  <c r="I13" i="1"/>
  <c r="I28" i="1"/>
  <c r="I53" i="1"/>
  <c r="I20" i="1"/>
  <c r="I60" i="1"/>
  <c r="I189" i="1"/>
  <c r="I287" i="1"/>
  <c r="I274" i="1"/>
  <c r="I277" i="1"/>
  <c r="I235" i="1"/>
  <c r="I63" i="1"/>
  <c r="I237" i="1"/>
  <c r="I62" i="1"/>
  <c r="I234" i="1"/>
  <c r="I109" i="1"/>
  <c r="I87" i="1"/>
  <c r="I289" i="1"/>
  <c r="I35" i="1"/>
  <c r="I290" i="1"/>
  <c r="I323" i="1"/>
  <c r="I278" i="1"/>
  <c r="I178" i="1"/>
  <c r="I117" i="1"/>
  <c r="I306" i="1"/>
  <c r="I149" i="1"/>
  <c r="I132" i="1"/>
  <c r="I181" i="1"/>
  <c r="I208" i="1"/>
  <c r="I194" i="1"/>
  <c r="I308" i="1"/>
  <c r="I296" i="1"/>
  <c r="I210" i="1"/>
  <c r="I16" i="1"/>
  <c r="I26" i="1"/>
  <c r="I12" i="1"/>
  <c r="I45" i="1"/>
  <c r="I19" i="1"/>
  <c r="I18" i="1"/>
  <c r="I253" i="1"/>
  <c r="I244" i="1"/>
  <c r="I269" i="1"/>
  <c r="I103" i="1"/>
  <c r="I67" i="1"/>
  <c r="I248" i="1"/>
  <c r="I267" i="1"/>
  <c r="I257" i="1"/>
  <c r="I106" i="1"/>
  <c r="I85" i="1"/>
  <c r="I91" i="1"/>
  <c r="I52" i="1"/>
  <c r="I192" i="1"/>
  <c r="I281" i="1"/>
  <c r="I292" i="1"/>
  <c r="I2" i="1"/>
  <c r="I162" i="1"/>
  <c r="I321" i="1"/>
  <c r="I123" i="1"/>
  <c r="I139" i="1"/>
  <c r="I286" i="1"/>
  <c r="I153" i="1"/>
  <c r="I327" i="1"/>
  <c r="I71" i="1"/>
  <c r="I171" i="1"/>
  <c r="I174" i="1"/>
  <c r="I187" i="1"/>
  <c r="I7" i="1"/>
  <c r="I9" i="1"/>
  <c r="I216" i="1"/>
  <c r="I185" i="1"/>
  <c r="I191" i="1"/>
  <c r="I17" i="1"/>
  <c r="I15" i="1"/>
  <c r="I54" i="1"/>
  <c r="I25" i="1"/>
  <c r="I24" i="1"/>
  <c r="I44" i="1"/>
  <c r="I259" i="1"/>
  <c r="I73" i="1"/>
  <c r="I247" i="1"/>
  <c r="I263" i="1"/>
  <c r="I112" i="1"/>
  <c r="I76" i="1"/>
  <c r="I264" i="1"/>
  <c r="I88" i="1"/>
  <c r="I252" i="1"/>
  <c r="I113" i="1"/>
  <c r="I92" i="1"/>
  <c r="I66" i="1"/>
  <c r="I102" i="1"/>
  <c r="I72" i="1"/>
  <c r="I305" i="1"/>
  <c r="I329" i="1"/>
  <c r="I115" i="1"/>
  <c r="I190" i="1"/>
  <c r="I150" i="1"/>
  <c r="I145" i="1"/>
  <c r="I312" i="1"/>
  <c r="I99" i="1"/>
  <c r="I220" i="1"/>
  <c r="I206" i="1"/>
  <c r="I169" i="1"/>
  <c r="I205" i="1"/>
  <c r="I184" i="1"/>
  <c r="I196" i="1"/>
  <c r="I199" i="1"/>
  <c r="I202" i="1"/>
  <c r="I160" i="1"/>
  <c r="I114" i="1"/>
  <c r="I22" i="1"/>
  <c r="I29" i="1"/>
  <c r="I30" i="1"/>
  <c r="I39" i="1"/>
  <c r="I147" i="1"/>
  <c r="I49" i="1"/>
  <c r="I23" i="1"/>
  <c r="I51" i="1"/>
  <c r="I36" i="1"/>
  <c r="I100" i="1"/>
  <c r="I95" i="1"/>
  <c r="I74" i="1"/>
  <c r="I105" i="1"/>
  <c r="I4" i="1"/>
  <c r="I166" i="1"/>
  <c r="I137" i="1"/>
  <c r="I158" i="1"/>
  <c r="I164" i="1"/>
  <c r="I138" i="1"/>
  <c r="I170" i="1"/>
  <c r="I59" i="1"/>
  <c r="I38" i="1"/>
  <c r="I42" i="1"/>
  <c r="I48" i="1"/>
  <c r="I27" i="1"/>
  <c r="I97" i="1"/>
  <c r="I70" i="1"/>
  <c r="I82" i="1"/>
  <c r="I98" i="1"/>
  <c r="I101" i="1"/>
  <c r="I104" i="1"/>
  <c r="I86" i="1"/>
  <c r="I96" i="1"/>
  <c r="I75" i="1"/>
  <c r="I93" i="1"/>
  <c r="I133" i="1"/>
  <c r="I163" i="1"/>
  <c r="I140" i="1"/>
  <c r="I126" i="1"/>
  <c r="I58" i="1"/>
  <c r="I69" i="1"/>
  <c r="I81" i="1"/>
  <c r="I90" i="1"/>
  <c r="I284" i="1"/>
  <c r="I223" i="1"/>
  <c r="I157" i="1"/>
  <c r="I298" i="1"/>
  <c r="I258" i="1"/>
  <c r="I183" i="1"/>
  <c r="I173" i="1"/>
  <c r="I303" i="1"/>
  <c r="I332" i="1"/>
  <c r="I200" i="1"/>
  <c r="I221" i="1"/>
  <c r="I217" i="1"/>
  <c r="I213" i="1"/>
  <c r="I203" i="1"/>
  <c r="I219" i="1"/>
  <c r="I204" i="1"/>
  <c r="I195" i="1"/>
  <c r="I229" i="1"/>
  <c r="I268" i="1"/>
  <c r="I260" i="1"/>
  <c r="I266" i="1"/>
  <c r="I250" i="1"/>
  <c r="I256" i="1"/>
  <c r="I241" i="1"/>
  <c r="I240" i="1"/>
  <c r="I249" i="1"/>
  <c r="I322" i="1"/>
  <c r="I313" i="1"/>
  <c r="I320" i="1"/>
  <c r="I275" i="1"/>
  <c r="I236" i="1"/>
  <c r="I8" i="1"/>
  <c r="I186" i="1"/>
  <c r="I283" i="1"/>
  <c r="I177" i="1"/>
  <c r="I228" i="1"/>
  <c r="I239" i="1"/>
  <c r="I61" i="1"/>
  <c r="I209" i="1"/>
  <c r="I242" i="1"/>
  <c r="I288" i="1"/>
  <c r="I331" i="1"/>
  <c r="I243" i="1"/>
  <c r="I116" i="1"/>
  <c r="I6" i="1"/>
  <c r="I222" i="1"/>
  <c r="I227" i="1"/>
  <c r="I233" i="1"/>
  <c r="I262" i="1"/>
  <c r="I251" i="1"/>
  <c r="I255" i="1"/>
  <c r="I246" i="1"/>
  <c r="I119" i="1"/>
  <c r="I118" i="1"/>
  <c r="I120" i="1"/>
  <c r="E282" i="1"/>
  <c r="E280" i="1"/>
  <c r="E310" i="1"/>
  <c r="E330" i="1"/>
  <c r="E297" i="1"/>
  <c r="E291" i="1"/>
  <c r="E154" i="1"/>
  <c r="E130" i="1"/>
  <c r="E128" i="1"/>
  <c r="E46" i="1"/>
  <c r="E127" i="1"/>
  <c r="E37" i="1"/>
  <c r="E55" i="1"/>
  <c r="E47" i="1"/>
  <c r="E176" i="1"/>
  <c r="E179" i="1"/>
  <c r="E32" i="1"/>
  <c r="E198" i="1"/>
  <c r="E33" i="1"/>
  <c r="E226" i="1"/>
  <c r="E272" i="1"/>
  <c r="E83" i="1"/>
  <c r="E68" i="1"/>
  <c r="E273" i="1"/>
  <c r="E279" i="1"/>
  <c r="E316" i="1"/>
  <c r="E107" i="1"/>
  <c r="E317" i="1"/>
  <c r="E325" i="1"/>
  <c r="E309" i="1"/>
  <c r="E293" i="1"/>
  <c r="E318" i="1"/>
  <c r="E3" i="1"/>
  <c r="E136" i="1"/>
  <c r="E124" i="1"/>
  <c r="E300" i="1"/>
  <c r="E148" i="1"/>
  <c r="E156" i="1"/>
  <c r="E161" i="1"/>
  <c r="E131" i="1"/>
  <c r="E143" i="1"/>
  <c r="E41" i="1"/>
  <c r="E224" i="1"/>
  <c r="E215" i="1"/>
  <c r="E11" i="1"/>
  <c r="E271" i="1"/>
  <c r="E108" i="1"/>
  <c r="E78" i="1"/>
  <c r="E84" i="1"/>
  <c r="E261" i="1"/>
  <c r="E238" i="1"/>
  <c r="E254" i="1"/>
  <c r="E301" i="1"/>
  <c r="E319" i="1"/>
  <c r="E304" i="1"/>
  <c r="E307" i="1"/>
  <c r="E314" i="1"/>
  <c r="E211" i="1"/>
  <c r="E175" i="1"/>
  <c r="E214" i="1"/>
  <c r="E193" i="1"/>
  <c r="E218" i="1"/>
  <c r="E207" i="1"/>
  <c r="E21" i="1"/>
  <c r="E197" i="1"/>
  <c r="E232" i="1"/>
  <c r="E180" i="1"/>
  <c r="E10" i="1"/>
  <c r="E31" i="1"/>
  <c r="E265" i="1"/>
  <c r="E201" i="1"/>
  <c r="E43" i="1"/>
  <c r="E270" i="1"/>
  <c r="E65" i="1"/>
  <c r="E77" i="1"/>
  <c r="E89" i="1"/>
  <c r="E80" i="1"/>
  <c r="E302" i="1"/>
  <c r="E294" i="1"/>
  <c r="E121" i="1"/>
  <c r="E311" i="1"/>
  <c r="E142" i="1"/>
  <c r="E122" i="1"/>
  <c r="E167" i="1"/>
  <c r="E125" i="1"/>
  <c r="E129" i="1"/>
  <c r="E144" i="1"/>
  <c r="E225" i="1"/>
  <c r="E34" i="1"/>
  <c r="E56" i="1"/>
  <c r="E57" i="1"/>
  <c r="E40" i="1"/>
  <c r="E14" i="1"/>
  <c r="E212" i="1"/>
  <c r="E64" i="1"/>
  <c r="E110" i="1"/>
  <c r="E94" i="1"/>
  <c r="E79" i="1"/>
  <c r="E230" i="1"/>
  <c r="E245" i="1"/>
  <c r="E276" i="1"/>
  <c r="E231" i="1"/>
  <c r="E111" i="1"/>
  <c r="E295" i="1"/>
  <c r="E328" i="1"/>
  <c r="E315" i="1"/>
  <c r="E285" i="1"/>
  <c r="E299" i="1"/>
  <c r="E326" i="1"/>
  <c r="E151" i="1"/>
  <c r="E5" i="1"/>
  <c r="E159" i="1"/>
  <c r="E165" i="1"/>
  <c r="E155" i="1"/>
  <c r="E134" i="1"/>
  <c r="E152" i="1"/>
  <c r="E146" i="1"/>
  <c r="E135" i="1"/>
  <c r="E141" i="1"/>
  <c r="E182" i="1"/>
  <c r="E172" i="1"/>
  <c r="E188" i="1"/>
  <c r="E324" i="1"/>
  <c r="E50" i="1"/>
  <c r="E13" i="1"/>
  <c r="E28" i="1"/>
  <c r="E53" i="1"/>
  <c r="E20" i="1"/>
  <c r="E60" i="1"/>
  <c r="E189" i="1"/>
  <c r="E287" i="1"/>
  <c r="E274" i="1"/>
  <c r="E277" i="1"/>
  <c r="E235" i="1"/>
  <c r="E63" i="1"/>
  <c r="E237" i="1"/>
  <c r="E62" i="1"/>
  <c r="E234" i="1"/>
  <c r="E109" i="1"/>
  <c r="E87" i="1"/>
  <c r="E289" i="1"/>
  <c r="E35" i="1"/>
  <c r="E290" i="1"/>
  <c r="E323" i="1"/>
  <c r="E278" i="1"/>
  <c r="E178" i="1"/>
  <c r="E117" i="1"/>
  <c r="E306" i="1"/>
  <c r="E149" i="1"/>
  <c r="E132" i="1"/>
  <c r="E181" i="1"/>
  <c r="E208" i="1"/>
  <c r="E194" i="1"/>
  <c r="E308" i="1"/>
  <c r="E296" i="1"/>
  <c r="E210" i="1"/>
  <c r="E16" i="1"/>
  <c r="E26" i="1"/>
  <c r="E12" i="1"/>
  <c r="E45" i="1"/>
  <c r="E19" i="1"/>
  <c r="E18" i="1"/>
  <c r="E253" i="1"/>
  <c r="E244" i="1"/>
  <c r="E269" i="1"/>
  <c r="E103" i="1"/>
  <c r="E67" i="1"/>
  <c r="E248" i="1"/>
  <c r="E267" i="1"/>
  <c r="E257" i="1"/>
  <c r="E106" i="1"/>
  <c r="E85" i="1"/>
  <c r="E91" i="1"/>
  <c r="E52" i="1"/>
  <c r="E192" i="1"/>
  <c r="E281" i="1"/>
  <c r="E292" i="1"/>
  <c r="E2" i="1"/>
  <c r="E162" i="1"/>
  <c r="E321" i="1"/>
  <c r="E123" i="1"/>
  <c r="E139" i="1"/>
  <c r="E286" i="1"/>
  <c r="E153" i="1"/>
  <c r="E327" i="1"/>
  <c r="E71" i="1"/>
  <c r="E171" i="1"/>
  <c r="E174" i="1"/>
  <c r="E187" i="1"/>
  <c r="E7" i="1"/>
  <c r="E9" i="1"/>
  <c r="E216" i="1"/>
  <c r="E185" i="1"/>
  <c r="E191" i="1"/>
  <c r="E17" i="1"/>
  <c r="E15" i="1"/>
  <c r="E54" i="1"/>
  <c r="E25" i="1"/>
  <c r="E24" i="1"/>
  <c r="E44" i="1"/>
  <c r="E259" i="1"/>
  <c r="E73" i="1"/>
  <c r="E247" i="1"/>
  <c r="E263" i="1"/>
  <c r="E112" i="1"/>
  <c r="E76" i="1"/>
  <c r="E264" i="1"/>
  <c r="E88" i="1"/>
  <c r="E252" i="1"/>
  <c r="E113" i="1"/>
  <c r="E92" i="1"/>
  <c r="E66" i="1"/>
  <c r="E102" i="1"/>
  <c r="E72" i="1"/>
  <c r="E305" i="1"/>
  <c r="E329" i="1"/>
  <c r="E115" i="1"/>
  <c r="E190" i="1"/>
  <c r="E150" i="1"/>
  <c r="E145" i="1"/>
  <c r="E312" i="1"/>
  <c r="E99" i="1"/>
  <c r="E220" i="1"/>
  <c r="E206" i="1"/>
  <c r="E169" i="1"/>
  <c r="E205" i="1"/>
  <c r="E184" i="1"/>
  <c r="E196" i="1"/>
  <c r="E199" i="1"/>
  <c r="E202" i="1"/>
  <c r="E160" i="1"/>
  <c r="E114" i="1"/>
  <c r="E22" i="1"/>
  <c r="E29" i="1"/>
  <c r="E30" i="1"/>
  <c r="E39" i="1"/>
  <c r="E147" i="1"/>
  <c r="E49" i="1"/>
  <c r="E23" i="1"/>
  <c r="E51" i="1"/>
  <c r="E36" i="1"/>
  <c r="E100" i="1"/>
  <c r="E95" i="1"/>
  <c r="E74" i="1"/>
  <c r="E105" i="1"/>
  <c r="E4" i="1"/>
  <c r="E166" i="1"/>
  <c r="E137" i="1"/>
  <c r="E158" i="1"/>
  <c r="E164" i="1"/>
  <c r="E138" i="1"/>
  <c r="E170" i="1"/>
  <c r="E59" i="1"/>
  <c r="E38" i="1"/>
  <c r="E42" i="1"/>
  <c r="E48" i="1"/>
  <c r="E27" i="1"/>
  <c r="E97" i="1"/>
  <c r="E70" i="1"/>
  <c r="E82" i="1"/>
  <c r="E98" i="1"/>
  <c r="E101" i="1"/>
  <c r="E104" i="1"/>
  <c r="E86" i="1"/>
  <c r="E96" i="1"/>
  <c r="E75" i="1"/>
  <c r="E93" i="1"/>
  <c r="E133" i="1"/>
  <c r="E163" i="1"/>
  <c r="E140" i="1"/>
  <c r="E126" i="1"/>
  <c r="E58" i="1"/>
  <c r="E69" i="1"/>
  <c r="E81" i="1"/>
  <c r="E90" i="1"/>
  <c r="E284" i="1"/>
  <c r="E223" i="1"/>
  <c r="E157" i="1"/>
  <c r="E298" i="1"/>
  <c r="E258" i="1"/>
  <c r="E183" i="1"/>
  <c r="E173" i="1"/>
  <c r="E303" i="1"/>
  <c r="E332" i="1"/>
  <c r="E200" i="1"/>
  <c r="E221" i="1"/>
  <c r="E217" i="1"/>
  <c r="E213" i="1"/>
  <c r="E203" i="1"/>
  <c r="E219" i="1"/>
  <c r="E204" i="1"/>
  <c r="E195" i="1"/>
  <c r="E229" i="1"/>
  <c r="E268" i="1"/>
  <c r="E260" i="1"/>
  <c r="E266" i="1"/>
  <c r="E250" i="1"/>
  <c r="E256" i="1"/>
  <c r="E241" i="1"/>
  <c r="E240" i="1"/>
  <c r="E249" i="1"/>
  <c r="E322" i="1"/>
  <c r="E313" i="1"/>
  <c r="E320" i="1"/>
  <c r="E275" i="1"/>
  <c r="E236" i="1"/>
  <c r="E8" i="1"/>
  <c r="E186" i="1"/>
  <c r="E283" i="1"/>
  <c r="E177" i="1"/>
  <c r="E228" i="1"/>
  <c r="E239" i="1"/>
  <c r="E61" i="1"/>
  <c r="E209" i="1"/>
  <c r="E242" i="1"/>
  <c r="E288" i="1"/>
  <c r="E331" i="1"/>
  <c r="E243" i="1"/>
  <c r="E116" i="1"/>
  <c r="E6" i="1"/>
  <c r="E222" i="1"/>
  <c r="E227" i="1"/>
  <c r="E233" i="1"/>
  <c r="E262" i="1"/>
  <c r="E251" i="1"/>
  <c r="E255" i="1"/>
  <c r="E246" i="1"/>
  <c r="E119" i="1"/>
  <c r="E118" i="1"/>
  <c r="E120" i="1"/>
  <c r="E168" i="1"/>
  <c r="G4" i="1" l="1"/>
  <c r="G5" i="1" s="1"/>
  <c r="G6" i="1" s="1"/>
  <c r="L303" i="1"/>
  <c r="M303" i="1" s="1"/>
  <c r="N303" i="1" s="1"/>
  <c r="F303" i="1" s="1"/>
  <c r="L253" i="1"/>
  <c r="M253" i="1" s="1"/>
  <c r="N253" i="1" s="1"/>
  <c r="F253" i="1" s="1"/>
  <c r="L230" i="1"/>
  <c r="M230" i="1" s="1"/>
  <c r="N230" i="1" s="1"/>
  <c r="L180" i="1"/>
  <c r="M180" i="1" s="1"/>
  <c r="N180" i="1" s="1"/>
  <c r="F180" i="1" s="1"/>
  <c r="L168" i="1"/>
  <c r="M168" i="1" s="1"/>
  <c r="N168" i="1" s="1"/>
  <c r="O168" i="1" s="1"/>
  <c r="M120" i="1"/>
  <c r="N120" i="1" s="1"/>
  <c r="F120" i="1" s="1"/>
  <c r="L209" i="1"/>
  <c r="M209" i="1" s="1"/>
  <c r="N209" i="1" s="1"/>
  <c r="F209" i="1" s="1"/>
  <c r="L256" i="1"/>
  <c r="M256" i="1" s="1"/>
  <c r="N256" i="1" s="1"/>
  <c r="F256" i="1" s="1"/>
  <c r="L29" i="1"/>
  <c r="M29" i="1" s="1"/>
  <c r="N29" i="1" s="1"/>
  <c r="F29" i="1" s="1"/>
  <c r="L190" i="1"/>
  <c r="M190" i="1" s="1"/>
  <c r="N190" i="1" s="1"/>
  <c r="F190" i="1" s="1"/>
  <c r="L73" i="1"/>
  <c r="M73" i="1" s="1"/>
  <c r="N73" i="1" s="1"/>
  <c r="L71" i="1"/>
  <c r="M71" i="1" s="1"/>
  <c r="N71" i="1" s="1"/>
  <c r="L257" i="1"/>
  <c r="M257" i="1" s="1"/>
  <c r="N257" i="1" s="1"/>
  <c r="F257" i="1" s="1"/>
  <c r="L308" i="1"/>
  <c r="M308" i="1" s="1"/>
  <c r="N308" i="1" s="1"/>
  <c r="F308" i="1" s="1"/>
  <c r="L188" i="1"/>
  <c r="M188" i="1" s="1"/>
  <c r="N188" i="1" s="1"/>
  <c r="L65" i="1"/>
  <c r="M65" i="1" s="1"/>
  <c r="N65" i="1" s="1"/>
  <c r="F65" i="1" s="1"/>
  <c r="L211" i="1"/>
  <c r="M211" i="1" s="1"/>
  <c r="N211" i="1" s="1"/>
  <c r="F211" i="1" s="1"/>
  <c r="L136" i="1"/>
  <c r="M136" i="1" s="1"/>
  <c r="N136" i="1" s="1"/>
  <c r="F136" i="1" s="1"/>
  <c r="M46" i="1"/>
  <c r="N46" i="1" s="1"/>
  <c r="L75" i="1"/>
  <c r="M75" i="1" s="1"/>
  <c r="N75" i="1" s="1"/>
  <c r="F75" i="1" s="1"/>
  <c r="L261" i="1"/>
  <c r="M261" i="1" s="1"/>
  <c r="N261" i="1" s="1"/>
  <c r="L173" i="1"/>
  <c r="M173" i="1" s="1"/>
  <c r="N173" i="1" s="1"/>
  <c r="F173" i="1" s="1"/>
  <c r="L164" i="1"/>
  <c r="M164" i="1" s="1"/>
  <c r="N164" i="1" s="1"/>
  <c r="F164" i="1" s="1"/>
  <c r="L234" i="1"/>
  <c r="M234" i="1" s="1"/>
  <c r="N234" i="1" s="1"/>
  <c r="F234" i="1" s="1"/>
  <c r="L315" i="1"/>
  <c r="M315" i="1" s="1"/>
  <c r="N315" i="1" s="1"/>
  <c r="F315" i="1" s="1"/>
  <c r="L282" i="1"/>
  <c r="M282" i="1" s="1"/>
  <c r="N282" i="1" s="1"/>
  <c r="F282" i="1" s="1"/>
  <c r="L70" i="1"/>
  <c r="M70" i="1" s="1"/>
  <c r="N70" i="1" s="1"/>
  <c r="F70" i="1" s="1"/>
  <c r="L150" i="1"/>
  <c r="M150" i="1" s="1"/>
  <c r="N150" i="1" s="1"/>
  <c r="L324" i="1"/>
  <c r="M324" i="1" s="1"/>
  <c r="N324" i="1" s="1"/>
  <c r="F324" i="1" s="1"/>
  <c r="L227" i="1"/>
  <c r="M227" i="1" s="1"/>
  <c r="N227" i="1" s="1"/>
  <c r="F227" i="1" s="1"/>
  <c r="M236" i="1"/>
  <c r="N236" i="1" s="1"/>
  <c r="F236" i="1" s="1"/>
  <c r="M81" i="1"/>
  <c r="N81" i="1" s="1"/>
  <c r="F81" i="1" s="1"/>
  <c r="L97" i="1"/>
  <c r="M97" i="1" s="1"/>
  <c r="N97" i="1" s="1"/>
  <c r="F97" i="1" s="1"/>
  <c r="L113" i="1"/>
  <c r="M113" i="1" s="1"/>
  <c r="N113" i="1" s="1"/>
  <c r="F113" i="1" s="1"/>
  <c r="L191" i="1"/>
  <c r="M191" i="1" s="1"/>
  <c r="N191" i="1" s="1"/>
  <c r="M2" i="1"/>
  <c r="N2" i="1" s="1"/>
  <c r="O2" i="1" s="1"/>
  <c r="M18" i="1"/>
  <c r="N18" i="1" s="1"/>
  <c r="F18" i="1" s="1"/>
  <c r="M178" i="1"/>
  <c r="N178" i="1" s="1"/>
  <c r="L189" i="1"/>
  <c r="M189" i="1" s="1"/>
  <c r="N189" i="1" s="1"/>
  <c r="F189" i="1" s="1"/>
  <c r="L155" i="1"/>
  <c r="M155" i="1" s="1"/>
  <c r="N155" i="1" s="1"/>
  <c r="F155" i="1" s="1"/>
  <c r="M79" i="1"/>
  <c r="N79" i="1" s="1"/>
  <c r="M142" i="1"/>
  <c r="N142" i="1" s="1"/>
  <c r="F142" i="1" s="1"/>
  <c r="L232" i="1"/>
  <c r="M232" i="1" s="1"/>
  <c r="N232" i="1" s="1"/>
  <c r="F232" i="1" s="1"/>
  <c r="M41" i="1"/>
  <c r="N41" i="1" s="1"/>
  <c r="F41" i="1" s="1"/>
  <c r="M316" i="1"/>
  <c r="N316" i="1" s="1"/>
  <c r="F316" i="1" s="1"/>
  <c r="M198" i="1"/>
  <c r="N198" i="1" s="1"/>
  <c r="M119" i="1"/>
  <c r="N119" i="1" s="1"/>
  <c r="F119" i="1" s="1"/>
  <c r="M239" i="1"/>
  <c r="N239" i="1" s="1"/>
  <c r="M213" i="1"/>
  <c r="N213" i="1" s="1"/>
  <c r="M258" i="1"/>
  <c r="N258" i="1" s="1"/>
  <c r="M58" i="1"/>
  <c r="N58" i="1" s="1"/>
  <c r="F58" i="1" s="1"/>
  <c r="L48" i="1"/>
  <c r="M48" i="1" s="1"/>
  <c r="N48" i="1" s="1"/>
  <c r="F48" i="1" s="1"/>
  <c r="L137" i="1"/>
  <c r="M137" i="1" s="1"/>
  <c r="N137" i="1" s="1"/>
  <c r="F137" i="1" s="1"/>
  <c r="L51" i="1"/>
  <c r="M51" i="1" s="1"/>
  <c r="N51" i="1" s="1"/>
  <c r="F51" i="1" s="1"/>
  <c r="L114" i="1"/>
  <c r="M114" i="1" s="1"/>
  <c r="N114" i="1" s="1"/>
  <c r="F114" i="1" s="1"/>
  <c r="L206" i="1"/>
  <c r="M206" i="1" s="1"/>
  <c r="N206" i="1" s="1"/>
  <c r="F206" i="1" s="1"/>
  <c r="M329" i="1"/>
  <c r="N329" i="1" s="1"/>
  <c r="F329" i="1" s="1"/>
  <c r="M216" i="1"/>
  <c r="N216" i="1" s="1"/>
  <c r="L153" i="1"/>
  <c r="M153" i="1" s="1"/>
  <c r="N153" i="1" s="1"/>
  <c r="L281" i="1"/>
  <c r="M281" i="1" s="1"/>
  <c r="N281" i="1" s="1"/>
  <c r="L45" i="1"/>
  <c r="M45" i="1" s="1"/>
  <c r="N45" i="1" s="1"/>
  <c r="F45" i="1" s="1"/>
  <c r="L208" i="1"/>
  <c r="M208" i="1" s="1"/>
  <c r="N208" i="1" s="1"/>
  <c r="F208" i="1" s="1"/>
  <c r="L323" i="1"/>
  <c r="M323" i="1" s="1"/>
  <c r="N323" i="1" s="1"/>
  <c r="F323" i="1" s="1"/>
  <c r="M237" i="1"/>
  <c r="N237" i="1" s="1"/>
  <c r="F237" i="1" s="1"/>
  <c r="L159" i="1"/>
  <c r="M159" i="1" s="1"/>
  <c r="N159" i="1" s="1"/>
  <c r="F159" i="1" s="1"/>
  <c r="L307" i="1"/>
  <c r="M307" i="1" s="1"/>
  <c r="N307" i="1" s="1"/>
  <c r="F307" i="1" s="1"/>
  <c r="M78" i="1"/>
  <c r="N78" i="1" s="1"/>
  <c r="F78" i="1" s="1"/>
  <c r="L131" i="1"/>
  <c r="M131" i="1" s="1"/>
  <c r="N131" i="1" s="1"/>
  <c r="F131" i="1" s="1"/>
  <c r="L273" i="1"/>
  <c r="M273" i="1" s="1"/>
  <c r="N273" i="1" s="1"/>
  <c r="F273" i="1" s="1"/>
  <c r="L100" i="1"/>
  <c r="M100" i="1" s="1"/>
  <c r="N100" i="1" s="1"/>
  <c r="F100" i="1" s="1"/>
  <c r="L56" i="1"/>
  <c r="M56" i="1" s="1"/>
  <c r="N56" i="1" s="1"/>
  <c r="F56" i="1" s="1"/>
  <c r="L219" i="1"/>
  <c r="M219" i="1" s="1"/>
  <c r="N219" i="1" s="1"/>
  <c r="F219" i="1" s="1"/>
  <c r="L6" i="1"/>
  <c r="M6" i="1" s="1"/>
  <c r="N6" i="1" s="1"/>
  <c r="O6" i="1" s="1"/>
  <c r="L295" i="1"/>
  <c r="M295" i="1" s="1"/>
  <c r="N295" i="1" s="1"/>
  <c r="F295" i="1" s="1"/>
  <c r="M217" i="1"/>
  <c r="N217" i="1" s="1"/>
  <c r="F217" i="1" s="1"/>
  <c r="M160" i="1"/>
  <c r="N160" i="1" s="1"/>
  <c r="F160" i="1" s="1"/>
  <c r="M220" i="1"/>
  <c r="N220" i="1" s="1"/>
  <c r="F220" i="1" s="1"/>
  <c r="L305" i="1"/>
  <c r="M305" i="1" s="1"/>
  <c r="N305" i="1" s="1"/>
  <c r="F305" i="1" s="1"/>
  <c r="L24" i="1"/>
  <c r="M24" i="1" s="1"/>
  <c r="N24" i="1" s="1"/>
  <c r="F24" i="1" s="1"/>
  <c r="L9" i="1"/>
  <c r="M9" i="1" s="1"/>
  <c r="N9" i="1" s="1"/>
  <c r="F9" i="1" s="1"/>
  <c r="M286" i="1"/>
  <c r="N286" i="1" s="1"/>
  <c r="F286" i="1" s="1"/>
  <c r="M192" i="1"/>
  <c r="N192" i="1" s="1"/>
  <c r="F192" i="1" s="1"/>
  <c r="L67" i="1"/>
  <c r="M67" i="1" s="1"/>
  <c r="N67" i="1" s="1"/>
  <c r="F67" i="1" s="1"/>
  <c r="M290" i="1"/>
  <c r="N290" i="1" s="1"/>
  <c r="F290" i="1" s="1"/>
  <c r="M63" i="1"/>
  <c r="N63" i="1" s="1"/>
  <c r="L53" i="1"/>
  <c r="M53" i="1" s="1"/>
  <c r="N53" i="1" s="1"/>
  <c r="F53" i="1" s="1"/>
  <c r="M141" i="1"/>
  <c r="N141" i="1" s="1"/>
  <c r="L5" i="1"/>
  <c r="M5" i="1" s="1"/>
  <c r="N5" i="1" s="1"/>
  <c r="O5" i="1" s="1"/>
  <c r="L111" i="1"/>
  <c r="M111" i="1" s="1"/>
  <c r="N111" i="1" s="1"/>
  <c r="F111" i="1" s="1"/>
  <c r="L207" i="1"/>
  <c r="M207" i="1" s="1"/>
  <c r="N207" i="1" s="1"/>
  <c r="L304" i="1"/>
  <c r="M304" i="1" s="1"/>
  <c r="N304" i="1" s="1"/>
  <c r="F304" i="1" s="1"/>
  <c r="M161" i="1"/>
  <c r="N161" i="1" s="1"/>
  <c r="L68" i="1"/>
  <c r="M68" i="1" s="1"/>
  <c r="N68" i="1" s="1"/>
  <c r="F68" i="1" s="1"/>
  <c r="L154" i="1"/>
  <c r="M154" i="1" s="1"/>
  <c r="N154" i="1" s="1"/>
  <c r="F154" i="1" s="1"/>
  <c r="L260" i="1"/>
  <c r="M260" i="1" s="1"/>
  <c r="N260" i="1" s="1"/>
  <c r="F260" i="1" s="1"/>
  <c r="L116" i="1"/>
  <c r="M116" i="1" s="1"/>
  <c r="N116" i="1" s="1"/>
  <c r="M140" i="1"/>
  <c r="N140" i="1" s="1"/>
  <c r="F140" i="1" s="1"/>
  <c r="M231" i="1"/>
  <c r="N231" i="1" s="1"/>
  <c r="F231" i="1" s="1"/>
  <c r="L255" i="1"/>
  <c r="M255" i="1" s="1"/>
  <c r="N255" i="1" s="1"/>
  <c r="L135" i="1"/>
  <c r="M135" i="1" s="1"/>
  <c r="N135" i="1" s="1"/>
  <c r="L156" i="1"/>
  <c r="M156" i="1" s="1"/>
  <c r="N156" i="1" s="1"/>
  <c r="F156" i="1" s="1"/>
  <c r="L139" i="1"/>
  <c r="M139" i="1" s="1"/>
  <c r="N139" i="1" s="1"/>
  <c r="M326" i="1"/>
  <c r="N326" i="1" s="1"/>
  <c r="F326" i="1" s="1"/>
  <c r="M276" i="1"/>
  <c r="N276" i="1" s="1"/>
  <c r="M193" i="1"/>
  <c r="N193" i="1" s="1"/>
  <c r="F193" i="1" s="1"/>
  <c r="M55" i="1"/>
  <c r="N55" i="1" s="1"/>
  <c r="L277" i="1"/>
  <c r="M277" i="1" s="1"/>
  <c r="N277" i="1" s="1"/>
  <c r="L229" i="1"/>
  <c r="M229" i="1" s="1"/>
  <c r="N229" i="1" s="1"/>
  <c r="F229" i="1" s="1"/>
  <c r="L31" i="1"/>
  <c r="M31" i="1" s="1"/>
  <c r="N31" i="1" s="1"/>
  <c r="F31" i="1" s="1"/>
  <c r="L132" i="1"/>
  <c r="M132" i="1" s="1"/>
  <c r="N132" i="1" s="1"/>
  <c r="F132" i="1" s="1"/>
  <c r="L4" i="1"/>
  <c r="M4" i="1" s="1"/>
  <c r="N4" i="1" s="1"/>
  <c r="O4" i="1" s="1"/>
  <c r="L325" i="1"/>
  <c r="M325" i="1" s="1"/>
  <c r="N325" i="1" s="1"/>
  <c r="F325" i="1" s="1"/>
  <c r="M157" i="1"/>
  <c r="N157" i="1" s="1"/>
  <c r="F157" i="1" s="1"/>
  <c r="M76" i="1"/>
  <c r="N76" i="1" s="1"/>
  <c r="M7" i="1"/>
  <c r="N7" i="1" s="1"/>
  <c r="M52" i="1"/>
  <c r="N52" i="1" s="1"/>
  <c r="F52" i="1" s="1"/>
  <c r="M35" i="1"/>
  <c r="N35" i="1" s="1"/>
  <c r="F35" i="1" s="1"/>
  <c r="M212" i="1"/>
  <c r="N212" i="1" s="1"/>
  <c r="M309" i="1"/>
  <c r="N309" i="1" s="1"/>
  <c r="F309" i="1" s="1"/>
  <c r="L72" i="1"/>
  <c r="M72" i="1" s="1"/>
  <c r="N72" i="1" s="1"/>
  <c r="L235" i="1"/>
  <c r="M235" i="1" s="1"/>
  <c r="N235" i="1" s="1"/>
  <c r="F235" i="1" s="1"/>
  <c r="M280" i="1"/>
  <c r="N280" i="1" s="1"/>
  <c r="F280" i="1" s="1"/>
  <c r="M186" i="1"/>
  <c r="N186" i="1" s="1"/>
  <c r="F186" i="1" s="1"/>
  <c r="M74" i="1"/>
  <c r="N74" i="1" s="1"/>
  <c r="M66" i="1"/>
  <c r="N66" i="1" s="1"/>
  <c r="F66" i="1" s="1"/>
  <c r="M174" i="1"/>
  <c r="N174" i="1" s="1"/>
  <c r="F174" i="1" s="1"/>
  <c r="M210" i="1"/>
  <c r="N210" i="1" s="1"/>
  <c r="F210" i="1" s="1"/>
  <c r="M306" i="1"/>
  <c r="M50" i="1"/>
  <c r="N50" i="1" s="1"/>
  <c r="M214" i="1"/>
  <c r="N214" i="1" s="1"/>
  <c r="F214" i="1" s="1"/>
  <c r="M254" i="1"/>
  <c r="N254" i="1" s="1"/>
  <c r="M330" i="1"/>
  <c r="N330" i="1" s="1"/>
  <c r="F330" i="1" s="1"/>
  <c r="L249" i="1"/>
  <c r="M249" i="1" s="1"/>
  <c r="N249" i="1" s="1"/>
  <c r="F249" i="1" s="1"/>
  <c r="L251" i="1"/>
  <c r="M251" i="1" s="1"/>
  <c r="N251" i="1" s="1"/>
  <c r="L272" i="1"/>
  <c r="M272" i="1" s="1"/>
  <c r="N272" i="1" s="1"/>
  <c r="L274" i="1"/>
  <c r="M274" i="1" s="1"/>
  <c r="N274" i="1" s="1"/>
  <c r="F274" i="1" s="1"/>
  <c r="L26" i="1"/>
  <c r="M26" i="1" s="1"/>
  <c r="N26" i="1" s="1"/>
  <c r="L47" i="1"/>
  <c r="M47" i="1" s="1"/>
  <c r="N47" i="1" s="1"/>
  <c r="F47" i="1" s="1"/>
  <c r="L28" i="1"/>
  <c r="M28" i="1" s="1"/>
  <c r="N28" i="1" s="1"/>
  <c r="L49" i="1"/>
  <c r="M49" i="1" s="1"/>
  <c r="N49" i="1" s="1"/>
  <c r="F49" i="1" s="1"/>
  <c r="L187" i="1"/>
  <c r="M187" i="1" s="1"/>
  <c r="N187" i="1" s="1"/>
  <c r="L170" i="1"/>
  <c r="M170" i="1" s="1"/>
  <c r="N170" i="1" s="1"/>
  <c r="O170" i="1" s="1"/>
  <c r="L129" i="1"/>
  <c r="M129" i="1" s="1"/>
  <c r="N129" i="1" s="1"/>
  <c r="L152" i="1"/>
  <c r="M152" i="1" s="1"/>
  <c r="N152" i="1" s="1"/>
  <c r="F152" i="1" s="1"/>
  <c r="L133" i="1"/>
  <c r="M133" i="1" s="1"/>
  <c r="N133" i="1" s="1"/>
  <c r="L151" i="1"/>
  <c r="M151" i="1" s="1"/>
  <c r="N151" i="1" s="1"/>
  <c r="F151" i="1" s="1"/>
  <c r="L300" i="1"/>
  <c r="M300" i="1" s="1"/>
  <c r="N300" i="1" s="1"/>
  <c r="F300" i="1" s="1"/>
  <c r="L321" i="1"/>
  <c r="M321" i="1" s="1"/>
  <c r="N321" i="1" s="1"/>
  <c r="L302" i="1"/>
  <c r="M302" i="1" s="1"/>
  <c r="N302" i="1" s="1"/>
  <c r="L322" i="1"/>
  <c r="M322" i="1" s="1"/>
  <c r="N322" i="1" s="1"/>
  <c r="M248" i="1"/>
  <c r="N248" i="1" s="1"/>
  <c r="M43" i="1"/>
  <c r="N43" i="1" s="1"/>
  <c r="M126" i="1"/>
  <c r="N126" i="1" s="1"/>
  <c r="F126" i="1" s="1"/>
  <c r="M12" i="1"/>
  <c r="N12" i="1" s="1"/>
  <c r="F12" i="1" s="1"/>
  <c r="M181" i="1"/>
  <c r="N181" i="1" s="1"/>
  <c r="F181" i="1" s="1"/>
  <c r="M268" i="1"/>
  <c r="N268" i="1" s="1"/>
  <c r="F268" i="1" s="1"/>
  <c r="M221" i="1"/>
  <c r="N221" i="1" s="1"/>
  <c r="F221" i="1" s="1"/>
  <c r="M265" i="1"/>
  <c r="N265" i="1" s="1"/>
  <c r="F265" i="1" s="1"/>
  <c r="M319" i="1"/>
  <c r="N319" i="1" s="1"/>
  <c r="F319" i="1" s="1"/>
  <c r="M83" i="1"/>
  <c r="N83" i="1" s="1"/>
  <c r="M331" i="1"/>
  <c r="N331" i="1" s="1"/>
  <c r="F331" i="1" s="1"/>
  <c r="M283" i="1"/>
  <c r="N283" i="1" s="1"/>
  <c r="F283" i="1" s="1"/>
  <c r="M200" i="1"/>
  <c r="N200" i="1" s="1"/>
  <c r="F200" i="1" s="1"/>
  <c r="M223" i="1"/>
  <c r="N223" i="1" s="1"/>
  <c r="F223" i="1" s="1"/>
  <c r="M163" i="1"/>
  <c r="N163" i="1" s="1"/>
  <c r="M98" i="1"/>
  <c r="N98" i="1" s="1"/>
  <c r="F98" i="1" s="1"/>
  <c r="M59" i="1"/>
  <c r="N59" i="1" s="1"/>
  <c r="M105" i="1"/>
  <c r="N105" i="1" s="1"/>
  <c r="M147" i="1"/>
  <c r="N147" i="1" s="1"/>
  <c r="F147" i="1" s="1"/>
  <c r="M199" i="1"/>
  <c r="N199" i="1" s="1"/>
  <c r="F199" i="1" s="1"/>
  <c r="M312" i="1"/>
  <c r="N312" i="1" s="1"/>
  <c r="F312" i="1" s="1"/>
  <c r="M102" i="1"/>
  <c r="N102" i="1" s="1"/>
  <c r="F102" i="1" s="1"/>
  <c r="M112" i="1"/>
  <c r="N112" i="1" s="1"/>
  <c r="F112" i="1" s="1"/>
  <c r="M54" i="1"/>
  <c r="N54" i="1" s="1"/>
  <c r="F54" i="1" s="1"/>
  <c r="M123" i="1"/>
  <c r="N123" i="1" s="1"/>
  <c r="M91" i="1"/>
  <c r="N91" i="1" s="1"/>
  <c r="F91" i="1" s="1"/>
  <c r="M269" i="1"/>
  <c r="N269" i="1" s="1"/>
  <c r="M16" i="1"/>
  <c r="N16" i="1" s="1"/>
  <c r="F16" i="1" s="1"/>
  <c r="M149" i="1"/>
  <c r="N149" i="1" s="1"/>
  <c r="M289" i="1"/>
  <c r="N289" i="1" s="1"/>
  <c r="F289" i="1" s="1"/>
  <c r="M13" i="1"/>
  <c r="N13" i="1" s="1"/>
  <c r="F13" i="1" s="1"/>
  <c r="M146" i="1"/>
  <c r="N146" i="1" s="1"/>
  <c r="F146" i="1" s="1"/>
  <c r="M14" i="1"/>
  <c r="N14" i="1" s="1"/>
  <c r="M125" i="1"/>
  <c r="N125" i="1" s="1"/>
  <c r="M80" i="1"/>
  <c r="N80" i="1" s="1"/>
  <c r="F80" i="1" s="1"/>
  <c r="M301" i="1"/>
  <c r="N301" i="1" s="1"/>
  <c r="M11" i="1"/>
  <c r="N11" i="1" s="1"/>
  <c r="M148" i="1"/>
  <c r="N148" i="1" s="1"/>
  <c r="F148" i="1" s="1"/>
  <c r="M297" i="1"/>
  <c r="N297" i="1" s="1"/>
  <c r="M86" i="1"/>
  <c r="N86" i="1" s="1"/>
  <c r="F86" i="1" s="1"/>
  <c r="M88" i="1"/>
  <c r="N88" i="1" s="1"/>
  <c r="F88" i="1" s="1"/>
  <c r="M44" i="1"/>
  <c r="N44" i="1" s="1"/>
  <c r="M225" i="1"/>
  <c r="N225" i="1" s="1"/>
  <c r="F225" i="1" s="1"/>
  <c r="M21" i="1"/>
  <c r="N21" i="1" s="1"/>
  <c r="F21" i="1" s="1"/>
  <c r="M228" i="1"/>
  <c r="N228" i="1" s="1"/>
  <c r="F228" i="1" s="1"/>
  <c r="M64" i="1"/>
  <c r="N64" i="1" s="1"/>
  <c r="F64" i="1" s="1"/>
  <c r="M294" i="1"/>
  <c r="N294" i="1" s="1"/>
  <c r="F294" i="1" s="1"/>
  <c r="M201" i="1"/>
  <c r="N201" i="1" s="1"/>
  <c r="M293" i="1"/>
  <c r="N293" i="1" s="1"/>
  <c r="M176" i="1"/>
  <c r="N176" i="1" s="1"/>
  <c r="F176" i="1" s="1"/>
  <c r="M243" i="1"/>
  <c r="N243" i="1" s="1"/>
  <c r="F243" i="1" s="1"/>
  <c r="M202" i="1"/>
  <c r="N202" i="1" s="1"/>
  <c r="M99" i="1"/>
  <c r="N99" i="1" s="1"/>
  <c r="F99" i="1" s="1"/>
  <c r="M218" i="1"/>
  <c r="N218" i="1" s="1"/>
  <c r="F218" i="1" s="1"/>
  <c r="M291" i="1"/>
  <c r="N291" i="1" s="1"/>
  <c r="F291" i="1" s="1"/>
  <c r="M262" i="1"/>
  <c r="N262" i="1" s="1"/>
  <c r="F262" i="1" s="1"/>
  <c r="M288" i="1"/>
  <c r="N288" i="1" s="1"/>
  <c r="F288" i="1" s="1"/>
  <c r="M240" i="1"/>
  <c r="N240" i="1" s="1"/>
  <c r="M195" i="1"/>
  <c r="N195" i="1" s="1"/>
  <c r="F195" i="1" s="1"/>
  <c r="M332" i="1"/>
  <c r="N332" i="1" s="1"/>
  <c r="F332" i="1" s="1"/>
  <c r="M284" i="1"/>
  <c r="N284" i="1" s="1"/>
  <c r="F284" i="1" s="1"/>
  <c r="M82" i="1"/>
  <c r="N82" i="1" s="1"/>
  <c r="F82" i="1" s="1"/>
  <c r="M39" i="1"/>
  <c r="N39" i="1" s="1"/>
  <c r="F39" i="1" s="1"/>
  <c r="M196" i="1"/>
  <c r="N196" i="1" s="1"/>
  <c r="F196" i="1" s="1"/>
  <c r="M145" i="1"/>
  <c r="N145" i="1" s="1"/>
  <c r="F145" i="1" s="1"/>
  <c r="M263" i="1"/>
  <c r="N263" i="1" s="1"/>
  <c r="M85" i="1"/>
  <c r="N85" i="1" s="1"/>
  <c r="F85" i="1" s="1"/>
  <c r="M244" i="1"/>
  <c r="N244" i="1" s="1"/>
  <c r="F244" i="1" s="1"/>
  <c r="M87" i="1"/>
  <c r="N87" i="1" s="1"/>
  <c r="F87" i="1" s="1"/>
  <c r="M299" i="1"/>
  <c r="N299" i="1" s="1"/>
  <c r="F299" i="1" s="1"/>
  <c r="M245" i="1"/>
  <c r="N245" i="1" s="1"/>
  <c r="F245" i="1" s="1"/>
  <c r="M40" i="1"/>
  <c r="N40" i="1" s="1"/>
  <c r="F40" i="1" s="1"/>
  <c r="M89" i="1"/>
  <c r="N89" i="1" s="1"/>
  <c r="F89" i="1" s="1"/>
  <c r="M10" i="1"/>
  <c r="N10" i="1" s="1"/>
  <c r="M215" i="1"/>
  <c r="N215" i="1" s="1"/>
  <c r="M317" i="1"/>
  <c r="N317" i="1" s="1"/>
  <c r="F317" i="1" s="1"/>
  <c r="M226" i="1"/>
  <c r="N226" i="1" s="1"/>
  <c r="F226" i="1" s="1"/>
  <c r="M37" i="1"/>
  <c r="N37" i="1" s="1"/>
  <c r="F37" i="1" s="1"/>
  <c r="M320" i="1"/>
  <c r="N320" i="1" s="1"/>
  <c r="F320" i="1" s="1"/>
  <c r="M266" i="1"/>
  <c r="N266" i="1" s="1"/>
  <c r="F266" i="1" s="1"/>
  <c r="M20" i="1"/>
  <c r="N20" i="1" s="1"/>
  <c r="F20" i="1" s="1"/>
  <c r="M182" i="1"/>
  <c r="N182" i="1" s="1"/>
  <c r="F182" i="1" s="1"/>
  <c r="M110" i="1"/>
  <c r="N110" i="1" s="1"/>
  <c r="F110" i="1" s="1"/>
  <c r="M318" i="1"/>
  <c r="N318" i="1" s="1"/>
  <c r="F318" i="1" s="1"/>
  <c r="M179" i="1"/>
  <c r="N179" i="1" s="1"/>
  <c r="F179" i="1" s="1"/>
  <c r="M130" i="1"/>
  <c r="N130" i="1" s="1"/>
  <c r="F130" i="1" s="1"/>
  <c r="M246" i="1"/>
  <c r="N246" i="1" s="1"/>
  <c r="F246" i="1" s="1"/>
  <c r="M313" i="1"/>
  <c r="N313" i="1" s="1"/>
  <c r="F313" i="1" s="1"/>
  <c r="M298" i="1"/>
  <c r="N298" i="1" s="1"/>
  <c r="M104" i="1"/>
  <c r="N104" i="1" s="1"/>
  <c r="F104" i="1" s="1"/>
  <c r="M42" i="1"/>
  <c r="N42" i="1" s="1"/>
  <c r="F42" i="1" s="1"/>
  <c r="M166" i="1"/>
  <c r="N166" i="1" s="1"/>
  <c r="F166" i="1" s="1"/>
  <c r="M23" i="1"/>
  <c r="N23" i="1" s="1"/>
  <c r="F23" i="1" s="1"/>
  <c r="M264" i="1"/>
  <c r="N264" i="1" s="1"/>
  <c r="F264" i="1" s="1"/>
  <c r="M144" i="1"/>
  <c r="N144" i="1" s="1"/>
  <c r="F144" i="1" s="1"/>
  <c r="M108" i="1"/>
  <c r="N108" i="1" s="1"/>
  <c r="F108" i="1" s="1"/>
  <c r="M177" i="1"/>
  <c r="N177" i="1" s="1"/>
  <c r="M101" i="1"/>
  <c r="N101" i="1" s="1"/>
  <c r="F101" i="1" s="1"/>
  <c r="M38" i="1"/>
  <c r="N38" i="1" s="1"/>
  <c r="F38" i="1" s="1"/>
  <c r="M25" i="1"/>
  <c r="N25" i="1" s="1"/>
  <c r="M103" i="1"/>
  <c r="N103" i="1" s="1"/>
  <c r="F103" i="1" s="1"/>
  <c r="M271" i="1"/>
  <c r="N271" i="1" s="1"/>
  <c r="F271" i="1" s="1"/>
  <c r="M233" i="1"/>
  <c r="N233" i="1" s="1"/>
  <c r="M242" i="1"/>
  <c r="N242" i="1" s="1"/>
  <c r="F242" i="1" s="1"/>
  <c r="M204" i="1"/>
  <c r="N204" i="1" s="1"/>
  <c r="F204" i="1" s="1"/>
  <c r="M138" i="1"/>
  <c r="N138" i="1" s="1"/>
  <c r="F138" i="1" s="1"/>
  <c r="M184" i="1"/>
  <c r="N184" i="1" s="1"/>
  <c r="M17" i="1"/>
  <c r="N17" i="1" s="1"/>
  <c r="M171" i="1"/>
  <c r="N171" i="1" s="1"/>
  <c r="O171" i="1" s="1"/>
  <c r="M296" i="1"/>
  <c r="N296" i="1" s="1"/>
  <c r="F296" i="1" s="1"/>
  <c r="M287" i="1"/>
  <c r="N287" i="1" s="1"/>
  <c r="F287" i="1" s="1"/>
  <c r="M57" i="1"/>
  <c r="N57" i="1" s="1"/>
  <c r="M175" i="1"/>
  <c r="N175" i="1" s="1"/>
  <c r="M124" i="1"/>
  <c r="N124" i="1" s="1"/>
  <c r="F124" i="1" s="1"/>
  <c r="M107" i="1"/>
  <c r="N107" i="1" s="1"/>
  <c r="M205" i="1"/>
  <c r="N205" i="1" s="1"/>
  <c r="F205" i="1" s="1"/>
  <c r="N167" i="1"/>
  <c r="F167" i="1" s="1"/>
  <c r="N121" i="1"/>
  <c r="F121" i="1" s="1"/>
  <c r="N15" i="1"/>
  <c r="N306" i="1"/>
  <c r="F306" i="1" s="1"/>
  <c r="M310" i="1"/>
  <c r="N310" i="1" s="1"/>
  <c r="F310" i="1" s="1"/>
  <c r="M241" i="1"/>
  <c r="N241" i="1" s="1"/>
  <c r="F241" i="1" s="1"/>
  <c r="M93" i="1"/>
  <c r="N93" i="1" s="1"/>
  <c r="M95" i="1"/>
  <c r="N95" i="1" s="1"/>
  <c r="M162" i="1"/>
  <c r="N162" i="1" s="1"/>
  <c r="F162" i="1" s="1"/>
  <c r="M134" i="1"/>
  <c r="N134" i="1" s="1"/>
  <c r="F134" i="1" s="1"/>
  <c r="M118" i="1"/>
  <c r="N118" i="1" s="1"/>
  <c r="M222" i="1"/>
  <c r="N222" i="1" s="1"/>
  <c r="F222" i="1" s="1"/>
  <c r="M61" i="1"/>
  <c r="N61" i="1" s="1"/>
  <c r="F61" i="1" s="1"/>
  <c r="M275" i="1"/>
  <c r="N275" i="1" s="1"/>
  <c r="F275" i="1" s="1"/>
  <c r="M250" i="1"/>
  <c r="N250" i="1" s="1"/>
  <c r="F250" i="1" s="1"/>
  <c r="M203" i="1"/>
  <c r="N203" i="1" s="1"/>
  <c r="F203" i="1" s="1"/>
  <c r="M183" i="1"/>
  <c r="N183" i="1" s="1"/>
  <c r="F183" i="1" s="1"/>
  <c r="M69" i="1"/>
  <c r="N69" i="1" s="1"/>
  <c r="F69" i="1" s="1"/>
  <c r="M96" i="1"/>
  <c r="N96" i="1" s="1"/>
  <c r="F96" i="1" s="1"/>
  <c r="M27" i="1"/>
  <c r="N27" i="1" s="1"/>
  <c r="F27" i="1" s="1"/>
  <c r="M158" i="1"/>
  <c r="N158" i="1" s="1"/>
  <c r="F158" i="1" s="1"/>
  <c r="M36" i="1"/>
  <c r="N36" i="1" s="1"/>
  <c r="M22" i="1"/>
  <c r="N22" i="1" s="1"/>
  <c r="F22" i="1" s="1"/>
  <c r="M169" i="1"/>
  <c r="N169" i="1" s="1"/>
  <c r="O169" i="1" s="1"/>
  <c r="M115" i="1"/>
  <c r="N115" i="1" s="1"/>
  <c r="F115" i="1" s="1"/>
  <c r="M252" i="1"/>
  <c r="N252" i="1" s="1"/>
  <c r="F252" i="1" s="1"/>
  <c r="M259" i="1"/>
  <c r="N259" i="1" s="1"/>
  <c r="F259" i="1" s="1"/>
  <c r="M185" i="1"/>
  <c r="N185" i="1" s="1"/>
  <c r="F185" i="1" s="1"/>
  <c r="M327" i="1"/>
  <c r="N327" i="1" s="1"/>
  <c r="F327" i="1" s="1"/>
  <c r="M292" i="1"/>
  <c r="N292" i="1" s="1"/>
  <c r="F292" i="1" s="1"/>
  <c r="M267" i="1"/>
  <c r="N267" i="1" s="1"/>
  <c r="F267" i="1" s="1"/>
  <c r="M19" i="1"/>
  <c r="N19" i="1" s="1"/>
  <c r="F19" i="1" s="1"/>
  <c r="M194" i="1"/>
  <c r="N194" i="1" s="1"/>
  <c r="F194" i="1" s="1"/>
  <c r="M278" i="1"/>
  <c r="N278" i="1" s="1"/>
  <c r="F278" i="1" s="1"/>
  <c r="M62" i="1"/>
  <c r="N62" i="1" s="1"/>
  <c r="F62" i="1" s="1"/>
  <c r="M60" i="1"/>
  <c r="N60" i="1" s="1"/>
  <c r="F60" i="1" s="1"/>
  <c r="M172" i="1"/>
  <c r="N172" i="1" s="1"/>
  <c r="F172" i="1" s="1"/>
  <c r="M165" i="1"/>
  <c r="N165" i="1" s="1"/>
  <c r="F165" i="1" s="1"/>
  <c r="M328" i="1"/>
  <c r="N328" i="1" s="1"/>
  <c r="F328" i="1" s="1"/>
  <c r="M94" i="1"/>
  <c r="N94" i="1" s="1"/>
  <c r="F94" i="1" s="1"/>
  <c r="M34" i="1"/>
  <c r="N34" i="1" s="1"/>
  <c r="F34" i="1" s="1"/>
  <c r="M311" i="1"/>
  <c r="N311" i="1" s="1"/>
  <c r="F311" i="1" s="1"/>
  <c r="M270" i="1"/>
  <c r="N270" i="1" s="1"/>
  <c r="F270" i="1" s="1"/>
  <c r="M197" i="1"/>
  <c r="N197" i="1" s="1"/>
  <c r="F197" i="1" s="1"/>
  <c r="M314" i="1"/>
  <c r="N314" i="1" s="1"/>
  <c r="F314" i="1" s="1"/>
  <c r="M84" i="1"/>
  <c r="N84" i="1" s="1"/>
  <c r="F84" i="1" s="1"/>
  <c r="M143" i="1"/>
  <c r="N143" i="1" s="1"/>
  <c r="F143" i="1" s="1"/>
  <c r="M3" i="1"/>
  <c r="N3" i="1" s="1"/>
  <c r="O3" i="1" s="1"/>
  <c r="M279" i="1"/>
  <c r="N279" i="1" s="1"/>
  <c r="F279" i="1" s="1"/>
  <c r="M32" i="1"/>
  <c r="N32" i="1" s="1"/>
  <c r="F32" i="1" s="1"/>
  <c r="M128" i="1"/>
  <c r="N128" i="1" s="1"/>
  <c r="F128" i="1" s="1"/>
  <c r="M8" i="1"/>
  <c r="N8" i="1" s="1"/>
  <c r="F8" i="1" s="1"/>
  <c r="M90" i="1"/>
  <c r="N90" i="1" s="1"/>
  <c r="F90" i="1" s="1"/>
  <c r="M30" i="1"/>
  <c r="N30" i="1" s="1"/>
  <c r="M92" i="1"/>
  <c r="N92" i="1" s="1"/>
  <c r="F92" i="1" s="1"/>
  <c r="M247" i="1"/>
  <c r="N247" i="1" s="1"/>
  <c r="M106" i="1"/>
  <c r="N106" i="1" s="1"/>
  <c r="F106" i="1" s="1"/>
  <c r="M117" i="1"/>
  <c r="N117" i="1" s="1"/>
  <c r="M109" i="1"/>
  <c r="N109" i="1" s="1"/>
  <c r="M285" i="1"/>
  <c r="N285" i="1" s="1"/>
  <c r="M122" i="1"/>
  <c r="N122" i="1" s="1"/>
  <c r="F122" i="1" s="1"/>
  <c r="M77" i="1"/>
  <c r="N77" i="1" s="1"/>
  <c r="M238" i="1"/>
  <c r="N238" i="1" s="1"/>
  <c r="F238" i="1" s="1"/>
  <c r="M224" i="1"/>
  <c r="N224" i="1" s="1"/>
  <c r="M33" i="1"/>
  <c r="N33" i="1" s="1"/>
  <c r="F33" i="1" s="1"/>
  <c r="M127" i="1"/>
  <c r="N127" i="1" s="1"/>
  <c r="F127" i="1" s="1"/>
  <c r="O61" i="1" l="1"/>
  <c r="O312" i="1"/>
  <c r="O113" i="1"/>
  <c r="O158" i="1"/>
  <c r="O314" i="1"/>
  <c r="O179" i="1"/>
  <c r="O318" i="1"/>
  <c r="O122" i="1"/>
  <c r="O266" i="1"/>
  <c r="O47" i="1"/>
  <c r="O218" i="1"/>
  <c r="O148" i="1"/>
  <c r="O222" i="1"/>
  <c r="O264" i="1"/>
  <c r="O99" i="1"/>
  <c r="O214" i="1"/>
  <c r="O183" i="1"/>
  <c r="O131" i="1"/>
  <c r="O299" i="1"/>
  <c r="O209" i="1"/>
  <c r="O309" i="1"/>
  <c r="O238" i="1"/>
  <c r="O20" i="1"/>
  <c r="O87" i="1"/>
  <c r="O165" i="1"/>
  <c r="F63" i="1"/>
  <c r="O63" i="1"/>
  <c r="F281" i="1"/>
  <c r="O281" i="1"/>
  <c r="F215" i="1"/>
  <c r="O215" i="1"/>
  <c r="F50" i="1"/>
  <c r="O50" i="1"/>
  <c r="F139" i="1"/>
  <c r="O139" i="1"/>
  <c r="O324" i="1"/>
  <c r="O232" i="1"/>
  <c r="O265" i="1"/>
  <c r="O42" i="1"/>
  <c r="O162" i="1"/>
  <c r="O193" i="1"/>
  <c r="O35" i="1"/>
  <c r="O237" i="1"/>
  <c r="O173" i="1"/>
  <c r="O257" i="1"/>
  <c r="O268" i="1"/>
  <c r="O217" i="1"/>
  <c r="O219" i="1"/>
  <c r="O128" i="1"/>
  <c r="O90" i="1"/>
  <c r="O199" i="1"/>
  <c r="O38" i="1"/>
  <c r="O119" i="1"/>
  <c r="O94" i="1"/>
  <c r="O256" i="1"/>
  <c r="O284" i="1"/>
  <c r="O159" i="1"/>
  <c r="O62" i="1"/>
  <c r="O146" i="1"/>
  <c r="O70" i="1"/>
  <c r="O320" i="1"/>
  <c r="O190" i="1"/>
  <c r="O85" i="1"/>
  <c r="O304" i="1"/>
  <c r="O325" i="1"/>
  <c r="O241" i="1"/>
  <c r="O283" i="1"/>
  <c r="O221" i="1"/>
  <c r="O172" i="1"/>
  <c r="O60" i="1"/>
  <c r="O317" i="1"/>
  <c r="O332" i="1"/>
  <c r="O290" i="1"/>
  <c r="O45" i="1"/>
  <c r="O327" i="1"/>
  <c r="O243" i="1"/>
  <c r="O136" i="1"/>
  <c r="O8" i="1"/>
  <c r="O331" i="1"/>
  <c r="O273" i="1"/>
  <c r="O19" i="1"/>
  <c r="O203" i="1"/>
  <c r="O300" i="1"/>
  <c r="O195" i="1"/>
  <c r="O192" i="1"/>
  <c r="O51" i="1"/>
  <c r="O227" i="1"/>
  <c r="F161" i="1"/>
  <c r="O161" i="1"/>
  <c r="F298" i="1"/>
  <c r="O298" i="1"/>
  <c r="F207" i="1"/>
  <c r="O207" i="1"/>
  <c r="F153" i="1"/>
  <c r="O153" i="1"/>
  <c r="F116" i="1"/>
  <c r="O116" i="1"/>
  <c r="F213" i="1"/>
  <c r="O213" i="1"/>
  <c r="F79" i="1"/>
  <c r="O79" i="1"/>
  <c r="F133" i="1"/>
  <c r="O133" i="1"/>
  <c r="F55" i="1"/>
  <c r="O55" i="1"/>
  <c r="F10" i="1"/>
  <c r="O10" i="1"/>
  <c r="F240" i="1"/>
  <c r="O240" i="1"/>
  <c r="F44" i="1"/>
  <c r="O44" i="1"/>
  <c r="F105" i="1"/>
  <c r="O105" i="1"/>
  <c r="F83" i="1"/>
  <c r="O83" i="1"/>
  <c r="F43" i="1"/>
  <c r="O43" i="1"/>
  <c r="F293" i="1"/>
  <c r="O293" i="1"/>
  <c r="F59" i="1"/>
  <c r="O59" i="1"/>
  <c r="F248" i="1"/>
  <c r="O248" i="1"/>
  <c r="F251" i="1"/>
  <c r="O251" i="1"/>
  <c r="F212" i="1"/>
  <c r="O212" i="1"/>
  <c r="F233" i="1"/>
  <c r="O233" i="1"/>
  <c r="F216" i="1"/>
  <c r="O216" i="1"/>
  <c r="F141" i="1"/>
  <c r="O141" i="1"/>
  <c r="F239" i="1"/>
  <c r="O239" i="1"/>
  <c r="F263" i="1"/>
  <c r="O263" i="1"/>
  <c r="F175" i="1"/>
  <c r="O175" i="1"/>
  <c r="F14" i="1"/>
  <c r="O14" i="1"/>
  <c r="F272" i="1"/>
  <c r="O272" i="1"/>
  <c r="F322" i="1"/>
  <c r="O322" i="1"/>
  <c r="F258" i="1"/>
  <c r="O258" i="1"/>
  <c r="F117" i="1"/>
  <c r="O117" i="1"/>
  <c r="F125" i="1"/>
  <c r="O125" i="1"/>
  <c r="F76" i="1"/>
  <c r="O76" i="1"/>
  <c r="F150" i="1"/>
  <c r="O150" i="1"/>
  <c r="F71" i="1"/>
  <c r="O71" i="1"/>
  <c r="O124" i="1"/>
  <c r="O18" i="1"/>
  <c r="O111" i="1"/>
  <c r="O75" i="1"/>
  <c r="F123" i="1"/>
  <c r="O123" i="1"/>
  <c r="F129" i="1"/>
  <c r="O129" i="1"/>
  <c r="F72" i="1"/>
  <c r="O72" i="1"/>
  <c r="F135" i="1"/>
  <c r="O135" i="1"/>
  <c r="F191" i="1"/>
  <c r="O191" i="1"/>
  <c r="F46" i="1"/>
  <c r="O46" i="1"/>
  <c r="F73" i="1"/>
  <c r="O73" i="1"/>
  <c r="F230" i="1"/>
  <c r="O230" i="1"/>
  <c r="O211" i="1"/>
  <c r="O134" i="1"/>
  <c r="O180" i="1"/>
  <c r="O330" i="1"/>
  <c r="O13" i="1"/>
  <c r="O231" i="1"/>
  <c r="O69" i="1"/>
  <c r="O279" i="1"/>
  <c r="O328" i="1"/>
  <c r="O152" i="1"/>
  <c r="O174" i="1"/>
  <c r="O9" i="1"/>
  <c r="O104" i="1"/>
  <c r="O246" i="1"/>
  <c r="O182" i="1"/>
  <c r="O48" i="1"/>
  <c r="O275" i="1"/>
  <c r="F224" i="1"/>
  <c r="O224" i="1"/>
  <c r="F247" i="1"/>
  <c r="O247" i="1"/>
  <c r="F95" i="1"/>
  <c r="O95" i="1"/>
  <c r="F57" i="1"/>
  <c r="O57" i="1"/>
  <c r="F201" i="1"/>
  <c r="O201" i="1"/>
  <c r="F255" i="1"/>
  <c r="O255" i="1"/>
  <c r="O142" i="1"/>
  <c r="O204" i="1"/>
  <c r="O289" i="1"/>
  <c r="O147" i="1"/>
  <c r="O291" i="1"/>
  <c r="O151" i="1"/>
  <c r="O49" i="1"/>
  <c r="O208" i="1"/>
  <c r="O41" i="1"/>
  <c r="O108" i="1"/>
  <c r="O53" i="1"/>
  <c r="O24" i="1"/>
  <c r="O126" i="1"/>
  <c r="O130" i="1"/>
  <c r="O323" i="1"/>
  <c r="O58" i="1"/>
  <c r="O100" i="1"/>
  <c r="O286" i="1"/>
  <c r="F177" i="1"/>
  <c r="O177" i="1"/>
  <c r="F163" i="1"/>
  <c r="O163" i="1"/>
  <c r="F187" i="1"/>
  <c r="O187" i="1"/>
  <c r="O16" i="1"/>
  <c r="O97" i="1"/>
  <c r="O274" i="1"/>
  <c r="O66" i="1"/>
  <c r="O250" i="1"/>
  <c r="F77" i="1"/>
  <c r="O77" i="1"/>
  <c r="F178" i="1"/>
  <c r="O178" i="1"/>
  <c r="F321" i="1"/>
  <c r="O321" i="1"/>
  <c r="F74" i="1"/>
  <c r="O74" i="1"/>
  <c r="O91" i="1"/>
  <c r="O267" i="1"/>
  <c r="O145" i="1"/>
  <c r="O288" i="1"/>
  <c r="F17" i="1"/>
  <c r="O17" i="1"/>
  <c r="F11" i="1"/>
  <c r="O11" i="1"/>
  <c r="F149" i="1"/>
  <c r="O149" i="1"/>
  <c r="F28" i="1"/>
  <c r="O28" i="1"/>
  <c r="F254" i="1"/>
  <c r="O254" i="1"/>
  <c r="F188" i="1"/>
  <c r="O188" i="1"/>
  <c r="O326" i="1"/>
  <c r="O308" i="1"/>
  <c r="O303" i="1"/>
  <c r="O253" i="1"/>
  <c r="O242" i="1"/>
  <c r="O31" i="1"/>
  <c r="O54" i="1"/>
  <c r="O200" i="1"/>
  <c r="O156" i="1"/>
  <c r="O132" i="1"/>
  <c r="O101" i="1"/>
  <c r="O329" i="1"/>
  <c r="O292" i="1"/>
  <c r="O236" i="1"/>
  <c r="O270" i="1"/>
  <c r="O185" i="1"/>
  <c r="O315" i="1"/>
  <c r="O205" i="1"/>
  <c r="O167" i="1"/>
  <c r="O306" i="1"/>
  <c r="O196" i="1"/>
  <c r="O186" i="1"/>
  <c r="O154" i="1"/>
  <c r="O294" i="1"/>
  <c r="O181" i="1"/>
  <c r="O220" i="1"/>
  <c r="O260" i="1"/>
  <c r="O78" i="1"/>
  <c r="O194" i="1"/>
  <c r="O32" i="1"/>
  <c r="O137" i="1"/>
  <c r="O166" i="1"/>
  <c r="F93" i="1"/>
  <c r="O93" i="1"/>
  <c r="O56" i="1"/>
  <c r="O287" i="1"/>
  <c r="O235" i="1"/>
  <c r="O143" i="1"/>
  <c r="O278" i="1"/>
  <c r="O39" i="1"/>
  <c r="F36" i="1"/>
  <c r="O36" i="1"/>
  <c r="F276" i="1"/>
  <c r="O276" i="1"/>
  <c r="O155" i="1"/>
  <c r="O138" i="1"/>
  <c r="O223" i="1"/>
  <c r="O307" i="1"/>
  <c r="O65" i="1"/>
  <c r="O89" i="1"/>
  <c r="O305" i="1"/>
  <c r="F285" i="1"/>
  <c r="O285" i="1"/>
  <c r="F25" i="1"/>
  <c r="O25" i="1"/>
  <c r="F202" i="1"/>
  <c r="O202" i="1"/>
  <c r="F301" i="1"/>
  <c r="O301" i="1"/>
  <c r="F198" i="1"/>
  <c r="O198" i="1"/>
  <c r="O280" i="1"/>
  <c r="O310" i="1"/>
  <c r="O106" i="1"/>
  <c r="O37" i="1"/>
  <c r="O80" i="1"/>
  <c r="O112" i="1"/>
  <c r="O229" i="1"/>
  <c r="O271" i="1"/>
  <c r="O103" i="1"/>
  <c r="O140" i="1"/>
  <c r="O110" i="1"/>
  <c r="O114" i="1"/>
  <c r="O259" i="1"/>
  <c r="O120" i="1"/>
  <c r="O311" i="1"/>
  <c r="O115" i="1"/>
  <c r="O189" i="1"/>
  <c r="O164" i="1"/>
  <c r="O40" i="1"/>
  <c r="O210" i="1"/>
  <c r="O262" i="1"/>
  <c r="O176" i="1"/>
  <c r="O144" i="1"/>
  <c r="O12" i="1"/>
  <c r="O160" i="1"/>
  <c r="O313" i="1"/>
  <c r="O21" i="1"/>
  <c r="O252" i="1"/>
  <c r="O84" i="1"/>
  <c r="O121" i="1"/>
  <c r="F297" i="1"/>
  <c r="O297" i="1"/>
  <c r="F302" i="1"/>
  <c r="O302" i="1"/>
  <c r="F30" i="1"/>
  <c r="O30" i="1"/>
  <c r="F7" i="1"/>
  <c r="G7" i="1" s="1"/>
  <c r="G8" i="1" s="1"/>
  <c r="O7" i="1"/>
  <c r="O296" i="1"/>
  <c r="O88" i="1"/>
  <c r="F109" i="1"/>
  <c r="O109" i="1"/>
  <c r="F118" i="1"/>
  <c r="O118" i="1"/>
  <c r="F15" i="1"/>
  <c r="O15" i="1"/>
  <c r="F107" i="1"/>
  <c r="O107" i="1"/>
  <c r="F184" i="1"/>
  <c r="O184" i="1"/>
  <c r="F269" i="1"/>
  <c r="O269" i="1"/>
  <c r="F26" i="1"/>
  <c r="O26" i="1"/>
  <c r="F277" i="1"/>
  <c r="O277" i="1"/>
  <c r="F261" i="1"/>
  <c r="O261" i="1"/>
  <c r="O316" i="1"/>
  <c r="O33" i="1"/>
  <c r="O127" i="1"/>
  <c r="O92" i="1"/>
  <c r="O226" i="1"/>
  <c r="O102" i="1"/>
  <c r="O249" i="1"/>
  <c r="O319" i="1"/>
  <c r="O52" i="1"/>
  <c r="O157" i="1"/>
  <c r="O295" i="1"/>
  <c r="O22" i="1"/>
  <c r="O282" i="1"/>
  <c r="O34" i="1"/>
  <c r="O96" i="1"/>
  <c r="O234" i="1"/>
  <c r="O81" i="1"/>
  <c r="O245" i="1"/>
  <c r="O244" i="1"/>
  <c r="O82" i="1"/>
  <c r="O98" i="1"/>
  <c r="O68" i="1"/>
  <c r="O64" i="1"/>
  <c r="O67" i="1"/>
  <c r="O23" i="1"/>
  <c r="O228" i="1"/>
  <c r="O225" i="1"/>
  <c r="O206" i="1"/>
  <c r="O27" i="1"/>
  <c r="O197" i="1"/>
  <c r="O29" i="1"/>
  <c r="O86" i="1"/>
  <c r="G9" i="1" l="1"/>
  <c r="R282" i="1"/>
  <c r="P282" i="1"/>
  <c r="P84" i="1"/>
  <c r="R84" i="1"/>
  <c r="R80" i="1"/>
  <c r="P80" i="1"/>
  <c r="P89" i="1"/>
  <c r="R89" i="1"/>
  <c r="R276" i="1"/>
  <c r="P276" i="1"/>
  <c r="P306" i="1"/>
  <c r="R306" i="1"/>
  <c r="R8" i="1"/>
  <c r="P268" i="1"/>
  <c r="P273" i="1"/>
  <c r="R330" i="1"/>
  <c r="P330" i="1"/>
  <c r="R29" i="1"/>
  <c r="P29" i="1"/>
  <c r="R64" i="1"/>
  <c r="P64" i="1"/>
  <c r="R96" i="1"/>
  <c r="P96" i="1"/>
  <c r="R249" i="1"/>
  <c r="P249" i="1"/>
  <c r="P168" i="1"/>
  <c r="P144" i="1"/>
  <c r="R144" i="1"/>
  <c r="P311" i="1"/>
  <c r="R311" i="1"/>
  <c r="R229" i="1"/>
  <c r="P229" i="1"/>
  <c r="R243" i="1"/>
  <c r="R19" i="1"/>
  <c r="P138" i="1"/>
  <c r="R138" i="1"/>
  <c r="P266" i="1"/>
  <c r="R195" i="1"/>
  <c r="P148" i="1"/>
  <c r="R32" i="1"/>
  <c r="P32" i="1"/>
  <c r="R186" i="1"/>
  <c r="P186" i="1"/>
  <c r="R236" i="1"/>
  <c r="P236" i="1"/>
  <c r="R31" i="1"/>
  <c r="P31" i="1"/>
  <c r="R254" i="1"/>
  <c r="P254" i="1"/>
  <c r="P171" i="1"/>
  <c r="R87" i="1"/>
  <c r="P193" i="1"/>
  <c r="P178" i="1"/>
  <c r="R178" i="1"/>
  <c r="R63" i="1"/>
  <c r="R232" i="1"/>
  <c r="R241" i="1"/>
  <c r="R126" i="1"/>
  <c r="P126" i="1"/>
  <c r="P300" i="1"/>
  <c r="P119" i="1"/>
  <c r="R289" i="1"/>
  <c r="P289" i="1"/>
  <c r="P142" i="1"/>
  <c r="R142" i="1"/>
  <c r="R227" i="1"/>
  <c r="R9" i="1"/>
  <c r="P9" i="1"/>
  <c r="P317" i="1"/>
  <c r="P237" i="1"/>
  <c r="R199" i="1"/>
  <c r="R230" i="1"/>
  <c r="P230" i="1"/>
  <c r="P135" i="1"/>
  <c r="R135" i="1"/>
  <c r="P75" i="1"/>
  <c r="R75" i="1"/>
  <c r="R159" i="1"/>
  <c r="R85" i="1"/>
  <c r="P203" i="1"/>
  <c r="R320" i="1"/>
  <c r="R218" i="1"/>
  <c r="R70" i="1"/>
  <c r="R150" i="1"/>
  <c r="P150" i="1"/>
  <c r="P258" i="1"/>
  <c r="R258" i="1"/>
  <c r="P14" i="1"/>
  <c r="R14" i="1"/>
  <c r="R141" i="1"/>
  <c r="P141" i="1"/>
  <c r="P212" i="1"/>
  <c r="R212" i="1"/>
  <c r="R59" i="1"/>
  <c r="P59" i="1"/>
  <c r="P105" i="1"/>
  <c r="R105" i="1"/>
  <c r="P55" i="1"/>
  <c r="R55" i="1"/>
  <c r="R5" i="1"/>
  <c r="P3" i="1"/>
  <c r="R197" i="1"/>
  <c r="P197" i="1"/>
  <c r="R68" i="1"/>
  <c r="P68" i="1"/>
  <c r="P34" i="1"/>
  <c r="R34" i="1"/>
  <c r="P102" i="1"/>
  <c r="R102" i="1"/>
  <c r="P261" i="1"/>
  <c r="R261" i="1"/>
  <c r="R184" i="1"/>
  <c r="P184" i="1"/>
  <c r="P109" i="1"/>
  <c r="R109" i="1"/>
  <c r="P30" i="1"/>
  <c r="R30" i="1"/>
  <c r="P121" i="1"/>
  <c r="R121" i="1"/>
  <c r="P176" i="1"/>
  <c r="R176" i="1"/>
  <c r="P120" i="1"/>
  <c r="R120" i="1"/>
  <c r="P112" i="1"/>
  <c r="R112" i="1"/>
  <c r="R301" i="1"/>
  <c r="P301" i="1"/>
  <c r="P209" i="1"/>
  <c r="P243" i="1"/>
  <c r="P19" i="1"/>
  <c r="R155" i="1"/>
  <c r="P155" i="1"/>
  <c r="R179" i="1"/>
  <c r="P113" i="1"/>
  <c r="R148" i="1"/>
  <c r="P194" i="1"/>
  <c r="R194" i="1"/>
  <c r="P196" i="1"/>
  <c r="R196" i="1"/>
  <c r="R292" i="1"/>
  <c r="P292" i="1"/>
  <c r="P242" i="1"/>
  <c r="R242" i="1"/>
  <c r="R171" i="1"/>
  <c r="P87" i="1"/>
  <c r="R193" i="1"/>
  <c r="R268" i="1"/>
  <c r="R97" i="1"/>
  <c r="P97" i="1"/>
  <c r="R162" i="1"/>
  <c r="R286" i="1"/>
  <c r="P286" i="1"/>
  <c r="R24" i="1"/>
  <c r="P24" i="1"/>
  <c r="R300" i="1"/>
  <c r="R208" i="1"/>
  <c r="P208" i="1"/>
  <c r="P215" i="1"/>
  <c r="P255" i="1"/>
  <c r="R255" i="1"/>
  <c r="P169" i="1"/>
  <c r="R62" i="1"/>
  <c r="R265" i="1"/>
  <c r="P257" i="1"/>
  <c r="R237" i="1"/>
  <c r="R13" i="1"/>
  <c r="P13" i="1"/>
  <c r="P165" i="1"/>
  <c r="P42" i="1"/>
  <c r="P85" i="1"/>
  <c r="P94" i="1"/>
  <c r="R20" i="1"/>
  <c r="R283" i="1"/>
  <c r="P124" i="1"/>
  <c r="R124" i="1"/>
  <c r="P5" i="1"/>
  <c r="R3" i="1"/>
  <c r="P226" i="1"/>
  <c r="R226" i="1"/>
  <c r="P259" i="1"/>
  <c r="R259" i="1"/>
  <c r="P179" i="1"/>
  <c r="R78" i="1"/>
  <c r="P78" i="1"/>
  <c r="R253" i="1"/>
  <c r="P253" i="1"/>
  <c r="P267" i="1"/>
  <c r="R267" i="1"/>
  <c r="P162" i="1"/>
  <c r="R215" i="1"/>
  <c r="P265" i="1"/>
  <c r="R73" i="1"/>
  <c r="P73" i="1"/>
  <c r="R42" i="1"/>
  <c r="P20" i="1"/>
  <c r="P170" i="1"/>
  <c r="R251" i="1"/>
  <c r="P251" i="1"/>
  <c r="R44" i="1"/>
  <c r="P44" i="1"/>
  <c r="R207" i="1"/>
  <c r="P207" i="1"/>
  <c r="P22" i="1"/>
  <c r="R22" i="1"/>
  <c r="R277" i="1"/>
  <c r="P277" i="1"/>
  <c r="P107" i="1"/>
  <c r="R107" i="1"/>
  <c r="R252" i="1"/>
  <c r="P252" i="1"/>
  <c r="P37" i="1"/>
  <c r="R37" i="1"/>
  <c r="P190" i="1"/>
  <c r="P56" i="1"/>
  <c r="R56" i="1"/>
  <c r="R101" i="1"/>
  <c r="P101" i="1"/>
  <c r="R173" i="1"/>
  <c r="R281" i="1"/>
  <c r="R60" i="1"/>
  <c r="P201" i="1"/>
  <c r="R201" i="1"/>
  <c r="P247" i="1"/>
  <c r="R247" i="1"/>
  <c r="R61" i="1"/>
  <c r="P192" i="1"/>
  <c r="R221" i="1"/>
  <c r="R6" i="1"/>
  <c r="P225" i="1"/>
  <c r="R225" i="1"/>
  <c r="P127" i="1"/>
  <c r="R127" i="1"/>
  <c r="P296" i="1"/>
  <c r="R296" i="1"/>
  <c r="R21" i="1"/>
  <c r="P21" i="1"/>
  <c r="R110" i="1"/>
  <c r="P110" i="1"/>
  <c r="R35" i="1"/>
  <c r="R143" i="1"/>
  <c r="P143" i="1"/>
  <c r="R220" i="1"/>
  <c r="P220" i="1"/>
  <c r="P308" i="1"/>
  <c r="R308" i="1"/>
  <c r="P288" i="1"/>
  <c r="R288" i="1"/>
  <c r="P131" i="1"/>
  <c r="R100" i="1"/>
  <c r="P100" i="1"/>
  <c r="R122" i="1"/>
  <c r="P284" i="1"/>
  <c r="P231" i="1"/>
  <c r="R231" i="1"/>
  <c r="R183" i="1"/>
  <c r="R128" i="1"/>
  <c r="P136" i="1"/>
  <c r="R322" i="1"/>
  <c r="P322" i="1"/>
  <c r="R233" i="1"/>
  <c r="P233" i="1"/>
  <c r="P240" i="1"/>
  <c r="R240" i="1"/>
  <c r="P298" i="1"/>
  <c r="R298" i="1"/>
  <c r="P228" i="1"/>
  <c r="R228" i="1"/>
  <c r="P245" i="1"/>
  <c r="R245" i="1"/>
  <c r="P157" i="1"/>
  <c r="R157" i="1"/>
  <c r="R33" i="1"/>
  <c r="P33" i="1"/>
  <c r="R26" i="1"/>
  <c r="P26" i="1"/>
  <c r="P15" i="1"/>
  <c r="R15" i="1"/>
  <c r="P325" i="1"/>
  <c r="R302" i="1"/>
  <c r="P302" i="1"/>
  <c r="P313" i="1"/>
  <c r="R313" i="1"/>
  <c r="P164" i="1"/>
  <c r="R164" i="1"/>
  <c r="R140" i="1"/>
  <c r="P140" i="1"/>
  <c r="P310" i="1"/>
  <c r="R310" i="1"/>
  <c r="P25" i="1"/>
  <c r="R25" i="1"/>
  <c r="R305" i="1"/>
  <c r="P305" i="1"/>
  <c r="R65" i="1"/>
  <c r="P65" i="1"/>
  <c r="R309" i="1"/>
  <c r="P304" i="1"/>
  <c r="P172" i="1"/>
  <c r="P181" i="1"/>
  <c r="R181" i="1"/>
  <c r="P315" i="1"/>
  <c r="R315" i="1"/>
  <c r="P156" i="1"/>
  <c r="R156" i="1"/>
  <c r="P326" i="1"/>
  <c r="R326" i="1"/>
  <c r="P318" i="1"/>
  <c r="P38" i="1"/>
  <c r="P45" i="1"/>
  <c r="R214" i="1"/>
  <c r="R131" i="1"/>
  <c r="R163" i="1"/>
  <c r="P163" i="1"/>
  <c r="R58" i="1"/>
  <c r="P58" i="1"/>
  <c r="R332" i="1"/>
  <c r="R222" i="1"/>
  <c r="R151" i="1"/>
  <c r="P151" i="1"/>
  <c r="P122" i="1"/>
  <c r="R57" i="1"/>
  <c r="P57" i="1"/>
  <c r="P224" i="1"/>
  <c r="R224" i="1"/>
  <c r="R182" i="1"/>
  <c r="P182" i="1"/>
  <c r="R174" i="1"/>
  <c r="P174" i="1"/>
  <c r="R328" i="1"/>
  <c r="P328" i="1"/>
  <c r="P331" i="1"/>
  <c r="R180" i="1"/>
  <c r="P180" i="1"/>
  <c r="R51" i="1"/>
  <c r="R111" i="1"/>
  <c r="P111" i="1"/>
  <c r="R256" i="1"/>
  <c r="P158" i="1"/>
  <c r="P139" i="1"/>
  <c r="R146" i="1"/>
  <c r="R136" i="1"/>
  <c r="P2" i="1"/>
  <c r="R27" i="1"/>
  <c r="P27" i="1"/>
  <c r="R209" i="1"/>
  <c r="R113" i="1"/>
  <c r="P329" i="1"/>
  <c r="R329" i="1"/>
  <c r="P17" i="1"/>
  <c r="R17" i="1"/>
  <c r="P281" i="1"/>
  <c r="R53" i="1"/>
  <c r="P53" i="1"/>
  <c r="R169" i="1"/>
  <c r="R257" i="1"/>
  <c r="R165" i="1"/>
  <c r="R94" i="1"/>
  <c r="R238" i="1"/>
  <c r="R216" i="1"/>
  <c r="P216" i="1"/>
  <c r="P6" i="1"/>
  <c r="R206" i="1"/>
  <c r="P206" i="1"/>
  <c r="R92" i="1"/>
  <c r="P92" i="1"/>
  <c r="P88" i="1"/>
  <c r="R88" i="1"/>
  <c r="R114" i="1"/>
  <c r="P114" i="1"/>
  <c r="P217" i="1"/>
  <c r="R264" i="1"/>
  <c r="R260" i="1"/>
  <c r="P260" i="1"/>
  <c r="P8" i="1"/>
  <c r="R66" i="1"/>
  <c r="P66" i="1"/>
  <c r="R187" i="1"/>
  <c r="P187" i="1"/>
  <c r="R108" i="1"/>
  <c r="P108" i="1"/>
  <c r="R204" i="1"/>
  <c r="P204" i="1"/>
  <c r="R284" i="1"/>
  <c r="P90" i="1"/>
  <c r="P128" i="1"/>
  <c r="P238" i="1"/>
  <c r="P295" i="1"/>
  <c r="R295" i="1"/>
  <c r="P219" i="1"/>
  <c r="P106" i="1"/>
  <c r="R106" i="1"/>
  <c r="R190" i="1"/>
  <c r="R36" i="1"/>
  <c r="P36" i="1"/>
  <c r="P205" i="1"/>
  <c r="R205" i="1"/>
  <c r="P173" i="1"/>
  <c r="R250" i="1"/>
  <c r="P250" i="1"/>
  <c r="P60" i="1"/>
  <c r="R48" i="1"/>
  <c r="P48" i="1"/>
  <c r="R90" i="1"/>
  <c r="R129" i="1"/>
  <c r="P129" i="1"/>
  <c r="P256" i="1"/>
  <c r="R312" i="1"/>
  <c r="R2" i="1"/>
  <c r="R116" i="1"/>
  <c r="P116" i="1"/>
  <c r="P23" i="1"/>
  <c r="R23" i="1"/>
  <c r="P81" i="1"/>
  <c r="R81" i="1"/>
  <c r="R52" i="1"/>
  <c r="P52" i="1"/>
  <c r="P316" i="1"/>
  <c r="R316" i="1"/>
  <c r="R325" i="1"/>
  <c r="P160" i="1"/>
  <c r="R160" i="1"/>
  <c r="R189" i="1"/>
  <c r="P189" i="1"/>
  <c r="R103" i="1"/>
  <c r="P103" i="1"/>
  <c r="R280" i="1"/>
  <c r="P280" i="1"/>
  <c r="P290" i="1"/>
  <c r="R314" i="1"/>
  <c r="P309" i="1"/>
  <c r="P39" i="1"/>
  <c r="R39" i="1"/>
  <c r="R304" i="1"/>
  <c r="R172" i="1"/>
  <c r="P166" i="1"/>
  <c r="R166" i="1"/>
  <c r="P294" i="1"/>
  <c r="R294" i="1"/>
  <c r="R185" i="1"/>
  <c r="P185" i="1"/>
  <c r="P200" i="1"/>
  <c r="R200" i="1"/>
  <c r="R188" i="1"/>
  <c r="P188" i="1"/>
  <c r="R11" i="1"/>
  <c r="P11" i="1"/>
  <c r="R318" i="1"/>
  <c r="R38" i="1"/>
  <c r="R321" i="1"/>
  <c r="P321" i="1"/>
  <c r="R45" i="1"/>
  <c r="P214" i="1"/>
  <c r="R16" i="1"/>
  <c r="P16" i="1"/>
  <c r="R323" i="1"/>
  <c r="P323" i="1"/>
  <c r="P50" i="1"/>
  <c r="P222" i="1"/>
  <c r="P291" i="1"/>
  <c r="R291" i="1"/>
  <c r="P324" i="1"/>
  <c r="R246" i="1"/>
  <c r="P246" i="1"/>
  <c r="R152" i="1"/>
  <c r="P152" i="1"/>
  <c r="P279" i="1"/>
  <c r="R279" i="1"/>
  <c r="R331" i="1"/>
  <c r="R134" i="1"/>
  <c r="P134" i="1"/>
  <c r="P191" i="1"/>
  <c r="R191" i="1"/>
  <c r="P123" i="1"/>
  <c r="R123" i="1"/>
  <c r="P51" i="1"/>
  <c r="P47" i="1"/>
  <c r="P18" i="1"/>
  <c r="R18" i="1"/>
  <c r="R158" i="1"/>
  <c r="R139" i="1"/>
  <c r="P146" i="1"/>
  <c r="R71" i="1"/>
  <c r="P71" i="1"/>
  <c r="P117" i="1"/>
  <c r="R117" i="1"/>
  <c r="R272" i="1"/>
  <c r="P272" i="1"/>
  <c r="R239" i="1"/>
  <c r="P239" i="1"/>
  <c r="P4" i="1"/>
  <c r="R248" i="1"/>
  <c r="P248" i="1"/>
  <c r="P83" i="1"/>
  <c r="R83" i="1"/>
  <c r="P10" i="1"/>
  <c r="R10" i="1"/>
  <c r="R213" i="1"/>
  <c r="P213" i="1"/>
  <c r="R153" i="1"/>
  <c r="P153" i="1"/>
  <c r="R161" i="1"/>
  <c r="P161" i="1"/>
  <c r="P98" i="1"/>
  <c r="R98" i="1"/>
  <c r="R262" i="1"/>
  <c r="P262" i="1"/>
  <c r="R307" i="1"/>
  <c r="P307" i="1"/>
  <c r="R287" i="1"/>
  <c r="P287" i="1"/>
  <c r="R28" i="1"/>
  <c r="P28" i="1"/>
  <c r="P77" i="1"/>
  <c r="R77" i="1"/>
  <c r="P327" i="1"/>
  <c r="P41" i="1"/>
  <c r="R41" i="1"/>
  <c r="P62" i="1"/>
  <c r="P99" i="1"/>
  <c r="R72" i="1"/>
  <c r="P72" i="1"/>
  <c r="R299" i="1"/>
  <c r="P283" i="1"/>
  <c r="P76" i="1"/>
  <c r="R76" i="1"/>
  <c r="P175" i="1"/>
  <c r="R175" i="1"/>
  <c r="P293" i="1"/>
  <c r="R293" i="1"/>
  <c r="R133" i="1"/>
  <c r="P133" i="1"/>
  <c r="R82" i="1"/>
  <c r="P82" i="1"/>
  <c r="R219" i="1"/>
  <c r="R210" i="1"/>
  <c r="P210" i="1"/>
  <c r="P202" i="1"/>
  <c r="R202" i="1"/>
  <c r="P35" i="1"/>
  <c r="P278" i="1"/>
  <c r="R278" i="1"/>
  <c r="P167" i="1"/>
  <c r="R167" i="1"/>
  <c r="R303" i="1"/>
  <c r="P303" i="1"/>
  <c r="R327" i="1"/>
  <c r="R273" i="1"/>
  <c r="R275" i="1"/>
  <c r="P275" i="1"/>
  <c r="R99" i="1"/>
  <c r="P183" i="1"/>
  <c r="P299" i="1"/>
  <c r="P312" i="1"/>
  <c r="R170" i="1"/>
  <c r="P244" i="1"/>
  <c r="R244" i="1"/>
  <c r="P40" i="1"/>
  <c r="R40" i="1"/>
  <c r="R217" i="1"/>
  <c r="P264" i="1"/>
  <c r="R93" i="1"/>
  <c r="P93" i="1"/>
  <c r="R132" i="1"/>
  <c r="P132" i="1"/>
  <c r="R149" i="1"/>
  <c r="P149" i="1"/>
  <c r="R74" i="1"/>
  <c r="P74" i="1"/>
  <c r="R274" i="1"/>
  <c r="P274" i="1"/>
  <c r="P332" i="1"/>
  <c r="R49" i="1"/>
  <c r="P49" i="1"/>
  <c r="P61" i="1"/>
  <c r="R46" i="1"/>
  <c r="P46" i="1"/>
  <c r="R192" i="1"/>
  <c r="P221" i="1"/>
  <c r="P125" i="1"/>
  <c r="R125" i="1"/>
  <c r="P263" i="1"/>
  <c r="R263" i="1"/>
  <c r="P43" i="1"/>
  <c r="R43" i="1"/>
  <c r="R79" i="1"/>
  <c r="P79" i="1"/>
  <c r="P86" i="1"/>
  <c r="R86" i="1"/>
  <c r="R67" i="1"/>
  <c r="P67" i="1"/>
  <c r="R234" i="1"/>
  <c r="P234" i="1"/>
  <c r="P319" i="1"/>
  <c r="R319" i="1"/>
  <c r="R168" i="1"/>
  <c r="P269" i="1"/>
  <c r="R269" i="1"/>
  <c r="P118" i="1"/>
  <c r="R118" i="1"/>
  <c r="R7" i="1"/>
  <c r="P7" i="1"/>
  <c r="R297" i="1"/>
  <c r="P297" i="1"/>
  <c r="P12" i="1"/>
  <c r="R12" i="1"/>
  <c r="P115" i="1"/>
  <c r="R115" i="1"/>
  <c r="R271" i="1"/>
  <c r="P271" i="1"/>
  <c r="P198" i="1"/>
  <c r="R198" i="1"/>
  <c r="R285" i="1"/>
  <c r="P285" i="1"/>
  <c r="R290" i="1"/>
  <c r="P314" i="1"/>
  <c r="P223" i="1"/>
  <c r="R223" i="1"/>
  <c r="R266" i="1"/>
  <c r="P195" i="1"/>
  <c r="P235" i="1"/>
  <c r="R235" i="1"/>
  <c r="R137" i="1"/>
  <c r="P137" i="1"/>
  <c r="R154" i="1"/>
  <c r="P154" i="1"/>
  <c r="R270" i="1"/>
  <c r="P270" i="1"/>
  <c r="P54" i="1"/>
  <c r="R54" i="1"/>
  <c r="R145" i="1"/>
  <c r="P145" i="1"/>
  <c r="R91" i="1"/>
  <c r="P91" i="1"/>
  <c r="P63" i="1"/>
  <c r="P232" i="1"/>
  <c r="P241" i="1"/>
  <c r="R177" i="1"/>
  <c r="P177" i="1"/>
  <c r="P130" i="1"/>
  <c r="R130" i="1"/>
  <c r="R50" i="1"/>
  <c r="R119" i="1"/>
  <c r="P147" i="1"/>
  <c r="R147" i="1"/>
  <c r="R324" i="1"/>
  <c r="P95" i="1"/>
  <c r="R95" i="1"/>
  <c r="P227" i="1"/>
  <c r="P104" i="1"/>
  <c r="R104" i="1"/>
  <c r="R317" i="1"/>
  <c r="P69" i="1"/>
  <c r="R69" i="1"/>
  <c r="P199" i="1"/>
  <c r="R211" i="1"/>
  <c r="P211" i="1"/>
  <c r="P159" i="1"/>
  <c r="R47" i="1"/>
  <c r="R203" i="1"/>
  <c r="P320" i="1"/>
  <c r="P218" i="1"/>
  <c r="P70" i="1"/>
  <c r="R4" i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</calcChain>
</file>

<file path=xl/sharedStrings.xml><?xml version="1.0" encoding="utf-8"?>
<sst xmlns="http://schemas.openxmlformats.org/spreadsheetml/2006/main" count="358" uniqueCount="349">
  <si>
    <t>index</t>
  </si>
  <si>
    <t>status</t>
  </si>
  <si>
    <t>name</t>
  </si>
  <si>
    <t>fid</t>
  </si>
  <si>
    <t>polarity</t>
  </si>
  <si>
    <t>group</t>
  </si>
  <si>
    <t>inclusion_order</t>
  </si>
  <si>
    <t>normalization_factor</t>
  </si>
  <si>
    <t>140703 Ext Blank_1A.mzML</t>
  </si>
  <si>
    <t>140703 Ext Blank_2.mzML</t>
  </si>
  <si>
    <t>140703 Ext Blank_3.mzML</t>
  </si>
  <si>
    <t>140703 R2A Rep1 Isolate_9.mzML</t>
  </si>
  <si>
    <t>140703 R2A Rep1 Isolate_16.mzML</t>
  </si>
  <si>
    <t>140703 R2A Rep3 Isolate_4.mzML</t>
  </si>
  <si>
    <t>140703 R2A Rep3 Isolate_2.mzML</t>
  </si>
  <si>
    <t>140707 Neg R2A Rep1 Isolate_12.mzML</t>
  </si>
  <si>
    <t>140707 Neg R2A Rep1 Isolate_4.mzML</t>
  </si>
  <si>
    <t>140707 Neg R2A Rep2 Isolate_3.mzML</t>
  </si>
  <si>
    <t>140714 Neg M94 Rep1 Isolate_12.mzML</t>
  </si>
  <si>
    <t>140707 Neg R2A Rep1 Isolate_3.mzML</t>
  </si>
  <si>
    <t>140714 Neg M94 Rep1 Isolate_9.mzML</t>
  </si>
  <si>
    <t>140714 Neg M94 Rep1 Isolate_15.mzML</t>
  </si>
  <si>
    <t>140714 Neg M94 Rep2 Isolate_12.mzML</t>
  </si>
  <si>
    <t>140711 M94 Rep2 Control.mzML</t>
  </si>
  <si>
    <t>140711 M94 Rep2 Isolate_1.mzML</t>
  </si>
  <si>
    <t>140714 Neg M94 Rep2 Isolate_7.mzML</t>
  </si>
  <si>
    <t>140711 M94 Rep3 Isolate_7.mzML</t>
  </si>
  <si>
    <t>140714 Neg M94 Rep3 Isolate_7.mzML</t>
  </si>
  <si>
    <t>140718 M9C Ext Blank_2.mzML</t>
  </si>
  <si>
    <t>140718 M9C Rep2 Isolate_14.mzML</t>
  </si>
  <si>
    <t>140721 M9C  Neg Rep2 Isolate_6.mzML</t>
  </si>
  <si>
    <t>140721 M9C  Neg Rep2 Isolate_1.mzML</t>
  </si>
  <si>
    <t>140718 M9C Rep3 Isolate_14.mzML</t>
  </si>
  <si>
    <t>140718 M9C Rep3 Isolate_16.mzML</t>
  </si>
  <si>
    <t>140703 R2A Rep1 Isolate_11.mzML</t>
  </si>
  <si>
    <t>140721 M9C  Neg Rep2 Isolate_14.mzML</t>
  </si>
  <si>
    <t>140703 R2A Rep2 Isolate_11.mzML</t>
  </si>
  <si>
    <t>140703 R2A Rep2 Isolate_14.mzML</t>
  </si>
  <si>
    <t>140703 R2A Rep3 Isolate_8.mzML</t>
  </si>
  <si>
    <t>140703 R2A Rep2 Isolate_3.mzML</t>
  </si>
  <si>
    <t>140703 R2A Rep3 Isolate_11.mzML</t>
  </si>
  <si>
    <t>140707 Neg Ext Blank_3 Rerun B.mzML</t>
  </si>
  <si>
    <t>140707 Neg R2A Rep1 Isolate_6.mzML</t>
  </si>
  <si>
    <t>140707 Neg R2A Rep1 Isolate_2.mzML</t>
  </si>
  <si>
    <t>140703 R2A Rep3 Isolate_5.mzML</t>
  </si>
  <si>
    <t>140707 Neg R2A Rep1 Isolate_10.mzML</t>
  </si>
  <si>
    <t>140707 Neg R2A Rep3 Isolate_12.mzML</t>
  </si>
  <si>
    <t>140707 Neg R2A Rep3 Isolate_14.mzML</t>
  </si>
  <si>
    <t>140707 Neg R2A Rep2 Isolate_4.mzML</t>
  </si>
  <si>
    <t>140707 Neg R2A Rep2 Isolate_8.mzML</t>
  </si>
  <si>
    <t>140714 Neg M94 Rep2 Isolate_10.mzML</t>
  </si>
  <si>
    <t>140711 M94 Rep2 Isolate_16.mzML</t>
  </si>
  <si>
    <t>140711 M94 Rep2 Isolate_13.mzML</t>
  </si>
  <si>
    <t>140714 Neg M94 Rep2 Control.mzML</t>
  </si>
  <si>
    <t>140718 M9C Rep1 Isolate_14.mzML</t>
  </si>
  <si>
    <t>140721 M9C  Neg Rep3 Isolate_14.mzML</t>
  </si>
  <si>
    <t>140721 M9C  Neg Rep3 Isolate_4.mzML</t>
  </si>
  <si>
    <t>140721 M9C  Neg Rep3 Isolate_6.mzML</t>
  </si>
  <si>
    <t>140718 M9C Rep3 Isolate_10.mzML</t>
  </si>
  <si>
    <t>140718 M9C Rep1 Isolate_3.mzML</t>
  </si>
  <si>
    <t>140718 M9C Rep2 Isolate_8.mzML</t>
  </si>
  <si>
    <t>140703 R2A Rep1 Isolate_6.mzML</t>
  </si>
  <si>
    <t>140703 R2A Rep1 Isolate_12.mzML</t>
  </si>
  <si>
    <t>140703 R2A Rep1 Isolate_7.mzML</t>
  </si>
  <si>
    <t>140703 R2A Rep1 Isolate_8.mzML</t>
  </si>
  <si>
    <t>140703 R2A Rep2 Isolate_10.mzML</t>
  </si>
  <si>
    <t>140711 M94 Rep1 Isolate_12.mzML</t>
  </si>
  <si>
    <t>140711 M94 Rep1 Control B Rerun.mzML</t>
  </si>
  <si>
    <t>140711 M94 Rep1 Isolate_13.mzML</t>
  </si>
  <si>
    <t>140711 M94 Rep1 Isolate_6 B Rerun.mzML</t>
  </si>
  <si>
    <t>140711 M94 Rep2 Isolate_14.mzML</t>
  </si>
  <si>
    <t>140711 M94 Rep3 Isolate_10.mzML</t>
  </si>
  <si>
    <t>140714 Neg M94 Rep3 Isolate_3.mzML</t>
  </si>
  <si>
    <t>140711 M94 Rep2 Isolate_7.mzML</t>
  </si>
  <si>
    <t>140718 M9C Rep1 Isolate_1.mzML</t>
  </si>
  <si>
    <t>140711 M94 Rep3 Isolate_1.mzML</t>
  </si>
  <si>
    <t>140714 Neg M94 Rep1 Control.mzML</t>
  </si>
  <si>
    <t>140714 Neg M94 Rep1 Isolate_7.mzML</t>
  </si>
  <si>
    <t>140718 M9C Rep1 Isolate_12.mzML</t>
  </si>
  <si>
    <t>140711 M94 Rep3 Isolate_8.mzML</t>
  </si>
  <si>
    <t>140714 Neg M94 Rep1 Isolate_11.mzML</t>
  </si>
  <si>
    <t>140718 M9C Rep3 Isolate_13.mzML</t>
  </si>
  <si>
    <t>140721 M9C  Neg Rep2 Control.mzML</t>
  </si>
  <si>
    <t>140721 M9C  Neg Rep2 Isolate_4.mzML</t>
  </si>
  <si>
    <t>140721 M9C  Neg Rep2 Isolate_8.mzML</t>
  </si>
  <si>
    <t>140721 M9C  Neg Rep2 Isolate_5.mzML</t>
  </si>
  <si>
    <t>140703 R2A Rep2 Isolate_6.mzML</t>
  </si>
  <si>
    <t>140703 R2A Rep3 Isolate_3.mzML</t>
  </si>
  <si>
    <t>140707 Neg R2A Rep1 Isolate_1.mzML</t>
  </si>
  <si>
    <t>140703 R2A Rep2 Isolate_9.mzML</t>
  </si>
  <si>
    <t>140707 Neg R2A Rep1 Isolate_8.mzML</t>
  </si>
  <si>
    <t>140707 Neg R2A Rep2 Isolate_1.mzML</t>
  </si>
  <si>
    <t>140707 Neg R2A Rep3 Isolate_16.mzML</t>
  </si>
  <si>
    <t>140707 Neg R2A Rep2 Isolate_2.mzML</t>
  </si>
  <si>
    <t>140707 Neg R2A Rep3 Isolate_3.mzML</t>
  </si>
  <si>
    <t>140707 Neg R2A Rep3 Isolate_8.mzML</t>
  </si>
  <si>
    <t>140711 M94 Rep3 Isolate_16.mzML</t>
  </si>
  <si>
    <t>140714 Neg M94 Rep1 Isolate_8.mzML</t>
  </si>
  <si>
    <t>140714 Neg M94 Rep2 Isolate_15.mzML</t>
  </si>
  <si>
    <t>140714 Neg M94 Rep3 Isolate_15.mzML</t>
  </si>
  <si>
    <t>140714 Neg M94 Rep1 Isolate_10.mzML</t>
  </si>
  <si>
    <t>140714 Neg M94 Rep2 Isolate_1.mzML</t>
  </si>
  <si>
    <t>140711 M94 Rep2 Isolate_12.mzML</t>
  </si>
  <si>
    <t>140721 M9C  Neg Rep1 Control.mzML</t>
  </si>
  <si>
    <t>140721 M9C  Neg Rep2 Isolate_15.mzML</t>
  </si>
  <si>
    <t>140721 M9C  Neg Rep1 Isolate_10.mzML</t>
  </si>
  <si>
    <t>140721 M9C  Neg Rep1 Isolate_5.mzML</t>
  </si>
  <si>
    <t>140718 M9C Rep2 Control.mzML</t>
  </si>
  <si>
    <t>140718 M9C Rep2 Isolate_5.mzML</t>
  </si>
  <si>
    <t>140718 M9C Rep3 Isolate_15.mzML</t>
  </si>
  <si>
    <t>140718 M9C Rep3 Control.mzML</t>
  </si>
  <si>
    <t>140721 M9C  Neg Rep3 Isolate_15.mzML</t>
  </si>
  <si>
    <t>140703 R2A Rep1 Isolate_4.mzML</t>
  </si>
  <si>
    <t>140703 R2A Rep2 Isolate_15.mzML</t>
  </si>
  <si>
    <t>140703 R2A Rep3 Isolate_10.mzML</t>
  </si>
  <si>
    <t>140703 R2A Rep3 Control.mzML</t>
  </si>
  <si>
    <t>140703 R2A Rep2 Isolate_5.mzML</t>
  </si>
  <si>
    <t>140703 R2A Rep3 Isolate_14.mzML</t>
  </si>
  <si>
    <t>140707 Neg R2A Rep1 Isolate_11.mzML</t>
  </si>
  <si>
    <t>140707 Neg Ext Blank_3 Rerun.mzML</t>
  </si>
  <si>
    <t>140707 Neg R2A Rep1 Isolate_14.mzML</t>
  </si>
  <si>
    <t>140707 Neg R2A Rep1 Isolate_16.mzML</t>
  </si>
  <si>
    <t>140707 Neg R2A Rep2 Isolate_12.mzML</t>
  </si>
  <si>
    <t>140707 Neg R2A Rep2 Isolate_5.mzML</t>
  </si>
  <si>
    <t>140707 Neg R2A Rep2 Isolate_11.mzML</t>
  </si>
  <si>
    <t>140707 Neg R2A Rep2 Isolate_9.mzML</t>
  </si>
  <si>
    <t>140707 Neg R2A Rep3 Isolate_5.mzML</t>
  </si>
  <si>
    <t>140707 Neg R2A Rep3 Isolate_7.mzML</t>
  </si>
  <si>
    <t>140711 M94 Rep2 Isolate_2.mzML</t>
  </si>
  <si>
    <t>140711 M94 Ext Blank_2.mzML</t>
  </si>
  <si>
    <t>140711 M94 Rep2 Isolate_4.mzML</t>
  </si>
  <si>
    <t>140703 R2A Rep1 Isolate_14.mzML</t>
  </si>
  <si>
    <t>140714 Neg M94 Rep2 Isolate_13.mzML</t>
  </si>
  <si>
    <t>140714 Neg M94 Rep1 Isolate_1.mzML</t>
  </si>
  <si>
    <t>140714 Neg M94 Rep1 Isolate_6.mzML</t>
  </si>
  <si>
    <t>140714 Neg M94 Rep2 Isolate_14.mzML</t>
  </si>
  <si>
    <t>140714 Neg M94 Rep2 Isolate_3.mzML</t>
  </si>
  <si>
    <t>140714 Neg M94 Rep3 Isolate_16.mzML</t>
  </si>
  <si>
    <t>140711 M94 Rep3 Isolate_4.mzML</t>
  </si>
  <si>
    <t>140703 R2A Rep2 Isolate_1.mzML</t>
  </si>
  <si>
    <t>140718 M9C Rep1 Isolate_15.mzML</t>
  </si>
  <si>
    <t>140718 M9C Rep1 Isolate_16.mzML</t>
  </si>
  <si>
    <t>140718 M9C Rep1 Isolate_2.mzML</t>
  </si>
  <si>
    <t>140721 M9C  Neg Ext Blank_1.mzML</t>
  </si>
  <si>
    <t>140718 M9C Rep3 Isolate_2.mzML</t>
  </si>
  <si>
    <t>140721 M9C  Neg Ext Blank_3.mzML</t>
  </si>
  <si>
    <t>140718 M9C Rep3 Isolate_1.mzML</t>
  </si>
  <si>
    <t>140721 M9C  Neg Rep1 Isolate_15.mzML</t>
  </si>
  <si>
    <t>140721 M9C  Neg Rep3 Isolate_7.mzML</t>
  </si>
  <si>
    <t>140703 R2A Rep1 Isolate_2.mzML</t>
  </si>
  <si>
    <t>140714 Neg M94 Rep2 Isolate_8.mzML</t>
  </si>
  <si>
    <t>140703 R2A Rep2 Isolate_2.mzML</t>
  </si>
  <si>
    <t>140703 R2A Rep3 Isolate_13.mzML</t>
  </si>
  <si>
    <t>140718 M9C Rep2 Isolate_16.mzML</t>
  </si>
  <si>
    <t>140711 M94 Rep1 Isolate_1 B Rerun.mzML</t>
  </si>
  <si>
    <t>140707 Neg Ext Blank_1B.mzML</t>
  </si>
  <si>
    <t>140703 R2A Rep3 Isolate_7.mzML</t>
  </si>
  <si>
    <t>140707 Neg R2A Rep2 Isolate_10.mzML</t>
  </si>
  <si>
    <t>140707 Neg R2A Rep3 Isolate_4.mzML</t>
  </si>
  <si>
    <t>140711 M94 Rep1 Isolate_2 B Rerun.mzML</t>
  </si>
  <si>
    <t>140711 M94 Rep1 Isolate_11.mzML</t>
  </si>
  <si>
    <t>140711 M94 Rep2 Isolate_6.mzML</t>
  </si>
  <si>
    <t>140703 R2A Rep2 Isolate_8.mzML</t>
  </si>
  <si>
    <t>140703 R2A Rep2 Isolate_4.mzML</t>
  </si>
  <si>
    <t>140711 M94 Rep3 Isolate_11.mzML</t>
  </si>
  <si>
    <t>140714 Neg M94 Rep1 Isolate_2.mzML</t>
  </si>
  <si>
    <t>140714 Neg M94 Rep2 Isolate_5.mzML</t>
  </si>
  <si>
    <t>140714 Neg M94 Rep3 Control.mzML</t>
  </si>
  <si>
    <t>140714 Neg M94 Rep3 Isolate_11.mzML</t>
  </si>
  <si>
    <t>140714 Neg M94 Rep1 Isolate_3.mzML</t>
  </si>
  <si>
    <t>140714 Neg M94 Rep3 Isolate_2.mzML</t>
  </si>
  <si>
    <t>140718 M9C Rep1 Isolate_8.mzML</t>
  </si>
  <si>
    <t>140718 M9C Rep1 Isolate_5.mzML</t>
  </si>
  <si>
    <t>140718 M9C Rep2 Isolate_13.mzML</t>
  </si>
  <si>
    <t>140721 M9C  Neg Rep1 Isolate_13.mzML</t>
  </si>
  <si>
    <t>140721 M9C  Neg Rep1 Isolate_1.mzML</t>
  </si>
  <si>
    <t>140718 M9C Rep2 Isolate_6.mzML</t>
  </si>
  <si>
    <t>140718 M9C Rep3 Isolate_12.mzML</t>
  </si>
  <si>
    <t>140718 M9C Rep2 Isolate_9.mzML</t>
  </si>
  <si>
    <t>140721 M9C  Neg Rep1 Isolate_14.mzML</t>
  </si>
  <si>
    <t>140721 M9C  Neg Rep1 Isolate_7.mzML</t>
  </si>
  <si>
    <t>140721 M9C  Neg Rep1 Isolate_9.mzML</t>
  </si>
  <si>
    <t>140714 Neg M94 Rep1 Isolate_14.mzML</t>
  </si>
  <si>
    <t>140711 M94 Rep3 Isolate_5.mzML</t>
  </si>
  <si>
    <t>140703 Ext Blank_1B.mzML</t>
  </si>
  <si>
    <t>140703 R2A Rep1 Isolate_3.mzML</t>
  </si>
  <si>
    <t>140707 Neg Ext Blank_1A.mzML</t>
  </si>
  <si>
    <t>140707 Neg R2A Rep1 Isolate_15.mzML</t>
  </si>
  <si>
    <t>140703 R2A Rep3 Isolate_12.mzML</t>
  </si>
  <si>
    <t>140707 Neg R2A Rep3 Isolate_1.mzML</t>
  </si>
  <si>
    <t>140707 Neg R2A Rep1 Isolate_7.mzML</t>
  </si>
  <si>
    <t>140703 R2A Rep1 Isolate_1.mzML</t>
  </si>
  <si>
    <t>140707 Neg R2A Rep3 Isolate_11.mzML</t>
  </si>
  <si>
    <t>140703 R2A Rep1 Isolate_15.mzML</t>
  </si>
  <si>
    <t>140721 M9C  Neg Rep2 Isolate_2.mzML</t>
  </si>
  <si>
    <t>140711 M94 Ext Blank_3B Rerun.mzML</t>
  </si>
  <si>
    <t>140711 M94 Ext Blank_1C Rerun.mzML</t>
  </si>
  <si>
    <t>140711 M94 Rep1 Isolate_4 B Rerun.mzML</t>
  </si>
  <si>
    <t>140714 Neg M94 Ext Blank_2.mzML</t>
  </si>
  <si>
    <t>140714 Neg M94 Ext Blank_1.mzML</t>
  </si>
  <si>
    <t>140711 M94 Rep3 Isolate_13.mzML</t>
  </si>
  <si>
    <t>140711 M94 Rep2 Isolate_3.mzML</t>
  </si>
  <si>
    <t>140711 M94 Rep2 Isolate_5.mzML</t>
  </si>
  <si>
    <t>140714 Neg M94 Rep2 Isolate_2.mzML</t>
  </si>
  <si>
    <t>140714 Neg M94 Rep3 Isolate_1.mzML</t>
  </si>
  <si>
    <t>140714 Neg M94 Rep3 Isolate_14.mzML</t>
  </si>
  <si>
    <t>140714 Neg M94 Rep1 Isolate_5.mzML</t>
  </si>
  <si>
    <t>140714 Neg M94 Rep3 Isolate_4.mzML</t>
  </si>
  <si>
    <t>140714 Neg M94 Rep2 Isolate_11.mzML</t>
  </si>
  <si>
    <t>140718 M9C Rep1 Isolate_10.mzML</t>
  </si>
  <si>
    <t>140721 M9C  Neg Rep1 Isolate_3.mzML</t>
  </si>
  <si>
    <t>140718 M9C Rep1 Isolate_6.mzML</t>
  </si>
  <si>
    <t>140718 M9C Rep2 Isolate_11.mzML</t>
  </si>
  <si>
    <t>140721 M9C  Neg Rep1 Isolate_16.mzML</t>
  </si>
  <si>
    <t>140721 M9C  Neg Rep1 Isolate_4.mzML</t>
  </si>
  <si>
    <t>140718 M9C Rep3 Isolate_11.mzML</t>
  </si>
  <si>
    <t>140721 M9C  Neg Rep1 Isolate_8.mzML</t>
  </si>
  <si>
    <t>140718 M9C Rep3 Isolate_7.mzML</t>
  </si>
  <si>
    <t>140721 M9C  Neg Rep2 Isolate_16.mzML</t>
  </si>
  <si>
    <t>140721 M9C  Neg Rep2 Isolate_9.mzML</t>
  </si>
  <si>
    <t>140721 M9C  Neg Rep3 Control.mzML</t>
  </si>
  <si>
    <t>140721 M9C  Neg Rep3 Isolate_12.mzML</t>
  </si>
  <si>
    <t>140721 M9C  Neg Rep3 Isolate_2.mzML</t>
  </si>
  <si>
    <t>140703 R2A Rep2 Isolate_7.mzML</t>
  </si>
  <si>
    <t>140703 R2A Rep3 Isolate_15.mzML</t>
  </si>
  <si>
    <t>140707 Neg Ext Blank_2.mzML</t>
  </si>
  <si>
    <t>140711 M94 Rep1 Isolate_5 B Rerun.mzML</t>
  </si>
  <si>
    <t>140707 Neg R2A Rep3 Isolate_10.mzML</t>
  </si>
  <si>
    <t>140707 Neg R2A Rep1 Isolate_9.mzML</t>
  </si>
  <si>
    <t>140703 R2A Rep3 Isolate_9.mzML</t>
  </si>
  <si>
    <t>140721 M9C  Neg Rep3 Isolate_11.mzML</t>
  </si>
  <si>
    <t>140711 M94 Rep1 Isolate_15.mzML</t>
  </si>
  <si>
    <t>140711 M94 Rep2 Isolate_10.mzML</t>
  </si>
  <si>
    <t>140711 M94 Ext Blank_1.mzML</t>
  </si>
  <si>
    <t>140711 M94 Rep1 Isolate_10 B Rerun.mzML</t>
  </si>
  <si>
    <t>140711 M94 Rep1 Isolate_3 B Rerun.mzML</t>
  </si>
  <si>
    <t>140711 M94 Rep1 Isolate_7 B Rerun.mzML</t>
  </si>
  <si>
    <t>140711 M94 Rep1 Isolate_8 B Rerun.mzML</t>
  </si>
  <si>
    <t>140711 M94 Rep1 Isolate_9 B Rerun.mzML</t>
  </si>
  <si>
    <t>140707 Neg R2A Rep2 Isolate_14.mzML</t>
  </si>
  <si>
    <t>140721 M9C  Neg Rep3 Isolate_16.mzML</t>
  </si>
  <si>
    <t>140714 Neg M94 Rep1 Isolate_4.mzML</t>
  </si>
  <si>
    <t>140714 Neg M94 Rep2 Isolate_6.mzML</t>
  </si>
  <si>
    <t>140714 Neg M94 Rep3 Isolate_6.mzML</t>
  </si>
  <si>
    <t>140714 Neg M94 Rep3 Isolate_9.mzML</t>
  </si>
  <si>
    <t>140707 Neg R2A Rep3 Isolate_9.mzML</t>
  </si>
  <si>
    <t>140714 Neg M94 Rep1 Isolate_13.mzML</t>
  </si>
  <si>
    <t>140714 Neg M94 Rep2 Isolate_4.mzML</t>
  </si>
  <si>
    <t>140714 Neg M94 Rep3 Isolate_13.mzML</t>
  </si>
  <si>
    <t>140714 Neg M94 Rep3 Isolate_8.mzML</t>
  </si>
  <si>
    <t>140721 M9C  Neg Rep1 Isolate_12.mzML</t>
  </si>
  <si>
    <t>140721 M9C  Neg Rep2 Isolate_10.mzML</t>
  </si>
  <si>
    <t>140721 M9C  Neg Rep2 Isolate_3.mzML</t>
  </si>
  <si>
    <t>140721 M9C  Neg Rep3 Isolate_13.mzML</t>
  </si>
  <si>
    <t>140707 Neg Ext Blank_3 Rerun C.mzML</t>
  </si>
  <si>
    <t>140707 Neg R2A Rep2 Isolate_16.mzML</t>
  </si>
  <si>
    <t>140707 Neg R2A Rep2 Isolate_6.mzML</t>
  </si>
  <si>
    <t>140707 Neg R2A Rep3 Isolate_13.mzML</t>
  </si>
  <si>
    <t>140707 Neg R2A Rep3 Isolate_15.mzML</t>
  </si>
  <si>
    <t>140707 Neg R2A Rep3 Isolate_6.mzML</t>
  </si>
  <si>
    <t>140711 M94 Ext Blank_1B Rerun.mzML</t>
  </si>
  <si>
    <t>140714 Neg M94 Rep2 Isolate_16.mzML</t>
  </si>
  <si>
    <t>140714 Neg M94 Rep2 Isolate_9.mzML</t>
  </si>
  <si>
    <t>140714 Neg M94 Rep3 Isolate_10.mzML</t>
  </si>
  <si>
    <t>140714 Neg M94 Rep3 Isolate_12.mzML</t>
  </si>
  <si>
    <t>140714 Neg M94 Rep3 Isolate_5.mzML</t>
  </si>
  <si>
    <t>140721 M9C  Neg Rep1 Isolate_11.mzML</t>
  </si>
  <si>
    <t>140721 M9C  Neg Rep1 Isolate_2.mzML</t>
  </si>
  <si>
    <t>140721 M9C  Neg Rep1 Isolate_6.mzML</t>
  </si>
  <si>
    <t>140721 M9C  Neg Rep2 Isolate_11.mzML</t>
  </si>
  <si>
    <t>140721 M9C  Neg Rep2 Isolate_12.mzML</t>
  </si>
  <si>
    <t>140721 M9C  Neg Rep2 Isolate_13.mzML</t>
  </si>
  <si>
    <t>140721 M9C  Neg Rep2 Isolate_7.mzML</t>
  </si>
  <si>
    <t>140721 M9C  Neg Rep3 Isolate_10.mzML</t>
  </si>
  <si>
    <t>140721 M9C  Neg Rep3 Isolate_3.mzML</t>
  </si>
  <si>
    <t>140721 M9C  Neg Rep3 Isolate_9.mzML</t>
  </si>
  <si>
    <t>140707 Neg R2A Rep1 Isolate_5.mzML</t>
  </si>
  <si>
    <t>140707 Neg R2A Rep2 Isolate_15.mzML</t>
  </si>
  <si>
    <t>140707 Neg R2A Rep2 Isolate_7.mzML</t>
  </si>
  <si>
    <t>140707 Neg R2A Rep3 Isolate_2.mzML</t>
  </si>
  <si>
    <t>140714 Neg M94 Rep1 Isolate_16.mzML</t>
  </si>
  <si>
    <t>140721 M9C  Neg Rep3 Isolate_1.mzML</t>
  </si>
  <si>
    <t>140721 M9C  Neg Rep3 Isolate_5.mzML</t>
  </si>
  <si>
    <t>140721 M9C  Neg Rep3 Isolate_8.mzML</t>
  </si>
  <si>
    <t>140703 R2A Rep2 Control.mzML</t>
  </si>
  <si>
    <t>140711 M94 Rep1 Isolate_16.mzML</t>
  </si>
  <si>
    <t>140707 Neg R2A Rep2 Isolate_13.mzML</t>
  </si>
  <si>
    <t>140703 R2A Rep1 Isolate_5.mzML</t>
  </si>
  <si>
    <t>140718 M9C Rep3 Isolate_9.mzML</t>
  </si>
  <si>
    <t>140711 M94 Rep3 Isolate_2.mzML</t>
  </si>
  <si>
    <t>140711 M94 Ext Blank_3.mzML</t>
  </si>
  <si>
    <t>140703 R2A Rep3 Isolate_6.mzML</t>
  </si>
  <si>
    <t>140703 R2A Rep3 Isolate_16.mzML</t>
  </si>
  <si>
    <t>140711 M94 Rep2 Isolate_8.mzML</t>
  </si>
  <si>
    <t>140711 M94 Rep2 Isolate_15.mzML</t>
  </si>
  <si>
    <t>140711 M94 Rep1 Isolate_14.mzML</t>
  </si>
  <si>
    <t>140711 M94 Rep3 Isolate_12.mzML</t>
  </si>
  <si>
    <t>140711 M94 Rep2 Isolate_9.mzML</t>
  </si>
  <si>
    <t>140711 M94 Rep3 Isolate_14.mzML</t>
  </si>
  <si>
    <t>140711 M94 Rep3 Isolate_9.mzML</t>
  </si>
  <si>
    <t>140711 M94 Rep3 Isolate_6.mzML</t>
  </si>
  <si>
    <t>140718 M9C Rep1 Control.mzML</t>
  </si>
  <si>
    <t>140718 M9C Rep1 Isolate_13.mzML</t>
  </si>
  <si>
    <t>140718 M9C Rep2 Isolate_10.mzML</t>
  </si>
  <si>
    <t>140718 M9C Rep2 Isolate_12.mzML</t>
  </si>
  <si>
    <t>140718 M9C Rep1 Isolate_7.mzML</t>
  </si>
  <si>
    <t>140718 M9C Rep1 Isolate_9.mzML</t>
  </si>
  <si>
    <t>140718 M9C Rep1 Isolate_4.mzML</t>
  </si>
  <si>
    <t>140718 M9C Rep3 Isolate_3.mzML</t>
  </si>
  <si>
    <t>140718 M9C Rep3 Isolate_6.mzML</t>
  </si>
  <si>
    <t>140703 R2A Rep2 Isolate_13.mzML</t>
  </si>
  <si>
    <t>140703 R2A Rep1 Isolate_10.mzML</t>
  </si>
  <si>
    <t>140703 R2A Rep2 Isolate_12.mzML</t>
  </si>
  <si>
    <t>140718 M9C Rep2 Isolate_15.mzML</t>
  </si>
  <si>
    <t>140718 M9C Rep2 Isolate_2.mzML</t>
  </si>
  <si>
    <t>140714 Neg M94 Ext Blank_3.mzML</t>
  </si>
  <si>
    <t>140711 M94 Rep3 Isolate_3.mzML</t>
  </si>
  <si>
    <t>140703 R2A Rep1 Control.mzML</t>
  </si>
  <si>
    <t>140711 M94 Rep3 Control.mzML</t>
  </si>
  <si>
    <t>140718 M9C Ext Blank_1.mzML</t>
  </si>
  <si>
    <t>140718 M9C Rep2 Isolate_3.mzML</t>
  </si>
  <si>
    <t>140721 M9C  Neg Ext Blank_2.mzML</t>
  </si>
  <si>
    <t>140711 M94 Rep2 Isolate_11.mzML</t>
  </si>
  <si>
    <t>140718 M9C Rep2 Isolate_4.mzML</t>
  </si>
  <si>
    <t>140703 R2A Rep3 Isolate_1.mzML</t>
  </si>
  <si>
    <t>140703 R2A Rep2 Isolate_16.mzML</t>
  </si>
  <si>
    <t>140718 M9C Rep3 Isolate_4.mzML</t>
  </si>
  <si>
    <t>140707 Neg Ext Blank_3.mzML</t>
  </si>
  <si>
    <t>140707 Neg Ext Blank_RESET.mzML</t>
  </si>
  <si>
    <t>140711 M94 Rep3 Isolate_15.mzML</t>
  </si>
  <si>
    <t>140718 M9C Ext Blank_3.mzML</t>
  </si>
  <si>
    <t>140718 M9C Rep2 Isolate_1.mzML</t>
  </si>
  <si>
    <t>140718 M9C Rep1 Isolate_11.mzML</t>
  </si>
  <si>
    <t>140718 M9C Rep2 Isolate_7.mzML</t>
  </si>
  <si>
    <t>140718 M9C Rep3 Isolate_8.mzML</t>
  </si>
  <si>
    <t>140718 M9C Rep3 Isolate_5.mzML</t>
  </si>
  <si>
    <t>140707 Neg R2A Rep2 Control.mzML</t>
  </si>
  <si>
    <t>140707 Neg R2A Rep1 Control.mzML</t>
  </si>
  <si>
    <t>140707 Neg R2A Rep3 Control.mzML</t>
  </si>
  <si>
    <t>media</t>
  </si>
  <si>
    <t>culture</t>
  </si>
  <si>
    <t>iso #start position</t>
  </si>
  <si>
    <t>iso # character length</t>
  </si>
  <si>
    <t>iso #</t>
  </si>
  <si>
    <t>bad</t>
  </si>
  <si>
    <t>duplicates</t>
  </si>
  <si>
    <t>duplicate files to ignore</t>
  </si>
  <si>
    <t>warnings of &lt; 3 reps</t>
  </si>
  <si>
    <t>rep#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</si>
</sst>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34"/>
  <sheetViews>
    <sheetView tabSelected="1" workbookViewId="0">
      <selection activeCell="G8" sqref="G8"/>
    </sheetView>
  </sheetViews>
  <sheetFormatPr defaultRowHeight="15" x14ac:dyDescent="0.25"/>
  <cols>
    <col min="1" max="1" width="8.28515625" bestFit="1" customWidth="1"/>
    <col min="2" max="2" width="8.5703125" bestFit="1" customWidth="1"/>
    <col min="3" max="3" width="39.42578125" bestFit="1" customWidth="1"/>
    <col min="4" max="4" width="6" bestFit="1" customWidth="1"/>
    <col min="5" max="5" width="10.140625" bestFit="1" customWidth="1"/>
    <col min="6" max="6" width="8.42578125" bestFit="1" customWidth="1"/>
    <col min="7" max="7" width="17.28515625" bestFit="1" customWidth="1"/>
    <col min="8" max="8" width="22" bestFit="1" customWidth="1"/>
    <col min="11" max="11" width="3" bestFit="1" customWidth="1"/>
    <col min="12" max="12" width="3.85546875" customWidth="1"/>
    <col min="16" max="16" width="5.42578125" bestFit="1" customWidth="1"/>
    <col min="18" max="18" width="18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5</v>
      </c>
      <c r="P1" t="s">
        <v>345</v>
      </c>
      <c r="Q1" t="s">
        <v>346</v>
      </c>
      <c r="R1" t="s">
        <v>347</v>
      </c>
      <c r="S1" t="s">
        <v>348</v>
      </c>
    </row>
    <row r="2" spans="1:19" hidden="1" x14ac:dyDescent="0.25">
      <c r="A2">
        <v>178</v>
      </c>
      <c r="B2">
        <v>0</v>
      </c>
      <c r="C2" t="s">
        <v>186</v>
      </c>
      <c r="D2">
        <v>11611</v>
      </c>
      <c r="E2" t="str">
        <f>IF(NOT(ISERR(SEARCH("neg",C2,1))),"neg","pos")</f>
        <v>neg</v>
      </c>
      <c r="F2" t="str">
        <f>IF(Q2="bad","",N2)</f>
        <v/>
      </c>
      <c r="G2">
        <v>0</v>
      </c>
      <c r="H2">
        <v>1</v>
      </c>
      <c r="I2" t="str">
        <f>IF(NOT(ISERR(SEARCH("m94",C2,1))),"M94",IF(NOT(ISERR(SEARCH("m9c",C2,1))),"M9C","R2A"))</f>
        <v>R2A</v>
      </c>
      <c r="J2" t="str">
        <f>IF(NOT(ISERR(SEARCH("blank",C2,1))),"_bla",IF(NOT(ISERR(SEARCH("control",C2,1))),"_ctr",IF(NOT(ISERR(SEARCH("isolate",C2,1))),"_I","none")))</f>
        <v>_bla</v>
      </c>
      <c r="K2" t="str">
        <f>IF(ISERR(SEARCH("isolate",C2,1)),"",SEARCH("isolate",C2,1)+8)</f>
        <v/>
      </c>
      <c r="L2" t="str">
        <f>IF(K2="","",IF(SEARCH(".",C2,1)-(SEARCH("isolate",C2,1)+8)&gt;2,IF(NOT(ISNUMBER(VALUE(MID(C2,K2+1,1)))),1,2),SEARCH(".",C2,1)-(SEARCH("isolate",C2,1)+8)))</f>
        <v/>
      </c>
      <c r="M2" t="str">
        <f>IF(L2="","",IF(LEN(MID(C2,K2,L2))&lt;2,"0"&amp;MID(C2,K2,L2),MID(C2,K2,L2)))</f>
        <v/>
      </c>
      <c r="N2" t="str">
        <f>I2&amp;J2&amp;M2</f>
        <v>R2A_bla</v>
      </c>
      <c r="O2" t="str">
        <f>E2&amp;N2</f>
        <v>negR2A_bla</v>
      </c>
      <c r="P2" t="str">
        <f>IF(COUNTIF(O:O,O2)&gt;3,"error","")</f>
        <v>error</v>
      </c>
      <c r="Q2" t="s">
        <v>344</v>
      </c>
      <c r="R2" t="str">
        <f>IF(COUNTIF(O:O,O2)&lt;3,COUNTIF(O:O,O2)&amp;" rep warning","")</f>
        <v/>
      </c>
      <c r="S2" t="str">
        <f>IF(ISERR(SEARCH("rep",C2,5)),"",MID(C2,SEARCH("rep",C2,1)+3,1))</f>
        <v/>
      </c>
    </row>
    <row r="3" spans="1:19" hidden="1" x14ac:dyDescent="0.25">
      <c r="A3">
        <v>33</v>
      </c>
      <c r="B3">
        <v>0</v>
      </c>
      <c r="C3" t="s">
        <v>41</v>
      </c>
      <c r="D3">
        <v>11454</v>
      </c>
      <c r="E3" t="str">
        <f>IF(NOT(ISERR(SEARCH("neg",C3,1))),"neg","pos")</f>
        <v>neg</v>
      </c>
      <c r="F3" t="str">
        <f>IF(Q3="bad","",N3)</f>
        <v/>
      </c>
      <c r="G3">
        <f>IF(F3="",G2,G2+1)</f>
        <v>0</v>
      </c>
      <c r="H3">
        <v>1</v>
      </c>
      <c r="I3" t="str">
        <f>IF(NOT(ISERR(SEARCH("m94",C3,1))),"M94",IF(NOT(ISERR(SEARCH("m9c",C3,1))),"M9C","R2A"))</f>
        <v>R2A</v>
      </c>
      <c r="J3" t="str">
        <f>IF(NOT(ISERR(SEARCH("blank",C3,1))),"_bla",IF(NOT(ISERR(SEARCH("control",C3,1))),"_ctr",IF(NOT(ISERR(SEARCH("isolate",C3,1))),"_I","none")))</f>
        <v>_bla</v>
      </c>
      <c r="K3" t="str">
        <f>IF(ISERR(SEARCH("isolate",C3,1)),"",SEARCH("isolate",C3,1)+8)</f>
        <v/>
      </c>
      <c r="L3" t="str">
        <f>IF(K3="","",IF(SEARCH(".",C3,1)-(SEARCH("isolate",C3,1)+8)&gt;2,IF(NOT(ISNUMBER(VALUE(MID(C3,K3+1,1)))),1,2),SEARCH(".",C3,1)-(SEARCH("isolate",C3,1)+8)))</f>
        <v/>
      </c>
      <c r="M3" t="str">
        <f>IF(L3="","",IF(LEN(MID(C3,K3,L3))&lt;2,"0"&amp;MID(C3,K3,L3),MID(C3,K3,L3)))</f>
        <v/>
      </c>
      <c r="N3" t="str">
        <f>I3&amp;J3&amp;M3</f>
        <v>R2A_bla</v>
      </c>
      <c r="O3" t="str">
        <f>E3&amp;N3</f>
        <v>negR2A_bla</v>
      </c>
      <c r="P3" t="str">
        <f>IF(COUNTIF(O:O,O3)&gt;3,"error","")</f>
        <v>error</v>
      </c>
      <c r="Q3" t="s">
        <v>344</v>
      </c>
      <c r="R3" t="str">
        <f>IF(COUNTIF(O:O,O3)&lt;3,COUNTIF(O:O,O3)&amp;" rep warning","")</f>
        <v/>
      </c>
      <c r="S3" t="str">
        <f>IF(ISERR(SEARCH("rep",C3,5)),"",MID(C3,SEARCH("rep",C3,1)+3,1))</f>
        <v/>
      </c>
    </row>
    <row r="4" spans="1:19" hidden="1" x14ac:dyDescent="0.25">
      <c r="A4">
        <v>246</v>
      </c>
      <c r="B4">
        <v>0</v>
      </c>
      <c r="C4" t="s">
        <v>254</v>
      </c>
      <c r="D4">
        <v>11689</v>
      </c>
      <c r="E4" t="str">
        <f>IF(NOT(ISERR(SEARCH("neg",C4,1))),"neg","pos")</f>
        <v>neg</v>
      </c>
      <c r="F4" t="str">
        <f>IF(Q4="bad","",N4)</f>
        <v/>
      </c>
      <c r="G4">
        <f>IF(F4="",G3,G3+1)</f>
        <v>0</v>
      </c>
      <c r="H4">
        <v>1</v>
      </c>
      <c r="I4" t="str">
        <f>IF(NOT(ISERR(SEARCH("m94",C4,1))),"M94",IF(NOT(ISERR(SEARCH("m9c",C4,1))),"M9C","R2A"))</f>
        <v>R2A</v>
      </c>
      <c r="J4" t="str">
        <f>IF(NOT(ISERR(SEARCH("blank",C4,1))),"_bla",IF(NOT(ISERR(SEARCH("control",C4,1))),"_ctr",IF(NOT(ISERR(SEARCH("isolate",C4,1))),"_I","none")))</f>
        <v>_bla</v>
      </c>
      <c r="K4" t="str">
        <f>IF(ISERR(SEARCH("isolate",C4,1)),"",SEARCH("isolate",C4,1)+8)</f>
        <v/>
      </c>
      <c r="L4" t="str">
        <f>IF(K4="","",IF(SEARCH(".",C4,1)-(SEARCH("isolate",C4,1)+8)&gt;2,IF(NOT(ISNUMBER(VALUE(MID(C4,K4+1,1)))),1,2),SEARCH(".",C4,1)-(SEARCH("isolate",C4,1)+8)))</f>
        <v/>
      </c>
      <c r="M4" t="str">
        <f>IF(L4="","",IF(LEN(MID(C4,K4,L4))&lt;2,"0"&amp;MID(C4,K4,L4),MID(C4,K4,L4)))</f>
        <v/>
      </c>
      <c r="N4" t="str">
        <f>I4&amp;J4&amp;M4</f>
        <v>R2A_bla</v>
      </c>
      <c r="O4" t="str">
        <f>E4&amp;N4</f>
        <v>negR2A_bla</v>
      </c>
      <c r="P4" t="str">
        <f>IF(COUNTIF(O:O,O4)&gt;3,"error","")</f>
        <v>error</v>
      </c>
      <c r="Q4" t="s">
        <v>344</v>
      </c>
      <c r="R4" t="str">
        <f>IF(COUNTIF(O:O,O4)&lt;3,COUNTIF(O:O,O4)&amp;" rep warning","")</f>
        <v/>
      </c>
      <c r="S4" t="str">
        <f>IF(ISERR(SEARCH("rep",C4,5)),"",MID(C4,SEARCH("rep",C4,1)+3,1))</f>
        <v/>
      </c>
    </row>
    <row r="5" spans="1:19" hidden="1" x14ac:dyDescent="0.25">
      <c r="A5">
        <v>111</v>
      </c>
      <c r="B5">
        <v>0</v>
      </c>
      <c r="C5" t="s">
        <v>119</v>
      </c>
      <c r="D5">
        <v>11535</v>
      </c>
      <c r="E5" t="str">
        <f>IF(NOT(ISERR(SEARCH("neg",C5,1))),"neg","pos")</f>
        <v>neg</v>
      </c>
      <c r="F5" t="str">
        <f>IF(Q5="bad","",N5)</f>
        <v/>
      </c>
      <c r="G5">
        <f>IF(F5="",G4,G4+1)</f>
        <v>0</v>
      </c>
      <c r="H5">
        <v>1</v>
      </c>
      <c r="I5" t="str">
        <f>IF(NOT(ISERR(SEARCH("m94",C5,1))),"M94",IF(NOT(ISERR(SEARCH("m9c",C5,1))),"M9C","R2A"))</f>
        <v>R2A</v>
      </c>
      <c r="J5" t="str">
        <f>IF(NOT(ISERR(SEARCH("blank",C5,1))),"_bla",IF(NOT(ISERR(SEARCH("control",C5,1))),"_ctr",IF(NOT(ISERR(SEARCH("isolate",C5,1))),"_I","none")))</f>
        <v>_bla</v>
      </c>
      <c r="K5" t="str">
        <f>IF(ISERR(SEARCH("isolate",C5,1)),"",SEARCH("isolate",C5,1)+8)</f>
        <v/>
      </c>
      <c r="L5" t="str">
        <f>IF(K5="","",IF(SEARCH(".",C5,1)-(SEARCH("isolate",C5,1)+8)&gt;2,IF(NOT(ISNUMBER(VALUE(MID(C5,K5+1,1)))),1,2),SEARCH(".",C5,1)-(SEARCH("isolate",C5,1)+8)))</f>
        <v/>
      </c>
      <c r="M5" t="str">
        <f>IF(L5="","",IF(LEN(MID(C5,K5,L5))&lt;2,"0"&amp;MID(C5,K5,L5),MID(C5,K5,L5)))</f>
        <v/>
      </c>
      <c r="N5" t="str">
        <f>I5&amp;J5&amp;M5</f>
        <v>R2A_bla</v>
      </c>
      <c r="O5" t="str">
        <f>E5&amp;N5</f>
        <v>negR2A_bla</v>
      </c>
      <c r="P5" t="str">
        <f>IF(COUNTIF(O:O,O5)&gt;3,"error","")</f>
        <v>error</v>
      </c>
      <c r="Q5" t="s">
        <v>344</v>
      </c>
      <c r="R5" t="str">
        <f>IF(COUNTIF(O:O,O5)&lt;3,COUNTIF(O:O,O5)&amp;" rep warning","")</f>
        <v/>
      </c>
      <c r="S5" t="str">
        <f>IF(ISERR(SEARCH("rep",C5,5)),"",MID(C5,SEARCH("rep",C5,1)+3,1))</f>
        <v/>
      </c>
    </row>
    <row r="6" spans="1:19" hidden="1" x14ac:dyDescent="0.25">
      <c r="A6">
        <v>320</v>
      </c>
      <c r="B6">
        <v>0</v>
      </c>
      <c r="C6" t="s">
        <v>328</v>
      </c>
      <c r="D6">
        <v>11729</v>
      </c>
      <c r="E6" t="str">
        <f>IF(NOT(ISERR(SEARCH("neg",C6,1))),"neg","pos")</f>
        <v>neg</v>
      </c>
      <c r="F6" t="str">
        <f>IF(Q6="bad","",N6)</f>
        <v/>
      </c>
      <c r="G6">
        <f>IF(F6="",G5,G5+1)</f>
        <v>0</v>
      </c>
      <c r="H6">
        <v>1</v>
      </c>
      <c r="I6" t="str">
        <f>IF(NOT(ISERR(SEARCH("m94",C6,1))),"M94",IF(NOT(ISERR(SEARCH("m9c",C6,1))),"M9C","R2A"))</f>
        <v>R2A</v>
      </c>
      <c r="J6" t="str">
        <f>IF(NOT(ISERR(SEARCH("blank",C6,1))),"_bla",IF(NOT(ISERR(SEARCH("control",C6,1))),"_ctr",IF(NOT(ISERR(SEARCH("isolate",C6,1))),"_I","none")))</f>
        <v>_bla</v>
      </c>
      <c r="K6" t="str">
        <f>IF(ISERR(SEARCH("isolate",C6,1)),"",SEARCH("isolate",C6,1)+8)</f>
        <v/>
      </c>
      <c r="L6" t="str">
        <f>IF(K6="","",IF(SEARCH(".",C6,1)-(SEARCH("isolate",C6,1)+8)&gt;2,IF(NOT(ISNUMBER(VALUE(MID(C6,K6+1,1)))),1,2),SEARCH(".",C6,1)-(SEARCH("isolate",C6,1)+8)))</f>
        <v/>
      </c>
      <c r="M6" t="str">
        <f>IF(L6="","",IF(LEN(MID(C6,K6,L6))&lt;2,"0"&amp;MID(C6,K6,L6),MID(C6,K6,L6)))</f>
        <v/>
      </c>
      <c r="N6" t="str">
        <f>I6&amp;J6&amp;M6</f>
        <v>R2A_bla</v>
      </c>
      <c r="O6" t="str">
        <f>E6&amp;N6</f>
        <v>negR2A_bla</v>
      </c>
      <c r="P6" t="str">
        <f>IF(COUNTIF(O:O,O6)&gt;3,"error","")</f>
        <v>error</v>
      </c>
      <c r="Q6" t="s">
        <v>344</v>
      </c>
      <c r="R6" t="str">
        <f>IF(COUNTIF(O:O,O6)&lt;3,COUNTIF(O:O,O6)&amp;" rep warning","")</f>
        <v/>
      </c>
      <c r="S6" t="str">
        <f>IF(ISERR(SEARCH("rep",C6,5)),"",MID(C6,SEARCH("rep",C6,1)+3,1))</f>
        <v/>
      </c>
    </row>
    <row r="7" spans="1:19" x14ac:dyDescent="0.25">
      <c r="A7">
        <v>190</v>
      </c>
      <c r="B7">
        <v>0</v>
      </c>
      <c r="C7" t="s">
        <v>198</v>
      </c>
      <c r="D7">
        <v>11623</v>
      </c>
      <c r="E7" t="str">
        <f>IF(NOT(ISERR(SEARCH("neg",C7,1))),"neg","pos")</f>
        <v>neg</v>
      </c>
      <c r="F7" t="str">
        <f>IF(Q7="bad","",N7)</f>
        <v>M94_bla</v>
      </c>
      <c r="G7">
        <f>IF(F7="",G6,G6+1)</f>
        <v>1</v>
      </c>
      <c r="H7">
        <v>1</v>
      </c>
      <c r="I7" t="str">
        <f>IF(NOT(ISERR(SEARCH("m94",C7,1))),"M94",IF(NOT(ISERR(SEARCH("m9c",C7,1))),"M9C","R2A"))</f>
        <v>M94</v>
      </c>
      <c r="J7" t="str">
        <f>IF(NOT(ISERR(SEARCH("blank",C7,1))),"_bla",IF(NOT(ISERR(SEARCH("control",C7,1))),"_ctr",IF(NOT(ISERR(SEARCH("isolate",C7,1))),"_I","none")))</f>
        <v>_bla</v>
      </c>
      <c r="K7" t="str">
        <f>IF(ISERR(SEARCH("isolate",C7,1)),"",SEARCH("isolate",C7,1)+8)</f>
        <v/>
      </c>
      <c r="L7" t="str">
        <f>IF(K7="","",IF(SEARCH(".",C7,1)-(SEARCH("isolate",C7,1)+8)&gt;2,IF(NOT(ISNUMBER(VALUE(MID(C7,K7+1,1)))),1,2),SEARCH(".",C7,1)-(SEARCH("isolate",C7,1)+8)))</f>
        <v/>
      </c>
      <c r="M7" t="str">
        <f>IF(L7="","",IF(LEN(MID(C7,K7,L7))&lt;2,"0"&amp;MID(C7,K7,L7),MID(C7,K7,L7)))</f>
        <v/>
      </c>
      <c r="N7" t="str">
        <f>I7&amp;J7&amp;M7</f>
        <v>M94_bla</v>
      </c>
      <c r="O7" t="str">
        <f>E7&amp;N7</f>
        <v>negM94_bla</v>
      </c>
      <c r="P7" t="str">
        <f>IF(COUNTIF(O:O,O7)&gt;3,"error","")</f>
        <v/>
      </c>
      <c r="R7" t="str">
        <f>IF(COUNTIF(O:O,O7)&lt;3,COUNTIF(O:O,O7)&amp;" rep warning","")</f>
        <v/>
      </c>
      <c r="S7" t="str">
        <f>IF(ISERR(SEARCH("rep",C7,5)),"",MID(C7,SEARCH("rep",C7,1)+3,1))</f>
        <v/>
      </c>
    </row>
    <row r="8" spans="1:19" x14ac:dyDescent="0.25">
      <c r="A8">
        <v>307</v>
      </c>
      <c r="B8">
        <v>0</v>
      </c>
      <c r="C8" t="s">
        <v>315</v>
      </c>
      <c r="D8">
        <v>11703</v>
      </c>
      <c r="E8" t="str">
        <f>IF(NOT(ISERR(SEARCH("neg",C8,1))),"neg","pos")</f>
        <v>neg</v>
      </c>
      <c r="F8" t="str">
        <f>IF(Q8="bad","",N8)</f>
        <v>M94_bla</v>
      </c>
      <c r="G8">
        <f>IF(F8="",G7,G7+1)</f>
        <v>2</v>
      </c>
      <c r="H8">
        <v>1</v>
      </c>
      <c r="I8" t="str">
        <f>IF(NOT(ISERR(SEARCH("m94",C8,1))),"M94",IF(NOT(ISERR(SEARCH("m9c",C8,1))),"M9C","R2A"))</f>
        <v>M94</v>
      </c>
      <c r="J8" t="str">
        <f>IF(NOT(ISERR(SEARCH("blank",C8,1))),"_bla",IF(NOT(ISERR(SEARCH("control",C8,1))),"_ctr",IF(NOT(ISERR(SEARCH("isolate",C8,1))),"_I","none")))</f>
        <v>_bla</v>
      </c>
      <c r="K8" t="str">
        <f>IF(ISERR(SEARCH("isolate",C8,1)),"",SEARCH("isolate",C8,1)+8)</f>
        <v/>
      </c>
      <c r="L8" t="str">
        <f>IF(K8="","",IF(SEARCH(".",C8,1)-(SEARCH("isolate",C8,1)+8)&gt;2,IF(NOT(ISNUMBER(VALUE(MID(C8,K8+1,1)))),1,2),SEARCH(".",C8,1)-(SEARCH("isolate",C8,1)+8)))</f>
        <v/>
      </c>
      <c r="M8" t="str">
        <f>IF(L8="","",IF(LEN(MID(C8,K8,L8))&lt;2,"0"&amp;MID(C8,K8,L8),MID(C8,K8,L8)))</f>
        <v/>
      </c>
      <c r="N8" t="str">
        <f>I8&amp;J8&amp;M8</f>
        <v>M94_bla</v>
      </c>
      <c r="O8" t="str">
        <f>E8&amp;N8</f>
        <v>negM94_bla</v>
      </c>
      <c r="P8" t="str">
        <f>IF(COUNTIF(O:O,O8)&gt;3,"error","")</f>
        <v/>
      </c>
      <c r="R8" t="str">
        <f>IF(COUNTIF(O:O,O8)&lt;3,COUNTIF(O:O,O8)&amp;" rep warning","")</f>
        <v/>
      </c>
      <c r="S8" t="str">
        <f>IF(ISERR(SEARCH("rep",C8,5)),"",MID(C8,SEARCH("rep",C8,1)+3,1))</f>
        <v/>
      </c>
    </row>
    <row r="9" spans="1:19" x14ac:dyDescent="0.25">
      <c r="A9">
        <v>191</v>
      </c>
      <c r="B9">
        <v>0</v>
      </c>
      <c r="C9" t="s">
        <v>199</v>
      </c>
      <c r="D9">
        <v>11622</v>
      </c>
      <c r="E9" t="str">
        <f>IF(NOT(ISERR(SEARCH("neg",C9,1))),"neg","pos")</f>
        <v>neg</v>
      </c>
      <c r="F9" t="str">
        <f>IF(Q9="bad","",N9)</f>
        <v>M94_bla</v>
      </c>
      <c r="G9">
        <f>IF(F9="",G8,G8+1)</f>
        <v>3</v>
      </c>
      <c r="H9">
        <v>1</v>
      </c>
      <c r="I9" t="str">
        <f>IF(NOT(ISERR(SEARCH("m94",C9,1))),"M94",IF(NOT(ISERR(SEARCH("m9c",C9,1))),"M9C","R2A"))</f>
        <v>M94</v>
      </c>
      <c r="J9" t="str">
        <f>IF(NOT(ISERR(SEARCH("blank",C9,1))),"_bla",IF(NOT(ISERR(SEARCH("control",C9,1))),"_ctr",IF(NOT(ISERR(SEARCH("isolate",C9,1))),"_I","none")))</f>
        <v>_bla</v>
      </c>
      <c r="K9" t="str">
        <f>IF(ISERR(SEARCH("isolate",C9,1)),"",SEARCH("isolate",C9,1)+8)</f>
        <v/>
      </c>
      <c r="L9" t="str">
        <f>IF(K9="","",IF(SEARCH(".",C9,1)-(SEARCH("isolate",C9,1)+8)&gt;2,IF(NOT(ISNUMBER(VALUE(MID(C9,K9+1,1)))),1,2),SEARCH(".",C9,1)-(SEARCH("isolate",C9,1)+8)))</f>
        <v/>
      </c>
      <c r="M9" t="str">
        <f>IF(L9="","",IF(LEN(MID(C9,K9,L9))&lt;2,"0"&amp;MID(C9,K9,L9),MID(C9,K9,L9)))</f>
        <v/>
      </c>
      <c r="N9" t="str">
        <f>I9&amp;J9&amp;M9</f>
        <v>M94_bla</v>
      </c>
      <c r="O9" t="str">
        <f>E9&amp;N9</f>
        <v>negM94_bla</v>
      </c>
      <c r="P9" t="str">
        <f>IF(COUNTIF(O:O,O9)&gt;3,"error","")</f>
        <v/>
      </c>
      <c r="R9" t="str">
        <f>IF(COUNTIF(O:O,O9)&lt;3,COUNTIF(O:O,O9)&amp;" rep warning","")</f>
        <v/>
      </c>
      <c r="S9" t="str">
        <f>IF(ISERR(SEARCH("rep",C9,5)),"",MID(C9,SEARCH("rep",C9,1)+3,1))</f>
        <v/>
      </c>
    </row>
    <row r="10" spans="1:19" x14ac:dyDescent="0.25">
      <c r="A10">
        <v>68</v>
      </c>
      <c r="B10">
        <v>0</v>
      </c>
      <c r="C10" t="s">
        <v>76</v>
      </c>
      <c r="D10">
        <v>11469</v>
      </c>
      <c r="E10" t="str">
        <f>IF(NOT(ISERR(SEARCH("neg",C10,1))),"neg","pos")</f>
        <v>neg</v>
      </c>
      <c r="F10" t="str">
        <f>IF(Q10="bad","",N10)</f>
        <v>M94_ctr</v>
      </c>
      <c r="G10">
        <f>IF(F10="",G9,G9+1)</f>
        <v>4</v>
      </c>
      <c r="H10">
        <v>1</v>
      </c>
      <c r="I10" t="str">
        <f>IF(NOT(ISERR(SEARCH("m94",C10,1))),"M94",IF(NOT(ISERR(SEARCH("m9c",C10,1))),"M9C","R2A"))</f>
        <v>M94</v>
      </c>
      <c r="J10" t="str">
        <f>IF(NOT(ISERR(SEARCH("blank",C10,1))),"_bla",IF(NOT(ISERR(SEARCH("control",C10,1))),"_ctr",IF(NOT(ISERR(SEARCH("isolate",C10,1))),"_I","none")))</f>
        <v>_ctr</v>
      </c>
      <c r="K10" t="str">
        <f>IF(ISERR(SEARCH("isolate",C10,1)),"",SEARCH("isolate",C10,1)+8)</f>
        <v/>
      </c>
      <c r="L10" t="str">
        <f>IF(K10="","",IF(SEARCH(".",C10,1)-(SEARCH("isolate",C10,1)+8)&gt;2,IF(NOT(ISNUMBER(VALUE(MID(C10,K10+1,1)))),1,2),SEARCH(".",C10,1)-(SEARCH("isolate",C10,1)+8)))</f>
        <v/>
      </c>
      <c r="M10" t="str">
        <f>IF(L10="","",IF(LEN(MID(C10,K10,L10))&lt;2,"0"&amp;MID(C10,K10,L10),MID(C10,K10,L10)))</f>
        <v/>
      </c>
      <c r="N10" t="str">
        <f>I10&amp;J10&amp;M10</f>
        <v>M94_ctr</v>
      </c>
      <c r="O10" t="str">
        <f>E10&amp;N10</f>
        <v>negM94_ctr</v>
      </c>
      <c r="P10" t="str">
        <f>IF(COUNTIF(O:O,O10)&gt;3,"error","")</f>
        <v/>
      </c>
      <c r="R10" t="str">
        <f>IF(COUNTIF(O:O,O10)&lt;3,COUNTIF(O:O,O10)&amp;" rep warning","")</f>
        <v/>
      </c>
      <c r="S10" t="str">
        <f>IF(ISERR(SEARCH("rep",C10,5)),"",MID(C10,SEARCH("rep",C10,1)+3,1))</f>
        <v>1</v>
      </c>
    </row>
    <row r="11" spans="1:19" x14ac:dyDescent="0.25">
      <c r="A11">
        <v>45</v>
      </c>
      <c r="B11">
        <v>0</v>
      </c>
      <c r="C11" t="s">
        <v>53</v>
      </c>
      <c r="D11">
        <v>11472</v>
      </c>
      <c r="E11" t="str">
        <f>IF(NOT(ISERR(SEARCH("neg",C11,1))),"neg","pos")</f>
        <v>neg</v>
      </c>
      <c r="F11" t="str">
        <f>IF(Q11="bad","",N11)</f>
        <v>M94_ctr</v>
      </c>
      <c r="G11">
        <f>IF(F11="",G10,G10+1)</f>
        <v>5</v>
      </c>
      <c r="H11">
        <v>1</v>
      </c>
      <c r="I11" t="str">
        <f>IF(NOT(ISERR(SEARCH("m94",C11,1))),"M94",IF(NOT(ISERR(SEARCH("m9c",C11,1))),"M9C","R2A"))</f>
        <v>M94</v>
      </c>
      <c r="J11" t="str">
        <f>IF(NOT(ISERR(SEARCH("blank",C11,1))),"_bla",IF(NOT(ISERR(SEARCH("control",C11,1))),"_ctr",IF(NOT(ISERR(SEARCH("isolate",C11,1))),"_I","none")))</f>
        <v>_ctr</v>
      </c>
      <c r="K11" t="str">
        <f>IF(ISERR(SEARCH("isolate",C11,1)),"",SEARCH("isolate",C11,1)+8)</f>
        <v/>
      </c>
      <c r="L11" t="str">
        <f>IF(K11="","",IF(SEARCH(".",C11,1)-(SEARCH("isolate",C11,1)+8)&gt;2,IF(NOT(ISNUMBER(VALUE(MID(C11,K11+1,1)))),1,2),SEARCH(".",C11,1)-(SEARCH("isolate",C11,1)+8)))</f>
        <v/>
      </c>
      <c r="M11" t="str">
        <f>IF(L11="","",IF(LEN(MID(C11,K11,L11))&lt;2,"0"&amp;MID(C11,K11,L11),MID(C11,K11,L11)))</f>
        <v/>
      </c>
      <c r="N11" t="str">
        <f>I11&amp;J11&amp;M11</f>
        <v>M94_ctr</v>
      </c>
      <c r="O11" t="str">
        <f>E11&amp;N11</f>
        <v>negM94_ctr</v>
      </c>
      <c r="P11" t="str">
        <f>IF(COUNTIF(O:O,O11)&gt;3,"error","")</f>
        <v/>
      </c>
      <c r="R11" t="str">
        <f>IF(COUNTIF(O:O,O11)&lt;3,COUNTIF(O:O,O11)&amp;" rep warning","")</f>
        <v/>
      </c>
      <c r="S11" t="str">
        <f>IF(ISERR(SEARCH("rep",C11,5)),"",MID(C11,SEARCH("rep",C11,1)+3,1))</f>
        <v>2</v>
      </c>
    </row>
    <row r="12" spans="1:19" x14ac:dyDescent="0.25">
      <c r="A12">
        <v>159</v>
      </c>
      <c r="B12">
        <v>0</v>
      </c>
      <c r="C12" t="s">
        <v>167</v>
      </c>
      <c r="D12">
        <v>11590</v>
      </c>
      <c r="E12" t="str">
        <f>IF(NOT(ISERR(SEARCH("neg",C12,1))),"neg","pos")</f>
        <v>neg</v>
      </c>
      <c r="F12" t="str">
        <f>IF(Q12="bad","",N12)</f>
        <v>M94_ctr</v>
      </c>
      <c r="G12">
        <f>IF(F12="",G11,G11+1)</f>
        <v>6</v>
      </c>
      <c r="H12">
        <v>1</v>
      </c>
      <c r="I12" t="str">
        <f>IF(NOT(ISERR(SEARCH("m94",C12,1))),"M94",IF(NOT(ISERR(SEARCH("m9c",C12,1))),"M9C","R2A"))</f>
        <v>M94</v>
      </c>
      <c r="J12" t="str">
        <f>IF(NOT(ISERR(SEARCH("blank",C12,1))),"_bla",IF(NOT(ISERR(SEARCH("control",C12,1))),"_ctr",IF(NOT(ISERR(SEARCH("isolate",C12,1))),"_I","none")))</f>
        <v>_ctr</v>
      </c>
      <c r="K12" t="str">
        <f>IF(ISERR(SEARCH("isolate",C12,1)),"",SEARCH("isolate",C12,1)+8)</f>
        <v/>
      </c>
      <c r="L12" t="str">
        <f>IF(K12="","",IF(SEARCH(".",C12,1)-(SEARCH("isolate",C12,1)+8)&gt;2,IF(NOT(ISNUMBER(VALUE(MID(C12,K12+1,1)))),1,2),SEARCH(".",C12,1)-(SEARCH("isolate",C12,1)+8)))</f>
        <v/>
      </c>
      <c r="M12" t="str">
        <f>IF(L12="","",IF(LEN(MID(C12,K12,L12))&lt;2,"0"&amp;MID(C12,K12,L12),MID(C12,K12,L12)))</f>
        <v/>
      </c>
      <c r="N12" t="str">
        <f>I12&amp;J12&amp;M12</f>
        <v>M94_ctr</v>
      </c>
      <c r="O12" t="str">
        <f>E12&amp;N12</f>
        <v>negM94_ctr</v>
      </c>
      <c r="P12" t="str">
        <f>IF(COUNTIF(O:O,O12)&gt;3,"error","")</f>
        <v/>
      </c>
      <c r="R12" t="str">
        <f>IF(COUNTIF(O:O,O12)&lt;3,COUNTIF(O:O,O12)&amp;" rep warning","")</f>
        <v/>
      </c>
      <c r="S12" t="str">
        <f>IF(ISERR(SEARCH("rep",C12,5)),"",MID(C12,SEARCH("rep",C12,1)+3,1))</f>
        <v>3</v>
      </c>
    </row>
    <row r="13" spans="1:19" x14ac:dyDescent="0.25">
      <c r="A13">
        <v>125</v>
      </c>
      <c r="B13">
        <v>0</v>
      </c>
      <c r="C13" t="s">
        <v>133</v>
      </c>
      <c r="D13">
        <v>11550</v>
      </c>
      <c r="E13" t="str">
        <f>IF(NOT(ISERR(SEARCH("neg",C13,1))),"neg","pos")</f>
        <v>neg</v>
      </c>
      <c r="F13" t="str">
        <f>IF(Q13="bad","",N13)</f>
        <v>M94_I01</v>
      </c>
      <c r="G13">
        <f>IF(F13="",G12,G12+1)</f>
        <v>7</v>
      </c>
      <c r="H13">
        <v>1</v>
      </c>
      <c r="I13" t="str">
        <f>IF(NOT(ISERR(SEARCH("m94",C13,1))),"M94",IF(NOT(ISERR(SEARCH("m9c",C13,1))),"M9C","R2A"))</f>
        <v>M94</v>
      </c>
      <c r="J13" t="str">
        <f>IF(NOT(ISERR(SEARCH("blank",C13,1))),"_bla",IF(NOT(ISERR(SEARCH("control",C13,1))),"_ctr",IF(NOT(ISERR(SEARCH("isolate",C13,1))),"_I","none")))</f>
        <v>_I</v>
      </c>
      <c r="K13">
        <f>IF(ISERR(SEARCH("isolate",C13,1)),"",SEARCH("isolate",C13,1)+8)</f>
        <v>29</v>
      </c>
      <c r="L13">
        <f>IF(K13="","",IF(SEARCH(".",C13,1)-(SEARCH("isolate",C13,1)+8)&gt;2,IF(NOT(ISNUMBER(VALUE(MID(C13,K13+1,1)))),1,2),SEARCH(".",C13,1)-(SEARCH("isolate",C13,1)+8)))</f>
        <v>1</v>
      </c>
      <c r="M13" t="str">
        <f>IF(L13="","",IF(LEN(MID(C13,K13,L13))&lt;2,"0"&amp;MID(C13,K13,L13),MID(C13,K13,L13)))</f>
        <v>01</v>
      </c>
      <c r="N13" t="str">
        <f>I13&amp;J13&amp;M13</f>
        <v>M94_I01</v>
      </c>
      <c r="O13" t="str">
        <f>E13&amp;N13</f>
        <v>negM94_I01</v>
      </c>
      <c r="P13" t="str">
        <f>IF(COUNTIF(O:O,O13)&gt;3,"error","")</f>
        <v/>
      </c>
      <c r="R13" t="str">
        <f>IF(COUNTIF(O:O,O13)&lt;3,COUNTIF(O:O,O13)&amp;" rep warning","")</f>
        <v/>
      </c>
      <c r="S13" t="str">
        <f>IF(ISERR(SEARCH("rep",C13,5)),"",MID(C13,SEARCH("rep",C13,1)+3,1))</f>
        <v>1</v>
      </c>
    </row>
    <row r="14" spans="1:19" x14ac:dyDescent="0.25">
      <c r="A14">
        <v>93</v>
      </c>
      <c r="B14">
        <v>0</v>
      </c>
      <c r="C14" t="s">
        <v>101</v>
      </c>
      <c r="D14">
        <v>11512</v>
      </c>
      <c r="E14" t="str">
        <f>IF(NOT(ISERR(SEARCH("neg",C14,1))),"neg","pos")</f>
        <v>neg</v>
      </c>
      <c r="F14" t="str">
        <f>IF(Q14="bad","",N14)</f>
        <v>M94_I01</v>
      </c>
      <c r="G14">
        <f>IF(F14="",G13,G13+1)</f>
        <v>8</v>
      </c>
      <c r="H14">
        <v>1</v>
      </c>
      <c r="I14" t="str">
        <f>IF(NOT(ISERR(SEARCH("m94",C14,1))),"M94",IF(NOT(ISERR(SEARCH("m9c",C14,1))),"M9C","R2A"))</f>
        <v>M94</v>
      </c>
      <c r="J14" t="str">
        <f>IF(NOT(ISERR(SEARCH("blank",C14,1))),"_bla",IF(NOT(ISERR(SEARCH("control",C14,1))),"_ctr",IF(NOT(ISERR(SEARCH("isolate",C14,1))),"_I","none")))</f>
        <v>_I</v>
      </c>
      <c r="K14">
        <f>IF(ISERR(SEARCH("isolate",C14,1)),"",SEARCH("isolate",C14,1)+8)</f>
        <v>29</v>
      </c>
      <c r="L14">
        <f>IF(K14="","",IF(SEARCH(".",C14,1)-(SEARCH("isolate",C14,1)+8)&gt;2,IF(NOT(ISNUMBER(VALUE(MID(C14,K14+1,1)))),1,2),SEARCH(".",C14,1)-(SEARCH("isolate",C14,1)+8)))</f>
        <v>1</v>
      </c>
      <c r="M14" t="str">
        <f>IF(L14="","",IF(LEN(MID(C14,K14,L14))&lt;2,"0"&amp;MID(C14,K14,L14),MID(C14,K14,L14)))</f>
        <v>01</v>
      </c>
      <c r="N14" t="str">
        <f>I14&amp;J14&amp;M14</f>
        <v>M94_I01</v>
      </c>
      <c r="O14" t="str">
        <f>E14&amp;N14</f>
        <v>negM94_I01</v>
      </c>
      <c r="P14" t="str">
        <f>IF(COUNTIF(O:O,O14)&gt;3,"error","")</f>
        <v/>
      </c>
      <c r="R14" t="str">
        <f>IF(COUNTIF(O:O,O14)&lt;3,COUNTIF(O:O,O14)&amp;" rep warning","")</f>
        <v/>
      </c>
      <c r="S14" t="str">
        <f>IF(ISERR(SEARCH("rep",C14,5)),"",MID(C14,SEARCH("rep",C14,1)+3,1))</f>
        <v>2</v>
      </c>
    </row>
    <row r="15" spans="1:19" x14ac:dyDescent="0.25">
      <c r="A15">
        <v>196</v>
      </c>
      <c r="B15">
        <v>0</v>
      </c>
      <c r="C15" t="s">
        <v>204</v>
      </c>
      <c r="D15">
        <v>11629</v>
      </c>
      <c r="E15" t="str">
        <f>IF(NOT(ISERR(SEARCH("neg",C15,1))),"neg","pos")</f>
        <v>neg</v>
      </c>
      <c r="F15" t="str">
        <f>IF(Q15="bad","",N15)</f>
        <v>M94_I01</v>
      </c>
      <c r="G15">
        <f>IF(F15="",G14,G14+1)</f>
        <v>9</v>
      </c>
      <c r="H15">
        <v>1</v>
      </c>
      <c r="I15" t="str">
        <f>IF(NOT(ISERR(SEARCH("m94",C15,1))),"M94",IF(NOT(ISERR(SEARCH("m9c",C15,1))),"M9C","R2A"))</f>
        <v>M94</v>
      </c>
      <c r="J15" t="str">
        <f>IF(NOT(ISERR(SEARCH("blank",C15,1))),"_bla",IF(NOT(ISERR(SEARCH("control",C15,1))),"_ctr",IF(NOT(ISERR(SEARCH("isolate",C15,1))),"_I","none")))</f>
        <v>_I</v>
      </c>
      <c r="K15">
        <f>IF(ISERR(SEARCH("isolate",C15,1)),"",SEARCH("isolate",C15,1)+8)</f>
        <v>29</v>
      </c>
      <c r="L15">
        <f>IF(K15="","",IF(SEARCH(".",C15,1)-(SEARCH("isolate",C15,1)+8)&gt;2,IF(NOT(ISNUMBER(VALUE(MID(C15,K15+1,1)))),1,2),SEARCH(".",C15,1)-(SEARCH("isolate",C15,1)+8)))</f>
        <v>1</v>
      </c>
      <c r="M15" t="str">
        <f>IF(L15="","",IF(LEN(MID(C15,K15,L15))&lt;2,"0"&amp;MID(C15,K15,L15),MID(C15,K15,L15)))</f>
        <v>01</v>
      </c>
      <c r="N15" t="str">
        <f>I15&amp;J15&amp;M15</f>
        <v>M94_I01</v>
      </c>
      <c r="O15" t="str">
        <f>E15&amp;N15</f>
        <v>negM94_I01</v>
      </c>
      <c r="P15" t="str">
        <f>IF(COUNTIF(O:O,O15)&gt;3,"error","")</f>
        <v/>
      </c>
      <c r="R15" t="str">
        <f>IF(COUNTIF(O:O,O15)&lt;3,COUNTIF(O:O,O15)&amp;" rep warning","")</f>
        <v/>
      </c>
      <c r="S15" t="str">
        <f>IF(ISERR(SEARCH("rep",C15,5)),"",MID(C15,SEARCH("rep",C15,1)+3,1))</f>
        <v>3</v>
      </c>
    </row>
    <row r="16" spans="1:19" x14ac:dyDescent="0.25">
      <c r="A16">
        <v>157</v>
      </c>
      <c r="B16">
        <v>0</v>
      </c>
      <c r="C16" t="s">
        <v>165</v>
      </c>
      <c r="D16">
        <v>11587</v>
      </c>
      <c r="E16" t="str">
        <f>IF(NOT(ISERR(SEARCH("neg",C16,1))),"neg","pos")</f>
        <v>neg</v>
      </c>
      <c r="F16" t="str">
        <f>IF(Q16="bad","",N16)</f>
        <v>M94_I02</v>
      </c>
      <c r="G16">
        <f>IF(F16="",G15,G15+1)</f>
        <v>10</v>
      </c>
      <c r="H16">
        <v>1</v>
      </c>
      <c r="I16" t="str">
        <f>IF(NOT(ISERR(SEARCH("m94",C16,1))),"M94",IF(NOT(ISERR(SEARCH("m9c",C16,1))),"M9C","R2A"))</f>
        <v>M94</v>
      </c>
      <c r="J16" t="str">
        <f>IF(NOT(ISERR(SEARCH("blank",C16,1))),"_bla",IF(NOT(ISERR(SEARCH("control",C16,1))),"_ctr",IF(NOT(ISERR(SEARCH("isolate",C16,1))),"_I","none")))</f>
        <v>_I</v>
      </c>
      <c r="K16">
        <f>IF(ISERR(SEARCH("isolate",C16,1)),"",SEARCH("isolate",C16,1)+8)</f>
        <v>29</v>
      </c>
      <c r="L16">
        <f>IF(K16="","",IF(SEARCH(".",C16,1)-(SEARCH("isolate",C16,1)+8)&gt;2,IF(NOT(ISNUMBER(VALUE(MID(C16,K16+1,1)))),1,2),SEARCH(".",C16,1)-(SEARCH("isolate",C16,1)+8)))</f>
        <v>1</v>
      </c>
      <c r="M16" t="str">
        <f>IF(L16="","",IF(LEN(MID(C16,K16,L16))&lt;2,"0"&amp;MID(C16,K16,L16),MID(C16,K16,L16)))</f>
        <v>02</v>
      </c>
      <c r="N16" t="str">
        <f>I16&amp;J16&amp;M16</f>
        <v>M94_I02</v>
      </c>
      <c r="O16" t="str">
        <f>E16&amp;N16</f>
        <v>negM94_I02</v>
      </c>
      <c r="P16" t="str">
        <f>IF(COUNTIF(O:O,O16)&gt;3,"error","")</f>
        <v/>
      </c>
      <c r="R16" t="str">
        <f>IF(COUNTIF(O:O,O16)&lt;3,COUNTIF(O:O,O16)&amp;" rep warning","")</f>
        <v/>
      </c>
      <c r="S16" t="str">
        <f>IF(ISERR(SEARCH("rep",C16,5)),"",MID(C16,SEARCH("rep",C16,1)+3,1))</f>
        <v>1</v>
      </c>
    </row>
    <row r="17" spans="1:19" x14ac:dyDescent="0.25">
      <c r="A17">
        <v>195</v>
      </c>
      <c r="B17">
        <v>0</v>
      </c>
      <c r="C17" t="s">
        <v>203</v>
      </c>
      <c r="D17">
        <v>11627</v>
      </c>
      <c r="E17" t="str">
        <f>IF(NOT(ISERR(SEARCH("neg",C17,1))),"neg","pos")</f>
        <v>neg</v>
      </c>
      <c r="F17" t="str">
        <f>IF(Q17="bad","",N17)</f>
        <v>M94_I02</v>
      </c>
      <c r="G17">
        <f>IF(F17="",G16,G16+1)</f>
        <v>11</v>
      </c>
      <c r="H17">
        <v>1</v>
      </c>
      <c r="I17" t="str">
        <f>IF(NOT(ISERR(SEARCH("m94",C17,1))),"M94",IF(NOT(ISERR(SEARCH("m9c",C17,1))),"M9C","R2A"))</f>
        <v>M94</v>
      </c>
      <c r="J17" t="str">
        <f>IF(NOT(ISERR(SEARCH("blank",C17,1))),"_bla",IF(NOT(ISERR(SEARCH("control",C17,1))),"_ctr",IF(NOT(ISERR(SEARCH("isolate",C17,1))),"_I","none")))</f>
        <v>_I</v>
      </c>
      <c r="K17">
        <f>IF(ISERR(SEARCH("isolate",C17,1)),"",SEARCH("isolate",C17,1)+8)</f>
        <v>29</v>
      </c>
      <c r="L17">
        <f>IF(K17="","",IF(SEARCH(".",C17,1)-(SEARCH("isolate",C17,1)+8)&gt;2,IF(NOT(ISNUMBER(VALUE(MID(C17,K17+1,1)))),1,2),SEARCH(".",C17,1)-(SEARCH("isolate",C17,1)+8)))</f>
        <v>1</v>
      </c>
      <c r="M17" t="str">
        <f>IF(L17="","",IF(LEN(MID(C17,K17,L17))&lt;2,"0"&amp;MID(C17,K17,L17),MID(C17,K17,L17)))</f>
        <v>02</v>
      </c>
      <c r="N17" t="str">
        <f>I17&amp;J17&amp;M17</f>
        <v>M94_I02</v>
      </c>
      <c r="O17" t="str">
        <f>E17&amp;N17</f>
        <v>negM94_I02</v>
      </c>
      <c r="P17" t="str">
        <f>IF(COUNTIF(O:O,O17)&gt;3,"error","")</f>
        <v/>
      </c>
      <c r="R17" t="str">
        <f>IF(COUNTIF(O:O,O17)&lt;3,COUNTIF(O:O,O17)&amp;" rep warning","")</f>
        <v/>
      </c>
      <c r="S17" t="str">
        <f>IF(ISERR(SEARCH("rep",C17,5)),"",MID(C17,SEARCH("rep",C17,1)+3,1))</f>
        <v>2</v>
      </c>
    </row>
    <row r="18" spans="1:19" x14ac:dyDescent="0.25">
      <c r="A18">
        <v>162</v>
      </c>
      <c r="B18">
        <v>0</v>
      </c>
      <c r="C18" t="s">
        <v>170</v>
      </c>
      <c r="D18">
        <v>11592</v>
      </c>
      <c r="E18" t="str">
        <f>IF(NOT(ISERR(SEARCH("neg",C18,1))),"neg","pos")</f>
        <v>neg</v>
      </c>
      <c r="F18" t="str">
        <f>IF(Q18="bad","",N18)</f>
        <v>M94_I02</v>
      </c>
      <c r="G18">
        <f>IF(F18="",G17,G17+1)</f>
        <v>12</v>
      </c>
      <c r="H18">
        <v>1</v>
      </c>
      <c r="I18" t="str">
        <f>IF(NOT(ISERR(SEARCH("m94",C18,1))),"M94",IF(NOT(ISERR(SEARCH("m9c",C18,1))),"M9C","R2A"))</f>
        <v>M94</v>
      </c>
      <c r="J18" t="str">
        <f>IF(NOT(ISERR(SEARCH("blank",C18,1))),"_bla",IF(NOT(ISERR(SEARCH("control",C18,1))),"_ctr",IF(NOT(ISERR(SEARCH("isolate",C18,1))),"_I","none")))</f>
        <v>_I</v>
      </c>
      <c r="K18">
        <f>IF(ISERR(SEARCH("isolate",C18,1)),"",SEARCH("isolate",C18,1)+8)</f>
        <v>29</v>
      </c>
      <c r="L18">
        <f>IF(K18="","",IF(SEARCH(".",C18,1)-(SEARCH("isolate",C18,1)+8)&gt;2,IF(NOT(ISNUMBER(VALUE(MID(C18,K18+1,1)))),1,2),SEARCH(".",C18,1)-(SEARCH("isolate",C18,1)+8)))</f>
        <v>1</v>
      </c>
      <c r="M18" t="str">
        <f>IF(L18="","",IF(LEN(MID(C18,K18,L18))&lt;2,"0"&amp;MID(C18,K18,L18),MID(C18,K18,L18)))</f>
        <v>02</v>
      </c>
      <c r="N18" t="str">
        <f>I18&amp;J18&amp;M18</f>
        <v>M94_I02</v>
      </c>
      <c r="O18" t="str">
        <f>E18&amp;N18</f>
        <v>negM94_I02</v>
      </c>
      <c r="P18" t="str">
        <f>IF(COUNTIF(O:O,O18)&gt;3,"error","")</f>
        <v/>
      </c>
      <c r="R18" t="str">
        <f>IF(COUNTIF(O:O,O18)&lt;3,COUNTIF(O:O,O18)&amp;" rep warning","")</f>
        <v/>
      </c>
      <c r="S18" t="str">
        <f>IF(ISERR(SEARCH("rep",C18,5)),"",MID(C18,SEARCH("rep",C18,1)+3,1))</f>
        <v>3</v>
      </c>
    </row>
    <row r="19" spans="1:19" x14ac:dyDescent="0.25">
      <c r="A19">
        <v>161</v>
      </c>
      <c r="B19">
        <v>0</v>
      </c>
      <c r="C19" t="s">
        <v>169</v>
      </c>
      <c r="D19">
        <v>11588</v>
      </c>
      <c r="E19" t="str">
        <f>IF(NOT(ISERR(SEARCH("neg",C19,1))),"neg","pos")</f>
        <v>neg</v>
      </c>
      <c r="F19" t="str">
        <f>IF(Q19="bad","",N19)</f>
        <v>M94_I03</v>
      </c>
      <c r="G19">
        <f>IF(F19="",G18,G18+1)</f>
        <v>13</v>
      </c>
      <c r="H19">
        <v>1</v>
      </c>
      <c r="I19" t="str">
        <f>IF(NOT(ISERR(SEARCH("m94",C19,1))),"M94",IF(NOT(ISERR(SEARCH("m9c",C19,1))),"M9C","R2A"))</f>
        <v>M94</v>
      </c>
      <c r="J19" t="str">
        <f>IF(NOT(ISERR(SEARCH("blank",C19,1))),"_bla",IF(NOT(ISERR(SEARCH("control",C19,1))),"_ctr",IF(NOT(ISERR(SEARCH("isolate",C19,1))),"_I","none")))</f>
        <v>_I</v>
      </c>
      <c r="K19">
        <f>IF(ISERR(SEARCH("isolate",C19,1)),"",SEARCH("isolate",C19,1)+8)</f>
        <v>29</v>
      </c>
      <c r="L19">
        <f>IF(K19="","",IF(SEARCH(".",C19,1)-(SEARCH("isolate",C19,1)+8)&gt;2,IF(NOT(ISNUMBER(VALUE(MID(C19,K19+1,1)))),1,2),SEARCH(".",C19,1)-(SEARCH("isolate",C19,1)+8)))</f>
        <v>1</v>
      </c>
      <c r="M19" t="str">
        <f>IF(L19="","",IF(LEN(MID(C19,K19,L19))&lt;2,"0"&amp;MID(C19,K19,L19),MID(C19,K19,L19)))</f>
        <v>03</v>
      </c>
      <c r="N19" t="str">
        <f>I19&amp;J19&amp;M19</f>
        <v>M94_I03</v>
      </c>
      <c r="O19" t="str">
        <f>E19&amp;N19</f>
        <v>negM94_I03</v>
      </c>
      <c r="P19" t="str">
        <f>IF(COUNTIF(O:O,O19)&gt;3,"error","")</f>
        <v/>
      </c>
      <c r="R19" t="str">
        <f>IF(COUNTIF(O:O,O19)&lt;3,COUNTIF(O:O,O19)&amp;" rep warning","")</f>
        <v/>
      </c>
      <c r="S19" t="str">
        <f>IF(ISERR(SEARCH("rep",C19,5)),"",MID(C19,SEARCH("rep",C19,1)+3,1))</f>
        <v>1</v>
      </c>
    </row>
    <row r="20" spans="1:19" x14ac:dyDescent="0.25">
      <c r="A20">
        <v>128</v>
      </c>
      <c r="B20">
        <v>0</v>
      </c>
      <c r="C20" t="s">
        <v>136</v>
      </c>
      <c r="D20">
        <v>11554</v>
      </c>
      <c r="E20" t="str">
        <f>IF(NOT(ISERR(SEARCH("neg",C20,1))),"neg","pos")</f>
        <v>neg</v>
      </c>
      <c r="F20" t="str">
        <f>IF(Q20="bad","",N20)</f>
        <v>M94_I03</v>
      </c>
      <c r="G20">
        <f>IF(F20="",G19,G19+1)</f>
        <v>14</v>
      </c>
      <c r="H20">
        <v>1</v>
      </c>
      <c r="I20" t="str">
        <f>IF(NOT(ISERR(SEARCH("m94",C20,1))),"M94",IF(NOT(ISERR(SEARCH("m9c",C20,1))),"M9C","R2A"))</f>
        <v>M94</v>
      </c>
      <c r="J20" t="str">
        <f>IF(NOT(ISERR(SEARCH("blank",C20,1))),"_bla",IF(NOT(ISERR(SEARCH("control",C20,1))),"_ctr",IF(NOT(ISERR(SEARCH("isolate",C20,1))),"_I","none")))</f>
        <v>_I</v>
      </c>
      <c r="K20">
        <f>IF(ISERR(SEARCH("isolate",C20,1)),"",SEARCH("isolate",C20,1)+8)</f>
        <v>29</v>
      </c>
      <c r="L20">
        <f>IF(K20="","",IF(SEARCH(".",C20,1)-(SEARCH("isolate",C20,1)+8)&gt;2,IF(NOT(ISNUMBER(VALUE(MID(C20,K20+1,1)))),1,2),SEARCH(".",C20,1)-(SEARCH("isolate",C20,1)+8)))</f>
        <v>1</v>
      </c>
      <c r="M20" t="str">
        <f>IF(L20="","",IF(LEN(MID(C20,K20,L20))&lt;2,"0"&amp;MID(C20,K20,L20),MID(C20,K20,L20)))</f>
        <v>03</v>
      </c>
      <c r="N20" t="str">
        <f>I20&amp;J20&amp;M20</f>
        <v>M94_I03</v>
      </c>
      <c r="O20" t="str">
        <f>E20&amp;N20</f>
        <v>negM94_I03</v>
      </c>
      <c r="P20" t="str">
        <f>IF(COUNTIF(O:O,O20)&gt;3,"error","")</f>
        <v/>
      </c>
      <c r="R20" t="str">
        <f>IF(COUNTIF(O:O,O20)&lt;3,COUNTIF(O:O,O20)&amp;" rep warning","")</f>
        <v/>
      </c>
      <c r="S20" t="str">
        <f>IF(ISERR(SEARCH("rep",C20,5)),"",MID(C20,SEARCH("rep",C20,1)+3,1))</f>
        <v>2</v>
      </c>
    </row>
    <row r="21" spans="1:19" x14ac:dyDescent="0.25">
      <c r="A21">
        <v>64</v>
      </c>
      <c r="B21">
        <v>0</v>
      </c>
      <c r="C21" t="s">
        <v>72</v>
      </c>
      <c r="D21">
        <v>11515</v>
      </c>
      <c r="E21" t="str">
        <f>IF(NOT(ISERR(SEARCH("neg",C21,1))),"neg","pos")</f>
        <v>neg</v>
      </c>
      <c r="F21" t="str">
        <f>IF(Q21="bad","",N21)</f>
        <v>M94_I03</v>
      </c>
      <c r="G21">
        <f>IF(F21="",G20,G20+1)</f>
        <v>15</v>
      </c>
      <c r="H21">
        <v>1</v>
      </c>
      <c r="I21" t="str">
        <f>IF(NOT(ISERR(SEARCH("m94",C21,1))),"M94",IF(NOT(ISERR(SEARCH("m9c",C21,1))),"M9C","R2A"))</f>
        <v>M94</v>
      </c>
      <c r="J21" t="str">
        <f>IF(NOT(ISERR(SEARCH("blank",C21,1))),"_bla",IF(NOT(ISERR(SEARCH("control",C21,1))),"_ctr",IF(NOT(ISERR(SEARCH("isolate",C21,1))),"_I","none")))</f>
        <v>_I</v>
      </c>
      <c r="K21">
        <f>IF(ISERR(SEARCH("isolate",C21,1)),"",SEARCH("isolate",C21,1)+8)</f>
        <v>29</v>
      </c>
      <c r="L21">
        <f>IF(K21="","",IF(SEARCH(".",C21,1)-(SEARCH("isolate",C21,1)+8)&gt;2,IF(NOT(ISNUMBER(VALUE(MID(C21,K21+1,1)))),1,2),SEARCH(".",C21,1)-(SEARCH("isolate",C21,1)+8)))</f>
        <v>1</v>
      </c>
      <c r="M21" t="str">
        <f>IF(L21="","",IF(LEN(MID(C21,K21,L21))&lt;2,"0"&amp;MID(C21,K21,L21),MID(C21,K21,L21)))</f>
        <v>03</v>
      </c>
      <c r="N21" t="str">
        <f>I21&amp;J21&amp;M21</f>
        <v>M94_I03</v>
      </c>
      <c r="O21" t="str">
        <f>E21&amp;N21</f>
        <v>negM94_I03</v>
      </c>
      <c r="P21" t="str">
        <f>IF(COUNTIF(O:O,O21)&gt;3,"error","")</f>
        <v/>
      </c>
      <c r="R21" t="str">
        <f>IF(COUNTIF(O:O,O21)&lt;3,COUNTIF(O:O,O21)&amp;" rep warning","")</f>
        <v/>
      </c>
      <c r="S21" t="str">
        <f>IF(ISERR(SEARCH("rep",C21,5)),"",MID(C21,SEARCH("rep",C21,1)+3,1))</f>
        <v>3</v>
      </c>
    </row>
    <row r="22" spans="1:19" x14ac:dyDescent="0.25">
      <c r="A22">
        <v>233</v>
      </c>
      <c r="B22">
        <v>0</v>
      </c>
      <c r="C22" t="s">
        <v>241</v>
      </c>
      <c r="D22">
        <v>11624</v>
      </c>
      <c r="E22" t="str">
        <f>IF(NOT(ISERR(SEARCH("neg",C22,1))),"neg","pos")</f>
        <v>neg</v>
      </c>
      <c r="F22" t="str">
        <f>IF(Q22="bad","",N22)</f>
        <v>M94_I04</v>
      </c>
      <c r="G22">
        <f>IF(F22="",G21,G21+1)</f>
        <v>16</v>
      </c>
      <c r="H22">
        <v>1</v>
      </c>
      <c r="I22" t="str">
        <f>IF(NOT(ISERR(SEARCH("m94",C22,1))),"M94",IF(NOT(ISERR(SEARCH("m9c",C22,1))),"M9C","R2A"))</f>
        <v>M94</v>
      </c>
      <c r="J22" t="str">
        <f>IF(NOT(ISERR(SEARCH("blank",C22,1))),"_bla",IF(NOT(ISERR(SEARCH("control",C22,1))),"_ctr",IF(NOT(ISERR(SEARCH("isolate",C22,1))),"_I","none")))</f>
        <v>_I</v>
      </c>
      <c r="K22">
        <f>IF(ISERR(SEARCH("isolate",C22,1)),"",SEARCH("isolate",C22,1)+8)</f>
        <v>29</v>
      </c>
      <c r="L22">
        <f>IF(K22="","",IF(SEARCH(".",C22,1)-(SEARCH("isolate",C22,1)+8)&gt;2,IF(NOT(ISNUMBER(VALUE(MID(C22,K22+1,1)))),1,2),SEARCH(".",C22,1)-(SEARCH("isolate",C22,1)+8)))</f>
        <v>1</v>
      </c>
      <c r="M22" t="str">
        <f>IF(L22="","",IF(LEN(MID(C22,K22,L22))&lt;2,"0"&amp;MID(C22,K22,L22),MID(C22,K22,L22)))</f>
        <v>04</v>
      </c>
      <c r="N22" t="str">
        <f>I22&amp;J22&amp;M22</f>
        <v>M94_I04</v>
      </c>
      <c r="O22" t="str">
        <f>E22&amp;N22</f>
        <v>negM94_I04</v>
      </c>
      <c r="P22" t="str">
        <f>IF(COUNTIF(O:O,O22)&gt;3,"error","")</f>
        <v/>
      </c>
      <c r="R22" t="str">
        <f>IF(COUNTIF(O:O,O22)&lt;3,COUNTIF(O:O,O22)&amp;" rep warning","")</f>
        <v/>
      </c>
      <c r="S22" t="str">
        <f>IF(ISERR(SEARCH("rep",C22,5)),"",MID(C22,SEARCH("rep",C22,1)+3,1))</f>
        <v>1</v>
      </c>
    </row>
    <row r="23" spans="1:19" x14ac:dyDescent="0.25">
      <c r="A23">
        <v>239</v>
      </c>
      <c r="B23">
        <v>0</v>
      </c>
      <c r="C23" t="s">
        <v>247</v>
      </c>
      <c r="D23">
        <v>11669</v>
      </c>
      <c r="E23" t="str">
        <f>IF(NOT(ISERR(SEARCH("neg",C23,1))),"neg","pos")</f>
        <v>neg</v>
      </c>
      <c r="F23" t="str">
        <f>IF(Q23="bad","",N23)</f>
        <v>M94_I04</v>
      </c>
      <c r="G23">
        <f>IF(F23="",G22,G22+1)</f>
        <v>17</v>
      </c>
      <c r="H23">
        <v>1</v>
      </c>
      <c r="I23" t="str">
        <f>IF(NOT(ISERR(SEARCH("m94",C23,1))),"M94",IF(NOT(ISERR(SEARCH("m9c",C23,1))),"M9C","R2A"))</f>
        <v>M94</v>
      </c>
      <c r="J23" t="str">
        <f>IF(NOT(ISERR(SEARCH("blank",C23,1))),"_bla",IF(NOT(ISERR(SEARCH("control",C23,1))),"_ctr",IF(NOT(ISERR(SEARCH("isolate",C23,1))),"_I","none")))</f>
        <v>_I</v>
      </c>
      <c r="K23">
        <f>IF(ISERR(SEARCH("isolate",C23,1)),"",SEARCH("isolate",C23,1)+8)</f>
        <v>29</v>
      </c>
      <c r="L23">
        <f>IF(K23="","",IF(SEARCH(".",C23,1)-(SEARCH("isolate",C23,1)+8)&gt;2,IF(NOT(ISNUMBER(VALUE(MID(C23,K23+1,1)))),1,2),SEARCH(".",C23,1)-(SEARCH("isolate",C23,1)+8)))</f>
        <v>1</v>
      </c>
      <c r="M23" t="str">
        <f>IF(L23="","",IF(LEN(MID(C23,K23,L23))&lt;2,"0"&amp;MID(C23,K23,L23),MID(C23,K23,L23)))</f>
        <v>04</v>
      </c>
      <c r="N23" t="str">
        <f>I23&amp;J23&amp;M23</f>
        <v>M94_I04</v>
      </c>
      <c r="O23" t="str">
        <f>E23&amp;N23</f>
        <v>negM94_I04</v>
      </c>
      <c r="P23" t="str">
        <f>IF(COUNTIF(O:O,O23)&gt;3,"error","")</f>
        <v/>
      </c>
      <c r="R23" t="str">
        <f>IF(COUNTIF(O:O,O23)&lt;3,COUNTIF(O:O,O23)&amp;" rep warning","")</f>
        <v/>
      </c>
      <c r="S23" t="str">
        <f>IF(ISERR(SEARCH("rep",C23,5)),"",MID(C23,SEARCH("rep",C23,1)+3,1))</f>
        <v>2</v>
      </c>
    </row>
    <row r="24" spans="1:19" x14ac:dyDescent="0.25">
      <c r="A24">
        <v>199</v>
      </c>
      <c r="B24">
        <v>0</v>
      </c>
      <c r="C24" t="s">
        <v>207</v>
      </c>
      <c r="D24">
        <v>11631</v>
      </c>
      <c r="E24" t="str">
        <f>IF(NOT(ISERR(SEARCH("neg",C24,1))),"neg","pos")</f>
        <v>neg</v>
      </c>
      <c r="F24" t="str">
        <f>IF(Q24="bad","",N24)</f>
        <v>M94_I04</v>
      </c>
      <c r="G24">
        <f>IF(F24="",G23,G23+1)</f>
        <v>18</v>
      </c>
      <c r="H24">
        <v>1</v>
      </c>
      <c r="I24" t="str">
        <f>IF(NOT(ISERR(SEARCH("m94",C24,1))),"M94",IF(NOT(ISERR(SEARCH("m9c",C24,1))),"M9C","R2A"))</f>
        <v>M94</v>
      </c>
      <c r="J24" t="str">
        <f>IF(NOT(ISERR(SEARCH("blank",C24,1))),"_bla",IF(NOT(ISERR(SEARCH("control",C24,1))),"_ctr",IF(NOT(ISERR(SEARCH("isolate",C24,1))),"_I","none")))</f>
        <v>_I</v>
      </c>
      <c r="K24">
        <f>IF(ISERR(SEARCH("isolate",C24,1)),"",SEARCH("isolate",C24,1)+8)</f>
        <v>29</v>
      </c>
      <c r="L24">
        <f>IF(K24="","",IF(SEARCH(".",C24,1)-(SEARCH("isolate",C24,1)+8)&gt;2,IF(NOT(ISNUMBER(VALUE(MID(C24,K24+1,1)))),1,2),SEARCH(".",C24,1)-(SEARCH("isolate",C24,1)+8)))</f>
        <v>1</v>
      </c>
      <c r="M24" t="str">
        <f>IF(L24="","",IF(LEN(MID(C24,K24,L24))&lt;2,"0"&amp;MID(C24,K24,L24),MID(C24,K24,L24)))</f>
        <v>04</v>
      </c>
      <c r="N24" t="str">
        <f>I24&amp;J24&amp;M24</f>
        <v>M94_I04</v>
      </c>
      <c r="O24" t="str">
        <f>E24&amp;N24</f>
        <v>negM94_I04</v>
      </c>
      <c r="P24" t="str">
        <f>IF(COUNTIF(O:O,O24)&gt;3,"error","")</f>
        <v/>
      </c>
      <c r="R24" t="str">
        <f>IF(COUNTIF(O:O,O24)&lt;3,COUNTIF(O:O,O24)&amp;" rep warning","")</f>
        <v/>
      </c>
      <c r="S24" t="str">
        <f>IF(ISERR(SEARCH("rep",C24,5)),"",MID(C24,SEARCH("rep",C24,1)+3,1))</f>
        <v>3</v>
      </c>
    </row>
    <row r="25" spans="1:19" x14ac:dyDescent="0.25">
      <c r="A25">
        <v>198</v>
      </c>
      <c r="B25">
        <v>0</v>
      </c>
      <c r="C25" t="s">
        <v>206</v>
      </c>
      <c r="D25">
        <v>11625</v>
      </c>
      <c r="E25" t="str">
        <f>IF(NOT(ISERR(SEARCH("neg",C25,1))),"neg","pos")</f>
        <v>neg</v>
      </c>
      <c r="F25" t="str">
        <f>IF(Q25="bad","",N25)</f>
        <v>M94_I05</v>
      </c>
      <c r="G25">
        <f>IF(F25="",G24,G24+1)</f>
        <v>19</v>
      </c>
      <c r="H25">
        <v>1</v>
      </c>
      <c r="I25" t="str">
        <f>IF(NOT(ISERR(SEARCH("m94",C25,1))),"M94",IF(NOT(ISERR(SEARCH("m9c",C25,1))),"M9C","R2A"))</f>
        <v>M94</v>
      </c>
      <c r="J25" t="str">
        <f>IF(NOT(ISERR(SEARCH("blank",C25,1))),"_bla",IF(NOT(ISERR(SEARCH("control",C25,1))),"_ctr",IF(NOT(ISERR(SEARCH("isolate",C25,1))),"_I","none")))</f>
        <v>_I</v>
      </c>
      <c r="K25">
        <f>IF(ISERR(SEARCH("isolate",C25,1)),"",SEARCH("isolate",C25,1)+8)</f>
        <v>29</v>
      </c>
      <c r="L25">
        <f>IF(K25="","",IF(SEARCH(".",C25,1)-(SEARCH("isolate",C25,1)+8)&gt;2,IF(NOT(ISNUMBER(VALUE(MID(C25,K25+1,1)))),1,2),SEARCH(".",C25,1)-(SEARCH("isolate",C25,1)+8)))</f>
        <v>1</v>
      </c>
      <c r="M25" t="str">
        <f>IF(L25="","",IF(LEN(MID(C25,K25,L25))&lt;2,"0"&amp;MID(C25,K25,L25),MID(C25,K25,L25)))</f>
        <v>05</v>
      </c>
      <c r="N25" t="str">
        <f>I25&amp;J25&amp;M25</f>
        <v>M94_I05</v>
      </c>
      <c r="O25" t="str">
        <f>E25&amp;N25</f>
        <v>negM94_I05</v>
      </c>
      <c r="P25" t="str">
        <f>IF(COUNTIF(O:O,O25)&gt;3,"error","")</f>
        <v/>
      </c>
      <c r="R25" t="str">
        <f>IF(COUNTIF(O:O,O25)&lt;3,COUNTIF(O:O,O25)&amp;" rep warning","")</f>
        <v/>
      </c>
      <c r="S25" t="str">
        <f>IF(ISERR(SEARCH("rep",C25,5)),"",MID(C25,SEARCH("rep",C25,1)+3,1))</f>
        <v>1</v>
      </c>
    </row>
    <row r="26" spans="1:19" x14ac:dyDescent="0.25">
      <c r="A26">
        <v>158</v>
      </c>
      <c r="B26">
        <v>0</v>
      </c>
      <c r="C26" t="s">
        <v>166</v>
      </c>
      <c r="D26">
        <v>11589</v>
      </c>
      <c r="E26" t="str">
        <f>IF(NOT(ISERR(SEARCH("neg",C26,1))),"neg","pos")</f>
        <v>neg</v>
      </c>
      <c r="F26" t="str">
        <f>IF(Q26="bad","",N26)</f>
        <v>M94_I05</v>
      </c>
      <c r="G26">
        <f>IF(F26="",G25,G25+1)</f>
        <v>20</v>
      </c>
      <c r="H26">
        <v>1</v>
      </c>
      <c r="I26" t="str">
        <f>IF(NOT(ISERR(SEARCH("m94",C26,1))),"M94",IF(NOT(ISERR(SEARCH("m9c",C26,1))),"M9C","R2A"))</f>
        <v>M94</v>
      </c>
      <c r="J26" t="str">
        <f>IF(NOT(ISERR(SEARCH("blank",C26,1))),"_bla",IF(NOT(ISERR(SEARCH("control",C26,1))),"_ctr",IF(NOT(ISERR(SEARCH("isolate",C26,1))),"_I","none")))</f>
        <v>_I</v>
      </c>
      <c r="K26">
        <f>IF(ISERR(SEARCH("isolate",C26,1)),"",SEARCH("isolate",C26,1)+8)</f>
        <v>29</v>
      </c>
      <c r="L26">
        <f>IF(K26="","",IF(SEARCH(".",C26,1)-(SEARCH("isolate",C26,1)+8)&gt;2,IF(NOT(ISNUMBER(VALUE(MID(C26,K26+1,1)))),1,2),SEARCH(".",C26,1)-(SEARCH("isolate",C26,1)+8)))</f>
        <v>1</v>
      </c>
      <c r="M26" t="str">
        <f>IF(L26="","",IF(LEN(MID(C26,K26,L26))&lt;2,"0"&amp;MID(C26,K26,L26),MID(C26,K26,L26)))</f>
        <v>05</v>
      </c>
      <c r="N26" t="str">
        <f>I26&amp;J26&amp;M26</f>
        <v>M94_I05</v>
      </c>
      <c r="O26" t="str">
        <f>E26&amp;N26</f>
        <v>negM94_I05</v>
      </c>
      <c r="P26" t="str">
        <f>IF(COUNTIF(O:O,O26)&gt;3,"error","")</f>
        <v/>
      </c>
      <c r="R26" t="str">
        <f>IF(COUNTIF(O:O,O26)&lt;3,COUNTIF(O:O,O26)&amp;" rep warning","")</f>
        <v/>
      </c>
      <c r="S26" t="str">
        <f>IF(ISERR(SEARCH("rep",C26,5)),"",MID(C26,SEARCH("rep",C26,1)+3,1))</f>
        <v>2</v>
      </c>
    </row>
    <row r="27" spans="1:19" x14ac:dyDescent="0.25">
      <c r="A27">
        <v>257</v>
      </c>
      <c r="B27">
        <v>0</v>
      </c>
      <c r="C27" t="s">
        <v>265</v>
      </c>
      <c r="D27">
        <v>11708</v>
      </c>
      <c r="E27" t="str">
        <f>IF(NOT(ISERR(SEARCH("neg",C27,1))),"neg","pos")</f>
        <v>neg</v>
      </c>
      <c r="F27" t="str">
        <f>IF(Q27="bad","",N27)</f>
        <v>M94_I05</v>
      </c>
      <c r="G27">
        <f>IF(F27="",G26,G26+1)</f>
        <v>21</v>
      </c>
      <c r="H27">
        <v>1</v>
      </c>
      <c r="I27" t="str">
        <f>IF(NOT(ISERR(SEARCH("m94",C27,1))),"M94",IF(NOT(ISERR(SEARCH("m9c",C27,1))),"M9C","R2A"))</f>
        <v>M94</v>
      </c>
      <c r="J27" t="str">
        <f>IF(NOT(ISERR(SEARCH("blank",C27,1))),"_bla",IF(NOT(ISERR(SEARCH("control",C27,1))),"_ctr",IF(NOT(ISERR(SEARCH("isolate",C27,1))),"_I","none")))</f>
        <v>_I</v>
      </c>
      <c r="K27">
        <f>IF(ISERR(SEARCH("isolate",C27,1)),"",SEARCH("isolate",C27,1)+8)</f>
        <v>29</v>
      </c>
      <c r="L27">
        <f>IF(K27="","",IF(SEARCH(".",C27,1)-(SEARCH("isolate",C27,1)+8)&gt;2,IF(NOT(ISNUMBER(VALUE(MID(C27,K27+1,1)))),1,2),SEARCH(".",C27,1)-(SEARCH("isolate",C27,1)+8)))</f>
        <v>1</v>
      </c>
      <c r="M27" t="str">
        <f>IF(L27="","",IF(LEN(MID(C27,K27,L27))&lt;2,"0"&amp;MID(C27,K27,L27),MID(C27,K27,L27)))</f>
        <v>05</v>
      </c>
      <c r="N27" t="str">
        <f>I27&amp;J27&amp;M27</f>
        <v>M94_I05</v>
      </c>
      <c r="O27" t="str">
        <f>E27&amp;N27</f>
        <v>negM94_I05</v>
      </c>
      <c r="P27" t="str">
        <f>IF(COUNTIF(O:O,O27)&gt;3,"error","")</f>
        <v/>
      </c>
      <c r="R27" t="str">
        <f>IF(COUNTIF(O:O,O27)&lt;3,COUNTIF(O:O,O27)&amp;" rep warning","")</f>
        <v/>
      </c>
      <c r="S27" t="str">
        <f>IF(ISERR(SEARCH("rep",C27,5)),"",MID(C27,SEARCH("rep",C27,1)+3,1))</f>
        <v>3</v>
      </c>
    </row>
    <row r="28" spans="1:19" x14ac:dyDescent="0.25">
      <c r="A28">
        <v>126</v>
      </c>
      <c r="B28">
        <v>0</v>
      </c>
      <c r="C28" t="s">
        <v>134</v>
      </c>
      <c r="D28">
        <v>11551</v>
      </c>
      <c r="E28" t="str">
        <f>IF(NOT(ISERR(SEARCH("neg",C28,1))),"neg","pos")</f>
        <v>neg</v>
      </c>
      <c r="F28" t="str">
        <f>IF(Q28="bad","",N28)</f>
        <v>M94_I06</v>
      </c>
      <c r="G28">
        <f>IF(F28="",G27,G27+1)</f>
        <v>22</v>
      </c>
      <c r="H28">
        <v>1</v>
      </c>
      <c r="I28" t="str">
        <f>IF(NOT(ISERR(SEARCH("m94",C28,1))),"M94",IF(NOT(ISERR(SEARCH("m9c",C28,1))),"M9C","R2A"))</f>
        <v>M94</v>
      </c>
      <c r="J28" t="str">
        <f>IF(NOT(ISERR(SEARCH("blank",C28,1))),"_bla",IF(NOT(ISERR(SEARCH("control",C28,1))),"_ctr",IF(NOT(ISERR(SEARCH("isolate",C28,1))),"_I","none")))</f>
        <v>_I</v>
      </c>
      <c r="K28">
        <f>IF(ISERR(SEARCH("isolate",C28,1)),"",SEARCH("isolate",C28,1)+8)</f>
        <v>29</v>
      </c>
      <c r="L28">
        <f>IF(K28="","",IF(SEARCH(".",C28,1)-(SEARCH("isolate",C28,1)+8)&gt;2,IF(NOT(ISNUMBER(VALUE(MID(C28,K28+1,1)))),1,2),SEARCH(".",C28,1)-(SEARCH("isolate",C28,1)+8)))</f>
        <v>1</v>
      </c>
      <c r="M28" t="str">
        <f>IF(L28="","",IF(LEN(MID(C28,K28,L28))&lt;2,"0"&amp;MID(C28,K28,L28),MID(C28,K28,L28)))</f>
        <v>06</v>
      </c>
      <c r="N28" t="str">
        <f>I28&amp;J28&amp;M28</f>
        <v>M94_I06</v>
      </c>
      <c r="O28" t="str">
        <f>E28&amp;N28</f>
        <v>negM94_I06</v>
      </c>
      <c r="P28" t="str">
        <f>IF(COUNTIF(O:O,O28)&gt;3,"error","")</f>
        <v/>
      </c>
      <c r="R28" t="str">
        <f>IF(COUNTIF(O:O,O28)&lt;3,COUNTIF(O:O,O28)&amp;" rep warning","")</f>
        <v/>
      </c>
      <c r="S28" t="str">
        <f>IF(ISERR(SEARCH("rep",C28,5)),"",MID(C28,SEARCH("rep",C28,1)+3,1))</f>
        <v>1</v>
      </c>
    </row>
    <row r="29" spans="1:19" x14ac:dyDescent="0.25">
      <c r="A29">
        <v>234</v>
      </c>
      <c r="B29">
        <v>0</v>
      </c>
      <c r="C29" t="s">
        <v>242</v>
      </c>
      <c r="D29">
        <v>11628</v>
      </c>
      <c r="E29" t="str">
        <f>IF(NOT(ISERR(SEARCH("neg",C29,1))),"neg","pos")</f>
        <v>neg</v>
      </c>
      <c r="F29" t="str">
        <f>IF(Q29="bad","",N29)</f>
        <v>M94_I06</v>
      </c>
      <c r="G29">
        <f>IF(F29="",G28,G28+1)</f>
        <v>23</v>
      </c>
      <c r="H29">
        <v>1</v>
      </c>
      <c r="I29" t="str">
        <f>IF(NOT(ISERR(SEARCH("m94",C29,1))),"M94",IF(NOT(ISERR(SEARCH("m9c",C29,1))),"M9C","R2A"))</f>
        <v>M94</v>
      </c>
      <c r="J29" t="str">
        <f>IF(NOT(ISERR(SEARCH("blank",C29,1))),"_bla",IF(NOT(ISERR(SEARCH("control",C29,1))),"_ctr",IF(NOT(ISERR(SEARCH("isolate",C29,1))),"_I","none")))</f>
        <v>_I</v>
      </c>
      <c r="K29">
        <f>IF(ISERR(SEARCH("isolate",C29,1)),"",SEARCH("isolate",C29,1)+8)</f>
        <v>29</v>
      </c>
      <c r="L29">
        <f>IF(K29="","",IF(SEARCH(".",C29,1)-(SEARCH("isolate",C29,1)+8)&gt;2,IF(NOT(ISNUMBER(VALUE(MID(C29,K29+1,1)))),1,2),SEARCH(".",C29,1)-(SEARCH("isolate",C29,1)+8)))</f>
        <v>1</v>
      </c>
      <c r="M29" t="str">
        <f>IF(L29="","",IF(LEN(MID(C29,K29,L29))&lt;2,"0"&amp;MID(C29,K29,L29),MID(C29,K29,L29)))</f>
        <v>06</v>
      </c>
      <c r="N29" t="str">
        <f>I29&amp;J29&amp;M29</f>
        <v>M94_I06</v>
      </c>
      <c r="O29" t="str">
        <f>E29&amp;N29</f>
        <v>negM94_I06</v>
      </c>
      <c r="P29" t="str">
        <f>IF(COUNTIF(O:O,O29)&gt;3,"error","")</f>
        <v/>
      </c>
      <c r="R29" t="str">
        <f>IF(COUNTIF(O:O,O29)&lt;3,COUNTIF(O:O,O29)&amp;" rep warning","")</f>
        <v/>
      </c>
      <c r="S29" t="str">
        <f>IF(ISERR(SEARCH("rep",C29,5)),"",MID(C29,SEARCH("rep",C29,1)+3,1))</f>
        <v>2</v>
      </c>
    </row>
    <row r="30" spans="1:19" x14ac:dyDescent="0.25">
      <c r="A30">
        <v>235</v>
      </c>
      <c r="B30">
        <v>0</v>
      </c>
      <c r="C30" t="s">
        <v>243</v>
      </c>
      <c r="D30">
        <v>11632</v>
      </c>
      <c r="E30" t="str">
        <f>IF(NOT(ISERR(SEARCH("neg",C30,1))),"neg","pos")</f>
        <v>neg</v>
      </c>
      <c r="F30" t="str">
        <f>IF(Q30="bad","",N30)</f>
        <v>M94_I06</v>
      </c>
      <c r="G30">
        <f>IF(F30="",G29,G29+1)</f>
        <v>24</v>
      </c>
      <c r="H30">
        <v>1</v>
      </c>
      <c r="I30" t="str">
        <f>IF(NOT(ISERR(SEARCH("m94",C30,1))),"M94",IF(NOT(ISERR(SEARCH("m9c",C30,1))),"M9C","R2A"))</f>
        <v>M94</v>
      </c>
      <c r="J30" t="str">
        <f>IF(NOT(ISERR(SEARCH("blank",C30,1))),"_bla",IF(NOT(ISERR(SEARCH("control",C30,1))),"_ctr",IF(NOT(ISERR(SEARCH("isolate",C30,1))),"_I","none")))</f>
        <v>_I</v>
      </c>
      <c r="K30">
        <f>IF(ISERR(SEARCH("isolate",C30,1)),"",SEARCH("isolate",C30,1)+8)</f>
        <v>29</v>
      </c>
      <c r="L30">
        <f>IF(K30="","",IF(SEARCH(".",C30,1)-(SEARCH("isolate",C30,1)+8)&gt;2,IF(NOT(ISNUMBER(VALUE(MID(C30,K30+1,1)))),1,2),SEARCH(".",C30,1)-(SEARCH("isolate",C30,1)+8)))</f>
        <v>1</v>
      </c>
      <c r="M30" t="str">
        <f>IF(L30="","",IF(LEN(MID(C30,K30,L30))&lt;2,"0"&amp;MID(C30,K30,L30),MID(C30,K30,L30)))</f>
        <v>06</v>
      </c>
      <c r="N30" t="str">
        <f>I30&amp;J30&amp;M30</f>
        <v>M94_I06</v>
      </c>
      <c r="O30" t="str">
        <f>E30&amp;N30</f>
        <v>negM94_I06</v>
      </c>
      <c r="P30" t="str">
        <f>IF(COUNTIF(O:O,O30)&gt;3,"error","")</f>
        <v/>
      </c>
      <c r="R30" t="str">
        <f>IF(COUNTIF(O:O,O30)&lt;3,COUNTIF(O:O,O30)&amp;" rep warning","")</f>
        <v/>
      </c>
      <c r="S30" t="str">
        <f>IF(ISERR(SEARCH("rep",C30,5)),"",MID(C30,SEARCH("rep",C30,1)+3,1))</f>
        <v>3</v>
      </c>
    </row>
    <row r="31" spans="1:19" x14ac:dyDescent="0.25">
      <c r="A31">
        <v>69</v>
      </c>
      <c r="B31">
        <v>0</v>
      </c>
      <c r="C31" t="s">
        <v>77</v>
      </c>
      <c r="D31">
        <v>11471</v>
      </c>
      <c r="E31" t="str">
        <f>IF(NOT(ISERR(SEARCH("neg",C31,1))),"neg","pos")</f>
        <v>neg</v>
      </c>
      <c r="F31" t="str">
        <f>IF(Q31="bad","",N31)</f>
        <v>M94_I07</v>
      </c>
      <c r="G31">
        <f>IF(F31="",G30,G30+1)</f>
        <v>25</v>
      </c>
      <c r="H31">
        <v>1</v>
      </c>
      <c r="I31" t="str">
        <f>IF(NOT(ISERR(SEARCH("m94",C31,1))),"M94",IF(NOT(ISERR(SEARCH("m9c",C31,1))),"M9C","R2A"))</f>
        <v>M94</v>
      </c>
      <c r="J31" t="str">
        <f>IF(NOT(ISERR(SEARCH("blank",C31,1))),"_bla",IF(NOT(ISERR(SEARCH("control",C31,1))),"_ctr",IF(NOT(ISERR(SEARCH("isolate",C31,1))),"_I","none")))</f>
        <v>_I</v>
      </c>
      <c r="K31">
        <f>IF(ISERR(SEARCH("isolate",C31,1)),"",SEARCH("isolate",C31,1)+8)</f>
        <v>29</v>
      </c>
      <c r="L31">
        <f>IF(K31="","",IF(SEARCH(".",C31,1)-(SEARCH("isolate",C31,1)+8)&gt;2,IF(NOT(ISNUMBER(VALUE(MID(C31,K31+1,1)))),1,2),SEARCH(".",C31,1)-(SEARCH("isolate",C31,1)+8)))</f>
        <v>1</v>
      </c>
      <c r="M31" t="str">
        <f>IF(L31="","",IF(LEN(MID(C31,K31,L31))&lt;2,"0"&amp;MID(C31,K31,L31),MID(C31,K31,L31)))</f>
        <v>07</v>
      </c>
      <c r="N31" t="str">
        <f>I31&amp;J31&amp;M31</f>
        <v>M94_I07</v>
      </c>
      <c r="O31" t="str">
        <f>E31&amp;N31</f>
        <v>negM94_I07</v>
      </c>
      <c r="P31" t="str">
        <f>IF(COUNTIF(O:O,O31)&gt;3,"error","")</f>
        <v/>
      </c>
      <c r="R31" t="str">
        <f>IF(COUNTIF(O:O,O31)&lt;3,COUNTIF(O:O,O31)&amp;" rep warning","")</f>
        <v/>
      </c>
      <c r="S31" t="str">
        <f>IF(ISERR(SEARCH("rep",C31,5)),"",MID(C31,SEARCH("rep",C31,1)+3,1))</f>
        <v>1</v>
      </c>
    </row>
    <row r="32" spans="1:19" x14ac:dyDescent="0.25">
      <c r="A32">
        <v>17</v>
      </c>
      <c r="B32">
        <v>0</v>
      </c>
      <c r="C32" t="s">
        <v>25</v>
      </c>
      <c r="D32">
        <v>11438</v>
      </c>
      <c r="E32" t="str">
        <f>IF(NOT(ISERR(SEARCH("neg",C32,1))),"neg","pos")</f>
        <v>neg</v>
      </c>
      <c r="F32" t="str">
        <f>IF(Q32="bad","",N32)</f>
        <v>M94_I07</v>
      </c>
      <c r="G32">
        <f>IF(F32="",G31,G31+1)</f>
        <v>26</v>
      </c>
      <c r="H32">
        <v>1</v>
      </c>
      <c r="I32" t="str">
        <f>IF(NOT(ISERR(SEARCH("m94",C32,1))),"M94",IF(NOT(ISERR(SEARCH("m9c",C32,1))),"M9C","R2A"))</f>
        <v>M94</v>
      </c>
      <c r="J32" t="str">
        <f>IF(NOT(ISERR(SEARCH("blank",C32,1))),"_bla",IF(NOT(ISERR(SEARCH("control",C32,1))),"_ctr",IF(NOT(ISERR(SEARCH("isolate",C32,1))),"_I","none")))</f>
        <v>_I</v>
      </c>
      <c r="K32">
        <f>IF(ISERR(SEARCH("isolate",C32,1)),"",SEARCH("isolate",C32,1)+8)</f>
        <v>29</v>
      </c>
      <c r="L32">
        <f>IF(K32="","",IF(SEARCH(".",C32,1)-(SEARCH("isolate",C32,1)+8)&gt;2,IF(NOT(ISNUMBER(VALUE(MID(C32,K32+1,1)))),1,2),SEARCH(".",C32,1)-(SEARCH("isolate",C32,1)+8)))</f>
        <v>1</v>
      </c>
      <c r="M32" t="str">
        <f>IF(L32="","",IF(LEN(MID(C32,K32,L32))&lt;2,"0"&amp;MID(C32,K32,L32),MID(C32,K32,L32)))</f>
        <v>07</v>
      </c>
      <c r="N32" t="str">
        <f>I32&amp;J32&amp;M32</f>
        <v>M94_I07</v>
      </c>
      <c r="O32" t="str">
        <f>E32&amp;N32</f>
        <v>negM94_I07</v>
      </c>
      <c r="P32" t="str">
        <f>IF(COUNTIF(O:O,O32)&gt;3,"error","")</f>
        <v/>
      </c>
      <c r="R32" t="str">
        <f>IF(COUNTIF(O:O,O32)&lt;3,COUNTIF(O:O,O32)&amp;" rep warning","")</f>
        <v/>
      </c>
      <c r="S32" t="str">
        <f>IF(ISERR(SEARCH("rep",C32,5)),"",MID(C32,SEARCH("rep",C32,1)+3,1))</f>
        <v>2</v>
      </c>
    </row>
    <row r="33" spans="1:19" x14ac:dyDescent="0.25">
      <c r="A33">
        <v>19</v>
      </c>
      <c r="B33">
        <v>0</v>
      </c>
      <c r="C33" t="s">
        <v>27</v>
      </c>
      <c r="D33">
        <v>11439</v>
      </c>
      <c r="E33" t="str">
        <f>IF(NOT(ISERR(SEARCH("neg",C33,1))),"neg","pos")</f>
        <v>neg</v>
      </c>
      <c r="F33" t="str">
        <f>IF(Q33="bad","",N33)</f>
        <v>M94_I07</v>
      </c>
      <c r="G33">
        <f>IF(F33="",G32,G32+1)</f>
        <v>27</v>
      </c>
      <c r="H33">
        <v>1</v>
      </c>
      <c r="I33" t="str">
        <f>IF(NOT(ISERR(SEARCH("m94",C33,1))),"M94",IF(NOT(ISERR(SEARCH("m9c",C33,1))),"M9C","R2A"))</f>
        <v>M94</v>
      </c>
      <c r="J33" t="str">
        <f>IF(NOT(ISERR(SEARCH("blank",C33,1))),"_bla",IF(NOT(ISERR(SEARCH("control",C33,1))),"_ctr",IF(NOT(ISERR(SEARCH("isolate",C33,1))),"_I","none")))</f>
        <v>_I</v>
      </c>
      <c r="K33">
        <f>IF(ISERR(SEARCH("isolate",C33,1)),"",SEARCH("isolate",C33,1)+8)</f>
        <v>29</v>
      </c>
      <c r="L33">
        <f>IF(K33="","",IF(SEARCH(".",C33,1)-(SEARCH("isolate",C33,1)+8)&gt;2,IF(NOT(ISNUMBER(VALUE(MID(C33,K33+1,1)))),1,2),SEARCH(".",C33,1)-(SEARCH("isolate",C33,1)+8)))</f>
        <v>1</v>
      </c>
      <c r="M33" t="str">
        <f>IF(L33="","",IF(LEN(MID(C33,K33,L33))&lt;2,"0"&amp;MID(C33,K33,L33),MID(C33,K33,L33)))</f>
        <v>07</v>
      </c>
      <c r="N33" t="str">
        <f>I33&amp;J33&amp;M33</f>
        <v>M94_I07</v>
      </c>
      <c r="O33" t="str">
        <f>E33&amp;N33</f>
        <v>negM94_I07</v>
      </c>
      <c r="P33" t="str">
        <f>IF(COUNTIF(O:O,O33)&gt;3,"error","")</f>
        <v/>
      </c>
      <c r="R33" t="str">
        <f>IF(COUNTIF(O:O,O33)&lt;3,COUNTIF(O:O,O33)&amp;" rep warning","")</f>
        <v/>
      </c>
      <c r="S33" t="str">
        <f>IF(ISERR(SEARCH("rep",C33,5)),"",MID(C33,SEARCH("rep",C33,1)+3,1))</f>
        <v>3</v>
      </c>
    </row>
    <row r="34" spans="1:19" x14ac:dyDescent="0.25">
      <c r="A34">
        <v>89</v>
      </c>
      <c r="B34">
        <v>0</v>
      </c>
      <c r="C34" t="s">
        <v>97</v>
      </c>
      <c r="D34">
        <v>11511</v>
      </c>
      <c r="E34" t="str">
        <f>IF(NOT(ISERR(SEARCH("neg",C34,1))),"neg","pos")</f>
        <v>neg</v>
      </c>
      <c r="F34" t="str">
        <f>IF(Q34="bad","",N34)</f>
        <v>M94_I08</v>
      </c>
      <c r="G34">
        <f>IF(F34="",G33,G33+1)</f>
        <v>28</v>
      </c>
      <c r="H34">
        <v>1</v>
      </c>
      <c r="I34" t="str">
        <f>IF(NOT(ISERR(SEARCH("m94",C34,1))),"M94",IF(NOT(ISERR(SEARCH("m9c",C34,1))),"M9C","R2A"))</f>
        <v>M94</v>
      </c>
      <c r="J34" t="str">
        <f>IF(NOT(ISERR(SEARCH("blank",C34,1))),"_bla",IF(NOT(ISERR(SEARCH("control",C34,1))),"_ctr",IF(NOT(ISERR(SEARCH("isolate",C34,1))),"_I","none")))</f>
        <v>_I</v>
      </c>
      <c r="K34">
        <f>IF(ISERR(SEARCH("isolate",C34,1)),"",SEARCH("isolate",C34,1)+8)</f>
        <v>29</v>
      </c>
      <c r="L34">
        <f>IF(K34="","",IF(SEARCH(".",C34,1)-(SEARCH("isolate",C34,1)+8)&gt;2,IF(NOT(ISNUMBER(VALUE(MID(C34,K34+1,1)))),1,2),SEARCH(".",C34,1)-(SEARCH("isolate",C34,1)+8)))</f>
        <v>1</v>
      </c>
      <c r="M34" t="str">
        <f>IF(L34="","",IF(LEN(MID(C34,K34,L34))&lt;2,"0"&amp;MID(C34,K34,L34),MID(C34,K34,L34)))</f>
        <v>08</v>
      </c>
      <c r="N34" t="str">
        <f>I34&amp;J34&amp;M34</f>
        <v>M94_I08</v>
      </c>
      <c r="O34" t="str">
        <f>E34&amp;N34</f>
        <v>negM94_I08</v>
      </c>
      <c r="P34" t="str">
        <f>IF(COUNTIF(O:O,O34)&gt;3,"error","")</f>
        <v/>
      </c>
      <c r="R34" t="str">
        <f>IF(COUNTIF(O:O,O34)&lt;3,COUNTIF(O:O,O34)&amp;" rep warning","")</f>
        <v/>
      </c>
      <c r="S34" t="str">
        <f>IF(ISERR(SEARCH("rep",C34,5)),"",MID(C34,SEARCH("rep",C34,1)+3,1))</f>
        <v>1</v>
      </c>
    </row>
    <row r="35" spans="1:19" x14ac:dyDescent="0.25">
      <c r="A35">
        <v>142</v>
      </c>
      <c r="B35">
        <v>0</v>
      </c>
      <c r="C35" t="s">
        <v>150</v>
      </c>
      <c r="D35">
        <v>11555</v>
      </c>
      <c r="E35" t="str">
        <f>IF(NOT(ISERR(SEARCH("neg",C35,1))),"neg","pos")</f>
        <v>neg</v>
      </c>
      <c r="F35" t="str">
        <f>IF(Q35="bad","",N35)</f>
        <v>M94_I08</v>
      </c>
      <c r="G35">
        <f>IF(F35="",G34,G34+1)</f>
        <v>29</v>
      </c>
      <c r="H35">
        <v>1</v>
      </c>
      <c r="I35" t="str">
        <f>IF(NOT(ISERR(SEARCH("m94",C35,1))),"M94",IF(NOT(ISERR(SEARCH("m9c",C35,1))),"M9C","R2A"))</f>
        <v>M94</v>
      </c>
      <c r="J35" t="str">
        <f>IF(NOT(ISERR(SEARCH("blank",C35,1))),"_bla",IF(NOT(ISERR(SEARCH("control",C35,1))),"_ctr",IF(NOT(ISERR(SEARCH("isolate",C35,1))),"_I","none")))</f>
        <v>_I</v>
      </c>
      <c r="K35">
        <f>IF(ISERR(SEARCH("isolate",C35,1)),"",SEARCH("isolate",C35,1)+8)</f>
        <v>29</v>
      </c>
      <c r="L35">
        <f>IF(K35="","",IF(SEARCH(".",C35,1)-(SEARCH("isolate",C35,1)+8)&gt;2,IF(NOT(ISNUMBER(VALUE(MID(C35,K35+1,1)))),1,2),SEARCH(".",C35,1)-(SEARCH("isolate",C35,1)+8)))</f>
        <v>1</v>
      </c>
      <c r="M35" t="str">
        <f>IF(L35="","",IF(LEN(MID(C35,K35,L35))&lt;2,"0"&amp;MID(C35,K35,L35),MID(C35,K35,L35)))</f>
        <v>08</v>
      </c>
      <c r="N35" t="str">
        <f>I35&amp;J35&amp;M35</f>
        <v>M94_I08</v>
      </c>
      <c r="O35" t="str">
        <f>E35&amp;N35</f>
        <v>negM94_I08</v>
      </c>
      <c r="P35" t="str">
        <f>IF(COUNTIF(O:O,O35)&gt;3,"error","")</f>
        <v/>
      </c>
      <c r="R35" t="str">
        <f>IF(COUNTIF(O:O,O35)&lt;3,COUNTIF(O:O,O35)&amp;" rep warning","")</f>
        <v/>
      </c>
      <c r="S35" t="str">
        <f>IF(ISERR(SEARCH("rep",C35,5)),"",MID(C35,SEARCH("rep",C35,1)+3,1))</f>
        <v>2</v>
      </c>
    </row>
    <row r="36" spans="1:19" x14ac:dyDescent="0.25">
      <c r="A36">
        <v>241</v>
      </c>
      <c r="B36">
        <v>0</v>
      </c>
      <c r="C36" t="s">
        <v>249</v>
      </c>
      <c r="D36">
        <v>11671</v>
      </c>
      <c r="E36" t="str">
        <f>IF(NOT(ISERR(SEARCH("neg",C36,1))),"neg","pos")</f>
        <v>neg</v>
      </c>
      <c r="F36" t="str">
        <f>IF(Q36="bad","",N36)</f>
        <v>M94_I08</v>
      </c>
      <c r="G36">
        <f>IF(F36="",G35,G35+1)</f>
        <v>30</v>
      </c>
      <c r="H36">
        <v>1</v>
      </c>
      <c r="I36" t="str">
        <f>IF(NOT(ISERR(SEARCH("m94",C36,1))),"M94",IF(NOT(ISERR(SEARCH("m9c",C36,1))),"M9C","R2A"))</f>
        <v>M94</v>
      </c>
      <c r="J36" t="str">
        <f>IF(NOT(ISERR(SEARCH("blank",C36,1))),"_bla",IF(NOT(ISERR(SEARCH("control",C36,1))),"_ctr",IF(NOT(ISERR(SEARCH("isolate",C36,1))),"_I","none")))</f>
        <v>_I</v>
      </c>
      <c r="K36">
        <f>IF(ISERR(SEARCH("isolate",C36,1)),"",SEARCH("isolate",C36,1)+8)</f>
        <v>29</v>
      </c>
      <c r="L36">
        <f>IF(K36="","",IF(SEARCH(".",C36,1)-(SEARCH("isolate",C36,1)+8)&gt;2,IF(NOT(ISNUMBER(VALUE(MID(C36,K36+1,1)))),1,2),SEARCH(".",C36,1)-(SEARCH("isolate",C36,1)+8)))</f>
        <v>1</v>
      </c>
      <c r="M36" t="str">
        <f>IF(L36="","",IF(LEN(MID(C36,K36,L36))&lt;2,"0"&amp;MID(C36,K36,L36),MID(C36,K36,L36)))</f>
        <v>08</v>
      </c>
      <c r="N36" t="str">
        <f>I36&amp;J36&amp;M36</f>
        <v>M94_I08</v>
      </c>
      <c r="O36" t="str">
        <f>E36&amp;N36</f>
        <v>negM94_I08</v>
      </c>
      <c r="P36" t="str">
        <f>IF(COUNTIF(O:O,O36)&gt;3,"error","")</f>
        <v/>
      </c>
      <c r="R36" t="str">
        <f>IF(COUNTIF(O:O,O36)&lt;3,COUNTIF(O:O,O36)&amp;" rep warning","")</f>
        <v/>
      </c>
      <c r="S36" t="str">
        <f>IF(ISERR(SEARCH("rep",C36,5)),"",MID(C36,SEARCH("rep",C36,1)+3,1))</f>
        <v>3</v>
      </c>
    </row>
    <row r="37" spans="1:19" x14ac:dyDescent="0.25">
      <c r="A37">
        <v>12</v>
      </c>
      <c r="B37">
        <v>0</v>
      </c>
      <c r="C37" t="s">
        <v>20</v>
      </c>
      <c r="D37">
        <v>11436</v>
      </c>
      <c r="E37" t="str">
        <f>IF(NOT(ISERR(SEARCH("neg",C37,1))),"neg","pos")</f>
        <v>neg</v>
      </c>
      <c r="F37" t="str">
        <f>IF(Q37="bad","",N37)</f>
        <v>M94_I09</v>
      </c>
      <c r="G37">
        <f>IF(F37="",G36,G36+1)</f>
        <v>31</v>
      </c>
      <c r="H37">
        <v>1</v>
      </c>
      <c r="I37" t="str">
        <f>IF(NOT(ISERR(SEARCH("m94",C37,1))),"M94",IF(NOT(ISERR(SEARCH("m9c",C37,1))),"M9C","R2A"))</f>
        <v>M94</v>
      </c>
      <c r="J37" t="str">
        <f>IF(NOT(ISERR(SEARCH("blank",C37,1))),"_bla",IF(NOT(ISERR(SEARCH("control",C37,1))),"_ctr",IF(NOT(ISERR(SEARCH("isolate",C37,1))),"_I","none")))</f>
        <v>_I</v>
      </c>
      <c r="K37">
        <f>IF(ISERR(SEARCH("isolate",C37,1)),"",SEARCH("isolate",C37,1)+8)</f>
        <v>29</v>
      </c>
      <c r="L37">
        <f>IF(K37="","",IF(SEARCH(".",C37,1)-(SEARCH("isolate",C37,1)+8)&gt;2,IF(NOT(ISNUMBER(VALUE(MID(C37,K37+1,1)))),1,2),SEARCH(".",C37,1)-(SEARCH("isolate",C37,1)+8)))</f>
        <v>1</v>
      </c>
      <c r="M37" t="str">
        <f>IF(L37="","",IF(LEN(MID(C37,K37,L37))&lt;2,"0"&amp;MID(C37,K37,L37),MID(C37,K37,L37)))</f>
        <v>09</v>
      </c>
      <c r="N37" t="str">
        <f>I37&amp;J37&amp;M37</f>
        <v>M94_I09</v>
      </c>
      <c r="O37" t="str">
        <f>E37&amp;N37</f>
        <v>negM94_I09</v>
      </c>
      <c r="P37" t="str">
        <f>IF(COUNTIF(O:O,O37)&gt;3,"error","")</f>
        <v/>
      </c>
      <c r="R37" t="str">
        <f>IF(COUNTIF(O:O,O37)&lt;3,COUNTIF(O:O,O37)&amp;" rep warning","")</f>
        <v/>
      </c>
      <c r="S37" t="str">
        <f>IF(ISERR(SEARCH("rep",C37,5)),"",MID(C37,SEARCH("rep",C37,1)+3,1))</f>
        <v>1</v>
      </c>
    </row>
    <row r="38" spans="1:19" x14ac:dyDescent="0.25">
      <c r="A38">
        <v>254</v>
      </c>
      <c r="B38">
        <v>0</v>
      </c>
      <c r="C38" t="s">
        <v>262</v>
      </c>
      <c r="D38">
        <v>11705</v>
      </c>
      <c r="E38" t="str">
        <f>IF(NOT(ISERR(SEARCH("neg",C38,1))),"neg","pos")</f>
        <v>neg</v>
      </c>
      <c r="F38" t="str">
        <f>IF(Q38="bad","",N38)</f>
        <v>M94_I09</v>
      </c>
      <c r="G38">
        <f>IF(F38="",G37,G37+1)</f>
        <v>32</v>
      </c>
      <c r="H38">
        <v>1</v>
      </c>
      <c r="I38" t="str">
        <f>IF(NOT(ISERR(SEARCH("m94",C38,1))),"M94",IF(NOT(ISERR(SEARCH("m9c",C38,1))),"M9C","R2A"))</f>
        <v>M94</v>
      </c>
      <c r="J38" t="str">
        <f>IF(NOT(ISERR(SEARCH("blank",C38,1))),"_bla",IF(NOT(ISERR(SEARCH("control",C38,1))),"_ctr",IF(NOT(ISERR(SEARCH("isolate",C38,1))),"_I","none")))</f>
        <v>_I</v>
      </c>
      <c r="K38">
        <f>IF(ISERR(SEARCH("isolate",C38,1)),"",SEARCH("isolate",C38,1)+8)</f>
        <v>29</v>
      </c>
      <c r="L38">
        <f>IF(K38="","",IF(SEARCH(".",C38,1)-(SEARCH("isolate",C38,1)+8)&gt;2,IF(NOT(ISNUMBER(VALUE(MID(C38,K38+1,1)))),1,2),SEARCH(".",C38,1)-(SEARCH("isolate",C38,1)+8)))</f>
        <v>1</v>
      </c>
      <c r="M38" t="str">
        <f>IF(L38="","",IF(LEN(MID(C38,K38,L38))&lt;2,"0"&amp;MID(C38,K38,L38),MID(C38,K38,L38)))</f>
        <v>09</v>
      </c>
      <c r="N38" t="str">
        <f>I38&amp;J38&amp;M38</f>
        <v>M94_I09</v>
      </c>
      <c r="O38" t="str">
        <f>E38&amp;N38</f>
        <v>negM94_I09</v>
      </c>
      <c r="P38" t="str">
        <f>IF(COUNTIF(O:O,O38)&gt;3,"error","")</f>
        <v/>
      </c>
      <c r="R38" t="str">
        <f>IF(COUNTIF(O:O,O38)&lt;3,COUNTIF(O:O,O38)&amp;" rep warning","")</f>
        <v/>
      </c>
      <c r="S38" t="str">
        <f>IF(ISERR(SEARCH("rep",C38,5)),"",MID(C38,SEARCH("rep",C38,1)+3,1))</f>
        <v>2</v>
      </c>
    </row>
    <row r="39" spans="1:19" x14ac:dyDescent="0.25">
      <c r="A39">
        <v>236</v>
      </c>
      <c r="B39">
        <v>0</v>
      </c>
      <c r="C39" t="s">
        <v>244</v>
      </c>
      <c r="D39">
        <v>11633</v>
      </c>
      <c r="E39" t="str">
        <f>IF(NOT(ISERR(SEARCH("neg",C39,1))),"neg","pos")</f>
        <v>neg</v>
      </c>
      <c r="F39" t="str">
        <f>IF(Q39="bad","",N39)</f>
        <v>M94_I09</v>
      </c>
      <c r="G39">
        <f>IF(F39="",G38,G38+1)</f>
        <v>33</v>
      </c>
      <c r="H39">
        <v>1</v>
      </c>
      <c r="I39" t="str">
        <f>IF(NOT(ISERR(SEARCH("m94",C39,1))),"M94",IF(NOT(ISERR(SEARCH("m9c",C39,1))),"M9C","R2A"))</f>
        <v>M94</v>
      </c>
      <c r="J39" t="str">
        <f>IF(NOT(ISERR(SEARCH("blank",C39,1))),"_bla",IF(NOT(ISERR(SEARCH("control",C39,1))),"_ctr",IF(NOT(ISERR(SEARCH("isolate",C39,1))),"_I","none")))</f>
        <v>_I</v>
      </c>
      <c r="K39">
        <f>IF(ISERR(SEARCH("isolate",C39,1)),"",SEARCH("isolate",C39,1)+8)</f>
        <v>29</v>
      </c>
      <c r="L39">
        <f>IF(K39="","",IF(SEARCH(".",C39,1)-(SEARCH("isolate",C39,1)+8)&gt;2,IF(NOT(ISNUMBER(VALUE(MID(C39,K39+1,1)))),1,2),SEARCH(".",C39,1)-(SEARCH("isolate",C39,1)+8)))</f>
        <v>1</v>
      </c>
      <c r="M39" t="str">
        <f>IF(L39="","",IF(LEN(MID(C39,K39,L39))&lt;2,"0"&amp;MID(C39,K39,L39),MID(C39,K39,L39)))</f>
        <v>09</v>
      </c>
      <c r="N39" t="str">
        <f>I39&amp;J39&amp;M39</f>
        <v>M94_I09</v>
      </c>
      <c r="O39" t="str">
        <f>E39&amp;N39</f>
        <v>negM94_I09</v>
      </c>
      <c r="P39" t="str">
        <f>IF(COUNTIF(O:O,O39)&gt;3,"error","")</f>
        <v/>
      </c>
      <c r="R39" t="str">
        <f>IF(COUNTIF(O:O,O39)&lt;3,COUNTIF(O:O,O39)&amp;" rep warning","")</f>
        <v/>
      </c>
      <c r="S39" t="str">
        <f>IF(ISERR(SEARCH("rep",C39,5)),"",MID(C39,SEARCH("rep",C39,1)+3,1))</f>
        <v>3</v>
      </c>
    </row>
    <row r="40" spans="1:19" x14ac:dyDescent="0.25">
      <c r="A40">
        <v>92</v>
      </c>
      <c r="B40">
        <v>0</v>
      </c>
      <c r="C40" t="s">
        <v>100</v>
      </c>
      <c r="D40">
        <v>11510</v>
      </c>
      <c r="E40" t="str">
        <f>IF(NOT(ISERR(SEARCH("neg",C40,1))),"neg","pos")</f>
        <v>neg</v>
      </c>
      <c r="F40" t="str">
        <f>IF(Q40="bad","",N40)</f>
        <v>M94_I10</v>
      </c>
      <c r="G40">
        <f>IF(F40="",G39,G39+1)</f>
        <v>34</v>
      </c>
      <c r="H40">
        <v>1</v>
      </c>
      <c r="I40" t="str">
        <f>IF(NOT(ISERR(SEARCH("m94",C40,1))),"M94",IF(NOT(ISERR(SEARCH("m9c",C40,1))),"M9C","R2A"))</f>
        <v>M94</v>
      </c>
      <c r="J40" t="str">
        <f>IF(NOT(ISERR(SEARCH("blank",C40,1))),"_bla",IF(NOT(ISERR(SEARCH("control",C40,1))),"_ctr",IF(NOT(ISERR(SEARCH("isolate",C40,1))),"_I","none")))</f>
        <v>_I</v>
      </c>
      <c r="K40">
        <f>IF(ISERR(SEARCH("isolate",C40,1)),"",SEARCH("isolate",C40,1)+8)</f>
        <v>29</v>
      </c>
      <c r="L40">
        <f>IF(K40="","",IF(SEARCH(".",C40,1)-(SEARCH("isolate",C40,1)+8)&gt;2,IF(NOT(ISNUMBER(VALUE(MID(C40,K40+1,1)))),1,2),SEARCH(".",C40,1)-(SEARCH("isolate",C40,1)+8)))</f>
        <v>2</v>
      </c>
      <c r="M40" t="str">
        <f>IF(L40="","",IF(LEN(MID(C40,K40,L40))&lt;2,"0"&amp;MID(C40,K40,L40),MID(C40,K40,L40)))</f>
        <v>10</v>
      </c>
      <c r="N40" t="str">
        <f>I40&amp;J40&amp;M40</f>
        <v>M94_I10</v>
      </c>
      <c r="O40" t="str">
        <f>E40&amp;N40</f>
        <v>negM94_I10</v>
      </c>
      <c r="P40" t="str">
        <f>IF(COUNTIF(O:O,O40)&gt;3,"error","")</f>
        <v/>
      </c>
      <c r="R40" t="str">
        <f>IF(COUNTIF(O:O,O40)&lt;3,COUNTIF(O:O,O40)&amp;" rep warning","")</f>
        <v/>
      </c>
      <c r="S40" t="str">
        <f>IF(ISERR(SEARCH("rep",C40,5)),"",MID(C40,SEARCH("rep",C40,1)+3,1))</f>
        <v>1</v>
      </c>
    </row>
    <row r="41" spans="1:19" x14ac:dyDescent="0.25">
      <c r="A41">
        <v>42</v>
      </c>
      <c r="B41">
        <v>0</v>
      </c>
      <c r="C41" t="s">
        <v>50</v>
      </c>
      <c r="D41">
        <v>11473</v>
      </c>
      <c r="E41" t="str">
        <f>IF(NOT(ISERR(SEARCH("neg",C41,1))),"neg","pos")</f>
        <v>neg</v>
      </c>
      <c r="F41" t="str">
        <f>IF(Q41="bad","",N41)</f>
        <v>M94_I10</v>
      </c>
      <c r="G41">
        <f>IF(F41="",G40,G40+1)</f>
        <v>35</v>
      </c>
      <c r="H41">
        <v>1</v>
      </c>
      <c r="I41" t="str">
        <f>IF(NOT(ISERR(SEARCH("m94",C41,1))),"M94",IF(NOT(ISERR(SEARCH("m9c",C41,1))),"M9C","R2A"))</f>
        <v>M94</v>
      </c>
      <c r="J41" t="str">
        <f>IF(NOT(ISERR(SEARCH("blank",C41,1))),"_bla",IF(NOT(ISERR(SEARCH("control",C41,1))),"_ctr",IF(NOT(ISERR(SEARCH("isolate",C41,1))),"_I","none")))</f>
        <v>_I</v>
      </c>
      <c r="K41">
        <f>IF(ISERR(SEARCH("isolate",C41,1)),"",SEARCH("isolate",C41,1)+8)</f>
        <v>29</v>
      </c>
      <c r="L41">
        <f>IF(K41="","",IF(SEARCH(".",C41,1)-(SEARCH("isolate",C41,1)+8)&gt;2,IF(NOT(ISNUMBER(VALUE(MID(C41,K41+1,1)))),1,2),SEARCH(".",C41,1)-(SEARCH("isolate",C41,1)+8)))</f>
        <v>2</v>
      </c>
      <c r="M41" t="str">
        <f>IF(L41="","",IF(LEN(MID(C41,K41,L41))&lt;2,"0"&amp;MID(C41,K41,L41),MID(C41,K41,L41)))</f>
        <v>10</v>
      </c>
      <c r="N41" t="str">
        <f>I41&amp;J41&amp;M41</f>
        <v>M94_I10</v>
      </c>
      <c r="O41" t="str">
        <f>E41&amp;N41</f>
        <v>negM94_I10</v>
      </c>
      <c r="P41" t="str">
        <f>IF(COUNTIF(O:O,O41)&gt;3,"error","")</f>
        <v/>
      </c>
      <c r="R41" t="str">
        <f>IF(COUNTIF(O:O,O41)&lt;3,COUNTIF(O:O,O41)&amp;" rep warning","")</f>
        <v/>
      </c>
      <c r="S41" t="str">
        <f>IF(ISERR(SEARCH("rep",C41,5)),"",MID(C41,SEARCH("rep",C41,1)+3,1))</f>
        <v>2</v>
      </c>
    </row>
    <row r="42" spans="1:19" x14ac:dyDescent="0.25">
      <c r="A42">
        <v>255</v>
      </c>
      <c r="B42">
        <v>0</v>
      </c>
      <c r="C42" t="s">
        <v>263</v>
      </c>
      <c r="D42">
        <v>11706</v>
      </c>
      <c r="E42" t="str">
        <f>IF(NOT(ISERR(SEARCH("neg",C42,1))),"neg","pos")</f>
        <v>neg</v>
      </c>
      <c r="F42" t="str">
        <f>IF(Q42="bad","",N42)</f>
        <v>M94_I10</v>
      </c>
      <c r="G42">
        <f>IF(F42="",G41,G41+1)</f>
        <v>36</v>
      </c>
      <c r="H42">
        <v>1</v>
      </c>
      <c r="I42" t="str">
        <f>IF(NOT(ISERR(SEARCH("m94",C42,1))),"M94",IF(NOT(ISERR(SEARCH("m9c",C42,1))),"M9C","R2A"))</f>
        <v>M94</v>
      </c>
      <c r="J42" t="str">
        <f>IF(NOT(ISERR(SEARCH("blank",C42,1))),"_bla",IF(NOT(ISERR(SEARCH("control",C42,1))),"_ctr",IF(NOT(ISERR(SEARCH("isolate",C42,1))),"_I","none")))</f>
        <v>_I</v>
      </c>
      <c r="K42">
        <f>IF(ISERR(SEARCH("isolate",C42,1)),"",SEARCH("isolate",C42,1)+8)</f>
        <v>29</v>
      </c>
      <c r="L42">
        <f>IF(K42="","",IF(SEARCH(".",C42,1)-(SEARCH("isolate",C42,1)+8)&gt;2,IF(NOT(ISNUMBER(VALUE(MID(C42,K42+1,1)))),1,2),SEARCH(".",C42,1)-(SEARCH("isolate",C42,1)+8)))</f>
        <v>2</v>
      </c>
      <c r="M42" t="str">
        <f>IF(L42="","",IF(LEN(MID(C42,K42,L42))&lt;2,"0"&amp;MID(C42,K42,L42),MID(C42,K42,L42)))</f>
        <v>10</v>
      </c>
      <c r="N42" t="str">
        <f>I42&amp;J42&amp;M42</f>
        <v>M94_I10</v>
      </c>
      <c r="O42" t="str">
        <f>E42&amp;N42</f>
        <v>negM94_I10</v>
      </c>
      <c r="P42" t="str">
        <f>IF(COUNTIF(O:O,O42)&gt;3,"error","")</f>
        <v/>
      </c>
      <c r="R42" t="str">
        <f>IF(COUNTIF(O:O,O42)&lt;3,COUNTIF(O:O,O42)&amp;" rep warning","")</f>
        <v/>
      </c>
      <c r="S42" t="str">
        <f>IF(ISERR(SEARCH("rep",C42,5)),"",MID(C42,SEARCH("rep",C42,1)+3,1))</f>
        <v>3</v>
      </c>
    </row>
    <row r="43" spans="1:19" x14ac:dyDescent="0.25">
      <c r="A43">
        <v>72</v>
      </c>
      <c r="B43">
        <v>0</v>
      </c>
      <c r="C43" t="s">
        <v>80</v>
      </c>
      <c r="D43">
        <v>11470</v>
      </c>
      <c r="E43" t="str">
        <f>IF(NOT(ISERR(SEARCH("neg",C43,1))),"neg","pos")</f>
        <v>neg</v>
      </c>
      <c r="F43" t="str">
        <f>IF(Q43="bad","",N43)</f>
        <v>M94_I11</v>
      </c>
      <c r="G43">
        <f>IF(F43="",G42,G42+1)</f>
        <v>37</v>
      </c>
      <c r="H43">
        <v>1</v>
      </c>
      <c r="I43" t="str">
        <f>IF(NOT(ISERR(SEARCH("m94",C43,1))),"M94",IF(NOT(ISERR(SEARCH("m9c",C43,1))),"M9C","R2A"))</f>
        <v>M94</v>
      </c>
      <c r="J43" t="str">
        <f>IF(NOT(ISERR(SEARCH("blank",C43,1))),"_bla",IF(NOT(ISERR(SEARCH("control",C43,1))),"_ctr",IF(NOT(ISERR(SEARCH("isolate",C43,1))),"_I","none")))</f>
        <v>_I</v>
      </c>
      <c r="K43">
        <f>IF(ISERR(SEARCH("isolate",C43,1)),"",SEARCH("isolate",C43,1)+8)</f>
        <v>29</v>
      </c>
      <c r="L43">
        <f>IF(K43="","",IF(SEARCH(".",C43,1)-(SEARCH("isolate",C43,1)+8)&gt;2,IF(NOT(ISNUMBER(VALUE(MID(C43,K43+1,1)))),1,2),SEARCH(".",C43,1)-(SEARCH("isolate",C43,1)+8)))</f>
        <v>2</v>
      </c>
      <c r="M43" t="str">
        <f>IF(L43="","",IF(LEN(MID(C43,K43,L43))&lt;2,"0"&amp;MID(C43,K43,L43),MID(C43,K43,L43)))</f>
        <v>11</v>
      </c>
      <c r="N43" t="str">
        <f>I43&amp;J43&amp;M43</f>
        <v>M94_I11</v>
      </c>
      <c r="O43" t="str">
        <f>E43&amp;N43</f>
        <v>negM94_I11</v>
      </c>
      <c r="P43" t="str">
        <f>IF(COUNTIF(O:O,O43)&gt;3,"error","")</f>
        <v/>
      </c>
      <c r="R43" t="str">
        <f>IF(COUNTIF(O:O,O43)&lt;3,COUNTIF(O:O,O43)&amp;" rep warning","")</f>
        <v/>
      </c>
      <c r="S43" t="str">
        <f>IF(ISERR(SEARCH("rep",C43,5)),"",MID(C43,SEARCH("rep",C43,1)+3,1))</f>
        <v>1</v>
      </c>
    </row>
    <row r="44" spans="1:19" x14ac:dyDescent="0.25">
      <c r="A44">
        <v>200</v>
      </c>
      <c r="B44">
        <v>0</v>
      </c>
      <c r="C44" t="s">
        <v>208</v>
      </c>
      <c r="D44">
        <v>11626</v>
      </c>
      <c r="E44" t="str">
        <f>IF(NOT(ISERR(SEARCH("neg",C44,1))),"neg","pos")</f>
        <v>neg</v>
      </c>
      <c r="F44" t="str">
        <f>IF(Q44="bad","",N44)</f>
        <v>M94_I11</v>
      </c>
      <c r="G44">
        <f>IF(F44="",G43,G43+1)</f>
        <v>38</v>
      </c>
      <c r="H44">
        <v>1</v>
      </c>
      <c r="I44" t="str">
        <f>IF(NOT(ISERR(SEARCH("m94",C44,1))),"M94",IF(NOT(ISERR(SEARCH("m9c",C44,1))),"M9C","R2A"))</f>
        <v>M94</v>
      </c>
      <c r="J44" t="str">
        <f>IF(NOT(ISERR(SEARCH("blank",C44,1))),"_bla",IF(NOT(ISERR(SEARCH("control",C44,1))),"_ctr",IF(NOT(ISERR(SEARCH("isolate",C44,1))),"_I","none")))</f>
        <v>_I</v>
      </c>
      <c r="K44">
        <f>IF(ISERR(SEARCH("isolate",C44,1)),"",SEARCH("isolate",C44,1)+8)</f>
        <v>29</v>
      </c>
      <c r="L44">
        <f>IF(K44="","",IF(SEARCH(".",C44,1)-(SEARCH("isolate",C44,1)+8)&gt;2,IF(NOT(ISNUMBER(VALUE(MID(C44,K44+1,1)))),1,2),SEARCH(".",C44,1)-(SEARCH("isolate",C44,1)+8)))</f>
        <v>2</v>
      </c>
      <c r="M44" t="str">
        <f>IF(L44="","",IF(LEN(MID(C44,K44,L44))&lt;2,"0"&amp;MID(C44,K44,L44),MID(C44,K44,L44)))</f>
        <v>11</v>
      </c>
      <c r="N44" t="str">
        <f>I44&amp;J44&amp;M44</f>
        <v>M94_I11</v>
      </c>
      <c r="O44" t="str">
        <f>E44&amp;N44</f>
        <v>negM94_I11</v>
      </c>
      <c r="P44" t="str">
        <f>IF(COUNTIF(O:O,O44)&gt;3,"error","")</f>
        <v/>
      </c>
      <c r="R44" t="str">
        <f>IF(COUNTIF(O:O,O44)&lt;3,COUNTIF(O:O,O44)&amp;" rep warning","")</f>
        <v/>
      </c>
      <c r="S44" t="str">
        <f>IF(ISERR(SEARCH("rep",C44,5)),"",MID(C44,SEARCH("rep",C44,1)+3,1))</f>
        <v>2</v>
      </c>
    </row>
    <row r="45" spans="1:19" x14ac:dyDescent="0.25">
      <c r="A45">
        <v>160</v>
      </c>
      <c r="B45">
        <v>0</v>
      </c>
      <c r="C45" t="s">
        <v>168</v>
      </c>
      <c r="D45">
        <v>11591</v>
      </c>
      <c r="E45" t="str">
        <f>IF(NOT(ISERR(SEARCH("neg",C45,1))),"neg","pos")</f>
        <v>neg</v>
      </c>
      <c r="F45" t="str">
        <f>IF(Q45="bad","",N45)</f>
        <v>M94_I11</v>
      </c>
      <c r="G45">
        <f>IF(F45="",G44,G44+1)</f>
        <v>39</v>
      </c>
      <c r="H45">
        <v>1</v>
      </c>
      <c r="I45" t="str">
        <f>IF(NOT(ISERR(SEARCH("m94",C45,1))),"M94",IF(NOT(ISERR(SEARCH("m9c",C45,1))),"M9C","R2A"))</f>
        <v>M94</v>
      </c>
      <c r="J45" t="str">
        <f>IF(NOT(ISERR(SEARCH("blank",C45,1))),"_bla",IF(NOT(ISERR(SEARCH("control",C45,1))),"_ctr",IF(NOT(ISERR(SEARCH("isolate",C45,1))),"_I","none")))</f>
        <v>_I</v>
      </c>
      <c r="K45">
        <f>IF(ISERR(SEARCH("isolate",C45,1)),"",SEARCH("isolate",C45,1)+8)</f>
        <v>29</v>
      </c>
      <c r="L45">
        <f>IF(K45="","",IF(SEARCH(".",C45,1)-(SEARCH("isolate",C45,1)+8)&gt;2,IF(NOT(ISNUMBER(VALUE(MID(C45,K45+1,1)))),1,2),SEARCH(".",C45,1)-(SEARCH("isolate",C45,1)+8)))</f>
        <v>2</v>
      </c>
      <c r="M45" t="str">
        <f>IF(L45="","",IF(LEN(MID(C45,K45,L45))&lt;2,"0"&amp;MID(C45,K45,L45),MID(C45,K45,L45)))</f>
        <v>11</v>
      </c>
      <c r="N45" t="str">
        <f>I45&amp;J45&amp;M45</f>
        <v>M94_I11</v>
      </c>
      <c r="O45" t="str">
        <f>E45&amp;N45</f>
        <v>negM94_I11</v>
      </c>
      <c r="P45" t="str">
        <f>IF(COUNTIF(O:O,O45)&gt;3,"error","")</f>
        <v/>
      </c>
      <c r="R45" t="str">
        <f>IF(COUNTIF(O:O,O45)&lt;3,COUNTIF(O:O,O45)&amp;" rep warning","")</f>
        <v/>
      </c>
      <c r="S45" t="str">
        <f>IF(ISERR(SEARCH("rep",C45,5)),"",MID(C45,SEARCH("rep",C45,1)+3,1))</f>
        <v>3</v>
      </c>
    </row>
    <row r="46" spans="1:19" x14ac:dyDescent="0.25">
      <c r="A46">
        <v>10</v>
      </c>
      <c r="B46">
        <v>0</v>
      </c>
      <c r="C46" t="s">
        <v>18</v>
      </c>
      <c r="D46">
        <v>11434</v>
      </c>
      <c r="E46" t="str">
        <f>IF(NOT(ISERR(SEARCH("neg",C46,1))),"neg","pos")</f>
        <v>neg</v>
      </c>
      <c r="F46" t="str">
        <f>IF(Q46="bad","",N46)</f>
        <v>M94_I12</v>
      </c>
      <c r="G46">
        <f>IF(F46="",G45,G45+1)</f>
        <v>40</v>
      </c>
      <c r="H46">
        <v>1</v>
      </c>
      <c r="I46" t="str">
        <f>IF(NOT(ISERR(SEARCH("m94",C46,1))),"M94",IF(NOT(ISERR(SEARCH("m9c",C46,1))),"M9C","R2A"))</f>
        <v>M94</v>
      </c>
      <c r="J46" t="str">
        <f>IF(NOT(ISERR(SEARCH("blank",C46,1))),"_bla",IF(NOT(ISERR(SEARCH("control",C46,1))),"_ctr",IF(NOT(ISERR(SEARCH("isolate",C46,1))),"_I","none")))</f>
        <v>_I</v>
      </c>
      <c r="K46">
        <f>IF(ISERR(SEARCH("isolate",C46,1)),"",SEARCH("isolate",C46,1)+8)</f>
        <v>29</v>
      </c>
      <c r="L46">
        <f>IF(K46="","",IF(SEARCH(".",C46,1)-(SEARCH("isolate",C46,1)+8)&gt;2,IF(NOT(ISNUMBER(VALUE(MID(C46,K46+1,1)))),1,2),SEARCH(".",C46,1)-(SEARCH("isolate",C46,1)+8)))</f>
        <v>2</v>
      </c>
      <c r="M46" t="str">
        <f>IF(L46="","",IF(LEN(MID(C46,K46,L46))&lt;2,"0"&amp;MID(C46,K46,L46),MID(C46,K46,L46)))</f>
        <v>12</v>
      </c>
      <c r="N46" t="str">
        <f>I46&amp;J46&amp;M46</f>
        <v>M94_I12</v>
      </c>
      <c r="O46" t="str">
        <f>E46&amp;N46</f>
        <v>negM94_I12</v>
      </c>
      <c r="P46" t="str">
        <f>IF(COUNTIF(O:O,O46)&gt;3,"error","")</f>
        <v/>
      </c>
      <c r="R46" t="str">
        <f>IF(COUNTIF(O:O,O46)&lt;3,COUNTIF(O:O,O46)&amp;" rep warning","")</f>
        <v/>
      </c>
      <c r="S46" t="str">
        <f>IF(ISERR(SEARCH("rep",C46,5)),"",MID(C46,SEARCH("rep",C46,1)+3,1))</f>
        <v>1</v>
      </c>
    </row>
    <row r="47" spans="1:19" x14ac:dyDescent="0.25">
      <c r="A47">
        <v>14</v>
      </c>
      <c r="B47">
        <v>0</v>
      </c>
      <c r="C47" t="s">
        <v>22</v>
      </c>
      <c r="D47">
        <v>11437</v>
      </c>
      <c r="E47" t="str">
        <f>IF(NOT(ISERR(SEARCH("neg",C47,1))),"neg","pos")</f>
        <v>neg</v>
      </c>
      <c r="F47" t="str">
        <f>IF(Q47="bad","",N47)</f>
        <v>M94_I12</v>
      </c>
      <c r="G47">
        <f>IF(F47="",G46,G46+1)</f>
        <v>41</v>
      </c>
      <c r="H47">
        <v>1</v>
      </c>
      <c r="I47" t="str">
        <f>IF(NOT(ISERR(SEARCH("m94",C47,1))),"M94",IF(NOT(ISERR(SEARCH("m9c",C47,1))),"M9C","R2A"))</f>
        <v>M94</v>
      </c>
      <c r="J47" t="str">
        <f>IF(NOT(ISERR(SEARCH("blank",C47,1))),"_bla",IF(NOT(ISERR(SEARCH("control",C47,1))),"_ctr",IF(NOT(ISERR(SEARCH("isolate",C47,1))),"_I","none")))</f>
        <v>_I</v>
      </c>
      <c r="K47">
        <f>IF(ISERR(SEARCH("isolate",C47,1)),"",SEARCH("isolate",C47,1)+8)</f>
        <v>29</v>
      </c>
      <c r="L47">
        <f>IF(K47="","",IF(SEARCH(".",C47,1)-(SEARCH("isolate",C47,1)+8)&gt;2,IF(NOT(ISNUMBER(VALUE(MID(C47,K47+1,1)))),1,2),SEARCH(".",C47,1)-(SEARCH("isolate",C47,1)+8)))</f>
        <v>2</v>
      </c>
      <c r="M47" t="str">
        <f>IF(L47="","",IF(LEN(MID(C47,K47,L47))&lt;2,"0"&amp;MID(C47,K47,L47),MID(C47,K47,L47)))</f>
        <v>12</v>
      </c>
      <c r="N47" t="str">
        <f>I47&amp;J47&amp;M47</f>
        <v>M94_I12</v>
      </c>
      <c r="O47" t="str">
        <f>E47&amp;N47</f>
        <v>negM94_I12</v>
      </c>
      <c r="P47" t="str">
        <f>IF(COUNTIF(O:O,O47)&gt;3,"error","")</f>
        <v/>
      </c>
      <c r="R47" t="str">
        <f>IF(COUNTIF(O:O,O47)&lt;3,COUNTIF(O:O,O47)&amp;" rep warning","")</f>
        <v/>
      </c>
      <c r="S47" t="str">
        <f>IF(ISERR(SEARCH("rep",C47,5)),"",MID(C47,SEARCH("rep",C47,1)+3,1))</f>
        <v>2</v>
      </c>
    </row>
    <row r="48" spans="1:19" x14ac:dyDescent="0.25">
      <c r="A48">
        <v>256</v>
      </c>
      <c r="B48">
        <v>0</v>
      </c>
      <c r="C48" t="s">
        <v>264</v>
      </c>
      <c r="D48">
        <v>11707</v>
      </c>
      <c r="E48" t="str">
        <f>IF(NOT(ISERR(SEARCH("neg",C48,1))),"neg","pos")</f>
        <v>neg</v>
      </c>
      <c r="F48" t="str">
        <f>IF(Q48="bad","",N48)</f>
        <v>M94_I12</v>
      </c>
      <c r="G48">
        <f>IF(F48="",G47,G47+1)</f>
        <v>42</v>
      </c>
      <c r="H48">
        <v>1</v>
      </c>
      <c r="I48" t="str">
        <f>IF(NOT(ISERR(SEARCH("m94",C48,1))),"M94",IF(NOT(ISERR(SEARCH("m9c",C48,1))),"M9C","R2A"))</f>
        <v>M94</v>
      </c>
      <c r="J48" t="str">
        <f>IF(NOT(ISERR(SEARCH("blank",C48,1))),"_bla",IF(NOT(ISERR(SEARCH("control",C48,1))),"_ctr",IF(NOT(ISERR(SEARCH("isolate",C48,1))),"_I","none")))</f>
        <v>_I</v>
      </c>
      <c r="K48">
        <f>IF(ISERR(SEARCH("isolate",C48,1)),"",SEARCH("isolate",C48,1)+8)</f>
        <v>29</v>
      </c>
      <c r="L48">
        <f>IF(K48="","",IF(SEARCH(".",C48,1)-(SEARCH("isolate",C48,1)+8)&gt;2,IF(NOT(ISNUMBER(VALUE(MID(C48,K48+1,1)))),1,2),SEARCH(".",C48,1)-(SEARCH("isolate",C48,1)+8)))</f>
        <v>2</v>
      </c>
      <c r="M48" t="str">
        <f>IF(L48="","",IF(LEN(MID(C48,K48,L48))&lt;2,"0"&amp;MID(C48,K48,L48),MID(C48,K48,L48)))</f>
        <v>12</v>
      </c>
      <c r="N48" t="str">
        <f>I48&amp;J48&amp;M48</f>
        <v>M94_I12</v>
      </c>
      <c r="O48" t="str">
        <f>E48&amp;N48</f>
        <v>negM94_I12</v>
      </c>
      <c r="P48" t="str">
        <f>IF(COUNTIF(O:O,O48)&gt;3,"error","")</f>
        <v/>
      </c>
      <c r="R48" t="str">
        <f>IF(COUNTIF(O:O,O48)&lt;3,COUNTIF(O:O,O48)&amp;" rep warning","")</f>
        <v/>
      </c>
      <c r="S48" t="str">
        <f>IF(ISERR(SEARCH("rep",C48,5)),"",MID(C48,SEARCH("rep",C48,1)+3,1))</f>
        <v>3</v>
      </c>
    </row>
    <row r="49" spans="1:19" x14ac:dyDescent="0.25">
      <c r="A49">
        <v>238</v>
      </c>
      <c r="B49">
        <v>0</v>
      </c>
      <c r="C49" t="s">
        <v>246</v>
      </c>
      <c r="D49">
        <v>11668</v>
      </c>
      <c r="E49" t="str">
        <f>IF(NOT(ISERR(SEARCH("neg",C49,1))),"neg","pos")</f>
        <v>neg</v>
      </c>
      <c r="F49" t="str">
        <f>IF(Q49="bad","",N49)</f>
        <v>M94_I13</v>
      </c>
      <c r="G49">
        <f>IF(F49="",G48,G48+1)</f>
        <v>43</v>
      </c>
      <c r="H49">
        <v>1</v>
      </c>
      <c r="I49" t="str">
        <f>IF(NOT(ISERR(SEARCH("m94",C49,1))),"M94",IF(NOT(ISERR(SEARCH("m9c",C49,1))),"M9C","R2A"))</f>
        <v>M94</v>
      </c>
      <c r="J49" t="str">
        <f>IF(NOT(ISERR(SEARCH("blank",C49,1))),"_bla",IF(NOT(ISERR(SEARCH("control",C49,1))),"_ctr",IF(NOT(ISERR(SEARCH("isolate",C49,1))),"_I","none")))</f>
        <v>_I</v>
      </c>
      <c r="K49">
        <f>IF(ISERR(SEARCH("isolate",C49,1)),"",SEARCH("isolate",C49,1)+8)</f>
        <v>29</v>
      </c>
      <c r="L49">
        <f>IF(K49="","",IF(SEARCH(".",C49,1)-(SEARCH("isolate",C49,1)+8)&gt;2,IF(NOT(ISNUMBER(VALUE(MID(C49,K49+1,1)))),1,2),SEARCH(".",C49,1)-(SEARCH("isolate",C49,1)+8)))</f>
        <v>2</v>
      </c>
      <c r="M49" t="str">
        <f>IF(L49="","",IF(LEN(MID(C49,K49,L49))&lt;2,"0"&amp;MID(C49,K49,L49),MID(C49,K49,L49)))</f>
        <v>13</v>
      </c>
      <c r="N49" t="str">
        <f>I49&amp;J49&amp;M49</f>
        <v>M94_I13</v>
      </c>
      <c r="O49" t="str">
        <f>E49&amp;N49</f>
        <v>negM94_I13</v>
      </c>
      <c r="P49" t="str">
        <f>IF(COUNTIF(O:O,O49)&gt;3,"error","")</f>
        <v/>
      </c>
      <c r="R49" t="str">
        <f>IF(COUNTIF(O:O,O49)&lt;3,COUNTIF(O:O,O49)&amp;" rep warning","")</f>
        <v/>
      </c>
      <c r="S49" t="str">
        <f>IF(ISERR(SEARCH("rep",C49,5)),"",MID(C49,SEARCH("rep",C49,1)+3,1))</f>
        <v>1</v>
      </c>
    </row>
    <row r="50" spans="1:19" x14ac:dyDescent="0.25">
      <c r="A50">
        <v>124</v>
      </c>
      <c r="B50">
        <v>0</v>
      </c>
      <c r="C50" t="s">
        <v>132</v>
      </c>
      <c r="D50">
        <v>11552</v>
      </c>
      <c r="E50" t="str">
        <f>IF(NOT(ISERR(SEARCH("neg",C50,1))),"neg","pos")</f>
        <v>neg</v>
      </c>
      <c r="F50" t="str">
        <f>IF(Q50="bad","",N50)</f>
        <v>M94_I13</v>
      </c>
      <c r="G50">
        <f>IF(F50="",G49,G49+1)</f>
        <v>44</v>
      </c>
      <c r="H50">
        <v>1</v>
      </c>
      <c r="I50" t="str">
        <f>IF(NOT(ISERR(SEARCH("m94",C50,1))),"M94",IF(NOT(ISERR(SEARCH("m9c",C50,1))),"M9C","R2A"))</f>
        <v>M94</v>
      </c>
      <c r="J50" t="str">
        <f>IF(NOT(ISERR(SEARCH("blank",C50,1))),"_bla",IF(NOT(ISERR(SEARCH("control",C50,1))),"_ctr",IF(NOT(ISERR(SEARCH("isolate",C50,1))),"_I","none")))</f>
        <v>_I</v>
      </c>
      <c r="K50">
        <f>IF(ISERR(SEARCH("isolate",C50,1)),"",SEARCH("isolate",C50,1)+8)</f>
        <v>29</v>
      </c>
      <c r="L50">
        <f>IF(K50="","",IF(SEARCH(".",C50,1)-(SEARCH("isolate",C50,1)+8)&gt;2,IF(NOT(ISNUMBER(VALUE(MID(C50,K50+1,1)))),1,2),SEARCH(".",C50,1)-(SEARCH("isolate",C50,1)+8)))</f>
        <v>2</v>
      </c>
      <c r="M50" t="str">
        <f>IF(L50="","",IF(LEN(MID(C50,K50,L50))&lt;2,"0"&amp;MID(C50,K50,L50),MID(C50,K50,L50)))</f>
        <v>13</v>
      </c>
      <c r="N50" t="str">
        <f>I50&amp;J50&amp;M50</f>
        <v>M94_I13</v>
      </c>
      <c r="O50" t="str">
        <f>E50&amp;N50</f>
        <v>negM94_I13</v>
      </c>
      <c r="P50" t="str">
        <f>IF(COUNTIF(O:O,O50)&gt;3,"error","")</f>
        <v/>
      </c>
      <c r="R50" t="str">
        <f>IF(COUNTIF(O:O,O50)&lt;3,COUNTIF(O:O,O50)&amp;" rep warning","")</f>
        <v/>
      </c>
      <c r="S50" t="str">
        <f>IF(ISERR(SEARCH("rep",C50,5)),"",MID(C50,SEARCH("rep",C50,1)+3,1))</f>
        <v>2</v>
      </c>
    </row>
    <row r="51" spans="1:19" x14ac:dyDescent="0.25">
      <c r="A51">
        <v>240</v>
      </c>
      <c r="B51">
        <v>0</v>
      </c>
      <c r="C51" t="s">
        <v>248</v>
      </c>
      <c r="D51">
        <v>11670</v>
      </c>
      <c r="E51" t="str">
        <f>IF(NOT(ISERR(SEARCH("neg",C51,1))),"neg","pos")</f>
        <v>neg</v>
      </c>
      <c r="F51" t="str">
        <f>IF(Q51="bad","",N51)</f>
        <v>M94_I13</v>
      </c>
      <c r="G51">
        <f>IF(F51="",G50,G50+1)</f>
        <v>45</v>
      </c>
      <c r="H51">
        <v>1</v>
      </c>
      <c r="I51" t="str">
        <f>IF(NOT(ISERR(SEARCH("m94",C51,1))),"M94",IF(NOT(ISERR(SEARCH("m9c",C51,1))),"M9C","R2A"))</f>
        <v>M94</v>
      </c>
      <c r="J51" t="str">
        <f>IF(NOT(ISERR(SEARCH("blank",C51,1))),"_bla",IF(NOT(ISERR(SEARCH("control",C51,1))),"_ctr",IF(NOT(ISERR(SEARCH("isolate",C51,1))),"_I","none")))</f>
        <v>_I</v>
      </c>
      <c r="K51">
        <f>IF(ISERR(SEARCH("isolate",C51,1)),"",SEARCH("isolate",C51,1)+8)</f>
        <v>29</v>
      </c>
      <c r="L51">
        <f>IF(K51="","",IF(SEARCH(".",C51,1)-(SEARCH("isolate",C51,1)+8)&gt;2,IF(NOT(ISNUMBER(VALUE(MID(C51,K51+1,1)))),1,2),SEARCH(".",C51,1)-(SEARCH("isolate",C51,1)+8)))</f>
        <v>2</v>
      </c>
      <c r="M51" t="str">
        <f>IF(L51="","",IF(LEN(MID(C51,K51,L51))&lt;2,"0"&amp;MID(C51,K51,L51),MID(C51,K51,L51)))</f>
        <v>13</v>
      </c>
      <c r="N51" t="str">
        <f>I51&amp;J51&amp;M51</f>
        <v>M94_I13</v>
      </c>
      <c r="O51" t="str">
        <f>E51&amp;N51</f>
        <v>negM94_I13</v>
      </c>
      <c r="P51" t="str">
        <f>IF(COUNTIF(O:O,O51)&gt;3,"error","")</f>
        <v/>
      </c>
      <c r="R51" t="str">
        <f>IF(COUNTIF(O:O,O51)&lt;3,COUNTIF(O:O,O51)&amp;" rep warning","")</f>
        <v/>
      </c>
      <c r="S51" t="str">
        <f>IF(ISERR(SEARCH("rep",C51,5)),"",MID(C51,SEARCH("rep",C51,1)+3,1))</f>
        <v>3</v>
      </c>
    </row>
    <row r="52" spans="1:19" x14ac:dyDescent="0.25">
      <c r="A52">
        <v>174</v>
      </c>
      <c r="B52">
        <v>0</v>
      </c>
      <c r="C52" t="s">
        <v>182</v>
      </c>
      <c r="D52">
        <v>11586</v>
      </c>
      <c r="E52" t="str">
        <f>IF(NOT(ISERR(SEARCH("neg",C52,1))),"neg","pos")</f>
        <v>neg</v>
      </c>
      <c r="F52" t="str">
        <f>IF(Q52="bad","",N52)</f>
        <v>M94_I14</v>
      </c>
      <c r="G52">
        <f>IF(F52="",G51,G51+1)</f>
        <v>46</v>
      </c>
      <c r="H52">
        <v>1</v>
      </c>
      <c r="I52" t="str">
        <f>IF(NOT(ISERR(SEARCH("m94",C52,1))),"M94",IF(NOT(ISERR(SEARCH("m9c",C52,1))),"M9C","R2A"))</f>
        <v>M94</v>
      </c>
      <c r="J52" t="str">
        <f>IF(NOT(ISERR(SEARCH("blank",C52,1))),"_bla",IF(NOT(ISERR(SEARCH("control",C52,1))),"_ctr",IF(NOT(ISERR(SEARCH("isolate",C52,1))),"_I","none")))</f>
        <v>_I</v>
      </c>
      <c r="K52">
        <f>IF(ISERR(SEARCH("isolate",C52,1)),"",SEARCH("isolate",C52,1)+8)</f>
        <v>29</v>
      </c>
      <c r="L52">
        <f>IF(K52="","",IF(SEARCH(".",C52,1)-(SEARCH("isolate",C52,1)+8)&gt;2,IF(NOT(ISNUMBER(VALUE(MID(C52,K52+1,1)))),1,2),SEARCH(".",C52,1)-(SEARCH("isolate",C52,1)+8)))</f>
        <v>2</v>
      </c>
      <c r="M52" t="str">
        <f>IF(L52="","",IF(LEN(MID(C52,K52,L52))&lt;2,"0"&amp;MID(C52,K52,L52),MID(C52,K52,L52)))</f>
        <v>14</v>
      </c>
      <c r="N52" t="str">
        <f>I52&amp;J52&amp;M52</f>
        <v>M94_I14</v>
      </c>
      <c r="O52" t="str">
        <f>E52&amp;N52</f>
        <v>negM94_I14</v>
      </c>
      <c r="P52" t="str">
        <f>IF(COUNTIF(O:O,O52)&gt;3,"error","")</f>
        <v/>
      </c>
      <c r="R52" t="str">
        <f>IF(COUNTIF(O:O,O52)&lt;3,COUNTIF(O:O,O52)&amp;" rep warning","")</f>
        <v/>
      </c>
      <c r="S52" t="str">
        <f>IF(ISERR(SEARCH("rep",C52,5)),"",MID(C52,SEARCH("rep",C52,1)+3,1))</f>
        <v>1</v>
      </c>
    </row>
    <row r="53" spans="1:19" x14ac:dyDescent="0.25">
      <c r="A53">
        <v>127</v>
      </c>
      <c r="B53">
        <v>0</v>
      </c>
      <c r="C53" t="s">
        <v>135</v>
      </c>
      <c r="D53">
        <v>11553</v>
      </c>
      <c r="E53" t="str">
        <f>IF(NOT(ISERR(SEARCH("neg",C53,1))),"neg","pos")</f>
        <v>neg</v>
      </c>
      <c r="F53" t="str">
        <f>IF(Q53="bad","",N53)</f>
        <v>M94_I14</v>
      </c>
      <c r="G53">
        <f>IF(F53="",G52,G52+1)</f>
        <v>47</v>
      </c>
      <c r="H53">
        <v>1</v>
      </c>
      <c r="I53" t="str">
        <f>IF(NOT(ISERR(SEARCH("m94",C53,1))),"M94",IF(NOT(ISERR(SEARCH("m9c",C53,1))),"M9C","R2A"))</f>
        <v>M94</v>
      </c>
      <c r="J53" t="str">
        <f>IF(NOT(ISERR(SEARCH("blank",C53,1))),"_bla",IF(NOT(ISERR(SEARCH("control",C53,1))),"_ctr",IF(NOT(ISERR(SEARCH("isolate",C53,1))),"_I","none")))</f>
        <v>_I</v>
      </c>
      <c r="K53">
        <f>IF(ISERR(SEARCH("isolate",C53,1)),"",SEARCH("isolate",C53,1)+8)</f>
        <v>29</v>
      </c>
      <c r="L53">
        <f>IF(K53="","",IF(SEARCH(".",C53,1)-(SEARCH("isolate",C53,1)+8)&gt;2,IF(NOT(ISNUMBER(VALUE(MID(C53,K53+1,1)))),1,2),SEARCH(".",C53,1)-(SEARCH("isolate",C53,1)+8)))</f>
        <v>2</v>
      </c>
      <c r="M53" t="str">
        <f>IF(L53="","",IF(LEN(MID(C53,K53,L53))&lt;2,"0"&amp;MID(C53,K53,L53),MID(C53,K53,L53)))</f>
        <v>14</v>
      </c>
      <c r="N53" t="str">
        <f>I53&amp;J53&amp;M53</f>
        <v>M94_I14</v>
      </c>
      <c r="O53" t="str">
        <f>E53&amp;N53</f>
        <v>negM94_I14</v>
      </c>
      <c r="P53" t="str">
        <f>IF(COUNTIF(O:O,O53)&gt;3,"error","")</f>
        <v/>
      </c>
      <c r="R53" t="str">
        <f>IF(COUNTIF(O:O,O53)&lt;3,COUNTIF(O:O,O53)&amp;" rep warning","")</f>
        <v/>
      </c>
      <c r="S53" t="str">
        <f>IF(ISERR(SEARCH("rep",C53,5)),"",MID(C53,SEARCH("rep",C53,1)+3,1))</f>
        <v>2</v>
      </c>
    </row>
    <row r="54" spans="1:19" x14ac:dyDescent="0.25">
      <c r="A54">
        <v>197</v>
      </c>
      <c r="B54">
        <v>0</v>
      </c>
      <c r="C54" t="s">
        <v>205</v>
      </c>
      <c r="D54">
        <v>11630</v>
      </c>
      <c r="E54" t="str">
        <f>IF(NOT(ISERR(SEARCH("neg",C54,1))),"neg","pos")</f>
        <v>neg</v>
      </c>
      <c r="F54" t="str">
        <f>IF(Q54="bad","",N54)</f>
        <v>M94_I14</v>
      </c>
      <c r="G54">
        <f>IF(F54="",G53,G53+1)</f>
        <v>48</v>
      </c>
      <c r="H54">
        <v>1</v>
      </c>
      <c r="I54" t="str">
        <f>IF(NOT(ISERR(SEARCH("m94",C54,1))),"M94",IF(NOT(ISERR(SEARCH("m9c",C54,1))),"M9C","R2A"))</f>
        <v>M94</v>
      </c>
      <c r="J54" t="str">
        <f>IF(NOT(ISERR(SEARCH("blank",C54,1))),"_bla",IF(NOT(ISERR(SEARCH("control",C54,1))),"_ctr",IF(NOT(ISERR(SEARCH("isolate",C54,1))),"_I","none")))</f>
        <v>_I</v>
      </c>
      <c r="K54">
        <f>IF(ISERR(SEARCH("isolate",C54,1)),"",SEARCH("isolate",C54,1)+8)</f>
        <v>29</v>
      </c>
      <c r="L54">
        <f>IF(K54="","",IF(SEARCH(".",C54,1)-(SEARCH("isolate",C54,1)+8)&gt;2,IF(NOT(ISNUMBER(VALUE(MID(C54,K54+1,1)))),1,2),SEARCH(".",C54,1)-(SEARCH("isolate",C54,1)+8)))</f>
        <v>2</v>
      </c>
      <c r="M54" t="str">
        <f>IF(L54="","",IF(LEN(MID(C54,K54,L54))&lt;2,"0"&amp;MID(C54,K54,L54),MID(C54,K54,L54)))</f>
        <v>14</v>
      </c>
      <c r="N54" t="str">
        <f>I54&amp;J54&amp;M54</f>
        <v>M94_I14</v>
      </c>
      <c r="O54" t="str">
        <f>E54&amp;N54</f>
        <v>negM94_I14</v>
      </c>
      <c r="P54" t="str">
        <f>IF(COUNTIF(O:O,O54)&gt;3,"error","")</f>
        <v/>
      </c>
      <c r="R54" t="str">
        <f>IF(COUNTIF(O:O,O54)&lt;3,COUNTIF(O:O,O54)&amp;" rep warning","")</f>
        <v/>
      </c>
      <c r="S54" t="str">
        <f>IF(ISERR(SEARCH("rep",C54,5)),"",MID(C54,SEARCH("rep",C54,1)+3,1))</f>
        <v>3</v>
      </c>
    </row>
    <row r="55" spans="1:19" x14ac:dyDescent="0.25">
      <c r="A55">
        <v>13</v>
      </c>
      <c r="B55">
        <v>0</v>
      </c>
      <c r="C55" t="s">
        <v>21</v>
      </c>
      <c r="D55">
        <v>11435</v>
      </c>
      <c r="E55" t="str">
        <f>IF(NOT(ISERR(SEARCH("neg",C55,1))),"neg","pos")</f>
        <v>neg</v>
      </c>
      <c r="F55" t="str">
        <f>IF(Q55="bad","",N55)</f>
        <v>M94_I15</v>
      </c>
      <c r="G55">
        <f>IF(F55="",G54,G54+1)</f>
        <v>49</v>
      </c>
      <c r="H55">
        <v>1</v>
      </c>
      <c r="I55" t="str">
        <f>IF(NOT(ISERR(SEARCH("m94",C55,1))),"M94",IF(NOT(ISERR(SEARCH("m9c",C55,1))),"M9C","R2A"))</f>
        <v>M94</v>
      </c>
      <c r="J55" t="str">
        <f>IF(NOT(ISERR(SEARCH("blank",C55,1))),"_bla",IF(NOT(ISERR(SEARCH("control",C55,1))),"_ctr",IF(NOT(ISERR(SEARCH("isolate",C55,1))),"_I","none")))</f>
        <v>_I</v>
      </c>
      <c r="K55">
        <f>IF(ISERR(SEARCH("isolate",C55,1)),"",SEARCH("isolate",C55,1)+8)</f>
        <v>29</v>
      </c>
      <c r="L55">
        <f>IF(K55="","",IF(SEARCH(".",C55,1)-(SEARCH("isolate",C55,1)+8)&gt;2,IF(NOT(ISNUMBER(VALUE(MID(C55,K55+1,1)))),1,2),SEARCH(".",C55,1)-(SEARCH("isolate",C55,1)+8)))</f>
        <v>2</v>
      </c>
      <c r="M55" t="str">
        <f>IF(L55="","",IF(LEN(MID(C55,K55,L55))&lt;2,"0"&amp;MID(C55,K55,L55),MID(C55,K55,L55)))</f>
        <v>15</v>
      </c>
      <c r="N55" t="str">
        <f>I55&amp;J55&amp;M55</f>
        <v>M94_I15</v>
      </c>
      <c r="O55" t="str">
        <f>E55&amp;N55</f>
        <v>negM94_I15</v>
      </c>
      <c r="P55" t="str">
        <f>IF(COUNTIF(O:O,O55)&gt;3,"error","")</f>
        <v/>
      </c>
      <c r="R55" t="str">
        <f>IF(COUNTIF(O:O,O55)&lt;3,COUNTIF(O:O,O55)&amp;" rep warning","")</f>
        <v/>
      </c>
      <c r="S55" t="str">
        <f>IF(ISERR(SEARCH("rep",C55,5)),"",MID(C55,SEARCH("rep",C55,1)+3,1))</f>
        <v>1</v>
      </c>
    </row>
    <row r="56" spans="1:19" x14ac:dyDescent="0.25">
      <c r="A56">
        <v>90</v>
      </c>
      <c r="B56">
        <v>0</v>
      </c>
      <c r="C56" t="s">
        <v>98</v>
      </c>
      <c r="D56">
        <v>11513</v>
      </c>
      <c r="E56" t="str">
        <f>IF(NOT(ISERR(SEARCH("neg",C56,1))),"neg","pos")</f>
        <v>neg</v>
      </c>
      <c r="F56" t="str">
        <f>IF(Q56="bad","",N56)</f>
        <v>M94_I15</v>
      </c>
      <c r="G56">
        <f>IF(F56="",G55,G55+1)</f>
        <v>50</v>
      </c>
      <c r="H56">
        <v>1</v>
      </c>
      <c r="I56" t="str">
        <f>IF(NOT(ISERR(SEARCH("m94",C56,1))),"M94",IF(NOT(ISERR(SEARCH("m9c",C56,1))),"M9C","R2A"))</f>
        <v>M94</v>
      </c>
      <c r="J56" t="str">
        <f>IF(NOT(ISERR(SEARCH("blank",C56,1))),"_bla",IF(NOT(ISERR(SEARCH("control",C56,1))),"_ctr",IF(NOT(ISERR(SEARCH("isolate",C56,1))),"_I","none")))</f>
        <v>_I</v>
      </c>
      <c r="K56">
        <f>IF(ISERR(SEARCH("isolate",C56,1)),"",SEARCH("isolate",C56,1)+8)</f>
        <v>29</v>
      </c>
      <c r="L56">
        <f>IF(K56="","",IF(SEARCH(".",C56,1)-(SEARCH("isolate",C56,1)+8)&gt;2,IF(NOT(ISNUMBER(VALUE(MID(C56,K56+1,1)))),1,2),SEARCH(".",C56,1)-(SEARCH("isolate",C56,1)+8)))</f>
        <v>2</v>
      </c>
      <c r="M56" t="str">
        <f>IF(L56="","",IF(LEN(MID(C56,K56,L56))&lt;2,"0"&amp;MID(C56,K56,L56),MID(C56,K56,L56)))</f>
        <v>15</v>
      </c>
      <c r="N56" t="str">
        <f>I56&amp;J56&amp;M56</f>
        <v>M94_I15</v>
      </c>
      <c r="O56" t="str">
        <f>E56&amp;N56</f>
        <v>negM94_I15</v>
      </c>
      <c r="P56" t="str">
        <f>IF(COUNTIF(O:O,O56)&gt;3,"error","")</f>
        <v/>
      </c>
      <c r="R56" t="str">
        <f>IF(COUNTIF(O:O,O56)&lt;3,COUNTIF(O:O,O56)&amp;" rep warning","")</f>
        <v/>
      </c>
      <c r="S56" t="str">
        <f>IF(ISERR(SEARCH("rep",C56,5)),"",MID(C56,SEARCH("rep",C56,1)+3,1))</f>
        <v>2</v>
      </c>
    </row>
    <row r="57" spans="1:19" x14ac:dyDescent="0.25">
      <c r="A57">
        <v>91</v>
      </c>
      <c r="B57">
        <v>0</v>
      </c>
      <c r="C57" t="s">
        <v>99</v>
      </c>
      <c r="D57">
        <v>11514</v>
      </c>
      <c r="E57" t="str">
        <f>IF(NOT(ISERR(SEARCH("neg",C57,1))),"neg","pos")</f>
        <v>neg</v>
      </c>
      <c r="F57" t="str">
        <f>IF(Q57="bad","",N57)</f>
        <v>M94_I15</v>
      </c>
      <c r="G57">
        <f>IF(F57="",G56,G56+1)</f>
        <v>51</v>
      </c>
      <c r="H57">
        <v>1</v>
      </c>
      <c r="I57" t="str">
        <f>IF(NOT(ISERR(SEARCH("m94",C57,1))),"M94",IF(NOT(ISERR(SEARCH("m9c",C57,1))),"M9C","R2A"))</f>
        <v>M94</v>
      </c>
      <c r="J57" t="str">
        <f>IF(NOT(ISERR(SEARCH("blank",C57,1))),"_bla",IF(NOT(ISERR(SEARCH("control",C57,1))),"_ctr",IF(NOT(ISERR(SEARCH("isolate",C57,1))),"_I","none")))</f>
        <v>_I</v>
      </c>
      <c r="K57">
        <f>IF(ISERR(SEARCH("isolate",C57,1)),"",SEARCH("isolate",C57,1)+8)</f>
        <v>29</v>
      </c>
      <c r="L57">
        <f>IF(K57="","",IF(SEARCH(".",C57,1)-(SEARCH("isolate",C57,1)+8)&gt;2,IF(NOT(ISNUMBER(VALUE(MID(C57,K57+1,1)))),1,2),SEARCH(".",C57,1)-(SEARCH("isolate",C57,1)+8)))</f>
        <v>2</v>
      </c>
      <c r="M57" t="str">
        <f>IF(L57="","",IF(LEN(MID(C57,K57,L57))&lt;2,"0"&amp;MID(C57,K57,L57),MID(C57,K57,L57)))</f>
        <v>15</v>
      </c>
      <c r="N57" t="str">
        <f>I57&amp;J57&amp;M57</f>
        <v>M94_I15</v>
      </c>
      <c r="O57" t="str">
        <f>E57&amp;N57</f>
        <v>negM94_I15</v>
      </c>
      <c r="P57" t="str">
        <f>IF(COUNTIF(O:O,O57)&gt;3,"error","")</f>
        <v/>
      </c>
      <c r="R57" t="str">
        <f>IF(COUNTIF(O:O,O57)&lt;3,COUNTIF(O:O,O57)&amp;" rep warning","")</f>
        <v/>
      </c>
      <c r="S57" t="str">
        <f>IF(ISERR(SEARCH("rep",C57,5)),"",MID(C57,SEARCH("rep",C57,1)+3,1))</f>
        <v>3</v>
      </c>
    </row>
    <row r="58" spans="1:19" x14ac:dyDescent="0.25">
      <c r="A58">
        <v>272</v>
      </c>
      <c r="B58">
        <v>0</v>
      </c>
      <c r="C58" t="s">
        <v>280</v>
      </c>
      <c r="D58">
        <v>11736</v>
      </c>
      <c r="E58" t="str">
        <f>IF(NOT(ISERR(SEARCH("neg",C58,1))),"neg","pos")</f>
        <v>neg</v>
      </c>
      <c r="F58" t="str">
        <f>IF(Q58="bad","",N58)</f>
        <v>M94_I16</v>
      </c>
      <c r="G58">
        <f>IF(F58="",G57,G57+1)</f>
        <v>52</v>
      </c>
      <c r="H58">
        <v>1</v>
      </c>
      <c r="I58" t="str">
        <f>IF(NOT(ISERR(SEARCH("m94",C58,1))),"M94",IF(NOT(ISERR(SEARCH("m9c",C58,1))),"M9C","R2A"))</f>
        <v>M94</v>
      </c>
      <c r="J58" t="str">
        <f>IF(NOT(ISERR(SEARCH("blank",C58,1))),"_bla",IF(NOT(ISERR(SEARCH("control",C58,1))),"_ctr",IF(NOT(ISERR(SEARCH("isolate",C58,1))),"_I","none")))</f>
        <v>_I</v>
      </c>
      <c r="K58">
        <f>IF(ISERR(SEARCH("isolate",C58,1)),"",SEARCH("isolate",C58,1)+8)</f>
        <v>29</v>
      </c>
      <c r="L58">
        <f>IF(K58="","",IF(SEARCH(".",C58,1)-(SEARCH("isolate",C58,1)+8)&gt;2,IF(NOT(ISNUMBER(VALUE(MID(C58,K58+1,1)))),1,2),SEARCH(".",C58,1)-(SEARCH("isolate",C58,1)+8)))</f>
        <v>2</v>
      </c>
      <c r="M58" t="str">
        <f>IF(L58="","",IF(LEN(MID(C58,K58,L58))&lt;2,"0"&amp;MID(C58,K58,L58),MID(C58,K58,L58)))</f>
        <v>16</v>
      </c>
      <c r="N58" t="str">
        <f>I58&amp;J58&amp;M58</f>
        <v>M94_I16</v>
      </c>
      <c r="O58" t="str">
        <f>E58&amp;N58</f>
        <v>negM94_I16</v>
      </c>
      <c r="P58" t="str">
        <f>IF(COUNTIF(O:O,O58)&gt;3,"error","")</f>
        <v/>
      </c>
      <c r="R58" t="str">
        <f>IF(COUNTIF(O:O,O58)&lt;3,COUNTIF(O:O,O58)&amp;" rep warning","")</f>
        <v/>
      </c>
      <c r="S58" t="str">
        <f>IF(ISERR(SEARCH("rep",C58,5)),"",MID(C58,SEARCH("rep",C58,1)+3,1))</f>
        <v>1</v>
      </c>
    </row>
    <row r="59" spans="1:19" x14ac:dyDescent="0.25">
      <c r="A59">
        <v>253</v>
      </c>
      <c r="B59">
        <v>0</v>
      </c>
      <c r="C59" t="s">
        <v>261</v>
      </c>
      <c r="D59">
        <v>11704</v>
      </c>
      <c r="E59" t="str">
        <f>IF(NOT(ISERR(SEARCH("neg",C59,1))),"neg","pos")</f>
        <v>neg</v>
      </c>
      <c r="F59" t="str">
        <f>IF(Q59="bad","",N59)</f>
        <v>M94_I16</v>
      </c>
      <c r="G59">
        <f>IF(F59="",G58,G58+1)</f>
        <v>53</v>
      </c>
      <c r="H59">
        <v>1</v>
      </c>
      <c r="I59" t="str">
        <f>IF(NOT(ISERR(SEARCH("m94",C59,1))),"M94",IF(NOT(ISERR(SEARCH("m9c",C59,1))),"M9C","R2A"))</f>
        <v>M94</v>
      </c>
      <c r="J59" t="str">
        <f>IF(NOT(ISERR(SEARCH("blank",C59,1))),"_bla",IF(NOT(ISERR(SEARCH("control",C59,1))),"_ctr",IF(NOT(ISERR(SEARCH("isolate",C59,1))),"_I","none")))</f>
        <v>_I</v>
      </c>
      <c r="K59">
        <f>IF(ISERR(SEARCH("isolate",C59,1)),"",SEARCH("isolate",C59,1)+8)</f>
        <v>29</v>
      </c>
      <c r="L59">
        <f>IF(K59="","",IF(SEARCH(".",C59,1)-(SEARCH("isolate",C59,1)+8)&gt;2,IF(NOT(ISNUMBER(VALUE(MID(C59,K59+1,1)))),1,2),SEARCH(".",C59,1)-(SEARCH("isolate",C59,1)+8)))</f>
        <v>2</v>
      </c>
      <c r="M59" t="str">
        <f>IF(L59="","",IF(LEN(MID(C59,K59,L59))&lt;2,"0"&amp;MID(C59,K59,L59),MID(C59,K59,L59)))</f>
        <v>16</v>
      </c>
      <c r="N59" t="str">
        <f>I59&amp;J59&amp;M59</f>
        <v>M94_I16</v>
      </c>
      <c r="O59" t="str">
        <f>E59&amp;N59</f>
        <v>negM94_I16</v>
      </c>
      <c r="P59" t="str">
        <f>IF(COUNTIF(O:O,O59)&gt;3,"error","")</f>
        <v/>
      </c>
      <c r="R59" t="str">
        <f>IF(COUNTIF(O:O,O59)&lt;3,COUNTIF(O:O,O59)&amp;" rep warning","")</f>
        <v/>
      </c>
      <c r="S59" t="str">
        <f>IF(ISERR(SEARCH("rep",C59,5)),"",MID(C59,SEARCH("rep",C59,1)+3,1))</f>
        <v>2</v>
      </c>
    </row>
    <row r="60" spans="1:19" x14ac:dyDescent="0.25">
      <c r="A60">
        <v>129</v>
      </c>
      <c r="B60">
        <v>0</v>
      </c>
      <c r="C60" t="s">
        <v>137</v>
      </c>
      <c r="D60">
        <v>11556</v>
      </c>
      <c r="E60" t="str">
        <f>IF(NOT(ISERR(SEARCH("neg",C60,1))),"neg","pos")</f>
        <v>neg</v>
      </c>
      <c r="F60" t="str">
        <f>IF(Q60="bad","",N60)</f>
        <v>M94_I16</v>
      </c>
      <c r="G60">
        <f>IF(F60="",G59,G59+1)</f>
        <v>54</v>
      </c>
      <c r="H60">
        <v>1</v>
      </c>
      <c r="I60" t="str">
        <f>IF(NOT(ISERR(SEARCH("m94",C60,1))),"M94",IF(NOT(ISERR(SEARCH("m9c",C60,1))),"M9C","R2A"))</f>
        <v>M94</v>
      </c>
      <c r="J60" t="str">
        <f>IF(NOT(ISERR(SEARCH("blank",C60,1))),"_bla",IF(NOT(ISERR(SEARCH("control",C60,1))),"_ctr",IF(NOT(ISERR(SEARCH("isolate",C60,1))),"_I","none")))</f>
        <v>_I</v>
      </c>
      <c r="K60">
        <f>IF(ISERR(SEARCH("isolate",C60,1)),"",SEARCH("isolate",C60,1)+8)</f>
        <v>29</v>
      </c>
      <c r="L60">
        <f>IF(K60="","",IF(SEARCH(".",C60,1)-(SEARCH("isolate",C60,1)+8)&gt;2,IF(NOT(ISNUMBER(VALUE(MID(C60,K60+1,1)))),1,2),SEARCH(".",C60,1)-(SEARCH("isolate",C60,1)+8)))</f>
        <v>2</v>
      </c>
      <c r="M60" t="str">
        <f>IF(L60="","",IF(LEN(MID(C60,K60,L60))&lt;2,"0"&amp;MID(C60,K60,L60),MID(C60,K60,L60)))</f>
        <v>16</v>
      </c>
      <c r="N60" t="str">
        <f>I60&amp;J60&amp;M60</f>
        <v>M94_I16</v>
      </c>
      <c r="O60" t="str">
        <f>E60&amp;N60</f>
        <v>negM94_I16</v>
      </c>
      <c r="P60" t="str">
        <f>IF(COUNTIF(O:O,O60)&gt;3,"error","")</f>
        <v/>
      </c>
      <c r="R60" t="str">
        <f>IF(COUNTIF(O:O,O60)&lt;3,COUNTIF(O:O,O60)&amp;" rep warning","")</f>
        <v/>
      </c>
      <c r="S60" t="str">
        <f>IF(ISERR(SEARCH("rep",C60,5)),"",MID(C60,SEARCH("rep",C60,1)+3,1))</f>
        <v>3</v>
      </c>
    </row>
    <row r="61" spans="1:19" x14ac:dyDescent="0.25">
      <c r="A61">
        <v>313</v>
      </c>
      <c r="B61">
        <v>0</v>
      </c>
      <c r="C61" t="s">
        <v>321</v>
      </c>
      <c r="D61">
        <v>11715</v>
      </c>
      <c r="E61" t="str">
        <f>IF(NOT(ISERR(SEARCH("neg",C61,1))),"neg","pos")</f>
        <v>neg</v>
      </c>
      <c r="F61" t="str">
        <f>IF(Q61="bad","",N61)</f>
        <v>M9C_bla</v>
      </c>
      <c r="G61">
        <f>IF(F61="",G60,G60+1)</f>
        <v>55</v>
      </c>
      <c r="H61">
        <v>1</v>
      </c>
      <c r="I61" t="str">
        <f>IF(NOT(ISERR(SEARCH("m94",C61,1))),"M94",IF(NOT(ISERR(SEARCH("m9c",C61,1))),"M9C","R2A"))</f>
        <v>M9C</v>
      </c>
      <c r="J61" t="str">
        <f>IF(NOT(ISERR(SEARCH("blank",C61,1))),"_bla",IF(NOT(ISERR(SEARCH("control",C61,1))),"_ctr",IF(NOT(ISERR(SEARCH("isolate",C61,1))),"_I","none")))</f>
        <v>_bla</v>
      </c>
      <c r="K61" t="str">
        <f>IF(ISERR(SEARCH("isolate",C61,1)),"",SEARCH("isolate",C61,1)+8)</f>
        <v/>
      </c>
      <c r="L61" t="str">
        <f>IF(K61="","",IF(SEARCH(".",C61,1)-(SEARCH("isolate",C61,1)+8)&gt;2,IF(NOT(ISNUMBER(VALUE(MID(C61,K61+1,1)))),1,2),SEARCH(".",C61,1)-(SEARCH("isolate",C61,1)+8)))</f>
        <v/>
      </c>
      <c r="M61" t="str">
        <f>IF(L61="","",IF(LEN(MID(C61,K61,L61))&lt;2,"0"&amp;MID(C61,K61,L61),MID(C61,K61,L61)))</f>
        <v/>
      </c>
      <c r="N61" t="str">
        <f>I61&amp;J61&amp;M61</f>
        <v>M9C_bla</v>
      </c>
      <c r="O61" t="str">
        <f>E61&amp;N61</f>
        <v>negM9C_bla</v>
      </c>
      <c r="P61" t="str">
        <f>IF(COUNTIF(O:O,O61)&gt;3,"error","")</f>
        <v/>
      </c>
      <c r="R61" t="str">
        <f>IF(COUNTIF(O:O,O61)&lt;3,COUNTIF(O:O,O61)&amp;" rep warning","")</f>
        <v/>
      </c>
      <c r="S61" t="str">
        <f>IF(ISERR(SEARCH("rep",C61,5)),"",MID(C61,SEARCH("rep",C61,1)+3,1))</f>
        <v/>
      </c>
    </row>
    <row r="62" spans="1:19" x14ac:dyDescent="0.25">
      <c r="A62">
        <v>137</v>
      </c>
      <c r="B62">
        <v>0</v>
      </c>
      <c r="C62" t="s">
        <v>145</v>
      </c>
      <c r="D62">
        <v>11564</v>
      </c>
      <c r="E62" t="str">
        <f>IF(NOT(ISERR(SEARCH("neg",C62,1))),"neg","pos")</f>
        <v>neg</v>
      </c>
      <c r="F62" t="str">
        <f>IF(Q62="bad","",N62)</f>
        <v>M9C_bla</v>
      </c>
      <c r="G62">
        <f>IF(F62="",G61,G61+1)</f>
        <v>56</v>
      </c>
      <c r="H62">
        <v>1</v>
      </c>
      <c r="I62" t="str">
        <f>IF(NOT(ISERR(SEARCH("m94",C62,1))),"M94",IF(NOT(ISERR(SEARCH("m9c",C62,1))),"M9C","R2A"))</f>
        <v>M9C</v>
      </c>
      <c r="J62" t="str">
        <f>IF(NOT(ISERR(SEARCH("blank",C62,1))),"_bla",IF(NOT(ISERR(SEARCH("control",C62,1))),"_ctr",IF(NOT(ISERR(SEARCH("isolate",C62,1))),"_I","none")))</f>
        <v>_bla</v>
      </c>
      <c r="K62" t="str">
        <f>IF(ISERR(SEARCH("isolate",C62,1)),"",SEARCH("isolate",C62,1)+8)</f>
        <v/>
      </c>
      <c r="L62" t="str">
        <f>IF(K62="","",IF(SEARCH(".",C62,1)-(SEARCH("isolate",C62,1)+8)&gt;2,IF(NOT(ISNUMBER(VALUE(MID(C62,K62+1,1)))),1,2),SEARCH(".",C62,1)-(SEARCH("isolate",C62,1)+8)))</f>
        <v/>
      </c>
      <c r="M62" t="str">
        <f>IF(L62="","",IF(LEN(MID(C62,K62,L62))&lt;2,"0"&amp;MID(C62,K62,L62),MID(C62,K62,L62)))</f>
        <v/>
      </c>
      <c r="N62" t="str">
        <f>I62&amp;J62&amp;M62</f>
        <v>M9C_bla</v>
      </c>
      <c r="O62" t="str">
        <f>E62&amp;N62</f>
        <v>negM9C_bla</v>
      </c>
      <c r="P62" t="str">
        <f>IF(COUNTIF(O:O,O62)&gt;3,"error","")</f>
        <v/>
      </c>
      <c r="R62" t="str">
        <f>IF(COUNTIF(O:O,O62)&lt;3,COUNTIF(O:O,O62)&amp;" rep warning","")</f>
        <v/>
      </c>
      <c r="S62" t="str">
        <f>IF(ISERR(SEARCH("rep",C62,5)),"",MID(C62,SEARCH("rep",C62,1)+3,1))</f>
        <v/>
      </c>
    </row>
    <row r="63" spans="1:19" x14ac:dyDescent="0.25">
      <c r="A63">
        <v>135</v>
      </c>
      <c r="B63">
        <v>0</v>
      </c>
      <c r="C63" t="s">
        <v>143</v>
      </c>
      <c r="D63">
        <v>11563</v>
      </c>
      <c r="E63" t="str">
        <f>IF(NOT(ISERR(SEARCH("neg",C63,1))),"neg","pos")</f>
        <v>neg</v>
      </c>
      <c r="F63" t="str">
        <f>IF(Q63="bad","",N63)</f>
        <v>M9C_bla</v>
      </c>
      <c r="G63">
        <f>IF(F63="",G62,G62+1)</f>
        <v>57</v>
      </c>
      <c r="H63">
        <v>1</v>
      </c>
      <c r="I63" t="str">
        <f>IF(NOT(ISERR(SEARCH("m94",C63,1))),"M94",IF(NOT(ISERR(SEARCH("m9c",C63,1))),"M9C","R2A"))</f>
        <v>M9C</v>
      </c>
      <c r="J63" t="str">
        <f>IF(NOT(ISERR(SEARCH("blank",C63,1))),"_bla",IF(NOT(ISERR(SEARCH("control",C63,1))),"_ctr",IF(NOT(ISERR(SEARCH("isolate",C63,1))),"_I","none")))</f>
        <v>_bla</v>
      </c>
      <c r="K63" t="str">
        <f>IF(ISERR(SEARCH("isolate",C63,1)),"",SEARCH("isolate",C63,1)+8)</f>
        <v/>
      </c>
      <c r="L63" t="str">
        <f>IF(K63="","",IF(SEARCH(".",C63,1)-(SEARCH("isolate",C63,1)+8)&gt;2,IF(NOT(ISNUMBER(VALUE(MID(C63,K63+1,1)))),1,2),SEARCH(".",C63,1)-(SEARCH("isolate",C63,1)+8)))</f>
        <v/>
      </c>
      <c r="M63" t="str">
        <f>IF(L63="","",IF(LEN(MID(C63,K63,L63))&lt;2,"0"&amp;MID(C63,K63,L63),MID(C63,K63,L63)))</f>
        <v/>
      </c>
      <c r="N63" t="str">
        <f>I63&amp;J63&amp;M63</f>
        <v>M9C_bla</v>
      </c>
      <c r="O63" t="str">
        <f>E63&amp;N63</f>
        <v>negM9C_bla</v>
      </c>
      <c r="P63" t="str">
        <f>IF(COUNTIF(O:O,O63)&gt;3,"error","")</f>
        <v/>
      </c>
      <c r="R63" t="str">
        <f>IF(COUNTIF(O:O,O63)&lt;3,COUNTIF(O:O,O63)&amp;" rep warning","")</f>
        <v/>
      </c>
      <c r="S63" t="str">
        <f>IF(ISERR(SEARCH("rep",C63,5)),"",MID(C63,SEARCH("rep",C63,1)+3,1))</f>
        <v/>
      </c>
    </row>
    <row r="64" spans="1:19" x14ac:dyDescent="0.25">
      <c r="A64">
        <v>95</v>
      </c>
      <c r="B64">
        <v>0</v>
      </c>
      <c r="C64" t="s">
        <v>103</v>
      </c>
      <c r="D64">
        <v>11522</v>
      </c>
      <c r="E64" t="str">
        <f>IF(NOT(ISERR(SEARCH("neg",C64,1))),"neg","pos")</f>
        <v>neg</v>
      </c>
      <c r="F64" t="str">
        <f>IF(Q64="bad","",N64)</f>
        <v>M9C_ctr</v>
      </c>
      <c r="G64">
        <f>IF(F64="",G63,G63+1)</f>
        <v>58</v>
      </c>
      <c r="H64">
        <v>1</v>
      </c>
      <c r="I64" t="str">
        <f>IF(NOT(ISERR(SEARCH("m94",C64,1))),"M94",IF(NOT(ISERR(SEARCH("m9c",C64,1))),"M9C","R2A"))</f>
        <v>M9C</v>
      </c>
      <c r="J64" t="str">
        <f>IF(NOT(ISERR(SEARCH("blank",C64,1))),"_bla",IF(NOT(ISERR(SEARCH("control",C64,1))),"_ctr",IF(NOT(ISERR(SEARCH("isolate",C64,1))),"_I","none")))</f>
        <v>_ctr</v>
      </c>
      <c r="K64" t="str">
        <f>IF(ISERR(SEARCH("isolate",C64,1)),"",SEARCH("isolate",C64,1)+8)</f>
        <v/>
      </c>
      <c r="L64" t="str">
        <f>IF(K64="","",IF(SEARCH(".",C64,1)-(SEARCH("isolate",C64,1)+8)&gt;2,IF(NOT(ISNUMBER(VALUE(MID(C64,K64+1,1)))),1,2),SEARCH(".",C64,1)-(SEARCH("isolate",C64,1)+8)))</f>
        <v/>
      </c>
      <c r="M64" t="str">
        <f>IF(L64="","",IF(LEN(MID(C64,K64,L64))&lt;2,"0"&amp;MID(C64,K64,L64),MID(C64,K64,L64)))</f>
        <v/>
      </c>
      <c r="N64" t="str">
        <f>I64&amp;J64&amp;M64</f>
        <v>M9C_ctr</v>
      </c>
      <c r="O64" t="str">
        <f>E64&amp;N64</f>
        <v>negM9C_ctr</v>
      </c>
      <c r="P64" t="str">
        <f>IF(COUNTIF(O:O,O64)&gt;3,"error","")</f>
        <v/>
      </c>
      <c r="R64" t="str">
        <f>IF(COUNTIF(O:O,O64)&lt;3,COUNTIF(O:O,O64)&amp;" rep warning","")</f>
        <v/>
      </c>
      <c r="S64" t="str">
        <f>IF(ISERR(SEARCH("rep",C64,5)),"",MID(C64,SEARCH("rep",C64,1)+3,1))</f>
        <v>1</v>
      </c>
    </row>
    <row r="65" spans="1:19" x14ac:dyDescent="0.25">
      <c r="A65">
        <v>74</v>
      </c>
      <c r="B65">
        <v>0</v>
      </c>
      <c r="C65" t="s">
        <v>82</v>
      </c>
      <c r="D65">
        <v>11480</v>
      </c>
      <c r="E65" t="str">
        <f>IF(NOT(ISERR(SEARCH("neg",C65,1))),"neg","pos")</f>
        <v>neg</v>
      </c>
      <c r="F65" t="str">
        <f>IF(Q65="bad","",N65)</f>
        <v>M9C_ctr</v>
      </c>
      <c r="G65">
        <f>IF(F65="",G64,G64+1)</f>
        <v>59</v>
      </c>
      <c r="H65">
        <v>1</v>
      </c>
      <c r="I65" t="str">
        <f>IF(NOT(ISERR(SEARCH("m94",C65,1))),"M94",IF(NOT(ISERR(SEARCH("m9c",C65,1))),"M9C","R2A"))</f>
        <v>M9C</v>
      </c>
      <c r="J65" t="str">
        <f>IF(NOT(ISERR(SEARCH("blank",C65,1))),"_bla",IF(NOT(ISERR(SEARCH("control",C65,1))),"_ctr",IF(NOT(ISERR(SEARCH("isolate",C65,1))),"_I","none")))</f>
        <v>_ctr</v>
      </c>
      <c r="K65" t="str">
        <f>IF(ISERR(SEARCH("isolate",C65,1)),"",SEARCH("isolate",C65,1)+8)</f>
        <v/>
      </c>
      <c r="L65" t="str">
        <f>IF(K65="","",IF(SEARCH(".",C65,1)-(SEARCH("isolate",C65,1)+8)&gt;2,IF(NOT(ISNUMBER(VALUE(MID(C65,K65+1,1)))),1,2),SEARCH(".",C65,1)-(SEARCH("isolate",C65,1)+8)))</f>
        <v/>
      </c>
      <c r="M65" t="str">
        <f>IF(L65="","",IF(LEN(MID(C65,K65,L65))&lt;2,"0"&amp;MID(C65,K65,L65),MID(C65,K65,L65)))</f>
        <v/>
      </c>
      <c r="N65" t="str">
        <f>I65&amp;J65&amp;M65</f>
        <v>M9C_ctr</v>
      </c>
      <c r="O65" t="str">
        <f>E65&amp;N65</f>
        <v>negM9C_ctr</v>
      </c>
      <c r="P65" t="str">
        <f>IF(COUNTIF(O:O,O65)&gt;3,"error","")</f>
        <v/>
      </c>
      <c r="R65" t="str">
        <f>IF(COUNTIF(O:O,O65)&lt;3,COUNTIF(O:O,O65)&amp;" rep warning","")</f>
        <v/>
      </c>
      <c r="S65" t="str">
        <f>IF(ISERR(SEARCH("rep",C65,5)),"",MID(C65,SEARCH("rep",C65,1)+3,1))</f>
        <v>2</v>
      </c>
    </row>
    <row r="66" spans="1:19" x14ac:dyDescent="0.25">
      <c r="A66">
        <v>212</v>
      </c>
      <c r="B66">
        <v>0</v>
      </c>
      <c r="C66" t="s">
        <v>220</v>
      </c>
      <c r="D66">
        <v>11645</v>
      </c>
      <c r="E66" t="str">
        <f>IF(NOT(ISERR(SEARCH("neg",C66,1))),"neg","pos")</f>
        <v>neg</v>
      </c>
      <c r="F66" t="str">
        <f>IF(Q66="bad","",N66)</f>
        <v>M9C_ctr</v>
      </c>
      <c r="G66">
        <f>IF(F66="",G65,G65+1)</f>
        <v>60</v>
      </c>
      <c r="H66">
        <v>1</v>
      </c>
      <c r="I66" t="str">
        <f>IF(NOT(ISERR(SEARCH("m94",C66,1))),"M94",IF(NOT(ISERR(SEARCH("m9c",C66,1))),"M9C","R2A"))</f>
        <v>M9C</v>
      </c>
      <c r="J66" t="str">
        <f>IF(NOT(ISERR(SEARCH("blank",C66,1))),"_bla",IF(NOT(ISERR(SEARCH("control",C66,1))),"_ctr",IF(NOT(ISERR(SEARCH("isolate",C66,1))),"_I","none")))</f>
        <v>_ctr</v>
      </c>
      <c r="K66" t="str">
        <f>IF(ISERR(SEARCH("isolate",C66,1)),"",SEARCH("isolate",C66,1)+8)</f>
        <v/>
      </c>
      <c r="L66" t="str">
        <f>IF(K66="","",IF(SEARCH(".",C66,1)-(SEARCH("isolate",C66,1)+8)&gt;2,IF(NOT(ISNUMBER(VALUE(MID(C66,K66+1,1)))),1,2),SEARCH(".",C66,1)-(SEARCH("isolate",C66,1)+8)))</f>
        <v/>
      </c>
      <c r="M66" t="str">
        <f>IF(L66="","",IF(LEN(MID(C66,K66,L66))&lt;2,"0"&amp;MID(C66,K66,L66),MID(C66,K66,L66)))</f>
        <v/>
      </c>
      <c r="N66" t="str">
        <f>I66&amp;J66&amp;M66</f>
        <v>M9C_ctr</v>
      </c>
      <c r="O66" t="str">
        <f>E66&amp;N66</f>
        <v>negM9C_ctr</v>
      </c>
      <c r="P66" t="str">
        <f>IF(COUNTIF(O:O,O66)&gt;3,"error","")</f>
        <v/>
      </c>
      <c r="R66" t="str">
        <f>IF(COUNTIF(O:O,O66)&lt;3,COUNTIF(O:O,O66)&amp;" rep warning","")</f>
        <v/>
      </c>
      <c r="S66" t="str">
        <f>IF(ISERR(SEARCH("rep",C66,5)),"",MID(C66,SEARCH("rep",C66,1)+3,1))</f>
        <v>3</v>
      </c>
    </row>
    <row r="67" spans="1:19" x14ac:dyDescent="0.25">
      <c r="A67">
        <v>167</v>
      </c>
      <c r="B67">
        <v>0</v>
      </c>
      <c r="C67" t="s">
        <v>175</v>
      </c>
      <c r="D67">
        <v>11599</v>
      </c>
      <c r="E67" t="str">
        <f>IF(NOT(ISERR(SEARCH("neg",C67,1))),"neg","pos")</f>
        <v>neg</v>
      </c>
      <c r="F67" t="str">
        <f>IF(Q67="bad","",N67)</f>
        <v>M9C_I01</v>
      </c>
      <c r="G67">
        <f>IF(F67="",G66,G66+1)</f>
        <v>61</v>
      </c>
      <c r="H67">
        <v>1</v>
      </c>
      <c r="I67" t="str">
        <f>IF(NOT(ISERR(SEARCH("m94",C67,1))),"M94",IF(NOT(ISERR(SEARCH("m9c",C67,1))),"M9C","R2A"))</f>
        <v>M9C</v>
      </c>
      <c r="J67" t="str">
        <f>IF(NOT(ISERR(SEARCH("blank",C67,1))),"_bla",IF(NOT(ISERR(SEARCH("control",C67,1))),"_ctr",IF(NOT(ISERR(SEARCH("isolate",C67,1))),"_I","none")))</f>
        <v>_I</v>
      </c>
      <c r="K67">
        <f>IF(ISERR(SEARCH("isolate",C67,1)),"",SEARCH("isolate",C67,1)+8)</f>
        <v>30</v>
      </c>
      <c r="L67">
        <f>IF(K67="","",IF(SEARCH(".",C67,1)-(SEARCH("isolate",C67,1)+8)&gt;2,IF(NOT(ISNUMBER(VALUE(MID(C67,K67+1,1)))),1,2),SEARCH(".",C67,1)-(SEARCH("isolate",C67,1)+8)))</f>
        <v>1</v>
      </c>
      <c r="M67" t="str">
        <f>IF(L67="","",IF(LEN(MID(C67,K67,L67))&lt;2,"0"&amp;MID(C67,K67,L67),MID(C67,K67,L67)))</f>
        <v>01</v>
      </c>
      <c r="N67" t="str">
        <f>I67&amp;J67&amp;M67</f>
        <v>M9C_I01</v>
      </c>
      <c r="O67" t="str">
        <f>E67&amp;N67</f>
        <v>negM9C_I01</v>
      </c>
      <c r="P67" t="str">
        <f>IF(COUNTIF(O:O,O67)&gt;3,"error","")</f>
        <v/>
      </c>
      <c r="R67" t="str">
        <f>IF(COUNTIF(O:O,O67)&lt;3,COUNTIF(O:O,O67)&amp;" rep warning","")</f>
        <v/>
      </c>
      <c r="S67" t="str">
        <f>IF(ISERR(SEARCH("rep",C67,5)),"",MID(C67,SEARCH("rep",C67,1)+3,1))</f>
        <v>1</v>
      </c>
    </row>
    <row r="68" spans="1:19" x14ac:dyDescent="0.25">
      <c r="A68">
        <v>23</v>
      </c>
      <c r="B68">
        <v>0</v>
      </c>
      <c r="C68" t="s">
        <v>31</v>
      </c>
      <c r="D68">
        <v>11444</v>
      </c>
      <c r="E68" t="str">
        <f>IF(NOT(ISERR(SEARCH("neg",C68,1))),"neg","pos")</f>
        <v>neg</v>
      </c>
      <c r="F68" t="str">
        <f>IF(Q68="bad","",N68)</f>
        <v>M9C_I01</v>
      </c>
      <c r="G68">
        <f>IF(F68="",G67,G67+1)</f>
        <v>62</v>
      </c>
      <c r="H68">
        <v>1</v>
      </c>
      <c r="I68" t="str">
        <f>IF(NOT(ISERR(SEARCH("m94",C68,1))),"M94",IF(NOT(ISERR(SEARCH("m9c",C68,1))),"M9C","R2A"))</f>
        <v>M9C</v>
      </c>
      <c r="J68" t="str">
        <f>IF(NOT(ISERR(SEARCH("blank",C68,1))),"_bla",IF(NOT(ISERR(SEARCH("control",C68,1))),"_ctr",IF(NOT(ISERR(SEARCH("isolate",C68,1))),"_I","none")))</f>
        <v>_I</v>
      </c>
      <c r="K68">
        <f>IF(ISERR(SEARCH("isolate",C68,1)),"",SEARCH("isolate",C68,1)+8)</f>
        <v>30</v>
      </c>
      <c r="L68">
        <f>IF(K68="","",IF(SEARCH(".",C68,1)-(SEARCH("isolate",C68,1)+8)&gt;2,IF(NOT(ISNUMBER(VALUE(MID(C68,K68+1,1)))),1,2),SEARCH(".",C68,1)-(SEARCH("isolate",C68,1)+8)))</f>
        <v>1</v>
      </c>
      <c r="M68" t="str">
        <f>IF(L68="","",IF(LEN(MID(C68,K68,L68))&lt;2,"0"&amp;MID(C68,K68,L68),MID(C68,K68,L68)))</f>
        <v>01</v>
      </c>
      <c r="N68" t="str">
        <f>I68&amp;J68&amp;M68</f>
        <v>M9C_I01</v>
      </c>
      <c r="O68" t="str">
        <f>E68&amp;N68</f>
        <v>negM9C_I01</v>
      </c>
      <c r="P68" t="str">
        <f>IF(COUNTIF(O:O,O68)&gt;3,"error","")</f>
        <v/>
      </c>
      <c r="R68" t="str">
        <f>IF(COUNTIF(O:O,O68)&lt;3,COUNTIF(O:O,O68)&amp;" rep warning","")</f>
        <v/>
      </c>
      <c r="S68" t="str">
        <f>IF(ISERR(SEARCH("rep",C68,5)),"",MID(C68,SEARCH("rep",C68,1)+3,1))</f>
        <v>2</v>
      </c>
    </row>
    <row r="69" spans="1:19" x14ac:dyDescent="0.25">
      <c r="A69">
        <v>273</v>
      </c>
      <c r="B69">
        <v>0</v>
      </c>
      <c r="C69" t="s">
        <v>281</v>
      </c>
      <c r="D69">
        <v>11743</v>
      </c>
      <c r="E69" t="str">
        <f>IF(NOT(ISERR(SEARCH("neg",C69,1))),"neg","pos")</f>
        <v>neg</v>
      </c>
      <c r="F69" t="str">
        <f>IF(Q69="bad","",N69)</f>
        <v>M9C_I01</v>
      </c>
      <c r="G69">
        <f>IF(F69="",G68,G68+1)</f>
        <v>63</v>
      </c>
      <c r="H69">
        <v>1</v>
      </c>
      <c r="I69" t="str">
        <f>IF(NOT(ISERR(SEARCH("m94",C69,1))),"M94",IF(NOT(ISERR(SEARCH("m9c",C69,1))),"M9C","R2A"))</f>
        <v>M9C</v>
      </c>
      <c r="J69" t="str">
        <f>IF(NOT(ISERR(SEARCH("blank",C69,1))),"_bla",IF(NOT(ISERR(SEARCH("control",C69,1))),"_ctr",IF(NOT(ISERR(SEARCH("isolate",C69,1))),"_I","none")))</f>
        <v>_I</v>
      </c>
      <c r="K69">
        <f>IF(ISERR(SEARCH("isolate",C69,1)),"",SEARCH("isolate",C69,1)+8)</f>
        <v>30</v>
      </c>
      <c r="L69">
        <f>IF(K69="","",IF(SEARCH(".",C69,1)-(SEARCH("isolate",C69,1)+8)&gt;2,IF(NOT(ISNUMBER(VALUE(MID(C69,K69+1,1)))),1,2),SEARCH(".",C69,1)-(SEARCH("isolate",C69,1)+8)))</f>
        <v>1</v>
      </c>
      <c r="M69" t="str">
        <f>IF(L69="","",IF(LEN(MID(C69,K69,L69))&lt;2,"0"&amp;MID(C69,K69,L69),MID(C69,K69,L69)))</f>
        <v>01</v>
      </c>
      <c r="N69" t="str">
        <f>I69&amp;J69&amp;M69</f>
        <v>M9C_I01</v>
      </c>
      <c r="O69" t="str">
        <f>E69&amp;N69</f>
        <v>negM9C_I01</v>
      </c>
      <c r="P69" t="str">
        <f>IF(COUNTIF(O:O,O69)&gt;3,"error","")</f>
        <v/>
      </c>
      <c r="R69" t="str">
        <f>IF(COUNTIF(O:O,O69)&lt;3,COUNTIF(O:O,O69)&amp;" rep warning","")</f>
        <v/>
      </c>
      <c r="S69" t="str">
        <f>IF(ISERR(SEARCH("rep",C69,5)),"",MID(C69,SEARCH("rep",C69,1)+3,1))</f>
        <v>3</v>
      </c>
    </row>
    <row r="70" spans="1:19" x14ac:dyDescent="0.25">
      <c r="A70">
        <v>259</v>
      </c>
      <c r="B70">
        <v>0</v>
      </c>
      <c r="C70" t="s">
        <v>267</v>
      </c>
      <c r="D70">
        <v>11717</v>
      </c>
      <c r="E70" t="str">
        <f>IF(NOT(ISERR(SEARCH("neg",C70,1))),"neg","pos")</f>
        <v>neg</v>
      </c>
      <c r="F70" t="str">
        <f>IF(Q70="bad","",N70)</f>
        <v>M9C_I02</v>
      </c>
      <c r="G70">
        <f>IF(F70="",G69,G69+1)</f>
        <v>64</v>
      </c>
      <c r="H70">
        <v>1</v>
      </c>
      <c r="I70" t="str">
        <f>IF(NOT(ISERR(SEARCH("m94",C70,1))),"M94",IF(NOT(ISERR(SEARCH("m9c",C70,1))),"M9C","R2A"))</f>
        <v>M9C</v>
      </c>
      <c r="J70" t="str">
        <f>IF(NOT(ISERR(SEARCH("blank",C70,1))),"_bla",IF(NOT(ISERR(SEARCH("control",C70,1))),"_ctr",IF(NOT(ISERR(SEARCH("isolate",C70,1))),"_I","none")))</f>
        <v>_I</v>
      </c>
      <c r="K70">
        <f>IF(ISERR(SEARCH("isolate",C70,1)),"",SEARCH("isolate",C70,1)+8)</f>
        <v>30</v>
      </c>
      <c r="L70">
        <f>IF(K70="","",IF(SEARCH(".",C70,1)-(SEARCH("isolate",C70,1)+8)&gt;2,IF(NOT(ISNUMBER(VALUE(MID(C70,K70+1,1)))),1,2),SEARCH(".",C70,1)-(SEARCH("isolate",C70,1)+8)))</f>
        <v>1</v>
      </c>
      <c r="M70" t="str">
        <f>IF(L70="","",IF(LEN(MID(C70,K70,L70))&lt;2,"0"&amp;MID(C70,K70,L70),MID(C70,K70,L70)))</f>
        <v>02</v>
      </c>
      <c r="N70" t="str">
        <f>I70&amp;J70&amp;M70</f>
        <v>M9C_I02</v>
      </c>
      <c r="O70" t="str">
        <f>E70&amp;N70</f>
        <v>negM9C_I02</v>
      </c>
      <c r="P70" t="str">
        <f>IF(COUNTIF(O:O,O70)&gt;3,"error","")</f>
        <v/>
      </c>
      <c r="R70" t="str">
        <f>IF(COUNTIF(O:O,O70)&lt;3,COUNTIF(O:O,O70)&amp;" rep warning","")</f>
        <v/>
      </c>
      <c r="S70" t="str">
        <f>IF(ISERR(SEARCH("rep",C70,5)),"",MID(C70,SEARCH("rep",C70,1)+3,1))</f>
        <v>1</v>
      </c>
    </row>
    <row r="71" spans="1:19" x14ac:dyDescent="0.25">
      <c r="A71">
        <v>186</v>
      </c>
      <c r="B71">
        <v>0</v>
      </c>
      <c r="C71" t="s">
        <v>194</v>
      </c>
      <c r="D71">
        <v>11604</v>
      </c>
      <c r="E71" t="str">
        <f>IF(NOT(ISERR(SEARCH("neg",C71,1))),"neg","pos")</f>
        <v>neg</v>
      </c>
      <c r="F71" t="str">
        <f>IF(Q71="bad","",N71)</f>
        <v>M9C_I02</v>
      </c>
      <c r="G71">
        <f>IF(F71="",G70,G70+1)</f>
        <v>65</v>
      </c>
      <c r="H71">
        <v>1</v>
      </c>
      <c r="I71" t="str">
        <f>IF(NOT(ISERR(SEARCH("m94",C71,1))),"M94",IF(NOT(ISERR(SEARCH("m9c",C71,1))),"M9C","R2A"))</f>
        <v>M9C</v>
      </c>
      <c r="J71" t="str">
        <f>IF(NOT(ISERR(SEARCH("blank",C71,1))),"_bla",IF(NOT(ISERR(SEARCH("control",C71,1))),"_ctr",IF(NOT(ISERR(SEARCH("isolate",C71,1))),"_I","none")))</f>
        <v>_I</v>
      </c>
      <c r="K71">
        <f>IF(ISERR(SEARCH("isolate",C71,1)),"",SEARCH("isolate",C71,1)+8)</f>
        <v>30</v>
      </c>
      <c r="L71">
        <f>IF(K71="","",IF(SEARCH(".",C71,1)-(SEARCH("isolate",C71,1)+8)&gt;2,IF(NOT(ISNUMBER(VALUE(MID(C71,K71+1,1)))),1,2),SEARCH(".",C71,1)-(SEARCH("isolate",C71,1)+8)))</f>
        <v>1</v>
      </c>
      <c r="M71" t="str">
        <f>IF(L71="","",IF(LEN(MID(C71,K71,L71))&lt;2,"0"&amp;MID(C71,K71,L71),MID(C71,K71,L71)))</f>
        <v>02</v>
      </c>
      <c r="N71" t="str">
        <f>I71&amp;J71&amp;M71</f>
        <v>M9C_I02</v>
      </c>
      <c r="O71" t="str">
        <f>E71&amp;N71</f>
        <v>negM9C_I02</v>
      </c>
      <c r="P71" t="str">
        <f>IF(COUNTIF(O:O,O71)&gt;3,"error","")</f>
        <v/>
      </c>
      <c r="R71" t="str">
        <f>IF(COUNTIF(O:O,O71)&lt;3,COUNTIF(O:O,O71)&amp;" rep warning","")</f>
        <v/>
      </c>
      <c r="S71" t="str">
        <f>IF(ISERR(SEARCH("rep",C71,5)),"",MID(C71,SEARCH("rep",C71,1)+3,1))</f>
        <v>2</v>
      </c>
    </row>
    <row r="72" spans="1:19" x14ac:dyDescent="0.25">
      <c r="A72">
        <v>214</v>
      </c>
      <c r="B72">
        <v>0</v>
      </c>
      <c r="C72" t="s">
        <v>222</v>
      </c>
      <c r="D72">
        <v>11648</v>
      </c>
      <c r="E72" t="str">
        <f>IF(NOT(ISERR(SEARCH("neg",C72,1))),"neg","pos")</f>
        <v>neg</v>
      </c>
      <c r="F72" t="str">
        <f>IF(Q72="bad","",N72)</f>
        <v>M9C_I02</v>
      </c>
      <c r="G72">
        <f>IF(F72="",G71,G71+1)</f>
        <v>66</v>
      </c>
      <c r="H72">
        <v>1</v>
      </c>
      <c r="I72" t="str">
        <f>IF(NOT(ISERR(SEARCH("m94",C72,1))),"M94",IF(NOT(ISERR(SEARCH("m9c",C72,1))),"M9C","R2A"))</f>
        <v>M9C</v>
      </c>
      <c r="J72" t="str">
        <f>IF(NOT(ISERR(SEARCH("blank",C72,1))),"_bla",IF(NOT(ISERR(SEARCH("control",C72,1))),"_ctr",IF(NOT(ISERR(SEARCH("isolate",C72,1))),"_I","none")))</f>
        <v>_I</v>
      </c>
      <c r="K72">
        <f>IF(ISERR(SEARCH("isolate",C72,1)),"",SEARCH("isolate",C72,1)+8)</f>
        <v>30</v>
      </c>
      <c r="L72">
        <f>IF(K72="","",IF(SEARCH(".",C72,1)-(SEARCH("isolate",C72,1)+8)&gt;2,IF(NOT(ISNUMBER(VALUE(MID(C72,K72+1,1)))),1,2),SEARCH(".",C72,1)-(SEARCH("isolate",C72,1)+8)))</f>
        <v>1</v>
      </c>
      <c r="M72" t="str">
        <f>IF(L72="","",IF(LEN(MID(C72,K72,L72))&lt;2,"0"&amp;MID(C72,K72,L72),MID(C72,K72,L72)))</f>
        <v>02</v>
      </c>
      <c r="N72" t="str">
        <f>I72&amp;J72&amp;M72</f>
        <v>M9C_I02</v>
      </c>
      <c r="O72" t="str">
        <f>E72&amp;N72</f>
        <v>negM9C_I02</v>
      </c>
      <c r="P72" t="str">
        <f>IF(COUNTIF(O:O,O72)&gt;3,"error","")</f>
        <v/>
      </c>
      <c r="R72" t="str">
        <f>IF(COUNTIF(O:O,O72)&lt;3,COUNTIF(O:O,O72)&amp;" rep warning","")</f>
        <v/>
      </c>
      <c r="S72" t="str">
        <f>IF(ISERR(SEARCH("rep",C72,5)),"",MID(C72,SEARCH("rep",C72,1)+3,1))</f>
        <v>3</v>
      </c>
    </row>
    <row r="73" spans="1:19" x14ac:dyDescent="0.25">
      <c r="A73">
        <v>202</v>
      </c>
      <c r="B73">
        <v>0</v>
      </c>
      <c r="C73" t="s">
        <v>210</v>
      </c>
      <c r="D73">
        <v>11640</v>
      </c>
      <c r="E73" t="str">
        <f>IF(NOT(ISERR(SEARCH("neg",C73,1))),"neg","pos")</f>
        <v>neg</v>
      </c>
      <c r="F73" t="str">
        <f>IF(Q73="bad","",N73)</f>
        <v>M9C_I03</v>
      </c>
      <c r="G73">
        <f>IF(F73="",G72,G72+1)</f>
        <v>67</v>
      </c>
      <c r="H73">
        <v>1</v>
      </c>
      <c r="I73" t="str">
        <f>IF(NOT(ISERR(SEARCH("m94",C73,1))),"M94",IF(NOT(ISERR(SEARCH("m9c",C73,1))),"M9C","R2A"))</f>
        <v>M9C</v>
      </c>
      <c r="J73" t="str">
        <f>IF(NOT(ISERR(SEARCH("blank",C73,1))),"_bla",IF(NOT(ISERR(SEARCH("control",C73,1))),"_ctr",IF(NOT(ISERR(SEARCH("isolate",C73,1))),"_I","none")))</f>
        <v>_I</v>
      </c>
      <c r="K73">
        <f>IF(ISERR(SEARCH("isolate",C73,1)),"",SEARCH("isolate",C73,1)+8)</f>
        <v>30</v>
      </c>
      <c r="L73">
        <f>IF(K73="","",IF(SEARCH(".",C73,1)-(SEARCH("isolate",C73,1)+8)&gt;2,IF(NOT(ISNUMBER(VALUE(MID(C73,K73+1,1)))),1,2),SEARCH(".",C73,1)-(SEARCH("isolate",C73,1)+8)))</f>
        <v>1</v>
      </c>
      <c r="M73" t="str">
        <f>IF(L73="","",IF(LEN(MID(C73,K73,L73))&lt;2,"0"&amp;MID(C73,K73,L73),MID(C73,K73,L73)))</f>
        <v>03</v>
      </c>
      <c r="N73" t="str">
        <f>I73&amp;J73&amp;M73</f>
        <v>M9C_I03</v>
      </c>
      <c r="O73" t="str">
        <f>E73&amp;N73</f>
        <v>negM9C_I03</v>
      </c>
      <c r="P73" t="str">
        <f>IF(COUNTIF(O:O,O73)&gt;3,"error","")</f>
        <v/>
      </c>
      <c r="R73" t="str">
        <f>IF(COUNTIF(O:O,O73)&lt;3,COUNTIF(O:O,O73)&amp;" rep warning","")</f>
        <v/>
      </c>
      <c r="S73" t="str">
        <f>IF(ISERR(SEARCH("rep",C73,5)),"",MID(C73,SEARCH("rep",C73,1)+3,1))</f>
        <v>1</v>
      </c>
    </row>
    <row r="74" spans="1:19" x14ac:dyDescent="0.25">
      <c r="A74">
        <v>244</v>
      </c>
      <c r="B74">
        <v>0</v>
      </c>
      <c r="C74" t="s">
        <v>252</v>
      </c>
      <c r="D74">
        <v>11683</v>
      </c>
      <c r="E74" t="str">
        <f>IF(NOT(ISERR(SEARCH("neg",C74,1))),"neg","pos")</f>
        <v>neg</v>
      </c>
      <c r="F74" t="str">
        <f>IF(Q74="bad","",N74)</f>
        <v>M9C_I03</v>
      </c>
      <c r="G74">
        <f>IF(F74="",G73,G73+1)</f>
        <v>68</v>
      </c>
      <c r="H74">
        <v>1</v>
      </c>
      <c r="I74" t="str">
        <f>IF(NOT(ISERR(SEARCH("m94",C74,1))),"M94",IF(NOT(ISERR(SEARCH("m9c",C74,1))),"M9C","R2A"))</f>
        <v>M9C</v>
      </c>
      <c r="J74" t="str">
        <f>IF(NOT(ISERR(SEARCH("blank",C74,1))),"_bla",IF(NOT(ISERR(SEARCH("control",C74,1))),"_ctr",IF(NOT(ISERR(SEARCH("isolate",C74,1))),"_I","none")))</f>
        <v>_I</v>
      </c>
      <c r="K74">
        <f>IF(ISERR(SEARCH("isolate",C74,1)),"",SEARCH("isolate",C74,1)+8)</f>
        <v>30</v>
      </c>
      <c r="L74">
        <f>IF(K74="","",IF(SEARCH(".",C74,1)-(SEARCH("isolate",C74,1)+8)&gt;2,IF(NOT(ISNUMBER(VALUE(MID(C74,K74+1,1)))),1,2),SEARCH(".",C74,1)-(SEARCH("isolate",C74,1)+8)))</f>
        <v>1</v>
      </c>
      <c r="M74" t="str">
        <f>IF(L74="","",IF(LEN(MID(C74,K74,L74))&lt;2,"0"&amp;MID(C74,K74,L74),MID(C74,K74,L74)))</f>
        <v>03</v>
      </c>
      <c r="N74" t="str">
        <f>I74&amp;J74&amp;M74</f>
        <v>M9C_I03</v>
      </c>
      <c r="O74" t="str">
        <f>E74&amp;N74</f>
        <v>negM9C_I03</v>
      </c>
      <c r="P74" t="str">
        <f>IF(COUNTIF(O:O,O74)&gt;3,"error","")</f>
        <v/>
      </c>
      <c r="R74" t="str">
        <f>IF(COUNTIF(O:O,O74)&lt;3,COUNTIF(O:O,O74)&amp;" rep warning","")</f>
        <v/>
      </c>
      <c r="S74" t="str">
        <f>IF(ISERR(SEARCH("rep",C74,5)),"",MID(C74,SEARCH("rep",C74,1)+3,1))</f>
        <v>2</v>
      </c>
    </row>
    <row r="75" spans="1:19" x14ac:dyDescent="0.25">
      <c r="A75">
        <v>266</v>
      </c>
      <c r="B75">
        <v>0</v>
      </c>
      <c r="C75" t="s">
        <v>274</v>
      </c>
      <c r="D75">
        <v>11724</v>
      </c>
      <c r="E75" t="str">
        <f>IF(NOT(ISERR(SEARCH("neg",C75,1))),"neg","pos")</f>
        <v>neg</v>
      </c>
      <c r="F75" t="str">
        <f>IF(Q75="bad","",N75)</f>
        <v>M9C_I03</v>
      </c>
      <c r="G75">
        <f>IF(F75="",G74,G74+1)</f>
        <v>69</v>
      </c>
      <c r="H75">
        <v>1</v>
      </c>
      <c r="I75" t="str">
        <f>IF(NOT(ISERR(SEARCH("m94",C75,1))),"M94",IF(NOT(ISERR(SEARCH("m9c",C75,1))),"M9C","R2A"))</f>
        <v>M9C</v>
      </c>
      <c r="J75" t="str">
        <f>IF(NOT(ISERR(SEARCH("blank",C75,1))),"_bla",IF(NOT(ISERR(SEARCH("control",C75,1))),"_ctr",IF(NOT(ISERR(SEARCH("isolate",C75,1))),"_I","none")))</f>
        <v>_I</v>
      </c>
      <c r="K75">
        <f>IF(ISERR(SEARCH("isolate",C75,1)),"",SEARCH("isolate",C75,1)+8)</f>
        <v>30</v>
      </c>
      <c r="L75">
        <f>IF(K75="","",IF(SEARCH(".",C75,1)-(SEARCH("isolate",C75,1)+8)&gt;2,IF(NOT(ISNUMBER(VALUE(MID(C75,K75+1,1)))),1,2),SEARCH(".",C75,1)-(SEARCH("isolate",C75,1)+8)))</f>
        <v>1</v>
      </c>
      <c r="M75" t="str">
        <f>IF(L75="","",IF(LEN(MID(C75,K75,L75))&lt;2,"0"&amp;MID(C75,K75,L75),MID(C75,K75,L75)))</f>
        <v>03</v>
      </c>
      <c r="N75" t="str">
        <f>I75&amp;J75&amp;M75</f>
        <v>M9C_I03</v>
      </c>
      <c r="O75" t="str">
        <f>E75&amp;N75</f>
        <v>negM9C_I03</v>
      </c>
      <c r="P75" t="str">
        <f>IF(COUNTIF(O:O,O75)&gt;3,"error","")</f>
        <v/>
      </c>
      <c r="R75" t="str">
        <f>IF(COUNTIF(O:O,O75)&lt;3,COUNTIF(O:O,O75)&amp;" rep warning","")</f>
        <v/>
      </c>
      <c r="S75" t="str">
        <f>IF(ISERR(SEARCH("rep",C75,5)),"",MID(C75,SEARCH("rep",C75,1)+3,1))</f>
        <v>3</v>
      </c>
    </row>
    <row r="76" spans="1:19" x14ac:dyDescent="0.25">
      <c r="A76">
        <v>206</v>
      </c>
      <c r="B76">
        <v>0</v>
      </c>
      <c r="C76" t="s">
        <v>214</v>
      </c>
      <c r="D76">
        <v>11641</v>
      </c>
      <c r="E76" t="str">
        <f>IF(NOT(ISERR(SEARCH("neg",C76,1))),"neg","pos")</f>
        <v>neg</v>
      </c>
      <c r="F76" t="str">
        <f>IF(Q76="bad","",N76)</f>
        <v>M9C_I04</v>
      </c>
      <c r="G76">
        <f>IF(F76="",G75,G75+1)</f>
        <v>70</v>
      </c>
      <c r="H76">
        <v>1</v>
      </c>
      <c r="I76" t="str">
        <f>IF(NOT(ISERR(SEARCH("m94",C76,1))),"M94",IF(NOT(ISERR(SEARCH("m9c",C76,1))),"M9C","R2A"))</f>
        <v>M9C</v>
      </c>
      <c r="J76" t="str">
        <f>IF(NOT(ISERR(SEARCH("blank",C76,1))),"_bla",IF(NOT(ISERR(SEARCH("control",C76,1))),"_ctr",IF(NOT(ISERR(SEARCH("isolate",C76,1))),"_I","none")))</f>
        <v>_I</v>
      </c>
      <c r="K76">
        <f>IF(ISERR(SEARCH("isolate",C76,1)),"",SEARCH("isolate",C76,1)+8)</f>
        <v>30</v>
      </c>
      <c r="L76">
        <f>IF(K76="","",IF(SEARCH(".",C76,1)-(SEARCH("isolate",C76,1)+8)&gt;2,IF(NOT(ISNUMBER(VALUE(MID(C76,K76+1,1)))),1,2),SEARCH(".",C76,1)-(SEARCH("isolate",C76,1)+8)))</f>
        <v>1</v>
      </c>
      <c r="M76" t="str">
        <f>IF(L76="","",IF(LEN(MID(C76,K76,L76))&lt;2,"0"&amp;MID(C76,K76,L76),MID(C76,K76,L76)))</f>
        <v>04</v>
      </c>
      <c r="N76" t="str">
        <f>I76&amp;J76&amp;M76</f>
        <v>M9C_I04</v>
      </c>
      <c r="O76" t="str">
        <f>E76&amp;N76</f>
        <v>negM9C_I04</v>
      </c>
      <c r="P76" t="str">
        <f>IF(COUNTIF(O:O,O76)&gt;3,"error","")</f>
        <v/>
      </c>
      <c r="R76" t="str">
        <f>IF(COUNTIF(O:O,O76)&lt;3,COUNTIF(O:O,O76)&amp;" rep warning","")</f>
        <v/>
      </c>
      <c r="S76" t="str">
        <f>IF(ISERR(SEARCH("rep",C76,5)),"",MID(C76,SEARCH("rep",C76,1)+3,1))</f>
        <v>1</v>
      </c>
    </row>
    <row r="77" spans="1:19" x14ac:dyDescent="0.25">
      <c r="A77">
        <v>75</v>
      </c>
      <c r="B77">
        <v>0</v>
      </c>
      <c r="C77" t="s">
        <v>83</v>
      </c>
      <c r="D77">
        <v>11481</v>
      </c>
      <c r="E77" t="str">
        <f>IF(NOT(ISERR(SEARCH("neg",C77,1))),"neg","pos")</f>
        <v>neg</v>
      </c>
      <c r="F77" t="str">
        <f>IF(Q77="bad","",N77)</f>
        <v>M9C_I04</v>
      </c>
      <c r="G77">
        <f>IF(F77="",G76,G76+1)</f>
        <v>71</v>
      </c>
      <c r="H77">
        <v>1</v>
      </c>
      <c r="I77" t="str">
        <f>IF(NOT(ISERR(SEARCH("m94",C77,1))),"M94",IF(NOT(ISERR(SEARCH("m9c",C77,1))),"M9C","R2A"))</f>
        <v>M9C</v>
      </c>
      <c r="J77" t="str">
        <f>IF(NOT(ISERR(SEARCH("blank",C77,1))),"_bla",IF(NOT(ISERR(SEARCH("control",C77,1))),"_ctr",IF(NOT(ISERR(SEARCH("isolate",C77,1))),"_I","none")))</f>
        <v>_I</v>
      </c>
      <c r="K77">
        <f>IF(ISERR(SEARCH("isolate",C77,1)),"",SEARCH("isolate",C77,1)+8)</f>
        <v>30</v>
      </c>
      <c r="L77">
        <f>IF(K77="","",IF(SEARCH(".",C77,1)-(SEARCH("isolate",C77,1)+8)&gt;2,IF(NOT(ISNUMBER(VALUE(MID(C77,K77+1,1)))),1,2),SEARCH(".",C77,1)-(SEARCH("isolate",C77,1)+8)))</f>
        <v>1</v>
      </c>
      <c r="M77" t="str">
        <f>IF(L77="","",IF(LEN(MID(C77,K77,L77))&lt;2,"0"&amp;MID(C77,K77,L77),MID(C77,K77,L77)))</f>
        <v>04</v>
      </c>
      <c r="N77" t="str">
        <f>I77&amp;J77&amp;M77</f>
        <v>M9C_I04</v>
      </c>
      <c r="O77" t="str">
        <f>E77&amp;N77</f>
        <v>negM9C_I04</v>
      </c>
      <c r="P77" t="str">
        <f>IF(COUNTIF(O:O,O77)&gt;3,"error","")</f>
        <v/>
      </c>
      <c r="R77" t="str">
        <f>IF(COUNTIF(O:O,O77)&lt;3,COUNTIF(O:O,O77)&amp;" rep warning","")</f>
        <v/>
      </c>
      <c r="S77" t="str">
        <f>IF(ISERR(SEARCH("rep",C77,5)),"",MID(C77,SEARCH("rep",C77,1)+3,1))</f>
        <v>2</v>
      </c>
    </row>
    <row r="78" spans="1:19" x14ac:dyDescent="0.25">
      <c r="A78">
        <v>48</v>
      </c>
      <c r="B78">
        <v>0</v>
      </c>
      <c r="C78" t="s">
        <v>56</v>
      </c>
      <c r="D78">
        <v>11485</v>
      </c>
      <c r="E78" t="str">
        <f>IF(NOT(ISERR(SEARCH("neg",C78,1))),"neg","pos")</f>
        <v>neg</v>
      </c>
      <c r="F78" t="str">
        <f>IF(Q78="bad","",N78)</f>
        <v>M9C_I04</v>
      </c>
      <c r="G78">
        <f>IF(F78="",G77,G77+1)</f>
        <v>72</v>
      </c>
      <c r="H78">
        <v>1</v>
      </c>
      <c r="I78" t="str">
        <f>IF(NOT(ISERR(SEARCH("m94",C78,1))),"M94",IF(NOT(ISERR(SEARCH("m9c",C78,1))),"M9C","R2A"))</f>
        <v>M9C</v>
      </c>
      <c r="J78" t="str">
        <f>IF(NOT(ISERR(SEARCH("blank",C78,1))),"_bla",IF(NOT(ISERR(SEARCH("control",C78,1))),"_ctr",IF(NOT(ISERR(SEARCH("isolate",C78,1))),"_I","none")))</f>
        <v>_I</v>
      </c>
      <c r="K78">
        <f>IF(ISERR(SEARCH("isolate",C78,1)),"",SEARCH("isolate",C78,1)+8)</f>
        <v>30</v>
      </c>
      <c r="L78">
        <f>IF(K78="","",IF(SEARCH(".",C78,1)-(SEARCH("isolate",C78,1)+8)&gt;2,IF(NOT(ISNUMBER(VALUE(MID(C78,K78+1,1)))),1,2),SEARCH(".",C78,1)-(SEARCH("isolate",C78,1)+8)))</f>
        <v>1</v>
      </c>
      <c r="M78" t="str">
        <f>IF(L78="","",IF(LEN(MID(C78,K78,L78))&lt;2,"0"&amp;MID(C78,K78,L78),MID(C78,K78,L78)))</f>
        <v>04</v>
      </c>
      <c r="N78" t="str">
        <f>I78&amp;J78&amp;M78</f>
        <v>M9C_I04</v>
      </c>
      <c r="O78" t="str">
        <f>E78&amp;N78</f>
        <v>negM9C_I04</v>
      </c>
      <c r="P78" t="str">
        <f>IF(COUNTIF(O:O,O78)&gt;3,"error","")</f>
        <v/>
      </c>
      <c r="R78" t="str">
        <f>IF(COUNTIF(O:O,O78)&lt;3,COUNTIF(O:O,O78)&amp;" rep warning","")</f>
        <v/>
      </c>
      <c r="S78" t="str">
        <f>IF(ISERR(SEARCH("rep",C78,5)),"",MID(C78,SEARCH("rep",C78,1)+3,1))</f>
        <v>3</v>
      </c>
    </row>
    <row r="79" spans="1:19" x14ac:dyDescent="0.25">
      <c r="A79">
        <v>98</v>
      </c>
      <c r="B79">
        <v>0</v>
      </c>
      <c r="C79" t="s">
        <v>106</v>
      </c>
      <c r="D79">
        <v>11524</v>
      </c>
      <c r="E79" t="str">
        <f>IF(NOT(ISERR(SEARCH("neg",C79,1))),"neg","pos")</f>
        <v>neg</v>
      </c>
      <c r="F79" t="str">
        <f>IF(Q79="bad","",N79)</f>
        <v>M9C_I05</v>
      </c>
      <c r="G79">
        <f>IF(F79="",G78,G78+1)</f>
        <v>73</v>
      </c>
      <c r="H79">
        <v>1</v>
      </c>
      <c r="I79" t="str">
        <f>IF(NOT(ISERR(SEARCH("m94",C79,1))),"M94",IF(NOT(ISERR(SEARCH("m9c",C79,1))),"M9C","R2A"))</f>
        <v>M9C</v>
      </c>
      <c r="J79" t="str">
        <f>IF(NOT(ISERR(SEARCH("blank",C79,1))),"_bla",IF(NOT(ISERR(SEARCH("control",C79,1))),"_ctr",IF(NOT(ISERR(SEARCH("isolate",C79,1))),"_I","none")))</f>
        <v>_I</v>
      </c>
      <c r="K79">
        <f>IF(ISERR(SEARCH("isolate",C79,1)),"",SEARCH("isolate",C79,1)+8)</f>
        <v>30</v>
      </c>
      <c r="L79">
        <f>IF(K79="","",IF(SEARCH(".",C79,1)-(SEARCH("isolate",C79,1)+8)&gt;2,IF(NOT(ISNUMBER(VALUE(MID(C79,K79+1,1)))),1,2),SEARCH(".",C79,1)-(SEARCH("isolate",C79,1)+8)))</f>
        <v>1</v>
      </c>
      <c r="M79" t="str">
        <f>IF(L79="","",IF(LEN(MID(C79,K79,L79))&lt;2,"0"&amp;MID(C79,K79,L79),MID(C79,K79,L79)))</f>
        <v>05</v>
      </c>
      <c r="N79" t="str">
        <f>I79&amp;J79&amp;M79</f>
        <v>M9C_I05</v>
      </c>
      <c r="O79" t="str">
        <f>E79&amp;N79</f>
        <v>negM9C_I05</v>
      </c>
      <c r="P79" t="str">
        <f>IF(COUNTIF(O:O,O79)&gt;3,"error","")</f>
        <v/>
      </c>
      <c r="R79" t="str">
        <f>IF(COUNTIF(O:O,O79)&lt;3,COUNTIF(O:O,O79)&amp;" rep warning","")</f>
        <v/>
      </c>
      <c r="S79" t="str">
        <f>IF(ISERR(SEARCH("rep",C79,5)),"",MID(C79,SEARCH("rep",C79,1)+3,1))</f>
        <v>1</v>
      </c>
    </row>
    <row r="80" spans="1:19" x14ac:dyDescent="0.25">
      <c r="A80">
        <v>77</v>
      </c>
      <c r="B80">
        <v>0</v>
      </c>
      <c r="C80" t="s">
        <v>85</v>
      </c>
      <c r="D80">
        <v>11482</v>
      </c>
      <c r="E80" t="str">
        <f>IF(NOT(ISERR(SEARCH("neg",C80,1))),"neg","pos")</f>
        <v>neg</v>
      </c>
      <c r="F80" t="str">
        <f>IF(Q80="bad","",N80)</f>
        <v>M9C_I05</v>
      </c>
      <c r="G80">
        <f>IF(F80="",G79,G79+1)</f>
        <v>74</v>
      </c>
      <c r="H80">
        <v>1</v>
      </c>
      <c r="I80" t="str">
        <f>IF(NOT(ISERR(SEARCH("m94",C80,1))),"M94",IF(NOT(ISERR(SEARCH("m9c",C80,1))),"M9C","R2A"))</f>
        <v>M9C</v>
      </c>
      <c r="J80" t="str">
        <f>IF(NOT(ISERR(SEARCH("blank",C80,1))),"_bla",IF(NOT(ISERR(SEARCH("control",C80,1))),"_ctr",IF(NOT(ISERR(SEARCH("isolate",C80,1))),"_I","none")))</f>
        <v>_I</v>
      </c>
      <c r="K80">
        <f>IF(ISERR(SEARCH("isolate",C80,1)),"",SEARCH("isolate",C80,1)+8)</f>
        <v>30</v>
      </c>
      <c r="L80">
        <f>IF(K80="","",IF(SEARCH(".",C80,1)-(SEARCH("isolate",C80,1)+8)&gt;2,IF(NOT(ISNUMBER(VALUE(MID(C80,K80+1,1)))),1,2),SEARCH(".",C80,1)-(SEARCH("isolate",C80,1)+8)))</f>
        <v>1</v>
      </c>
      <c r="M80" t="str">
        <f>IF(L80="","",IF(LEN(MID(C80,K80,L80))&lt;2,"0"&amp;MID(C80,K80,L80),MID(C80,K80,L80)))</f>
        <v>05</v>
      </c>
      <c r="N80" t="str">
        <f>I80&amp;J80&amp;M80</f>
        <v>M9C_I05</v>
      </c>
      <c r="O80" t="str">
        <f>E80&amp;N80</f>
        <v>negM9C_I05</v>
      </c>
      <c r="P80" t="str">
        <f>IF(COUNTIF(O:O,O80)&gt;3,"error","")</f>
        <v/>
      </c>
      <c r="R80" t="str">
        <f>IF(COUNTIF(O:O,O80)&lt;3,COUNTIF(O:O,O80)&amp;" rep warning","")</f>
        <v/>
      </c>
      <c r="S80" t="str">
        <f>IF(ISERR(SEARCH("rep",C80,5)),"",MID(C80,SEARCH("rep",C80,1)+3,1))</f>
        <v>2</v>
      </c>
    </row>
    <row r="81" spans="1:19" x14ac:dyDescent="0.25">
      <c r="A81">
        <v>274</v>
      </c>
      <c r="B81">
        <v>0</v>
      </c>
      <c r="C81" t="s">
        <v>282</v>
      </c>
      <c r="D81">
        <v>11744</v>
      </c>
      <c r="E81" t="str">
        <f>IF(NOT(ISERR(SEARCH("neg",C81,1))),"neg","pos")</f>
        <v>neg</v>
      </c>
      <c r="F81" t="str">
        <f>IF(Q81="bad","",N81)</f>
        <v>M9C_I05</v>
      </c>
      <c r="G81">
        <f>IF(F81="",G80,G80+1)</f>
        <v>75</v>
      </c>
      <c r="H81">
        <v>1</v>
      </c>
      <c r="I81" t="str">
        <f>IF(NOT(ISERR(SEARCH("m94",C81,1))),"M94",IF(NOT(ISERR(SEARCH("m9c",C81,1))),"M9C","R2A"))</f>
        <v>M9C</v>
      </c>
      <c r="J81" t="str">
        <f>IF(NOT(ISERR(SEARCH("blank",C81,1))),"_bla",IF(NOT(ISERR(SEARCH("control",C81,1))),"_ctr",IF(NOT(ISERR(SEARCH("isolate",C81,1))),"_I","none")))</f>
        <v>_I</v>
      </c>
      <c r="K81">
        <f>IF(ISERR(SEARCH("isolate",C81,1)),"",SEARCH("isolate",C81,1)+8)</f>
        <v>30</v>
      </c>
      <c r="L81">
        <f>IF(K81="","",IF(SEARCH(".",C81,1)-(SEARCH("isolate",C81,1)+8)&gt;2,IF(NOT(ISNUMBER(VALUE(MID(C81,K81+1,1)))),1,2),SEARCH(".",C81,1)-(SEARCH("isolate",C81,1)+8)))</f>
        <v>1</v>
      </c>
      <c r="M81" t="str">
        <f>IF(L81="","",IF(LEN(MID(C81,K81,L81))&lt;2,"0"&amp;MID(C81,K81,L81),MID(C81,K81,L81)))</f>
        <v>05</v>
      </c>
      <c r="N81" t="str">
        <f>I81&amp;J81&amp;M81</f>
        <v>M9C_I05</v>
      </c>
      <c r="O81" t="str">
        <f>E81&amp;N81</f>
        <v>negM9C_I05</v>
      </c>
      <c r="P81" t="str">
        <f>IF(COUNTIF(O:O,O81)&gt;3,"error","")</f>
        <v/>
      </c>
      <c r="R81" t="str">
        <f>IF(COUNTIF(O:O,O81)&lt;3,COUNTIF(O:O,O81)&amp;" rep warning","")</f>
        <v/>
      </c>
      <c r="S81" t="str">
        <f>IF(ISERR(SEARCH("rep",C81,5)),"",MID(C81,SEARCH("rep",C81,1)+3,1))</f>
        <v>3</v>
      </c>
    </row>
    <row r="82" spans="1:19" x14ac:dyDescent="0.25">
      <c r="A82">
        <v>260</v>
      </c>
      <c r="B82">
        <v>0</v>
      </c>
      <c r="C82" t="s">
        <v>268</v>
      </c>
      <c r="D82">
        <v>11718</v>
      </c>
      <c r="E82" t="str">
        <f>IF(NOT(ISERR(SEARCH("neg",C82,1))),"neg","pos")</f>
        <v>neg</v>
      </c>
      <c r="F82" t="str">
        <f>IF(Q82="bad","",N82)</f>
        <v>M9C_I06</v>
      </c>
      <c r="G82">
        <f>IF(F82="",G81,G81+1)</f>
        <v>76</v>
      </c>
      <c r="H82">
        <v>1</v>
      </c>
      <c r="I82" t="str">
        <f>IF(NOT(ISERR(SEARCH("m94",C82,1))),"M94",IF(NOT(ISERR(SEARCH("m9c",C82,1))),"M9C","R2A"))</f>
        <v>M9C</v>
      </c>
      <c r="J82" t="str">
        <f>IF(NOT(ISERR(SEARCH("blank",C82,1))),"_bla",IF(NOT(ISERR(SEARCH("control",C82,1))),"_ctr",IF(NOT(ISERR(SEARCH("isolate",C82,1))),"_I","none")))</f>
        <v>_I</v>
      </c>
      <c r="K82">
        <f>IF(ISERR(SEARCH("isolate",C82,1)),"",SEARCH("isolate",C82,1)+8)</f>
        <v>30</v>
      </c>
      <c r="L82">
        <f>IF(K82="","",IF(SEARCH(".",C82,1)-(SEARCH("isolate",C82,1)+8)&gt;2,IF(NOT(ISNUMBER(VALUE(MID(C82,K82+1,1)))),1,2),SEARCH(".",C82,1)-(SEARCH("isolate",C82,1)+8)))</f>
        <v>1</v>
      </c>
      <c r="M82" t="str">
        <f>IF(L82="","",IF(LEN(MID(C82,K82,L82))&lt;2,"0"&amp;MID(C82,K82,L82),MID(C82,K82,L82)))</f>
        <v>06</v>
      </c>
      <c r="N82" t="str">
        <f>I82&amp;J82&amp;M82</f>
        <v>M9C_I06</v>
      </c>
      <c r="O82" t="str">
        <f>E82&amp;N82</f>
        <v>negM9C_I06</v>
      </c>
      <c r="P82" t="str">
        <f>IF(COUNTIF(O:O,O82)&gt;3,"error","")</f>
        <v/>
      </c>
      <c r="R82" t="str">
        <f>IF(COUNTIF(O:O,O82)&lt;3,COUNTIF(O:O,O82)&amp;" rep warning","")</f>
        <v/>
      </c>
      <c r="S82" t="str">
        <f>IF(ISERR(SEARCH("rep",C82,5)),"",MID(C82,SEARCH("rep",C82,1)+3,1))</f>
        <v>1</v>
      </c>
    </row>
    <row r="83" spans="1:19" x14ac:dyDescent="0.25">
      <c r="A83">
        <v>22</v>
      </c>
      <c r="B83">
        <v>0</v>
      </c>
      <c r="C83" t="s">
        <v>30</v>
      </c>
      <c r="D83">
        <v>11446</v>
      </c>
      <c r="E83" t="str">
        <f>IF(NOT(ISERR(SEARCH("neg",C83,1))),"neg","pos")</f>
        <v>neg</v>
      </c>
      <c r="F83" t="str">
        <f>IF(Q83="bad","",N83)</f>
        <v>M9C_I06</v>
      </c>
      <c r="G83">
        <f>IF(F83="",G82,G82+1)</f>
        <v>77</v>
      </c>
      <c r="H83">
        <v>1</v>
      </c>
      <c r="I83" t="str">
        <f>IF(NOT(ISERR(SEARCH("m94",C83,1))),"M94",IF(NOT(ISERR(SEARCH("m9c",C83,1))),"M9C","R2A"))</f>
        <v>M9C</v>
      </c>
      <c r="J83" t="str">
        <f>IF(NOT(ISERR(SEARCH("blank",C83,1))),"_bla",IF(NOT(ISERR(SEARCH("control",C83,1))),"_ctr",IF(NOT(ISERR(SEARCH("isolate",C83,1))),"_I","none")))</f>
        <v>_I</v>
      </c>
      <c r="K83">
        <f>IF(ISERR(SEARCH("isolate",C83,1)),"",SEARCH("isolate",C83,1)+8)</f>
        <v>30</v>
      </c>
      <c r="L83">
        <f>IF(K83="","",IF(SEARCH(".",C83,1)-(SEARCH("isolate",C83,1)+8)&gt;2,IF(NOT(ISNUMBER(VALUE(MID(C83,K83+1,1)))),1,2),SEARCH(".",C83,1)-(SEARCH("isolate",C83,1)+8)))</f>
        <v>1</v>
      </c>
      <c r="M83" t="str">
        <f>IF(L83="","",IF(LEN(MID(C83,K83,L83))&lt;2,"0"&amp;MID(C83,K83,L83),MID(C83,K83,L83)))</f>
        <v>06</v>
      </c>
      <c r="N83" t="str">
        <f>I83&amp;J83&amp;M83</f>
        <v>M9C_I06</v>
      </c>
      <c r="O83" t="str">
        <f>E83&amp;N83</f>
        <v>negM9C_I06</v>
      </c>
      <c r="P83" t="str">
        <f>IF(COUNTIF(O:O,O83)&gt;3,"error","")</f>
        <v/>
      </c>
      <c r="R83" t="str">
        <f>IF(COUNTIF(O:O,O83)&lt;3,COUNTIF(O:O,O83)&amp;" rep warning","")</f>
        <v/>
      </c>
      <c r="S83" t="str">
        <f>IF(ISERR(SEARCH("rep",C83,5)),"",MID(C83,SEARCH("rep",C83,1)+3,1))</f>
        <v>2</v>
      </c>
    </row>
    <row r="84" spans="1:19" x14ac:dyDescent="0.25">
      <c r="A84">
        <v>49</v>
      </c>
      <c r="B84">
        <v>0</v>
      </c>
      <c r="C84" t="s">
        <v>57</v>
      </c>
      <c r="D84">
        <v>11486</v>
      </c>
      <c r="E84" t="str">
        <f>IF(NOT(ISERR(SEARCH("neg",C84,1))),"neg","pos")</f>
        <v>neg</v>
      </c>
      <c r="F84" t="str">
        <f>IF(Q84="bad","",N84)</f>
        <v>M9C_I06</v>
      </c>
      <c r="G84">
        <f>IF(F84="",G83,G83+1)</f>
        <v>78</v>
      </c>
      <c r="H84">
        <v>1</v>
      </c>
      <c r="I84" t="str">
        <f>IF(NOT(ISERR(SEARCH("m94",C84,1))),"M94",IF(NOT(ISERR(SEARCH("m9c",C84,1))),"M9C","R2A"))</f>
        <v>M9C</v>
      </c>
      <c r="J84" t="str">
        <f>IF(NOT(ISERR(SEARCH("blank",C84,1))),"_bla",IF(NOT(ISERR(SEARCH("control",C84,1))),"_ctr",IF(NOT(ISERR(SEARCH("isolate",C84,1))),"_I","none")))</f>
        <v>_I</v>
      </c>
      <c r="K84">
        <f>IF(ISERR(SEARCH("isolate",C84,1)),"",SEARCH("isolate",C84,1)+8)</f>
        <v>30</v>
      </c>
      <c r="L84">
        <f>IF(K84="","",IF(SEARCH(".",C84,1)-(SEARCH("isolate",C84,1)+8)&gt;2,IF(NOT(ISNUMBER(VALUE(MID(C84,K84+1,1)))),1,2),SEARCH(".",C84,1)-(SEARCH("isolate",C84,1)+8)))</f>
        <v>1</v>
      </c>
      <c r="M84" t="str">
        <f>IF(L84="","",IF(LEN(MID(C84,K84,L84))&lt;2,"0"&amp;MID(C84,K84,L84),MID(C84,K84,L84)))</f>
        <v>06</v>
      </c>
      <c r="N84" t="str">
        <f>I84&amp;J84&amp;M84</f>
        <v>M9C_I06</v>
      </c>
      <c r="O84" t="str">
        <f>E84&amp;N84</f>
        <v>negM9C_I06</v>
      </c>
      <c r="P84" t="str">
        <f>IF(COUNTIF(O:O,O84)&gt;3,"error","")</f>
        <v/>
      </c>
      <c r="R84" t="str">
        <f>IF(COUNTIF(O:O,O84)&lt;3,COUNTIF(O:O,O84)&amp;" rep warning","")</f>
        <v/>
      </c>
      <c r="S84" t="str">
        <f>IF(ISERR(SEARCH("rep",C84,5)),"",MID(C84,SEARCH("rep",C84,1)+3,1))</f>
        <v>3</v>
      </c>
    </row>
    <row r="85" spans="1:19" x14ac:dyDescent="0.25">
      <c r="A85">
        <v>172</v>
      </c>
      <c r="B85">
        <v>0</v>
      </c>
      <c r="C85" t="s">
        <v>180</v>
      </c>
      <c r="D85">
        <v>11602</v>
      </c>
      <c r="E85" t="str">
        <f>IF(NOT(ISERR(SEARCH("neg",C85,1))),"neg","pos")</f>
        <v>neg</v>
      </c>
      <c r="F85" t="str">
        <f>IF(Q85="bad","",N85)</f>
        <v>M9C_I07</v>
      </c>
      <c r="G85">
        <f>IF(F85="",G84,G84+1)</f>
        <v>79</v>
      </c>
      <c r="H85">
        <v>1</v>
      </c>
      <c r="I85" t="str">
        <f>IF(NOT(ISERR(SEARCH("m94",C85,1))),"M94",IF(NOT(ISERR(SEARCH("m9c",C85,1))),"M9C","R2A"))</f>
        <v>M9C</v>
      </c>
      <c r="J85" t="str">
        <f>IF(NOT(ISERR(SEARCH("blank",C85,1))),"_bla",IF(NOT(ISERR(SEARCH("control",C85,1))),"_ctr",IF(NOT(ISERR(SEARCH("isolate",C85,1))),"_I","none")))</f>
        <v>_I</v>
      </c>
      <c r="K85">
        <f>IF(ISERR(SEARCH("isolate",C85,1)),"",SEARCH("isolate",C85,1)+8)</f>
        <v>30</v>
      </c>
      <c r="L85">
        <f>IF(K85="","",IF(SEARCH(".",C85,1)-(SEARCH("isolate",C85,1)+8)&gt;2,IF(NOT(ISNUMBER(VALUE(MID(C85,K85+1,1)))),1,2),SEARCH(".",C85,1)-(SEARCH("isolate",C85,1)+8)))</f>
        <v>1</v>
      </c>
      <c r="M85" t="str">
        <f>IF(L85="","",IF(LEN(MID(C85,K85,L85))&lt;2,"0"&amp;MID(C85,K85,L85),MID(C85,K85,L85)))</f>
        <v>07</v>
      </c>
      <c r="N85" t="str">
        <f>I85&amp;J85&amp;M85</f>
        <v>M9C_I07</v>
      </c>
      <c r="O85" t="str">
        <f>E85&amp;N85</f>
        <v>negM9C_I07</v>
      </c>
      <c r="P85" t="str">
        <f>IF(COUNTIF(O:O,O85)&gt;3,"error","")</f>
        <v/>
      </c>
      <c r="R85" t="str">
        <f>IF(COUNTIF(O:O,O85)&lt;3,COUNTIF(O:O,O85)&amp;" rep warning","")</f>
        <v/>
      </c>
      <c r="S85" t="str">
        <f>IF(ISERR(SEARCH("rep",C85,5)),"",MID(C85,SEARCH("rep",C85,1)+3,1))</f>
        <v>1</v>
      </c>
    </row>
    <row r="86" spans="1:19" x14ac:dyDescent="0.25">
      <c r="A86">
        <v>264</v>
      </c>
      <c r="B86">
        <v>0</v>
      </c>
      <c r="C86" t="s">
        <v>272</v>
      </c>
      <c r="D86">
        <v>11722</v>
      </c>
      <c r="E86" t="str">
        <f>IF(NOT(ISERR(SEARCH("neg",C86,1))),"neg","pos")</f>
        <v>neg</v>
      </c>
      <c r="F86" t="str">
        <f>IF(Q86="bad","",N86)</f>
        <v>M9C_I07</v>
      </c>
      <c r="G86">
        <f>IF(F86="",G85,G85+1)</f>
        <v>80</v>
      </c>
      <c r="H86">
        <v>1</v>
      </c>
      <c r="I86" t="str">
        <f>IF(NOT(ISERR(SEARCH("m94",C86,1))),"M94",IF(NOT(ISERR(SEARCH("m9c",C86,1))),"M9C","R2A"))</f>
        <v>M9C</v>
      </c>
      <c r="J86" t="str">
        <f>IF(NOT(ISERR(SEARCH("blank",C86,1))),"_bla",IF(NOT(ISERR(SEARCH("control",C86,1))),"_ctr",IF(NOT(ISERR(SEARCH("isolate",C86,1))),"_I","none")))</f>
        <v>_I</v>
      </c>
      <c r="K86">
        <f>IF(ISERR(SEARCH("isolate",C86,1)),"",SEARCH("isolate",C86,1)+8)</f>
        <v>30</v>
      </c>
      <c r="L86">
        <f>IF(K86="","",IF(SEARCH(".",C86,1)-(SEARCH("isolate",C86,1)+8)&gt;2,IF(NOT(ISNUMBER(VALUE(MID(C86,K86+1,1)))),1,2),SEARCH(".",C86,1)-(SEARCH("isolate",C86,1)+8)))</f>
        <v>1</v>
      </c>
      <c r="M86" t="str">
        <f>IF(L86="","",IF(LEN(MID(C86,K86,L86))&lt;2,"0"&amp;MID(C86,K86,L86),MID(C86,K86,L86)))</f>
        <v>07</v>
      </c>
      <c r="N86" t="str">
        <f>I86&amp;J86&amp;M86</f>
        <v>M9C_I07</v>
      </c>
      <c r="O86" t="str">
        <f>E86&amp;N86</f>
        <v>negM9C_I07</v>
      </c>
      <c r="P86" t="str">
        <f>IF(COUNTIF(O:O,O86)&gt;3,"error","")</f>
        <v/>
      </c>
      <c r="R86" t="str">
        <f>IF(COUNTIF(O:O,O86)&lt;3,COUNTIF(O:O,O86)&amp;" rep warning","")</f>
        <v/>
      </c>
      <c r="S86" t="str">
        <f>IF(ISERR(SEARCH("rep",C86,5)),"",MID(C86,SEARCH("rep",C86,1)+3,1))</f>
        <v>2</v>
      </c>
    </row>
    <row r="87" spans="1:19" x14ac:dyDescent="0.25">
      <c r="A87">
        <v>140</v>
      </c>
      <c r="B87">
        <v>0</v>
      </c>
      <c r="C87" t="s">
        <v>148</v>
      </c>
      <c r="D87">
        <v>11566</v>
      </c>
      <c r="E87" t="str">
        <f>IF(NOT(ISERR(SEARCH("neg",C87,1))),"neg","pos")</f>
        <v>neg</v>
      </c>
      <c r="F87" t="str">
        <f>IF(Q87="bad","",N87)</f>
        <v>M9C_I07</v>
      </c>
      <c r="G87">
        <f>IF(F87="",G86,G86+1)</f>
        <v>81</v>
      </c>
      <c r="H87">
        <v>1</v>
      </c>
      <c r="I87" t="str">
        <f>IF(NOT(ISERR(SEARCH("m94",C87,1))),"M94",IF(NOT(ISERR(SEARCH("m9c",C87,1))),"M9C","R2A"))</f>
        <v>M9C</v>
      </c>
      <c r="J87" t="str">
        <f>IF(NOT(ISERR(SEARCH("blank",C87,1))),"_bla",IF(NOT(ISERR(SEARCH("control",C87,1))),"_ctr",IF(NOT(ISERR(SEARCH("isolate",C87,1))),"_I","none")))</f>
        <v>_I</v>
      </c>
      <c r="K87">
        <f>IF(ISERR(SEARCH("isolate",C87,1)),"",SEARCH("isolate",C87,1)+8)</f>
        <v>30</v>
      </c>
      <c r="L87">
        <f>IF(K87="","",IF(SEARCH(".",C87,1)-(SEARCH("isolate",C87,1)+8)&gt;2,IF(NOT(ISNUMBER(VALUE(MID(C87,K87+1,1)))),1,2),SEARCH(".",C87,1)-(SEARCH("isolate",C87,1)+8)))</f>
        <v>1</v>
      </c>
      <c r="M87" t="str">
        <f>IF(L87="","",IF(LEN(MID(C87,K87,L87))&lt;2,"0"&amp;MID(C87,K87,L87),MID(C87,K87,L87)))</f>
        <v>07</v>
      </c>
      <c r="N87" t="str">
        <f>I87&amp;J87&amp;M87</f>
        <v>M9C_I07</v>
      </c>
      <c r="O87" t="str">
        <f>E87&amp;N87</f>
        <v>negM9C_I07</v>
      </c>
      <c r="P87" t="str">
        <f>IF(COUNTIF(O:O,O87)&gt;3,"error","")</f>
        <v/>
      </c>
      <c r="R87" t="str">
        <f>IF(COUNTIF(O:O,O87)&lt;3,COUNTIF(O:O,O87)&amp;" rep warning","")</f>
        <v/>
      </c>
      <c r="S87" t="str">
        <f>IF(ISERR(SEARCH("rep",C87,5)),"",MID(C87,SEARCH("rep",C87,1)+3,1))</f>
        <v>3</v>
      </c>
    </row>
    <row r="88" spans="1:19" x14ac:dyDescent="0.25">
      <c r="A88">
        <v>208</v>
      </c>
      <c r="B88">
        <v>0</v>
      </c>
      <c r="C88" t="s">
        <v>216</v>
      </c>
      <c r="D88">
        <v>11642</v>
      </c>
      <c r="E88" t="str">
        <f>IF(NOT(ISERR(SEARCH("neg",C88,1))),"neg","pos")</f>
        <v>neg</v>
      </c>
      <c r="F88" t="str">
        <f>IF(Q88="bad","",N88)</f>
        <v>M9C_I08</v>
      </c>
      <c r="G88">
        <f>IF(F88="",G87,G87+1)</f>
        <v>82</v>
      </c>
      <c r="H88">
        <v>1</v>
      </c>
      <c r="I88" t="str">
        <f>IF(NOT(ISERR(SEARCH("m94",C88,1))),"M94",IF(NOT(ISERR(SEARCH("m9c",C88,1))),"M9C","R2A"))</f>
        <v>M9C</v>
      </c>
      <c r="J88" t="str">
        <f>IF(NOT(ISERR(SEARCH("blank",C88,1))),"_bla",IF(NOT(ISERR(SEARCH("control",C88,1))),"_ctr",IF(NOT(ISERR(SEARCH("isolate",C88,1))),"_I","none")))</f>
        <v>_I</v>
      </c>
      <c r="K88">
        <f>IF(ISERR(SEARCH("isolate",C88,1)),"",SEARCH("isolate",C88,1)+8)</f>
        <v>30</v>
      </c>
      <c r="L88">
        <f>IF(K88="","",IF(SEARCH(".",C88,1)-(SEARCH("isolate",C88,1)+8)&gt;2,IF(NOT(ISNUMBER(VALUE(MID(C88,K88+1,1)))),1,2),SEARCH(".",C88,1)-(SEARCH("isolate",C88,1)+8)))</f>
        <v>1</v>
      </c>
      <c r="M88" t="str">
        <f>IF(L88="","",IF(LEN(MID(C88,K88,L88))&lt;2,"0"&amp;MID(C88,K88,L88),MID(C88,K88,L88)))</f>
        <v>08</v>
      </c>
      <c r="N88" t="str">
        <f>I88&amp;J88&amp;M88</f>
        <v>M9C_I08</v>
      </c>
      <c r="O88" t="str">
        <f>E88&amp;N88</f>
        <v>negM9C_I08</v>
      </c>
      <c r="P88" t="str">
        <f>IF(COUNTIF(O:O,O88)&gt;3,"error","")</f>
        <v/>
      </c>
      <c r="R88" t="str">
        <f>IF(COUNTIF(O:O,O88)&lt;3,COUNTIF(O:O,O88)&amp;" rep warning","")</f>
        <v/>
      </c>
      <c r="S88" t="str">
        <f>IF(ISERR(SEARCH("rep",C88,5)),"",MID(C88,SEARCH("rep",C88,1)+3,1))</f>
        <v>1</v>
      </c>
    </row>
    <row r="89" spans="1:19" x14ac:dyDescent="0.25">
      <c r="A89">
        <v>76</v>
      </c>
      <c r="B89">
        <v>0</v>
      </c>
      <c r="C89" t="s">
        <v>84</v>
      </c>
      <c r="D89">
        <v>11483</v>
      </c>
      <c r="E89" t="str">
        <f>IF(NOT(ISERR(SEARCH("neg",C89,1))),"neg","pos")</f>
        <v>neg</v>
      </c>
      <c r="F89" t="str">
        <f>IF(Q89="bad","",N89)</f>
        <v>M9C_I08</v>
      </c>
      <c r="G89">
        <f>IF(F89="",G88,G88+1)</f>
        <v>83</v>
      </c>
      <c r="H89">
        <v>1</v>
      </c>
      <c r="I89" t="str">
        <f>IF(NOT(ISERR(SEARCH("m94",C89,1))),"M94",IF(NOT(ISERR(SEARCH("m9c",C89,1))),"M9C","R2A"))</f>
        <v>M9C</v>
      </c>
      <c r="J89" t="str">
        <f>IF(NOT(ISERR(SEARCH("blank",C89,1))),"_bla",IF(NOT(ISERR(SEARCH("control",C89,1))),"_ctr",IF(NOT(ISERR(SEARCH("isolate",C89,1))),"_I","none")))</f>
        <v>_I</v>
      </c>
      <c r="K89">
        <f>IF(ISERR(SEARCH("isolate",C89,1)),"",SEARCH("isolate",C89,1)+8)</f>
        <v>30</v>
      </c>
      <c r="L89">
        <f>IF(K89="","",IF(SEARCH(".",C89,1)-(SEARCH("isolate",C89,1)+8)&gt;2,IF(NOT(ISNUMBER(VALUE(MID(C89,K89+1,1)))),1,2),SEARCH(".",C89,1)-(SEARCH("isolate",C89,1)+8)))</f>
        <v>1</v>
      </c>
      <c r="M89" t="str">
        <f>IF(L89="","",IF(LEN(MID(C89,K89,L89))&lt;2,"0"&amp;MID(C89,K89,L89),MID(C89,K89,L89)))</f>
        <v>08</v>
      </c>
      <c r="N89" t="str">
        <f>I89&amp;J89&amp;M89</f>
        <v>M9C_I08</v>
      </c>
      <c r="O89" t="str">
        <f>E89&amp;N89</f>
        <v>negM9C_I08</v>
      </c>
      <c r="P89" t="str">
        <f>IF(COUNTIF(O:O,O89)&gt;3,"error","")</f>
        <v/>
      </c>
      <c r="R89" t="str">
        <f>IF(COUNTIF(O:O,O89)&lt;3,COUNTIF(O:O,O89)&amp;" rep warning","")</f>
        <v/>
      </c>
      <c r="S89" t="str">
        <f>IF(ISERR(SEARCH("rep",C89,5)),"",MID(C89,SEARCH("rep",C89,1)+3,1))</f>
        <v>2</v>
      </c>
    </row>
    <row r="90" spans="1:19" x14ac:dyDescent="0.25">
      <c r="A90">
        <v>275</v>
      </c>
      <c r="B90">
        <v>0</v>
      </c>
      <c r="C90" t="s">
        <v>283</v>
      </c>
      <c r="D90">
        <v>11745</v>
      </c>
      <c r="E90" t="str">
        <f>IF(NOT(ISERR(SEARCH("neg",C90,1))),"neg","pos")</f>
        <v>neg</v>
      </c>
      <c r="F90" t="str">
        <f>IF(Q90="bad","",N90)</f>
        <v>M9C_I08</v>
      </c>
      <c r="G90">
        <f>IF(F90="",G89,G89+1)</f>
        <v>84</v>
      </c>
      <c r="H90">
        <v>1</v>
      </c>
      <c r="I90" t="str">
        <f>IF(NOT(ISERR(SEARCH("m94",C90,1))),"M94",IF(NOT(ISERR(SEARCH("m9c",C90,1))),"M9C","R2A"))</f>
        <v>M9C</v>
      </c>
      <c r="J90" t="str">
        <f>IF(NOT(ISERR(SEARCH("blank",C90,1))),"_bla",IF(NOT(ISERR(SEARCH("control",C90,1))),"_ctr",IF(NOT(ISERR(SEARCH("isolate",C90,1))),"_I","none")))</f>
        <v>_I</v>
      </c>
      <c r="K90">
        <f>IF(ISERR(SEARCH("isolate",C90,1)),"",SEARCH("isolate",C90,1)+8)</f>
        <v>30</v>
      </c>
      <c r="L90">
        <f>IF(K90="","",IF(SEARCH(".",C90,1)-(SEARCH("isolate",C90,1)+8)&gt;2,IF(NOT(ISNUMBER(VALUE(MID(C90,K90+1,1)))),1,2),SEARCH(".",C90,1)-(SEARCH("isolate",C90,1)+8)))</f>
        <v>1</v>
      </c>
      <c r="M90" t="str">
        <f>IF(L90="","",IF(LEN(MID(C90,K90,L90))&lt;2,"0"&amp;MID(C90,K90,L90),MID(C90,K90,L90)))</f>
        <v>08</v>
      </c>
      <c r="N90" t="str">
        <f>I90&amp;J90&amp;M90</f>
        <v>M9C_I08</v>
      </c>
      <c r="O90" t="str">
        <f>E90&amp;N90</f>
        <v>negM9C_I08</v>
      </c>
      <c r="P90" t="str">
        <f>IF(COUNTIF(O:O,O90)&gt;3,"error","")</f>
        <v/>
      </c>
      <c r="R90" t="str">
        <f>IF(COUNTIF(O:O,O90)&lt;3,COUNTIF(O:O,O90)&amp;" rep warning","")</f>
        <v/>
      </c>
      <c r="S90" t="str">
        <f>IF(ISERR(SEARCH("rep",C90,5)),"",MID(C90,SEARCH("rep",C90,1)+3,1))</f>
        <v>3</v>
      </c>
    </row>
    <row r="91" spans="1:19" x14ac:dyDescent="0.25">
      <c r="A91">
        <v>173</v>
      </c>
      <c r="B91">
        <v>0</v>
      </c>
      <c r="C91" t="s">
        <v>181</v>
      </c>
      <c r="D91">
        <v>11603</v>
      </c>
      <c r="E91" t="str">
        <f>IF(NOT(ISERR(SEARCH("neg",C91,1))),"neg","pos")</f>
        <v>neg</v>
      </c>
      <c r="F91" t="str">
        <f>IF(Q91="bad","",N91)</f>
        <v>M9C_I09</v>
      </c>
      <c r="G91">
        <f>IF(F91="",G90,G90+1)</f>
        <v>85</v>
      </c>
      <c r="H91">
        <v>1</v>
      </c>
      <c r="I91" t="str">
        <f>IF(NOT(ISERR(SEARCH("m94",C91,1))),"M94",IF(NOT(ISERR(SEARCH("m9c",C91,1))),"M9C","R2A"))</f>
        <v>M9C</v>
      </c>
      <c r="J91" t="str">
        <f>IF(NOT(ISERR(SEARCH("blank",C91,1))),"_bla",IF(NOT(ISERR(SEARCH("control",C91,1))),"_ctr",IF(NOT(ISERR(SEARCH("isolate",C91,1))),"_I","none")))</f>
        <v>_I</v>
      </c>
      <c r="K91">
        <f>IF(ISERR(SEARCH("isolate",C91,1)),"",SEARCH("isolate",C91,1)+8)</f>
        <v>30</v>
      </c>
      <c r="L91">
        <f>IF(K91="","",IF(SEARCH(".",C91,1)-(SEARCH("isolate",C91,1)+8)&gt;2,IF(NOT(ISNUMBER(VALUE(MID(C91,K91+1,1)))),1,2),SEARCH(".",C91,1)-(SEARCH("isolate",C91,1)+8)))</f>
        <v>1</v>
      </c>
      <c r="M91" t="str">
        <f>IF(L91="","",IF(LEN(MID(C91,K91,L91))&lt;2,"0"&amp;MID(C91,K91,L91),MID(C91,K91,L91)))</f>
        <v>09</v>
      </c>
      <c r="N91" t="str">
        <f>I91&amp;J91&amp;M91</f>
        <v>M9C_I09</v>
      </c>
      <c r="O91" t="str">
        <f>E91&amp;N91</f>
        <v>negM9C_I09</v>
      </c>
      <c r="P91" t="str">
        <f>IF(COUNTIF(O:O,O91)&gt;3,"error","")</f>
        <v/>
      </c>
      <c r="R91" t="str">
        <f>IF(COUNTIF(O:O,O91)&lt;3,COUNTIF(O:O,O91)&amp;" rep warning","")</f>
        <v/>
      </c>
      <c r="S91" t="str">
        <f>IF(ISERR(SEARCH("rep",C91,5)),"",MID(C91,SEARCH("rep",C91,1)+3,1))</f>
        <v>1</v>
      </c>
    </row>
    <row r="92" spans="1:19" x14ac:dyDescent="0.25">
      <c r="A92">
        <v>211</v>
      </c>
      <c r="B92">
        <v>0</v>
      </c>
      <c r="C92" t="s">
        <v>219</v>
      </c>
      <c r="D92">
        <v>11644</v>
      </c>
      <c r="E92" t="str">
        <f>IF(NOT(ISERR(SEARCH("neg",C92,1))),"neg","pos")</f>
        <v>neg</v>
      </c>
      <c r="F92" t="str">
        <f>IF(Q92="bad","",N92)</f>
        <v>M9C_I09</v>
      </c>
      <c r="G92">
        <f>IF(F92="",G91,G91+1)</f>
        <v>86</v>
      </c>
      <c r="H92">
        <v>1</v>
      </c>
      <c r="I92" t="str">
        <f>IF(NOT(ISERR(SEARCH("m94",C92,1))),"M94",IF(NOT(ISERR(SEARCH("m9c",C92,1))),"M9C","R2A"))</f>
        <v>M9C</v>
      </c>
      <c r="J92" t="str">
        <f>IF(NOT(ISERR(SEARCH("blank",C92,1))),"_bla",IF(NOT(ISERR(SEARCH("control",C92,1))),"_ctr",IF(NOT(ISERR(SEARCH("isolate",C92,1))),"_I","none")))</f>
        <v>_I</v>
      </c>
      <c r="K92">
        <f>IF(ISERR(SEARCH("isolate",C92,1)),"",SEARCH("isolate",C92,1)+8)</f>
        <v>30</v>
      </c>
      <c r="L92">
        <f>IF(K92="","",IF(SEARCH(".",C92,1)-(SEARCH("isolate",C92,1)+8)&gt;2,IF(NOT(ISNUMBER(VALUE(MID(C92,K92+1,1)))),1,2),SEARCH(".",C92,1)-(SEARCH("isolate",C92,1)+8)))</f>
        <v>1</v>
      </c>
      <c r="M92" t="str">
        <f>IF(L92="","",IF(LEN(MID(C92,K92,L92))&lt;2,"0"&amp;MID(C92,K92,L92),MID(C92,K92,L92)))</f>
        <v>09</v>
      </c>
      <c r="N92" t="str">
        <f>I92&amp;J92&amp;M92</f>
        <v>M9C_I09</v>
      </c>
      <c r="O92" t="str">
        <f>E92&amp;N92</f>
        <v>negM9C_I09</v>
      </c>
      <c r="P92" t="str">
        <f>IF(COUNTIF(O:O,O92)&gt;3,"error","")</f>
        <v/>
      </c>
      <c r="R92" t="str">
        <f>IF(COUNTIF(O:O,O92)&lt;3,COUNTIF(O:O,O92)&amp;" rep warning","")</f>
        <v/>
      </c>
      <c r="S92" t="str">
        <f>IF(ISERR(SEARCH("rep",C92,5)),"",MID(C92,SEARCH("rep",C92,1)+3,1))</f>
        <v>2</v>
      </c>
    </row>
    <row r="93" spans="1:19" x14ac:dyDescent="0.25">
      <c r="A93">
        <v>267</v>
      </c>
      <c r="B93">
        <v>0</v>
      </c>
      <c r="C93" t="s">
        <v>275</v>
      </c>
      <c r="D93">
        <v>11725</v>
      </c>
      <c r="E93" t="str">
        <f>IF(NOT(ISERR(SEARCH("neg",C93,1))),"neg","pos")</f>
        <v>neg</v>
      </c>
      <c r="F93" t="str">
        <f>IF(Q93="bad","",N93)</f>
        <v>M9C_I09</v>
      </c>
      <c r="G93">
        <f>IF(F93="",G92,G92+1)</f>
        <v>87</v>
      </c>
      <c r="H93">
        <v>1</v>
      </c>
      <c r="I93" t="str">
        <f>IF(NOT(ISERR(SEARCH("m94",C93,1))),"M94",IF(NOT(ISERR(SEARCH("m9c",C93,1))),"M9C","R2A"))</f>
        <v>M9C</v>
      </c>
      <c r="J93" t="str">
        <f>IF(NOT(ISERR(SEARCH("blank",C93,1))),"_bla",IF(NOT(ISERR(SEARCH("control",C93,1))),"_ctr",IF(NOT(ISERR(SEARCH("isolate",C93,1))),"_I","none")))</f>
        <v>_I</v>
      </c>
      <c r="K93">
        <f>IF(ISERR(SEARCH("isolate",C93,1)),"",SEARCH("isolate",C93,1)+8)</f>
        <v>30</v>
      </c>
      <c r="L93">
        <f>IF(K93="","",IF(SEARCH(".",C93,1)-(SEARCH("isolate",C93,1)+8)&gt;2,IF(NOT(ISNUMBER(VALUE(MID(C93,K93+1,1)))),1,2),SEARCH(".",C93,1)-(SEARCH("isolate",C93,1)+8)))</f>
        <v>1</v>
      </c>
      <c r="M93" t="str">
        <f>IF(L93="","",IF(LEN(MID(C93,K93,L93))&lt;2,"0"&amp;MID(C93,K93,L93),MID(C93,K93,L93)))</f>
        <v>09</v>
      </c>
      <c r="N93" t="str">
        <f>I93&amp;J93&amp;M93</f>
        <v>M9C_I09</v>
      </c>
      <c r="O93" t="str">
        <f>E93&amp;N93</f>
        <v>negM9C_I09</v>
      </c>
      <c r="P93" t="str">
        <f>IF(COUNTIF(O:O,O93)&gt;3,"error","")</f>
        <v/>
      </c>
      <c r="R93" t="str">
        <f>IF(COUNTIF(O:O,O93)&lt;3,COUNTIF(O:O,O93)&amp;" rep warning","")</f>
        <v/>
      </c>
      <c r="S93" t="str">
        <f>IF(ISERR(SEARCH("rep",C93,5)),"",MID(C93,SEARCH("rep",C93,1)+3,1))</f>
        <v>3</v>
      </c>
    </row>
    <row r="94" spans="1:19" x14ac:dyDescent="0.25">
      <c r="A94">
        <v>97</v>
      </c>
      <c r="B94">
        <v>0</v>
      </c>
      <c r="C94" t="s">
        <v>105</v>
      </c>
      <c r="D94">
        <v>11523</v>
      </c>
      <c r="E94" t="str">
        <f>IF(NOT(ISERR(SEARCH("neg",C94,1))),"neg","pos")</f>
        <v>neg</v>
      </c>
      <c r="F94" t="str">
        <f>IF(Q94="bad","",N94)</f>
        <v>M9C_I10</v>
      </c>
      <c r="G94">
        <f>IF(F94="",G93,G93+1)</f>
        <v>88</v>
      </c>
      <c r="H94">
        <v>1</v>
      </c>
      <c r="I94" t="str">
        <f>IF(NOT(ISERR(SEARCH("m94",C94,1))),"M94",IF(NOT(ISERR(SEARCH("m9c",C94,1))),"M9C","R2A"))</f>
        <v>M9C</v>
      </c>
      <c r="J94" t="str">
        <f>IF(NOT(ISERR(SEARCH("blank",C94,1))),"_bla",IF(NOT(ISERR(SEARCH("control",C94,1))),"_ctr",IF(NOT(ISERR(SEARCH("isolate",C94,1))),"_I","none")))</f>
        <v>_I</v>
      </c>
      <c r="K94">
        <f>IF(ISERR(SEARCH("isolate",C94,1)),"",SEARCH("isolate",C94,1)+8)</f>
        <v>30</v>
      </c>
      <c r="L94">
        <f>IF(K94="","",IF(SEARCH(".",C94,1)-(SEARCH("isolate",C94,1)+8)&gt;2,IF(NOT(ISNUMBER(VALUE(MID(C94,K94+1,1)))),1,2),SEARCH(".",C94,1)-(SEARCH("isolate",C94,1)+8)))</f>
        <v>2</v>
      </c>
      <c r="M94" t="str">
        <f>IF(L94="","",IF(LEN(MID(C94,K94,L94))&lt;2,"0"&amp;MID(C94,K94,L94),MID(C94,K94,L94)))</f>
        <v>10</v>
      </c>
      <c r="N94" t="str">
        <f>I94&amp;J94&amp;M94</f>
        <v>M9C_I10</v>
      </c>
      <c r="O94" t="str">
        <f>E94&amp;N94</f>
        <v>negM9C_I10</v>
      </c>
      <c r="P94" t="str">
        <f>IF(COUNTIF(O:O,O94)&gt;3,"error","")</f>
        <v/>
      </c>
      <c r="R94" t="str">
        <f>IF(COUNTIF(O:O,O94)&lt;3,COUNTIF(O:O,O94)&amp;" rep warning","")</f>
        <v/>
      </c>
      <c r="S94" t="str">
        <f>IF(ISERR(SEARCH("rep",C94,5)),"",MID(C94,SEARCH("rep",C94,1)+3,1))</f>
        <v>1</v>
      </c>
    </row>
    <row r="95" spans="1:19" x14ac:dyDescent="0.25">
      <c r="A95">
        <v>243</v>
      </c>
      <c r="B95">
        <v>0</v>
      </c>
      <c r="C95" t="s">
        <v>251</v>
      </c>
      <c r="D95">
        <v>11682</v>
      </c>
      <c r="E95" t="str">
        <f>IF(NOT(ISERR(SEARCH("neg",C95,1))),"neg","pos")</f>
        <v>neg</v>
      </c>
      <c r="F95" t="str">
        <f>IF(Q95="bad","",N95)</f>
        <v>M9C_I10</v>
      </c>
      <c r="G95">
        <f>IF(F95="",G94,G94+1)</f>
        <v>89</v>
      </c>
      <c r="H95">
        <v>1</v>
      </c>
      <c r="I95" t="str">
        <f>IF(NOT(ISERR(SEARCH("m94",C95,1))),"M94",IF(NOT(ISERR(SEARCH("m9c",C95,1))),"M9C","R2A"))</f>
        <v>M9C</v>
      </c>
      <c r="J95" t="str">
        <f>IF(NOT(ISERR(SEARCH("blank",C95,1))),"_bla",IF(NOT(ISERR(SEARCH("control",C95,1))),"_ctr",IF(NOT(ISERR(SEARCH("isolate",C95,1))),"_I","none")))</f>
        <v>_I</v>
      </c>
      <c r="K95">
        <f>IF(ISERR(SEARCH("isolate",C95,1)),"",SEARCH("isolate",C95,1)+8)</f>
        <v>30</v>
      </c>
      <c r="L95">
        <f>IF(K95="","",IF(SEARCH(".",C95,1)-(SEARCH("isolate",C95,1)+8)&gt;2,IF(NOT(ISNUMBER(VALUE(MID(C95,K95+1,1)))),1,2),SEARCH(".",C95,1)-(SEARCH("isolate",C95,1)+8)))</f>
        <v>2</v>
      </c>
      <c r="M95" t="str">
        <f>IF(L95="","",IF(LEN(MID(C95,K95,L95))&lt;2,"0"&amp;MID(C95,K95,L95),MID(C95,K95,L95)))</f>
        <v>10</v>
      </c>
      <c r="N95" t="str">
        <f>I95&amp;J95&amp;M95</f>
        <v>M9C_I10</v>
      </c>
      <c r="O95" t="str">
        <f>E95&amp;N95</f>
        <v>negM9C_I10</v>
      </c>
      <c r="P95" t="str">
        <f>IF(COUNTIF(O:O,O95)&gt;3,"error","")</f>
        <v/>
      </c>
      <c r="R95" t="str">
        <f>IF(COUNTIF(O:O,O95)&lt;3,COUNTIF(O:O,O95)&amp;" rep warning","")</f>
        <v/>
      </c>
      <c r="S95" t="str">
        <f>IF(ISERR(SEARCH("rep",C95,5)),"",MID(C95,SEARCH("rep",C95,1)+3,1))</f>
        <v>2</v>
      </c>
    </row>
    <row r="96" spans="1:19" x14ac:dyDescent="0.25">
      <c r="A96">
        <v>265</v>
      </c>
      <c r="B96">
        <v>0</v>
      </c>
      <c r="C96" t="s">
        <v>273</v>
      </c>
      <c r="D96">
        <v>11723</v>
      </c>
      <c r="E96" t="str">
        <f>IF(NOT(ISERR(SEARCH("neg",C96,1))),"neg","pos")</f>
        <v>neg</v>
      </c>
      <c r="F96" t="str">
        <f>IF(Q96="bad","",N96)</f>
        <v>M9C_I10</v>
      </c>
      <c r="G96">
        <f>IF(F96="",G95,G95+1)</f>
        <v>90</v>
      </c>
      <c r="H96">
        <v>1</v>
      </c>
      <c r="I96" t="str">
        <f>IF(NOT(ISERR(SEARCH("m94",C96,1))),"M94",IF(NOT(ISERR(SEARCH("m9c",C96,1))),"M9C","R2A"))</f>
        <v>M9C</v>
      </c>
      <c r="J96" t="str">
        <f>IF(NOT(ISERR(SEARCH("blank",C96,1))),"_bla",IF(NOT(ISERR(SEARCH("control",C96,1))),"_ctr",IF(NOT(ISERR(SEARCH("isolate",C96,1))),"_I","none")))</f>
        <v>_I</v>
      </c>
      <c r="K96">
        <f>IF(ISERR(SEARCH("isolate",C96,1)),"",SEARCH("isolate",C96,1)+8)</f>
        <v>30</v>
      </c>
      <c r="L96">
        <f>IF(K96="","",IF(SEARCH(".",C96,1)-(SEARCH("isolate",C96,1)+8)&gt;2,IF(NOT(ISNUMBER(VALUE(MID(C96,K96+1,1)))),1,2),SEARCH(".",C96,1)-(SEARCH("isolate",C96,1)+8)))</f>
        <v>2</v>
      </c>
      <c r="M96" t="str">
        <f>IF(L96="","",IF(LEN(MID(C96,K96,L96))&lt;2,"0"&amp;MID(C96,K96,L96),MID(C96,K96,L96)))</f>
        <v>10</v>
      </c>
      <c r="N96" t="str">
        <f>I96&amp;J96&amp;M96</f>
        <v>M9C_I10</v>
      </c>
      <c r="O96" t="str">
        <f>E96&amp;N96</f>
        <v>negM9C_I10</v>
      </c>
      <c r="P96" t="str">
        <f>IF(COUNTIF(O:O,O96)&gt;3,"error","")</f>
        <v/>
      </c>
      <c r="R96" t="str">
        <f>IF(COUNTIF(O:O,O96)&lt;3,COUNTIF(O:O,O96)&amp;" rep warning","")</f>
        <v/>
      </c>
      <c r="S96" t="str">
        <f>IF(ISERR(SEARCH("rep",C96,5)),"",MID(C96,SEARCH("rep",C96,1)+3,1))</f>
        <v>3</v>
      </c>
    </row>
    <row r="97" spans="1:19" x14ac:dyDescent="0.25">
      <c r="A97">
        <v>258</v>
      </c>
      <c r="B97">
        <v>0</v>
      </c>
      <c r="C97" t="s">
        <v>266</v>
      </c>
      <c r="D97">
        <v>11716</v>
      </c>
      <c r="E97" t="str">
        <f>IF(NOT(ISERR(SEARCH("neg",C97,1))),"neg","pos")</f>
        <v>neg</v>
      </c>
      <c r="F97" t="str">
        <f>IF(Q97="bad","",N97)</f>
        <v>M9C_I11</v>
      </c>
      <c r="G97">
        <f>IF(F97="",G96,G96+1)</f>
        <v>91</v>
      </c>
      <c r="H97">
        <v>1</v>
      </c>
      <c r="I97" t="str">
        <f>IF(NOT(ISERR(SEARCH("m94",C97,1))),"M94",IF(NOT(ISERR(SEARCH("m9c",C97,1))),"M9C","R2A"))</f>
        <v>M9C</v>
      </c>
      <c r="J97" t="str">
        <f>IF(NOT(ISERR(SEARCH("blank",C97,1))),"_bla",IF(NOT(ISERR(SEARCH("control",C97,1))),"_ctr",IF(NOT(ISERR(SEARCH("isolate",C97,1))),"_I","none")))</f>
        <v>_I</v>
      </c>
      <c r="K97">
        <f>IF(ISERR(SEARCH("isolate",C97,1)),"",SEARCH("isolate",C97,1)+8)</f>
        <v>30</v>
      </c>
      <c r="L97">
        <f>IF(K97="","",IF(SEARCH(".",C97,1)-(SEARCH("isolate",C97,1)+8)&gt;2,IF(NOT(ISNUMBER(VALUE(MID(C97,K97+1,1)))),1,2),SEARCH(".",C97,1)-(SEARCH("isolate",C97,1)+8)))</f>
        <v>2</v>
      </c>
      <c r="M97" t="str">
        <f>IF(L97="","",IF(LEN(MID(C97,K97,L97))&lt;2,"0"&amp;MID(C97,K97,L97),MID(C97,K97,L97)))</f>
        <v>11</v>
      </c>
      <c r="N97" t="str">
        <f>I97&amp;J97&amp;M97</f>
        <v>M9C_I11</v>
      </c>
      <c r="O97" t="str">
        <f>E97&amp;N97</f>
        <v>negM9C_I11</v>
      </c>
      <c r="P97" t="str">
        <f>IF(COUNTIF(O:O,O97)&gt;3,"error","")</f>
        <v/>
      </c>
      <c r="R97" t="str">
        <f>IF(COUNTIF(O:O,O97)&lt;3,COUNTIF(O:O,O97)&amp;" rep warning","")</f>
        <v/>
      </c>
      <c r="S97" t="str">
        <f>IF(ISERR(SEARCH("rep",C97,5)),"",MID(C97,SEARCH("rep",C97,1)+3,1))</f>
        <v>1</v>
      </c>
    </row>
    <row r="98" spans="1:19" x14ac:dyDescent="0.25">
      <c r="A98">
        <v>261</v>
      </c>
      <c r="B98">
        <v>0</v>
      </c>
      <c r="C98" t="s">
        <v>269</v>
      </c>
      <c r="D98">
        <v>11719</v>
      </c>
      <c r="E98" t="str">
        <f>IF(NOT(ISERR(SEARCH("neg",C98,1))),"neg","pos")</f>
        <v>neg</v>
      </c>
      <c r="F98" t="str">
        <f>IF(Q98="bad","",N98)</f>
        <v>M9C_I11</v>
      </c>
      <c r="G98">
        <f>IF(F98="",G97,G97+1)</f>
        <v>92</v>
      </c>
      <c r="H98">
        <v>1</v>
      </c>
      <c r="I98" t="str">
        <f>IF(NOT(ISERR(SEARCH("m94",C98,1))),"M94",IF(NOT(ISERR(SEARCH("m9c",C98,1))),"M9C","R2A"))</f>
        <v>M9C</v>
      </c>
      <c r="J98" t="str">
        <f>IF(NOT(ISERR(SEARCH("blank",C98,1))),"_bla",IF(NOT(ISERR(SEARCH("control",C98,1))),"_ctr",IF(NOT(ISERR(SEARCH("isolate",C98,1))),"_I","none")))</f>
        <v>_I</v>
      </c>
      <c r="K98">
        <f>IF(ISERR(SEARCH("isolate",C98,1)),"",SEARCH("isolate",C98,1)+8)</f>
        <v>30</v>
      </c>
      <c r="L98">
        <f>IF(K98="","",IF(SEARCH(".",C98,1)-(SEARCH("isolate",C98,1)+8)&gt;2,IF(NOT(ISNUMBER(VALUE(MID(C98,K98+1,1)))),1,2),SEARCH(".",C98,1)-(SEARCH("isolate",C98,1)+8)))</f>
        <v>2</v>
      </c>
      <c r="M98" t="str">
        <f>IF(L98="","",IF(LEN(MID(C98,K98,L98))&lt;2,"0"&amp;MID(C98,K98,L98),MID(C98,K98,L98)))</f>
        <v>11</v>
      </c>
      <c r="N98" t="str">
        <f>I98&amp;J98&amp;M98</f>
        <v>M9C_I11</v>
      </c>
      <c r="O98" t="str">
        <f>E98&amp;N98</f>
        <v>negM9C_I11</v>
      </c>
      <c r="P98" t="str">
        <f>IF(COUNTIF(O:O,O98)&gt;3,"error","")</f>
        <v/>
      </c>
      <c r="R98" t="str">
        <f>IF(COUNTIF(O:O,O98)&lt;3,COUNTIF(O:O,O98)&amp;" rep warning","")</f>
        <v/>
      </c>
      <c r="S98" t="str">
        <f>IF(ISERR(SEARCH("rep",C98,5)),"",MID(C98,SEARCH("rep",C98,1)+3,1))</f>
        <v>2</v>
      </c>
    </row>
    <row r="99" spans="1:19" x14ac:dyDescent="0.25">
      <c r="A99">
        <v>222</v>
      </c>
      <c r="B99">
        <v>0</v>
      </c>
      <c r="C99" t="s">
        <v>230</v>
      </c>
      <c r="D99">
        <v>11646</v>
      </c>
      <c r="E99" t="str">
        <f>IF(NOT(ISERR(SEARCH("neg",C99,1))),"neg","pos")</f>
        <v>neg</v>
      </c>
      <c r="F99" t="str">
        <f>IF(Q99="bad","",N99)</f>
        <v>M9C_I11</v>
      </c>
      <c r="G99">
        <f>IF(F99="",G98,G98+1)</f>
        <v>93</v>
      </c>
      <c r="H99">
        <v>1</v>
      </c>
      <c r="I99" t="str">
        <f>IF(NOT(ISERR(SEARCH("m94",C99,1))),"M94",IF(NOT(ISERR(SEARCH("m9c",C99,1))),"M9C","R2A"))</f>
        <v>M9C</v>
      </c>
      <c r="J99" t="str">
        <f>IF(NOT(ISERR(SEARCH("blank",C99,1))),"_bla",IF(NOT(ISERR(SEARCH("control",C99,1))),"_ctr",IF(NOT(ISERR(SEARCH("isolate",C99,1))),"_I","none")))</f>
        <v>_I</v>
      </c>
      <c r="K99">
        <f>IF(ISERR(SEARCH("isolate",C99,1)),"",SEARCH("isolate",C99,1)+8)</f>
        <v>30</v>
      </c>
      <c r="L99">
        <f>IF(K99="","",IF(SEARCH(".",C99,1)-(SEARCH("isolate",C99,1)+8)&gt;2,IF(NOT(ISNUMBER(VALUE(MID(C99,K99+1,1)))),1,2),SEARCH(".",C99,1)-(SEARCH("isolate",C99,1)+8)))</f>
        <v>2</v>
      </c>
      <c r="M99" t="str">
        <f>IF(L99="","",IF(LEN(MID(C99,K99,L99))&lt;2,"0"&amp;MID(C99,K99,L99),MID(C99,K99,L99)))</f>
        <v>11</v>
      </c>
      <c r="N99" t="str">
        <f>I99&amp;J99&amp;M99</f>
        <v>M9C_I11</v>
      </c>
      <c r="O99" t="str">
        <f>E99&amp;N99</f>
        <v>negM9C_I11</v>
      </c>
      <c r="P99" t="str">
        <f>IF(COUNTIF(O:O,O99)&gt;3,"error","")</f>
        <v/>
      </c>
      <c r="R99" t="str">
        <f>IF(COUNTIF(O:O,O99)&lt;3,COUNTIF(O:O,O99)&amp;" rep warning","")</f>
        <v/>
      </c>
      <c r="S99" t="str">
        <f>IF(ISERR(SEARCH("rep",C99,5)),"",MID(C99,SEARCH("rep",C99,1)+3,1))</f>
        <v>3</v>
      </c>
    </row>
    <row r="100" spans="1:19" x14ac:dyDescent="0.25">
      <c r="A100">
        <v>242</v>
      </c>
      <c r="B100">
        <v>0</v>
      </c>
      <c r="C100" t="s">
        <v>250</v>
      </c>
      <c r="D100">
        <v>11681</v>
      </c>
      <c r="E100" t="str">
        <f>IF(NOT(ISERR(SEARCH("neg",C100,1))),"neg","pos")</f>
        <v>neg</v>
      </c>
      <c r="F100" t="str">
        <f>IF(Q100="bad","",N100)</f>
        <v>M9C_I12</v>
      </c>
      <c r="G100">
        <f>IF(F100="",G99,G99+1)</f>
        <v>94</v>
      </c>
      <c r="H100">
        <v>1</v>
      </c>
      <c r="I100" t="str">
        <f>IF(NOT(ISERR(SEARCH("m94",C100,1))),"M94",IF(NOT(ISERR(SEARCH("m9c",C100,1))),"M9C","R2A"))</f>
        <v>M9C</v>
      </c>
      <c r="J100" t="str">
        <f>IF(NOT(ISERR(SEARCH("blank",C100,1))),"_bla",IF(NOT(ISERR(SEARCH("control",C100,1))),"_ctr",IF(NOT(ISERR(SEARCH("isolate",C100,1))),"_I","none")))</f>
        <v>_I</v>
      </c>
      <c r="K100">
        <f>IF(ISERR(SEARCH("isolate",C100,1)),"",SEARCH("isolate",C100,1)+8)</f>
        <v>30</v>
      </c>
      <c r="L100">
        <f>IF(K100="","",IF(SEARCH(".",C100,1)-(SEARCH("isolate",C100,1)+8)&gt;2,IF(NOT(ISNUMBER(VALUE(MID(C100,K100+1,1)))),1,2),SEARCH(".",C100,1)-(SEARCH("isolate",C100,1)+8)))</f>
        <v>2</v>
      </c>
      <c r="M100" t="str">
        <f>IF(L100="","",IF(LEN(MID(C100,K100,L100))&lt;2,"0"&amp;MID(C100,K100,L100),MID(C100,K100,L100)))</f>
        <v>12</v>
      </c>
      <c r="N100" t="str">
        <f>I100&amp;J100&amp;M100</f>
        <v>M9C_I12</v>
      </c>
      <c r="O100" t="str">
        <f>E100&amp;N100</f>
        <v>negM9C_I12</v>
      </c>
      <c r="P100" t="str">
        <f>IF(COUNTIF(O:O,O100)&gt;3,"error","")</f>
        <v/>
      </c>
      <c r="R100" t="str">
        <f>IF(COUNTIF(O:O,O100)&lt;3,COUNTIF(O:O,O100)&amp;" rep warning","")</f>
        <v/>
      </c>
      <c r="S100" t="str">
        <f>IF(ISERR(SEARCH("rep",C100,5)),"",MID(C100,SEARCH("rep",C100,1)+3,1))</f>
        <v>1</v>
      </c>
    </row>
    <row r="101" spans="1:19" x14ac:dyDescent="0.25">
      <c r="A101">
        <v>262</v>
      </c>
      <c r="B101">
        <v>0</v>
      </c>
      <c r="C101" t="s">
        <v>270</v>
      </c>
      <c r="D101">
        <v>11720</v>
      </c>
      <c r="E101" t="str">
        <f>IF(NOT(ISERR(SEARCH("neg",C101,1))),"neg","pos")</f>
        <v>neg</v>
      </c>
      <c r="F101" t="str">
        <f>IF(Q101="bad","",N101)</f>
        <v>M9C_I12</v>
      </c>
      <c r="G101">
        <f>IF(F101="",G100,G100+1)</f>
        <v>95</v>
      </c>
      <c r="H101">
        <v>1</v>
      </c>
      <c r="I101" t="str">
        <f>IF(NOT(ISERR(SEARCH("m94",C101,1))),"M94",IF(NOT(ISERR(SEARCH("m9c",C101,1))),"M9C","R2A"))</f>
        <v>M9C</v>
      </c>
      <c r="J101" t="str">
        <f>IF(NOT(ISERR(SEARCH("blank",C101,1))),"_bla",IF(NOT(ISERR(SEARCH("control",C101,1))),"_ctr",IF(NOT(ISERR(SEARCH("isolate",C101,1))),"_I","none")))</f>
        <v>_I</v>
      </c>
      <c r="K101">
        <f>IF(ISERR(SEARCH("isolate",C101,1)),"",SEARCH("isolate",C101,1)+8)</f>
        <v>30</v>
      </c>
      <c r="L101">
        <f>IF(K101="","",IF(SEARCH(".",C101,1)-(SEARCH("isolate",C101,1)+8)&gt;2,IF(NOT(ISNUMBER(VALUE(MID(C101,K101+1,1)))),1,2),SEARCH(".",C101,1)-(SEARCH("isolate",C101,1)+8)))</f>
        <v>2</v>
      </c>
      <c r="M101" t="str">
        <f>IF(L101="","",IF(LEN(MID(C101,K101,L101))&lt;2,"0"&amp;MID(C101,K101,L101),MID(C101,K101,L101)))</f>
        <v>12</v>
      </c>
      <c r="N101" t="str">
        <f>I101&amp;J101&amp;M101</f>
        <v>M9C_I12</v>
      </c>
      <c r="O101" t="str">
        <f>E101&amp;N101</f>
        <v>negM9C_I12</v>
      </c>
      <c r="P101" t="str">
        <f>IF(COUNTIF(O:O,O101)&gt;3,"error","")</f>
        <v/>
      </c>
      <c r="R101" t="str">
        <f>IF(COUNTIF(O:O,O101)&lt;3,COUNTIF(O:O,O101)&amp;" rep warning","")</f>
        <v/>
      </c>
      <c r="S101" t="str">
        <f>IF(ISERR(SEARCH("rep",C101,5)),"",MID(C101,SEARCH("rep",C101,1)+3,1))</f>
        <v>2</v>
      </c>
    </row>
    <row r="102" spans="1:19" x14ac:dyDescent="0.25">
      <c r="A102">
        <v>213</v>
      </c>
      <c r="B102">
        <v>0</v>
      </c>
      <c r="C102" t="s">
        <v>221</v>
      </c>
      <c r="D102">
        <v>11647</v>
      </c>
      <c r="E102" t="str">
        <f>IF(NOT(ISERR(SEARCH("neg",C102,1))),"neg","pos")</f>
        <v>neg</v>
      </c>
      <c r="F102" t="str">
        <f>IF(Q102="bad","",N102)</f>
        <v>M9C_I12</v>
      </c>
      <c r="G102">
        <f>IF(F102="",G101,G101+1)</f>
        <v>96</v>
      </c>
      <c r="H102">
        <v>1</v>
      </c>
      <c r="I102" t="str">
        <f>IF(NOT(ISERR(SEARCH("m94",C102,1))),"M94",IF(NOT(ISERR(SEARCH("m9c",C102,1))),"M9C","R2A"))</f>
        <v>M9C</v>
      </c>
      <c r="J102" t="str">
        <f>IF(NOT(ISERR(SEARCH("blank",C102,1))),"_bla",IF(NOT(ISERR(SEARCH("control",C102,1))),"_ctr",IF(NOT(ISERR(SEARCH("isolate",C102,1))),"_I","none")))</f>
        <v>_I</v>
      </c>
      <c r="K102">
        <f>IF(ISERR(SEARCH("isolate",C102,1)),"",SEARCH("isolate",C102,1)+8)</f>
        <v>30</v>
      </c>
      <c r="L102">
        <f>IF(K102="","",IF(SEARCH(".",C102,1)-(SEARCH("isolate",C102,1)+8)&gt;2,IF(NOT(ISNUMBER(VALUE(MID(C102,K102+1,1)))),1,2),SEARCH(".",C102,1)-(SEARCH("isolate",C102,1)+8)))</f>
        <v>2</v>
      </c>
      <c r="M102" t="str">
        <f>IF(L102="","",IF(LEN(MID(C102,K102,L102))&lt;2,"0"&amp;MID(C102,K102,L102),MID(C102,K102,L102)))</f>
        <v>12</v>
      </c>
      <c r="N102" t="str">
        <f>I102&amp;J102&amp;M102</f>
        <v>M9C_I12</v>
      </c>
      <c r="O102" t="str">
        <f>E102&amp;N102</f>
        <v>negM9C_I12</v>
      </c>
      <c r="P102" t="str">
        <f>IF(COUNTIF(O:O,O102)&gt;3,"error","")</f>
        <v/>
      </c>
      <c r="R102" t="str">
        <f>IF(COUNTIF(O:O,O102)&lt;3,COUNTIF(O:O,O102)&amp;" rep warning","")</f>
        <v/>
      </c>
      <c r="S102" t="str">
        <f>IF(ISERR(SEARCH("rep",C102,5)),"",MID(C102,SEARCH("rep",C102,1)+3,1))</f>
        <v>3</v>
      </c>
    </row>
    <row r="103" spans="1:19" x14ac:dyDescent="0.25">
      <c r="A103">
        <v>166</v>
      </c>
      <c r="B103">
        <v>0</v>
      </c>
      <c r="C103" t="s">
        <v>174</v>
      </c>
      <c r="D103">
        <v>11600</v>
      </c>
      <c r="E103" t="str">
        <f>IF(NOT(ISERR(SEARCH("neg",C103,1))),"neg","pos")</f>
        <v>neg</v>
      </c>
      <c r="F103" t="str">
        <f>IF(Q103="bad","",N103)</f>
        <v>M9C_I13</v>
      </c>
      <c r="G103">
        <f>IF(F103="",G102,G102+1)</f>
        <v>97</v>
      </c>
      <c r="H103">
        <v>1</v>
      </c>
      <c r="I103" t="str">
        <f>IF(NOT(ISERR(SEARCH("m94",C103,1))),"M94",IF(NOT(ISERR(SEARCH("m9c",C103,1))),"M9C","R2A"))</f>
        <v>M9C</v>
      </c>
      <c r="J103" t="str">
        <f>IF(NOT(ISERR(SEARCH("blank",C103,1))),"_bla",IF(NOT(ISERR(SEARCH("control",C103,1))),"_ctr",IF(NOT(ISERR(SEARCH("isolate",C103,1))),"_I","none")))</f>
        <v>_I</v>
      </c>
      <c r="K103">
        <f>IF(ISERR(SEARCH("isolate",C103,1)),"",SEARCH("isolate",C103,1)+8)</f>
        <v>30</v>
      </c>
      <c r="L103">
        <f>IF(K103="","",IF(SEARCH(".",C103,1)-(SEARCH("isolate",C103,1)+8)&gt;2,IF(NOT(ISNUMBER(VALUE(MID(C103,K103+1,1)))),1,2),SEARCH(".",C103,1)-(SEARCH("isolate",C103,1)+8)))</f>
        <v>2</v>
      </c>
      <c r="M103" t="str">
        <f>IF(L103="","",IF(LEN(MID(C103,K103,L103))&lt;2,"0"&amp;MID(C103,K103,L103),MID(C103,K103,L103)))</f>
        <v>13</v>
      </c>
      <c r="N103" t="str">
        <f>I103&amp;J103&amp;M103</f>
        <v>M9C_I13</v>
      </c>
      <c r="O103" t="str">
        <f>E103&amp;N103</f>
        <v>negM9C_I13</v>
      </c>
      <c r="P103" t="str">
        <f>IF(COUNTIF(O:O,O103)&gt;3,"error","")</f>
        <v/>
      </c>
      <c r="R103" t="str">
        <f>IF(COUNTIF(O:O,O103)&lt;3,COUNTIF(O:O,O103)&amp;" rep warning","")</f>
        <v/>
      </c>
      <c r="S103" t="str">
        <f>IF(ISERR(SEARCH("rep",C103,5)),"",MID(C103,SEARCH("rep",C103,1)+3,1))</f>
        <v>1</v>
      </c>
    </row>
    <row r="104" spans="1:19" x14ac:dyDescent="0.25">
      <c r="A104">
        <v>263</v>
      </c>
      <c r="B104">
        <v>0</v>
      </c>
      <c r="C104" t="s">
        <v>271</v>
      </c>
      <c r="D104">
        <v>11721</v>
      </c>
      <c r="E104" t="str">
        <f>IF(NOT(ISERR(SEARCH("neg",C104,1))),"neg","pos")</f>
        <v>neg</v>
      </c>
      <c r="F104" t="str">
        <f>IF(Q104="bad","",N104)</f>
        <v>M9C_I13</v>
      </c>
      <c r="G104">
        <f>IF(F104="",G103,G103+1)</f>
        <v>98</v>
      </c>
      <c r="H104">
        <v>1</v>
      </c>
      <c r="I104" t="str">
        <f>IF(NOT(ISERR(SEARCH("m94",C104,1))),"M94",IF(NOT(ISERR(SEARCH("m9c",C104,1))),"M9C","R2A"))</f>
        <v>M9C</v>
      </c>
      <c r="J104" t="str">
        <f>IF(NOT(ISERR(SEARCH("blank",C104,1))),"_bla",IF(NOT(ISERR(SEARCH("control",C104,1))),"_ctr",IF(NOT(ISERR(SEARCH("isolate",C104,1))),"_I","none")))</f>
        <v>_I</v>
      </c>
      <c r="K104">
        <f>IF(ISERR(SEARCH("isolate",C104,1)),"",SEARCH("isolate",C104,1)+8)</f>
        <v>30</v>
      </c>
      <c r="L104">
        <f>IF(K104="","",IF(SEARCH(".",C104,1)-(SEARCH("isolate",C104,1)+8)&gt;2,IF(NOT(ISNUMBER(VALUE(MID(C104,K104+1,1)))),1,2),SEARCH(".",C104,1)-(SEARCH("isolate",C104,1)+8)))</f>
        <v>2</v>
      </c>
      <c r="M104" t="str">
        <f>IF(L104="","",IF(LEN(MID(C104,K104,L104))&lt;2,"0"&amp;MID(C104,K104,L104),MID(C104,K104,L104)))</f>
        <v>13</v>
      </c>
      <c r="N104" t="str">
        <f>I104&amp;J104&amp;M104</f>
        <v>M9C_I13</v>
      </c>
      <c r="O104" t="str">
        <f>E104&amp;N104</f>
        <v>negM9C_I13</v>
      </c>
      <c r="P104" t="str">
        <f>IF(COUNTIF(O:O,O104)&gt;3,"error","")</f>
        <v/>
      </c>
      <c r="R104" t="str">
        <f>IF(COUNTIF(O:O,O104)&lt;3,COUNTIF(O:O,O104)&amp;" rep warning","")</f>
        <v/>
      </c>
      <c r="S104" t="str">
        <f>IF(ISERR(SEARCH("rep",C104,5)),"",MID(C104,SEARCH("rep",C104,1)+3,1))</f>
        <v>2</v>
      </c>
    </row>
    <row r="105" spans="1:19" x14ac:dyDescent="0.25">
      <c r="A105">
        <v>245</v>
      </c>
      <c r="B105">
        <v>0</v>
      </c>
      <c r="C105" t="s">
        <v>253</v>
      </c>
      <c r="D105">
        <v>11684</v>
      </c>
      <c r="E105" t="str">
        <f>IF(NOT(ISERR(SEARCH("neg",C105,1))),"neg","pos")</f>
        <v>neg</v>
      </c>
      <c r="F105" t="str">
        <f>IF(Q105="bad","",N105)</f>
        <v>M9C_I13</v>
      </c>
      <c r="G105">
        <f>IF(F105="",G104,G104+1)</f>
        <v>99</v>
      </c>
      <c r="H105">
        <v>1</v>
      </c>
      <c r="I105" t="str">
        <f>IF(NOT(ISERR(SEARCH("m94",C105,1))),"M94",IF(NOT(ISERR(SEARCH("m9c",C105,1))),"M9C","R2A"))</f>
        <v>M9C</v>
      </c>
      <c r="J105" t="str">
        <f>IF(NOT(ISERR(SEARCH("blank",C105,1))),"_bla",IF(NOT(ISERR(SEARCH("control",C105,1))),"_ctr",IF(NOT(ISERR(SEARCH("isolate",C105,1))),"_I","none")))</f>
        <v>_I</v>
      </c>
      <c r="K105">
        <f>IF(ISERR(SEARCH("isolate",C105,1)),"",SEARCH("isolate",C105,1)+8)</f>
        <v>30</v>
      </c>
      <c r="L105">
        <f>IF(K105="","",IF(SEARCH(".",C105,1)-(SEARCH("isolate",C105,1)+8)&gt;2,IF(NOT(ISNUMBER(VALUE(MID(C105,K105+1,1)))),1,2),SEARCH(".",C105,1)-(SEARCH("isolate",C105,1)+8)))</f>
        <v>2</v>
      </c>
      <c r="M105" t="str">
        <f>IF(L105="","",IF(LEN(MID(C105,K105,L105))&lt;2,"0"&amp;MID(C105,K105,L105),MID(C105,K105,L105)))</f>
        <v>13</v>
      </c>
      <c r="N105" t="str">
        <f>I105&amp;J105&amp;M105</f>
        <v>M9C_I13</v>
      </c>
      <c r="O105" t="str">
        <f>E105&amp;N105</f>
        <v>negM9C_I13</v>
      </c>
      <c r="P105" t="str">
        <f>IF(COUNTIF(O:O,O105)&gt;3,"error","")</f>
        <v/>
      </c>
      <c r="R105" t="str">
        <f>IF(COUNTIF(O:O,O105)&lt;3,COUNTIF(O:O,O105)&amp;" rep warning","")</f>
        <v/>
      </c>
      <c r="S105" t="str">
        <f>IF(ISERR(SEARCH("rep",C105,5)),"",MID(C105,SEARCH("rep",C105,1)+3,1))</f>
        <v>3</v>
      </c>
    </row>
    <row r="106" spans="1:19" x14ac:dyDescent="0.25">
      <c r="A106">
        <v>171</v>
      </c>
      <c r="B106">
        <v>0</v>
      </c>
      <c r="C106" t="s">
        <v>179</v>
      </c>
      <c r="D106">
        <v>11601</v>
      </c>
      <c r="E106" t="str">
        <f>IF(NOT(ISERR(SEARCH("neg",C106,1))),"neg","pos")</f>
        <v>neg</v>
      </c>
      <c r="F106" t="str">
        <f>IF(Q106="bad","",N106)</f>
        <v>M9C_I14</v>
      </c>
      <c r="G106">
        <f>IF(F106="",G105,G105+1)</f>
        <v>100</v>
      </c>
      <c r="H106">
        <v>1</v>
      </c>
      <c r="I106" t="str">
        <f>IF(NOT(ISERR(SEARCH("m94",C106,1))),"M94",IF(NOT(ISERR(SEARCH("m9c",C106,1))),"M9C","R2A"))</f>
        <v>M9C</v>
      </c>
      <c r="J106" t="str">
        <f>IF(NOT(ISERR(SEARCH("blank",C106,1))),"_bla",IF(NOT(ISERR(SEARCH("control",C106,1))),"_ctr",IF(NOT(ISERR(SEARCH("isolate",C106,1))),"_I","none")))</f>
        <v>_I</v>
      </c>
      <c r="K106">
        <f>IF(ISERR(SEARCH("isolate",C106,1)),"",SEARCH("isolate",C106,1)+8)</f>
        <v>30</v>
      </c>
      <c r="L106">
        <f>IF(K106="","",IF(SEARCH(".",C106,1)-(SEARCH("isolate",C106,1)+8)&gt;2,IF(NOT(ISNUMBER(VALUE(MID(C106,K106+1,1)))),1,2),SEARCH(".",C106,1)-(SEARCH("isolate",C106,1)+8)))</f>
        <v>2</v>
      </c>
      <c r="M106" t="str">
        <f>IF(L106="","",IF(LEN(MID(C106,K106,L106))&lt;2,"0"&amp;MID(C106,K106,L106),MID(C106,K106,L106)))</f>
        <v>14</v>
      </c>
      <c r="N106" t="str">
        <f>I106&amp;J106&amp;M106</f>
        <v>M9C_I14</v>
      </c>
      <c r="O106" t="str">
        <f>E106&amp;N106</f>
        <v>negM9C_I14</v>
      </c>
      <c r="P106" t="str">
        <f>IF(COUNTIF(O:O,O106)&gt;3,"error","")</f>
        <v/>
      </c>
      <c r="R106" t="str">
        <f>IF(COUNTIF(O:O,O106)&lt;3,COUNTIF(O:O,O106)&amp;" rep warning","")</f>
        <v/>
      </c>
      <c r="S106" t="str">
        <f>IF(ISERR(SEARCH("rep",C106,5)),"",MID(C106,SEARCH("rep",C106,1)+3,1))</f>
        <v>1</v>
      </c>
    </row>
    <row r="107" spans="1:19" x14ac:dyDescent="0.25">
      <c r="A107">
        <v>27</v>
      </c>
      <c r="B107">
        <v>0</v>
      </c>
      <c r="C107" t="s">
        <v>35</v>
      </c>
      <c r="D107">
        <v>11445</v>
      </c>
      <c r="E107" t="str">
        <f>IF(NOT(ISERR(SEARCH("neg",C107,1))),"neg","pos")</f>
        <v>neg</v>
      </c>
      <c r="F107" t="str">
        <f>IF(Q107="bad","",N107)</f>
        <v>M9C_I14</v>
      </c>
      <c r="G107">
        <f>IF(F107="",G106,G106+1)</f>
        <v>101</v>
      </c>
      <c r="H107">
        <v>1</v>
      </c>
      <c r="I107" t="str">
        <f>IF(NOT(ISERR(SEARCH("m94",C107,1))),"M94",IF(NOT(ISERR(SEARCH("m9c",C107,1))),"M9C","R2A"))</f>
        <v>M9C</v>
      </c>
      <c r="J107" t="str">
        <f>IF(NOT(ISERR(SEARCH("blank",C107,1))),"_bla",IF(NOT(ISERR(SEARCH("control",C107,1))),"_ctr",IF(NOT(ISERR(SEARCH("isolate",C107,1))),"_I","none")))</f>
        <v>_I</v>
      </c>
      <c r="K107">
        <f>IF(ISERR(SEARCH("isolate",C107,1)),"",SEARCH("isolate",C107,1)+8)</f>
        <v>30</v>
      </c>
      <c r="L107">
        <f>IF(K107="","",IF(SEARCH(".",C107,1)-(SEARCH("isolate",C107,1)+8)&gt;2,IF(NOT(ISNUMBER(VALUE(MID(C107,K107+1,1)))),1,2),SEARCH(".",C107,1)-(SEARCH("isolate",C107,1)+8)))</f>
        <v>2</v>
      </c>
      <c r="M107" t="str">
        <f>IF(L107="","",IF(LEN(MID(C107,K107,L107))&lt;2,"0"&amp;MID(C107,K107,L107),MID(C107,K107,L107)))</f>
        <v>14</v>
      </c>
      <c r="N107" t="str">
        <f>I107&amp;J107&amp;M107</f>
        <v>M9C_I14</v>
      </c>
      <c r="O107" t="str">
        <f>E107&amp;N107</f>
        <v>negM9C_I14</v>
      </c>
      <c r="P107" t="str">
        <f>IF(COUNTIF(O:O,O107)&gt;3,"error","")</f>
        <v/>
      </c>
      <c r="R107" t="str">
        <f>IF(COUNTIF(O:O,O107)&lt;3,COUNTIF(O:O,O107)&amp;" rep warning","")</f>
        <v/>
      </c>
      <c r="S107" t="str">
        <f>IF(ISERR(SEARCH("rep",C107,5)),"",MID(C107,SEARCH("rep",C107,1)+3,1))</f>
        <v>2</v>
      </c>
    </row>
    <row r="108" spans="1:19" x14ac:dyDescent="0.25">
      <c r="A108">
        <v>47</v>
      </c>
      <c r="B108">
        <v>0</v>
      </c>
      <c r="C108" t="s">
        <v>55</v>
      </c>
      <c r="D108">
        <v>11484</v>
      </c>
      <c r="E108" t="str">
        <f>IF(NOT(ISERR(SEARCH("neg",C108,1))),"neg","pos")</f>
        <v>neg</v>
      </c>
      <c r="F108" t="str">
        <f>IF(Q108="bad","",N108)</f>
        <v>M9C_I14</v>
      </c>
      <c r="G108">
        <f>IF(F108="",G107,G107+1)</f>
        <v>102</v>
      </c>
      <c r="H108">
        <v>1</v>
      </c>
      <c r="I108" t="str">
        <f>IF(NOT(ISERR(SEARCH("m94",C108,1))),"M94",IF(NOT(ISERR(SEARCH("m9c",C108,1))),"M9C","R2A"))</f>
        <v>M9C</v>
      </c>
      <c r="J108" t="str">
        <f>IF(NOT(ISERR(SEARCH("blank",C108,1))),"_bla",IF(NOT(ISERR(SEARCH("control",C108,1))),"_ctr",IF(NOT(ISERR(SEARCH("isolate",C108,1))),"_I","none")))</f>
        <v>_I</v>
      </c>
      <c r="K108">
        <f>IF(ISERR(SEARCH("isolate",C108,1)),"",SEARCH("isolate",C108,1)+8)</f>
        <v>30</v>
      </c>
      <c r="L108">
        <f>IF(K108="","",IF(SEARCH(".",C108,1)-(SEARCH("isolate",C108,1)+8)&gt;2,IF(NOT(ISNUMBER(VALUE(MID(C108,K108+1,1)))),1,2),SEARCH(".",C108,1)-(SEARCH("isolate",C108,1)+8)))</f>
        <v>2</v>
      </c>
      <c r="M108" t="str">
        <f>IF(L108="","",IF(LEN(MID(C108,K108,L108))&lt;2,"0"&amp;MID(C108,K108,L108),MID(C108,K108,L108)))</f>
        <v>14</v>
      </c>
      <c r="N108" t="str">
        <f>I108&amp;J108&amp;M108</f>
        <v>M9C_I14</v>
      </c>
      <c r="O108" t="str">
        <f>E108&amp;N108</f>
        <v>negM9C_I14</v>
      </c>
      <c r="P108" t="str">
        <f>IF(COUNTIF(O:O,O108)&gt;3,"error","")</f>
        <v/>
      </c>
      <c r="R108" t="str">
        <f>IF(COUNTIF(O:O,O108)&lt;3,COUNTIF(O:O,O108)&amp;" rep warning","")</f>
        <v/>
      </c>
      <c r="S108" t="str">
        <f>IF(ISERR(SEARCH("rep",C108,5)),"",MID(C108,SEARCH("rep",C108,1)+3,1))</f>
        <v>3</v>
      </c>
    </row>
    <row r="109" spans="1:19" x14ac:dyDescent="0.25">
      <c r="A109">
        <v>139</v>
      </c>
      <c r="B109">
        <v>0</v>
      </c>
      <c r="C109" t="s">
        <v>147</v>
      </c>
      <c r="D109">
        <v>11565</v>
      </c>
      <c r="E109" t="str">
        <f>IF(NOT(ISERR(SEARCH("neg",C109,1))),"neg","pos")</f>
        <v>neg</v>
      </c>
      <c r="F109" t="str">
        <f>IF(Q109="bad","",N109)</f>
        <v>M9C_I15</v>
      </c>
      <c r="G109">
        <f>IF(F109="",G108,G108+1)</f>
        <v>103</v>
      </c>
      <c r="H109">
        <v>1</v>
      </c>
      <c r="I109" t="str">
        <f>IF(NOT(ISERR(SEARCH("m94",C109,1))),"M94",IF(NOT(ISERR(SEARCH("m9c",C109,1))),"M9C","R2A"))</f>
        <v>M9C</v>
      </c>
      <c r="J109" t="str">
        <f>IF(NOT(ISERR(SEARCH("blank",C109,1))),"_bla",IF(NOT(ISERR(SEARCH("control",C109,1))),"_ctr",IF(NOT(ISERR(SEARCH("isolate",C109,1))),"_I","none")))</f>
        <v>_I</v>
      </c>
      <c r="K109">
        <f>IF(ISERR(SEARCH("isolate",C109,1)),"",SEARCH("isolate",C109,1)+8)</f>
        <v>30</v>
      </c>
      <c r="L109">
        <f>IF(K109="","",IF(SEARCH(".",C109,1)-(SEARCH("isolate",C109,1)+8)&gt;2,IF(NOT(ISNUMBER(VALUE(MID(C109,K109+1,1)))),1,2),SEARCH(".",C109,1)-(SEARCH("isolate",C109,1)+8)))</f>
        <v>2</v>
      </c>
      <c r="M109" t="str">
        <f>IF(L109="","",IF(LEN(MID(C109,K109,L109))&lt;2,"0"&amp;MID(C109,K109,L109),MID(C109,K109,L109)))</f>
        <v>15</v>
      </c>
      <c r="N109" t="str">
        <f>I109&amp;J109&amp;M109</f>
        <v>M9C_I15</v>
      </c>
      <c r="O109" t="str">
        <f>E109&amp;N109</f>
        <v>negM9C_I15</v>
      </c>
      <c r="P109" t="str">
        <f>IF(COUNTIF(O:O,O109)&gt;3,"error","")</f>
        <v/>
      </c>
      <c r="R109" t="str">
        <f>IF(COUNTIF(O:O,O109)&lt;3,COUNTIF(O:O,O109)&amp;" rep warning","")</f>
        <v/>
      </c>
      <c r="S109" t="str">
        <f>IF(ISERR(SEARCH("rep",C109,5)),"",MID(C109,SEARCH("rep",C109,1)+3,1))</f>
        <v>1</v>
      </c>
    </row>
    <row r="110" spans="1:19" x14ac:dyDescent="0.25">
      <c r="A110">
        <v>96</v>
      </c>
      <c r="B110">
        <v>0</v>
      </c>
      <c r="C110" t="s">
        <v>104</v>
      </c>
      <c r="D110">
        <v>11525</v>
      </c>
      <c r="E110" t="str">
        <f>IF(NOT(ISERR(SEARCH("neg",C110,1))),"neg","pos")</f>
        <v>neg</v>
      </c>
      <c r="F110" t="str">
        <f>IF(Q110="bad","",N110)</f>
        <v>M9C_I15</v>
      </c>
      <c r="G110">
        <f>IF(F110="",G109,G109+1)</f>
        <v>104</v>
      </c>
      <c r="H110">
        <v>1</v>
      </c>
      <c r="I110" t="str">
        <f>IF(NOT(ISERR(SEARCH("m94",C110,1))),"M94",IF(NOT(ISERR(SEARCH("m9c",C110,1))),"M9C","R2A"))</f>
        <v>M9C</v>
      </c>
      <c r="J110" t="str">
        <f>IF(NOT(ISERR(SEARCH("blank",C110,1))),"_bla",IF(NOT(ISERR(SEARCH("control",C110,1))),"_ctr",IF(NOT(ISERR(SEARCH("isolate",C110,1))),"_I","none")))</f>
        <v>_I</v>
      </c>
      <c r="K110">
        <f>IF(ISERR(SEARCH("isolate",C110,1)),"",SEARCH("isolate",C110,1)+8)</f>
        <v>30</v>
      </c>
      <c r="L110">
        <f>IF(K110="","",IF(SEARCH(".",C110,1)-(SEARCH("isolate",C110,1)+8)&gt;2,IF(NOT(ISNUMBER(VALUE(MID(C110,K110+1,1)))),1,2),SEARCH(".",C110,1)-(SEARCH("isolate",C110,1)+8)))</f>
        <v>2</v>
      </c>
      <c r="M110" t="str">
        <f>IF(L110="","",IF(LEN(MID(C110,K110,L110))&lt;2,"0"&amp;MID(C110,K110,L110),MID(C110,K110,L110)))</f>
        <v>15</v>
      </c>
      <c r="N110" t="str">
        <f>I110&amp;J110&amp;M110</f>
        <v>M9C_I15</v>
      </c>
      <c r="O110" t="str">
        <f>E110&amp;N110</f>
        <v>negM9C_I15</v>
      </c>
      <c r="P110" t="str">
        <f>IF(COUNTIF(O:O,O110)&gt;3,"error","")</f>
        <v/>
      </c>
      <c r="R110" t="str">
        <f>IF(COUNTIF(O:O,O110)&lt;3,COUNTIF(O:O,O110)&amp;" rep warning","")</f>
        <v/>
      </c>
      <c r="S110" t="str">
        <f>IF(ISERR(SEARCH("rep",C110,5)),"",MID(C110,SEARCH("rep",C110,1)+3,1))</f>
        <v>2</v>
      </c>
    </row>
    <row r="111" spans="1:19" x14ac:dyDescent="0.25">
      <c r="A111">
        <v>103</v>
      </c>
      <c r="B111">
        <v>0</v>
      </c>
      <c r="C111" t="s">
        <v>111</v>
      </c>
      <c r="D111">
        <v>11526</v>
      </c>
      <c r="E111" t="str">
        <f>IF(NOT(ISERR(SEARCH("neg",C111,1))),"neg","pos")</f>
        <v>neg</v>
      </c>
      <c r="F111" t="str">
        <f>IF(Q111="bad","",N111)</f>
        <v>M9C_I15</v>
      </c>
      <c r="G111">
        <f>IF(F111="",G110,G110+1)</f>
        <v>105</v>
      </c>
      <c r="H111">
        <v>1</v>
      </c>
      <c r="I111" t="str">
        <f>IF(NOT(ISERR(SEARCH("m94",C111,1))),"M94",IF(NOT(ISERR(SEARCH("m9c",C111,1))),"M9C","R2A"))</f>
        <v>M9C</v>
      </c>
      <c r="J111" t="str">
        <f>IF(NOT(ISERR(SEARCH("blank",C111,1))),"_bla",IF(NOT(ISERR(SEARCH("control",C111,1))),"_ctr",IF(NOT(ISERR(SEARCH("isolate",C111,1))),"_I","none")))</f>
        <v>_I</v>
      </c>
      <c r="K111">
        <f>IF(ISERR(SEARCH("isolate",C111,1)),"",SEARCH("isolate",C111,1)+8)</f>
        <v>30</v>
      </c>
      <c r="L111">
        <f>IF(K111="","",IF(SEARCH(".",C111,1)-(SEARCH("isolate",C111,1)+8)&gt;2,IF(NOT(ISNUMBER(VALUE(MID(C111,K111+1,1)))),1,2),SEARCH(".",C111,1)-(SEARCH("isolate",C111,1)+8)))</f>
        <v>2</v>
      </c>
      <c r="M111" t="str">
        <f>IF(L111="","",IF(LEN(MID(C111,K111,L111))&lt;2,"0"&amp;MID(C111,K111,L111),MID(C111,K111,L111)))</f>
        <v>15</v>
      </c>
      <c r="N111" t="str">
        <f>I111&amp;J111&amp;M111</f>
        <v>M9C_I15</v>
      </c>
      <c r="O111" t="str">
        <f>E111&amp;N111</f>
        <v>negM9C_I15</v>
      </c>
      <c r="P111" t="str">
        <f>IF(COUNTIF(O:O,O111)&gt;3,"error","")</f>
        <v/>
      </c>
      <c r="R111" t="str">
        <f>IF(COUNTIF(O:O,O111)&lt;3,COUNTIF(O:O,O111)&amp;" rep warning","")</f>
        <v/>
      </c>
      <c r="S111" t="str">
        <f>IF(ISERR(SEARCH("rep",C111,5)),"",MID(C111,SEARCH("rep",C111,1)+3,1))</f>
        <v>3</v>
      </c>
    </row>
    <row r="112" spans="1:19" x14ac:dyDescent="0.25">
      <c r="A112">
        <v>205</v>
      </c>
      <c r="B112">
        <v>0</v>
      </c>
      <c r="C112" t="s">
        <v>213</v>
      </c>
      <c r="D112">
        <v>11639</v>
      </c>
      <c r="E112" t="str">
        <f>IF(NOT(ISERR(SEARCH("neg",C112,1))),"neg","pos")</f>
        <v>neg</v>
      </c>
      <c r="F112" t="str">
        <f>IF(Q112="bad","",N112)</f>
        <v>M9C_I16</v>
      </c>
      <c r="G112">
        <f>IF(F112="",G111,G111+1)</f>
        <v>106</v>
      </c>
      <c r="H112">
        <v>1</v>
      </c>
      <c r="I112" t="str">
        <f>IF(NOT(ISERR(SEARCH("m94",C112,1))),"M94",IF(NOT(ISERR(SEARCH("m9c",C112,1))),"M9C","R2A"))</f>
        <v>M9C</v>
      </c>
      <c r="J112" t="str">
        <f>IF(NOT(ISERR(SEARCH("blank",C112,1))),"_bla",IF(NOT(ISERR(SEARCH("control",C112,1))),"_ctr",IF(NOT(ISERR(SEARCH("isolate",C112,1))),"_I","none")))</f>
        <v>_I</v>
      </c>
      <c r="K112">
        <f>IF(ISERR(SEARCH("isolate",C112,1)),"",SEARCH("isolate",C112,1)+8)</f>
        <v>30</v>
      </c>
      <c r="L112">
        <f>IF(K112="","",IF(SEARCH(".",C112,1)-(SEARCH("isolate",C112,1)+8)&gt;2,IF(NOT(ISNUMBER(VALUE(MID(C112,K112+1,1)))),1,2),SEARCH(".",C112,1)-(SEARCH("isolate",C112,1)+8)))</f>
        <v>2</v>
      </c>
      <c r="M112" t="str">
        <f>IF(L112="","",IF(LEN(MID(C112,K112,L112))&lt;2,"0"&amp;MID(C112,K112,L112),MID(C112,K112,L112)))</f>
        <v>16</v>
      </c>
      <c r="N112" t="str">
        <f>I112&amp;J112&amp;M112</f>
        <v>M9C_I16</v>
      </c>
      <c r="O112" t="str">
        <f>E112&amp;N112</f>
        <v>negM9C_I16</v>
      </c>
      <c r="P112" t="str">
        <f>IF(COUNTIF(O:O,O112)&gt;3,"error","")</f>
        <v/>
      </c>
      <c r="R112" t="str">
        <f>IF(COUNTIF(O:O,O112)&lt;3,COUNTIF(O:O,O112)&amp;" rep warning","")</f>
        <v/>
      </c>
      <c r="S112" t="str">
        <f>IF(ISERR(SEARCH("rep",C112,5)),"",MID(C112,SEARCH("rep",C112,1)+3,1))</f>
        <v>1</v>
      </c>
    </row>
    <row r="113" spans="1:19" x14ac:dyDescent="0.25">
      <c r="A113">
        <v>210</v>
      </c>
      <c r="B113">
        <v>0</v>
      </c>
      <c r="C113" t="s">
        <v>218</v>
      </c>
      <c r="D113">
        <v>11643</v>
      </c>
      <c r="E113" t="str">
        <f>IF(NOT(ISERR(SEARCH("neg",C113,1))),"neg","pos")</f>
        <v>neg</v>
      </c>
      <c r="F113" t="str">
        <f>IF(Q113="bad","",N113)</f>
        <v>M9C_I16</v>
      </c>
      <c r="G113">
        <f>IF(F113="",G112,G112+1)</f>
        <v>107</v>
      </c>
      <c r="H113">
        <v>1</v>
      </c>
      <c r="I113" t="str">
        <f>IF(NOT(ISERR(SEARCH("m94",C113,1))),"M94",IF(NOT(ISERR(SEARCH("m9c",C113,1))),"M9C","R2A"))</f>
        <v>M9C</v>
      </c>
      <c r="J113" t="str">
        <f>IF(NOT(ISERR(SEARCH("blank",C113,1))),"_bla",IF(NOT(ISERR(SEARCH("control",C113,1))),"_ctr",IF(NOT(ISERR(SEARCH("isolate",C113,1))),"_I","none")))</f>
        <v>_I</v>
      </c>
      <c r="K113">
        <f>IF(ISERR(SEARCH("isolate",C113,1)),"",SEARCH("isolate",C113,1)+8)</f>
        <v>30</v>
      </c>
      <c r="L113">
        <f>IF(K113="","",IF(SEARCH(".",C113,1)-(SEARCH("isolate",C113,1)+8)&gt;2,IF(NOT(ISNUMBER(VALUE(MID(C113,K113+1,1)))),1,2),SEARCH(".",C113,1)-(SEARCH("isolate",C113,1)+8)))</f>
        <v>2</v>
      </c>
      <c r="M113" t="str">
        <f>IF(L113="","",IF(LEN(MID(C113,K113,L113))&lt;2,"0"&amp;MID(C113,K113,L113),MID(C113,K113,L113)))</f>
        <v>16</v>
      </c>
      <c r="N113" t="str">
        <f>I113&amp;J113&amp;M113</f>
        <v>M9C_I16</v>
      </c>
      <c r="O113" t="str">
        <f>E113&amp;N113</f>
        <v>negM9C_I16</v>
      </c>
      <c r="P113" t="str">
        <f>IF(COUNTIF(O:O,O113)&gt;3,"error","")</f>
        <v/>
      </c>
      <c r="R113" t="str">
        <f>IF(COUNTIF(O:O,O113)&lt;3,COUNTIF(O:O,O113)&amp;" rep warning","")</f>
        <v/>
      </c>
      <c r="S113" t="str">
        <f>IF(ISERR(SEARCH("rep",C113,5)),"",MID(C113,SEARCH("rep",C113,1)+3,1))</f>
        <v>2</v>
      </c>
    </row>
    <row r="114" spans="1:19" x14ac:dyDescent="0.25">
      <c r="A114">
        <v>232</v>
      </c>
      <c r="B114">
        <v>0</v>
      </c>
      <c r="C114" t="s">
        <v>240</v>
      </c>
      <c r="D114">
        <v>11605</v>
      </c>
      <c r="E114" t="str">
        <f>IF(NOT(ISERR(SEARCH("neg",C114,1))),"neg","pos")</f>
        <v>neg</v>
      </c>
      <c r="F114" t="str">
        <f>IF(Q114="bad","",N114)</f>
        <v>M9C_I16</v>
      </c>
      <c r="G114">
        <f>IF(F114="",G113,G113+1)</f>
        <v>108</v>
      </c>
      <c r="H114">
        <v>1</v>
      </c>
      <c r="I114" t="str">
        <f>IF(NOT(ISERR(SEARCH("m94",C114,1))),"M94",IF(NOT(ISERR(SEARCH("m9c",C114,1))),"M9C","R2A"))</f>
        <v>M9C</v>
      </c>
      <c r="J114" t="str">
        <f>IF(NOT(ISERR(SEARCH("blank",C114,1))),"_bla",IF(NOT(ISERR(SEARCH("control",C114,1))),"_ctr",IF(NOT(ISERR(SEARCH("isolate",C114,1))),"_I","none")))</f>
        <v>_I</v>
      </c>
      <c r="K114">
        <f>IF(ISERR(SEARCH("isolate",C114,1)),"",SEARCH("isolate",C114,1)+8)</f>
        <v>30</v>
      </c>
      <c r="L114">
        <f>IF(K114="","",IF(SEARCH(".",C114,1)-(SEARCH("isolate",C114,1)+8)&gt;2,IF(NOT(ISNUMBER(VALUE(MID(C114,K114+1,1)))),1,2),SEARCH(".",C114,1)-(SEARCH("isolate",C114,1)+8)))</f>
        <v>2</v>
      </c>
      <c r="M114" t="str">
        <f>IF(L114="","",IF(LEN(MID(C114,K114,L114))&lt;2,"0"&amp;MID(C114,K114,L114),MID(C114,K114,L114)))</f>
        <v>16</v>
      </c>
      <c r="N114" t="str">
        <f>I114&amp;J114&amp;M114</f>
        <v>M9C_I16</v>
      </c>
      <c r="O114" t="str">
        <f>E114&amp;N114</f>
        <v>negM9C_I16</v>
      </c>
      <c r="P114" t="str">
        <f>IF(COUNTIF(O:O,O114)&gt;3,"error","")</f>
        <v/>
      </c>
      <c r="R114" t="str">
        <f>IF(COUNTIF(O:O,O114)&lt;3,COUNTIF(O:O,O114)&amp;" rep warning","")</f>
        <v/>
      </c>
      <c r="S114" t="str">
        <f>IF(ISERR(SEARCH("rep",C114,5)),"",MID(C114,SEARCH("rep",C114,1)+3,1))</f>
        <v>3</v>
      </c>
    </row>
    <row r="115" spans="1:19" x14ac:dyDescent="0.25">
      <c r="A115">
        <v>217</v>
      </c>
      <c r="B115">
        <v>0</v>
      </c>
      <c r="C115" t="s">
        <v>225</v>
      </c>
      <c r="D115">
        <v>11653</v>
      </c>
      <c r="E115" t="str">
        <f>IF(NOT(ISERR(SEARCH("neg",C115,1))),"neg","pos")</f>
        <v>neg</v>
      </c>
      <c r="F115" t="str">
        <f>IF(Q115="bad","",N115)</f>
        <v>R2A_bla</v>
      </c>
      <c r="G115">
        <f>IF(F115="",G114,G114+1)</f>
        <v>109</v>
      </c>
      <c r="H115">
        <v>1</v>
      </c>
      <c r="I115" t="str">
        <f>IF(NOT(ISERR(SEARCH("m94",C115,1))),"M94",IF(NOT(ISERR(SEARCH("m9c",C115,1))),"M9C","R2A"))</f>
        <v>R2A</v>
      </c>
      <c r="J115" t="str">
        <f>IF(NOT(ISERR(SEARCH("blank",C115,1))),"_bla",IF(NOT(ISERR(SEARCH("control",C115,1))),"_ctr",IF(NOT(ISERR(SEARCH("isolate",C115,1))),"_I","none")))</f>
        <v>_bla</v>
      </c>
      <c r="K115" t="str">
        <f>IF(ISERR(SEARCH("isolate",C115,1)),"",SEARCH("isolate",C115,1)+8)</f>
        <v/>
      </c>
      <c r="L115" t="str">
        <f>IF(K115="","",IF(SEARCH(".",C115,1)-(SEARCH("isolate",C115,1)+8)&gt;2,IF(NOT(ISNUMBER(VALUE(MID(C115,K115+1,1)))),1,2),SEARCH(".",C115,1)-(SEARCH("isolate",C115,1)+8)))</f>
        <v/>
      </c>
      <c r="M115" t="str">
        <f>IF(L115="","",IF(LEN(MID(C115,K115,L115))&lt;2,"0"&amp;MID(C115,K115,L115),MID(C115,K115,L115)))</f>
        <v/>
      </c>
      <c r="N115" t="str">
        <f>I115&amp;J115&amp;M115</f>
        <v>R2A_bla</v>
      </c>
      <c r="O115" t="str">
        <f>E115&amp;N115</f>
        <v>negR2A_bla</v>
      </c>
      <c r="P115" t="str">
        <f>IF(COUNTIF(O:O,O115)&gt;3,"error","")</f>
        <v>error</v>
      </c>
      <c r="R115" t="str">
        <f>IF(COUNTIF(O:O,O115)&lt;3,COUNTIF(O:O,O115)&amp;" rep warning","")</f>
        <v/>
      </c>
      <c r="S115" t="str">
        <f>IF(ISERR(SEARCH("rep",C115,5)),"",MID(C115,SEARCH("rep",C115,1)+3,1))</f>
        <v/>
      </c>
    </row>
    <row r="116" spans="1:19" x14ac:dyDescent="0.25">
      <c r="A116">
        <v>319</v>
      </c>
      <c r="B116">
        <v>0</v>
      </c>
      <c r="C116" t="s">
        <v>327</v>
      </c>
      <c r="D116">
        <v>11728</v>
      </c>
      <c r="E116" t="str">
        <f>IF(NOT(ISERR(SEARCH("neg",C116,1))),"neg","pos")</f>
        <v>neg</v>
      </c>
      <c r="F116" t="str">
        <f>IF(Q116="bad","",N116)</f>
        <v>R2A_bla</v>
      </c>
      <c r="G116">
        <f>IF(F116="",G115,G115+1)</f>
        <v>110</v>
      </c>
      <c r="H116">
        <v>1</v>
      </c>
      <c r="I116" t="str">
        <f>IF(NOT(ISERR(SEARCH("m94",C116,1))),"M94",IF(NOT(ISERR(SEARCH("m9c",C116,1))),"M9C","R2A"))</f>
        <v>R2A</v>
      </c>
      <c r="J116" t="str">
        <f>IF(NOT(ISERR(SEARCH("blank",C116,1))),"_bla",IF(NOT(ISERR(SEARCH("control",C116,1))),"_ctr",IF(NOT(ISERR(SEARCH("isolate",C116,1))),"_I","none")))</f>
        <v>_bla</v>
      </c>
      <c r="K116" t="str">
        <f>IF(ISERR(SEARCH("isolate",C116,1)),"",SEARCH("isolate",C116,1)+8)</f>
        <v/>
      </c>
      <c r="L116" t="str">
        <f>IF(K116="","",IF(SEARCH(".",C116,1)-(SEARCH("isolate",C116,1)+8)&gt;2,IF(NOT(ISNUMBER(VALUE(MID(C116,K116+1,1)))),1,2),SEARCH(".",C116,1)-(SEARCH("isolate",C116,1)+8)))</f>
        <v/>
      </c>
      <c r="M116" t="str">
        <f>IF(L116="","",IF(LEN(MID(C116,K116,L116))&lt;2,"0"&amp;MID(C116,K116,L116),MID(C116,K116,L116)))</f>
        <v/>
      </c>
      <c r="N116" t="str">
        <f>I116&amp;J116&amp;M116</f>
        <v>R2A_bla</v>
      </c>
      <c r="O116" t="str">
        <f>E116&amp;N116</f>
        <v>negR2A_bla</v>
      </c>
      <c r="P116" t="str">
        <f>IF(COUNTIF(O:O,O116)&gt;3,"error","")</f>
        <v>error</v>
      </c>
      <c r="R116" t="str">
        <f>IF(COUNTIF(O:O,O116)&lt;3,COUNTIF(O:O,O116)&amp;" rep warning","")</f>
        <v/>
      </c>
      <c r="S116" t="str">
        <f>IF(ISERR(SEARCH("rep",C116,5)),"",MID(C116,SEARCH("rep",C116,1)+3,1))</f>
        <v/>
      </c>
    </row>
    <row r="117" spans="1:19" x14ac:dyDescent="0.25">
      <c r="A117">
        <v>147</v>
      </c>
      <c r="B117">
        <v>0</v>
      </c>
      <c r="C117" t="s">
        <v>155</v>
      </c>
      <c r="D117">
        <v>11575</v>
      </c>
      <c r="E117" t="str">
        <f>IF(NOT(ISERR(SEARCH("neg",C117,1))),"neg","pos")</f>
        <v>neg</v>
      </c>
      <c r="F117" t="str">
        <f>IF(Q117="bad","",N117)</f>
        <v>R2A_bla</v>
      </c>
      <c r="G117">
        <f>IF(F117="",G116,G116+1)</f>
        <v>111</v>
      </c>
      <c r="H117">
        <v>1</v>
      </c>
      <c r="I117" t="str">
        <f>IF(NOT(ISERR(SEARCH("m94",C117,1))),"M94",IF(NOT(ISERR(SEARCH("m9c",C117,1))),"M9C","R2A"))</f>
        <v>R2A</v>
      </c>
      <c r="J117" t="str">
        <f>IF(NOT(ISERR(SEARCH("blank",C117,1))),"_bla",IF(NOT(ISERR(SEARCH("control",C117,1))),"_ctr",IF(NOT(ISERR(SEARCH("isolate",C117,1))),"_I","none")))</f>
        <v>_bla</v>
      </c>
      <c r="K117" t="str">
        <f>IF(ISERR(SEARCH("isolate",C117,1)),"",SEARCH("isolate",C117,1)+8)</f>
        <v/>
      </c>
      <c r="L117" t="str">
        <f>IF(K117="","",IF(SEARCH(".",C117,1)-(SEARCH("isolate",C117,1)+8)&gt;2,IF(NOT(ISNUMBER(VALUE(MID(C117,K117+1,1)))),1,2),SEARCH(".",C117,1)-(SEARCH("isolate",C117,1)+8)))</f>
        <v/>
      </c>
      <c r="M117" t="str">
        <f>IF(L117="","",IF(LEN(MID(C117,K117,L117))&lt;2,"0"&amp;MID(C117,K117,L117),MID(C117,K117,L117)))</f>
        <v/>
      </c>
      <c r="N117" t="str">
        <f>I117&amp;J117&amp;M117</f>
        <v>R2A_bla</v>
      </c>
      <c r="O117" t="str">
        <f>E117&amp;N117</f>
        <v>negR2A_bla</v>
      </c>
      <c r="P117" t="str">
        <f>IF(COUNTIF(O:O,O117)&gt;3,"error","")</f>
        <v>error</v>
      </c>
      <c r="R117" t="str">
        <f>IF(COUNTIF(O:O,O117)&lt;3,COUNTIF(O:O,O117)&amp;" rep warning","")</f>
        <v/>
      </c>
      <c r="S117" t="str">
        <f>IF(ISERR(SEARCH("rep",C117,5)),"",MID(C117,SEARCH("rep",C117,1)+3,1))</f>
        <v/>
      </c>
    </row>
    <row r="118" spans="1:19" x14ac:dyDescent="0.25">
      <c r="A118">
        <v>329</v>
      </c>
      <c r="B118">
        <v>0</v>
      </c>
      <c r="C118" t="s">
        <v>337</v>
      </c>
      <c r="D118">
        <v>24735</v>
      </c>
      <c r="E118" t="str">
        <f>IF(NOT(ISERR(SEARCH("neg",C118,1))),"neg","pos")</f>
        <v>neg</v>
      </c>
      <c r="F118" t="str">
        <f>IF(Q118="bad","",N118)</f>
        <v>R2A_ctr</v>
      </c>
      <c r="G118">
        <f>IF(F118="",G117,G117+1)</f>
        <v>112</v>
      </c>
      <c r="H118">
        <v>1</v>
      </c>
      <c r="I118" t="str">
        <f>IF(NOT(ISERR(SEARCH("m94",C118,1))),"M94",IF(NOT(ISERR(SEARCH("m9c",C118,1))),"M9C","R2A"))</f>
        <v>R2A</v>
      </c>
      <c r="J118" t="str">
        <f>IF(NOT(ISERR(SEARCH("blank",C118,1))),"_bla",IF(NOT(ISERR(SEARCH("control",C118,1))),"_ctr",IF(NOT(ISERR(SEARCH("isolate",C118,1))),"_I","none")))</f>
        <v>_ctr</v>
      </c>
      <c r="K118" t="str">
        <f>IF(ISERR(SEARCH("isolate",C118,1)),"",SEARCH("isolate",C118,1)+8)</f>
        <v/>
      </c>
      <c r="L118" t="str">
        <f>IF(K118="","",IF(SEARCH(".",C118,1)-(SEARCH("isolate",C118,1)+8)&gt;2,IF(NOT(ISNUMBER(VALUE(MID(C118,K118+1,1)))),1,2),SEARCH(".",C118,1)-(SEARCH("isolate",C118,1)+8)))</f>
        <v/>
      </c>
      <c r="M118" t="str">
        <f>IF(L118="","",IF(LEN(MID(C118,K118,L118))&lt;2,"0"&amp;MID(C118,K118,L118),MID(C118,K118,L118)))</f>
        <v/>
      </c>
      <c r="N118" t="str">
        <f>I118&amp;J118&amp;M118</f>
        <v>R2A_ctr</v>
      </c>
      <c r="O118" t="str">
        <f>E118&amp;N118</f>
        <v>negR2A_ctr</v>
      </c>
      <c r="P118" t="str">
        <f>IF(COUNTIF(O:O,O118)&gt;3,"error","")</f>
        <v/>
      </c>
      <c r="R118" t="str">
        <f>IF(COUNTIF(O:O,O118)&lt;3,COUNTIF(O:O,O118)&amp;" rep warning","")</f>
        <v/>
      </c>
      <c r="S118" t="str">
        <f>IF(ISERR(SEARCH("rep",C118,5)),"",MID(C118,SEARCH("rep",C118,1)+3,1))</f>
        <v>1</v>
      </c>
    </row>
    <row r="119" spans="1:19" x14ac:dyDescent="0.25">
      <c r="A119">
        <v>328</v>
      </c>
      <c r="B119">
        <v>0</v>
      </c>
      <c r="C119" t="s">
        <v>336</v>
      </c>
      <c r="D119">
        <v>24736</v>
      </c>
      <c r="E119" t="str">
        <f>IF(NOT(ISERR(SEARCH("neg",C119,1))),"neg","pos")</f>
        <v>neg</v>
      </c>
      <c r="F119" t="str">
        <f>IF(Q119="bad","",N119)</f>
        <v>R2A_ctr</v>
      </c>
      <c r="G119">
        <f>IF(F119="",G118,G118+1)</f>
        <v>113</v>
      </c>
      <c r="H119">
        <v>1</v>
      </c>
      <c r="I119" t="str">
        <f>IF(NOT(ISERR(SEARCH("m94",C119,1))),"M94",IF(NOT(ISERR(SEARCH("m9c",C119,1))),"M9C","R2A"))</f>
        <v>R2A</v>
      </c>
      <c r="J119" t="str">
        <f>IF(NOT(ISERR(SEARCH("blank",C119,1))),"_bla",IF(NOT(ISERR(SEARCH("control",C119,1))),"_ctr",IF(NOT(ISERR(SEARCH("isolate",C119,1))),"_I","none")))</f>
        <v>_ctr</v>
      </c>
      <c r="K119" t="str">
        <f>IF(ISERR(SEARCH("isolate",C119,1)),"",SEARCH("isolate",C119,1)+8)</f>
        <v/>
      </c>
      <c r="L119" t="str">
        <f>IF(K119="","",IF(SEARCH(".",C119,1)-(SEARCH("isolate",C119,1)+8)&gt;2,IF(NOT(ISNUMBER(VALUE(MID(C119,K119+1,1)))),1,2),SEARCH(".",C119,1)-(SEARCH("isolate",C119,1)+8)))</f>
        <v/>
      </c>
      <c r="M119" t="str">
        <f>IF(L119="","",IF(LEN(MID(C119,K119,L119))&lt;2,"0"&amp;MID(C119,K119,L119),MID(C119,K119,L119)))</f>
        <v/>
      </c>
      <c r="N119" t="str">
        <f>I119&amp;J119&amp;M119</f>
        <v>R2A_ctr</v>
      </c>
      <c r="O119" t="str">
        <f>E119&amp;N119</f>
        <v>negR2A_ctr</v>
      </c>
      <c r="P119" t="str">
        <f>IF(COUNTIF(O:O,O119)&gt;3,"error","")</f>
        <v/>
      </c>
      <c r="R119" t="str">
        <f>IF(COUNTIF(O:O,O119)&lt;3,COUNTIF(O:O,O119)&amp;" rep warning","")</f>
        <v/>
      </c>
      <c r="S119" t="str">
        <f>IF(ISERR(SEARCH("rep",C119,5)),"",MID(C119,SEARCH("rep",C119,1)+3,1))</f>
        <v>2</v>
      </c>
    </row>
    <row r="120" spans="1:19" x14ac:dyDescent="0.25">
      <c r="A120">
        <v>330</v>
      </c>
      <c r="B120">
        <v>0</v>
      </c>
      <c r="C120" t="s">
        <v>338</v>
      </c>
      <c r="D120">
        <v>24737</v>
      </c>
      <c r="E120" t="str">
        <f>IF(NOT(ISERR(SEARCH("neg",C120,1))),"neg","pos")</f>
        <v>neg</v>
      </c>
      <c r="F120" t="str">
        <f>IF(Q120="bad","",N120)</f>
        <v>R2A_ctr</v>
      </c>
      <c r="G120">
        <f>IF(F120="",G119,G119+1)</f>
        <v>114</v>
      </c>
      <c r="H120">
        <v>1</v>
      </c>
      <c r="I120" t="str">
        <f>IF(NOT(ISERR(SEARCH("m94",C120,1))),"M94",IF(NOT(ISERR(SEARCH("m9c",C120,1))),"M9C","R2A"))</f>
        <v>R2A</v>
      </c>
      <c r="J120" t="str">
        <f>IF(NOT(ISERR(SEARCH("blank",C120,1))),"_bla",IF(NOT(ISERR(SEARCH("control",C120,1))),"_ctr",IF(NOT(ISERR(SEARCH("isolate",C120,1))),"_I","none")))</f>
        <v>_ctr</v>
      </c>
      <c r="K120" t="str">
        <f>IF(ISERR(SEARCH("isolate",C120,1)),"",SEARCH("isolate",C120,1)+8)</f>
        <v/>
      </c>
      <c r="L120" t="str">
        <f>IF(K120="","",IF(SEARCH(".",C120,1)-(SEARCH("isolate",C120,1)+8)&gt;2,IF(NOT(ISNUMBER(VALUE(MID(C120,K120+1,1)))),1,2),SEARCH(".",C120,1)-(SEARCH("isolate",C120,1)+8)))</f>
        <v/>
      </c>
      <c r="M120" t="str">
        <f>IF(L120="","",IF(LEN(MID(C120,K120,L120))&lt;2,"0"&amp;MID(C120,K120,L120),MID(C120,K120,L120)))</f>
        <v/>
      </c>
      <c r="N120" t="str">
        <f>I120&amp;J120&amp;M120</f>
        <v>R2A_ctr</v>
      </c>
      <c r="O120" t="str">
        <f>E120&amp;N120</f>
        <v>negR2A_ctr</v>
      </c>
      <c r="P120" t="str">
        <f>IF(COUNTIF(O:O,O120)&gt;3,"error","")</f>
        <v/>
      </c>
      <c r="R120" t="str">
        <f>IF(COUNTIF(O:O,O120)&lt;3,COUNTIF(O:O,O120)&amp;" rep warning","")</f>
        <v/>
      </c>
      <c r="S120" t="str">
        <f>IF(ISERR(SEARCH("rep",C120,5)),"",MID(C120,SEARCH("rep",C120,1)+3,1))</f>
        <v>3</v>
      </c>
    </row>
    <row r="121" spans="1:19" x14ac:dyDescent="0.25">
      <c r="A121">
        <v>80</v>
      </c>
      <c r="B121">
        <v>0</v>
      </c>
      <c r="C121" t="s">
        <v>88</v>
      </c>
      <c r="D121">
        <v>11495</v>
      </c>
      <c r="E121" t="str">
        <f>IF(NOT(ISERR(SEARCH("neg",C121,1))),"neg","pos")</f>
        <v>neg</v>
      </c>
      <c r="F121" t="str">
        <f>IF(Q121="bad","",N121)</f>
        <v>R2A_I01</v>
      </c>
      <c r="G121">
        <f>IF(F121="",G120,G120+1)</f>
        <v>115</v>
      </c>
      <c r="H121">
        <v>1</v>
      </c>
      <c r="I121" t="str">
        <f>IF(NOT(ISERR(SEARCH("m94",C121,1))),"M94",IF(NOT(ISERR(SEARCH("m9c",C121,1))),"M9C","R2A"))</f>
        <v>R2A</v>
      </c>
      <c r="J121" t="str">
        <f>IF(NOT(ISERR(SEARCH("blank",C121,1))),"_bla",IF(NOT(ISERR(SEARCH("control",C121,1))),"_ctr",IF(NOT(ISERR(SEARCH("isolate",C121,1))),"_I","none")))</f>
        <v>_I</v>
      </c>
      <c r="K121">
        <f>IF(ISERR(SEARCH("isolate",C121,1)),"",SEARCH("isolate",C121,1)+8)</f>
        <v>29</v>
      </c>
      <c r="L121">
        <f>IF(K121="","",IF(SEARCH(".",C121,1)-(SEARCH("isolate",C121,1)+8)&gt;2,IF(NOT(ISNUMBER(VALUE(MID(C121,K121+1,1)))),1,2),SEARCH(".",C121,1)-(SEARCH("isolate",C121,1)+8)))</f>
        <v>1</v>
      </c>
      <c r="M121" t="str">
        <f>IF(L121="","",IF(LEN(MID(C121,K121,L121))&lt;2,"0"&amp;MID(C121,K121,L121),MID(C121,K121,L121)))</f>
        <v>01</v>
      </c>
      <c r="N121" t="str">
        <f>I121&amp;J121&amp;M121</f>
        <v>R2A_I01</v>
      </c>
      <c r="O121" t="str">
        <f>E121&amp;N121</f>
        <v>negR2A_I01</v>
      </c>
      <c r="P121" t="str">
        <f>IF(COUNTIF(O:O,O121)&gt;3,"error","")</f>
        <v/>
      </c>
      <c r="R121" t="str">
        <f>IF(COUNTIF(O:O,O121)&lt;3,COUNTIF(O:O,O121)&amp;" rep warning","")</f>
        <v/>
      </c>
      <c r="S121" t="str">
        <f>IF(ISERR(SEARCH("rep",C121,5)),"",MID(C121,SEARCH("rep",C121,1)+3,1))</f>
        <v>1</v>
      </c>
    </row>
    <row r="122" spans="1:19" x14ac:dyDescent="0.25">
      <c r="A122">
        <v>83</v>
      </c>
      <c r="B122">
        <v>0</v>
      </c>
      <c r="C122" t="s">
        <v>91</v>
      </c>
      <c r="D122">
        <v>11497</v>
      </c>
      <c r="E122" t="str">
        <f>IF(NOT(ISERR(SEARCH("neg",C122,1))),"neg","pos")</f>
        <v>neg</v>
      </c>
      <c r="F122" t="str">
        <f>IF(Q122="bad","",N122)</f>
        <v>R2A_I01</v>
      </c>
      <c r="G122">
        <f>IF(F122="",G121,G121+1)</f>
        <v>116</v>
      </c>
      <c r="H122">
        <v>1</v>
      </c>
      <c r="I122" t="str">
        <f>IF(NOT(ISERR(SEARCH("m94",C122,1))),"M94",IF(NOT(ISERR(SEARCH("m9c",C122,1))),"M9C","R2A"))</f>
        <v>R2A</v>
      </c>
      <c r="J122" t="str">
        <f>IF(NOT(ISERR(SEARCH("blank",C122,1))),"_bla",IF(NOT(ISERR(SEARCH("control",C122,1))),"_ctr",IF(NOT(ISERR(SEARCH("isolate",C122,1))),"_I","none")))</f>
        <v>_I</v>
      </c>
      <c r="K122">
        <f>IF(ISERR(SEARCH("isolate",C122,1)),"",SEARCH("isolate",C122,1)+8)</f>
        <v>29</v>
      </c>
      <c r="L122">
        <f>IF(K122="","",IF(SEARCH(".",C122,1)-(SEARCH("isolate",C122,1)+8)&gt;2,IF(NOT(ISNUMBER(VALUE(MID(C122,K122+1,1)))),1,2),SEARCH(".",C122,1)-(SEARCH("isolate",C122,1)+8)))</f>
        <v>1</v>
      </c>
      <c r="M122" t="str">
        <f>IF(L122="","",IF(LEN(MID(C122,K122,L122))&lt;2,"0"&amp;MID(C122,K122,L122),MID(C122,K122,L122)))</f>
        <v>01</v>
      </c>
      <c r="N122" t="str">
        <f>I122&amp;J122&amp;M122</f>
        <v>R2A_I01</v>
      </c>
      <c r="O122" t="str">
        <f>E122&amp;N122</f>
        <v>negR2A_I01</v>
      </c>
      <c r="P122" t="str">
        <f>IF(COUNTIF(O:O,O122)&gt;3,"error","")</f>
        <v/>
      </c>
      <c r="R122" t="str">
        <f>IF(COUNTIF(O:O,O122)&lt;3,COUNTIF(O:O,O122)&amp;" rep warning","")</f>
        <v/>
      </c>
      <c r="S122" t="str">
        <f>IF(ISERR(SEARCH("rep",C122,5)),"",MID(C122,SEARCH("rep",C122,1)+3,1))</f>
        <v>2</v>
      </c>
    </row>
    <row r="123" spans="1:19" x14ac:dyDescent="0.25">
      <c r="A123">
        <v>181</v>
      </c>
      <c r="B123">
        <v>0</v>
      </c>
      <c r="C123" t="s">
        <v>189</v>
      </c>
      <c r="D123">
        <v>11614</v>
      </c>
      <c r="E123" t="str">
        <f>IF(NOT(ISERR(SEARCH("neg",C123,1))),"neg","pos")</f>
        <v>neg</v>
      </c>
      <c r="F123" t="str">
        <f>IF(Q123="bad","",N123)</f>
        <v>R2A_I01</v>
      </c>
      <c r="G123">
        <f>IF(F123="",G122,G122+1)</f>
        <v>117</v>
      </c>
      <c r="H123">
        <v>1</v>
      </c>
      <c r="I123" t="str">
        <f>IF(NOT(ISERR(SEARCH("m94",C123,1))),"M94",IF(NOT(ISERR(SEARCH("m9c",C123,1))),"M9C","R2A"))</f>
        <v>R2A</v>
      </c>
      <c r="J123" t="str">
        <f>IF(NOT(ISERR(SEARCH("blank",C123,1))),"_bla",IF(NOT(ISERR(SEARCH("control",C123,1))),"_ctr",IF(NOT(ISERR(SEARCH("isolate",C123,1))),"_I","none")))</f>
        <v>_I</v>
      </c>
      <c r="K123">
        <f>IF(ISERR(SEARCH("isolate",C123,1)),"",SEARCH("isolate",C123,1)+8)</f>
        <v>29</v>
      </c>
      <c r="L123">
        <f>IF(K123="","",IF(SEARCH(".",C123,1)-(SEARCH("isolate",C123,1)+8)&gt;2,IF(NOT(ISNUMBER(VALUE(MID(C123,K123+1,1)))),1,2),SEARCH(".",C123,1)-(SEARCH("isolate",C123,1)+8)))</f>
        <v>1</v>
      </c>
      <c r="M123" t="str">
        <f>IF(L123="","",IF(LEN(MID(C123,K123,L123))&lt;2,"0"&amp;MID(C123,K123,L123),MID(C123,K123,L123)))</f>
        <v>01</v>
      </c>
      <c r="N123" t="str">
        <f>I123&amp;J123&amp;M123</f>
        <v>R2A_I01</v>
      </c>
      <c r="O123" t="str">
        <f>E123&amp;N123</f>
        <v>negR2A_I01</v>
      </c>
      <c r="P123" t="str">
        <f>IF(COUNTIF(O:O,O123)&gt;3,"error","")</f>
        <v/>
      </c>
      <c r="R123" t="str">
        <f>IF(COUNTIF(O:O,O123)&lt;3,COUNTIF(O:O,O123)&amp;" rep warning","")</f>
        <v/>
      </c>
      <c r="S123" t="str">
        <f>IF(ISERR(SEARCH("rep",C123,5)),"",MID(C123,SEARCH("rep",C123,1)+3,1))</f>
        <v>3</v>
      </c>
    </row>
    <row r="124" spans="1:19" x14ac:dyDescent="0.25">
      <c r="A124">
        <v>35</v>
      </c>
      <c r="B124">
        <v>0</v>
      </c>
      <c r="C124" t="s">
        <v>43</v>
      </c>
      <c r="D124">
        <v>11456</v>
      </c>
      <c r="E124" t="str">
        <f>IF(NOT(ISERR(SEARCH("neg",C124,1))),"neg","pos")</f>
        <v>neg</v>
      </c>
      <c r="F124" t="str">
        <f>IF(Q124="bad","",N124)</f>
        <v>R2A_I02</v>
      </c>
      <c r="G124">
        <f>IF(F124="",G123,G123+1)</f>
        <v>118</v>
      </c>
      <c r="H124">
        <v>1</v>
      </c>
      <c r="I124" t="str">
        <f>IF(NOT(ISERR(SEARCH("m94",C124,1))),"M94",IF(NOT(ISERR(SEARCH("m9c",C124,1))),"M9C","R2A"))</f>
        <v>R2A</v>
      </c>
      <c r="J124" t="str">
        <f>IF(NOT(ISERR(SEARCH("blank",C124,1))),"_bla",IF(NOT(ISERR(SEARCH("control",C124,1))),"_ctr",IF(NOT(ISERR(SEARCH("isolate",C124,1))),"_I","none")))</f>
        <v>_I</v>
      </c>
      <c r="K124">
        <f>IF(ISERR(SEARCH("isolate",C124,1)),"",SEARCH("isolate",C124,1)+8)</f>
        <v>29</v>
      </c>
      <c r="L124">
        <f>IF(K124="","",IF(SEARCH(".",C124,1)-(SEARCH("isolate",C124,1)+8)&gt;2,IF(NOT(ISNUMBER(VALUE(MID(C124,K124+1,1)))),1,2),SEARCH(".",C124,1)-(SEARCH("isolate",C124,1)+8)))</f>
        <v>1</v>
      </c>
      <c r="M124" t="str">
        <f>IF(L124="","",IF(LEN(MID(C124,K124,L124))&lt;2,"0"&amp;MID(C124,K124,L124),MID(C124,K124,L124)))</f>
        <v>02</v>
      </c>
      <c r="N124" t="str">
        <f>I124&amp;J124&amp;M124</f>
        <v>R2A_I02</v>
      </c>
      <c r="O124" t="str">
        <f>E124&amp;N124</f>
        <v>negR2A_I02</v>
      </c>
      <c r="P124" t="str">
        <f>IF(COUNTIF(O:O,O124)&gt;3,"error","")</f>
        <v/>
      </c>
      <c r="R124" t="str">
        <f>IF(COUNTIF(O:O,O124)&lt;3,COUNTIF(O:O,O124)&amp;" rep warning","")</f>
        <v/>
      </c>
      <c r="S124" t="str">
        <f>IF(ISERR(SEARCH("rep",C124,5)),"",MID(C124,SEARCH("rep",C124,1)+3,1))</f>
        <v>1</v>
      </c>
    </row>
    <row r="125" spans="1:19" x14ac:dyDescent="0.25">
      <c r="A125">
        <v>85</v>
      </c>
      <c r="B125">
        <v>0</v>
      </c>
      <c r="C125" t="s">
        <v>93</v>
      </c>
      <c r="D125">
        <v>11499</v>
      </c>
      <c r="E125" t="str">
        <f>IF(NOT(ISERR(SEARCH("neg",C125,1))),"neg","pos")</f>
        <v>neg</v>
      </c>
      <c r="F125" t="str">
        <f>IF(Q125="bad","",N125)</f>
        <v>R2A_I02</v>
      </c>
      <c r="G125">
        <f>IF(F125="",G124,G124+1)</f>
        <v>119</v>
      </c>
      <c r="H125">
        <v>1</v>
      </c>
      <c r="I125" t="str">
        <f>IF(NOT(ISERR(SEARCH("m94",C125,1))),"M94",IF(NOT(ISERR(SEARCH("m9c",C125,1))),"M9C","R2A"))</f>
        <v>R2A</v>
      </c>
      <c r="J125" t="str">
        <f>IF(NOT(ISERR(SEARCH("blank",C125,1))),"_bla",IF(NOT(ISERR(SEARCH("control",C125,1))),"_ctr",IF(NOT(ISERR(SEARCH("isolate",C125,1))),"_I","none")))</f>
        <v>_I</v>
      </c>
      <c r="K125">
        <f>IF(ISERR(SEARCH("isolate",C125,1)),"",SEARCH("isolate",C125,1)+8)</f>
        <v>29</v>
      </c>
      <c r="L125">
        <f>IF(K125="","",IF(SEARCH(".",C125,1)-(SEARCH("isolate",C125,1)+8)&gt;2,IF(NOT(ISNUMBER(VALUE(MID(C125,K125+1,1)))),1,2),SEARCH(".",C125,1)-(SEARCH("isolate",C125,1)+8)))</f>
        <v>1</v>
      </c>
      <c r="M125" t="str">
        <f>IF(L125="","",IF(LEN(MID(C125,K125,L125))&lt;2,"0"&amp;MID(C125,K125,L125),MID(C125,K125,L125)))</f>
        <v>02</v>
      </c>
      <c r="N125" t="str">
        <f>I125&amp;J125&amp;M125</f>
        <v>R2A_I02</v>
      </c>
      <c r="O125" t="str">
        <f>E125&amp;N125</f>
        <v>negR2A_I02</v>
      </c>
      <c r="P125" t="str">
        <f>IF(COUNTIF(O:O,O125)&gt;3,"error","")</f>
        <v/>
      </c>
      <c r="R125" t="str">
        <f>IF(COUNTIF(O:O,O125)&lt;3,COUNTIF(O:O,O125)&amp;" rep warning","")</f>
        <v/>
      </c>
      <c r="S125" t="str">
        <f>IF(ISERR(SEARCH("rep",C125,5)),"",MID(C125,SEARCH("rep",C125,1)+3,1))</f>
        <v>2</v>
      </c>
    </row>
    <row r="126" spans="1:19" x14ac:dyDescent="0.25">
      <c r="A126">
        <v>271</v>
      </c>
      <c r="B126">
        <v>0</v>
      </c>
      <c r="C126" t="s">
        <v>279</v>
      </c>
      <c r="D126">
        <v>11733</v>
      </c>
      <c r="E126" t="str">
        <f>IF(NOT(ISERR(SEARCH("neg",C126,1))),"neg","pos")</f>
        <v>neg</v>
      </c>
      <c r="F126" t="str">
        <f>IF(Q126="bad","",N126)</f>
        <v>R2A_I02</v>
      </c>
      <c r="G126">
        <f>IF(F126="",G125,G125+1)</f>
        <v>120</v>
      </c>
      <c r="H126">
        <v>1</v>
      </c>
      <c r="I126" t="str">
        <f>IF(NOT(ISERR(SEARCH("m94",C126,1))),"M94",IF(NOT(ISERR(SEARCH("m9c",C126,1))),"M9C","R2A"))</f>
        <v>R2A</v>
      </c>
      <c r="J126" t="str">
        <f>IF(NOT(ISERR(SEARCH("blank",C126,1))),"_bla",IF(NOT(ISERR(SEARCH("control",C126,1))),"_ctr",IF(NOT(ISERR(SEARCH("isolate",C126,1))),"_I","none")))</f>
        <v>_I</v>
      </c>
      <c r="K126">
        <f>IF(ISERR(SEARCH("isolate",C126,1)),"",SEARCH("isolate",C126,1)+8)</f>
        <v>29</v>
      </c>
      <c r="L126">
        <f>IF(K126="","",IF(SEARCH(".",C126,1)-(SEARCH("isolate",C126,1)+8)&gt;2,IF(NOT(ISNUMBER(VALUE(MID(C126,K126+1,1)))),1,2),SEARCH(".",C126,1)-(SEARCH("isolate",C126,1)+8)))</f>
        <v>1</v>
      </c>
      <c r="M126" t="str">
        <f>IF(L126="","",IF(LEN(MID(C126,K126,L126))&lt;2,"0"&amp;MID(C126,K126,L126),MID(C126,K126,L126)))</f>
        <v>02</v>
      </c>
      <c r="N126" t="str">
        <f>I126&amp;J126&amp;M126</f>
        <v>R2A_I02</v>
      </c>
      <c r="O126" t="str">
        <f>E126&amp;N126</f>
        <v>negR2A_I02</v>
      </c>
      <c r="P126" t="str">
        <f>IF(COUNTIF(O:O,O126)&gt;3,"error","")</f>
        <v/>
      </c>
      <c r="R126" t="str">
        <f>IF(COUNTIF(O:O,O126)&lt;3,COUNTIF(O:O,O126)&amp;" rep warning","")</f>
        <v/>
      </c>
      <c r="S126" t="str">
        <f>IF(ISERR(SEARCH("rep",C126,5)),"",MID(C126,SEARCH("rep",C126,1)+3,1))</f>
        <v>3</v>
      </c>
    </row>
    <row r="127" spans="1:19" x14ac:dyDescent="0.25">
      <c r="A127">
        <v>11</v>
      </c>
      <c r="B127">
        <v>0</v>
      </c>
      <c r="C127" t="s">
        <v>19</v>
      </c>
      <c r="D127">
        <v>11427</v>
      </c>
      <c r="E127" t="str">
        <f>IF(NOT(ISERR(SEARCH("neg",C127,1))),"neg","pos")</f>
        <v>neg</v>
      </c>
      <c r="F127" t="str">
        <f>IF(Q127="bad","",N127)</f>
        <v>R2A_I03</v>
      </c>
      <c r="G127">
        <f>IF(F127="",G126,G126+1)</f>
        <v>121</v>
      </c>
      <c r="H127">
        <v>1</v>
      </c>
      <c r="I127" t="str">
        <f>IF(NOT(ISERR(SEARCH("m94",C127,1))),"M94",IF(NOT(ISERR(SEARCH("m9c",C127,1))),"M9C","R2A"))</f>
        <v>R2A</v>
      </c>
      <c r="J127" t="str">
        <f>IF(NOT(ISERR(SEARCH("blank",C127,1))),"_bla",IF(NOT(ISERR(SEARCH("control",C127,1))),"_ctr",IF(NOT(ISERR(SEARCH("isolate",C127,1))),"_I","none")))</f>
        <v>_I</v>
      </c>
      <c r="K127">
        <f>IF(ISERR(SEARCH("isolate",C127,1)),"",SEARCH("isolate",C127,1)+8)</f>
        <v>29</v>
      </c>
      <c r="L127">
        <f>IF(K127="","",IF(SEARCH(".",C127,1)-(SEARCH("isolate",C127,1)+8)&gt;2,IF(NOT(ISNUMBER(VALUE(MID(C127,K127+1,1)))),1,2),SEARCH(".",C127,1)-(SEARCH("isolate",C127,1)+8)))</f>
        <v>1</v>
      </c>
      <c r="M127" t="str">
        <f>IF(L127="","",IF(LEN(MID(C127,K127,L127))&lt;2,"0"&amp;MID(C127,K127,L127),MID(C127,K127,L127)))</f>
        <v>03</v>
      </c>
      <c r="N127" t="str">
        <f>I127&amp;J127&amp;M127</f>
        <v>R2A_I03</v>
      </c>
      <c r="O127" t="str">
        <f>E127&amp;N127</f>
        <v>negR2A_I03</v>
      </c>
      <c r="P127" t="str">
        <f>IF(COUNTIF(O:O,O127)&gt;3,"error","")</f>
        <v/>
      </c>
      <c r="R127" t="str">
        <f>IF(COUNTIF(O:O,O127)&lt;3,COUNTIF(O:O,O127)&amp;" rep warning","")</f>
        <v/>
      </c>
      <c r="S127" t="str">
        <f>IF(ISERR(SEARCH("rep",C127,5)),"",MID(C127,SEARCH("rep",C127,1)+3,1))</f>
        <v>1</v>
      </c>
    </row>
    <row r="128" spans="1:19" x14ac:dyDescent="0.25">
      <c r="A128">
        <v>9</v>
      </c>
      <c r="B128">
        <v>0</v>
      </c>
      <c r="C128" t="s">
        <v>17</v>
      </c>
      <c r="D128">
        <v>11429</v>
      </c>
      <c r="E128" t="str">
        <f>IF(NOT(ISERR(SEARCH("neg",C128,1))),"neg","pos")</f>
        <v>neg</v>
      </c>
      <c r="F128" t="str">
        <f>IF(Q128="bad","",N128)</f>
        <v>R2A_I03</v>
      </c>
      <c r="G128">
        <f>IF(F128="",G127,G127+1)</f>
        <v>122</v>
      </c>
      <c r="H128">
        <v>1</v>
      </c>
      <c r="I128" t="str">
        <f>IF(NOT(ISERR(SEARCH("m94",C128,1))),"M94",IF(NOT(ISERR(SEARCH("m9c",C128,1))),"M9C","R2A"))</f>
        <v>R2A</v>
      </c>
      <c r="J128" t="str">
        <f>IF(NOT(ISERR(SEARCH("blank",C128,1))),"_bla",IF(NOT(ISERR(SEARCH("control",C128,1))),"_ctr",IF(NOT(ISERR(SEARCH("isolate",C128,1))),"_I","none")))</f>
        <v>_I</v>
      </c>
      <c r="K128">
        <f>IF(ISERR(SEARCH("isolate",C128,1)),"",SEARCH("isolate",C128,1)+8)</f>
        <v>29</v>
      </c>
      <c r="L128">
        <f>IF(K128="","",IF(SEARCH(".",C128,1)-(SEARCH("isolate",C128,1)+8)&gt;2,IF(NOT(ISNUMBER(VALUE(MID(C128,K128+1,1)))),1,2),SEARCH(".",C128,1)-(SEARCH("isolate",C128,1)+8)))</f>
        <v>1</v>
      </c>
      <c r="M128" t="str">
        <f>IF(L128="","",IF(LEN(MID(C128,K128,L128))&lt;2,"0"&amp;MID(C128,K128,L128),MID(C128,K128,L128)))</f>
        <v>03</v>
      </c>
      <c r="N128" t="str">
        <f>I128&amp;J128&amp;M128</f>
        <v>R2A_I03</v>
      </c>
      <c r="O128" t="str">
        <f>E128&amp;N128</f>
        <v>negR2A_I03</v>
      </c>
      <c r="P128" t="str">
        <f>IF(COUNTIF(O:O,O128)&gt;3,"error","")</f>
        <v/>
      </c>
      <c r="R128" t="str">
        <f>IF(COUNTIF(O:O,O128)&lt;3,COUNTIF(O:O,O128)&amp;" rep warning","")</f>
        <v/>
      </c>
      <c r="S128" t="str">
        <f>IF(ISERR(SEARCH("rep",C128,5)),"",MID(C128,SEARCH("rep",C128,1)+3,1))</f>
        <v>2</v>
      </c>
    </row>
    <row r="129" spans="1:19" x14ac:dyDescent="0.25">
      <c r="A129">
        <v>86</v>
      </c>
      <c r="B129">
        <v>0</v>
      </c>
      <c r="C129" t="s">
        <v>94</v>
      </c>
      <c r="D129">
        <v>11501</v>
      </c>
      <c r="E129" t="str">
        <f>IF(NOT(ISERR(SEARCH("neg",C129,1))),"neg","pos")</f>
        <v>neg</v>
      </c>
      <c r="F129" t="str">
        <f>IF(Q129="bad","",N129)</f>
        <v>R2A_I03</v>
      </c>
      <c r="G129">
        <f>IF(F129="",G128,G128+1)</f>
        <v>123</v>
      </c>
      <c r="H129">
        <v>1</v>
      </c>
      <c r="I129" t="str">
        <f>IF(NOT(ISERR(SEARCH("m94",C129,1))),"M94",IF(NOT(ISERR(SEARCH("m9c",C129,1))),"M9C","R2A"))</f>
        <v>R2A</v>
      </c>
      <c r="J129" t="str">
        <f>IF(NOT(ISERR(SEARCH("blank",C129,1))),"_bla",IF(NOT(ISERR(SEARCH("control",C129,1))),"_ctr",IF(NOT(ISERR(SEARCH("isolate",C129,1))),"_I","none")))</f>
        <v>_I</v>
      </c>
      <c r="K129">
        <f>IF(ISERR(SEARCH("isolate",C129,1)),"",SEARCH("isolate",C129,1)+8)</f>
        <v>29</v>
      </c>
      <c r="L129">
        <f>IF(K129="","",IF(SEARCH(".",C129,1)-(SEARCH("isolate",C129,1)+8)&gt;2,IF(NOT(ISNUMBER(VALUE(MID(C129,K129+1,1)))),1,2),SEARCH(".",C129,1)-(SEARCH("isolate",C129,1)+8)))</f>
        <v>1</v>
      </c>
      <c r="M129" t="str">
        <f>IF(L129="","",IF(LEN(MID(C129,K129,L129))&lt;2,"0"&amp;MID(C129,K129,L129),MID(C129,K129,L129)))</f>
        <v>03</v>
      </c>
      <c r="N129" t="str">
        <f>I129&amp;J129&amp;M129</f>
        <v>R2A_I03</v>
      </c>
      <c r="O129" t="str">
        <f>E129&amp;N129</f>
        <v>negR2A_I03</v>
      </c>
      <c r="P129" t="str">
        <f>IF(COUNTIF(O:O,O129)&gt;3,"error","")</f>
        <v/>
      </c>
      <c r="R129" t="str">
        <f>IF(COUNTIF(O:O,O129)&lt;3,COUNTIF(O:O,O129)&amp;" rep warning","")</f>
        <v/>
      </c>
      <c r="S129" t="str">
        <f>IF(ISERR(SEARCH("rep",C129,5)),"",MID(C129,SEARCH("rep",C129,1)+3,1))</f>
        <v>3</v>
      </c>
    </row>
    <row r="130" spans="1:19" x14ac:dyDescent="0.25">
      <c r="A130">
        <v>8</v>
      </c>
      <c r="B130">
        <v>0</v>
      </c>
      <c r="C130" t="s">
        <v>16</v>
      </c>
      <c r="D130">
        <v>11428</v>
      </c>
      <c r="E130" t="str">
        <f>IF(NOT(ISERR(SEARCH("neg",C130,1))),"neg","pos")</f>
        <v>neg</v>
      </c>
      <c r="F130" t="str">
        <f>IF(Q130="bad","",N130)</f>
        <v>R2A_I04</v>
      </c>
      <c r="G130">
        <f>IF(F130="",G129,G129+1)</f>
        <v>124</v>
      </c>
      <c r="H130">
        <v>1</v>
      </c>
      <c r="I130" t="str">
        <f>IF(NOT(ISERR(SEARCH("m94",C130,1))),"M94",IF(NOT(ISERR(SEARCH("m9c",C130,1))),"M9C","R2A"))</f>
        <v>R2A</v>
      </c>
      <c r="J130" t="str">
        <f>IF(NOT(ISERR(SEARCH("blank",C130,1))),"_bla",IF(NOT(ISERR(SEARCH("control",C130,1))),"_ctr",IF(NOT(ISERR(SEARCH("isolate",C130,1))),"_I","none")))</f>
        <v>_I</v>
      </c>
      <c r="K130">
        <f>IF(ISERR(SEARCH("isolate",C130,1)),"",SEARCH("isolate",C130,1)+8)</f>
        <v>29</v>
      </c>
      <c r="L130">
        <f>IF(K130="","",IF(SEARCH(".",C130,1)-(SEARCH("isolate",C130,1)+8)&gt;2,IF(NOT(ISNUMBER(VALUE(MID(C130,K130+1,1)))),1,2),SEARCH(".",C130,1)-(SEARCH("isolate",C130,1)+8)))</f>
        <v>1</v>
      </c>
      <c r="M130" t="str">
        <f>IF(L130="","",IF(LEN(MID(C130,K130,L130))&lt;2,"0"&amp;MID(C130,K130,L130),MID(C130,K130,L130)))</f>
        <v>04</v>
      </c>
      <c r="N130" t="str">
        <f>I130&amp;J130&amp;M130</f>
        <v>R2A_I04</v>
      </c>
      <c r="O130" t="str">
        <f>E130&amp;N130</f>
        <v>negR2A_I04</v>
      </c>
      <c r="P130" t="str">
        <f>IF(COUNTIF(O:O,O130)&gt;3,"error","")</f>
        <v/>
      </c>
      <c r="R130" t="str">
        <f>IF(COUNTIF(O:O,O130)&lt;3,COUNTIF(O:O,O130)&amp;" rep warning","")</f>
        <v/>
      </c>
      <c r="S130" t="str">
        <f>IF(ISERR(SEARCH("rep",C130,5)),"",MID(C130,SEARCH("rep",C130,1)+3,1))</f>
        <v>1</v>
      </c>
    </row>
    <row r="131" spans="1:19" x14ac:dyDescent="0.25">
      <c r="A131">
        <v>40</v>
      </c>
      <c r="B131">
        <v>0</v>
      </c>
      <c r="C131" t="s">
        <v>48</v>
      </c>
      <c r="D131">
        <v>11458</v>
      </c>
      <c r="E131" t="str">
        <f>IF(NOT(ISERR(SEARCH("neg",C131,1))),"neg","pos")</f>
        <v>neg</v>
      </c>
      <c r="F131" t="str">
        <f>IF(Q131="bad","",N131)</f>
        <v>R2A_I04</v>
      </c>
      <c r="G131">
        <f>IF(F131="",G130,G130+1)</f>
        <v>125</v>
      </c>
      <c r="H131">
        <v>1</v>
      </c>
      <c r="I131" t="str">
        <f>IF(NOT(ISERR(SEARCH("m94",C131,1))),"M94",IF(NOT(ISERR(SEARCH("m9c",C131,1))),"M9C","R2A"))</f>
        <v>R2A</v>
      </c>
      <c r="J131" t="str">
        <f>IF(NOT(ISERR(SEARCH("blank",C131,1))),"_bla",IF(NOT(ISERR(SEARCH("control",C131,1))),"_ctr",IF(NOT(ISERR(SEARCH("isolate",C131,1))),"_I","none")))</f>
        <v>_I</v>
      </c>
      <c r="K131">
        <f>IF(ISERR(SEARCH("isolate",C131,1)),"",SEARCH("isolate",C131,1)+8)</f>
        <v>29</v>
      </c>
      <c r="L131">
        <f>IF(K131="","",IF(SEARCH(".",C131,1)-(SEARCH("isolate",C131,1)+8)&gt;2,IF(NOT(ISNUMBER(VALUE(MID(C131,K131+1,1)))),1,2),SEARCH(".",C131,1)-(SEARCH("isolate",C131,1)+8)))</f>
        <v>1</v>
      </c>
      <c r="M131" t="str">
        <f>IF(L131="","",IF(LEN(MID(C131,K131,L131))&lt;2,"0"&amp;MID(C131,K131,L131),MID(C131,K131,L131)))</f>
        <v>04</v>
      </c>
      <c r="N131" t="str">
        <f>I131&amp;J131&amp;M131</f>
        <v>R2A_I04</v>
      </c>
      <c r="O131" t="str">
        <f>E131&amp;N131</f>
        <v>negR2A_I04</v>
      </c>
      <c r="P131" t="str">
        <f>IF(COUNTIF(O:O,O131)&gt;3,"error","")</f>
        <v/>
      </c>
      <c r="R131" t="str">
        <f>IF(COUNTIF(O:O,O131)&lt;3,COUNTIF(O:O,O131)&amp;" rep warning","")</f>
        <v/>
      </c>
      <c r="S131" t="str">
        <f>IF(ISERR(SEARCH("rep",C131,5)),"",MID(C131,SEARCH("rep",C131,1)+3,1))</f>
        <v>2</v>
      </c>
    </row>
    <row r="132" spans="1:19" x14ac:dyDescent="0.25">
      <c r="A132">
        <v>150</v>
      </c>
      <c r="B132">
        <v>0</v>
      </c>
      <c r="C132" t="s">
        <v>158</v>
      </c>
      <c r="D132">
        <v>11578</v>
      </c>
      <c r="E132" t="str">
        <f>IF(NOT(ISERR(SEARCH("neg",C132,1))),"neg","pos")</f>
        <v>neg</v>
      </c>
      <c r="F132" t="str">
        <f>IF(Q132="bad","",N132)</f>
        <v>R2A_I04</v>
      </c>
      <c r="G132">
        <f>IF(F132="",G131,G131+1)</f>
        <v>126</v>
      </c>
      <c r="H132">
        <v>1</v>
      </c>
      <c r="I132" t="str">
        <f>IF(NOT(ISERR(SEARCH("m94",C132,1))),"M94",IF(NOT(ISERR(SEARCH("m9c",C132,1))),"M9C","R2A"))</f>
        <v>R2A</v>
      </c>
      <c r="J132" t="str">
        <f>IF(NOT(ISERR(SEARCH("blank",C132,1))),"_bla",IF(NOT(ISERR(SEARCH("control",C132,1))),"_ctr",IF(NOT(ISERR(SEARCH("isolate",C132,1))),"_I","none")))</f>
        <v>_I</v>
      </c>
      <c r="K132">
        <f>IF(ISERR(SEARCH("isolate",C132,1)),"",SEARCH("isolate",C132,1)+8)</f>
        <v>29</v>
      </c>
      <c r="L132">
        <f>IF(K132="","",IF(SEARCH(".",C132,1)-(SEARCH("isolate",C132,1)+8)&gt;2,IF(NOT(ISNUMBER(VALUE(MID(C132,K132+1,1)))),1,2),SEARCH(".",C132,1)-(SEARCH("isolate",C132,1)+8)))</f>
        <v>1</v>
      </c>
      <c r="M132" t="str">
        <f>IF(L132="","",IF(LEN(MID(C132,K132,L132))&lt;2,"0"&amp;MID(C132,K132,L132),MID(C132,K132,L132)))</f>
        <v>04</v>
      </c>
      <c r="N132" t="str">
        <f>I132&amp;J132&amp;M132</f>
        <v>R2A_I04</v>
      </c>
      <c r="O132" t="str">
        <f>E132&amp;N132</f>
        <v>negR2A_I04</v>
      </c>
      <c r="P132" t="str">
        <f>IF(COUNTIF(O:O,O132)&gt;3,"error","")</f>
        <v/>
      </c>
      <c r="R132" t="str">
        <f>IF(COUNTIF(O:O,O132)&lt;3,COUNTIF(O:O,O132)&amp;" rep warning","")</f>
        <v/>
      </c>
      <c r="S132" t="str">
        <f>IF(ISERR(SEARCH("rep",C132,5)),"",MID(C132,SEARCH("rep",C132,1)+3,1))</f>
        <v>3</v>
      </c>
    </row>
    <row r="133" spans="1:19" x14ac:dyDescent="0.25">
      <c r="A133">
        <v>268</v>
      </c>
      <c r="B133">
        <v>0</v>
      </c>
      <c r="C133" t="s">
        <v>276</v>
      </c>
      <c r="D133">
        <v>11730</v>
      </c>
      <c r="E133" t="str">
        <f>IF(NOT(ISERR(SEARCH("neg",C133,1))),"neg","pos")</f>
        <v>neg</v>
      </c>
      <c r="F133" t="str">
        <f>IF(Q133="bad","",N133)</f>
        <v>R2A_I05</v>
      </c>
      <c r="G133">
        <f>IF(F133="",G132,G132+1)</f>
        <v>127</v>
      </c>
      <c r="H133">
        <v>1</v>
      </c>
      <c r="I133" t="str">
        <f>IF(NOT(ISERR(SEARCH("m94",C133,1))),"M94",IF(NOT(ISERR(SEARCH("m9c",C133,1))),"M9C","R2A"))</f>
        <v>R2A</v>
      </c>
      <c r="J133" t="str">
        <f>IF(NOT(ISERR(SEARCH("blank",C133,1))),"_bla",IF(NOT(ISERR(SEARCH("control",C133,1))),"_ctr",IF(NOT(ISERR(SEARCH("isolate",C133,1))),"_I","none")))</f>
        <v>_I</v>
      </c>
      <c r="K133">
        <f>IF(ISERR(SEARCH("isolate",C133,1)),"",SEARCH("isolate",C133,1)+8)</f>
        <v>29</v>
      </c>
      <c r="L133">
        <f>IF(K133="","",IF(SEARCH(".",C133,1)-(SEARCH("isolate",C133,1)+8)&gt;2,IF(NOT(ISNUMBER(VALUE(MID(C133,K133+1,1)))),1,2),SEARCH(".",C133,1)-(SEARCH("isolate",C133,1)+8)))</f>
        <v>1</v>
      </c>
      <c r="M133" t="str">
        <f>IF(L133="","",IF(LEN(MID(C133,K133,L133))&lt;2,"0"&amp;MID(C133,K133,L133),MID(C133,K133,L133)))</f>
        <v>05</v>
      </c>
      <c r="N133" t="str">
        <f>I133&amp;J133&amp;M133</f>
        <v>R2A_I05</v>
      </c>
      <c r="O133" t="str">
        <f>E133&amp;N133</f>
        <v>negR2A_I05</v>
      </c>
      <c r="P133" t="str">
        <f>IF(COUNTIF(O:O,O133)&gt;3,"error","")</f>
        <v/>
      </c>
      <c r="R133" t="str">
        <f>IF(COUNTIF(O:O,O133)&lt;3,COUNTIF(O:O,O133)&amp;" rep warning","")</f>
        <v/>
      </c>
      <c r="S133" t="str">
        <f>IF(ISERR(SEARCH("rep",C133,5)),"",MID(C133,SEARCH("rep",C133,1)+3,1))</f>
        <v>1</v>
      </c>
    </row>
    <row r="134" spans="1:19" x14ac:dyDescent="0.25">
      <c r="A134">
        <v>115</v>
      </c>
      <c r="B134">
        <v>0</v>
      </c>
      <c r="C134" t="s">
        <v>123</v>
      </c>
      <c r="D134">
        <v>11541</v>
      </c>
      <c r="E134" t="str">
        <f>IF(NOT(ISERR(SEARCH("neg",C134,1))),"neg","pos")</f>
        <v>neg</v>
      </c>
      <c r="F134" t="str">
        <f>IF(Q134="bad","",N134)</f>
        <v>R2A_I05</v>
      </c>
      <c r="G134">
        <f>IF(F134="",G133,G133+1)</f>
        <v>128</v>
      </c>
      <c r="H134">
        <v>1</v>
      </c>
      <c r="I134" t="str">
        <f>IF(NOT(ISERR(SEARCH("m94",C134,1))),"M94",IF(NOT(ISERR(SEARCH("m9c",C134,1))),"M9C","R2A"))</f>
        <v>R2A</v>
      </c>
      <c r="J134" t="str">
        <f>IF(NOT(ISERR(SEARCH("blank",C134,1))),"_bla",IF(NOT(ISERR(SEARCH("control",C134,1))),"_ctr",IF(NOT(ISERR(SEARCH("isolate",C134,1))),"_I","none")))</f>
        <v>_I</v>
      </c>
      <c r="K134">
        <f>IF(ISERR(SEARCH("isolate",C134,1)),"",SEARCH("isolate",C134,1)+8)</f>
        <v>29</v>
      </c>
      <c r="L134">
        <f>IF(K134="","",IF(SEARCH(".",C134,1)-(SEARCH("isolate",C134,1)+8)&gt;2,IF(NOT(ISNUMBER(VALUE(MID(C134,K134+1,1)))),1,2),SEARCH(".",C134,1)-(SEARCH("isolate",C134,1)+8)))</f>
        <v>1</v>
      </c>
      <c r="M134" t="str">
        <f>IF(L134="","",IF(LEN(MID(C134,K134,L134))&lt;2,"0"&amp;MID(C134,K134,L134),MID(C134,K134,L134)))</f>
        <v>05</v>
      </c>
      <c r="N134" t="str">
        <f>I134&amp;J134&amp;M134</f>
        <v>R2A_I05</v>
      </c>
      <c r="O134" t="str">
        <f>E134&amp;N134</f>
        <v>negR2A_I05</v>
      </c>
      <c r="P134" t="str">
        <f>IF(COUNTIF(O:O,O134)&gt;3,"error","")</f>
        <v/>
      </c>
      <c r="R134" t="str">
        <f>IF(COUNTIF(O:O,O134)&lt;3,COUNTIF(O:O,O134)&amp;" rep warning","")</f>
        <v/>
      </c>
      <c r="S134" t="str">
        <f>IF(ISERR(SEARCH("rep",C134,5)),"",MID(C134,SEARCH("rep",C134,1)+3,1))</f>
        <v>2</v>
      </c>
    </row>
    <row r="135" spans="1:19" x14ac:dyDescent="0.25">
      <c r="A135">
        <v>118</v>
      </c>
      <c r="B135">
        <v>0</v>
      </c>
      <c r="C135" t="s">
        <v>126</v>
      </c>
      <c r="D135">
        <v>11543</v>
      </c>
      <c r="E135" t="str">
        <f>IF(NOT(ISERR(SEARCH("neg",C135,1))),"neg","pos")</f>
        <v>neg</v>
      </c>
      <c r="F135" t="str">
        <f>IF(Q135="bad","",N135)</f>
        <v>R2A_I05</v>
      </c>
      <c r="G135">
        <f>IF(F135="",G134,G134+1)</f>
        <v>129</v>
      </c>
      <c r="H135">
        <v>1</v>
      </c>
      <c r="I135" t="str">
        <f>IF(NOT(ISERR(SEARCH("m94",C135,1))),"M94",IF(NOT(ISERR(SEARCH("m9c",C135,1))),"M9C","R2A"))</f>
        <v>R2A</v>
      </c>
      <c r="J135" t="str">
        <f>IF(NOT(ISERR(SEARCH("blank",C135,1))),"_bla",IF(NOT(ISERR(SEARCH("control",C135,1))),"_ctr",IF(NOT(ISERR(SEARCH("isolate",C135,1))),"_I","none")))</f>
        <v>_I</v>
      </c>
      <c r="K135">
        <f>IF(ISERR(SEARCH("isolate",C135,1)),"",SEARCH("isolate",C135,1)+8)</f>
        <v>29</v>
      </c>
      <c r="L135">
        <f>IF(K135="","",IF(SEARCH(".",C135,1)-(SEARCH("isolate",C135,1)+8)&gt;2,IF(NOT(ISNUMBER(VALUE(MID(C135,K135+1,1)))),1,2),SEARCH(".",C135,1)-(SEARCH("isolate",C135,1)+8)))</f>
        <v>1</v>
      </c>
      <c r="M135" t="str">
        <f>IF(L135="","",IF(LEN(MID(C135,K135,L135))&lt;2,"0"&amp;MID(C135,K135,L135),MID(C135,K135,L135)))</f>
        <v>05</v>
      </c>
      <c r="N135" t="str">
        <f>I135&amp;J135&amp;M135</f>
        <v>R2A_I05</v>
      </c>
      <c r="O135" t="str">
        <f>E135&amp;N135</f>
        <v>negR2A_I05</v>
      </c>
      <c r="P135" t="str">
        <f>IF(COUNTIF(O:O,O135)&gt;3,"error","")</f>
        <v/>
      </c>
      <c r="R135" t="str">
        <f>IF(COUNTIF(O:O,O135)&lt;3,COUNTIF(O:O,O135)&amp;" rep warning","")</f>
        <v/>
      </c>
      <c r="S135" t="str">
        <f>IF(ISERR(SEARCH("rep",C135,5)),"",MID(C135,SEARCH("rep",C135,1)+3,1))</f>
        <v>3</v>
      </c>
    </row>
    <row r="136" spans="1:19" x14ac:dyDescent="0.25">
      <c r="A136">
        <v>34</v>
      </c>
      <c r="B136">
        <v>0</v>
      </c>
      <c r="C136" t="s">
        <v>42</v>
      </c>
      <c r="D136">
        <v>11457</v>
      </c>
      <c r="E136" t="str">
        <f>IF(NOT(ISERR(SEARCH("neg",C136,1))),"neg","pos")</f>
        <v>neg</v>
      </c>
      <c r="F136" t="str">
        <f>IF(Q136="bad","",N136)</f>
        <v>R2A_I06</v>
      </c>
      <c r="G136">
        <f>IF(F136="",G135,G135+1)</f>
        <v>130</v>
      </c>
      <c r="H136">
        <v>1</v>
      </c>
      <c r="I136" t="str">
        <f>IF(NOT(ISERR(SEARCH("m94",C136,1))),"M94",IF(NOT(ISERR(SEARCH("m9c",C136,1))),"M9C","R2A"))</f>
        <v>R2A</v>
      </c>
      <c r="J136" t="str">
        <f>IF(NOT(ISERR(SEARCH("blank",C136,1))),"_bla",IF(NOT(ISERR(SEARCH("control",C136,1))),"_ctr",IF(NOT(ISERR(SEARCH("isolate",C136,1))),"_I","none")))</f>
        <v>_I</v>
      </c>
      <c r="K136">
        <f>IF(ISERR(SEARCH("isolate",C136,1)),"",SEARCH("isolate",C136,1)+8)</f>
        <v>29</v>
      </c>
      <c r="L136">
        <f>IF(K136="","",IF(SEARCH(".",C136,1)-(SEARCH("isolate",C136,1)+8)&gt;2,IF(NOT(ISNUMBER(VALUE(MID(C136,K136+1,1)))),1,2),SEARCH(".",C136,1)-(SEARCH("isolate",C136,1)+8)))</f>
        <v>1</v>
      </c>
      <c r="M136" t="str">
        <f>IF(L136="","",IF(LEN(MID(C136,K136,L136))&lt;2,"0"&amp;MID(C136,K136,L136),MID(C136,K136,L136)))</f>
        <v>06</v>
      </c>
      <c r="N136" t="str">
        <f>I136&amp;J136&amp;M136</f>
        <v>R2A_I06</v>
      </c>
      <c r="O136" t="str">
        <f>E136&amp;N136</f>
        <v>negR2A_I06</v>
      </c>
      <c r="P136" t="str">
        <f>IF(COUNTIF(O:O,O136)&gt;3,"error","")</f>
        <v/>
      </c>
      <c r="R136" t="str">
        <f>IF(COUNTIF(O:O,O136)&lt;3,COUNTIF(O:O,O136)&amp;" rep warning","")</f>
        <v/>
      </c>
      <c r="S136" t="str">
        <f>IF(ISERR(SEARCH("rep",C136,5)),"",MID(C136,SEARCH("rep",C136,1)+3,1))</f>
        <v>1</v>
      </c>
    </row>
    <row r="137" spans="1:19" x14ac:dyDescent="0.25">
      <c r="A137">
        <v>248</v>
      </c>
      <c r="B137">
        <v>0</v>
      </c>
      <c r="C137" t="s">
        <v>256</v>
      </c>
      <c r="D137">
        <v>11691</v>
      </c>
      <c r="E137" t="str">
        <f>IF(NOT(ISERR(SEARCH("neg",C137,1))),"neg","pos")</f>
        <v>neg</v>
      </c>
      <c r="F137" t="str">
        <f>IF(Q137="bad","",N137)</f>
        <v>R2A_I06</v>
      </c>
      <c r="G137">
        <f>IF(F137="",G136,G136+1)</f>
        <v>131</v>
      </c>
      <c r="H137">
        <v>1</v>
      </c>
      <c r="I137" t="str">
        <f>IF(NOT(ISERR(SEARCH("m94",C137,1))),"M94",IF(NOT(ISERR(SEARCH("m9c",C137,1))),"M9C","R2A"))</f>
        <v>R2A</v>
      </c>
      <c r="J137" t="str">
        <f>IF(NOT(ISERR(SEARCH("blank",C137,1))),"_bla",IF(NOT(ISERR(SEARCH("control",C137,1))),"_ctr",IF(NOT(ISERR(SEARCH("isolate",C137,1))),"_I","none")))</f>
        <v>_I</v>
      </c>
      <c r="K137">
        <f>IF(ISERR(SEARCH("isolate",C137,1)),"",SEARCH("isolate",C137,1)+8)</f>
        <v>29</v>
      </c>
      <c r="L137">
        <f>IF(K137="","",IF(SEARCH(".",C137,1)-(SEARCH("isolate",C137,1)+8)&gt;2,IF(NOT(ISNUMBER(VALUE(MID(C137,K137+1,1)))),1,2),SEARCH(".",C137,1)-(SEARCH("isolate",C137,1)+8)))</f>
        <v>1</v>
      </c>
      <c r="M137" t="str">
        <f>IF(L137="","",IF(LEN(MID(C137,K137,L137))&lt;2,"0"&amp;MID(C137,K137,L137),MID(C137,K137,L137)))</f>
        <v>06</v>
      </c>
      <c r="N137" t="str">
        <f>I137&amp;J137&amp;M137</f>
        <v>R2A_I06</v>
      </c>
      <c r="O137" t="str">
        <f>E137&amp;N137</f>
        <v>negR2A_I06</v>
      </c>
      <c r="P137" t="str">
        <f>IF(COUNTIF(O:O,O137)&gt;3,"error","")</f>
        <v/>
      </c>
      <c r="R137" t="str">
        <f>IF(COUNTIF(O:O,O137)&lt;3,COUNTIF(O:O,O137)&amp;" rep warning","")</f>
        <v/>
      </c>
      <c r="S137" t="str">
        <f>IF(ISERR(SEARCH("rep",C137,5)),"",MID(C137,SEARCH("rep",C137,1)+3,1))</f>
        <v>2</v>
      </c>
    </row>
    <row r="138" spans="1:19" x14ac:dyDescent="0.25">
      <c r="A138">
        <v>251</v>
      </c>
      <c r="B138">
        <v>0</v>
      </c>
      <c r="C138" t="s">
        <v>259</v>
      </c>
      <c r="D138">
        <v>11694</v>
      </c>
      <c r="E138" t="str">
        <f>IF(NOT(ISERR(SEARCH("neg",C138,1))),"neg","pos")</f>
        <v>neg</v>
      </c>
      <c r="F138" t="str">
        <f>IF(Q138="bad","",N138)</f>
        <v>R2A_I06</v>
      </c>
      <c r="G138">
        <f>IF(F138="",G137,G137+1)</f>
        <v>132</v>
      </c>
      <c r="H138">
        <v>1</v>
      </c>
      <c r="I138" t="str">
        <f>IF(NOT(ISERR(SEARCH("m94",C138,1))),"M94",IF(NOT(ISERR(SEARCH("m9c",C138,1))),"M9C","R2A"))</f>
        <v>R2A</v>
      </c>
      <c r="J138" t="str">
        <f>IF(NOT(ISERR(SEARCH("blank",C138,1))),"_bla",IF(NOT(ISERR(SEARCH("control",C138,1))),"_ctr",IF(NOT(ISERR(SEARCH("isolate",C138,1))),"_I","none")))</f>
        <v>_I</v>
      </c>
      <c r="K138">
        <f>IF(ISERR(SEARCH("isolate",C138,1)),"",SEARCH("isolate",C138,1)+8)</f>
        <v>29</v>
      </c>
      <c r="L138">
        <f>IF(K138="","",IF(SEARCH(".",C138,1)-(SEARCH("isolate",C138,1)+8)&gt;2,IF(NOT(ISNUMBER(VALUE(MID(C138,K138+1,1)))),1,2),SEARCH(".",C138,1)-(SEARCH("isolate",C138,1)+8)))</f>
        <v>1</v>
      </c>
      <c r="M138" t="str">
        <f>IF(L138="","",IF(LEN(MID(C138,K138,L138))&lt;2,"0"&amp;MID(C138,K138,L138),MID(C138,K138,L138)))</f>
        <v>06</v>
      </c>
      <c r="N138" t="str">
        <f>I138&amp;J138&amp;M138</f>
        <v>R2A_I06</v>
      </c>
      <c r="O138" t="str">
        <f>E138&amp;N138</f>
        <v>negR2A_I06</v>
      </c>
      <c r="P138" t="str">
        <f>IF(COUNTIF(O:O,O138)&gt;3,"error","")</f>
        <v/>
      </c>
      <c r="R138" t="str">
        <f>IF(COUNTIF(O:O,O138)&lt;3,COUNTIF(O:O,O138)&amp;" rep warning","")</f>
        <v/>
      </c>
      <c r="S138" t="str">
        <f>IF(ISERR(SEARCH("rep",C138,5)),"",MID(C138,SEARCH("rep",C138,1)+3,1))</f>
        <v>3</v>
      </c>
    </row>
    <row r="139" spans="1:19" x14ac:dyDescent="0.25">
      <c r="A139">
        <v>182</v>
      </c>
      <c r="B139">
        <v>0</v>
      </c>
      <c r="C139" t="s">
        <v>190</v>
      </c>
      <c r="D139">
        <v>11613</v>
      </c>
      <c r="E139" t="str">
        <f>IF(NOT(ISERR(SEARCH("neg",C139,1))),"neg","pos")</f>
        <v>neg</v>
      </c>
      <c r="F139" t="str">
        <f>IF(Q139="bad","",N139)</f>
        <v>R2A_I07</v>
      </c>
      <c r="G139">
        <f>IF(F139="",G138,G138+1)</f>
        <v>133</v>
      </c>
      <c r="H139">
        <v>1</v>
      </c>
      <c r="I139" t="str">
        <f>IF(NOT(ISERR(SEARCH("m94",C139,1))),"M94",IF(NOT(ISERR(SEARCH("m9c",C139,1))),"M9C","R2A"))</f>
        <v>R2A</v>
      </c>
      <c r="J139" t="str">
        <f>IF(NOT(ISERR(SEARCH("blank",C139,1))),"_bla",IF(NOT(ISERR(SEARCH("control",C139,1))),"_ctr",IF(NOT(ISERR(SEARCH("isolate",C139,1))),"_I","none")))</f>
        <v>_I</v>
      </c>
      <c r="K139">
        <f>IF(ISERR(SEARCH("isolate",C139,1)),"",SEARCH("isolate",C139,1)+8)</f>
        <v>29</v>
      </c>
      <c r="L139">
        <f>IF(K139="","",IF(SEARCH(".",C139,1)-(SEARCH("isolate",C139,1)+8)&gt;2,IF(NOT(ISNUMBER(VALUE(MID(C139,K139+1,1)))),1,2),SEARCH(".",C139,1)-(SEARCH("isolate",C139,1)+8)))</f>
        <v>1</v>
      </c>
      <c r="M139" t="str">
        <f>IF(L139="","",IF(LEN(MID(C139,K139,L139))&lt;2,"0"&amp;MID(C139,K139,L139),MID(C139,K139,L139)))</f>
        <v>07</v>
      </c>
      <c r="N139" t="str">
        <f>I139&amp;J139&amp;M139</f>
        <v>R2A_I07</v>
      </c>
      <c r="O139" t="str">
        <f>E139&amp;N139</f>
        <v>negR2A_I07</v>
      </c>
      <c r="P139" t="str">
        <f>IF(COUNTIF(O:O,O139)&gt;3,"error","")</f>
        <v/>
      </c>
      <c r="R139" t="str">
        <f>IF(COUNTIF(O:O,O139)&lt;3,COUNTIF(O:O,O139)&amp;" rep warning","")</f>
        <v/>
      </c>
      <c r="S139" t="str">
        <f>IF(ISERR(SEARCH("rep",C139,5)),"",MID(C139,SEARCH("rep",C139,1)+3,1))</f>
        <v>1</v>
      </c>
    </row>
    <row r="140" spans="1:19" x14ac:dyDescent="0.25">
      <c r="A140">
        <v>270</v>
      </c>
      <c r="B140">
        <v>0</v>
      </c>
      <c r="C140" t="s">
        <v>278</v>
      </c>
      <c r="D140">
        <v>11732</v>
      </c>
      <c r="E140" t="str">
        <f>IF(NOT(ISERR(SEARCH("neg",C140,1))),"neg","pos")</f>
        <v>neg</v>
      </c>
      <c r="F140" t="str">
        <f>IF(Q140="bad","",N140)</f>
        <v>R2A_I07</v>
      </c>
      <c r="G140">
        <f>IF(F140="",G139,G139+1)</f>
        <v>134</v>
      </c>
      <c r="H140">
        <v>1</v>
      </c>
      <c r="I140" t="str">
        <f>IF(NOT(ISERR(SEARCH("m94",C140,1))),"M94",IF(NOT(ISERR(SEARCH("m9c",C140,1))),"M9C","R2A"))</f>
        <v>R2A</v>
      </c>
      <c r="J140" t="str">
        <f>IF(NOT(ISERR(SEARCH("blank",C140,1))),"_bla",IF(NOT(ISERR(SEARCH("control",C140,1))),"_ctr",IF(NOT(ISERR(SEARCH("isolate",C140,1))),"_I","none")))</f>
        <v>_I</v>
      </c>
      <c r="K140">
        <f>IF(ISERR(SEARCH("isolate",C140,1)),"",SEARCH("isolate",C140,1)+8)</f>
        <v>29</v>
      </c>
      <c r="L140">
        <f>IF(K140="","",IF(SEARCH(".",C140,1)-(SEARCH("isolate",C140,1)+8)&gt;2,IF(NOT(ISNUMBER(VALUE(MID(C140,K140+1,1)))),1,2),SEARCH(".",C140,1)-(SEARCH("isolate",C140,1)+8)))</f>
        <v>1</v>
      </c>
      <c r="M140" t="str">
        <f>IF(L140="","",IF(LEN(MID(C140,K140,L140))&lt;2,"0"&amp;MID(C140,K140,L140),MID(C140,K140,L140)))</f>
        <v>07</v>
      </c>
      <c r="N140" t="str">
        <f>I140&amp;J140&amp;M140</f>
        <v>R2A_I07</v>
      </c>
      <c r="O140" t="str">
        <f>E140&amp;N140</f>
        <v>negR2A_I07</v>
      </c>
      <c r="P140" t="str">
        <f>IF(COUNTIF(O:O,O140)&gt;3,"error","")</f>
        <v/>
      </c>
      <c r="R140" t="str">
        <f>IF(COUNTIF(O:O,O140)&lt;3,COUNTIF(O:O,O140)&amp;" rep warning","")</f>
        <v/>
      </c>
      <c r="S140" t="str">
        <f>IF(ISERR(SEARCH("rep",C140,5)),"",MID(C140,SEARCH("rep",C140,1)+3,1))</f>
        <v>2</v>
      </c>
    </row>
    <row r="141" spans="1:19" x14ac:dyDescent="0.25">
      <c r="A141">
        <v>119</v>
      </c>
      <c r="B141">
        <v>0</v>
      </c>
      <c r="C141" t="s">
        <v>127</v>
      </c>
      <c r="D141">
        <v>11544</v>
      </c>
      <c r="E141" t="str">
        <f>IF(NOT(ISERR(SEARCH("neg",C141,1))),"neg","pos")</f>
        <v>neg</v>
      </c>
      <c r="F141" t="str">
        <f>IF(Q141="bad","",N141)</f>
        <v>R2A_I07</v>
      </c>
      <c r="G141">
        <f>IF(F141="",G140,G140+1)</f>
        <v>135</v>
      </c>
      <c r="H141">
        <v>1</v>
      </c>
      <c r="I141" t="str">
        <f>IF(NOT(ISERR(SEARCH("m94",C141,1))),"M94",IF(NOT(ISERR(SEARCH("m9c",C141,1))),"M9C","R2A"))</f>
        <v>R2A</v>
      </c>
      <c r="J141" t="str">
        <f>IF(NOT(ISERR(SEARCH("blank",C141,1))),"_bla",IF(NOT(ISERR(SEARCH("control",C141,1))),"_ctr",IF(NOT(ISERR(SEARCH("isolate",C141,1))),"_I","none")))</f>
        <v>_I</v>
      </c>
      <c r="K141">
        <f>IF(ISERR(SEARCH("isolate",C141,1)),"",SEARCH("isolate",C141,1)+8)</f>
        <v>29</v>
      </c>
      <c r="L141">
        <f>IF(K141="","",IF(SEARCH(".",C141,1)-(SEARCH("isolate",C141,1)+8)&gt;2,IF(NOT(ISNUMBER(VALUE(MID(C141,K141+1,1)))),1,2),SEARCH(".",C141,1)-(SEARCH("isolate",C141,1)+8)))</f>
        <v>1</v>
      </c>
      <c r="M141" t="str">
        <f>IF(L141="","",IF(LEN(MID(C141,K141,L141))&lt;2,"0"&amp;MID(C141,K141,L141),MID(C141,K141,L141)))</f>
        <v>07</v>
      </c>
      <c r="N141" t="str">
        <f>I141&amp;J141&amp;M141</f>
        <v>R2A_I07</v>
      </c>
      <c r="O141" t="str">
        <f>E141&amp;N141</f>
        <v>negR2A_I07</v>
      </c>
      <c r="P141" t="str">
        <f>IF(COUNTIF(O:O,O141)&gt;3,"error","")</f>
        <v/>
      </c>
      <c r="R141" t="str">
        <f>IF(COUNTIF(O:O,O141)&lt;3,COUNTIF(O:O,O141)&amp;" rep warning","")</f>
        <v/>
      </c>
      <c r="S141" t="str">
        <f>IF(ISERR(SEARCH("rep",C141,5)),"",MID(C141,SEARCH("rep",C141,1)+3,1))</f>
        <v>3</v>
      </c>
    </row>
    <row r="142" spans="1:19" x14ac:dyDescent="0.25">
      <c r="A142">
        <v>82</v>
      </c>
      <c r="B142">
        <v>0</v>
      </c>
      <c r="C142" t="s">
        <v>90</v>
      </c>
      <c r="D142">
        <v>11496</v>
      </c>
      <c r="E142" t="str">
        <f>IF(NOT(ISERR(SEARCH("neg",C142,1))),"neg","pos")</f>
        <v>neg</v>
      </c>
      <c r="F142" t="str">
        <f>IF(Q142="bad","",N142)</f>
        <v>R2A_I08</v>
      </c>
      <c r="G142">
        <f>IF(F142="",G141,G141+1)</f>
        <v>136</v>
      </c>
      <c r="H142">
        <v>1</v>
      </c>
      <c r="I142" t="str">
        <f>IF(NOT(ISERR(SEARCH("m94",C142,1))),"M94",IF(NOT(ISERR(SEARCH("m9c",C142,1))),"M9C","R2A"))</f>
        <v>R2A</v>
      </c>
      <c r="J142" t="str">
        <f>IF(NOT(ISERR(SEARCH("blank",C142,1))),"_bla",IF(NOT(ISERR(SEARCH("control",C142,1))),"_ctr",IF(NOT(ISERR(SEARCH("isolate",C142,1))),"_I","none")))</f>
        <v>_I</v>
      </c>
      <c r="K142">
        <f>IF(ISERR(SEARCH("isolate",C142,1)),"",SEARCH("isolate",C142,1)+8)</f>
        <v>29</v>
      </c>
      <c r="L142">
        <f>IF(K142="","",IF(SEARCH(".",C142,1)-(SEARCH("isolate",C142,1)+8)&gt;2,IF(NOT(ISNUMBER(VALUE(MID(C142,K142+1,1)))),1,2),SEARCH(".",C142,1)-(SEARCH("isolate",C142,1)+8)))</f>
        <v>1</v>
      </c>
      <c r="M142" t="str">
        <f>IF(L142="","",IF(LEN(MID(C142,K142,L142))&lt;2,"0"&amp;MID(C142,K142,L142),MID(C142,K142,L142)))</f>
        <v>08</v>
      </c>
      <c r="N142" t="str">
        <f>I142&amp;J142&amp;M142</f>
        <v>R2A_I08</v>
      </c>
      <c r="O142" t="str">
        <f>E142&amp;N142</f>
        <v>negR2A_I08</v>
      </c>
      <c r="P142" t="str">
        <f>IF(COUNTIF(O:O,O142)&gt;3,"error","")</f>
        <v/>
      </c>
      <c r="R142" t="str">
        <f>IF(COUNTIF(O:O,O142)&lt;3,COUNTIF(O:O,O142)&amp;" rep warning","")</f>
        <v/>
      </c>
      <c r="S142" t="str">
        <f>IF(ISERR(SEARCH("rep",C142,5)),"",MID(C142,SEARCH("rep",C142,1)+3,1))</f>
        <v>1</v>
      </c>
    </row>
    <row r="143" spans="1:19" x14ac:dyDescent="0.25">
      <c r="A143">
        <v>41</v>
      </c>
      <c r="B143">
        <v>0</v>
      </c>
      <c r="C143" t="s">
        <v>49</v>
      </c>
      <c r="D143">
        <v>11459</v>
      </c>
      <c r="E143" t="str">
        <f>IF(NOT(ISERR(SEARCH("neg",C143,1))),"neg","pos")</f>
        <v>neg</v>
      </c>
      <c r="F143" t="str">
        <f>IF(Q143="bad","",N143)</f>
        <v>R2A_I08</v>
      </c>
      <c r="G143">
        <f>IF(F143="",G142,G142+1)</f>
        <v>137</v>
      </c>
      <c r="H143">
        <v>1</v>
      </c>
      <c r="I143" t="str">
        <f>IF(NOT(ISERR(SEARCH("m94",C143,1))),"M94",IF(NOT(ISERR(SEARCH("m9c",C143,1))),"M9C","R2A"))</f>
        <v>R2A</v>
      </c>
      <c r="J143" t="str">
        <f>IF(NOT(ISERR(SEARCH("blank",C143,1))),"_bla",IF(NOT(ISERR(SEARCH("control",C143,1))),"_ctr",IF(NOT(ISERR(SEARCH("isolate",C143,1))),"_I","none")))</f>
        <v>_I</v>
      </c>
      <c r="K143">
        <f>IF(ISERR(SEARCH("isolate",C143,1)),"",SEARCH("isolate",C143,1)+8)</f>
        <v>29</v>
      </c>
      <c r="L143">
        <f>IF(K143="","",IF(SEARCH(".",C143,1)-(SEARCH("isolate",C143,1)+8)&gt;2,IF(NOT(ISNUMBER(VALUE(MID(C143,K143+1,1)))),1,2),SEARCH(".",C143,1)-(SEARCH("isolate",C143,1)+8)))</f>
        <v>1</v>
      </c>
      <c r="M143" t="str">
        <f>IF(L143="","",IF(LEN(MID(C143,K143,L143))&lt;2,"0"&amp;MID(C143,K143,L143),MID(C143,K143,L143)))</f>
        <v>08</v>
      </c>
      <c r="N143" t="str">
        <f>I143&amp;J143&amp;M143</f>
        <v>R2A_I08</v>
      </c>
      <c r="O143" t="str">
        <f>E143&amp;N143</f>
        <v>negR2A_I08</v>
      </c>
      <c r="P143" t="str">
        <f>IF(COUNTIF(O:O,O143)&gt;3,"error","")</f>
        <v/>
      </c>
      <c r="R143" t="str">
        <f>IF(COUNTIF(O:O,O143)&lt;3,COUNTIF(O:O,O143)&amp;" rep warning","")</f>
        <v/>
      </c>
      <c r="S143" t="str">
        <f>IF(ISERR(SEARCH("rep",C143,5)),"",MID(C143,SEARCH("rep",C143,1)+3,1))</f>
        <v>2</v>
      </c>
    </row>
    <row r="144" spans="1:19" x14ac:dyDescent="0.25">
      <c r="A144">
        <v>87</v>
      </c>
      <c r="B144">
        <v>0</v>
      </c>
      <c r="C144" t="s">
        <v>95</v>
      </c>
      <c r="D144">
        <v>11502</v>
      </c>
      <c r="E144" t="str">
        <f>IF(NOT(ISERR(SEARCH("neg",C144,1))),"neg","pos")</f>
        <v>neg</v>
      </c>
      <c r="F144" t="str">
        <f>IF(Q144="bad","",N144)</f>
        <v>R2A_I08</v>
      </c>
      <c r="G144">
        <f>IF(F144="",G143,G143+1)</f>
        <v>138</v>
      </c>
      <c r="H144">
        <v>1</v>
      </c>
      <c r="I144" t="str">
        <f>IF(NOT(ISERR(SEARCH("m94",C144,1))),"M94",IF(NOT(ISERR(SEARCH("m9c",C144,1))),"M9C","R2A"))</f>
        <v>R2A</v>
      </c>
      <c r="J144" t="str">
        <f>IF(NOT(ISERR(SEARCH("blank",C144,1))),"_bla",IF(NOT(ISERR(SEARCH("control",C144,1))),"_ctr",IF(NOT(ISERR(SEARCH("isolate",C144,1))),"_I","none")))</f>
        <v>_I</v>
      </c>
      <c r="K144">
        <f>IF(ISERR(SEARCH("isolate",C144,1)),"",SEARCH("isolate",C144,1)+8)</f>
        <v>29</v>
      </c>
      <c r="L144">
        <f>IF(K144="","",IF(SEARCH(".",C144,1)-(SEARCH("isolate",C144,1)+8)&gt;2,IF(NOT(ISNUMBER(VALUE(MID(C144,K144+1,1)))),1,2),SEARCH(".",C144,1)-(SEARCH("isolate",C144,1)+8)))</f>
        <v>1</v>
      </c>
      <c r="M144" t="str">
        <f>IF(L144="","",IF(LEN(MID(C144,K144,L144))&lt;2,"0"&amp;MID(C144,K144,L144),MID(C144,K144,L144)))</f>
        <v>08</v>
      </c>
      <c r="N144" t="str">
        <f>I144&amp;J144&amp;M144</f>
        <v>R2A_I08</v>
      </c>
      <c r="O144" t="str">
        <f>E144&amp;N144</f>
        <v>negR2A_I08</v>
      </c>
      <c r="P144" t="str">
        <f>IF(COUNTIF(O:O,O144)&gt;3,"error","")</f>
        <v/>
      </c>
      <c r="R144" t="str">
        <f>IF(COUNTIF(O:O,O144)&lt;3,COUNTIF(O:O,O144)&amp;" rep warning","")</f>
        <v/>
      </c>
      <c r="S144" t="str">
        <f>IF(ISERR(SEARCH("rep",C144,5)),"",MID(C144,SEARCH("rep",C144,1)+3,1))</f>
        <v>3</v>
      </c>
    </row>
    <row r="145" spans="1:19" x14ac:dyDescent="0.25">
      <c r="A145">
        <v>220</v>
      </c>
      <c r="B145">
        <v>0</v>
      </c>
      <c r="C145" t="s">
        <v>228</v>
      </c>
      <c r="D145">
        <v>11654</v>
      </c>
      <c r="E145" t="str">
        <f>IF(NOT(ISERR(SEARCH("neg",C145,1))),"neg","pos")</f>
        <v>neg</v>
      </c>
      <c r="F145" t="str">
        <f>IF(Q145="bad","",N145)</f>
        <v>R2A_I09</v>
      </c>
      <c r="G145">
        <f>IF(F145="",G144,G144+1)</f>
        <v>139</v>
      </c>
      <c r="H145">
        <v>1</v>
      </c>
      <c r="I145" t="str">
        <f>IF(NOT(ISERR(SEARCH("m94",C145,1))),"M94",IF(NOT(ISERR(SEARCH("m9c",C145,1))),"M9C","R2A"))</f>
        <v>R2A</v>
      </c>
      <c r="J145" t="str">
        <f>IF(NOT(ISERR(SEARCH("blank",C145,1))),"_bla",IF(NOT(ISERR(SEARCH("control",C145,1))),"_ctr",IF(NOT(ISERR(SEARCH("isolate",C145,1))),"_I","none")))</f>
        <v>_I</v>
      </c>
      <c r="K145">
        <f>IF(ISERR(SEARCH("isolate",C145,1)),"",SEARCH("isolate",C145,1)+8)</f>
        <v>29</v>
      </c>
      <c r="L145">
        <f>IF(K145="","",IF(SEARCH(".",C145,1)-(SEARCH("isolate",C145,1)+8)&gt;2,IF(NOT(ISNUMBER(VALUE(MID(C145,K145+1,1)))),1,2),SEARCH(".",C145,1)-(SEARCH("isolate",C145,1)+8)))</f>
        <v>1</v>
      </c>
      <c r="M145" t="str">
        <f>IF(L145="","",IF(LEN(MID(C145,K145,L145))&lt;2,"0"&amp;MID(C145,K145,L145),MID(C145,K145,L145)))</f>
        <v>09</v>
      </c>
      <c r="N145" t="str">
        <f>I145&amp;J145&amp;M145</f>
        <v>R2A_I09</v>
      </c>
      <c r="O145" t="str">
        <f>E145&amp;N145</f>
        <v>negR2A_I09</v>
      </c>
      <c r="P145" t="str">
        <f>IF(COUNTIF(O:O,O145)&gt;3,"error","")</f>
        <v/>
      </c>
      <c r="R145" t="str">
        <f>IF(COUNTIF(O:O,O145)&lt;3,COUNTIF(O:O,O145)&amp;" rep warning","")</f>
        <v/>
      </c>
      <c r="S145" t="str">
        <f>IF(ISERR(SEARCH("rep",C145,5)),"",MID(C145,SEARCH("rep",C145,1)+3,1))</f>
        <v>1</v>
      </c>
    </row>
    <row r="146" spans="1:19" x14ac:dyDescent="0.25">
      <c r="A146">
        <v>117</v>
      </c>
      <c r="B146">
        <v>0</v>
      </c>
      <c r="C146" t="s">
        <v>125</v>
      </c>
      <c r="D146">
        <v>11542</v>
      </c>
      <c r="E146" t="str">
        <f>IF(NOT(ISERR(SEARCH("neg",C146,1))),"neg","pos")</f>
        <v>neg</v>
      </c>
      <c r="F146" t="str">
        <f>IF(Q146="bad","",N146)</f>
        <v>R2A_I09</v>
      </c>
      <c r="G146">
        <f>IF(F146="",G145,G145+1)</f>
        <v>140</v>
      </c>
      <c r="H146">
        <v>1</v>
      </c>
      <c r="I146" t="str">
        <f>IF(NOT(ISERR(SEARCH("m94",C146,1))),"M94",IF(NOT(ISERR(SEARCH("m9c",C146,1))),"M9C","R2A"))</f>
        <v>R2A</v>
      </c>
      <c r="J146" t="str">
        <f>IF(NOT(ISERR(SEARCH("blank",C146,1))),"_bla",IF(NOT(ISERR(SEARCH("control",C146,1))),"_ctr",IF(NOT(ISERR(SEARCH("isolate",C146,1))),"_I","none")))</f>
        <v>_I</v>
      </c>
      <c r="K146">
        <f>IF(ISERR(SEARCH("isolate",C146,1)),"",SEARCH("isolate",C146,1)+8)</f>
        <v>29</v>
      </c>
      <c r="L146">
        <f>IF(K146="","",IF(SEARCH(".",C146,1)-(SEARCH("isolate",C146,1)+8)&gt;2,IF(NOT(ISNUMBER(VALUE(MID(C146,K146+1,1)))),1,2),SEARCH(".",C146,1)-(SEARCH("isolate",C146,1)+8)))</f>
        <v>1</v>
      </c>
      <c r="M146" t="str">
        <f>IF(L146="","",IF(LEN(MID(C146,K146,L146))&lt;2,"0"&amp;MID(C146,K146,L146),MID(C146,K146,L146)))</f>
        <v>09</v>
      </c>
      <c r="N146" t="str">
        <f>I146&amp;J146&amp;M146</f>
        <v>R2A_I09</v>
      </c>
      <c r="O146" t="str">
        <f>E146&amp;N146</f>
        <v>negR2A_I09</v>
      </c>
      <c r="P146" t="str">
        <f>IF(COUNTIF(O:O,O146)&gt;3,"error","")</f>
        <v/>
      </c>
      <c r="R146" t="str">
        <f>IF(COUNTIF(O:O,O146)&lt;3,COUNTIF(O:O,O146)&amp;" rep warning","")</f>
        <v/>
      </c>
      <c r="S146" t="str">
        <f>IF(ISERR(SEARCH("rep",C146,5)),"",MID(C146,SEARCH("rep",C146,1)+3,1))</f>
        <v>2</v>
      </c>
    </row>
    <row r="147" spans="1:19" x14ac:dyDescent="0.25">
      <c r="A147">
        <v>237</v>
      </c>
      <c r="B147">
        <v>0</v>
      </c>
      <c r="C147" t="s">
        <v>245</v>
      </c>
      <c r="D147">
        <v>11656</v>
      </c>
      <c r="E147" t="str">
        <f>IF(NOT(ISERR(SEARCH("neg",C147,1))),"neg","pos")</f>
        <v>neg</v>
      </c>
      <c r="F147" t="str">
        <f>IF(Q147="bad","",N147)</f>
        <v>R2A_I09</v>
      </c>
      <c r="G147">
        <f>IF(F147="",G146,G146+1)</f>
        <v>141</v>
      </c>
      <c r="H147">
        <v>1</v>
      </c>
      <c r="I147" t="str">
        <f>IF(NOT(ISERR(SEARCH("m94",C147,1))),"M94",IF(NOT(ISERR(SEARCH("m9c",C147,1))),"M9C","R2A"))</f>
        <v>R2A</v>
      </c>
      <c r="J147" t="str">
        <f>IF(NOT(ISERR(SEARCH("blank",C147,1))),"_bla",IF(NOT(ISERR(SEARCH("control",C147,1))),"_ctr",IF(NOT(ISERR(SEARCH("isolate",C147,1))),"_I","none")))</f>
        <v>_I</v>
      </c>
      <c r="K147">
        <f>IF(ISERR(SEARCH("isolate",C147,1)),"",SEARCH("isolate",C147,1)+8)</f>
        <v>29</v>
      </c>
      <c r="L147">
        <f>IF(K147="","",IF(SEARCH(".",C147,1)-(SEARCH("isolate",C147,1)+8)&gt;2,IF(NOT(ISNUMBER(VALUE(MID(C147,K147+1,1)))),1,2),SEARCH(".",C147,1)-(SEARCH("isolate",C147,1)+8)))</f>
        <v>1</v>
      </c>
      <c r="M147" t="str">
        <f>IF(L147="","",IF(LEN(MID(C147,K147,L147))&lt;2,"0"&amp;MID(C147,K147,L147),MID(C147,K147,L147)))</f>
        <v>09</v>
      </c>
      <c r="N147" t="str">
        <f>I147&amp;J147&amp;M147</f>
        <v>R2A_I09</v>
      </c>
      <c r="O147" t="str">
        <f>E147&amp;N147</f>
        <v>negR2A_I09</v>
      </c>
      <c r="P147" t="str">
        <f>IF(COUNTIF(O:O,O147)&gt;3,"error","")</f>
        <v/>
      </c>
      <c r="R147" t="str">
        <f>IF(COUNTIF(O:O,O147)&lt;3,COUNTIF(O:O,O147)&amp;" rep warning","")</f>
        <v/>
      </c>
      <c r="S147" t="str">
        <f>IF(ISERR(SEARCH("rep",C147,5)),"",MID(C147,SEARCH("rep",C147,1)+3,1))</f>
        <v>3</v>
      </c>
    </row>
    <row r="148" spans="1:19" x14ac:dyDescent="0.25">
      <c r="A148">
        <v>37</v>
      </c>
      <c r="B148">
        <v>0</v>
      </c>
      <c r="C148" t="s">
        <v>45</v>
      </c>
      <c r="D148">
        <v>11455</v>
      </c>
      <c r="E148" t="str">
        <f>IF(NOT(ISERR(SEARCH("neg",C148,1))),"neg","pos")</f>
        <v>neg</v>
      </c>
      <c r="F148" t="str">
        <f>IF(Q148="bad","",N148)</f>
        <v>R2A_I10</v>
      </c>
      <c r="G148">
        <f>IF(F148="",G147,G147+1)</f>
        <v>142</v>
      </c>
      <c r="H148">
        <v>1</v>
      </c>
      <c r="I148" t="str">
        <f>IF(NOT(ISERR(SEARCH("m94",C148,1))),"M94",IF(NOT(ISERR(SEARCH("m9c",C148,1))),"M9C","R2A"))</f>
        <v>R2A</v>
      </c>
      <c r="J148" t="str">
        <f>IF(NOT(ISERR(SEARCH("blank",C148,1))),"_bla",IF(NOT(ISERR(SEARCH("control",C148,1))),"_ctr",IF(NOT(ISERR(SEARCH("isolate",C148,1))),"_I","none")))</f>
        <v>_I</v>
      </c>
      <c r="K148">
        <f>IF(ISERR(SEARCH("isolate",C148,1)),"",SEARCH("isolate",C148,1)+8)</f>
        <v>29</v>
      </c>
      <c r="L148">
        <f>IF(K148="","",IF(SEARCH(".",C148,1)-(SEARCH("isolate",C148,1)+8)&gt;2,IF(NOT(ISNUMBER(VALUE(MID(C148,K148+1,1)))),1,2),SEARCH(".",C148,1)-(SEARCH("isolate",C148,1)+8)))</f>
        <v>2</v>
      </c>
      <c r="M148" t="str">
        <f>IF(L148="","",IF(LEN(MID(C148,K148,L148))&lt;2,"0"&amp;MID(C148,K148,L148),MID(C148,K148,L148)))</f>
        <v>10</v>
      </c>
      <c r="N148" t="str">
        <f>I148&amp;J148&amp;M148</f>
        <v>R2A_I10</v>
      </c>
      <c r="O148" t="str">
        <f>E148&amp;N148</f>
        <v>negR2A_I10</v>
      </c>
      <c r="P148" t="str">
        <f>IF(COUNTIF(O:O,O148)&gt;3,"error","")</f>
        <v/>
      </c>
      <c r="R148" t="str">
        <f>IF(COUNTIF(O:O,O148)&lt;3,COUNTIF(O:O,O148)&amp;" rep warning","")</f>
        <v/>
      </c>
      <c r="S148" t="str">
        <f>IF(ISERR(SEARCH("rep",C148,5)),"",MID(C148,SEARCH("rep",C148,1)+3,1))</f>
        <v>1</v>
      </c>
    </row>
    <row r="149" spans="1:19" x14ac:dyDescent="0.25">
      <c r="A149">
        <v>149</v>
      </c>
      <c r="B149">
        <v>0</v>
      </c>
      <c r="C149" t="s">
        <v>157</v>
      </c>
      <c r="D149">
        <v>11576</v>
      </c>
      <c r="E149" t="str">
        <f>IF(NOT(ISERR(SEARCH("neg",C149,1))),"neg","pos")</f>
        <v>neg</v>
      </c>
      <c r="F149" t="str">
        <f>IF(Q149="bad","",N149)</f>
        <v>R2A_I10</v>
      </c>
      <c r="G149">
        <f>IF(F149="",G148,G148+1)</f>
        <v>143</v>
      </c>
      <c r="H149">
        <v>1</v>
      </c>
      <c r="I149" t="str">
        <f>IF(NOT(ISERR(SEARCH("m94",C149,1))),"M94",IF(NOT(ISERR(SEARCH("m9c",C149,1))),"M9C","R2A"))</f>
        <v>R2A</v>
      </c>
      <c r="J149" t="str">
        <f>IF(NOT(ISERR(SEARCH("blank",C149,1))),"_bla",IF(NOT(ISERR(SEARCH("control",C149,1))),"_ctr",IF(NOT(ISERR(SEARCH("isolate",C149,1))),"_I","none")))</f>
        <v>_I</v>
      </c>
      <c r="K149">
        <f>IF(ISERR(SEARCH("isolate",C149,1)),"",SEARCH("isolate",C149,1)+8)</f>
        <v>29</v>
      </c>
      <c r="L149">
        <f>IF(K149="","",IF(SEARCH(".",C149,1)-(SEARCH("isolate",C149,1)+8)&gt;2,IF(NOT(ISNUMBER(VALUE(MID(C149,K149+1,1)))),1,2),SEARCH(".",C149,1)-(SEARCH("isolate",C149,1)+8)))</f>
        <v>2</v>
      </c>
      <c r="M149" t="str">
        <f>IF(L149="","",IF(LEN(MID(C149,K149,L149))&lt;2,"0"&amp;MID(C149,K149,L149),MID(C149,K149,L149)))</f>
        <v>10</v>
      </c>
      <c r="N149" t="str">
        <f>I149&amp;J149&amp;M149</f>
        <v>R2A_I10</v>
      </c>
      <c r="O149" t="str">
        <f>E149&amp;N149</f>
        <v>negR2A_I10</v>
      </c>
      <c r="P149" t="str">
        <f>IF(COUNTIF(O:O,O149)&gt;3,"error","")</f>
        <v/>
      </c>
      <c r="R149" t="str">
        <f>IF(COUNTIF(O:O,O149)&lt;3,COUNTIF(O:O,O149)&amp;" rep warning","")</f>
        <v/>
      </c>
      <c r="S149" t="str">
        <f>IF(ISERR(SEARCH("rep",C149,5)),"",MID(C149,SEARCH("rep",C149,1)+3,1))</f>
        <v>2</v>
      </c>
    </row>
    <row r="150" spans="1:19" x14ac:dyDescent="0.25">
      <c r="A150">
        <v>219</v>
      </c>
      <c r="B150">
        <v>0</v>
      </c>
      <c r="C150" t="s">
        <v>227</v>
      </c>
      <c r="D150">
        <v>11655</v>
      </c>
      <c r="E150" t="str">
        <f>IF(NOT(ISERR(SEARCH("neg",C150,1))),"neg","pos")</f>
        <v>neg</v>
      </c>
      <c r="F150" t="str">
        <f>IF(Q150="bad","",N150)</f>
        <v>R2A_I10</v>
      </c>
      <c r="G150">
        <f>IF(F150="",G149,G149+1)</f>
        <v>144</v>
      </c>
      <c r="H150">
        <v>1</v>
      </c>
      <c r="I150" t="str">
        <f>IF(NOT(ISERR(SEARCH("m94",C150,1))),"M94",IF(NOT(ISERR(SEARCH("m9c",C150,1))),"M9C","R2A"))</f>
        <v>R2A</v>
      </c>
      <c r="J150" t="str">
        <f>IF(NOT(ISERR(SEARCH("blank",C150,1))),"_bla",IF(NOT(ISERR(SEARCH("control",C150,1))),"_ctr",IF(NOT(ISERR(SEARCH("isolate",C150,1))),"_I","none")))</f>
        <v>_I</v>
      </c>
      <c r="K150">
        <f>IF(ISERR(SEARCH("isolate",C150,1)),"",SEARCH("isolate",C150,1)+8)</f>
        <v>29</v>
      </c>
      <c r="L150">
        <f>IF(K150="","",IF(SEARCH(".",C150,1)-(SEARCH("isolate",C150,1)+8)&gt;2,IF(NOT(ISNUMBER(VALUE(MID(C150,K150+1,1)))),1,2),SEARCH(".",C150,1)-(SEARCH("isolate",C150,1)+8)))</f>
        <v>2</v>
      </c>
      <c r="M150" t="str">
        <f>IF(L150="","",IF(LEN(MID(C150,K150,L150))&lt;2,"0"&amp;MID(C150,K150,L150),MID(C150,K150,L150)))</f>
        <v>10</v>
      </c>
      <c r="N150" t="str">
        <f>I150&amp;J150&amp;M150</f>
        <v>R2A_I10</v>
      </c>
      <c r="O150" t="str">
        <f>E150&amp;N150</f>
        <v>negR2A_I10</v>
      </c>
      <c r="P150" t="str">
        <f>IF(COUNTIF(O:O,O150)&gt;3,"error","")</f>
        <v/>
      </c>
      <c r="R150" t="str">
        <f>IF(COUNTIF(O:O,O150)&lt;3,COUNTIF(O:O,O150)&amp;" rep warning","")</f>
        <v/>
      </c>
      <c r="S150" t="str">
        <f>IF(ISERR(SEARCH("rep",C150,5)),"",MID(C150,SEARCH("rep",C150,1)+3,1))</f>
        <v>3</v>
      </c>
    </row>
    <row r="151" spans="1:19" x14ac:dyDescent="0.25">
      <c r="A151">
        <v>110</v>
      </c>
      <c r="B151">
        <v>0</v>
      </c>
      <c r="C151" t="s">
        <v>118</v>
      </c>
      <c r="D151">
        <v>11536</v>
      </c>
      <c r="E151" t="str">
        <f>IF(NOT(ISERR(SEARCH("neg",C151,1))),"neg","pos")</f>
        <v>neg</v>
      </c>
      <c r="F151" t="str">
        <f>IF(Q151="bad","",N151)</f>
        <v>R2A_I11</v>
      </c>
      <c r="G151">
        <f>IF(F151="",G150,G150+1)</f>
        <v>145</v>
      </c>
      <c r="H151">
        <v>1</v>
      </c>
      <c r="I151" t="str">
        <f>IF(NOT(ISERR(SEARCH("m94",C151,1))),"M94",IF(NOT(ISERR(SEARCH("m9c",C151,1))),"M9C","R2A"))</f>
        <v>R2A</v>
      </c>
      <c r="J151" t="str">
        <f>IF(NOT(ISERR(SEARCH("blank",C151,1))),"_bla",IF(NOT(ISERR(SEARCH("control",C151,1))),"_ctr",IF(NOT(ISERR(SEARCH("isolate",C151,1))),"_I","none")))</f>
        <v>_I</v>
      </c>
      <c r="K151">
        <f>IF(ISERR(SEARCH("isolate",C151,1)),"",SEARCH("isolate",C151,1)+8)</f>
        <v>29</v>
      </c>
      <c r="L151">
        <f>IF(K151="","",IF(SEARCH(".",C151,1)-(SEARCH("isolate",C151,1)+8)&gt;2,IF(NOT(ISNUMBER(VALUE(MID(C151,K151+1,1)))),1,2),SEARCH(".",C151,1)-(SEARCH("isolate",C151,1)+8)))</f>
        <v>2</v>
      </c>
      <c r="M151" t="str">
        <f>IF(L151="","",IF(LEN(MID(C151,K151,L151))&lt;2,"0"&amp;MID(C151,K151,L151),MID(C151,K151,L151)))</f>
        <v>11</v>
      </c>
      <c r="N151" t="str">
        <f>I151&amp;J151&amp;M151</f>
        <v>R2A_I11</v>
      </c>
      <c r="O151" t="str">
        <f>E151&amp;N151</f>
        <v>negR2A_I11</v>
      </c>
      <c r="P151" t="str">
        <f>IF(COUNTIF(O:O,O151)&gt;3,"error","")</f>
        <v/>
      </c>
      <c r="R151" t="str">
        <f>IF(COUNTIF(O:O,O151)&lt;3,COUNTIF(O:O,O151)&amp;" rep warning","")</f>
        <v/>
      </c>
      <c r="S151" t="str">
        <f>IF(ISERR(SEARCH("rep",C151,5)),"",MID(C151,SEARCH("rep",C151,1)+3,1))</f>
        <v>1</v>
      </c>
    </row>
    <row r="152" spans="1:19" x14ac:dyDescent="0.25">
      <c r="A152">
        <v>116</v>
      </c>
      <c r="B152">
        <v>0</v>
      </c>
      <c r="C152" t="s">
        <v>124</v>
      </c>
      <c r="D152">
        <v>11539</v>
      </c>
      <c r="E152" t="str">
        <f>IF(NOT(ISERR(SEARCH("neg",C152,1))),"neg","pos")</f>
        <v>neg</v>
      </c>
      <c r="F152" t="str">
        <f>IF(Q152="bad","",N152)</f>
        <v>R2A_I11</v>
      </c>
      <c r="G152">
        <f>IF(F152="",G151,G151+1)</f>
        <v>146</v>
      </c>
      <c r="H152">
        <v>1</v>
      </c>
      <c r="I152" t="str">
        <f>IF(NOT(ISERR(SEARCH("m94",C152,1))),"M94",IF(NOT(ISERR(SEARCH("m9c",C152,1))),"M9C","R2A"))</f>
        <v>R2A</v>
      </c>
      <c r="J152" t="str">
        <f>IF(NOT(ISERR(SEARCH("blank",C152,1))),"_bla",IF(NOT(ISERR(SEARCH("control",C152,1))),"_ctr",IF(NOT(ISERR(SEARCH("isolate",C152,1))),"_I","none")))</f>
        <v>_I</v>
      </c>
      <c r="K152">
        <f>IF(ISERR(SEARCH("isolate",C152,1)),"",SEARCH("isolate",C152,1)+8)</f>
        <v>29</v>
      </c>
      <c r="L152">
        <f>IF(K152="","",IF(SEARCH(".",C152,1)-(SEARCH("isolate",C152,1)+8)&gt;2,IF(NOT(ISNUMBER(VALUE(MID(C152,K152+1,1)))),1,2),SEARCH(".",C152,1)-(SEARCH("isolate",C152,1)+8)))</f>
        <v>2</v>
      </c>
      <c r="M152" t="str">
        <f>IF(L152="","",IF(LEN(MID(C152,K152,L152))&lt;2,"0"&amp;MID(C152,K152,L152),MID(C152,K152,L152)))</f>
        <v>11</v>
      </c>
      <c r="N152" t="str">
        <f>I152&amp;J152&amp;M152</f>
        <v>R2A_I11</v>
      </c>
      <c r="O152" t="str">
        <f>E152&amp;N152</f>
        <v>negR2A_I11</v>
      </c>
      <c r="P152" t="str">
        <f>IF(COUNTIF(O:O,O152)&gt;3,"error","")</f>
        <v/>
      </c>
      <c r="R152" t="str">
        <f>IF(COUNTIF(O:O,O152)&lt;3,COUNTIF(O:O,O152)&amp;" rep warning","")</f>
        <v/>
      </c>
      <c r="S152" t="str">
        <f>IF(ISERR(SEARCH("rep",C152,5)),"",MID(C152,SEARCH("rep",C152,1)+3,1))</f>
        <v>2</v>
      </c>
    </row>
    <row r="153" spans="1:19" x14ac:dyDescent="0.25">
      <c r="A153">
        <v>184</v>
      </c>
      <c r="B153">
        <v>0</v>
      </c>
      <c r="C153" t="s">
        <v>192</v>
      </c>
      <c r="D153">
        <v>11615</v>
      </c>
      <c r="E153" t="str">
        <f>IF(NOT(ISERR(SEARCH("neg",C153,1))),"neg","pos")</f>
        <v>neg</v>
      </c>
      <c r="F153" t="str">
        <f>IF(Q153="bad","",N153)</f>
        <v>R2A_I11</v>
      </c>
      <c r="G153">
        <f>IF(F153="",G152,G152+1)</f>
        <v>147</v>
      </c>
      <c r="H153">
        <v>1</v>
      </c>
      <c r="I153" t="str">
        <f>IF(NOT(ISERR(SEARCH("m94",C153,1))),"M94",IF(NOT(ISERR(SEARCH("m9c",C153,1))),"M9C","R2A"))</f>
        <v>R2A</v>
      </c>
      <c r="J153" t="str">
        <f>IF(NOT(ISERR(SEARCH("blank",C153,1))),"_bla",IF(NOT(ISERR(SEARCH("control",C153,1))),"_ctr",IF(NOT(ISERR(SEARCH("isolate",C153,1))),"_I","none")))</f>
        <v>_I</v>
      </c>
      <c r="K153">
        <f>IF(ISERR(SEARCH("isolate",C153,1)),"",SEARCH("isolate",C153,1)+8)</f>
        <v>29</v>
      </c>
      <c r="L153">
        <f>IF(K153="","",IF(SEARCH(".",C153,1)-(SEARCH("isolate",C153,1)+8)&gt;2,IF(NOT(ISNUMBER(VALUE(MID(C153,K153+1,1)))),1,2),SEARCH(".",C153,1)-(SEARCH("isolate",C153,1)+8)))</f>
        <v>2</v>
      </c>
      <c r="M153" t="str">
        <f>IF(L153="","",IF(LEN(MID(C153,K153,L153))&lt;2,"0"&amp;MID(C153,K153,L153),MID(C153,K153,L153)))</f>
        <v>11</v>
      </c>
      <c r="N153" t="str">
        <f>I153&amp;J153&amp;M153</f>
        <v>R2A_I11</v>
      </c>
      <c r="O153" t="str">
        <f>E153&amp;N153</f>
        <v>negR2A_I11</v>
      </c>
      <c r="P153" t="str">
        <f>IF(COUNTIF(O:O,O153)&gt;3,"error","")</f>
        <v/>
      </c>
      <c r="R153" t="str">
        <f>IF(COUNTIF(O:O,O153)&lt;3,COUNTIF(O:O,O153)&amp;" rep warning","")</f>
        <v/>
      </c>
      <c r="S153" t="str">
        <f>IF(ISERR(SEARCH("rep",C153,5)),"",MID(C153,SEARCH("rep",C153,1)+3,1))</f>
        <v>3</v>
      </c>
    </row>
    <row r="154" spans="1:19" x14ac:dyDescent="0.25">
      <c r="A154">
        <v>7</v>
      </c>
      <c r="B154">
        <v>0</v>
      </c>
      <c r="C154" t="s">
        <v>15</v>
      </c>
      <c r="D154">
        <v>11426</v>
      </c>
      <c r="E154" t="str">
        <f>IF(NOT(ISERR(SEARCH("neg",C154,1))),"neg","pos")</f>
        <v>neg</v>
      </c>
      <c r="F154" t="str">
        <f>IF(Q154="bad","",N154)</f>
        <v>R2A_I12</v>
      </c>
      <c r="G154">
        <f>IF(F154="",G153,G153+1)</f>
        <v>148</v>
      </c>
      <c r="H154">
        <v>1</v>
      </c>
      <c r="I154" t="str">
        <f>IF(NOT(ISERR(SEARCH("m94",C154,1))),"M94",IF(NOT(ISERR(SEARCH("m9c",C154,1))),"M9C","R2A"))</f>
        <v>R2A</v>
      </c>
      <c r="J154" t="str">
        <f>IF(NOT(ISERR(SEARCH("blank",C154,1))),"_bla",IF(NOT(ISERR(SEARCH("control",C154,1))),"_ctr",IF(NOT(ISERR(SEARCH("isolate",C154,1))),"_I","none")))</f>
        <v>_I</v>
      </c>
      <c r="K154">
        <f>IF(ISERR(SEARCH("isolate",C154,1)),"",SEARCH("isolate",C154,1)+8)</f>
        <v>29</v>
      </c>
      <c r="L154">
        <f>IF(K154="","",IF(SEARCH(".",C154,1)-(SEARCH("isolate",C154,1)+8)&gt;2,IF(NOT(ISNUMBER(VALUE(MID(C154,K154+1,1)))),1,2),SEARCH(".",C154,1)-(SEARCH("isolate",C154,1)+8)))</f>
        <v>2</v>
      </c>
      <c r="M154" t="str">
        <f>IF(L154="","",IF(LEN(MID(C154,K154,L154))&lt;2,"0"&amp;MID(C154,K154,L154),MID(C154,K154,L154)))</f>
        <v>12</v>
      </c>
      <c r="N154" t="str">
        <f>I154&amp;J154&amp;M154</f>
        <v>R2A_I12</v>
      </c>
      <c r="O154" t="str">
        <f>E154&amp;N154</f>
        <v>negR2A_I12</v>
      </c>
      <c r="P154" t="str">
        <f>IF(COUNTIF(O:O,O154)&gt;3,"error","")</f>
        <v/>
      </c>
      <c r="R154" t="str">
        <f>IF(COUNTIF(O:O,O154)&lt;3,COUNTIF(O:O,O154)&amp;" rep warning","")</f>
        <v/>
      </c>
      <c r="S154" t="str">
        <f>IF(ISERR(SEARCH("rep",C154,5)),"",MID(C154,SEARCH("rep",C154,1)+3,1))</f>
        <v>1</v>
      </c>
    </row>
    <row r="155" spans="1:19" x14ac:dyDescent="0.25">
      <c r="A155">
        <v>114</v>
      </c>
      <c r="B155">
        <v>0</v>
      </c>
      <c r="C155" t="s">
        <v>122</v>
      </c>
      <c r="D155">
        <v>11540</v>
      </c>
      <c r="E155" t="str">
        <f>IF(NOT(ISERR(SEARCH("neg",C155,1))),"neg","pos")</f>
        <v>neg</v>
      </c>
      <c r="F155" t="str">
        <f>IF(Q155="bad","",N155)</f>
        <v>R2A_I12</v>
      </c>
      <c r="G155">
        <f>IF(F155="",G154,G154+1)</f>
        <v>149</v>
      </c>
      <c r="H155">
        <v>1</v>
      </c>
      <c r="I155" t="str">
        <f>IF(NOT(ISERR(SEARCH("m94",C155,1))),"M94",IF(NOT(ISERR(SEARCH("m9c",C155,1))),"M9C","R2A"))</f>
        <v>R2A</v>
      </c>
      <c r="J155" t="str">
        <f>IF(NOT(ISERR(SEARCH("blank",C155,1))),"_bla",IF(NOT(ISERR(SEARCH("control",C155,1))),"_ctr",IF(NOT(ISERR(SEARCH("isolate",C155,1))),"_I","none")))</f>
        <v>_I</v>
      </c>
      <c r="K155">
        <f>IF(ISERR(SEARCH("isolate",C155,1)),"",SEARCH("isolate",C155,1)+8)</f>
        <v>29</v>
      </c>
      <c r="L155">
        <f>IF(K155="","",IF(SEARCH(".",C155,1)-(SEARCH("isolate",C155,1)+8)&gt;2,IF(NOT(ISNUMBER(VALUE(MID(C155,K155+1,1)))),1,2),SEARCH(".",C155,1)-(SEARCH("isolate",C155,1)+8)))</f>
        <v>2</v>
      </c>
      <c r="M155" t="str">
        <f>IF(L155="","",IF(LEN(MID(C155,K155,L155))&lt;2,"0"&amp;MID(C155,K155,L155),MID(C155,K155,L155)))</f>
        <v>12</v>
      </c>
      <c r="N155" t="str">
        <f>I155&amp;J155&amp;M155</f>
        <v>R2A_I12</v>
      </c>
      <c r="O155" t="str">
        <f>E155&amp;N155</f>
        <v>negR2A_I12</v>
      </c>
      <c r="P155" t="str">
        <f>IF(COUNTIF(O:O,O155)&gt;3,"error","")</f>
        <v/>
      </c>
      <c r="R155" t="str">
        <f>IF(COUNTIF(O:O,O155)&lt;3,COUNTIF(O:O,O155)&amp;" rep warning","")</f>
        <v/>
      </c>
      <c r="S155" t="str">
        <f>IF(ISERR(SEARCH("rep",C155,5)),"",MID(C155,SEARCH("rep",C155,1)+3,1))</f>
        <v>2</v>
      </c>
    </row>
    <row r="156" spans="1:19" x14ac:dyDescent="0.25">
      <c r="A156">
        <v>38</v>
      </c>
      <c r="B156">
        <v>0</v>
      </c>
      <c r="C156" t="s">
        <v>46</v>
      </c>
      <c r="D156">
        <v>11460</v>
      </c>
      <c r="E156" t="str">
        <f>IF(NOT(ISERR(SEARCH("neg",C156,1))),"neg","pos")</f>
        <v>neg</v>
      </c>
      <c r="F156" t="str">
        <f>IF(Q156="bad","",N156)</f>
        <v>R2A_I12</v>
      </c>
      <c r="G156">
        <f>IF(F156="",G155,G155+1)</f>
        <v>150</v>
      </c>
      <c r="H156">
        <v>1</v>
      </c>
      <c r="I156" t="str">
        <f>IF(NOT(ISERR(SEARCH("m94",C156,1))),"M94",IF(NOT(ISERR(SEARCH("m9c",C156,1))),"M9C","R2A"))</f>
        <v>R2A</v>
      </c>
      <c r="J156" t="str">
        <f>IF(NOT(ISERR(SEARCH("blank",C156,1))),"_bla",IF(NOT(ISERR(SEARCH("control",C156,1))),"_ctr",IF(NOT(ISERR(SEARCH("isolate",C156,1))),"_I","none")))</f>
        <v>_I</v>
      </c>
      <c r="K156">
        <f>IF(ISERR(SEARCH("isolate",C156,1)),"",SEARCH("isolate",C156,1)+8)</f>
        <v>29</v>
      </c>
      <c r="L156">
        <f>IF(K156="","",IF(SEARCH(".",C156,1)-(SEARCH("isolate",C156,1)+8)&gt;2,IF(NOT(ISNUMBER(VALUE(MID(C156,K156+1,1)))),1,2),SEARCH(".",C156,1)-(SEARCH("isolate",C156,1)+8)))</f>
        <v>2</v>
      </c>
      <c r="M156" t="str">
        <f>IF(L156="","",IF(LEN(MID(C156,K156,L156))&lt;2,"0"&amp;MID(C156,K156,L156),MID(C156,K156,L156)))</f>
        <v>12</v>
      </c>
      <c r="N156" t="str">
        <f>I156&amp;J156&amp;M156</f>
        <v>R2A_I12</v>
      </c>
      <c r="O156" t="str">
        <f>E156&amp;N156</f>
        <v>negR2A_I12</v>
      </c>
      <c r="P156" t="str">
        <f>IF(COUNTIF(O:O,O156)&gt;3,"error","")</f>
        <v/>
      </c>
      <c r="R156" t="str">
        <f>IF(COUNTIF(O:O,O156)&lt;3,COUNTIF(O:O,O156)&amp;" rep warning","")</f>
        <v/>
      </c>
      <c r="S156" t="str">
        <f>IF(ISERR(SEARCH("rep",C156,5)),"",MID(C156,SEARCH("rep",C156,1)+3,1))</f>
        <v>3</v>
      </c>
    </row>
    <row r="157" spans="1:19" x14ac:dyDescent="0.25">
      <c r="A157">
        <v>278</v>
      </c>
      <c r="B157">
        <v>0</v>
      </c>
      <c r="C157" t="s">
        <v>286</v>
      </c>
      <c r="D157">
        <v>11498</v>
      </c>
      <c r="E157" t="str">
        <f>IF(NOT(ISERR(SEARCH("neg",C157,1))),"neg","pos")</f>
        <v>neg</v>
      </c>
      <c r="F157" t="str">
        <f>IF(Q157="bad","",N157)</f>
        <v>R2A_I13</v>
      </c>
      <c r="G157">
        <f>IF(F157="",G156,G156+1)</f>
        <v>151</v>
      </c>
      <c r="H157">
        <v>1</v>
      </c>
      <c r="I157" t="str">
        <f>IF(NOT(ISERR(SEARCH("m94",C157,1))),"M94",IF(NOT(ISERR(SEARCH("m9c",C157,1))),"M9C","R2A"))</f>
        <v>R2A</v>
      </c>
      <c r="J157" t="str">
        <f>IF(NOT(ISERR(SEARCH("blank",C157,1))),"_bla",IF(NOT(ISERR(SEARCH("control",C157,1))),"_ctr",IF(NOT(ISERR(SEARCH("isolate",C157,1))),"_I","none")))</f>
        <v>_I</v>
      </c>
      <c r="K157">
        <f>IF(ISERR(SEARCH("isolate",C157,1)),"",SEARCH("isolate",C157,1)+8)</f>
        <v>29</v>
      </c>
      <c r="L157">
        <f>IF(K157="","",IF(SEARCH(".",C157,1)-(SEARCH("isolate",C157,1)+8)&gt;2,IF(NOT(ISNUMBER(VALUE(MID(C157,K157+1,1)))),1,2),SEARCH(".",C157,1)-(SEARCH("isolate",C157,1)+8)))</f>
        <v>2</v>
      </c>
      <c r="M157" t="str">
        <f>IF(L157="","",IF(LEN(MID(C157,K157,L157))&lt;2,"0"&amp;MID(C157,K157,L157),MID(C157,K157,L157)))</f>
        <v>13</v>
      </c>
      <c r="N157" t="str">
        <f>I157&amp;J157&amp;M157</f>
        <v>R2A_I13</v>
      </c>
      <c r="O157" t="str">
        <f>E157&amp;N157</f>
        <v>negR2A_I13</v>
      </c>
      <c r="P157" t="str">
        <f>IF(COUNTIF(O:O,O157)&gt;3,"error","")</f>
        <v/>
      </c>
      <c r="R157" t="str">
        <f>IF(COUNTIF(O:O,O157)&lt;3,COUNTIF(O:O,O157)&amp;" rep warning","")</f>
        <v>2 rep warning</v>
      </c>
      <c r="S157" t="str">
        <f>IF(ISERR(SEARCH("rep",C157,5)),"",MID(C157,SEARCH("rep",C157,1)+3,1))</f>
        <v>2</v>
      </c>
    </row>
    <row r="158" spans="1:19" x14ac:dyDescent="0.25">
      <c r="A158">
        <v>249</v>
      </c>
      <c r="B158">
        <v>0</v>
      </c>
      <c r="C158" t="s">
        <v>257</v>
      </c>
      <c r="D158">
        <v>11692</v>
      </c>
      <c r="E158" t="str">
        <f>IF(NOT(ISERR(SEARCH("neg",C158,1))),"neg","pos")</f>
        <v>neg</v>
      </c>
      <c r="F158" t="str">
        <f>IF(Q158="bad","",N158)</f>
        <v>R2A_I13</v>
      </c>
      <c r="G158">
        <f>IF(F158="",G157,G157+1)</f>
        <v>152</v>
      </c>
      <c r="H158">
        <v>1</v>
      </c>
      <c r="I158" t="str">
        <f>IF(NOT(ISERR(SEARCH("m94",C158,1))),"M94",IF(NOT(ISERR(SEARCH("m9c",C158,1))),"M9C","R2A"))</f>
        <v>R2A</v>
      </c>
      <c r="J158" t="str">
        <f>IF(NOT(ISERR(SEARCH("blank",C158,1))),"_bla",IF(NOT(ISERR(SEARCH("control",C158,1))),"_ctr",IF(NOT(ISERR(SEARCH("isolate",C158,1))),"_I","none")))</f>
        <v>_I</v>
      </c>
      <c r="K158">
        <f>IF(ISERR(SEARCH("isolate",C158,1)),"",SEARCH("isolate",C158,1)+8)</f>
        <v>29</v>
      </c>
      <c r="L158">
        <f>IF(K158="","",IF(SEARCH(".",C158,1)-(SEARCH("isolate",C158,1)+8)&gt;2,IF(NOT(ISNUMBER(VALUE(MID(C158,K158+1,1)))),1,2),SEARCH(".",C158,1)-(SEARCH("isolate",C158,1)+8)))</f>
        <v>2</v>
      </c>
      <c r="M158" t="str">
        <f>IF(L158="","",IF(LEN(MID(C158,K158,L158))&lt;2,"0"&amp;MID(C158,K158,L158),MID(C158,K158,L158)))</f>
        <v>13</v>
      </c>
      <c r="N158" t="str">
        <f>I158&amp;J158&amp;M158</f>
        <v>R2A_I13</v>
      </c>
      <c r="O158" t="str">
        <f>E158&amp;N158</f>
        <v>negR2A_I13</v>
      </c>
      <c r="P158" t="str">
        <f>IF(COUNTIF(O:O,O158)&gt;3,"error","")</f>
        <v/>
      </c>
      <c r="R158" t="str">
        <f>IF(COUNTIF(O:O,O158)&lt;3,COUNTIF(O:O,O158)&amp;" rep warning","")</f>
        <v>2 rep warning</v>
      </c>
      <c r="S158" t="str">
        <f>IF(ISERR(SEARCH("rep",C158,5)),"",MID(C158,SEARCH("rep",C158,1)+3,1))</f>
        <v>3</v>
      </c>
    </row>
    <row r="159" spans="1:19" x14ac:dyDescent="0.25">
      <c r="A159">
        <v>112</v>
      </c>
      <c r="B159">
        <v>0</v>
      </c>
      <c r="C159" t="s">
        <v>120</v>
      </c>
      <c r="D159">
        <v>11537</v>
      </c>
      <c r="E159" t="str">
        <f>IF(NOT(ISERR(SEARCH("neg",C159,1))),"neg","pos")</f>
        <v>neg</v>
      </c>
      <c r="F159" t="str">
        <f>IF(Q159="bad","",N159)</f>
        <v>R2A_I14</v>
      </c>
      <c r="G159">
        <f>IF(F159="",G158,G158+1)</f>
        <v>153</v>
      </c>
      <c r="H159">
        <v>1</v>
      </c>
      <c r="I159" t="str">
        <f>IF(NOT(ISERR(SEARCH("m94",C159,1))),"M94",IF(NOT(ISERR(SEARCH("m9c",C159,1))),"M9C","R2A"))</f>
        <v>R2A</v>
      </c>
      <c r="J159" t="str">
        <f>IF(NOT(ISERR(SEARCH("blank",C159,1))),"_bla",IF(NOT(ISERR(SEARCH("control",C159,1))),"_ctr",IF(NOT(ISERR(SEARCH("isolate",C159,1))),"_I","none")))</f>
        <v>_I</v>
      </c>
      <c r="K159">
        <f>IF(ISERR(SEARCH("isolate",C159,1)),"",SEARCH("isolate",C159,1)+8)</f>
        <v>29</v>
      </c>
      <c r="L159">
        <f>IF(K159="","",IF(SEARCH(".",C159,1)-(SEARCH("isolate",C159,1)+8)&gt;2,IF(NOT(ISNUMBER(VALUE(MID(C159,K159+1,1)))),1,2),SEARCH(".",C159,1)-(SEARCH("isolate",C159,1)+8)))</f>
        <v>2</v>
      </c>
      <c r="M159" t="str">
        <f>IF(L159="","",IF(LEN(MID(C159,K159,L159))&lt;2,"0"&amp;MID(C159,K159,L159),MID(C159,K159,L159)))</f>
        <v>14</v>
      </c>
      <c r="N159" t="str">
        <f>I159&amp;J159&amp;M159</f>
        <v>R2A_I14</v>
      </c>
      <c r="O159" t="str">
        <f>E159&amp;N159</f>
        <v>negR2A_I14</v>
      </c>
      <c r="P159" t="str">
        <f>IF(COUNTIF(O:O,O159)&gt;3,"error","")</f>
        <v/>
      </c>
      <c r="R159" t="str">
        <f>IF(COUNTIF(O:O,O159)&lt;3,COUNTIF(O:O,O159)&amp;" rep warning","")</f>
        <v/>
      </c>
      <c r="S159" t="str">
        <f>IF(ISERR(SEARCH("rep",C159,5)),"",MID(C159,SEARCH("rep",C159,1)+3,1))</f>
        <v>1</v>
      </c>
    </row>
    <row r="160" spans="1:19" x14ac:dyDescent="0.25">
      <c r="A160">
        <v>231</v>
      </c>
      <c r="B160">
        <v>0</v>
      </c>
      <c r="C160" t="s">
        <v>239</v>
      </c>
      <c r="D160">
        <v>11577</v>
      </c>
      <c r="E160" t="str">
        <f>IF(NOT(ISERR(SEARCH("neg",C160,1))),"neg","pos")</f>
        <v>neg</v>
      </c>
      <c r="F160" t="str">
        <f>IF(Q160="bad","",N160)</f>
        <v>R2A_I14</v>
      </c>
      <c r="G160">
        <f>IF(F160="",G159,G159+1)</f>
        <v>154</v>
      </c>
      <c r="H160">
        <v>1</v>
      </c>
      <c r="I160" t="str">
        <f>IF(NOT(ISERR(SEARCH("m94",C160,1))),"M94",IF(NOT(ISERR(SEARCH("m9c",C160,1))),"M9C","R2A"))</f>
        <v>R2A</v>
      </c>
      <c r="J160" t="str">
        <f>IF(NOT(ISERR(SEARCH("blank",C160,1))),"_bla",IF(NOT(ISERR(SEARCH("control",C160,1))),"_ctr",IF(NOT(ISERR(SEARCH("isolate",C160,1))),"_I","none")))</f>
        <v>_I</v>
      </c>
      <c r="K160">
        <f>IF(ISERR(SEARCH("isolate",C160,1)),"",SEARCH("isolate",C160,1)+8)</f>
        <v>29</v>
      </c>
      <c r="L160">
        <f>IF(K160="","",IF(SEARCH(".",C160,1)-(SEARCH("isolate",C160,1)+8)&gt;2,IF(NOT(ISNUMBER(VALUE(MID(C160,K160+1,1)))),1,2),SEARCH(".",C160,1)-(SEARCH("isolate",C160,1)+8)))</f>
        <v>2</v>
      </c>
      <c r="M160" t="str">
        <f>IF(L160="","",IF(LEN(MID(C160,K160,L160))&lt;2,"0"&amp;MID(C160,K160,L160),MID(C160,K160,L160)))</f>
        <v>14</v>
      </c>
      <c r="N160" t="str">
        <f>I160&amp;J160&amp;M160</f>
        <v>R2A_I14</v>
      </c>
      <c r="O160" t="str">
        <f>E160&amp;N160</f>
        <v>negR2A_I14</v>
      </c>
      <c r="P160" t="str">
        <f>IF(COUNTIF(O:O,O160)&gt;3,"error","")</f>
        <v/>
      </c>
      <c r="R160" t="str">
        <f>IF(COUNTIF(O:O,O160)&lt;3,COUNTIF(O:O,O160)&amp;" rep warning","")</f>
        <v/>
      </c>
      <c r="S160" t="str">
        <f>IF(ISERR(SEARCH("rep",C160,5)),"",MID(C160,SEARCH("rep",C160,1)+3,1))</f>
        <v>2</v>
      </c>
    </row>
    <row r="161" spans="1:19" x14ac:dyDescent="0.25">
      <c r="A161">
        <v>39</v>
      </c>
      <c r="B161">
        <v>0</v>
      </c>
      <c r="C161" t="s">
        <v>47</v>
      </c>
      <c r="D161">
        <v>11461</v>
      </c>
      <c r="E161" t="str">
        <f>IF(NOT(ISERR(SEARCH("neg",C161,1))),"neg","pos")</f>
        <v>neg</v>
      </c>
      <c r="F161" t="str">
        <f>IF(Q161="bad","",N161)</f>
        <v>R2A_I14</v>
      </c>
      <c r="G161">
        <f>IF(F161="",G160,G160+1)</f>
        <v>155</v>
      </c>
      <c r="H161">
        <v>1</v>
      </c>
      <c r="I161" t="str">
        <f>IF(NOT(ISERR(SEARCH("m94",C161,1))),"M94",IF(NOT(ISERR(SEARCH("m9c",C161,1))),"M9C","R2A"))</f>
        <v>R2A</v>
      </c>
      <c r="J161" t="str">
        <f>IF(NOT(ISERR(SEARCH("blank",C161,1))),"_bla",IF(NOT(ISERR(SEARCH("control",C161,1))),"_ctr",IF(NOT(ISERR(SEARCH("isolate",C161,1))),"_I","none")))</f>
        <v>_I</v>
      </c>
      <c r="K161">
        <f>IF(ISERR(SEARCH("isolate",C161,1)),"",SEARCH("isolate",C161,1)+8)</f>
        <v>29</v>
      </c>
      <c r="L161">
        <f>IF(K161="","",IF(SEARCH(".",C161,1)-(SEARCH("isolate",C161,1)+8)&gt;2,IF(NOT(ISNUMBER(VALUE(MID(C161,K161+1,1)))),1,2),SEARCH(".",C161,1)-(SEARCH("isolate",C161,1)+8)))</f>
        <v>2</v>
      </c>
      <c r="M161" t="str">
        <f>IF(L161="","",IF(LEN(MID(C161,K161,L161))&lt;2,"0"&amp;MID(C161,K161,L161),MID(C161,K161,L161)))</f>
        <v>14</v>
      </c>
      <c r="N161" t="str">
        <f>I161&amp;J161&amp;M161</f>
        <v>R2A_I14</v>
      </c>
      <c r="O161" t="str">
        <f>E161&amp;N161</f>
        <v>negR2A_I14</v>
      </c>
      <c r="P161" t="str">
        <f>IF(COUNTIF(O:O,O161)&gt;3,"error","")</f>
        <v/>
      </c>
      <c r="R161" t="str">
        <f>IF(COUNTIF(O:O,O161)&lt;3,COUNTIF(O:O,O161)&amp;" rep warning","")</f>
        <v/>
      </c>
      <c r="S161" t="str">
        <f>IF(ISERR(SEARCH("rep",C161,5)),"",MID(C161,SEARCH("rep",C161,1)+3,1))</f>
        <v>3</v>
      </c>
    </row>
    <row r="162" spans="1:19" x14ac:dyDescent="0.25">
      <c r="A162">
        <v>179</v>
      </c>
      <c r="B162">
        <v>0</v>
      </c>
      <c r="C162" t="s">
        <v>187</v>
      </c>
      <c r="D162">
        <v>11612</v>
      </c>
      <c r="E162" t="str">
        <f>IF(NOT(ISERR(SEARCH("neg",C162,1))),"neg","pos")</f>
        <v>neg</v>
      </c>
      <c r="F162" t="str">
        <f>IF(Q162="bad","",N162)</f>
        <v>R2A_I15</v>
      </c>
      <c r="G162">
        <f>IF(F162="",G161,G161+1)</f>
        <v>156</v>
      </c>
      <c r="H162">
        <v>1</v>
      </c>
      <c r="I162" t="str">
        <f>IF(NOT(ISERR(SEARCH("m94",C162,1))),"M94",IF(NOT(ISERR(SEARCH("m9c",C162,1))),"M9C","R2A"))</f>
        <v>R2A</v>
      </c>
      <c r="J162" t="str">
        <f>IF(NOT(ISERR(SEARCH("blank",C162,1))),"_bla",IF(NOT(ISERR(SEARCH("control",C162,1))),"_ctr",IF(NOT(ISERR(SEARCH("isolate",C162,1))),"_I","none")))</f>
        <v>_I</v>
      </c>
      <c r="K162">
        <f>IF(ISERR(SEARCH("isolate",C162,1)),"",SEARCH("isolate",C162,1)+8)</f>
        <v>29</v>
      </c>
      <c r="L162">
        <f>IF(K162="","",IF(SEARCH(".",C162,1)-(SEARCH("isolate",C162,1)+8)&gt;2,IF(NOT(ISNUMBER(VALUE(MID(C162,K162+1,1)))),1,2),SEARCH(".",C162,1)-(SEARCH("isolate",C162,1)+8)))</f>
        <v>2</v>
      </c>
      <c r="M162" t="str">
        <f>IF(L162="","",IF(LEN(MID(C162,K162,L162))&lt;2,"0"&amp;MID(C162,K162,L162),MID(C162,K162,L162)))</f>
        <v>15</v>
      </c>
      <c r="N162" t="str">
        <f>I162&amp;J162&amp;M162</f>
        <v>R2A_I15</v>
      </c>
      <c r="O162" t="str">
        <f>E162&amp;N162</f>
        <v>negR2A_I15</v>
      </c>
      <c r="P162" t="str">
        <f>IF(COUNTIF(O:O,O162)&gt;3,"error","")</f>
        <v/>
      </c>
      <c r="R162" t="str">
        <f>IF(COUNTIF(O:O,O162)&lt;3,COUNTIF(O:O,O162)&amp;" rep warning","")</f>
        <v/>
      </c>
      <c r="S162" t="str">
        <f>IF(ISERR(SEARCH("rep",C162,5)),"",MID(C162,SEARCH("rep",C162,1)+3,1))</f>
        <v>1</v>
      </c>
    </row>
    <row r="163" spans="1:19" x14ac:dyDescent="0.25">
      <c r="A163">
        <v>269</v>
      </c>
      <c r="B163">
        <v>0</v>
      </c>
      <c r="C163" t="s">
        <v>277</v>
      </c>
      <c r="D163">
        <v>11731</v>
      </c>
      <c r="E163" t="str">
        <f>IF(NOT(ISERR(SEARCH("neg",C163,1))),"neg","pos")</f>
        <v>neg</v>
      </c>
      <c r="F163" t="str">
        <f>IF(Q163="bad","",N163)</f>
        <v>R2A_I15</v>
      </c>
      <c r="G163">
        <f>IF(F163="",G162,G162+1)</f>
        <v>157</v>
      </c>
      <c r="H163">
        <v>1</v>
      </c>
      <c r="I163" t="str">
        <f>IF(NOT(ISERR(SEARCH("m94",C163,1))),"M94",IF(NOT(ISERR(SEARCH("m9c",C163,1))),"M9C","R2A"))</f>
        <v>R2A</v>
      </c>
      <c r="J163" t="str">
        <f>IF(NOT(ISERR(SEARCH("blank",C163,1))),"_bla",IF(NOT(ISERR(SEARCH("control",C163,1))),"_ctr",IF(NOT(ISERR(SEARCH("isolate",C163,1))),"_I","none")))</f>
        <v>_I</v>
      </c>
      <c r="K163">
        <f>IF(ISERR(SEARCH("isolate",C163,1)),"",SEARCH("isolate",C163,1)+8)</f>
        <v>29</v>
      </c>
      <c r="L163">
        <f>IF(K163="","",IF(SEARCH(".",C163,1)-(SEARCH("isolate",C163,1)+8)&gt;2,IF(NOT(ISNUMBER(VALUE(MID(C163,K163+1,1)))),1,2),SEARCH(".",C163,1)-(SEARCH("isolate",C163,1)+8)))</f>
        <v>2</v>
      </c>
      <c r="M163" t="str">
        <f>IF(L163="","",IF(LEN(MID(C163,K163,L163))&lt;2,"0"&amp;MID(C163,K163,L163),MID(C163,K163,L163)))</f>
        <v>15</v>
      </c>
      <c r="N163" t="str">
        <f>I163&amp;J163&amp;M163</f>
        <v>R2A_I15</v>
      </c>
      <c r="O163" t="str">
        <f>E163&amp;N163</f>
        <v>negR2A_I15</v>
      </c>
      <c r="P163" t="str">
        <f>IF(COUNTIF(O:O,O163)&gt;3,"error","")</f>
        <v/>
      </c>
      <c r="R163" t="str">
        <f>IF(COUNTIF(O:O,O163)&lt;3,COUNTIF(O:O,O163)&amp;" rep warning","")</f>
        <v/>
      </c>
      <c r="S163" t="str">
        <f>IF(ISERR(SEARCH("rep",C163,5)),"",MID(C163,SEARCH("rep",C163,1)+3,1))</f>
        <v>2</v>
      </c>
    </row>
    <row r="164" spans="1:19" x14ac:dyDescent="0.25">
      <c r="A164">
        <v>250</v>
      </c>
      <c r="B164">
        <v>0</v>
      </c>
      <c r="C164" t="s">
        <v>258</v>
      </c>
      <c r="D164">
        <v>11693</v>
      </c>
      <c r="E164" t="str">
        <f>IF(NOT(ISERR(SEARCH("neg",C164,1))),"neg","pos")</f>
        <v>neg</v>
      </c>
      <c r="F164" t="str">
        <f>IF(Q164="bad","",N164)</f>
        <v>R2A_I15</v>
      </c>
      <c r="G164">
        <f>IF(F164="",G163,G163+1)</f>
        <v>158</v>
      </c>
      <c r="H164">
        <v>1</v>
      </c>
      <c r="I164" t="str">
        <f>IF(NOT(ISERR(SEARCH("m94",C164,1))),"M94",IF(NOT(ISERR(SEARCH("m9c",C164,1))),"M9C","R2A"))</f>
        <v>R2A</v>
      </c>
      <c r="J164" t="str">
        <f>IF(NOT(ISERR(SEARCH("blank",C164,1))),"_bla",IF(NOT(ISERR(SEARCH("control",C164,1))),"_ctr",IF(NOT(ISERR(SEARCH("isolate",C164,1))),"_I","none")))</f>
        <v>_I</v>
      </c>
      <c r="K164">
        <f>IF(ISERR(SEARCH("isolate",C164,1)),"",SEARCH("isolate",C164,1)+8)</f>
        <v>29</v>
      </c>
      <c r="L164">
        <f>IF(K164="","",IF(SEARCH(".",C164,1)-(SEARCH("isolate",C164,1)+8)&gt;2,IF(NOT(ISNUMBER(VALUE(MID(C164,K164+1,1)))),1,2),SEARCH(".",C164,1)-(SEARCH("isolate",C164,1)+8)))</f>
        <v>2</v>
      </c>
      <c r="M164" t="str">
        <f>IF(L164="","",IF(LEN(MID(C164,K164,L164))&lt;2,"0"&amp;MID(C164,K164,L164),MID(C164,K164,L164)))</f>
        <v>15</v>
      </c>
      <c r="N164" t="str">
        <f>I164&amp;J164&amp;M164</f>
        <v>R2A_I15</v>
      </c>
      <c r="O164" t="str">
        <f>E164&amp;N164</f>
        <v>negR2A_I15</v>
      </c>
      <c r="P164" t="str">
        <f>IF(COUNTIF(O:O,O164)&gt;3,"error","")</f>
        <v/>
      </c>
      <c r="R164" t="str">
        <f>IF(COUNTIF(O:O,O164)&lt;3,COUNTIF(O:O,O164)&amp;" rep warning","")</f>
        <v/>
      </c>
      <c r="S164" t="str">
        <f>IF(ISERR(SEARCH("rep",C164,5)),"",MID(C164,SEARCH("rep",C164,1)+3,1))</f>
        <v>3</v>
      </c>
    </row>
    <row r="165" spans="1:19" x14ac:dyDescent="0.25">
      <c r="A165">
        <v>113</v>
      </c>
      <c r="B165">
        <v>0</v>
      </c>
      <c r="C165" t="s">
        <v>121</v>
      </c>
      <c r="D165">
        <v>11538</v>
      </c>
      <c r="E165" t="str">
        <f>IF(NOT(ISERR(SEARCH("neg",C165,1))),"neg","pos")</f>
        <v>neg</v>
      </c>
      <c r="F165" t="str">
        <f>IF(Q165="bad","",N165)</f>
        <v>R2A_I16</v>
      </c>
      <c r="G165">
        <f>IF(F165="",G164,G164+1)</f>
        <v>159</v>
      </c>
      <c r="H165">
        <v>1</v>
      </c>
      <c r="I165" t="str">
        <f>IF(NOT(ISERR(SEARCH("m94",C165,1))),"M94",IF(NOT(ISERR(SEARCH("m9c",C165,1))),"M9C","R2A"))</f>
        <v>R2A</v>
      </c>
      <c r="J165" t="str">
        <f>IF(NOT(ISERR(SEARCH("blank",C165,1))),"_bla",IF(NOT(ISERR(SEARCH("control",C165,1))),"_ctr",IF(NOT(ISERR(SEARCH("isolate",C165,1))),"_I","none")))</f>
        <v>_I</v>
      </c>
      <c r="K165">
        <f>IF(ISERR(SEARCH("isolate",C165,1)),"",SEARCH("isolate",C165,1)+8)</f>
        <v>29</v>
      </c>
      <c r="L165">
        <f>IF(K165="","",IF(SEARCH(".",C165,1)-(SEARCH("isolate",C165,1)+8)&gt;2,IF(NOT(ISNUMBER(VALUE(MID(C165,K165+1,1)))),1,2),SEARCH(".",C165,1)-(SEARCH("isolate",C165,1)+8)))</f>
        <v>2</v>
      </c>
      <c r="M165" t="str">
        <f>IF(L165="","",IF(LEN(MID(C165,K165,L165))&lt;2,"0"&amp;MID(C165,K165,L165),MID(C165,K165,L165)))</f>
        <v>16</v>
      </c>
      <c r="N165" t="str">
        <f>I165&amp;J165&amp;M165</f>
        <v>R2A_I16</v>
      </c>
      <c r="O165" t="str">
        <f>E165&amp;N165</f>
        <v>negR2A_I16</v>
      </c>
      <c r="P165" t="str">
        <f>IF(COUNTIF(O:O,O165)&gt;3,"error","")</f>
        <v/>
      </c>
      <c r="R165" t="str">
        <f>IF(COUNTIF(O:O,O165)&lt;3,COUNTIF(O:O,O165)&amp;" rep warning","")</f>
        <v/>
      </c>
      <c r="S165" t="str">
        <f>IF(ISERR(SEARCH("rep",C165,5)),"",MID(C165,SEARCH("rep",C165,1)+3,1))</f>
        <v>1</v>
      </c>
    </row>
    <row r="166" spans="1:19" x14ac:dyDescent="0.25">
      <c r="A166">
        <v>247</v>
      </c>
      <c r="B166">
        <v>0</v>
      </c>
      <c r="C166" t="s">
        <v>255</v>
      </c>
      <c r="D166">
        <v>11690</v>
      </c>
      <c r="E166" t="str">
        <f>IF(NOT(ISERR(SEARCH("neg",C166,1))),"neg","pos")</f>
        <v>neg</v>
      </c>
      <c r="F166" t="str">
        <f>IF(Q166="bad","",N166)</f>
        <v>R2A_I16</v>
      </c>
      <c r="G166">
        <f>IF(F166="",G165,G165+1)</f>
        <v>160</v>
      </c>
      <c r="H166">
        <v>1</v>
      </c>
      <c r="I166" t="str">
        <f>IF(NOT(ISERR(SEARCH("m94",C166,1))),"M94",IF(NOT(ISERR(SEARCH("m9c",C166,1))),"M9C","R2A"))</f>
        <v>R2A</v>
      </c>
      <c r="J166" t="str">
        <f>IF(NOT(ISERR(SEARCH("blank",C166,1))),"_bla",IF(NOT(ISERR(SEARCH("control",C166,1))),"_ctr",IF(NOT(ISERR(SEARCH("isolate",C166,1))),"_I","none")))</f>
        <v>_I</v>
      </c>
      <c r="K166">
        <f>IF(ISERR(SEARCH("isolate",C166,1)),"",SEARCH("isolate",C166,1)+8)</f>
        <v>29</v>
      </c>
      <c r="L166">
        <f>IF(K166="","",IF(SEARCH(".",C166,1)-(SEARCH("isolate",C166,1)+8)&gt;2,IF(NOT(ISNUMBER(VALUE(MID(C166,K166+1,1)))),1,2),SEARCH(".",C166,1)-(SEARCH("isolate",C166,1)+8)))</f>
        <v>2</v>
      </c>
      <c r="M166" t="str">
        <f>IF(L166="","",IF(LEN(MID(C166,K166,L166))&lt;2,"0"&amp;MID(C166,K166,L166),MID(C166,K166,L166)))</f>
        <v>16</v>
      </c>
      <c r="N166" t="str">
        <f>I166&amp;J166&amp;M166</f>
        <v>R2A_I16</v>
      </c>
      <c r="O166" t="str">
        <f>E166&amp;N166</f>
        <v>negR2A_I16</v>
      </c>
      <c r="P166" t="str">
        <f>IF(COUNTIF(O:O,O166)&gt;3,"error","")</f>
        <v/>
      </c>
      <c r="R166" t="str">
        <f>IF(COUNTIF(O:O,O166)&lt;3,COUNTIF(O:O,O166)&amp;" rep warning","")</f>
        <v/>
      </c>
      <c r="S166" t="str">
        <f>IF(ISERR(SEARCH("rep",C166,5)),"",MID(C166,SEARCH("rep",C166,1)+3,1))</f>
        <v>2</v>
      </c>
    </row>
    <row r="167" spans="1:19" x14ac:dyDescent="0.25">
      <c r="A167">
        <v>84</v>
      </c>
      <c r="B167">
        <v>0</v>
      </c>
      <c r="C167" t="s">
        <v>92</v>
      </c>
      <c r="D167">
        <v>11500</v>
      </c>
      <c r="E167" t="str">
        <f>IF(NOT(ISERR(SEARCH("neg",C167,1))),"neg","pos")</f>
        <v>neg</v>
      </c>
      <c r="F167" t="str">
        <f>IF(Q167="bad","",N167)</f>
        <v>R2A_I16</v>
      </c>
      <c r="G167">
        <f>IF(F167="",G166,G166+1)</f>
        <v>161</v>
      </c>
      <c r="H167">
        <v>1</v>
      </c>
      <c r="I167" t="str">
        <f>IF(NOT(ISERR(SEARCH("m94",C167,1))),"M94",IF(NOT(ISERR(SEARCH("m9c",C167,1))),"M9C","R2A"))</f>
        <v>R2A</v>
      </c>
      <c r="J167" t="str">
        <f>IF(NOT(ISERR(SEARCH("blank",C167,1))),"_bla",IF(NOT(ISERR(SEARCH("control",C167,1))),"_ctr",IF(NOT(ISERR(SEARCH("isolate",C167,1))),"_I","none")))</f>
        <v>_I</v>
      </c>
      <c r="K167">
        <f>IF(ISERR(SEARCH("isolate",C167,1)),"",SEARCH("isolate",C167,1)+8)</f>
        <v>29</v>
      </c>
      <c r="L167">
        <f>IF(K167="","",IF(SEARCH(".",C167,1)-(SEARCH("isolate",C167,1)+8)&gt;2,IF(NOT(ISNUMBER(VALUE(MID(C167,K167+1,1)))),1,2),SEARCH(".",C167,1)-(SEARCH("isolate",C167,1)+8)))</f>
        <v>2</v>
      </c>
      <c r="M167" t="str">
        <f>IF(L167="","",IF(LEN(MID(C167,K167,L167))&lt;2,"0"&amp;MID(C167,K167,L167),MID(C167,K167,L167)))</f>
        <v>16</v>
      </c>
      <c r="N167" t="str">
        <f>I167&amp;J167&amp;M167</f>
        <v>R2A_I16</v>
      </c>
      <c r="O167" t="str">
        <f>E167&amp;N167</f>
        <v>negR2A_I16</v>
      </c>
      <c r="P167" t="str">
        <f>IF(COUNTIF(O:O,O167)&gt;3,"error","")</f>
        <v/>
      </c>
      <c r="R167" t="str">
        <f>IF(COUNTIF(O:O,O167)&lt;3,COUNTIF(O:O,O167)&amp;" rep warning","")</f>
        <v/>
      </c>
      <c r="S167" t="str">
        <f>IF(ISERR(SEARCH("rep",C167,5)),"",MID(C167,SEARCH("rep",C167,1)+3,1))</f>
        <v>3</v>
      </c>
    </row>
    <row r="168" spans="1:19" hidden="1" x14ac:dyDescent="0.25">
      <c r="A168">
        <v>0</v>
      </c>
      <c r="B168">
        <v>0</v>
      </c>
      <c r="C168" t="s">
        <v>8</v>
      </c>
      <c r="D168">
        <v>11418</v>
      </c>
      <c r="E168" t="str">
        <f>IF(NOT(ISERR(SEARCH("neg",C168,1))),"neg","pos")</f>
        <v>pos</v>
      </c>
      <c r="F168" t="str">
        <f>IF(Q168="bad","",N168)</f>
        <v/>
      </c>
      <c r="G168">
        <f>IF(F168="",G167,G167+1)</f>
        <v>161</v>
      </c>
      <c r="H168">
        <v>1</v>
      </c>
      <c r="I168" t="str">
        <f>IF(NOT(ISERR(SEARCH("m94",C168,1))),"M94",IF(NOT(ISERR(SEARCH("m9c",C168,1))),"M9C","R2A"))</f>
        <v>R2A</v>
      </c>
      <c r="J168" t="str">
        <f>IF(NOT(ISERR(SEARCH("blank",C168,1))),"_bla",IF(NOT(ISERR(SEARCH("control",C168,1))),"_ctr",IF(NOT(ISERR(SEARCH("isolate",C168,1))),"_I","none")))</f>
        <v>_bla</v>
      </c>
      <c r="K168" t="str">
        <f>IF(ISERR(SEARCH("isolate",C168,1)),"",SEARCH("isolate",C168,1)+8)</f>
        <v/>
      </c>
      <c r="L168" t="str">
        <f>IF(K168="","",IF(SEARCH(".",C168,1)-(SEARCH("isolate",C168,1)+8)&gt;2,IF(NOT(ISNUMBER(VALUE(MID(C168,K168+1,1)))),1,2),SEARCH(".",C168,1)-(SEARCH("isolate",C168,1)+8)))</f>
        <v/>
      </c>
      <c r="M168" t="str">
        <f>IF(L168="","",IF(LEN(MID(C168,K168,L168))&lt;2,"0"&amp;MID(C168,K168,L168),MID(C168,K168,L168)))</f>
        <v/>
      </c>
      <c r="N168" t="str">
        <f>I168&amp;J168&amp;M168</f>
        <v>R2A_bla</v>
      </c>
      <c r="O168" t="str">
        <f>E168&amp;N168</f>
        <v>posR2A_bla</v>
      </c>
      <c r="P168" t="str">
        <f>IF(COUNTIF(O:O,O168)&gt;3,"error","")</f>
        <v>error</v>
      </c>
      <c r="Q168" t="s">
        <v>344</v>
      </c>
      <c r="R168" t="str">
        <f>IF(COUNTIF(O:O,O168)&lt;3,COUNTIF(O:O,O168)&amp;" rep warning","")</f>
        <v/>
      </c>
      <c r="S168" t="str">
        <f>IF(ISERR(SEARCH("rep",C168,5)),"",MID(C168,SEARCH("rep",C168,1)+3,1))</f>
        <v/>
      </c>
    </row>
    <row r="169" spans="1:19" hidden="1" x14ac:dyDescent="0.25">
      <c r="A169">
        <v>225</v>
      </c>
      <c r="B169">
        <v>0</v>
      </c>
      <c r="C169" t="s">
        <v>233</v>
      </c>
      <c r="D169">
        <v>11657</v>
      </c>
      <c r="E169" t="str">
        <f>IF(NOT(ISERR(SEARCH("neg",C169,1))),"neg","pos")</f>
        <v>pos</v>
      </c>
      <c r="F169" t="str">
        <f>IF(Q169="bad","",N169)</f>
        <v/>
      </c>
      <c r="G169">
        <f>IF(F169="",G168,G168+1)</f>
        <v>161</v>
      </c>
      <c r="H169">
        <v>1</v>
      </c>
      <c r="I169" t="str">
        <f>IF(NOT(ISERR(SEARCH("m94",C169,1))),"M94",IF(NOT(ISERR(SEARCH("m9c",C169,1))),"M9C","R2A"))</f>
        <v>M94</v>
      </c>
      <c r="J169" t="str">
        <f>IF(NOT(ISERR(SEARCH("blank",C169,1))),"_bla",IF(NOT(ISERR(SEARCH("control",C169,1))),"_ctr",IF(NOT(ISERR(SEARCH("isolate",C169,1))),"_I","none")))</f>
        <v>_bla</v>
      </c>
      <c r="K169" t="str">
        <f>IF(ISERR(SEARCH("isolate",C169,1)),"",SEARCH("isolate",C169,1)+8)</f>
        <v/>
      </c>
      <c r="L169" t="str">
        <f>IF(K169="","",IF(SEARCH(".",C169,1)-(SEARCH("isolate",C169,1)+8)&gt;2,IF(NOT(ISNUMBER(VALUE(MID(C169,K169+1,1)))),1,2),SEARCH(".",C169,1)-(SEARCH("isolate",C169,1)+8)))</f>
        <v/>
      </c>
      <c r="M169" t="str">
        <f>IF(L169="","",IF(LEN(MID(C169,K169,L169))&lt;2,"0"&amp;MID(C169,K169,L169),MID(C169,K169,L169)))</f>
        <v/>
      </c>
      <c r="N169" t="str">
        <f>I169&amp;J169&amp;M169</f>
        <v>M94_bla</v>
      </c>
      <c r="O169" t="str">
        <f>E169&amp;N169</f>
        <v>posM94_bla</v>
      </c>
      <c r="P169" t="str">
        <f>IF(COUNTIF(O:O,O169)&gt;3,"error","")</f>
        <v>error</v>
      </c>
      <c r="Q169" t="s">
        <v>344</v>
      </c>
      <c r="R169" t="str">
        <f>IF(COUNTIF(O:O,O169)&lt;3,COUNTIF(O:O,O169)&amp;" rep warning","")</f>
        <v/>
      </c>
      <c r="S169" t="str">
        <f>IF(ISERR(SEARCH("rep",C169,5)),"",MID(C169,SEARCH("rep",C169,1)+3,1))</f>
        <v/>
      </c>
    </row>
    <row r="170" spans="1:19" hidden="1" x14ac:dyDescent="0.25">
      <c r="A170">
        <v>252</v>
      </c>
      <c r="B170">
        <v>0</v>
      </c>
      <c r="C170" t="s">
        <v>260</v>
      </c>
      <c r="D170">
        <v>11695</v>
      </c>
      <c r="E170" t="str">
        <f>IF(NOT(ISERR(SEARCH("neg",C170,1))),"neg","pos")</f>
        <v>pos</v>
      </c>
      <c r="F170" t="str">
        <f>IF(Q170="bad","",N170)</f>
        <v/>
      </c>
      <c r="G170">
        <f>IF(F170="",G169,G169+1)</f>
        <v>161</v>
      </c>
      <c r="H170">
        <v>1</v>
      </c>
      <c r="I170" t="str">
        <f>IF(NOT(ISERR(SEARCH("m94",C170,1))),"M94",IF(NOT(ISERR(SEARCH("m9c",C170,1))),"M9C","R2A"))</f>
        <v>M94</v>
      </c>
      <c r="J170" t="str">
        <f>IF(NOT(ISERR(SEARCH("blank",C170,1))),"_bla",IF(NOT(ISERR(SEARCH("control",C170,1))),"_ctr",IF(NOT(ISERR(SEARCH("isolate",C170,1))),"_I","none")))</f>
        <v>_bla</v>
      </c>
      <c r="K170" t="str">
        <f>IF(ISERR(SEARCH("isolate",C170,1)),"",SEARCH("isolate",C170,1)+8)</f>
        <v/>
      </c>
      <c r="L170" t="str">
        <f>IF(K170="","",IF(SEARCH(".",C170,1)-(SEARCH("isolate",C170,1)+8)&gt;2,IF(NOT(ISNUMBER(VALUE(MID(C170,K170+1,1)))),1,2),SEARCH(".",C170,1)-(SEARCH("isolate",C170,1)+8)))</f>
        <v/>
      </c>
      <c r="M170" t="str">
        <f>IF(L170="","",IF(LEN(MID(C170,K170,L170))&lt;2,"0"&amp;MID(C170,K170,L170),MID(C170,K170,L170)))</f>
        <v/>
      </c>
      <c r="N170" t="str">
        <f>I170&amp;J170&amp;M170</f>
        <v>M94_bla</v>
      </c>
      <c r="O170" t="str">
        <f>E170&amp;N170</f>
        <v>posM94_bla</v>
      </c>
      <c r="P170" t="str">
        <f>IF(COUNTIF(O:O,O170)&gt;3,"error","")</f>
        <v>error</v>
      </c>
      <c r="Q170" t="s">
        <v>344</v>
      </c>
      <c r="R170" t="str">
        <f>IF(COUNTIF(O:O,O170)&lt;3,COUNTIF(O:O,O170)&amp;" rep warning","")</f>
        <v/>
      </c>
      <c r="S170" t="str">
        <f>IF(ISERR(SEARCH("rep",C170,5)),"",MID(C170,SEARCH("rep",C170,1)+3,1))</f>
        <v/>
      </c>
    </row>
    <row r="171" spans="1:19" hidden="1" x14ac:dyDescent="0.25">
      <c r="A171">
        <v>187</v>
      </c>
      <c r="B171">
        <v>0</v>
      </c>
      <c r="C171" t="s">
        <v>195</v>
      </c>
      <c r="D171">
        <v>11617</v>
      </c>
      <c r="E171" t="str">
        <f>IF(NOT(ISERR(SEARCH("neg",C171,1))),"neg","pos")</f>
        <v>pos</v>
      </c>
      <c r="F171" t="str">
        <f>IF(Q171="bad","",N171)</f>
        <v/>
      </c>
      <c r="G171">
        <f>IF(F171="",G170,G170+1)</f>
        <v>161</v>
      </c>
      <c r="H171">
        <v>1</v>
      </c>
      <c r="I171" t="str">
        <f>IF(NOT(ISERR(SEARCH("m94",C171,1))),"M94",IF(NOT(ISERR(SEARCH("m9c",C171,1))),"M9C","R2A"))</f>
        <v>M94</v>
      </c>
      <c r="J171" t="str">
        <f>IF(NOT(ISERR(SEARCH("blank",C171,1))),"_bla",IF(NOT(ISERR(SEARCH("control",C171,1))),"_ctr",IF(NOT(ISERR(SEARCH("isolate",C171,1))),"_I","none")))</f>
        <v>_bla</v>
      </c>
      <c r="K171" t="str">
        <f>IF(ISERR(SEARCH("isolate",C171,1)),"",SEARCH("isolate",C171,1)+8)</f>
        <v/>
      </c>
      <c r="L171" t="str">
        <f>IF(K171="","",IF(SEARCH(".",C171,1)-(SEARCH("isolate",C171,1)+8)&gt;2,IF(NOT(ISNUMBER(VALUE(MID(C171,K171+1,1)))),1,2),SEARCH(".",C171,1)-(SEARCH("isolate",C171,1)+8)))</f>
        <v/>
      </c>
      <c r="M171" t="str">
        <f>IF(L171="","",IF(LEN(MID(C171,K171,L171))&lt;2,"0"&amp;MID(C171,K171,L171),MID(C171,K171,L171)))</f>
        <v/>
      </c>
      <c r="N171" t="str">
        <f>I171&amp;J171&amp;M171</f>
        <v>M94_bla</v>
      </c>
      <c r="O171" t="str">
        <f>E171&amp;N171</f>
        <v>posM94_bla</v>
      </c>
      <c r="P171" t="str">
        <f>IF(COUNTIF(O:O,O171)&gt;3,"error","")</f>
        <v>error</v>
      </c>
      <c r="Q171" t="s">
        <v>344</v>
      </c>
      <c r="R171" t="str">
        <f>IF(COUNTIF(O:O,O171)&lt;3,COUNTIF(O:O,O171)&amp;" rep warning","")</f>
        <v/>
      </c>
      <c r="S171" t="str">
        <f>IF(ISERR(SEARCH("rep",C171,5)),"",MID(C171,SEARCH("rep",C171,1)+3,1))</f>
        <v/>
      </c>
    </row>
    <row r="172" spans="1:19" x14ac:dyDescent="0.25">
      <c r="A172">
        <v>121</v>
      </c>
      <c r="B172">
        <v>0</v>
      </c>
      <c r="C172" t="s">
        <v>129</v>
      </c>
      <c r="D172">
        <v>11545</v>
      </c>
      <c r="E172" t="str">
        <f>IF(NOT(ISERR(SEARCH("neg",C172,1))),"neg","pos")</f>
        <v>pos</v>
      </c>
      <c r="F172" t="str">
        <f>IF(Q172="bad","",N172)</f>
        <v>M94_bla</v>
      </c>
      <c r="G172">
        <f>IF(F172="",G171,G171+1)</f>
        <v>162</v>
      </c>
      <c r="H172">
        <v>1</v>
      </c>
      <c r="I172" t="str">
        <f>IF(NOT(ISERR(SEARCH("m94",C172,1))),"M94",IF(NOT(ISERR(SEARCH("m9c",C172,1))),"M9C","R2A"))</f>
        <v>M94</v>
      </c>
      <c r="J172" t="str">
        <f>IF(NOT(ISERR(SEARCH("blank",C172,1))),"_bla",IF(NOT(ISERR(SEARCH("control",C172,1))),"_ctr",IF(NOT(ISERR(SEARCH("isolate",C172,1))),"_I","none")))</f>
        <v>_bla</v>
      </c>
      <c r="K172" t="str">
        <f>IF(ISERR(SEARCH("isolate",C172,1)),"",SEARCH("isolate",C172,1)+8)</f>
        <v/>
      </c>
      <c r="L172" t="str">
        <f>IF(K172="","",IF(SEARCH(".",C172,1)-(SEARCH("isolate",C172,1)+8)&gt;2,IF(NOT(ISNUMBER(VALUE(MID(C172,K172+1,1)))),1,2),SEARCH(".",C172,1)-(SEARCH("isolate",C172,1)+8)))</f>
        <v/>
      </c>
      <c r="M172" t="str">
        <f>IF(L172="","",IF(LEN(MID(C172,K172,L172))&lt;2,"0"&amp;MID(C172,K172,L172),MID(C172,K172,L172)))</f>
        <v/>
      </c>
      <c r="N172" t="str">
        <f>I172&amp;J172&amp;M172</f>
        <v>M94_bla</v>
      </c>
      <c r="O172" t="str">
        <f>E172&amp;N172</f>
        <v>posM94_bla</v>
      </c>
      <c r="P172" t="str">
        <f>IF(COUNTIF(O:O,O172)&gt;3,"error","")</f>
        <v>error</v>
      </c>
      <c r="R172" t="str">
        <f>IF(COUNTIF(O:O,O172)&lt;3,COUNTIF(O:O,O172)&amp;" rep warning","")</f>
        <v/>
      </c>
      <c r="S172" t="str">
        <f>IF(ISERR(SEARCH("rep",C172,5)),"",MID(C172,SEARCH("rep",C172,1)+3,1))</f>
        <v/>
      </c>
    </row>
    <row r="173" spans="1:19" x14ac:dyDescent="0.25">
      <c r="A173">
        <v>282</v>
      </c>
      <c r="B173">
        <v>0</v>
      </c>
      <c r="C173" t="s">
        <v>290</v>
      </c>
      <c r="D173">
        <v>11462</v>
      </c>
      <c r="E173" t="str">
        <f>IF(NOT(ISERR(SEARCH("neg",C173,1))),"neg","pos")</f>
        <v>pos</v>
      </c>
      <c r="F173" t="str">
        <f>IF(Q173="bad","",N173)</f>
        <v>M94_bla</v>
      </c>
      <c r="G173">
        <f>IF(F173="",G172,G172+1)</f>
        <v>163</v>
      </c>
      <c r="H173">
        <v>1</v>
      </c>
      <c r="I173" t="str">
        <f>IF(NOT(ISERR(SEARCH("m94",C173,1))),"M94",IF(NOT(ISERR(SEARCH("m9c",C173,1))),"M9C","R2A"))</f>
        <v>M94</v>
      </c>
      <c r="J173" t="str">
        <f>IF(NOT(ISERR(SEARCH("blank",C173,1))),"_bla",IF(NOT(ISERR(SEARCH("control",C173,1))),"_ctr",IF(NOT(ISERR(SEARCH("isolate",C173,1))),"_I","none")))</f>
        <v>_bla</v>
      </c>
      <c r="K173" t="str">
        <f>IF(ISERR(SEARCH("isolate",C173,1)),"",SEARCH("isolate",C173,1)+8)</f>
        <v/>
      </c>
      <c r="L173" t="str">
        <f>IF(K173="","",IF(SEARCH(".",C173,1)-(SEARCH("isolate",C173,1)+8)&gt;2,IF(NOT(ISNUMBER(VALUE(MID(C173,K173+1,1)))),1,2),SEARCH(".",C173,1)-(SEARCH("isolate",C173,1)+8)))</f>
        <v/>
      </c>
      <c r="M173" t="str">
        <f>IF(L173="","",IF(LEN(MID(C173,K173,L173))&lt;2,"0"&amp;MID(C173,K173,L173),MID(C173,K173,L173)))</f>
        <v/>
      </c>
      <c r="N173" t="str">
        <f>I173&amp;J173&amp;M173</f>
        <v>M94_bla</v>
      </c>
      <c r="O173" t="str">
        <f>E173&amp;N173</f>
        <v>posM94_bla</v>
      </c>
      <c r="P173" t="str">
        <f>IF(COUNTIF(O:O,O173)&gt;3,"error","")</f>
        <v>error</v>
      </c>
      <c r="R173" t="str">
        <f>IF(COUNTIF(O:O,O173)&lt;3,COUNTIF(O:O,O173)&amp;" rep warning","")</f>
        <v/>
      </c>
      <c r="S173" t="str">
        <f>IF(ISERR(SEARCH("rep",C173,5)),"",MID(C173,SEARCH("rep",C173,1)+3,1))</f>
        <v/>
      </c>
    </row>
    <row r="174" spans="1:19" x14ac:dyDescent="0.25">
      <c r="A174">
        <v>188</v>
      </c>
      <c r="B174">
        <v>0</v>
      </c>
      <c r="C174" t="s">
        <v>196</v>
      </c>
      <c r="D174">
        <v>11616</v>
      </c>
      <c r="E174" t="str">
        <f>IF(NOT(ISERR(SEARCH("neg",C174,1))),"neg","pos")</f>
        <v>pos</v>
      </c>
      <c r="F174" t="str">
        <f>IF(Q174="bad","",N174)</f>
        <v>M94_bla</v>
      </c>
      <c r="G174">
        <f>IF(F174="",G173,G173+1)</f>
        <v>164</v>
      </c>
      <c r="H174">
        <v>1</v>
      </c>
      <c r="I174" t="str">
        <f>IF(NOT(ISERR(SEARCH("m94",C174,1))),"M94",IF(NOT(ISERR(SEARCH("m9c",C174,1))),"M9C","R2A"))</f>
        <v>M94</v>
      </c>
      <c r="J174" t="str">
        <f>IF(NOT(ISERR(SEARCH("blank",C174,1))),"_bla",IF(NOT(ISERR(SEARCH("control",C174,1))),"_ctr",IF(NOT(ISERR(SEARCH("isolate",C174,1))),"_I","none")))</f>
        <v>_bla</v>
      </c>
      <c r="K174" t="str">
        <f>IF(ISERR(SEARCH("isolate",C174,1)),"",SEARCH("isolate",C174,1)+8)</f>
        <v/>
      </c>
      <c r="L174" t="str">
        <f>IF(K174="","",IF(SEARCH(".",C174,1)-(SEARCH("isolate",C174,1)+8)&gt;2,IF(NOT(ISNUMBER(VALUE(MID(C174,K174+1,1)))),1,2),SEARCH(".",C174,1)-(SEARCH("isolate",C174,1)+8)))</f>
        <v/>
      </c>
      <c r="M174" t="str">
        <f>IF(L174="","",IF(LEN(MID(C174,K174,L174))&lt;2,"0"&amp;MID(C174,K174,L174),MID(C174,K174,L174)))</f>
        <v/>
      </c>
      <c r="N174" t="str">
        <f>I174&amp;J174&amp;M174</f>
        <v>M94_bla</v>
      </c>
      <c r="O174" t="str">
        <f>E174&amp;N174</f>
        <v>posM94_bla</v>
      </c>
      <c r="P174" t="str">
        <f>IF(COUNTIF(O:O,O174)&gt;3,"error","")</f>
        <v>error</v>
      </c>
      <c r="R174" t="str">
        <f>IF(COUNTIF(O:O,O174)&lt;3,COUNTIF(O:O,O174)&amp;" rep warning","")</f>
        <v/>
      </c>
      <c r="S174" t="str">
        <f>IF(ISERR(SEARCH("rep",C174,5)),"",MID(C174,SEARCH("rep",C174,1)+3,1))</f>
        <v/>
      </c>
    </row>
    <row r="175" spans="1:19" x14ac:dyDescent="0.25">
      <c r="A175">
        <v>59</v>
      </c>
      <c r="B175">
        <v>0</v>
      </c>
      <c r="C175" t="s">
        <v>67</v>
      </c>
      <c r="D175">
        <v>11503</v>
      </c>
      <c r="E175" t="str">
        <f>IF(NOT(ISERR(SEARCH("neg",C175,1))),"neg","pos")</f>
        <v>pos</v>
      </c>
      <c r="F175" t="str">
        <f>IF(Q175="bad","",N175)</f>
        <v>M94_ctr</v>
      </c>
      <c r="G175">
        <f>IF(F175="",G174,G174+1)</f>
        <v>165</v>
      </c>
      <c r="H175">
        <v>1</v>
      </c>
      <c r="I175" t="str">
        <f>IF(NOT(ISERR(SEARCH("m94",C175,1))),"M94",IF(NOT(ISERR(SEARCH("m9c",C175,1))),"M9C","R2A"))</f>
        <v>M94</v>
      </c>
      <c r="J175" t="str">
        <f>IF(NOT(ISERR(SEARCH("blank",C175,1))),"_bla",IF(NOT(ISERR(SEARCH("control",C175,1))),"_ctr",IF(NOT(ISERR(SEARCH("isolate",C175,1))),"_I","none")))</f>
        <v>_ctr</v>
      </c>
      <c r="K175" t="str">
        <f>IF(ISERR(SEARCH("isolate",C175,1)),"",SEARCH("isolate",C175,1)+8)</f>
        <v/>
      </c>
      <c r="L175" t="str">
        <f>IF(K175="","",IF(SEARCH(".",C175,1)-(SEARCH("isolate",C175,1)+8)&gt;2,IF(NOT(ISNUMBER(VALUE(MID(C175,K175+1,1)))),1,2),SEARCH(".",C175,1)-(SEARCH("isolate",C175,1)+8)))</f>
        <v/>
      </c>
      <c r="M175" t="str">
        <f>IF(L175="","",IF(LEN(MID(C175,K175,L175))&lt;2,"0"&amp;MID(C175,K175,L175),MID(C175,K175,L175)))</f>
        <v/>
      </c>
      <c r="N175" t="str">
        <f>I175&amp;J175&amp;M175</f>
        <v>M94_ctr</v>
      </c>
      <c r="O175" t="str">
        <f>E175&amp;N175</f>
        <v>posM94_ctr</v>
      </c>
      <c r="P175" t="str">
        <f>IF(COUNTIF(O:O,O175)&gt;3,"error","")</f>
        <v/>
      </c>
      <c r="R175" t="str">
        <f>IF(COUNTIF(O:O,O175)&lt;3,COUNTIF(O:O,O175)&amp;" rep warning","")</f>
        <v/>
      </c>
      <c r="S175" t="str">
        <f>IF(ISERR(SEARCH("rep",C175,5)),"",MID(C175,SEARCH("rep",C175,1)+3,1))</f>
        <v>1</v>
      </c>
    </row>
    <row r="176" spans="1:19" x14ac:dyDescent="0.25">
      <c r="A176">
        <v>15</v>
      </c>
      <c r="B176">
        <v>0</v>
      </c>
      <c r="C176" t="s">
        <v>23</v>
      </c>
      <c r="D176">
        <v>11431</v>
      </c>
      <c r="E176" t="str">
        <f>IF(NOT(ISERR(SEARCH("neg",C176,1))),"neg","pos")</f>
        <v>pos</v>
      </c>
      <c r="F176" t="str">
        <f>IF(Q176="bad","",N176)</f>
        <v>M94_ctr</v>
      </c>
      <c r="G176">
        <f>IF(F176="",G175,G175+1)</f>
        <v>166</v>
      </c>
      <c r="H176">
        <v>1</v>
      </c>
      <c r="I176" t="str">
        <f>IF(NOT(ISERR(SEARCH("m94",C176,1))),"M94",IF(NOT(ISERR(SEARCH("m9c",C176,1))),"M9C","R2A"))</f>
        <v>M94</v>
      </c>
      <c r="J176" t="str">
        <f>IF(NOT(ISERR(SEARCH("blank",C176,1))),"_bla",IF(NOT(ISERR(SEARCH("control",C176,1))),"_ctr",IF(NOT(ISERR(SEARCH("isolate",C176,1))),"_I","none")))</f>
        <v>_ctr</v>
      </c>
      <c r="K176" t="str">
        <f>IF(ISERR(SEARCH("isolate",C176,1)),"",SEARCH("isolate",C176,1)+8)</f>
        <v/>
      </c>
      <c r="L176" t="str">
        <f>IF(K176="","",IF(SEARCH(".",C176,1)-(SEARCH("isolate",C176,1)+8)&gt;2,IF(NOT(ISNUMBER(VALUE(MID(C176,K176+1,1)))),1,2),SEARCH(".",C176,1)-(SEARCH("isolate",C176,1)+8)))</f>
        <v/>
      </c>
      <c r="M176" t="str">
        <f>IF(L176="","",IF(LEN(MID(C176,K176,L176))&lt;2,"0"&amp;MID(C176,K176,L176),MID(C176,K176,L176)))</f>
        <v/>
      </c>
      <c r="N176" t="str">
        <f>I176&amp;J176&amp;M176</f>
        <v>M94_ctr</v>
      </c>
      <c r="O176" t="str">
        <f>E176&amp;N176</f>
        <v>posM94_ctr</v>
      </c>
      <c r="P176" t="str">
        <f>IF(COUNTIF(O:O,O176)&gt;3,"error","")</f>
        <v/>
      </c>
      <c r="R176" t="str">
        <f>IF(COUNTIF(O:O,O176)&lt;3,COUNTIF(O:O,O176)&amp;" rep warning","")</f>
        <v/>
      </c>
      <c r="S176" t="str">
        <f>IF(ISERR(SEARCH("rep",C176,5)),"",MID(C176,SEARCH("rep",C176,1)+3,1))</f>
        <v>2</v>
      </c>
    </row>
    <row r="177" spans="1:19" x14ac:dyDescent="0.25">
      <c r="A177">
        <v>310</v>
      </c>
      <c r="B177">
        <v>0</v>
      </c>
      <c r="C177" t="s">
        <v>318</v>
      </c>
      <c r="D177">
        <v>11701</v>
      </c>
      <c r="E177" t="str">
        <f>IF(NOT(ISERR(SEARCH("neg",C177,1))),"neg","pos")</f>
        <v>pos</v>
      </c>
      <c r="F177" t="str">
        <f>IF(Q177="bad","",N177)</f>
        <v>M94_ctr</v>
      </c>
      <c r="G177">
        <f>IF(F177="",G176,G176+1)</f>
        <v>167</v>
      </c>
      <c r="H177">
        <v>1</v>
      </c>
      <c r="I177" t="str">
        <f>IF(NOT(ISERR(SEARCH("m94",C177,1))),"M94",IF(NOT(ISERR(SEARCH("m9c",C177,1))),"M9C","R2A"))</f>
        <v>M94</v>
      </c>
      <c r="J177" t="str">
        <f>IF(NOT(ISERR(SEARCH("blank",C177,1))),"_bla",IF(NOT(ISERR(SEARCH("control",C177,1))),"_ctr",IF(NOT(ISERR(SEARCH("isolate",C177,1))),"_I","none")))</f>
        <v>_ctr</v>
      </c>
      <c r="K177" t="str">
        <f>IF(ISERR(SEARCH("isolate",C177,1)),"",SEARCH("isolate",C177,1)+8)</f>
        <v/>
      </c>
      <c r="L177" t="str">
        <f>IF(K177="","",IF(SEARCH(".",C177,1)-(SEARCH("isolate",C177,1)+8)&gt;2,IF(NOT(ISNUMBER(VALUE(MID(C177,K177+1,1)))),1,2),SEARCH(".",C177,1)-(SEARCH("isolate",C177,1)+8)))</f>
        <v/>
      </c>
      <c r="M177" t="str">
        <f>IF(L177="","",IF(LEN(MID(C177,K177,L177))&lt;2,"0"&amp;MID(C177,K177,L177),MID(C177,K177,L177)))</f>
        <v/>
      </c>
      <c r="N177" t="str">
        <f>I177&amp;J177&amp;M177</f>
        <v>M94_ctr</v>
      </c>
      <c r="O177" t="str">
        <f>E177&amp;N177</f>
        <v>posM94_ctr</v>
      </c>
      <c r="P177" t="str">
        <f>IF(COUNTIF(O:O,O177)&gt;3,"error","")</f>
        <v/>
      </c>
      <c r="R177" t="str">
        <f>IF(COUNTIF(O:O,O177)&lt;3,COUNTIF(O:O,O177)&amp;" rep warning","")</f>
        <v/>
      </c>
      <c r="S177" t="str">
        <f>IF(ISERR(SEARCH("rep",C177,5)),"",MID(C177,SEARCH("rep",C177,1)+3,1))</f>
        <v>3</v>
      </c>
    </row>
    <row r="178" spans="1:19" x14ac:dyDescent="0.25">
      <c r="A178">
        <v>146</v>
      </c>
      <c r="B178">
        <v>0</v>
      </c>
      <c r="C178" t="s">
        <v>154</v>
      </c>
      <c r="D178">
        <v>11579</v>
      </c>
      <c r="E178" t="str">
        <f>IF(NOT(ISERR(SEARCH("neg",C178,1))),"neg","pos")</f>
        <v>pos</v>
      </c>
      <c r="F178" t="str">
        <f>IF(Q178="bad","",N178)</f>
        <v>M94_I01</v>
      </c>
      <c r="G178">
        <f>IF(F178="",G177,G177+1)</f>
        <v>168</v>
      </c>
      <c r="H178">
        <v>1</v>
      </c>
      <c r="I178" t="str">
        <f>IF(NOT(ISERR(SEARCH("m94",C178,1))),"M94",IF(NOT(ISERR(SEARCH("m9c",C178,1))),"M9C","R2A"))</f>
        <v>M94</v>
      </c>
      <c r="J178" t="str">
        <f>IF(NOT(ISERR(SEARCH("blank",C178,1))),"_bla",IF(NOT(ISERR(SEARCH("control",C178,1))),"_ctr",IF(NOT(ISERR(SEARCH("isolate",C178,1))),"_I","none")))</f>
        <v>_I</v>
      </c>
      <c r="K178">
        <f>IF(ISERR(SEARCH("isolate",C178,1)),"",SEARCH("isolate",C178,1)+8)</f>
        <v>25</v>
      </c>
      <c r="L178">
        <f>IF(K178="","",IF(SEARCH(".",C178,1)-(SEARCH("isolate",C178,1)+8)&gt;2,IF(NOT(ISNUMBER(VALUE(MID(C178,K178+1,1)))),1,2),SEARCH(".",C178,1)-(SEARCH("isolate",C178,1)+8)))</f>
        <v>1</v>
      </c>
      <c r="M178" t="str">
        <f>IF(L178="","",IF(LEN(MID(C178,K178,L178))&lt;2,"0"&amp;MID(C178,K178,L178),MID(C178,K178,L178)))</f>
        <v>01</v>
      </c>
      <c r="N178" t="str">
        <f>I178&amp;J178&amp;M178</f>
        <v>M94_I01</v>
      </c>
      <c r="O178" t="str">
        <f>E178&amp;N178</f>
        <v>posM94_I01</v>
      </c>
      <c r="P178" t="str">
        <f>IF(COUNTIF(O:O,O178)&gt;3,"error","")</f>
        <v/>
      </c>
      <c r="R178" t="str">
        <f>IF(COUNTIF(O:O,O178)&lt;3,COUNTIF(O:O,O178)&amp;" rep warning","")</f>
        <v/>
      </c>
      <c r="S178" t="str">
        <f>IF(ISERR(SEARCH("rep",C178,5)),"",MID(C178,SEARCH("rep",C178,1)+3,1))</f>
        <v>1</v>
      </c>
    </row>
    <row r="179" spans="1:19" x14ac:dyDescent="0.25">
      <c r="A179">
        <v>16</v>
      </c>
      <c r="B179">
        <v>0</v>
      </c>
      <c r="C179" t="s">
        <v>24</v>
      </c>
      <c r="D179">
        <v>11432</v>
      </c>
      <c r="E179" t="str">
        <f>IF(NOT(ISERR(SEARCH("neg",C179,1))),"neg","pos")</f>
        <v>pos</v>
      </c>
      <c r="F179" t="str">
        <f>IF(Q179="bad","",N179)</f>
        <v>M94_I01</v>
      </c>
      <c r="G179">
        <f>IF(F179="",G178,G178+1)</f>
        <v>169</v>
      </c>
      <c r="H179">
        <v>1</v>
      </c>
      <c r="I179" t="str">
        <f>IF(NOT(ISERR(SEARCH("m94",C179,1))),"M94",IF(NOT(ISERR(SEARCH("m9c",C179,1))),"M9C","R2A"))</f>
        <v>M94</v>
      </c>
      <c r="J179" t="str">
        <f>IF(NOT(ISERR(SEARCH("blank",C179,1))),"_bla",IF(NOT(ISERR(SEARCH("control",C179,1))),"_ctr",IF(NOT(ISERR(SEARCH("isolate",C179,1))),"_I","none")))</f>
        <v>_I</v>
      </c>
      <c r="K179">
        <f>IF(ISERR(SEARCH("isolate",C179,1)),"",SEARCH("isolate",C179,1)+8)</f>
        <v>25</v>
      </c>
      <c r="L179">
        <f>IF(K179="","",IF(SEARCH(".",C179,1)-(SEARCH("isolate",C179,1)+8)&gt;2,IF(NOT(ISNUMBER(VALUE(MID(C179,K179+1,1)))),1,2),SEARCH(".",C179,1)-(SEARCH("isolate",C179,1)+8)))</f>
        <v>1</v>
      </c>
      <c r="M179" t="str">
        <f>IF(L179="","",IF(LEN(MID(C179,K179,L179))&lt;2,"0"&amp;MID(C179,K179,L179),MID(C179,K179,L179)))</f>
        <v>01</v>
      </c>
      <c r="N179" t="str">
        <f>I179&amp;J179&amp;M179</f>
        <v>M94_I01</v>
      </c>
      <c r="O179" t="str">
        <f>E179&amp;N179</f>
        <v>posM94_I01</v>
      </c>
      <c r="P179" t="str">
        <f>IF(COUNTIF(O:O,O179)&gt;3,"error","")</f>
        <v/>
      </c>
      <c r="R179" t="str">
        <f>IF(COUNTIF(O:O,O179)&lt;3,COUNTIF(O:O,O179)&amp;" rep warning","")</f>
        <v/>
      </c>
      <c r="S179" t="str">
        <f>IF(ISERR(SEARCH("rep",C179,5)),"",MID(C179,SEARCH("rep",C179,1)+3,1))</f>
        <v>2</v>
      </c>
    </row>
    <row r="180" spans="1:19" x14ac:dyDescent="0.25">
      <c r="A180">
        <v>67</v>
      </c>
      <c r="B180">
        <v>0</v>
      </c>
      <c r="C180" t="s">
        <v>75</v>
      </c>
      <c r="D180">
        <v>11467</v>
      </c>
      <c r="E180" t="str">
        <f>IF(NOT(ISERR(SEARCH("neg",C180,1))),"neg","pos")</f>
        <v>pos</v>
      </c>
      <c r="F180" t="str">
        <f>IF(Q180="bad","",N180)</f>
        <v>M94_I01</v>
      </c>
      <c r="G180">
        <f>IF(F180="",G179,G179+1)</f>
        <v>170</v>
      </c>
      <c r="H180">
        <v>1</v>
      </c>
      <c r="I180" t="str">
        <f>IF(NOT(ISERR(SEARCH("m94",C180,1))),"M94",IF(NOT(ISERR(SEARCH("m9c",C180,1))),"M9C","R2A"))</f>
        <v>M94</v>
      </c>
      <c r="J180" t="str">
        <f>IF(NOT(ISERR(SEARCH("blank",C180,1))),"_bla",IF(NOT(ISERR(SEARCH("control",C180,1))),"_ctr",IF(NOT(ISERR(SEARCH("isolate",C180,1))),"_I","none")))</f>
        <v>_I</v>
      </c>
      <c r="K180">
        <f>IF(ISERR(SEARCH("isolate",C180,1)),"",SEARCH("isolate",C180,1)+8)</f>
        <v>25</v>
      </c>
      <c r="L180">
        <f>IF(K180="","",IF(SEARCH(".",C180,1)-(SEARCH("isolate",C180,1)+8)&gt;2,IF(NOT(ISNUMBER(VALUE(MID(C180,K180+1,1)))),1,2),SEARCH(".",C180,1)-(SEARCH("isolate",C180,1)+8)))</f>
        <v>1</v>
      </c>
      <c r="M180" t="str">
        <f>IF(L180="","",IF(LEN(MID(C180,K180,L180))&lt;2,"0"&amp;MID(C180,K180,L180),MID(C180,K180,L180)))</f>
        <v>01</v>
      </c>
      <c r="N180" t="str">
        <f>I180&amp;J180&amp;M180</f>
        <v>M94_I01</v>
      </c>
      <c r="O180" t="str">
        <f>E180&amp;N180</f>
        <v>posM94_I01</v>
      </c>
      <c r="P180" t="str">
        <f>IF(COUNTIF(O:O,O180)&gt;3,"error","")</f>
        <v/>
      </c>
      <c r="R180" t="str">
        <f>IF(COUNTIF(O:O,O180)&lt;3,COUNTIF(O:O,O180)&amp;" rep warning","")</f>
        <v/>
      </c>
      <c r="S180" t="str">
        <f>IF(ISERR(SEARCH("rep",C180,5)),"",MID(C180,SEARCH("rep",C180,1)+3,1))</f>
        <v>3</v>
      </c>
    </row>
    <row r="181" spans="1:19" x14ac:dyDescent="0.25">
      <c r="A181">
        <v>151</v>
      </c>
      <c r="B181">
        <v>0</v>
      </c>
      <c r="C181" t="s">
        <v>159</v>
      </c>
      <c r="D181">
        <v>11582</v>
      </c>
      <c r="E181" t="str">
        <f>IF(NOT(ISERR(SEARCH("neg",C181,1))),"neg","pos")</f>
        <v>pos</v>
      </c>
      <c r="F181" t="str">
        <f>IF(Q181="bad","",N181)</f>
        <v>M94_I02</v>
      </c>
      <c r="G181">
        <f>IF(F181="",G180,G180+1)</f>
        <v>171</v>
      </c>
      <c r="H181">
        <v>1</v>
      </c>
      <c r="I181" t="str">
        <f>IF(NOT(ISERR(SEARCH("m94",C181,1))),"M94",IF(NOT(ISERR(SEARCH("m9c",C181,1))),"M9C","R2A"))</f>
        <v>M94</v>
      </c>
      <c r="J181" t="str">
        <f>IF(NOT(ISERR(SEARCH("blank",C181,1))),"_bla",IF(NOT(ISERR(SEARCH("control",C181,1))),"_ctr",IF(NOT(ISERR(SEARCH("isolate",C181,1))),"_I","none")))</f>
        <v>_I</v>
      </c>
      <c r="K181">
        <f>IF(ISERR(SEARCH("isolate",C181,1)),"",SEARCH("isolate",C181,1)+8)</f>
        <v>25</v>
      </c>
      <c r="L181">
        <f>IF(K181="","",IF(SEARCH(".",C181,1)-(SEARCH("isolate",C181,1)+8)&gt;2,IF(NOT(ISNUMBER(VALUE(MID(C181,K181+1,1)))),1,2),SEARCH(".",C181,1)-(SEARCH("isolate",C181,1)+8)))</f>
        <v>1</v>
      </c>
      <c r="M181" t="str">
        <f>IF(L181="","",IF(LEN(MID(C181,K181,L181))&lt;2,"0"&amp;MID(C181,K181,L181),MID(C181,K181,L181)))</f>
        <v>02</v>
      </c>
      <c r="N181" t="str">
        <f>I181&amp;J181&amp;M181</f>
        <v>M94_I02</v>
      </c>
      <c r="O181" t="str">
        <f>E181&amp;N181</f>
        <v>posM94_I02</v>
      </c>
      <c r="P181" t="str">
        <f>IF(COUNTIF(O:O,O181)&gt;3,"error","")</f>
        <v/>
      </c>
      <c r="R181" t="str">
        <f>IF(COUNTIF(O:O,O181)&lt;3,COUNTIF(O:O,O181)&amp;" rep warning","")</f>
        <v/>
      </c>
      <c r="S181" t="str">
        <f>IF(ISERR(SEARCH("rep",C181,5)),"",MID(C181,SEARCH("rep",C181,1)+3,1))</f>
        <v>1</v>
      </c>
    </row>
    <row r="182" spans="1:19" x14ac:dyDescent="0.25">
      <c r="A182">
        <v>120</v>
      </c>
      <c r="B182">
        <v>0</v>
      </c>
      <c r="C182" t="s">
        <v>128</v>
      </c>
      <c r="D182">
        <v>11546</v>
      </c>
      <c r="E182" t="str">
        <f>IF(NOT(ISERR(SEARCH("neg",C182,1))),"neg","pos")</f>
        <v>pos</v>
      </c>
      <c r="F182" t="str">
        <f>IF(Q182="bad","",N182)</f>
        <v>M94_I02</v>
      </c>
      <c r="G182">
        <f>IF(F182="",G181,G181+1)</f>
        <v>172</v>
      </c>
      <c r="H182">
        <v>1</v>
      </c>
      <c r="I182" t="str">
        <f>IF(NOT(ISERR(SEARCH("m94",C182,1))),"M94",IF(NOT(ISERR(SEARCH("m9c",C182,1))),"M9C","R2A"))</f>
        <v>M94</v>
      </c>
      <c r="J182" t="str">
        <f>IF(NOT(ISERR(SEARCH("blank",C182,1))),"_bla",IF(NOT(ISERR(SEARCH("control",C182,1))),"_ctr",IF(NOT(ISERR(SEARCH("isolate",C182,1))),"_I","none")))</f>
        <v>_I</v>
      </c>
      <c r="K182">
        <f>IF(ISERR(SEARCH("isolate",C182,1)),"",SEARCH("isolate",C182,1)+8)</f>
        <v>25</v>
      </c>
      <c r="L182">
        <f>IF(K182="","",IF(SEARCH(".",C182,1)-(SEARCH("isolate",C182,1)+8)&gt;2,IF(NOT(ISNUMBER(VALUE(MID(C182,K182+1,1)))),1,2),SEARCH(".",C182,1)-(SEARCH("isolate",C182,1)+8)))</f>
        <v>1</v>
      </c>
      <c r="M182" t="str">
        <f>IF(L182="","",IF(LEN(MID(C182,K182,L182))&lt;2,"0"&amp;MID(C182,K182,L182),MID(C182,K182,L182)))</f>
        <v>02</v>
      </c>
      <c r="N182" t="str">
        <f>I182&amp;J182&amp;M182</f>
        <v>M94_I02</v>
      </c>
      <c r="O182" t="str">
        <f>E182&amp;N182</f>
        <v>posM94_I02</v>
      </c>
      <c r="P182" t="str">
        <f>IF(COUNTIF(O:O,O182)&gt;3,"error","")</f>
        <v/>
      </c>
      <c r="R182" t="str">
        <f>IF(COUNTIF(O:O,O182)&lt;3,COUNTIF(O:O,O182)&amp;" rep warning","")</f>
        <v/>
      </c>
      <c r="S182" t="str">
        <f>IF(ISERR(SEARCH("rep",C182,5)),"",MID(C182,SEARCH("rep",C182,1)+3,1))</f>
        <v>2</v>
      </c>
    </row>
    <row r="183" spans="1:19" x14ac:dyDescent="0.25">
      <c r="A183">
        <v>281</v>
      </c>
      <c r="B183">
        <v>0</v>
      </c>
      <c r="C183" t="s">
        <v>289</v>
      </c>
      <c r="D183">
        <v>11548</v>
      </c>
      <c r="E183" t="str">
        <f>IF(NOT(ISERR(SEARCH("neg",C183,1))),"neg","pos")</f>
        <v>pos</v>
      </c>
      <c r="F183" t="str">
        <f>IF(Q183="bad","",N183)</f>
        <v>M94_I02</v>
      </c>
      <c r="G183">
        <f>IF(F183="",G182,G182+1)</f>
        <v>173</v>
      </c>
      <c r="H183">
        <v>1</v>
      </c>
      <c r="I183" t="str">
        <f>IF(NOT(ISERR(SEARCH("m94",C183,1))),"M94",IF(NOT(ISERR(SEARCH("m9c",C183,1))),"M9C","R2A"))</f>
        <v>M94</v>
      </c>
      <c r="J183" t="str">
        <f>IF(NOT(ISERR(SEARCH("blank",C183,1))),"_bla",IF(NOT(ISERR(SEARCH("control",C183,1))),"_ctr",IF(NOT(ISERR(SEARCH("isolate",C183,1))),"_I","none")))</f>
        <v>_I</v>
      </c>
      <c r="K183">
        <f>IF(ISERR(SEARCH("isolate",C183,1)),"",SEARCH("isolate",C183,1)+8)</f>
        <v>25</v>
      </c>
      <c r="L183">
        <f>IF(K183="","",IF(SEARCH(".",C183,1)-(SEARCH("isolate",C183,1)+8)&gt;2,IF(NOT(ISNUMBER(VALUE(MID(C183,K183+1,1)))),1,2),SEARCH(".",C183,1)-(SEARCH("isolate",C183,1)+8)))</f>
        <v>1</v>
      </c>
      <c r="M183" t="str">
        <f>IF(L183="","",IF(LEN(MID(C183,K183,L183))&lt;2,"0"&amp;MID(C183,K183,L183),MID(C183,K183,L183)))</f>
        <v>02</v>
      </c>
      <c r="N183" t="str">
        <f>I183&amp;J183&amp;M183</f>
        <v>M94_I02</v>
      </c>
      <c r="O183" t="str">
        <f>E183&amp;N183</f>
        <v>posM94_I02</v>
      </c>
      <c r="P183" t="str">
        <f>IF(COUNTIF(O:O,O183)&gt;3,"error","")</f>
        <v/>
      </c>
      <c r="R183" t="str">
        <f>IF(COUNTIF(O:O,O183)&lt;3,COUNTIF(O:O,O183)&amp;" rep warning","")</f>
        <v/>
      </c>
      <c r="S183" t="str">
        <f>IF(ISERR(SEARCH("rep",C183,5)),"",MID(C183,SEARCH("rep",C183,1)+3,1))</f>
        <v>3</v>
      </c>
    </row>
    <row r="184" spans="1:19" x14ac:dyDescent="0.25">
      <c r="A184">
        <v>227</v>
      </c>
      <c r="B184">
        <v>0</v>
      </c>
      <c r="C184" t="s">
        <v>235</v>
      </c>
      <c r="D184">
        <v>11697</v>
      </c>
      <c r="E184" t="str">
        <f>IF(NOT(ISERR(SEARCH("neg",C184,1))),"neg","pos")</f>
        <v>pos</v>
      </c>
      <c r="F184" t="str">
        <f>IF(Q184="bad","",N184)</f>
        <v>M94_I03</v>
      </c>
      <c r="G184">
        <f>IF(F184="",G183,G183+1)</f>
        <v>174</v>
      </c>
      <c r="H184">
        <v>1</v>
      </c>
      <c r="I184" t="str">
        <f>IF(NOT(ISERR(SEARCH("m94",C184,1))),"M94",IF(NOT(ISERR(SEARCH("m9c",C184,1))),"M9C","R2A"))</f>
        <v>M94</v>
      </c>
      <c r="J184" t="str">
        <f>IF(NOT(ISERR(SEARCH("blank",C184,1))),"_bla",IF(NOT(ISERR(SEARCH("control",C184,1))),"_ctr",IF(NOT(ISERR(SEARCH("isolate",C184,1))),"_I","none")))</f>
        <v>_I</v>
      </c>
      <c r="K184">
        <f>IF(ISERR(SEARCH("isolate",C184,1)),"",SEARCH("isolate",C184,1)+8)</f>
        <v>25</v>
      </c>
      <c r="L184">
        <f>IF(K184="","",IF(SEARCH(".",C184,1)-(SEARCH("isolate",C184,1)+8)&gt;2,IF(NOT(ISNUMBER(VALUE(MID(C184,K184+1,1)))),1,2),SEARCH(".",C184,1)-(SEARCH("isolate",C184,1)+8)))</f>
        <v>1</v>
      </c>
      <c r="M184" t="str">
        <f>IF(L184="","",IF(LEN(MID(C184,K184,L184))&lt;2,"0"&amp;MID(C184,K184,L184),MID(C184,K184,L184)))</f>
        <v>03</v>
      </c>
      <c r="N184" t="str">
        <f>I184&amp;J184&amp;M184</f>
        <v>M94_I03</v>
      </c>
      <c r="O184" t="str">
        <f>E184&amp;N184</f>
        <v>posM94_I03</v>
      </c>
      <c r="P184" t="str">
        <f>IF(COUNTIF(O:O,O184)&gt;3,"error","")</f>
        <v/>
      </c>
      <c r="R184" t="str">
        <f>IF(COUNTIF(O:O,O184)&lt;3,COUNTIF(O:O,O184)&amp;" rep warning","")</f>
        <v/>
      </c>
      <c r="S184" t="str">
        <f>IF(ISERR(SEARCH("rep",C184,5)),"",MID(C184,SEARCH("rep",C184,1)+3,1))</f>
        <v>1</v>
      </c>
    </row>
    <row r="185" spans="1:19" x14ac:dyDescent="0.25">
      <c r="A185">
        <v>193</v>
      </c>
      <c r="B185">
        <v>0</v>
      </c>
      <c r="C185" t="s">
        <v>201</v>
      </c>
      <c r="D185">
        <v>11619</v>
      </c>
      <c r="E185" t="str">
        <f>IF(NOT(ISERR(SEARCH("neg",C185,1))),"neg","pos")</f>
        <v>pos</v>
      </c>
      <c r="F185" t="str">
        <f>IF(Q185="bad","",N185)</f>
        <v>M94_I03</v>
      </c>
      <c r="G185">
        <f>IF(F185="",G184,G184+1)</f>
        <v>175</v>
      </c>
      <c r="H185">
        <v>1</v>
      </c>
      <c r="I185" t="str">
        <f>IF(NOT(ISERR(SEARCH("m94",C185,1))),"M94",IF(NOT(ISERR(SEARCH("m9c",C185,1))),"M9C","R2A"))</f>
        <v>M94</v>
      </c>
      <c r="J185" t="str">
        <f>IF(NOT(ISERR(SEARCH("blank",C185,1))),"_bla",IF(NOT(ISERR(SEARCH("control",C185,1))),"_ctr",IF(NOT(ISERR(SEARCH("isolate",C185,1))),"_I","none")))</f>
        <v>_I</v>
      </c>
      <c r="K185">
        <f>IF(ISERR(SEARCH("isolate",C185,1)),"",SEARCH("isolate",C185,1)+8)</f>
        <v>25</v>
      </c>
      <c r="L185">
        <f>IF(K185="","",IF(SEARCH(".",C185,1)-(SEARCH("isolate",C185,1)+8)&gt;2,IF(NOT(ISNUMBER(VALUE(MID(C185,K185+1,1)))),1,2),SEARCH(".",C185,1)-(SEARCH("isolate",C185,1)+8)))</f>
        <v>1</v>
      </c>
      <c r="M185" t="str">
        <f>IF(L185="","",IF(LEN(MID(C185,K185,L185))&lt;2,"0"&amp;MID(C185,K185,L185),MID(C185,K185,L185)))</f>
        <v>03</v>
      </c>
      <c r="N185" t="str">
        <f>I185&amp;J185&amp;M185</f>
        <v>M94_I03</v>
      </c>
      <c r="O185" t="str">
        <f>E185&amp;N185</f>
        <v>posM94_I03</v>
      </c>
      <c r="P185" t="str">
        <f>IF(COUNTIF(O:O,O185)&gt;3,"error","")</f>
        <v/>
      </c>
      <c r="R185" t="str">
        <f>IF(COUNTIF(O:O,O185)&lt;3,COUNTIF(O:O,O185)&amp;" rep warning","")</f>
        <v/>
      </c>
      <c r="S185" t="str">
        <f>IF(ISERR(SEARCH("rep",C185,5)),"",MID(C185,SEARCH("rep",C185,1)+3,1))</f>
        <v>2</v>
      </c>
    </row>
    <row r="186" spans="1:19" x14ac:dyDescent="0.25">
      <c r="A186">
        <v>308</v>
      </c>
      <c r="B186">
        <v>0</v>
      </c>
      <c r="C186" t="s">
        <v>316</v>
      </c>
      <c r="D186">
        <v>11702</v>
      </c>
      <c r="E186" t="str">
        <f>IF(NOT(ISERR(SEARCH("neg",C186,1))),"neg","pos")</f>
        <v>pos</v>
      </c>
      <c r="F186" t="str">
        <f>IF(Q186="bad","",N186)</f>
        <v>M94_I03</v>
      </c>
      <c r="G186">
        <f>IF(F186="",G185,G185+1)</f>
        <v>176</v>
      </c>
      <c r="H186">
        <v>1</v>
      </c>
      <c r="I186" t="str">
        <f>IF(NOT(ISERR(SEARCH("m94",C186,1))),"M94",IF(NOT(ISERR(SEARCH("m9c",C186,1))),"M9C","R2A"))</f>
        <v>M94</v>
      </c>
      <c r="J186" t="str">
        <f>IF(NOT(ISERR(SEARCH("blank",C186,1))),"_bla",IF(NOT(ISERR(SEARCH("control",C186,1))),"_ctr",IF(NOT(ISERR(SEARCH("isolate",C186,1))),"_I","none")))</f>
        <v>_I</v>
      </c>
      <c r="K186">
        <f>IF(ISERR(SEARCH("isolate",C186,1)),"",SEARCH("isolate",C186,1)+8)</f>
        <v>25</v>
      </c>
      <c r="L186">
        <f>IF(K186="","",IF(SEARCH(".",C186,1)-(SEARCH("isolate",C186,1)+8)&gt;2,IF(NOT(ISNUMBER(VALUE(MID(C186,K186+1,1)))),1,2),SEARCH(".",C186,1)-(SEARCH("isolate",C186,1)+8)))</f>
        <v>1</v>
      </c>
      <c r="M186" t="str">
        <f>IF(L186="","",IF(LEN(MID(C186,K186,L186))&lt;2,"0"&amp;MID(C186,K186,L186),MID(C186,K186,L186)))</f>
        <v>03</v>
      </c>
      <c r="N186" t="str">
        <f>I186&amp;J186&amp;M186</f>
        <v>M94_I03</v>
      </c>
      <c r="O186" t="str">
        <f>E186&amp;N186</f>
        <v>posM94_I03</v>
      </c>
      <c r="P186" t="str">
        <f>IF(COUNTIF(O:O,O186)&gt;3,"error","")</f>
        <v/>
      </c>
      <c r="R186" t="str">
        <f>IF(COUNTIF(O:O,O186)&lt;3,COUNTIF(O:O,O186)&amp;" rep warning","")</f>
        <v/>
      </c>
      <c r="S186" t="str">
        <f>IF(ISERR(SEARCH("rep",C186,5)),"",MID(C186,SEARCH("rep",C186,1)+3,1))</f>
        <v>3</v>
      </c>
    </row>
    <row r="187" spans="1:19" x14ac:dyDescent="0.25">
      <c r="A187">
        <v>189</v>
      </c>
      <c r="B187">
        <v>0</v>
      </c>
      <c r="C187" t="s">
        <v>197</v>
      </c>
      <c r="D187">
        <v>11618</v>
      </c>
      <c r="E187" t="str">
        <f>IF(NOT(ISERR(SEARCH("neg",C187,1))),"neg","pos")</f>
        <v>pos</v>
      </c>
      <c r="F187" t="str">
        <f>IF(Q187="bad","",N187)</f>
        <v>M94_I04</v>
      </c>
      <c r="G187">
        <f>IF(F187="",G186,G186+1)</f>
        <v>177</v>
      </c>
      <c r="H187">
        <v>1</v>
      </c>
      <c r="I187" t="str">
        <f>IF(NOT(ISERR(SEARCH("m94",C187,1))),"M94",IF(NOT(ISERR(SEARCH("m9c",C187,1))),"M9C","R2A"))</f>
        <v>M94</v>
      </c>
      <c r="J187" t="str">
        <f>IF(NOT(ISERR(SEARCH("blank",C187,1))),"_bla",IF(NOT(ISERR(SEARCH("control",C187,1))),"_ctr",IF(NOT(ISERR(SEARCH("isolate",C187,1))),"_I","none")))</f>
        <v>_I</v>
      </c>
      <c r="K187">
        <f>IF(ISERR(SEARCH("isolate",C187,1)),"",SEARCH("isolate",C187,1)+8)</f>
        <v>25</v>
      </c>
      <c r="L187">
        <f>IF(K187="","",IF(SEARCH(".",C187,1)-(SEARCH("isolate",C187,1)+8)&gt;2,IF(NOT(ISNUMBER(VALUE(MID(C187,K187+1,1)))),1,2),SEARCH(".",C187,1)-(SEARCH("isolate",C187,1)+8)))</f>
        <v>1</v>
      </c>
      <c r="M187" t="str">
        <f>IF(L187="","",IF(LEN(MID(C187,K187,L187))&lt;2,"0"&amp;MID(C187,K187,L187),MID(C187,K187,L187)))</f>
        <v>04</v>
      </c>
      <c r="N187" t="str">
        <f>I187&amp;J187&amp;M187</f>
        <v>M94_I04</v>
      </c>
      <c r="O187" t="str">
        <f>E187&amp;N187</f>
        <v>posM94_I04</v>
      </c>
      <c r="P187" t="str">
        <f>IF(COUNTIF(O:O,O187)&gt;3,"error","")</f>
        <v/>
      </c>
      <c r="R187" t="str">
        <f>IF(COUNTIF(O:O,O187)&lt;3,COUNTIF(O:O,O187)&amp;" rep warning","")</f>
        <v/>
      </c>
      <c r="S187" t="str">
        <f>IF(ISERR(SEARCH("rep",C187,5)),"",MID(C187,SEARCH("rep",C187,1)+3,1))</f>
        <v>1</v>
      </c>
    </row>
    <row r="188" spans="1:19" x14ac:dyDescent="0.25">
      <c r="A188">
        <v>122</v>
      </c>
      <c r="B188">
        <v>0</v>
      </c>
      <c r="C188" t="s">
        <v>130</v>
      </c>
      <c r="D188">
        <v>11547</v>
      </c>
      <c r="E188" t="str">
        <f>IF(NOT(ISERR(SEARCH("neg",C188,1))),"neg","pos")</f>
        <v>pos</v>
      </c>
      <c r="F188" t="str">
        <f>IF(Q188="bad","",N188)</f>
        <v>M94_I04</v>
      </c>
      <c r="G188">
        <f>IF(F188="",G187,G187+1)</f>
        <v>178</v>
      </c>
      <c r="H188">
        <v>1</v>
      </c>
      <c r="I188" t="str">
        <f>IF(NOT(ISERR(SEARCH("m94",C188,1))),"M94",IF(NOT(ISERR(SEARCH("m9c",C188,1))),"M9C","R2A"))</f>
        <v>M94</v>
      </c>
      <c r="J188" t="str">
        <f>IF(NOT(ISERR(SEARCH("blank",C188,1))),"_bla",IF(NOT(ISERR(SEARCH("control",C188,1))),"_ctr",IF(NOT(ISERR(SEARCH("isolate",C188,1))),"_I","none")))</f>
        <v>_I</v>
      </c>
      <c r="K188">
        <f>IF(ISERR(SEARCH("isolate",C188,1)),"",SEARCH("isolate",C188,1)+8)</f>
        <v>25</v>
      </c>
      <c r="L188">
        <f>IF(K188="","",IF(SEARCH(".",C188,1)-(SEARCH("isolate",C188,1)+8)&gt;2,IF(NOT(ISNUMBER(VALUE(MID(C188,K188+1,1)))),1,2),SEARCH(".",C188,1)-(SEARCH("isolate",C188,1)+8)))</f>
        <v>1</v>
      </c>
      <c r="M188" t="str">
        <f>IF(L188="","",IF(LEN(MID(C188,K188,L188))&lt;2,"0"&amp;MID(C188,K188,L188),MID(C188,K188,L188)))</f>
        <v>04</v>
      </c>
      <c r="N188" t="str">
        <f>I188&amp;J188&amp;M188</f>
        <v>M94_I04</v>
      </c>
      <c r="O188" t="str">
        <f>E188&amp;N188</f>
        <v>posM94_I04</v>
      </c>
      <c r="P188" t="str">
        <f>IF(COUNTIF(O:O,O188)&gt;3,"error","")</f>
        <v/>
      </c>
      <c r="R188" t="str">
        <f>IF(COUNTIF(O:O,O188)&lt;3,COUNTIF(O:O,O188)&amp;" rep warning","")</f>
        <v/>
      </c>
      <c r="S188" t="str">
        <f>IF(ISERR(SEARCH("rep",C188,5)),"",MID(C188,SEARCH("rep",C188,1)+3,1))</f>
        <v>2</v>
      </c>
    </row>
    <row r="189" spans="1:19" x14ac:dyDescent="0.25">
      <c r="A189">
        <v>130</v>
      </c>
      <c r="B189">
        <v>0</v>
      </c>
      <c r="C189" t="s">
        <v>138</v>
      </c>
      <c r="D189">
        <v>11549</v>
      </c>
      <c r="E189" t="str">
        <f>IF(NOT(ISERR(SEARCH("neg",C189,1))),"neg","pos")</f>
        <v>pos</v>
      </c>
      <c r="F189" t="str">
        <f>IF(Q189="bad","",N189)</f>
        <v>M94_I04</v>
      </c>
      <c r="G189">
        <f>IF(F189="",G188,G188+1)</f>
        <v>179</v>
      </c>
      <c r="H189">
        <v>1</v>
      </c>
      <c r="I189" t="str">
        <f>IF(NOT(ISERR(SEARCH("m94",C189,1))),"M94",IF(NOT(ISERR(SEARCH("m9c",C189,1))),"M9C","R2A"))</f>
        <v>M94</v>
      </c>
      <c r="J189" t="str">
        <f>IF(NOT(ISERR(SEARCH("blank",C189,1))),"_bla",IF(NOT(ISERR(SEARCH("control",C189,1))),"_ctr",IF(NOT(ISERR(SEARCH("isolate",C189,1))),"_I","none")))</f>
        <v>_I</v>
      </c>
      <c r="K189">
        <f>IF(ISERR(SEARCH("isolate",C189,1)),"",SEARCH("isolate",C189,1)+8)</f>
        <v>25</v>
      </c>
      <c r="L189">
        <f>IF(K189="","",IF(SEARCH(".",C189,1)-(SEARCH("isolate",C189,1)+8)&gt;2,IF(NOT(ISNUMBER(VALUE(MID(C189,K189+1,1)))),1,2),SEARCH(".",C189,1)-(SEARCH("isolate",C189,1)+8)))</f>
        <v>1</v>
      </c>
      <c r="M189" t="str">
        <f>IF(L189="","",IF(LEN(MID(C189,K189,L189))&lt;2,"0"&amp;MID(C189,K189,L189),MID(C189,K189,L189)))</f>
        <v>04</v>
      </c>
      <c r="N189" t="str">
        <f>I189&amp;J189&amp;M189</f>
        <v>M94_I04</v>
      </c>
      <c r="O189" t="str">
        <f>E189&amp;N189</f>
        <v>posM94_I04</v>
      </c>
      <c r="P189" t="str">
        <f>IF(COUNTIF(O:O,O189)&gt;3,"error","")</f>
        <v/>
      </c>
      <c r="R189" t="str">
        <f>IF(COUNTIF(O:O,O189)&lt;3,COUNTIF(O:O,O189)&amp;" rep warning","")</f>
        <v/>
      </c>
      <c r="S189" t="str">
        <f>IF(ISERR(SEARCH("rep",C189,5)),"",MID(C189,SEARCH("rep",C189,1)+3,1))</f>
        <v>3</v>
      </c>
    </row>
    <row r="190" spans="1:19" x14ac:dyDescent="0.25">
      <c r="A190">
        <v>218</v>
      </c>
      <c r="B190">
        <v>0</v>
      </c>
      <c r="C190" t="s">
        <v>226</v>
      </c>
      <c r="D190">
        <v>11659</v>
      </c>
      <c r="E190" t="str">
        <f>IF(NOT(ISERR(SEARCH("neg",C190,1))),"neg","pos")</f>
        <v>pos</v>
      </c>
      <c r="F190" t="str">
        <f>IF(Q190="bad","",N190)</f>
        <v>M94_I05</v>
      </c>
      <c r="G190">
        <f>IF(F190="",G189,G189+1)</f>
        <v>180</v>
      </c>
      <c r="H190">
        <v>1</v>
      </c>
      <c r="I190" t="str">
        <f>IF(NOT(ISERR(SEARCH("m94",C190,1))),"M94",IF(NOT(ISERR(SEARCH("m9c",C190,1))),"M9C","R2A"))</f>
        <v>M94</v>
      </c>
      <c r="J190" t="str">
        <f>IF(NOT(ISERR(SEARCH("blank",C190,1))),"_bla",IF(NOT(ISERR(SEARCH("control",C190,1))),"_ctr",IF(NOT(ISERR(SEARCH("isolate",C190,1))),"_I","none")))</f>
        <v>_I</v>
      </c>
      <c r="K190">
        <f>IF(ISERR(SEARCH("isolate",C190,1)),"",SEARCH("isolate",C190,1)+8)</f>
        <v>25</v>
      </c>
      <c r="L190">
        <f>IF(K190="","",IF(SEARCH(".",C190,1)-(SEARCH("isolate",C190,1)+8)&gt;2,IF(NOT(ISNUMBER(VALUE(MID(C190,K190+1,1)))),1,2),SEARCH(".",C190,1)-(SEARCH("isolate",C190,1)+8)))</f>
        <v>1</v>
      </c>
      <c r="M190" t="str">
        <f>IF(L190="","",IF(LEN(MID(C190,K190,L190))&lt;2,"0"&amp;MID(C190,K190,L190),MID(C190,K190,L190)))</f>
        <v>05</v>
      </c>
      <c r="N190" t="str">
        <f>I190&amp;J190&amp;M190</f>
        <v>M94_I05</v>
      </c>
      <c r="O190" t="str">
        <f>E190&amp;N190</f>
        <v>posM94_I05</v>
      </c>
      <c r="P190" t="str">
        <f>IF(COUNTIF(O:O,O190)&gt;3,"error","")</f>
        <v/>
      </c>
      <c r="R190" t="str">
        <f>IF(COUNTIF(O:O,O190)&lt;3,COUNTIF(O:O,O190)&amp;" rep warning","")</f>
        <v/>
      </c>
      <c r="S190" t="str">
        <f>IF(ISERR(SEARCH("rep",C190,5)),"",MID(C190,SEARCH("rep",C190,1)+3,1))</f>
        <v>1</v>
      </c>
    </row>
    <row r="191" spans="1:19" x14ac:dyDescent="0.25">
      <c r="A191">
        <v>194</v>
      </c>
      <c r="B191">
        <v>0</v>
      </c>
      <c r="C191" t="s">
        <v>202</v>
      </c>
      <c r="D191">
        <v>11620</v>
      </c>
      <c r="E191" t="str">
        <f>IF(NOT(ISERR(SEARCH("neg",C191,1))),"neg","pos")</f>
        <v>pos</v>
      </c>
      <c r="F191" t="str">
        <f>IF(Q191="bad","",N191)</f>
        <v>M94_I05</v>
      </c>
      <c r="G191">
        <f>IF(F191="",G190,G190+1)</f>
        <v>181</v>
      </c>
      <c r="H191">
        <v>1</v>
      </c>
      <c r="I191" t="str">
        <f>IF(NOT(ISERR(SEARCH("m94",C191,1))),"M94",IF(NOT(ISERR(SEARCH("m9c",C191,1))),"M9C","R2A"))</f>
        <v>M94</v>
      </c>
      <c r="J191" t="str">
        <f>IF(NOT(ISERR(SEARCH("blank",C191,1))),"_bla",IF(NOT(ISERR(SEARCH("control",C191,1))),"_ctr",IF(NOT(ISERR(SEARCH("isolate",C191,1))),"_I","none")))</f>
        <v>_I</v>
      </c>
      <c r="K191">
        <f>IF(ISERR(SEARCH("isolate",C191,1)),"",SEARCH("isolate",C191,1)+8)</f>
        <v>25</v>
      </c>
      <c r="L191">
        <f>IF(K191="","",IF(SEARCH(".",C191,1)-(SEARCH("isolate",C191,1)+8)&gt;2,IF(NOT(ISNUMBER(VALUE(MID(C191,K191+1,1)))),1,2),SEARCH(".",C191,1)-(SEARCH("isolate",C191,1)+8)))</f>
        <v>1</v>
      </c>
      <c r="M191" t="str">
        <f>IF(L191="","",IF(LEN(MID(C191,K191,L191))&lt;2,"0"&amp;MID(C191,K191,L191),MID(C191,K191,L191)))</f>
        <v>05</v>
      </c>
      <c r="N191" t="str">
        <f>I191&amp;J191&amp;M191</f>
        <v>M94_I05</v>
      </c>
      <c r="O191" t="str">
        <f>E191&amp;N191</f>
        <v>posM94_I05</v>
      </c>
      <c r="P191" t="str">
        <f>IF(COUNTIF(O:O,O191)&gt;3,"error","")</f>
        <v/>
      </c>
      <c r="R191" t="str">
        <f>IF(COUNTIF(O:O,O191)&lt;3,COUNTIF(O:O,O191)&amp;" rep warning","")</f>
        <v/>
      </c>
      <c r="S191" t="str">
        <f>IF(ISERR(SEARCH("rep",C191,5)),"",MID(C191,SEARCH("rep",C191,1)+3,1))</f>
        <v>2</v>
      </c>
    </row>
    <row r="192" spans="1:19" x14ac:dyDescent="0.25">
      <c r="A192">
        <v>175</v>
      </c>
      <c r="B192">
        <v>0</v>
      </c>
      <c r="C192" t="s">
        <v>183</v>
      </c>
      <c r="D192">
        <v>11585</v>
      </c>
      <c r="E192" t="str">
        <f>IF(NOT(ISERR(SEARCH("neg",C192,1))),"neg","pos")</f>
        <v>pos</v>
      </c>
      <c r="F192" t="str">
        <f>IF(Q192="bad","",N192)</f>
        <v>M94_I05</v>
      </c>
      <c r="G192">
        <f>IF(F192="",G191,G191+1)</f>
        <v>182</v>
      </c>
      <c r="H192">
        <v>1</v>
      </c>
      <c r="I192" t="str">
        <f>IF(NOT(ISERR(SEARCH("m94",C192,1))),"M94",IF(NOT(ISERR(SEARCH("m9c",C192,1))),"M9C","R2A"))</f>
        <v>M94</v>
      </c>
      <c r="J192" t="str">
        <f>IF(NOT(ISERR(SEARCH("blank",C192,1))),"_bla",IF(NOT(ISERR(SEARCH("control",C192,1))),"_ctr",IF(NOT(ISERR(SEARCH("isolate",C192,1))),"_I","none")))</f>
        <v>_I</v>
      </c>
      <c r="K192">
        <f>IF(ISERR(SEARCH("isolate",C192,1)),"",SEARCH("isolate",C192,1)+8)</f>
        <v>25</v>
      </c>
      <c r="L192">
        <f>IF(K192="","",IF(SEARCH(".",C192,1)-(SEARCH("isolate",C192,1)+8)&gt;2,IF(NOT(ISNUMBER(VALUE(MID(C192,K192+1,1)))),1,2),SEARCH(".",C192,1)-(SEARCH("isolate",C192,1)+8)))</f>
        <v>1</v>
      </c>
      <c r="M192" t="str">
        <f>IF(L192="","",IF(LEN(MID(C192,K192,L192))&lt;2,"0"&amp;MID(C192,K192,L192),MID(C192,K192,L192)))</f>
        <v>05</v>
      </c>
      <c r="N192" t="str">
        <f>I192&amp;J192&amp;M192</f>
        <v>M94_I05</v>
      </c>
      <c r="O192" t="str">
        <f>E192&amp;N192</f>
        <v>posM94_I05</v>
      </c>
      <c r="P192" t="str">
        <f>IF(COUNTIF(O:O,O192)&gt;3,"error","")</f>
        <v/>
      </c>
      <c r="R192" t="str">
        <f>IF(COUNTIF(O:O,O192)&lt;3,COUNTIF(O:O,O192)&amp;" rep warning","")</f>
        <v/>
      </c>
      <c r="S192" t="str">
        <f>IF(ISERR(SEARCH("rep",C192,5)),"",MID(C192,SEARCH("rep",C192,1)+3,1))</f>
        <v>3</v>
      </c>
    </row>
    <row r="193" spans="1:19" x14ac:dyDescent="0.25">
      <c r="A193">
        <v>61</v>
      </c>
      <c r="B193">
        <v>0</v>
      </c>
      <c r="C193" t="s">
        <v>69</v>
      </c>
      <c r="D193">
        <v>11506</v>
      </c>
      <c r="E193" t="str">
        <f>IF(NOT(ISERR(SEARCH("neg",C193,1))),"neg","pos")</f>
        <v>pos</v>
      </c>
      <c r="F193" t="str">
        <f>IF(Q193="bad","",N193)</f>
        <v>M94_I06</v>
      </c>
      <c r="G193">
        <f>IF(F193="",G192,G192+1)</f>
        <v>183</v>
      </c>
      <c r="H193">
        <v>1</v>
      </c>
      <c r="I193" t="str">
        <f>IF(NOT(ISERR(SEARCH("m94",C193,1))),"M94",IF(NOT(ISERR(SEARCH("m9c",C193,1))),"M9C","R2A"))</f>
        <v>M94</v>
      </c>
      <c r="J193" t="str">
        <f>IF(NOT(ISERR(SEARCH("blank",C193,1))),"_bla",IF(NOT(ISERR(SEARCH("control",C193,1))),"_ctr",IF(NOT(ISERR(SEARCH("isolate",C193,1))),"_I","none")))</f>
        <v>_I</v>
      </c>
      <c r="K193">
        <f>IF(ISERR(SEARCH("isolate",C193,1)),"",SEARCH("isolate",C193,1)+8)</f>
        <v>25</v>
      </c>
      <c r="L193">
        <f>IF(K193="","",IF(SEARCH(".",C193,1)-(SEARCH("isolate",C193,1)+8)&gt;2,IF(NOT(ISNUMBER(VALUE(MID(C193,K193+1,1)))),1,2),SEARCH(".",C193,1)-(SEARCH("isolate",C193,1)+8)))</f>
        <v>1</v>
      </c>
      <c r="M193" t="str">
        <f>IF(L193="","",IF(LEN(MID(C193,K193,L193))&lt;2,"0"&amp;MID(C193,K193,L193),MID(C193,K193,L193)))</f>
        <v>06</v>
      </c>
      <c r="N193" t="str">
        <f>I193&amp;J193&amp;M193</f>
        <v>M94_I06</v>
      </c>
      <c r="O193" t="str">
        <f>E193&amp;N193</f>
        <v>posM94_I06</v>
      </c>
      <c r="P193" t="str">
        <f>IF(COUNTIF(O:O,O193)&gt;3,"error","")</f>
        <v/>
      </c>
      <c r="R193" t="str">
        <f>IF(COUNTIF(O:O,O193)&lt;3,COUNTIF(O:O,O193)&amp;" rep warning","")</f>
        <v/>
      </c>
      <c r="S193" t="str">
        <f>IF(ISERR(SEARCH("rep",C193,5)),"",MID(C193,SEARCH("rep",C193,1)+3,1))</f>
        <v>1</v>
      </c>
    </row>
    <row r="194" spans="1:19" x14ac:dyDescent="0.25">
      <c r="A194">
        <v>153</v>
      </c>
      <c r="B194">
        <v>0</v>
      </c>
      <c r="C194" t="s">
        <v>161</v>
      </c>
      <c r="D194">
        <v>11583</v>
      </c>
      <c r="E194" t="str">
        <f>IF(NOT(ISERR(SEARCH("neg",C194,1))),"neg","pos")</f>
        <v>pos</v>
      </c>
      <c r="F194" t="str">
        <f>IF(Q194="bad","",N194)</f>
        <v>M94_I06</v>
      </c>
      <c r="G194">
        <f>IF(F194="",G193,G193+1)</f>
        <v>184</v>
      </c>
      <c r="H194">
        <v>1</v>
      </c>
      <c r="I194" t="str">
        <f>IF(NOT(ISERR(SEARCH("m94",C194,1))),"M94",IF(NOT(ISERR(SEARCH("m9c",C194,1))),"M9C","R2A"))</f>
        <v>M94</v>
      </c>
      <c r="J194" t="str">
        <f>IF(NOT(ISERR(SEARCH("blank",C194,1))),"_bla",IF(NOT(ISERR(SEARCH("control",C194,1))),"_ctr",IF(NOT(ISERR(SEARCH("isolate",C194,1))),"_I","none")))</f>
        <v>_I</v>
      </c>
      <c r="K194">
        <f>IF(ISERR(SEARCH("isolate",C194,1)),"",SEARCH("isolate",C194,1)+8)</f>
        <v>25</v>
      </c>
      <c r="L194">
        <f>IF(K194="","",IF(SEARCH(".",C194,1)-(SEARCH("isolate",C194,1)+8)&gt;2,IF(NOT(ISNUMBER(VALUE(MID(C194,K194+1,1)))),1,2),SEARCH(".",C194,1)-(SEARCH("isolate",C194,1)+8)))</f>
        <v>1</v>
      </c>
      <c r="M194" t="str">
        <f>IF(L194="","",IF(LEN(MID(C194,K194,L194))&lt;2,"0"&amp;MID(C194,K194,L194),MID(C194,K194,L194)))</f>
        <v>06</v>
      </c>
      <c r="N194" t="str">
        <f>I194&amp;J194&amp;M194</f>
        <v>M94_I06</v>
      </c>
      <c r="O194" t="str">
        <f>E194&amp;N194</f>
        <v>posM94_I06</v>
      </c>
      <c r="P194" t="str">
        <f>IF(COUNTIF(O:O,O194)&gt;3,"error","")</f>
        <v/>
      </c>
      <c r="R194" t="str">
        <f>IF(COUNTIF(O:O,O194)&lt;3,COUNTIF(O:O,O194)&amp;" rep warning","")</f>
        <v/>
      </c>
      <c r="S194" t="str">
        <f>IF(ISERR(SEARCH("rep",C194,5)),"",MID(C194,SEARCH("rep",C194,1)+3,1))</f>
        <v>2</v>
      </c>
    </row>
    <row r="195" spans="1:19" x14ac:dyDescent="0.25">
      <c r="A195">
        <v>292</v>
      </c>
      <c r="B195">
        <v>0</v>
      </c>
      <c r="C195" t="s">
        <v>300</v>
      </c>
      <c r="D195">
        <v>11666</v>
      </c>
      <c r="E195" t="str">
        <f>IF(NOT(ISERR(SEARCH("neg",C195,1))),"neg","pos")</f>
        <v>pos</v>
      </c>
      <c r="F195" t="str">
        <f>IF(Q195="bad","",N195)</f>
        <v>M94_I06</v>
      </c>
      <c r="G195">
        <f>IF(F195="",G194,G194+1)</f>
        <v>185</v>
      </c>
      <c r="H195">
        <v>1</v>
      </c>
      <c r="I195" t="str">
        <f>IF(NOT(ISERR(SEARCH("m94",C195,1))),"M94",IF(NOT(ISERR(SEARCH("m9c",C195,1))),"M9C","R2A"))</f>
        <v>M94</v>
      </c>
      <c r="J195" t="str">
        <f>IF(NOT(ISERR(SEARCH("blank",C195,1))),"_bla",IF(NOT(ISERR(SEARCH("control",C195,1))),"_ctr",IF(NOT(ISERR(SEARCH("isolate",C195,1))),"_I","none")))</f>
        <v>_I</v>
      </c>
      <c r="K195">
        <f>IF(ISERR(SEARCH("isolate",C195,1)),"",SEARCH("isolate",C195,1)+8)</f>
        <v>25</v>
      </c>
      <c r="L195">
        <f>IF(K195="","",IF(SEARCH(".",C195,1)-(SEARCH("isolate",C195,1)+8)&gt;2,IF(NOT(ISNUMBER(VALUE(MID(C195,K195+1,1)))),1,2),SEARCH(".",C195,1)-(SEARCH("isolate",C195,1)+8)))</f>
        <v>1</v>
      </c>
      <c r="M195" t="str">
        <f>IF(L195="","",IF(LEN(MID(C195,K195,L195))&lt;2,"0"&amp;MID(C195,K195,L195),MID(C195,K195,L195)))</f>
        <v>06</v>
      </c>
      <c r="N195" t="str">
        <f>I195&amp;J195&amp;M195</f>
        <v>M94_I06</v>
      </c>
      <c r="O195" t="str">
        <f>E195&amp;N195</f>
        <v>posM94_I06</v>
      </c>
      <c r="P195" t="str">
        <f>IF(COUNTIF(O:O,O195)&gt;3,"error","")</f>
        <v/>
      </c>
      <c r="R195" t="str">
        <f>IF(COUNTIF(O:O,O195)&lt;3,COUNTIF(O:O,O195)&amp;" rep warning","")</f>
        <v/>
      </c>
      <c r="S195" t="str">
        <f>IF(ISERR(SEARCH("rep",C195,5)),"",MID(C195,SEARCH("rep",C195,1)+3,1))</f>
        <v>3</v>
      </c>
    </row>
    <row r="196" spans="1:19" x14ac:dyDescent="0.25">
      <c r="A196">
        <v>228</v>
      </c>
      <c r="B196">
        <v>0</v>
      </c>
      <c r="C196" t="s">
        <v>236</v>
      </c>
      <c r="D196">
        <v>11698</v>
      </c>
      <c r="E196" t="str">
        <f>IF(NOT(ISERR(SEARCH("neg",C196,1))),"neg","pos")</f>
        <v>pos</v>
      </c>
      <c r="F196" t="str">
        <f>IF(Q196="bad","",N196)</f>
        <v>M94_I07</v>
      </c>
      <c r="G196">
        <f>IF(F196="",G195,G195+1)</f>
        <v>186</v>
      </c>
      <c r="H196">
        <v>1</v>
      </c>
      <c r="I196" t="str">
        <f>IF(NOT(ISERR(SEARCH("m94",C196,1))),"M94",IF(NOT(ISERR(SEARCH("m9c",C196,1))),"M9C","R2A"))</f>
        <v>M94</v>
      </c>
      <c r="J196" t="str">
        <f>IF(NOT(ISERR(SEARCH("blank",C196,1))),"_bla",IF(NOT(ISERR(SEARCH("control",C196,1))),"_ctr",IF(NOT(ISERR(SEARCH("isolate",C196,1))),"_I","none")))</f>
        <v>_I</v>
      </c>
      <c r="K196">
        <f>IF(ISERR(SEARCH("isolate",C196,1)),"",SEARCH("isolate",C196,1)+8)</f>
        <v>25</v>
      </c>
      <c r="L196">
        <f>IF(K196="","",IF(SEARCH(".",C196,1)-(SEARCH("isolate",C196,1)+8)&gt;2,IF(NOT(ISNUMBER(VALUE(MID(C196,K196+1,1)))),1,2),SEARCH(".",C196,1)-(SEARCH("isolate",C196,1)+8)))</f>
        <v>1</v>
      </c>
      <c r="M196" t="str">
        <f>IF(L196="","",IF(LEN(MID(C196,K196,L196))&lt;2,"0"&amp;MID(C196,K196,L196),MID(C196,K196,L196)))</f>
        <v>07</v>
      </c>
      <c r="N196" t="str">
        <f>I196&amp;J196&amp;M196</f>
        <v>M94_I07</v>
      </c>
      <c r="O196" t="str">
        <f>E196&amp;N196</f>
        <v>posM94_I07</v>
      </c>
      <c r="P196" t="str">
        <f>IF(COUNTIF(O:O,O196)&gt;3,"error","")</f>
        <v/>
      </c>
      <c r="R196" t="str">
        <f>IF(COUNTIF(O:O,O196)&lt;3,COUNTIF(O:O,O196)&amp;" rep warning","")</f>
        <v/>
      </c>
      <c r="S196" t="str">
        <f>IF(ISERR(SEARCH("rep",C196,5)),"",MID(C196,SEARCH("rep",C196,1)+3,1))</f>
        <v>1</v>
      </c>
    </row>
    <row r="197" spans="1:19" x14ac:dyDescent="0.25">
      <c r="A197">
        <v>65</v>
      </c>
      <c r="B197">
        <v>0</v>
      </c>
      <c r="C197" t="s">
        <v>73</v>
      </c>
      <c r="D197">
        <v>11466</v>
      </c>
      <c r="E197" t="str">
        <f>IF(NOT(ISERR(SEARCH("neg",C197,1))),"neg","pos")</f>
        <v>pos</v>
      </c>
      <c r="F197" t="str">
        <f>IF(Q197="bad","",N197)</f>
        <v>M94_I07</v>
      </c>
      <c r="G197">
        <f>IF(F197="",G196,G196+1)</f>
        <v>187</v>
      </c>
      <c r="H197">
        <v>1</v>
      </c>
      <c r="I197" t="str">
        <f>IF(NOT(ISERR(SEARCH("m94",C197,1))),"M94",IF(NOT(ISERR(SEARCH("m9c",C197,1))),"M9C","R2A"))</f>
        <v>M94</v>
      </c>
      <c r="J197" t="str">
        <f>IF(NOT(ISERR(SEARCH("blank",C197,1))),"_bla",IF(NOT(ISERR(SEARCH("control",C197,1))),"_ctr",IF(NOT(ISERR(SEARCH("isolate",C197,1))),"_I","none")))</f>
        <v>_I</v>
      </c>
      <c r="K197">
        <f>IF(ISERR(SEARCH("isolate",C197,1)),"",SEARCH("isolate",C197,1)+8)</f>
        <v>25</v>
      </c>
      <c r="L197">
        <f>IF(K197="","",IF(SEARCH(".",C197,1)-(SEARCH("isolate",C197,1)+8)&gt;2,IF(NOT(ISNUMBER(VALUE(MID(C197,K197+1,1)))),1,2),SEARCH(".",C197,1)-(SEARCH("isolate",C197,1)+8)))</f>
        <v>1</v>
      </c>
      <c r="M197" t="str">
        <f>IF(L197="","",IF(LEN(MID(C197,K197,L197))&lt;2,"0"&amp;MID(C197,K197,L197),MID(C197,K197,L197)))</f>
        <v>07</v>
      </c>
      <c r="N197" t="str">
        <f>I197&amp;J197&amp;M197</f>
        <v>M94_I07</v>
      </c>
      <c r="O197" t="str">
        <f>E197&amp;N197</f>
        <v>posM94_I07</v>
      </c>
      <c r="P197" t="str">
        <f>IF(COUNTIF(O:O,O197)&gt;3,"error","")</f>
        <v/>
      </c>
      <c r="R197" t="str">
        <f>IF(COUNTIF(O:O,O197)&lt;3,COUNTIF(O:O,O197)&amp;" rep warning","")</f>
        <v/>
      </c>
      <c r="S197" t="str">
        <f>IF(ISERR(SEARCH("rep",C197,5)),"",MID(C197,SEARCH("rep",C197,1)+3,1))</f>
        <v>2</v>
      </c>
    </row>
    <row r="198" spans="1:19" x14ac:dyDescent="0.25">
      <c r="A198">
        <v>18</v>
      </c>
      <c r="B198">
        <v>0</v>
      </c>
      <c r="C198" t="s">
        <v>26</v>
      </c>
      <c r="D198">
        <v>11433</v>
      </c>
      <c r="E198" t="str">
        <f>IF(NOT(ISERR(SEARCH("neg",C198,1))),"neg","pos")</f>
        <v>pos</v>
      </c>
      <c r="F198" t="str">
        <f>IF(Q198="bad","",N198)</f>
        <v>M94_I07</v>
      </c>
      <c r="G198">
        <f>IF(F198="",G197,G197+1)</f>
        <v>188</v>
      </c>
      <c r="H198">
        <v>1</v>
      </c>
      <c r="I198" t="str">
        <f>IF(NOT(ISERR(SEARCH("m94",C198,1))),"M94",IF(NOT(ISERR(SEARCH("m9c",C198,1))),"M9C","R2A"))</f>
        <v>M94</v>
      </c>
      <c r="J198" t="str">
        <f>IF(NOT(ISERR(SEARCH("blank",C198,1))),"_bla",IF(NOT(ISERR(SEARCH("control",C198,1))),"_ctr",IF(NOT(ISERR(SEARCH("isolate",C198,1))),"_I","none")))</f>
        <v>_I</v>
      </c>
      <c r="K198">
        <f>IF(ISERR(SEARCH("isolate",C198,1)),"",SEARCH("isolate",C198,1)+8)</f>
        <v>25</v>
      </c>
      <c r="L198">
        <f>IF(K198="","",IF(SEARCH(".",C198,1)-(SEARCH("isolate",C198,1)+8)&gt;2,IF(NOT(ISNUMBER(VALUE(MID(C198,K198+1,1)))),1,2),SEARCH(".",C198,1)-(SEARCH("isolate",C198,1)+8)))</f>
        <v>1</v>
      </c>
      <c r="M198" t="str">
        <f>IF(L198="","",IF(LEN(MID(C198,K198,L198))&lt;2,"0"&amp;MID(C198,K198,L198),MID(C198,K198,L198)))</f>
        <v>07</v>
      </c>
      <c r="N198" t="str">
        <f>I198&amp;J198&amp;M198</f>
        <v>M94_I07</v>
      </c>
      <c r="O198" t="str">
        <f>E198&amp;N198</f>
        <v>posM94_I07</v>
      </c>
      <c r="P198" t="str">
        <f>IF(COUNTIF(O:O,O198)&gt;3,"error","")</f>
        <v/>
      </c>
      <c r="R198" t="str">
        <f>IF(COUNTIF(O:O,O198)&lt;3,COUNTIF(O:O,O198)&amp;" rep warning","")</f>
        <v/>
      </c>
      <c r="S198" t="str">
        <f>IF(ISERR(SEARCH("rep",C198,5)),"",MID(C198,SEARCH("rep",C198,1)+3,1))</f>
        <v>3</v>
      </c>
    </row>
    <row r="199" spans="1:19" x14ac:dyDescent="0.25">
      <c r="A199">
        <v>229</v>
      </c>
      <c r="B199">
        <v>0</v>
      </c>
      <c r="C199" t="s">
        <v>237</v>
      </c>
      <c r="D199">
        <v>11699</v>
      </c>
      <c r="E199" t="str">
        <f>IF(NOT(ISERR(SEARCH("neg",C199,1))),"neg","pos")</f>
        <v>pos</v>
      </c>
      <c r="F199" t="str">
        <f>IF(Q199="bad","",N199)</f>
        <v>M94_I08</v>
      </c>
      <c r="G199">
        <f>IF(F199="",G198,G198+1)</f>
        <v>189</v>
      </c>
      <c r="H199">
        <v>1</v>
      </c>
      <c r="I199" t="str">
        <f>IF(NOT(ISERR(SEARCH("m94",C199,1))),"M94",IF(NOT(ISERR(SEARCH("m9c",C199,1))),"M9C","R2A"))</f>
        <v>M94</v>
      </c>
      <c r="J199" t="str">
        <f>IF(NOT(ISERR(SEARCH("blank",C199,1))),"_bla",IF(NOT(ISERR(SEARCH("control",C199,1))),"_ctr",IF(NOT(ISERR(SEARCH("isolate",C199,1))),"_I","none")))</f>
        <v>_I</v>
      </c>
      <c r="K199">
        <f>IF(ISERR(SEARCH("isolate",C199,1)),"",SEARCH("isolate",C199,1)+8)</f>
        <v>25</v>
      </c>
      <c r="L199">
        <f>IF(K199="","",IF(SEARCH(".",C199,1)-(SEARCH("isolate",C199,1)+8)&gt;2,IF(NOT(ISNUMBER(VALUE(MID(C199,K199+1,1)))),1,2),SEARCH(".",C199,1)-(SEARCH("isolate",C199,1)+8)))</f>
        <v>1</v>
      </c>
      <c r="M199" t="str">
        <f>IF(L199="","",IF(LEN(MID(C199,K199,L199))&lt;2,"0"&amp;MID(C199,K199,L199),MID(C199,K199,L199)))</f>
        <v>08</v>
      </c>
      <c r="N199" t="str">
        <f>I199&amp;J199&amp;M199</f>
        <v>M94_I08</v>
      </c>
      <c r="O199" t="str">
        <f>E199&amp;N199</f>
        <v>posM94_I08</v>
      </c>
      <c r="P199" t="str">
        <f>IF(COUNTIF(O:O,O199)&gt;3,"error","")</f>
        <v/>
      </c>
      <c r="R199" t="str">
        <f>IF(COUNTIF(O:O,O199)&lt;3,COUNTIF(O:O,O199)&amp;" rep warning","")</f>
        <v/>
      </c>
      <c r="S199" t="str">
        <f>IF(ISERR(SEARCH("rep",C199,5)),"",MID(C199,SEARCH("rep",C199,1)+3,1))</f>
        <v>1</v>
      </c>
    </row>
    <row r="200" spans="1:19" x14ac:dyDescent="0.25">
      <c r="A200">
        <v>285</v>
      </c>
      <c r="B200">
        <v>0</v>
      </c>
      <c r="C200" t="s">
        <v>293</v>
      </c>
      <c r="D200">
        <v>11662</v>
      </c>
      <c r="E200" t="str">
        <f>IF(NOT(ISERR(SEARCH("neg",C200,1))),"neg","pos")</f>
        <v>pos</v>
      </c>
      <c r="F200" t="str">
        <f>IF(Q200="bad","",N200)</f>
        <v>M94_I08</v>
      </c>
      <c r="G200">
        <f>IF(F200="",G199,G199+1)</f>
        <v>190</v>
      </c>
      <c r="H200">
        <v>1</v>
      </c>
      <c r="I200" t="str">
        <f>IF(NOT(ISERR(SEARCH("m94",C200,1))),"M94",IF(NOT(ISERR(SEARCH("m9c",C200,1))),"M9C","R2A"))</f>
        <v>M94</v>
      </c>
      <c r="J200" t="str">
        <f>IF(NOT(ISERR(SEARCH("blank",C200,1))),"_bla",IF(NOT(ISERR(SEARCH("control",C200,1))),"_ctr",IF(NOT(ISERR(SEARCH("isolate",C200,1))),"_I","none")))</f>
        <v>_I</v>
      </c>
      <c r="K200">
        <f>IF(ISERR(SEARCH("isolate",C200,1)),"",SEARCH("isolate",C200,1)+8)</f>
        <v>25</v>
      </c>
      <c r="L200">
        <f>IF(K200="","",IF(SEARCH(".",C200,1)-(SEARCH("isolate",C200,1)+8)&gt;2,IF(NOT(ISNUMBER(VALUE(MID(C200,K200+1,1)))),1,2),SEARCH(".",C200,1)-(SEARCH("isolate",C200,1)+8)))</f>
        <v>1</v>
      </c>
      <c r="M200" t="str">
        <f>IF(L200="","",IF(LEN(MID(C200,K200,L200))&lt;2,"0"&amp;MID(C200,K200,L200),MID(C200,K200,L200)))</f>
        <v>08</v>
      </c>
      <c r="N200" t="str">
        <f>I200&amp;J200&amp;M200</f>
        <v>M94_I08</v>
      </c>
      <c r="O200" t="str">
        <f>E200&amp;N200</f>
        <v>posM94_I08</v>
      </c>
      <c r="P200" t="str">
        <f>IF(COUNTIF(O:O,O200)&gt;3,"error","")</f>
        <v/>
      </c>
      <c r="R200" t="str">
        <f>IF(COUNTIF(O:O,O200)&lt;3,COUNTIF(O:O,O200)&amp;" rep warning","")</f>
        <v/>
      </c>
      <c r="S200" t="str">
        <f>IF(ISERR(SEARCH("rep",C200,5)),"",MID(C200,SEARCH("rep",C200,1)+3,1))</f>
        <v>2</v>
      </c>
    </row>
    <row r="201" spans="1:19" x14ac:dyDescent="0.25">
      <c r="A201">
        <v>71</v>
      </c>
      <c r="B201">
        <v>0</v>
      </c>
      <c r="C201" t="s">
        <v>79</v>
      </c>
      <c r="D201">
        <v>11468</v>
      </c>
      <c r="E201" t="str">
        <f>IF(NOT(ISERR(SEARCH("neg",C201,1))),"neg","pos")</f>
        <v>pos</v>
      </c>
      <c r="F201" t="str">
        <f>IF(Q201="bad","",N201)</f>
        <v>M94_I08</v>
      </c>
      <c r="G201">
        <f>IF(F201="",G200,G200+1)</f>
        <v>191</v>
      </c>
      <c r="H201">
        <v>1</v>
      </c>
      <c r="I201" t="str">
        <f>IF(NOT(ISERR(SEARCH("m94",C201,1))),"M94",IF(NOT(ISERR(SEARCH("m9c",C201,1))),"M9C","R2A"))</f>
        <v>M94</v>
      </c>
      <c r="J201" t="str">
        <f>IF(NOT(ISERR(SEARCH("blank",C201,1))),"_bla",IF(NOT(ISERR(SEARCH("control",C201,1))),"_ctr",IF(NOT(ISERR(SEARCH("isolate",C201,1))),"_I","none")))</f>
        <v>_I</v>
      </c>
      <c r="K201">
        <f>IF(ISERR(SEARCH("isolate",C201,1)),"",SEARCH("isolate",C201,1)+8)</f>
        <v>25</v>
      </c>
      <c r="L201">
        <f>IF(K201="","",IF(SEARCH(".",C201,1)-(SEARCH("isolate",C201,1)+8)&gt;2,IF(NOT(ISNUMBER(VALUE(MID(C201,K201+1,1)))),1,2),SEARCH(".",C201,1)-(SEARCH("isolate",C201,1)+8)))</f>
        <v>1</v>
      </c>
      <c r="M201" t="str">
        <f>IF(L201="","",IF(LEN(MID(C201,K201,L201))&lt;2,"0"&amp;MID(C201,K201,L201),MID(C201,K201,L201)))</f>
        <v>08</v>
      </c>
      <c r="N201" t="str">
        <f>I201&amp;J201&amp;M201</f>
        <v>M94_I08</v>
      </c>
      <c r="O201" t="str">
        <f>E201&amp;N201</f>
        <v>posM94_I08</v>
      </c>
      <c r="P201" t="str">
        <f>IF(COUNTIF(O:O,O201)&gt;3,"error","")</f>
        <v/>
      </c>
      <c r="R201" t="str">
        <f>IF(COUNTIF(O:O,O201)&lt;3,COUNTIF(O:O,O201)&amp;" rep warning","")</f>
        <v/>
      </c>
      <c r="S201" t="str">
        <f>IF(ISERR(SEARCH("rep",C201,5)),"",MID(C201,SEARCH("rep",C201,1)+3,1))</f>
        <v>3</v>
      </c>
    </row>
    <row r="202" spans="1:19" x14ac:dyDescent="0.25">
      <c r="A202">
        <v>230</v>
      </c>
      <c r="B202">
        <v>0</v>
      </c>
      <c r="C202" t="s">
        <v>238</v>
      </c>
      <c r="D202">
        <v>11734</v>
      </c>
      <c r="E202" t="str">
        <f>IF(NOT(ISERR(SEARCH("neg",C202,1))),"neg","pos")</f>
        <v>pos</v>
      </c>
      <c r="F202" t="str">
        <f>IF(Q202="bad","",N202)</f>
        <v>M94_I09</v>
      </c>
      <c r="G202">
        <f>IF(F202="",G201,G201+1)</f>
        <v>192</v>
      </c>
      <c r="H202">
        <v>1</v>
      </c>
      <c r="I202" t="str">
        <f>IF(NOT(ISERR(SEARCH("m94",C202,1))),"M94",IF(NOT(ISERR(SEARCH("m9c",C202,1))),"M9C","R2A"))</f>
        <v>M94</v>
      </c>
      <c r="J202" t="str">
        <f>IF(NOT(ISERR(SEARCH("blank",C202,1))),"_bla",IF(NOT(ISERR(SEARCH("control",C202,1))),"_ctr",IF(NOT(ISERR(SEARCH("isolate",C202,1))),"_I","none")))</f>
        <v>_I</v>
      </c>
      <c r="K202">
        <f>IF(ISERR(SEARCH("isolate",C202,1)),"",SEARCH("isolate",C202,1)+8)</f>
        <v>25</v>
      </c>
      <c r="L202">
        <f>IF(K202="","",IF(SEARCH(".",C202,1)-(SEARCH("isolate",C202,1)+8)&gt;2,IF(NOT(ISNUMBER(VALUE(MID(C202,K202+1,1)))),1,2),SEARCH(".",C202,1)-(SEARCH("isolate",C202,1)+8)))</f>
        <v>1</v>
      </c>
      <c r="M202" t="str">
        <f>IF(L202="","",IF(LEN(MID(C202,K202,L202))&lt;2,"0"&amp;MID(C202,K202,L202),MID(C202,K202,L202)))</f>
        <v>09</v>
      </c>
      <c r="N202" t="str">
        <f>I202&amp;J202&amp;M202</f>
        <v>M94_I09</v>
      </c>
      <c r="O202" t="str">
        <f>E202&amp;N202</f>
        <v>posM94_I09</v>
      </c>
      <c r="P202" t="str">
        <f>IF(COUNTIF(O:O,O202)&gt;3,"error","")</f>
        <v/>
      </c>
      <c r="R202" t="str">
        <f>IF(COUNTIF(O:O,O202)&lt;3,COUNTIF(O:O,O202)&amp;" rep warning","")</f>
        <v/>
      </c>
      <c r="S202" t="str">
        <f>IF(ISERR(SEARCH("rep",C202,5)),"",MID(C202,SEARCH("rep",C202,1)+3,1))</f>
        <v>1</v>
      </c>
    </row>
    <row r="203" spans="1:19" x14ac:dyDescent="0.25">
      <c r="A203">
        <v>289</v>
      </c>
      <c r="B203">
        <v>0</v>
      </c>
      <c r="C203" t="s">
        <v>297</v>
      </c>
      <c r="D203">
        <v>11663</v>
      </c>
      <c r="E203" t="str">
        <f>IF(NOT(ISERR(SEARCH("neg",C203,1))),"neg","pos")</f>
        <v>pos</v>
      </c>
      <c r="F203" t="str">
        <f>IF(Q203="bad","",N203)</f>
        <v>M94_I09</v>
      </c>
      <c r="G203">
        <f>IF(F203="",G202,G202+1)</f>
        <v>193</v>
      </c>
      <c r="H203">
        <v>1</v>
      </c>
      <c r="I203" t="str">
        <f>IF(NOT(ISERR(SEARCH("m94",C203,1))),"M94",IF(NOT(ISERR(SEARCH("m9c",C203,1))),"M9C","R2A"))</f>
        <v>M94</v>
      </c>
      <c r="J203" t="str">
        <f>IF(NOT(ISERR(SEARCH("blank",C203,1))),"_bla",IF(NOT(ISERR(SEARCH("control",C203,1))),"_ctr",IF(NOT(ISERR(SEARCH("isolate",C203,1))),"_I","none")))</f>
        <v>_I</v>
      </c>
      <c r="K203">
        <f>IF(ISERR(SEARCH("isolate",C203,1)),"",SEARCH("isolate",C203,1)+8)</f>
        <v>25</v>
      </c>
      <c r="L203">
        <f>IF(K203="","",IF(SEARCH(".",C203,1)-(SEARCH("isolate",C203,1)+8)&gt;2,IF(NOT(ISNUMBER(VALUE(MID(C203,K203+1,1)))),1,2),SEARCH(".",C203,1)-(SEARCH("isolate",C203,1)+8)))</f>
        <v>1</v>
      </c>
      <c r="M203" t="str">
        <f>IF(L203="","",IF(LEN(MID(C203,K203,L203))&lt;2,"0"&amp;MID(C203,K203,L203),MID(C203,K203,L203)))</f>
        <v>09</v>
      </c>
      <c r="N203" t="str">
        <f>I203&amp;J203&amp;M203</f>
        <v>M94_I09</v>
      </c>
      <c r="O203" t="str">
        <f>E203&amp;N203</f>
        <v>posM94_I09</v>
      </c>
      <c r="P203" t="str">
        <f>IF(COUNTIF(O:O,O203)&gt;3,"error","")</f>
        <v/>
      </c>
      <c r="R203" t="str">
        <f>IF(COUNTIF(O:O,O203)&lt;3,COUNTIF(O:O,O203)&amp;" rep warning","")</f>
        <v/>
      </c>
      <c r="S203" t="str">
        <f>IF(ISERR(SEARCH("rep",C203,5)),"",MID(C203,SEARCH("rep",C203,1)+3,1))</f>
        <v>2</v>
      </c>
    </row>
    <row r="204" spans="1:19" x14ac:dyDescent="0.25">
      <c r="A204">
        <v>291</v>
      </c>
      <c r="B204">
        <v>0</v>
      </c>
      <c r="C204" t="s">
        <v>299</v>
      </c>
      <c r="D204">
        <v>11667</v>
      </c>
      <c r="E204" t="str">
        <f>IF(NOT(ISERR(SEARCH("neg",C204,1))),"neg","pos")</f>
        <v>pos</v>
      </c>
      <c r="F204" t="str">
        <f>IF(Q204="bad","",N204)</f>
        <v>M94_I09</v>
      </c>
      <c r="G204">
        <f>IF(F204="",G203,G203+1)</f>
        <v>194</v>
      </c>
      <c r="H204">
        <v>1</v>
      </c>
      <c r="I204" t="str">
        <f>IF(NOT(ISERR(SEARCH("m94",C204,1))),"M94",IF(NOT(ISERR(SEARCH("m9c",C204,1))),"M9C","R2A"))</f>
        <v>M94</v>
      </c>
      <c r="J204" t="str">
        <f>IF(NOT(ISERR(SEARCH("blank",C204,1))),"_bla",IF(NOT(ISERR(SEARCH("control",C204,1))),"_ctr",IF(NOT(ISERR(SEARCH("isolate",C204,1))),"_I","none")))</f>
        <v>_I</v>
      </c>
      <c r="K204">
        <f>IF(ISERR(SEARCH("isolate",C204,1)),"",SEARCH("isolate",C204,1)+8)</f>
        <v>25</v>
      </c>
      <c r="L204">
        <f>IF(K204="","",IF(SEARCH(".",C204,1)-(SEARCH("isolate",C204,1)+8)&gt;2,IF(NOT(ISNUMBER(VALUE(MID(C204,K204+1,1)))),1,2),SEARCH(".",C204,1)-(SEARCH("isolate",C204,1)+8)))</f>
        <v>1</v>
      </c>
      <c r="M204" t="str">
        <f>IF(L204="","",IF(LEN(MID(C204,K204,L204))&lt;2,"0"&amp;MID(C204,K204,L204),MID(C204,K204,L204)))</f>
        <v>09</v>
      </c>
      <c r="N204" t="str">
        <f>I204&amp;J204&amp;M204</f>
        <v>M94_I09</v>
      </c>
      <c r="O204" t="str">
        <f>E204&amp;N204</f>
        <v>posM94_I09</v>
      </c>
      <c r="P204" t="str">
        <f>IF(COUNTIF(O:O,O204)&gt;3,"error","")</f>
        <v/>
      </c>
      <c r="R204" t="str">
        <f>IF(COUNTIF(O:O,O204)&lt;3,COUNTIF(O:O,O204)&amp;" rep warning","")</f>
        <v/>
      </c>
      <c r="S204" t="str">
        <f>IF(ISERR(SEARCH("rep",C204,5)),"",MID(C204,SEARCH("rep",C204,1)+3,1))</f>
        <v>3</v>
      </c>
    </row>
    <row r="205" spans="1:19" x14ac:dyDescent="0.25">
      <c r="A205">
        <v>226</v>
      </c>
      <c r="B205">
        <v>0</v>
      </c>
      <c r="C205" t="s">
        <v>234</v>
      </c>
      <c r="D205">
        <v>11696</v>
      </c>
      <c r="E205" t="str">
        <f>IF(NOT(ISERR(SEARCH("neg",C205,1))),"neg","pos")</f>
        <v>pos</v>
      </c>
      <c r="F205" t="str">
        <f>IF(Q205="bad","",N205)</f>
        <v>M94_I10</v>
      </c>
      <c r="G205">
        <f>IF(F205="",G204,G204+1)</f>
        <v>195</v>
      </c>
      <c r="H205">
        <v>1</v>
      </c>
      <c r="I205" t="str">
        <f>IF(NOT(ISERR(SEARCH("m94",C205,1))),"M94",IF(NOT(ISERR(SEARCH("m9c",C205,1))),"M9C","R2A"))</f>
        <v>M94</v>
      </c>
      <c r="J205" t="str">
        <f>IF(NOT(ISERR(SEARCH("blank",C205,1))),"_bla",IF(NOT(ISERR(SEARCH("control",C205,1))),"_ctr",IF(NOT(ISERR(SEARCH("isolate",C205,1))),"_I","none")))</f>
        <v>_I</v>
      </c>
      <c r="K205">
        <f>IF(ISERR(SEARCH("isolate",C205,1)),"",SEARCH("isolate",C205,1)+8)</f>
        <v>25</v>
      </c>
      <c r="L205">
        <f>IF(K205="","",IF(SEARCH(".",C205,1)-(SEARCH("isolate",C205,1)+8)&gt;2,IF(NOT(ISNUMBER(VALUE(MID(C205,K205+1,1)))),1,2),SEARCH(".",C205,1)-(SEARCH("isolate",C205,1)+8)))</f>
        <v>2</v>
      </c>
      <c r="M205" t="str">
        <f>IF(L205="","",IF(LEN(MID(C205,K205,L205))&lt;2,"0"&amp;MID(C205,K205,L205),MID(C205,K205,L205)))</f>
        <v>10</v>
      </c>
      <c r="N205" t="str">
        <f>I205&amp;J205&amp;M205</f>
        <v>M94_I10</v>
      </c>
      <c r="O205" t="str">
        <f>E205&amp;N205</f>
        <v>posM94_I10</v>
      </c>
      <c r="P205" t="str">
        <f>IF(COUNTIF(O:O,O205)&gt;3,"error","")</f>
        <v/>
      </c>
      <c r="R205" t="str">
        <f>IF(COUNTIF(O:O,O205)&lt;3,COUNTIF(O:O,O205)&amp;" rep warning","")</f>
        <v/>
      </c>
      <c r="S205" t="str">
        <f>IF(ISERR(SEARCH("rep",C205,5)),"",MID(C205,SEARCH("rep",C205,1)+3,1))</f>
        <v>1</v>
      </c>
    </row>
    <row r="206" spans="1:19" x14ac:dyDescent="0.25">
      <c r="A206">
        <v>224</v>
      </c>
      <c r="B206">
        <v>0</v>
      </c>
      <c r="C206" t="s">
        <v>232</v>
      </c>
      <c r="D206">
        <v>11660</v>
      </c>
      <c r="E206" t="str">
        <f>IF(NOT(ISERR(SEARCH("neg",C206,1))),"neg","pos")</f>
        <v>pos</v>
      </c>
      <c r="F206" t="str">
        <f>IF(Q206="bad","",N206)</f>
        <v>M94_I10</v>
      </c>
      <c r="G206">
        <f>IF(F206="",G205,G205+1)</f>
        <v>196</v>
      </c>
      <c r="H206">
        <v>1</v>
      </c>
      <c r="I206" t="str">
        <f>IF(NOT(ISERR(SEARCH("m94",C206,1))),"M94",IF(NOT(ISERR(SEARCH("m9c",C206,1))),"M9C","R2A"))</f>
        <v>M94</v>
      </c>
      <c r="J206" t="str">
        <f>IF(NOT(ISERR(SEARCH("blank",C206,1))),"_bla",IF(NOT(ISERR(SEARCH("control",C206,1))),"_ctr",IF(NOT(ISERR(SEARCH("isolate",C206,1))),"_I","none")))</f>
        <v>_I</v>
      </c>
      <c r="K206">
        <f>IF(ISERR(SEARCH("isolate",C206,1)),"",SEARCH("isolate",C206,1)+8)</f>
        <v>25</v>
      </c>
      <c r="L206">
        <f>IF(K206="","",IF(SEARCH(".",C206,1)-(SEARCH("isolate",C206,1)+8)&gt;2,IF(NOT(ISNUMBER(VALUE(MID(C206,K206+1,1)))),1,2),SEARCH(".",C206,1)-(SEARCH("isolate",C206,1)+8)))</f>
        <v>2</v>
      </c>
      <c r="M206" t="str">
        <f>IF(L206="","",IF(LEN(MID(C206,K206,L206))&lt;2,"0"&amp;MID(C206,K206,L206),MID(C206,K206,L206)))</f>
        <v>10</v>
      </c>
      <c r="N206" t="str">
        <f>I206&amp;J206&amp;M206</f>
        <v>M94_I10</v>
      </c>
      <c r="O206" t="str">
        <f>E206&amp;N206</f>
        <v>posM94_I10</v>
      </c>
      <c r="P206" t="str">
        <f>IF(COUNTIF(O:O,O206)&gt;3,"error","")</f>
        <v/>
      </c>
      <c r="R206" t="str">
        <f>IF(COUNTIF(O:O,O206)&lt;3,COUNTIF(O:O,O206)&amp;" rep warning","")</f>
        <v/>
      </c>
      <c r="S206" t="str">
        <f>IF(ISERR(SEARCH("rep",C206,5)),"",MID(C206,SEARCH("rep",C206,1)+3,1))</f>
        <v>2</v>
      </c>
    </row>
    <row r="207" spans="1:19" x14ac:dyDescent="0.25">
      <c r="A207">
        <v>63</v>
      </c>
      <c r="B207">
        <v>0</v>
      </c>
      <c r="C207" t="s">
        <v>71</v>
      </c>
      <c r="D207">
        <v>11508</v>
      </c>
      <c r="E207" t="str">
        <f>IF(NOT(ISERR(SEARCH("neg",C207,1))),"neg","pos")</f>
        <v>pos</v>
      </c>
      <c r="F207" t="str">
        <f>IF(Q207="bad","",N207)</f>
        <v>M94_I10</v>
      </c>
      <c r="G207">
        <f>IF(F207="",G206,G206+1)</f>
        <v>197</v>
      </c>
      <c r="H207">
        <v>1</v>
      </c>
      <c r="I207" t="str">
        <f>IF(NOT(ISERR(SEARCH("m94",C207,1))),"M94",IF(NOT(ISERR(SEARCH("m9c",C207,1))),"M9C","R2A"))</f>
        <v>M94</v>
      </c>
      <c r="J207" t="str">
        <f>IF(NOT(ISERR(SEARCH("blank",C207,1))),"_bla",IF(NOT(ISERR(SEARCH("control",C207,1))),"_ctr",IF(NOT(ISERR(SEARCH("isolate",C207,1))),"_I","none")))</f>
        <v>_I</v>
      </c>
      <c r="K207">
        <f>IF(ISERR(SEARCH("isolate",C207,1)),"",SEARCH("isolate",C207,1)+8)</f>
        <v>25</v>
      </c>
      <c r="L207">
        <f>IF(K207="","",IF(SEARCH(".",C207,1)-(SEARCH("isolate",C207,1)+8)&gt;2,IF(NOT(ISNUMBER(VALUE(MID(C207,K207+1,1)))),1,2),SEARCH(".",C207,1)-(SEARCH("isolate",C207,1)+8)))</f>
        <v>2</v>
      </c>
      <c r="M207" t="str">
        <f>IF(L207="","",IF(LEN(MID(C207,K207,L207))&lt;2,"0"&amp;MID(C207,K207,L207),MID(C207,K207,L207)))</f>
        <v>10</v>
      </c>
      <c r="N207" t="str">
        <f>I207&amp;J207&amp;M207</f>
        <v>M94_I10</v>
      </c>
      <c r="O207" t="str">
        <f>E207&amp;N207</f>
        <v>posM94_I10</v>
      </c>
      <c r="P207" t="str">
        <f>IF(COUNTIF(O:O,O207)&gt;3,"error","")</f>
        <v/>
      </c>
      <c r="R207" t="str">
        <f>IF(COUNTIF(O:O,O207)&lt;3,COUNTIF(O:O,O207)&amp;" rep warning","")</f>
        <v/>
      </c>
      <c r="S207" t="str">
        <f>IF(ISERR(SEARCH("rep",C207,5)),"",MID(C207,SEARCH("rep",C207,1)+3,1))</f>
        <v>3</v>
      </c>
    </row>
    <row r="208" spans="1:19" x14ac:dyDescent="0.25">
      <c r="A208">
        <v>152</v>
      </c>
      <c r="B208">
        <v>0</v>
      </c>
      <c r="C208" t="s">
        <v>160</v>
      </c>
      <c r="D208">
        <v>11580</v>
      </c>
      <c r="E208" t="str">
        <f>IF(NOT(ISERR(SEARCH("neg",C208,1))),"neg","pos")</f>
        <v>pos</v>
      </c>
      <c r="F208" t="str">
        <f>IF(Q208="bad","",N208)</f>
        <v>M94_I11</v>
      </c>
      <c r="G208">
        <f>IF(F208="",G207,G207+1)</f>
        <v>198</v>
      </c>
      <c r="H208">
        <v>1</v>
      </c>
      <c r="I208" t="str">
        <f>IF(NOT(ISERR(SEARCH("m94",C208,1))),"M94",IF(NOT(ISERR(SEARCH("m9c",C208,1))),"M9C","R2A"))</f>
        <v>M94</v>
      </c>
      <c r="J208" t="str">
        <f>IF(NOT(ISERR(SEARCH("blank",C208,1))),"_bla",IF(NOT(ISERR(SEARCH("control",C208,1))),"_ctr",IF(NOT(ISERR(SEARCH("isolate",C208,1))),"_I","none")))</f>
        <v>_I</v>
      </c>
      <c r="K208">
        <f>IF(ISERR(SEARCH("isolate",C208,1)),"",SEARCH("isolate",C208,1)+8)</f>
        <v>25</v>
      </c>
      <c r="L208">
        <f>IF(K208="","",IF(SEARCH(".",C208,1)-(SEARCH("isolate",C208,1)+8)&gt;2,IF(NOT(ISNUMBER(VALUE(MID(C208,K208+1,1)))),1,2),SEARCH(".",C208,1)-(SEARCH("isolate",C208,1)+8)))</f>
        <v>2</v>
      </c>
      <c r="M208" t="str">
        <f>IF(L208="","",IF(LEN(MID(C208,K208,L208))&lt;2,"0"&amp;MID(C208,K208,L208),MID(C208,K208,L208)))</f>
        <v>11</v>
      </c>
      <c r="N208" t="str">
        <f>I208&amp;J208&amp;M208</f>
        <v>M94_I11</v>
      </c>
      <c r="O208" t="str">
        <f>E208&amp;N208</f>
        <v>posM94_I11</v>
      </c>
      <c r="P208" t="str">
        <f>IF(COUNTIF(O:O,O208)&gt;3,"error","")</f>
        <v/>
      </c>
      <c r="R208" t="str">
        <f>IF(COUNTIF(O:O,O208)&lt;3,COUNTIF(O:O,O208)&amp;" rep warning","")</f>
        <v/>
      </c>
      <c r="S208" t="str">
        <f>IF(ISERR(SEARCH("rep",C208,5)),"",MID(C208,SEARCH("rep",C208,1)+3,1))</f>
        <v>1</v>
      </c>
    </row>
    <row r="209" spans="1:19" x14ac:dyDescent="0.25">
      <c r="A209">
        <v>314</v>
      </c>
      <c r="B209">
        <v>0</v>
      </c>
      <c r="C209" t="s">
        <v>322</v>
      </c>
      <c r="D209">
        <v>11700</v>
      </c>
      <c r="E209" t="str">
        <f>IF(NOT(ISERR(SEARCH("neg",C209,1))),"neg","pos")</f>
        <v>pos</v>
      </c>
      <c r="F209" t="str">
        <f>IF(Q209="bad","",N209)</f>
        <v>M94_I11</v>
      </c>
      <c r="G209">
        <f>IF(F209="",G208,G208+1)</f>
        <v>199</v>
      </c>
      <c r="H209">
        <v>1</v>
      </c>
      <c r="I209" t="str">
        <f>IF(NOT(ISERR(SEARCH("m94",C209,1))),"M94",IF(NOT(ISERR(SEARCH("m9c",C209,1))),"M9C","R2A"))</f>
        <v>M94</v>
      </c>
      <c r="J209" t="str">
        <f>IF(NOT(ISERR(SEARCH("blank",C209,1))),"_bla",IF(NOT(ISERR(SEARCH("control",C209,1))),"_ctr",IF(NOT(ISERR(SEARCH("isolate",C209,1))),"_I","none")))</f>
        <v>_I</v>
      </c>
      <c r="K209">
        <f>IF(ISERR(SEARCH("isolate",C209,1)),"",SEARCH("isolate",C209,1)+8)</f>
        <v>25</v>
      </c>
      <c r="L209">
        <f>IF(K209="","",IF(SEARCH(".",C209,1)-(SEARCH("isolate",C209,1)+8)&gt;2,IF(NOT(ISNUMBER(VALUE(MID(C209,K209+1,1)))),1,2),SEARCH(".",C209,1)-(SEARCH("isolate",C209,1)+8)))</f>
        <v>2</v>
      </c>
      <c r="M209" t="str">
        <f>IF(L209="","",IF(LEN(MID(C209,K209,L209))&lt;2,"0"&amp;MID(C209,K209,L209),MID(C209,K209,L209)))</f>
        <v>11</v>
      </c>
      <c r="N209" t="str">
        <f>I209&amp;J209&amp;M209</f>
        <v>M94_I11</v>
      </c>
      <c r="O209" t="str">
        <f>E209&amp;N209</f>
        <v>posM94_I11</v>
      </c>
      <c r="P209" t="str">
        <f>IF(COUNTIF(O:O,O209)&gt;3,"error","")</f>
        <v/>
      </c>
      <c r="R209" t="str">
        <f>IF(COUNTIF(O:O,O209)&lt;3,COUNTIF(O:O,O209)&amp;" rep warning","")</f>
        <v/>
      </c>
      <c r="S209" t="str">
        <f>IF(ISERR(SEARCH("rep",C209,5)),"",MID(C209,SEARCH("rep",C209,1)+3,1))</f>
        <v>2</v>
      </c>
    </row>
    <row r="210" spans="1:19" x14ac:dyDescent="0.25">
      <c r="A210">
        <v>156</v>
      </c>
      <c r="B210">
        <v>0</v>
      </c>
      <c r="C210" t="s">
        <v>164</v>
      </c>
      <c r="D210">
        <v>11584</v>
      </c>
      <c r="E210" t="str">
        <f>IF(NOT(ISERR(SEARCH("neg",C210,1))),"neg","pos")</f>
        <v>pos</v>
      </c>
      <c r="F210" t="str">
        <f>IF(Q210="bad","",N210)</f>
        <v>M94_I11</v>
      </c>
      <c r="G210">
        <f>IF(F210="",G209,G209+1)</f>
        <v>200</v>
      </c>
      <c r="H210">
        <v>1</v>
      </c>
      <c r="I210" t="str">
        <f>IF(NOT(ISERR(SEARCH("m94",C210,1))),"M94",IF(NOT(ISERR(SEARCH("m9c",C210,1))),"M9C","R2A"))</f>
        <v>M94</v>
      </c>
      <c r="J210" t="str">
        <f>IF(NOT(ISERR(SEARCH("blank",C210,1))),"_bla",IF(NOT(ISERR(SEARCH("control",C210,1))),"_ctr",IF(NOT(ISERR(SEARCH("isolate",C210,1))),"_I","none")))</f>
        <v>_I</v>
      </c>
      <c r="K210">
        <f>IF(ISERR(SEARCH("isolate",C210,1)),"",SEARCH("isolate",C210,1)+8)</f>
        <v>25</v>
      </c>
      <c r="L210">
        <f>IF(K210="","",IF(SEARCH(".",C210,1)-(SEARCH("isolate",C210,1)+8)&gt;2,IF(NOT(ISNUMBER(VALUE(MID(C210,K210+1,1)))),1,2),SEARCH(".",C210,1)-(SEARCH("isolate",C210,1)+8)))</f>
        <v>2</v>
      </c>
      <c r="M210" t="str">
        <f>IF(L210="","",IF(LEN(MID(C210,K210,L210))&lt;2,"0"&amp;MID(C210,K210,L210),MID(C210,K210,L210)))</f>
        <v>11</v>
      </c>
      <c r="N210" t="str">
        <f>I210&amp;J210&amp;M210</f>
        <v>M94_I11</v>
      </c>
      <c r="O210" t="str">
        <f>E210&amp;N210</f>
        <v>posM94_I11</v>
      </c>
      <c r="P210" t="str">
        <f>IF(COUNTIF(O:O,O210)&gt;3,"error","")</f>
        <v/>
      </c>
      <c r="R210" t="str">
        <f>IF(COUNTIF(O:O,O210)&lt;3,COUNTIF(O:O,O210)&amp;" rep warning","")</f>
        <v/>
      </c>
      <c r="S210" t="str">
        <f>IF(ISERR(SEARCH("rep",C210,5)),"",MID(C210,SEARCH("rep",C210,1)+3,1))</f>
        <v>3</v>
      </c>
    </row>
    <row r="211" spans="1:19" x14ac:dyDescent="0.25">
      <c r="A211">
        <v>58</v>
      </c>
      <c r="B211">
        <v>0</v>
      </c>
      <c r="C211" t="s">
        <v>66</v>
      </c>
      <c r="D211">
        <v>11504</v>
      </c>
      <c r="E211" t="str">
        <f>IF(NOT(ISERR(SEARCH("neg",C211,1))),"neg","pos")</f>
        <v>pos</v>
      </c>
      <c r="F211" t="str">
        <f>IF(Q211="bad","",N211)</f>
        <v>M94_I12</v>
      </c>
      <c r="G211">
        <f>IF(F211="",G210,G210+1)</f>
        <v>201</v>
      </c>
      <c r="H211">
        <v>1</v>
      </c>
      <c r="I211" t="str">
        <f>IF(NOT(ISERR(SEARCH("m94",C211,1))),"M94",IF(NOT(ISERR(SEARCH("m9c",C211,1))),"M9C","R2A"))</f>
        <v>M94</v>
      </c>
      <c r="J211" t="str">
        <f>IF(NOT(ISERR(SEARCH("blank",C211,1))),"_bla",IF(NOT(ISERR(SEARCH("control",C211,1))),"_ctr",IF(NOT(ISERR(SEARCH("isolate",C211,1))),"_I","none")))</f>
        <v>_I</v>
      </c>
      <c r="K211">
        <f>IF(ISERR(SEARCH("isolate",C211,1)),"",SEARCH("isolate",C211,1)+8)</f>
        <v>25</v>
      </c>
      <c r="L211">
        <f>IF(K211="","",IF(SEARCH(".",C211,1)-(SEARCH("isolate",C211,1)+8)&gt;2,IF(NOT(ISNUMBER(VALUE(MID(C211,K211+1,1)))),1,2),SEARCH(".",C211,1)-(SEARCH("isolate",C211,1)+8)))</f>
        <v>2</v>
      </c>
      <c r="M211" t="str">
        <f>IF(L211="","",IF(LEN(MID(C211,K211,L211))&lt;2,"0"&amp;MID(C211,K211,L211),MID(C211,K211,L211)))</f>
        <v>12</v>
      </c>
      <c r="N211" t="str">
        <f>I211&amp;J211&amp;M211</f>
        <v>M94_I12</v>
      </c>
      <c r="O211" t="str">
        <f>E211&amp;N211</f>
        <v>posM94_I12</v>
      </c>
      <c r="P211" t="str">
        <f>IF(COUNTIF(O:O,O211)&gt;3,"error","")</f>
        <v/>
      </c>
      <c r="R211" t="str">
        <f>IF(COUNTIF(O:O,O211)&lt;3,COUNTIF(O:O,O211)&amp;" rep warning","")</f>
        <v/>
      </c>
      <c r="S211" t="str">
        <f>IF(ISERR(SEARCH("rep",C211,5)),"",MID(C211,SEARCH("rep",C211,1)+3,1))</f>
        <v>1</v>
      </c>
    </row>
    <row r="212" spans="1:19" x14ac:dyDescent="0.25">
      <c r="A212">
        <v>94</v>
      </c>
      <c r="B212">
        <v>0</v>
      </c>
      <c r="C212" t="s">
        <v>102</v>
      </c>
      <c r="D212">
        <v>11463</v>
      </c>
      <c r="E212" t="str">
        <f>IF(NOT(ISERR(SEARCH("neg",C212,1))),"neg","pos")</f>
        <v>pos</v>
      </c>
      <c r="F212" t="str">
        <f>IF(Q212="bad","",N212)</f>
        <v>M94_I12</v>
      </c>
      <c r="G212">
        <f>IF(F212="",G211,G211+1)</f>
        <v>202</v>
      </c>
      <c r="H212">
        <v>1</v>
      </c>
      <c r="I212" t="str">
        <f>IF(NOT(ISERR(SEARCH("m94",C212,1))),"M94",IF(NOT(ISERR(SEARCH("m9c",C212,1))),"M9C","R2A"))</f>
        <v>M94</v>
      </c>
      <c r="J212" t="str">
        <f>IF(NOT(ISERR(SEARCH("blank",C212,1))),"_bla",IF(NOT(ISERR(SEARCH("control",C212,1))),"_ctr",IF(NOT(ISERR(SEARCH("isolate",C212,1))),"_I","none")))</f>
        <v>_I</v>
      </c>
      <c r="K212">
        <f>IF(ISERR(SEARCH("isolate",C212,1)),"",SEARCH("isolate",C212,1)+8)</f>
        <v>25</v>
      </c>
      <c r="L212">
        <f>IF(K212="","",IF(SEARCH(".",C212,1)-(SEARCH("isolate",C212,1)+8)&gt;2,IF(NOT(ISNUMBER(VALUE(MID(C212,K212+1,1)))),1,2),SEARCH(".",C212,1)-(SEARCH("isolate",C212,1)+8)))</f>
        <v>2</v>
      </c>
      <c r="M212" t="str">
        <f>IF(L212="","",IF(LEN(MID(C212,K212,L212))&lt;2,"0"&amp;MID(C212,K212,L212),MID(C212,K212,L212)))</f>
        <v>12</v>
      </c>
      <c r="N212" t="str">
        <f>I212&amp;J212&amp;M212</f>
        <v>M94_I12</v>
      </c>
      <c r="O212" t="str">
        <f>E212&amp;N212</f>
        <v>posM94_I12</v>
      </c>
      <c r="P212" t="str">
        <f>IF(COUNTIF(O:O,O212)&gt;3,"error","")</f>
        <v/>
      </c>
      <c r="R212" t="str">
        <f>IF(COUNTIF(O:O,O212)&lt;3,COUNTIF(O:O,O212)&amp;" rep warning","")</f>
        <v/>
      </c>
      <c r="S212" t="str">
        <f>IF(ISERR(SEARCH("rep",C212,5)),"",MID(C212,SEARCH("rep",C212,1)+3,1))</f>
        <v>2</v>
      </c>
    </row>
    <row r="213" spans="1:19" x14ac:dyDescent="0.25">
      <c r="A213">
        <v>288</v>
      </c>
      <c r="B213">
        <v>0</v>
      </c>
      <c r="C213" t="s">
        <v>296</v>
      </c>
      <c r="D213">
        <v>11664</v>
      </c>
      <c r="E213" t="str">
        <f>IF(NOT(ISERR(SEARCH("neg",C213,1))),"neg","pos")</f>
        <v>pos</v>
      </c>
      <c r="F213" t="str">
        <f>IF(Q213="bad","",N213)</f>
        <v>M94_I12</v>
      </c>
      <c r="G213">
        <f>IF(F213="",G212,G212+1)</f>
        <v>203</v>
      </c>
      <c r="H213">
        <v>1</v>
      </c>
      <c r="I213" t="str">
        <f>IF(NOT(ISERR(SEARCH("m94",C213,1))),"M94",IF(NOT(ISERR(SEARCH("m9c",C213,1))),"M9C","R2A"))</f>
        <v>M94</v>
      </c>
      <c r="J213" t="str">
        <f>IF(NOT(ISERR(SEARCH("blank",C213,1))),"_bla",IF(NOT(ISERR(SEARCH("control",C213,1))),"_ctr",IF(NOT(ISERR(SEARCH("isolate",C213,1))),"_I","none")))</f>
        <v>_I</v>
      </c>
      <c r="K213">
        <f>IF(ISERR(SEARCH("isolate",C213,1)),"",SEARCH("isolate",C213,1)+8)</f>
        <v>25</v>
      </c>
      <c r="L213">
        <f>IF(K213="","",IF(SEARCH(".",C213,1)-(SEARCH("isolate",C213,1)+8)&gt;2,IF(NOT(ISNUMBER(VALUE(MID(C213,K213+1,1)))),1,2),SEARCH(".",C213,1)-(SEARCH("isolate",C213,1)+8)))</f>
        <v>2</v>
      </c>
      <c r="M213" t="str">
        <f>IF(L213="","",IF(LEN(MID(C213,K213,L213))&lt;2,"0"&amp;MID(C213,K213,L213),MID(C213,K213,L213)))</f>
        <v>12</v>
      </c>
      <c r="N213" t="str">
        <f>I213&amp;J213&amp;M213</f>
        <v>M94_I12</v>
      </c>
      <c r="O213" t="str">
        <f>E213&amp;N213</f>
        <v>posM94_I12</v>
      </c>
      <c r="P213" t="str">
        <f>IF(COUNTIF(O:O,O213)&gt;3,"error","")</f>
        <v/>
      </c>
      <c r="R213" t="str">
        <f>IF(COUNTIF(O:O,O213)&lt;3,COUNTIF(O:O,O213)&amp;" rep warning","")</f>
        <v/>
      </c>
      <c r="S213" t="str">
        <f>IF(ISERR(SEARCH("rep",C213,5)),"",MID(C213,SEARCH("rep",C213,1)+3,1))</f>
        <v>3</v>
      </c>
    </row>
    <row r="214" spans="1:19" x14ac:dyDescent="0.25">
      <c r="A214">
        <v>60</v>
      </c>
      <c r="B214">
        <v>0</v>
      </c>
      <c r="C214" t="s">
        <v>68</v>
      </c>
      <c r="D214">
        <v>11505</v>
      </c>
      <c r="E214" t="str">
        <f>IF(NOT(ISERR(SEARCH("neg",C214,1))),"neg","pos")</f>
        <v>pos</v>
      </c>
      <c r="F214" t="str">
        <f>IF(Q214="bad","",N214)</f>
        <v>M94_I13</v>
      </c>
      <c r="G214">
        <f>IF(F214="",G213,G213+1)</f>
        <v>204</v>
      </c>
      <c r="H214">
        <v>1</v>
      </c>
      <c r="I214" t="str">
        <f>IF(NOT(ISERR(SEARCH("m94",C214,1))),"M94",IF(NOT(ISERR(SEARCH("m9c",C214,1))),"M9C","R2A"))</f>
        <v>M94</v>
      </c>
      <c r="J214" t="str">
        <f>IF(NOT(ISERR(SEARCH("blank",C214,1))),"_bla",IF(NOT(ISERR(SEARCH("control",C214,1))),"_ctr",IF(NOT(ISERR(SEARCH("isolate",C214,1))),"_I","none")))</f>
        <v>_I</v>
      </c>
      <c r="K214">
        <f>IF(ISERR(SEARCH("isolate",C214,1)),"",SEARCH("isolate",C214,1)+8)</f>
        <v>25</v>
      </c>
      <c r="L214">
        <f>IF(K214="","",IF(SEARCH(".",C214,1)-(SEARCH("isolate",C214,1)+8)&gt;2,IF(NOT(ISNUMBER(VALUE(MID(C214,K214+1,1)))),1,2),SEARCH(".",C214,1)-(SEARCH("isolate",C214,1)+8)))</f>
        <v>2</v>
      </c>
      <c r="M214" t="str">
        <f>IF(L214="","",IF(LEN(MID(C214,K214,L214))&lt;2,"0"&amp;MID(C214,K214,L214),MID(C214,K214,L214)))</f>
        <v>13</v>
      </c>
      <c r="N214" t="str">
        <f>I214&amp;J214&amp;M214</f>
        <v>M94_I13</v>
      </c>
      <c r="O214" t="str">
        <f>E214&amp;N214</f>
        <v>posM94_I13</v>
      </c>
      <c r="P214" t="str">
        <f>IF(COUNTIF(O:O,O214)&gt;3,"error","")</f>
        <v/>
      </c>
      <c r="R214" t="str">
        <f>IF(COUNTIF(O:O,O214)&lt;3,COUNTIF(O:O,O214)&amp;" rep warning","")</f>
        <v/>
      </c>
      <c r="S214" t="str">
        <f>IF(ISERR(SEARCH("rep",C214,5)),"",MID(C214,SEARCH("rep",C214,1)+3,1))</f>
        <v>1</v>
      </c>
    </row>
    <row r="215" spans="1:19" x14ac:dyDescent="0.25">
      <c r="A215">
        <v>44</v>
      </c>
      <c r="B215">
        <v>0</v>
      </c>
      <c r="C215" t="s">
        <v>52</v>
      </c>
      <c r="D215">
        <v>11464</v>
      </c>
      <c r="E215" t="str">
        <f>IF(NOT(ISERR(SEARCH("neg",C215,1))),"neg","pos")</f>
        <v>pos</v>
      </c>
      <c r="F215" t="str">
        <f>IF(Q215="bad","",N215)</f>
        <v>M94_I13</v>
      </c>
      <c r="G215">
        <f>IF(F215="",G214,G214+1)</f>
        <v>205</v>
      </c>
      <c r="H215">
        <v>1</v>
      </c>
      <c r="I215" t="str">
        <f>IF(NOT(ISERR(SEARCH("m94",C215,1))),"M94",IF(NOT(ISERR(SEARCH("m9c",C215,1))),"M9C","R2A"))</f>
        <v>M94</v>
      </c>
      <c r="J215" t="str">
        <f>IF(NOT(ISERR(SEARCH("blank",C215,1))),"_bla",IF(NOT(ISERR(SEARCH("control",C215,1))),"_ctr",IF(NOT(ISERR(SEARCH("isolate",C215,1))),"_I","none")))</f>
        <v>_I</v>
      </c>
      <c r="K215">
        <f>IF(ISERR(SEARCH("isolate",C215,1)),"",SEARCH("isolate",C215,1)+8)</f>
        <v>25</v>
      </c>
      <c r="L215">
        <f>IF(K215="","",IF(SEARCH(".",C215,1)-(SEARCH("isolate",C215,1)+8)&gt;2,IF(NOT(ISNUMBER(VALUE(MID(C215,K215+1,1)))),1,2),SEARCH(".",C215,1)-(SEARCH("isolate",C215,1)+8)))</f>
        <v>2</v>
      </c>
      <c r="M215" t="str">
        <f>IF(L215="","",IF(LEN(MID(C215,K215,L215))&lt;2,"0"&amp;MID(C215,K215,L215),MID(C215,K215,L215)))</f>
        <v>13</v>
      </c>
      <c r="N215" t="str">
        <f>I215&amp;J215&amp;M215</f>
        <v>M94_I13</v>
      </c>
      <c r="O215" t="str">
        <f>E215&amp;N215</f>
        <v>posM94_I13</v>
      </c>
      <c r="P215" t="str">
        <f>IF(COUNTIF(O:O,O215)&gt;3,"error","")</f>
        <v/>
      </c>
      <c r="R215" t="str">
        <f>IF(COUNTIF(O:O,O215)&lt;3,COUNTIF(O:O,O215)&amp;" rep warning","")</f>
        <v/>
      </c>
      <c r="S215" t="str">
        <f>IF(ISERR(SEARCH("rep",C215,5)),"",MID(C215,SEARCH("rep",C215,1)+3,1))</f>
        <v>2</v>
      </c>
    </row>
    <row r="216" spans="1:19" x14ac:dyDescent="0.25">
      <c r="A216">
        <v>192</v>
      </c>
      <c r="B216">
        <v>0</v>
      </c>
      <c r="C216" t="s">
        <v>200</v>
      </c>
      <c r="D216">
        <v>11621</v>
      </c>
      <c r="E216" t="str">
        <f>IF(NOT(ISERR(SEARCH("neg",C216,1))),"neg","pos")</f>
        <v>pos</v>
      </c>
      <c r="F216" t="str">
        <f>IF(Q216="bad","",N216)</f>
        <v>M94_I13</v>
      </c>
      <c r="G216">
        <f>IF(F216="",G215,G215+1)</f>
        <v>206</v>
      </c>
      <c r="H216">
        <v>1</v>
      </c>
      <c r="I216" t="str">
        <f>IF(NOT(ISERR(SEARCH("m94",C216,1))),"M94",IF(NOT(ISERR(SEARCH("m9c",C216,1))),"M9C","R2A"))</f>
        <v>M94</v>
      </c>
      <c r="J216" t="str">
        <f>IF(NOT(ISERR(SEARCH("blank",C216,1))),"_bla",IF(NOT(ISERR(SEARCH("control",C216,1))),"_ctr",IF(NOT(ISERR(SEARCH("isolate",C216,1))),"_I","none")))</f>
        <v>_I</v>
      </c>
      <c r="K216">
        <f>IF(ISERR(SEARCH("isolate",C216,1)),"",SEARCH("isolate",C216,1)+8)</f>
        <v>25</v>
      </c>
      <c r="L216">
        <f>IF(K216="","",IF(SEARCH(".",C216,1)-(SEARCH("isolate",C216,1)+8)&gt;2,IF(NOT(ISNUMBER(VALUE(MID(C216,K216+1,1)))),1,2),SEARCH(".",C216,1)-(SEARCH("isolate",C216,1)+8)))</f>
        <v>2</v>
      </c>
      <c r="M216" t="str">
        <f>IF(L216="","",IF(LEN(MID(C216,K216,L216))&lt;2,"0"&amp;MID(C216,K216,L216),MID(C216,K216,L216)))</f>
        <v>13</v>
      </c>
      <c r="N216" t="str">
        <f>I216&amp;J216&amp;M216</f>
        <v>M94_I13</v>
      </c>
      <c r="O216" t="str">
        <f>E216&amp;N216</f>
        <v>posM94_I13</v>
      </c>
      <c r="P216" t="str">
        <f>IF(COUNTIF(O:O,O216)&gt;3,"error","")</f>
        <v/>
      </c>
      <c r="R216" t="str">
        <f>IF(COUNTIF(O:O,O216)&lt;3,COUNTIF(O:O,O216)&amp;" rep warning","")</f>
        <v/>
      </c>
      <c r="S216" t="str">
        <f>IF(ISERR(SEARCH("rep",C216,5)),"",MID(C216,SEARCH("rep",C216,1)+3,1))</f>
        <v>3</v>
      </c>
    </row>
    <row r="217" spans="1:19" x14ac:dyDescent="0.25">
      <c r="A217">
        <v>287</v>
      </c>
      <c r="B217">
        <v>0</v>
      </c>
      <c r="C217" t="s">
        <v>295</v>
      </c>
      <c r="D217">
        <v>11581</v>
      </c>
      <c r="E217" t="str">
        <f>IF(NOT(ISERR(SEARCH("neg",C217,1))),"neg","pos")</f>
        <v>pos</v>
      </c>
      <c r="F217" t="str">
        <f>IF(Q217="bad","",N217)</f>
        <v>M94_I14</v>
      </c>
      <c r="G217">
        <f>IF(F217="",G216,G216+1)</f>
        <v>207</v>
      </c>
      <c r="H217">
        <v>1</v>
      </c>
      <c r="I217" t="str">
        <f>IF(NOT(ISERR(SEARCH("m94",C217,1))),"M94",IF(NOT(ISERR(SEARCH("m9c",C217,1))),"M9C","R2A"))</f>
        <v>M94</v>
      </c>
      <c r="J217" t="str">
        <f>IF(NOT(ISERR(SEARCH("blank",C217,1))),"_bla",IF(NOT(ISERR(SEARCH("control",C217,1))),"_ctr",IF(NOT(ISERR(SEARCH("isolate",C217,1))),"_I","none")))</f>
        <v>_I</v>
      </c>
      <c r="K217">
        <f>IF(ISERR(SEARCH("isolate",C217,1)),"",SEARCH("isolate",C217,1)+8)</f>
        <v>25</v>
      </c>
      <c r="L217">
        <f>IF(K217="","",IF(SEARCH(".",C217,1)-(SEARCH("isolate",C217,1)+8)&gt;2,IF(NOT(ISNUMBER(VALUE(MID(C217,K217+1,1)))),1,2),SEARCH(".",C217,1)-(SEARCH("isolate",C217,1)+8)))</f>
        <v>2</v>
      </c>
      <c r="M217" t="str">
        <f>IF(L217="","",IF(LEN(MID(C217,K217,L217))&lt;2,"0"&amp;MID(C217,K217,L217),MID(C217,K217,L217)))</f>
        <v>14</v>
      </c>
      <c r="N217" t="str">
        <f>I217&amp;J217&amp;M217</f>
        <v>M94_I14</v>
      </c>
      <c r="O217" t="str">
        <f>E217&amp;N217</f>
        <v>posM94_I14</v>
      </c>
      <c r="P217" t="str">
        <f>IF(COUNTIF(O:O,O217)&gt;3,"error","")</f>
        <v/>
      </c>
      <c r="R217" t="str">
        <f>IF(COUNTIF(O:O,O217)&lt;3,COUNTIF(O:O,O217)&amp;" rep warning","")</f>
        <v/>
      </c>
      <c r="S217" t="str">
        <f>IF(ISERR(SEARCH("rep",C217,5)),"",MID(C217,SEARCH("rep",C217,1)+3,1))</f>
        <v>1</v>
      </c>
    </row>
    <row r="218" spans="1:19" x14ac:dyDescent="0.25">
      <c r="A218">
        <v>62</v>
      </c>
      <c r="B218">
        <v>0</v>
      </c>
      <c r="C218" t="s">
        <v>70</v>
      </c>
      <c r="D218">
        <v>11507</v>
      </c>
      <c r="E218" t="str">
        <f>IF(NOT(ISERR(SEARCH("neg",C218,1))),"neg","pos")</f>
        <v>pos</v>
      </c>
      <c r="F218" t="str">
        <f>IF(Q218="bad","",N218)</f>
        <v>M94_I14</v>
      </c>
      <c r="G218">
        <f>IF(F218="",G217,G217+1)</f>
        <v>208</v>
      </c>
      <c r="H218">
        <v>1</v>
      </c>
      <c r="I218" t="str">
        <f>IF(NOT(ISERR(SEARCH("m94",C218,1))),"M94",IF(NOT(ISERR(SEARCH("m9c",C218,1))),"M9C","R2A"))</f>
        <v>M94</v>
      </c>
      <c r="J218" t="str">
        <f>IF(NOT(ISERR(SEARCH("blank",C218,1))),"_bla",IF(NOT(ISERR(SEARCH("control",C218,1))),"_ctr",IF(NOT(ISERR(SEARCH("isolate",C218,1))),"_I","none")))</f>
        <v>_I</v>
      </c>
      <c r="K218">
        <f>IF(ISERR(SEARCH("isolate",C218,1)),"",SEARCH("isolate",C218,1)+8)</f>
        <v>25</v>
      </c>
      <c r="L218">
        <f>IF(K218="","",IF(SEARCH(".",C218,1)-(SEARCH("isolate",C218,1)+8)&gt;2,IF(NOT(ISNUMBER(VALUE(MID(C218,K218+1,1)))),1,2),SEARCH(".",C218,1)-(SEARCH("isolate",C218,1)+8)))</f>
        <v>2</v>
      </c>
      <c r="M218" t="str">
        <f>IF(L218="","",IF(LEN(MID(C218,K218,L218))&lt;2,"0"&amp;MID(C218,K218,L218),MID(C218,K218,L218)))</f>
        <v>14</v>
      </c>
      <c r="N218" t="str">
        <f>I218&amp;J218&amp;M218</f>
        <v>M94_I14</v>
      </c>
      <c r="O218" t="str">
        <f>E218&amp;N218</f>
        <v>posM94_I14</v>
      </c>
      <c r="P218" t="str">
        <f>IF(COUNTIF(O:O,O218)&gt;3,"error","")</f>
        <v/>
      </c>
      <c r="R218" t="str">
        <f>IF(COUNTIF(O:O,O218)&lt;3,COUNTIF(O:O,O218)&amp;" rep warning","")</f>
        <v/>
      </c>
      <c r="S218" t="str">
        <f>IF(ISERR(SEARCH("rep",C218,5)),"",MID(C218,SEARCH("rep",C218,1)+3,1))</f>
        <v>2</v>
      </c>
    </row>
    <row r="219" spans="1:19" x14ac:dyDescent="0.25">
      <c r="A219">
        <v>290</v>
      </c>
      <c r="B219">
        <v>0</v>
      </c>
      <c r="C219" t="s">
        <v>298</v>
      </c>
      <c r="D219">
        <v>11665</v>
      </c>
      <c r="E219" t="str">
        <f>IF(NOT(ISERR(SEARCH("neg",C219,1))),"neg","pos")</f>
        <v>pos</v>
      </c>
      <c r="F219" t="str">
        <f>IF(Q219="bad","",N219)</f>
        <v>M94_I14</v>
      </c>
      <c r="G219">
        <f>IF(F219="",G218,G218+1)</f>
        <v>209</v>
      </c>
      <c r="H219">
        <v>1</v>
      </c>
      <c r="I219" t="str">
        <f>IF(NOT(ISERR(SEARCH("m94",C219,1))),"M94",IF(NOT(ISERR(SEARCH("m9c",C219,1))),"M9C","R2A"))</f>
        <v>M94</v>
      </c>
      <c r="J219" t="str">
        <f>IF(NOT(ISERR(SEARCH("blank",C219,1))),"_bla",IF(NOT(ISERR(SEARCH("control",C219,1))),"_ctr",IF(NOT(ISERR(SEARCH("isolate",C219,1))),"_I","none")))</f>
        <v>_I</v>
      </c>
      <c r="K219">
        <f>IF(ISERR(SEARCH("isolate",C219,1)),"",SEARCH("isolate",C219,1)+8)</f>
        <v>25</v>
      </c>
      <c r="L219">
        <f>IF(K219="","",IF(SEARCH(".",C219,1)-(SEARCH("isolate",C219,1)+8)&gt;2,IF(NOT(ISNUMBER(VALUE(MID(C219,K219+1,1)))),1,2),SEARCH(".",C219,1)-(SEARCH("isolate",C219,1)+8)))</f>
        <v>2</v>
      </c>
      <c r="M219" t="str">
        <f>IF(L219="","",IF(LEN(MID(C219,K219,L219))&lt;2,"0"&amp;MID(C219,K219,L219),MID(C219,K219,L219)))</f>
        <v>14</v>
      </c>
      <c r="N219" t="str">
        <f>I219&amp;J219&amp;M219</f>
        <v>M94_I14</v>
      </c>
      <c r="O219" t="str">
        <f>E219&amp;N219</f>
        <v>posM94_I14</v>
      </c>
      <c r="P219" t="str">
        <f>IF(COUNTIF(O:O,O219)&gt;3,"error","")</f>
        <v/>
      </c>
      <c r="R219" t="str">
        <f>IF(COUNTIF(O:O,O219)&lt;3,COUNTIF(O:O,O219)&amp;" rep warning","")</f>
        <v/>
      </c>
      <c r="S219" t="str">
        <f>IF(ISERR(SEARCH("rep",C219,5)),"",MID(C219,SEARCH("rep",C219,1)+3,1))</f>
        <v>3</v>
      </c>
    </row>
    <row r="220" spans="1:19" x14ac:dyDescent="0.25">
      <c r="A220">
        <v>223</v>
      </c>
      <c r="B220">
        <v>0</v>
      </c>
      <c r="C220" t="s">
        <v>231</v>
      </c>
      <c r="D220">
        <v>11658</v>
      </c>
      <c r="E220" t="str">
        <f>IF(NOT(ISERR(SEARCH("neg",C220,1))),"neg","pos")</f>
        <v>pos</v>
      </c>
      <c r="F220" t="str">
        <f>IF(Q220="bad","",N220)</f>
        <v>M94_I15</v>
      </c>
      <c r="G220">
        <f>IF(F220="",G219,G219+1)</f>
        <v>210</v>
      </c>
      <c r="H220">
        <v>1</v>
      </c>
      <c r="I220" t="str">
        <f>IF(NOT(ISERR(SEARCH("m94",C220,1))),"M94",IF(NOT(ISERR(SEARCH("m9c",C220,1))),"M9C","R2A"))</f>
        <v>M94</v>
      </c>
      <c r="J220" t="str">
        <f>IF(NOT(ISERR(SEARCH("blank",C220,1))),"_bla",IF(NOT(ISERR(SEARCH("control",C220,1))),"_ctr",IF(NOT(ISERR(SEARCH("isolate",C220,1))),"_I","none")))</f>
        <v>_I</v>
      </c>
      <c r="K220">
        <f>IF(ISERR(SEARCH("isolate",C220,1)),"",SEARCH("isolate",C220,1)+8)</f>
        <v>25</v>
      </c>
      <c r="L220">
        <f>IF(K220="","",IF(SEARCH(".",C220,1)-(SEARCH("isolate",C220,1)+8)&gt;2,IF(NOT(ISNUMBER(VALUE(MID(C220,K220+1,1)))),1,2),SEARCH(".",C220,1)-(SEARCH("isolate",C220,1)+8)))</f>
        <v>2</v>
      </c>
      <c r="M220" t="str">
        <f>IF(L220="","",IF(LEN(MID(C220,K220,L220))&lt;2,"0"&amp;MID(C220,K220,L220),MID(C220,K220,L220)))</f>
        <v>15</v>
      </c>
      <c r="N220" t="str">
        <f>I220&amp;J220&amp;M220</f>
        <v>M94_I15</v>
      </c>
      <c r="O220" t="str">
        <f>E220&amp;N220</f>
        <v>posM94_I15</v>
      </c>
      <c r="P220" t="str">
        <f>IF(COUNTIF(O:O,O220)&gt;3,"error","")</f>
        <v/>
      </c>
      <c r="R220" t="str">
        <f>IF(COUNTIF(O:O,O220)&lt;3,COUNTIF(O:O,O220)&amp;" rep warning","")</f>
        <v/>
      </c>
      <c r="S220" t="str">
        <f>IF(ISERR(SEARCH("rep",C220,5)),"",MID(C220,SEARCH("rep",C220,1)+3,1))</f>
        <v>1</v>
      </c>
    </row>
    <row r="221" spans="1:19" x14ac:dyDescent="0.25">
      <c r="A221">
        <v>286</v>
      </c>
      <c r="B221">
        <v>0</v>
      </c>
      <c r="C221" t="s">
        <v>294</v>
      </c>
      <c r="D221">
        <v>11661</v>
      </c>
      <c r="E221" t="str">
        <f>IF(NOT(ISERR(SEARCH("neg",C221,1))),"neg","pos")</f>
        <v>pos</v>
      </c>
      <c r="F221" t="str">
        <f>IF(Q221="bad","",N221)</f>
        <v>M94_I15</v>
      </c>
      <c r="G221">
        <f>IF(F221="",G220,G220+1)</f>
        <v>211</v>
      </c>
      <c r="H221">
        <v>1</v>
      </c>
      <c r="I221" t="str">
        <f>IF(NOT(ISERR(SEARCH("m94",C221,1))),"M94",IF(NOT(ISERR(SEARCH("m9c",C221,1))),"M9C","R2A"))</f>
        <v>M94</v>
      </c>
      <c r="J221" t="str">
        <f>IF(NOT(ISERR(SEARCH("blank",C221,1))),"_bla",IF(NOT(ISERR(SEARCH("control",C221,1))),"_ctr",IF(NOT(ISERR(SEARCH("isolate",C221,1))),"_I","none")))</f>
        <v>_I</v>
      </c>
      <c r="K221">
        <f>IF(ISERR(SEARCH("isolate",C221,1)),"",SEARCH("isolate",C221,1)+8)</f>
        <v>25</v>
      </c>
      <c r="L221">
        <f>IF(K221="","",IF(SEARCH(".",C221,1)-(SEARCH("isolate",C221,1)+8)&gt;2,IF(NOT(ISNUMBER(VALUE(MID(C221,K221+1,1)))),1,2),SEARCH(".",C221,1)-(SEARCH("isolate",C221,1)+8)))</f>
        <v>2</v>
      </c>
      <c r="M221" t="str">
        <f>IF(L221="","",IF(LEN(MID(C221,K221,L221))&lt;2,"0"&amp;MID(C221,K221,L221),MID(C221,K221,L221)))</f>
        <v>15</v>
      </c>
      <c r="N221" t="str">
        <f>I221&amp;J221&amp;M221</f>
        <v>M94_I15</v>
      </c>
      <c r="O221" t="str">
        <f>E221&amp;N221</f>
        <v>posM94_I15</v>
      </c>
      <c r="P221" t="str">
        <f>IF(COUNTIF(O:O,O221)&gt;3,"error","")</f>
        <v/>
      </c>
      <c r="R221" t="str">
        <f>IF(COUNTIF(O:O,O221)&lt;3,COUNTIF(O:O,O221)&amp;" rep warning","")</f>
        <v/>
      </c>
      <c r="S221" t="str">
        <f>IF(ISERR(SEARCH("rep",C221,5)),"",MID(C221,SEARCH("rep",C221,1)+3,1))</f>
        <v>2</v>
      </c>
    </row>
    <row r="222" spans="1:19" x14ac:dyDescent="0.25">
      <c r="A222">
        <v>321</v>
      </c>
      <c r="B222">
        <v>0</v>
      </c>
      <c r="C222" t="s">
        <v>329</v>
      </c>
      <c r="D222">
        <v>11735</v>
      </c>
      <c r="E222" t="str">
        <f>IF(NOT(ISERR(SEARCH("neg",C222,1))),"neg","pos")</f>
        <v>pos</v>
      </c>
      <c r="F222" t="str">
        <f>IF(Q222="bad","",N222)</f>
        <v>M94_I15</v>
      </c>
      <c r="G222">
        <f>IF(F222="",G221,G221+1)</f>
        <v>212</v>
      </c>
      <c r="H222">
        <v>1</v>
      </c>
      <c r="I222" t="str">
        <f>IF(NOT(ISERR(SEARCH("m94",C222,1))),"M94",IF(NOT(ISERR(SEARCH("m9c",C222,1))),"M9C","R2A"))</f>
        <v>M94</v>
      </c>
      <c r="J222" t="str">
        <f>IF(NOT(ISERR(SEARCH("blank",C222,1))),"_bla",IF(NOT(ISERR(SEARCH("control",C222,1))),"_ctr",IF(NOT(ISERR(SEARCH("isolate",C222,1))),"_I","none")))</f>
        <v>_I</v>
      </c>
      <c r="K222">
        <f>IF(ISERR(SEARCH("isolate",C222,1)),"",SEARCH("isolate",C222,1)+8)</f>
        <v>25</v>
      </c>
      <c r="L222">
        <f>IF(K222="","",IF(SEARCH(".",C222,1)-(SEARCH("isolate",C222,1)+8)&gt;2,IF(NOT(ISNUMBER(VALUE(MID(C222,K222+1,1)))),1,2),SEARCH(".",C222,1)-(SEARCH("isolate",C222,1)+8)))</f>
        <v>2</v>
      </c>
      <c r="M222" t="str">
        <f>IF(L222="","",IF(LEN(MID(C222,K222,L222))&lt;2,"0"&amp;MID(C222,K222,L222),MID(C222,K222,L222)))</f>
        <v>15</v>
      </c>
      <c r="N222" t="str">
        <f>I222&amp;J222&amp;M222</f>
        <v>M94_I15</v>
      </c>
      <c r="O222" t="str">
        <f>E222&amp;N222</f>
        <v>posM94_I15</v>
      </c>
      <c r="P222" t="str">
        <f>IF(COUNTIF(O:O,O222)&gt;3,"error","")</f>
        <v/>
      </c>
      <c r="R222" t="str">
        <f>IF(COUNTIF(O:O,O222)&lt;3,COUNTIF(O:O,O222)&amp;" rep warning","")</f>
        <v/>
      </c>
      <c r="S222" t="str">
        <f>IF(ISERR(SEARCH("rep",C222,5)),"",MID(C222,SEARCH("rep",C222,1)+3,1))</f>
        <v>3</v>
      </c>
    </row>
    <row r="223" spans="1:19" x14ac:dyDescent="0.25">
      <c r="A223">
        <v>277</v>
      </c>
      <c r="B223">
        <v>0</v>
      </c>
      <c r="C223" t="s">
        <v>285</v>
      </c>
      <c r="D223">
        <v>11430</v>
      </c>
      <c r="E223" t="str">
        <f>IF(NOT(ISERR(SEARCH("neg",C223,1))),"neg","pos")</f>
        <v>pos</v>
      </c>
      <c r="F223" t="str">
        <f>IF(Q223="bad","",N223)</f>
        <v>M94_I16</v>
      </c>
      <c r="G223">
        <f>IF(F223="",G222,G222+1)</f>
        <v>213</v>
      </c>
      <c r="H223">
        <v>1</v>
      </c>
      <c r="I223" t="str">
        <f>IF(NOT(ISERR(SEARCH("m94",C223,1))),"M94",IF(NOT(ISERR(SEARCH("m9c",C223,1))),"M9C","R2A"))</f>
        <v>M94</v>
      </c>
      <c r="J223" t="str">
        <f>IF(NOT(ISERR(SEARCH("blank",C223,1))),"_bla",IF(NOT(ISERR(SEARCH("control",C223,1))),"_ctr",IF(NOT(ISERR(SEARCH("isolate",C223,1))),"_I","none")))</f>
        <v>_I</v>
      </c>
      <c r="K223">
        <f>IF(ISERR(SEARCH("isolate",C223,1)),"",SEARCH("isolate",C223,1)+8)</f>
        <v>25</v>
      </c>
      <c r="L223">
        <f>IF(K223="","",IF(SEARCH(".",C223,1)-(SEARCH("isolate",C223,1)+8)&gt;2,IF(NOT(ISNUMBER(VALUE(MID(C223,K223+1,1)))),1,2),SEARCH(".",C223,1)-(SEARCH("isolate",C223,1)+8)))</f>
        <v>2</v>
      </c>
      <c r="M223" t="str">
        <f>IF(L223="","",IF(LEN(MID(C223,K223,L223))&lt;2,"0"&amp;MID(C223,K223,L223),MID(C223,K223,L223)))</f>
        <v>16</v>
      </c>
      <c r="N223" t="str">
        <f>I223&amp;J223&amp;M223</f>
        <v>M94_I16</v>
      </c>
      <c r="O223" t="str">
        <f>E223&amp;N223</f>
        <v>posM94_I16</v>
      </c>
      <c r="P223" t="str">
        <f>IF(COUNTIF(O:O,O223)&gt;3,"error","")</f>
        <v/>
      </c>
      <c r="R223" t="str">
        <f>IF(COUNTIF(O:O,O223)&lt;3,COUNTIF(O:O,O223)&amp;" rep warning","")</f>
        <v/>
      </c>
      <c r="S223" t="str">
        <f>IF(ISERR(SEARCH("rep",C223,5)),"",MID(C223,SEARCH("rep",C223,1)+3,1))</f>
        <v>1</v>
      </c>
    </row>
    <row r="224" spans="1:19" x14ac:dyDescent="0.25">
      <c r="A224">
        <v>43</v>
      </c>
      <c r="B224">
        <v>0</v>
      </c>
      <c r="C224" t="s">
        <v>51</v>
      </c>
      <c r="D224">
        <v>11465</v>
      </c>
      <c r="E224" t="str">
        <f>IF(NOT(ISERR(SEARCH("neg",C224,1))),"neg","pos")</f>
        <v>pos</v>
      </c>
      <c r="F224" t="str">
        <f>IF(Q224="bad","",N224)</f>
        <v>M94_I16</v>
      </c>
      <c r="G224">
        <f>IF(F224="",G223,G223+1)</f>
        <v>214</v>
      </c>
      <c r="H224">
        <v>1</v>
      </c>
      <c r="I224" t="str">
        <f>IF(NOT(ISERR(SEARCH("m94",C224,1))),"M94",IF(NOT(ISERR(SEARCH("m9c",C224,1))),"M9C","R2A"))</f>
        <v>M94</v>
      </c>
      <c r="J224" t="str">
        <f>IF(NOT(ISERR(SEARCH("blank",C224,1))),"_bla",IF(NOT(ISERR(SEARCH("control",C224,1))),"_ctr",IF(NOT(ISERR(SEARCH("isolate",C224,1))),"_I","none")))</f>
        <v>_I</v>
      </c>
      <c r="K224">
        <f>IF(ISERR(SEARCH("isolate",C224,1)),"",SEARCH("isolate",C224,1)+8)</f>
        <v>25</v>
      </c>
      <c r="L224">
        <f>IF(K224="","",IF(SEARCH(".",C224,1)-(SEARCH("isolate",C224,1)+8)&gt;2,IF(NOT(ISNUMBER(VALUE(MID(C224,K224+1,1)))),1,2),SEARCH(".",C224,1)-(SEARCH("isolate",C224,1)+8)))</f>
        <v>2</v>
      </c>
      <c r="M224" t="str">
        <f>IF(L224="","",IF(LEN(MID(C224,K224,L224))&lt;2,"0"&amp;MID(C224,K224,L224),MID(C224,K224,L224)))</f>
        <v>16</v>
      </c>
      <c r="N224" t="str">
        <f>I224&amp;J224&amp;M224</f>
        <v>M94_I16</v>
      </c>
      <c r="O224" t="str">
        <f>E224&amp;N224</f>
        <v>posM94_I16</v>
      </c>
      <c r="P224" t="str">
        <f>IF(COUNTIF(O:O,O224)&gt;3,"error","")</f>
        <v/>
      </c>
      <c r="R224" t="str">
        <f>IF(COUNTIF(O:O,O224)&lt;3,COUNTIF(O:O,O224)&amp;" rep warning","")</f>
        <v/>
      </c>
      <c r="S224" t="str">
        <f>IF(ISERR(SEARCH("rep",C224,5)),"",MID(C224,SEARCH("rep",C224,1)+3,1))</f>
        <v>2</v>
      </c>
    </row>
    <row r="225" spans="1:19" x14ac:dyDescent="0.25">
      <c r="A225">
        <v>88</v>
      </c>
      <c r="B225">
        <v>0</v>
      </c>
      <c r="C225" t="s">
        <v>96</v>
      </c>
      <c r="D225">
        <v>11509</v>
      </c>
      <c r="E225" t="str">
        <f>IF(NOT(ISERR(SEARCH("neg",C225,1))),"neg","pos")</f>
        <v>pos</v>
      </c>
      <c r="F225" t="str">
        <f>IF(Q225="bad","",N225)</f>
        <v>M94_I16</v>
      </c>
      <c r="G225">
        <f>IF(F225="",G224,G224+1)</f>
        <v>215</v>
      </c>
      <c r="H225">
        <v>1</v>
      </c>
      <c r="I225" t="str">
        <f>IF(NOT(ISERR(SEARCH("m94",C225,1))),"M94",IF(NOT(ISERR(SEARCH("m9c",C225,1))),"M9C","R2A"))</f>
        <v>M94</v>
      </c>
      <c r="J225" t="str">
        <f>IF(NOT(ISERR(SEARCH("blank",C225,1))),"_bla",IF(NOT(ISERR(SEARCH("control",C225,1))),"_ctr",IF(NOT(ISERR(SEARCH("isolate",C225,1))),"_I","none")))</f>
        <v>_I</v>
      </c>
      <c r="K225">
        <f>IF(ISERR(SEARCH("isolate",C225,1)),"",SEARCH("isolate",C225,1)+8)</f>
        <v>25</v>
      </c>
      <c r="L225">
        <f>IF(K225="","",IF(SEARCH(".",C225,1)-(SEARCH("isolate",C225,1)+8)&gt;2,IF(NOT(ISNUMBER(VALUE(MID(C225,K225+1,1)))),1,2),SEARCH(".",C225,1)-(SEARCH("isolate",C225,1)+8)))</f>
        <v>2</v>
      </c>
      <c r="M225" t="str">
        <f>IF(L225="","",IF(LEN(MID(C225,K225,L225))&lt;2,"0"&amp;MID(C225,K225,L225),MID(C225,K225,L225)))</f>
        <v>16</v>
      </c>
      <c r="N225" t="str">
        <f>I225&amp;J225&amp;M225</f>
        <v>M94_I16</v>
      </c>
      <c r="O225" t="str">
        <f>E225&amp;N225</f>
        <v>posM94_I16</v>
      </c>
      <c r="P225" t="str">
        <f>IF(COUNTIF(O:O,O225)&gt;3,"error","")</f>
        <v/>
      </c>
      <c r="R225" t="str">
        <f>IF(COUNTIF(O:O,O225)&lt;3,COUNTIF(O:O,O225)&amp;" rep warning","")</f>
        <v/>
      </c>
      <c r="S225" t="str">
        <f>IF(ISERR(SEARCH("rep",C225,5)),"",MID(C225,SEARCH("rep",C225,1)+3,1))</f>
        <v>3</v>
      </c>
    </row>
    <row r="226" spans="1:19" x14ac:dyDescent="0.25">
      <c r="A226">
        <v>20</v>
      </c>
      <c r="B226">
        <v>0</v>
      </c>
      <c r="C226" t="s">
        <v>28</v>
      </c>
      <c r="D226">
        <v>11440</v>
      </c>
      <c r="E226" t="str">
        <f>IF(NOT(ISERR(SEARCH("neg",C226,1))),"neg","pos")</f>
        <v>pos</v>
      </c>
      <c r="F226" t="str">
        <f>IF(Q226="bad","",N226)</f>
        <v>M9C_bla</v>
      </c>
      <c r="G226">
        <f>IF(F226="",G225,G225+1)</f>
        <v>216</v>
      </c>
      <c r="H226">
        <v>1</v>
      </c>
      <c r="I226" t="str">
        <f>IF(NOT(ISERR(SEARCH("m94",C226,1))),"M94",IF(NOT(ISERR(SEARCH("m9c",C226,1))),"M9C","R2A"))</f>
        <v>M9C</v>
      </c>
      <c r="J226" t="str">
        <f>IF(NOT(ISERR(SEARCH("blank",C226,1))),"_bla",IF(NOT(ISERR(SEARCH("control",C226,1))),"_ctr",IF(NOT(ISERR(SEARCH("isolate",C226,1))),"_I","none")))</f>
        <v>_bla</v>
      </c>
      <c r="K226" t="str">
        <f>IF(ISERR(SEARCH("isolate",C226,1)),"",SEARCH("isolate",C226,1)+8)</f>
        <v/>
      </c>
      <c r="L226" t="str">
        <f>IF(K226="","",IF(SEARCH(".",C226,1)-(SEARCH("isolate",C226,1)+8)&gt;2,IF(NOT(ISNUMBER(VALUE(MID(C226,K226+1,1)))),1,2),SEARCH(".",C226,1)-(SEARCH("isolate",C226,1)+8)))</f>
        <v/>
      </c>
      <c r="M226" t="str">
        <f>IF(L226="","",IF(LEN(MID(C226,K226,L226))&lt;2,"0"&amp;MID(C226,K226,L226),MID(C226,K226,L226)))</f>
        <v/>
      </c>
      <c r="N226" t="str">
        <f>I226&amp;J226&amp;M226</f>
        <v>M9C_bla</v>
      </c>
      <c r="O226" t="str">
        <f>E226&amp;N226</f>
        <v>posM9C_bla</v>
      </c>
      <c r="P226" t="str">
        <f>IF(COUNTIF(O:O,O226)&gt;3,"error","")</f>
        <v/>
      </c>
      <c r="R226" t="str">
        <f>IF(COUNTIF(O:O,O226)&lt;3,COUNTIF(O:O,O226)&amp;" rep warning","")</f>
        <v/>
      </c>
      <c r="S226" t="str">
        <f>IF(ISERR(SEARCH("rep",C226,5)),"",MID(C226,SEARCH("rep",C226,1)+3,1))</f>
        <v/>
      </c>
    </row>
    <row r="227" spans="1:19" x14ac:dyDescent="0.25">
      <c r="A227">
        <v>322</v>
      </c>
      <c r="B227">
        <v>0</v>
      </c>
      <c r="C227" t="s">
        <v>330</v>
      </c>
      <c r="D227">
        <v>11737</v>
      </c>
      <c r="E227" t="str">
        <f>IF(NOT(ISERR(SEARCH("neg",C227,1))),"neg","pos")</f>
        <v>pos</v>
      </c>
      <c r="F227" t="str">
        <f>IF(Q227="bad","",N227)</f>
        <v>M9C_bla</v>
      </c>
      <c r="G227">
        <f>IF(F227="",G226,G226+1)</f>
        <v>217</v>
      </c>
      <c r="H227">
        <v>1</v>
      </c>
      <c r="I227" t="str">
        <f>IF(NOT(ISERR(SEARCH("m94",C227,1))),"M94",IF(NOT(ISERR(SEARCH("m9c",C227,1))),"M9C","R2A"))</f>
        <v>M9C</v>
      </c>
      <c r="J227" t="str">
        <f>IF(NOT(ISERR(SEARCH("blank",C227,1))),"_bla",IF(NOT(ISERR(SEARCH("control",C227,1))),"_ctr",IF(NOT(ISERR(SEARCH("isolate",C227,1))),"_I","none")))</f>
        <v>_bla</v>
      </c>
      <c r="K227" t="str">
        <f>IF(ISERR(SEARCH("isolate",C227,1)),"",SEARCH("isolate",C227,1)+8)</f>
        <v/>
      </c>
      <c r="L227" t="str">
        <f>IF(K227="","",IF(SEARCH(".",C227,1)-(SEARCH("isolate",C227,1)+8)&gt;2,IF(NOT(ISNUMBER(VALUE(MID(C227,K227+1,1)))),1,2),SEARCH(".",C227,1)-(SEARCH("isolate",C227,1)+8)))</f>
        <v/>
      </c>
      <c r="M227" t="str">
        <f>IF(L227="","",IF(LEN(MID(C227,K227,L227))&lt;2,"0"&amp;MID(C227,K227,L227),MID(C227,K227,L227)))</f>
        <v/>
      </c>
      <c r="N227" t="str">
        <f>I227&amp;J227&amp;M227</f>
        <v>M9C_bla</v>
      </c>
      <c r="O227" t="str">
        <f>E227&amp;N227</f>
        <v>posM9C_bla</v>
      </c>
      <c r="P227" t="str">
        <f>IF(COUNTIF(O:O,O227)&gt;3,"error","")</f>
        <v/>
      </c>
      <c r="R227" t="str">
        <f>IF(COUNTIF(O:O,O227)&lt;3,COUNTIF(O:O,O227)&amp;" rep warning","")</f>
        <v/>
      </c>
      <c r="S227" t="str">
        <f>IF(ISERR(SEARCH("rep",C227,5)),"",MID(C227,SEARCH("rep",C227,1)+3,1))</f>
        <v/>
      </c>
    </row>
    <row r="228" spans="1:19" x14ac:dyDescent="0.25">
      <c r="A228">
        <v>311</v>
      </c>
      <c r="B228">
        <v>0</v>
      </c>
      <c r="C228" t="s">
        <v>319</v>
      </c>
      <c r="D228">
        <v>11709</v>
      </c>
      <c r="E228" t="str">
        <f>IF(NOT(ISERR(SEARCH("neg",C228,1))),"neg","pos")</f>
        <v>pos</v>
      </c>
      <c r="F228" t="str">
        <f>IF(Q228="bad","",N228)</f>
        <v>M9C_bla</v>
      </c>
      <c r="G228">
        <f>IF(F228="",G227,G227+1)</f>
        <v>218</v>
      </c>
      <c r="H228">
        <v>1</v>
      </c>
      <c r="I228" t="str">
        <f>IF(NOT(ISERR(SEARCH("m94",C228,1))),"M94",IF(NOT(ISERR(SEARCH("m9c",C228,1))),"M9C","R2A"))</f>
        <v>M9C</v>
      </c>
      <c r="J228" t="str">
        <f>IF(NOT(ISERR(SEARCH("blank",C228,1))),"_bla",IF(NOT(ISERR(SEARCH("control",C228,1))),"_ctr",IF(NOT(ISERR(SEARCH("isolate",C228,1))),"_I","none")))</f>
        <v>_bla</v>
      </c>
      <c r="K228" t="str">
        <f>IF(ISERR(SEARCH("isolate",C228,1)),"",SEARCH("isolate",C228,1)+8)</f>
        <v/>
      </c>
      <c r="L228" t="str">
        <f>IF(K228="","",IF(SEARCH(".",C228,1)-(SEARCH("isolate",C228,1)+8)&gt;2,IF(NOT(ISNUMBER(VALUE(MID(C228,K228+1,1)))),1,2),SEARCH(".",C228,1)-(SEARCH("isolate",C228,1)+8)))</f>
        <v/>
      </c>
      <c r="M228" t="str">
        <f>IF(L228="","",IF(LEN(MID(C228,K228,L228))&lt;2,"0"&amp;MID(C228,K228,L228),MID(C228,K228,L228)))</f>
        <v/>
      </c>
      <c r="N228" t="str">
        <f>I228&amp;J228&amp;M228</f>
        <v>M9C_bla</v>
      </c>
      <c r="O228" t="str">
        <f>E228&amp;N228</f>
        <v>posM9C_bla</v>
      </c>
      <c r="P228" t="str">
        <f>IF(COUNTIF(O:O,O228)&gt;3,"error","")</f>
        <v/>
      </c>
      <c r="R228" t="str">
        <f>IF(COUNTIF(O:O,O228)&lt;3,COUNTIF(O:O,O228)&amp;" rep warning","")</f>
        <v/>
      </c>
      <c r="S228" t="str">
        <f>IF(ISERR(SEARCH("rep",C228,5)),"",MID(C228,SEARCH("rep",C228,1)+3,1))</f>
        <v/>
      </c>
    </row>
    <row r="229" spans="1:19" x14ac:dyDescent="0.25">
      <c r="A229">
        <v>293</v>
      </c>
      <c r="B229">
        <v>0</v>
      </c>
      <c r="C229" t="s">
        <v>301</v>
      </c>
      <c r="D229">
        <v>11672</v>
      </c>
      <c r="E229" t="str">
        <f>IF(NOT(ISERR(SEARCH("neg",C229,1))),"neg","pos")</f>
        <v>pos</v>
      </c>
      <c r="F229" t="str">
        <f>IF(Q229="bad","",N229)</f>
        <v>M9C_ctr</v>
      </c>
      <c r="G229">
        <f>IF(F229="",G228,G228+1)</f>
        <v>219</v>
      </c>
      <c r="H229">
        <v>1</v>
      </c>
      <c r="I229" t="str">
        <f>IF(NOT(ISERR(SEARCH("m94",C229,1))),"M94",IF(NOT(ISERR(SEARCH("m9c",C229,1))),"M9C","R2A"))</f>
        <v>M9C</v>
      </c>
      <c r="J229" t="str">
        <f>IF(NOT(ISERR(SEARCH("blank",C229,1))),"_bla",IF(NOT(ISERR(SEARCH("control",C229,1))),"_ctr",IF(NOT(ISERR(SEARCH("isolate",C229,1))),"_I","none")))</f>
        <v>_ctr</v>
      </c>
      <c r="K229" t="str">
        <f>IF(ISERR(SEARCH("isolate",C229,1)),"",SEARCH("isolate",C229,1)+8)</f>
        <v/>
      </c>
      <c r="L229" t="str">
        <f>IF(K229="","",IF(SEARCH(".",C229,1)-(SEARCH("isolate",C229,1)+8)&gt;2,IF(NOT(ISNUMBER(VALUE(MID(C229,K229+1,1)))),1,2),SEARCH(".",C229,1)-(SEARCH("isolate",C229,1)+8)))</f>
        <v/>
      </c>
      <c r="M229" t="str">
        <f>IF(L229="","",IF(LEN(MID(C229,K229,L229))&lt;2,"0"&amp;MID(C229,K229,L229),MID(C229,K229,L229)))</f>
        <v/>
      </c>
      <c r="N229" t="str">
        <f>I229&amp;J229&amp;M229</f>
        <v>M9C_ctr</v>
      </c>
      <c r="O229" t="str">
        <f>E229&amp;N229</f>
        <v>posM9C_ctr</v>
      </c>
      <c r="P229" t="str">
        <f>IF(COUNTIF(O:O,O229)&gt;3,"error","")</f>
        <v/>
      </c>
      <c r="R229" t="str">
        <f>IF(COUNTIF(O:O,O229)&lt;3,COUNTIF(O:O,O229)&amp;" rep warning","")</f>
        <v/>
      </c>
      <c r="S229" t="str">
        <f>IF(ISERR(SEARCH("rep",C229,5)),"",MID(C229,SEARCH("rep",C229,1)+3,1))</f>
        <v>1</v>
      </c>
    </row>
    <row r="230" spans="1:19" x14ac:dyDescent="0.25">
      <c r="A230">
        <v>99</v>
      </c>
      <c r="B230">
        <v>0</v>
      </c>
      <c r="C230" t="s">
        <v>107</v>
      </c>
      <c r="D230">
        <v>11518</v>
      </c>
      <c r="E230" t="str">
        <f>IF(NOT(ISERR(SEARCH("neg",C230,1))),"neg","pos")</f>
        <v>pos</v>
      </c>
      <c r="F230" t="str">
        <f>IF(Q230="bad","",N230)</f>
        <v>M9C_ctr</v>
      </c>
      <c r="G230">
        <f>IF(F230="",G229,G229+1)</f>
        <v>220</v>
      </c>
      <c r="H230">
        <v>1</v>
      </c>
      <c r="I230" t="str">
        <f>IF(NOT(ISERR(SEARCH("m94",C230,1))),"M94",IF(NOT(ISERR(SEARCH("m9c",C230,1))),"M9C","R2A"))</f>
        <v>M9C</v>
      </c>
      <c r="J230" t="str">
        <f>IF(NOT(ISERR(SEARCH("blank",C230,1))),"_bla",IF(NOT(ISERR(SEARCH("control",C230,1))),"_ctr",IF(NOT(ISERR(SEARCH("isolate",C230,1))),"_I","none")))</f>
        <v>_ctr</v>
      </c>
      <c r="K230" t="str">
        <f>IF(ISERR(SEARCH("isolate",C230,1)),"",SEARCH("isolate",C230,1)+8)</f>
        <v/>
      </c>
      <c r="L230" t="str">
        <f>IF(K230="","",IF(SEARCH(".",C230,1)-(SEARCH("isolate",C230,1)+8)&gt;2,IF(NOT(ISNUMBER(VALUE(MID(C230,K230+1,1)))),1,2),SEARCH(".",C230,1)-(SEARCH("isolate",C230,1)+8)))</f>
        <v/>
      </c>
      <c r="M230" t="str">
        <f>IF(L230="","",IF(LEN(MID(C230,K230,L230))&lt;2,"0"&amp;MID(C230,K230,L230),MID(C230,K230,L230)))</f>
        <v/>
      </c>
      <c r="N230" t="str">
        <f>I230&amp;J230&amp;M230</f>
        <v>M9C_ctr</v>
      </c>
      <c r="O230" t="str">
        <f>E230&amp;N230</f>
        <v>posM9C_ctr</v>
      </c>
      <c r="P230" t="str">
        <f>IF(COUNTIF(O:O,O230)&gt;3,"error","")</f>
        <v/>
      </c>
      <c r="R230" t="str">
        <f>IF(COUNTIF(O:O,O230)&lt;3,COUNTIF(O:O,O230)&amp;" rep warning","")</f>
        <v/>
      </c>
      <c r="S230" t="str">
        <f>IF(ISERR(SEARCH("rep",C230,5)),"",MID(C230,SEARCH("rep",C230,1)+3,1))</f>
        <v>2</v>
      </c>
    </row>
    <row r="231" spans="1:19" x14ac:dyDescent="0.25">
      <c r="A231">
        <v>102</v>
      </c>
      <c r="B231">
        <v>0</v>
      </c>
      <c r="C231" t="s">
        <v>110</v>
      </c>
      <c r="D231">
        <v>11520</v>
      </c>
      <c r="E231" t="str">
        <f>IF(NOT(ISERR(SEARCH("neg",C231,1))),"neg","pos")</f>
        <v>pos</v>
      </c>
      <c r="F231" t="str">
        <f>IF(Q231="bad","",N231)</f>
        <v>M9C_ctr</v>
      </c>
      <c r="G231">
        <f>IF(F231="",G230,G230+1)</f>
        <v>221</v>
      </c>
      <c r="H231">
        <v>1</v>
      </c>
      <c r="I231" t="str">
        <f>IF(NOT(ISERR(SEARCH("m94",C231,1))),"M94",IF(NOT(ISERR(SEARCH("m9c",C231,1))),"M9C","R2A"))</f>
        <v>M9C</v>
      </c>
      <c r="J231" t="str">
        <f>IF(NOT(ISERR(SEARCH("blank",C231,1))),"_bla",IF(NOT(ISERR(SEARCH("control",C231,1))),"_ctr",IF(NOT(ISERR(SEARCH("isolate",C231,1))),"_I","none")))</f>
        <v>_ctr</v>
      </c>
      <c r="K231" t="str">
        <f>IF(ISERR(SEARCH("isolate",C231,1)),"",SEARCH("isolate",C231,1)+8)</f>
        <v/>
      </c>
      <c r="L231" t="str">
        <f>IF(K231="","",IF(SEARCH(".",C231,1)-(SEARCH("isolate",C231,1)+8)&gt;2,IF(NOT(ISNUMBER(VALUE(MID(C231,K231+1,1)))),1,2),SEARCH(".",C231,1)-(SEARCH("isolate",C231,1)+8)))</f>
        <v/>
      </c>
      <c r="M231" t="str">
        <f>IF(L231="","",IF(LEN(MID(C231,K231,L231))&lt;2,"0"&amp;MID(C231,K231,L231),MID(C231,K231,L231)))</f>
        <v/>
      </c>
      <c r="N231" t="str">
        <f>I231&amp;J231&amp;M231</f>
        <v>M9C_ctr</v>
      </c>
      <c r="O231" t="str">
        <f>E231&amp;N231</f>
        <v>posM9C_ctr</v>
      </c>
      <c r="P231" t="str">
        <f>IF(COUNTIF(O:O,O231)&gt;3,"error","")</f>
        <v/>
      </c>
      <c r="R231" t="str">
        <f>IF(COUNTIF(O:O,O231)&lt;3,COUNTIF(O:O,O231)&amp;" rep warning","")</f>
        <v/>
      </c>
      <c r="S231" t="str">
        <f>IF(ISERR(SEARCH("rep",C231,5)),"",MID(C231,SEARCH("rep",C231,1)+3,1))</f>
        <v>3</v>
      </c>
    </row>
    <row r="232" spans="1:19" x14ac:dyDescent="0.25">
      <c r="A232">
        <v>66</v>
      </c>
      <c r="B232">
        <v>0</v>
      </c>
      <c r="C232" t="s">
        <v>74</v>
      </c>
      <c r="D232">
        <v>11516</v>
      </c>
      <c r="E232" t="str">
        <f>IF(NOT(ISERR(SEARCH("neg",C232,1))),"neg","pos")</f>
        <v>pos</v>
      </c>
      <c r="F232" t="str">
        <f>IF(Q232="bad","",N232)</f>
        <v>M9C_I01</v>
      </c>
      <c r="G232">
        <f>IF(F232="",G231,G231+1)</f>
        <v>222</v>
      </c>
      <c r="H232">
        <v>1</v>
      </c>
      <c r="I232" t="str">
        <f>IF(NOT(ISERR(SEARCH("m94",C232,1))),"M94",IF(NOT(ISERR(SEARCH("m9c",C232,1))),"M9C","R2A"))</f>
        <v>M9C</v>
      </c>
      <c r="J232" t="str">
        <f>IF(NOT(ISERR(SEARCH("blank",C232,1))),"_bla",IF(NOT(ISERR(SEARCH("control",C232,1))),"_ctr",IF(NOT(ISERR(SEARCH("isolate",C232,1))),"_I","none")))</f>
        <v>_I</v>
      </c>
      <c r="K232">
        <f>IF(ISERR(SEARCH("isolate",C232,1)),"",SEARCH("isolate",C232,1)+8)</f>
        <v>25</v>
      </c>
      <c r="L232">
        <f>IF(K232="","",IF(SEARCH(".",C232,1)-(SEARCH("isolate",C232,1)+8)&gt;2,IF(NOT(ISNUMBER(VALUE(MID(C232,K232+1,1)))),1,2),SEARCH(".",C232,1)-(SEARCH("isolate",C232,1)+8)))</f>
        <v>1</v>
      </c>
      <c r="M232" t="str">
        <f>IF(L232="","",IF(LEN(MID(C232,K232,L232))&lt;2,"0"&amp;MID(C232,K232,L232),MID(C232,K232,L232)))</f>
        <v>01</v>
      </c>
      <c r="N232" t="str">
        <f>I232&amp;J232&amp;M232</f>
        <v>M9C_I01</v>
      </c>
      <c r="O232" t="str">
        <f>E232&amp;N232</f>
        <v>posM9C_I01</v>
      </c>
      <c r="P232" t="str">
        <f>IF(COUNTIF(O:O,O232)&gt;3,"error","")</f>
        <v/>
      </c>
      <c r="R232" t="str">
        <f>IF(COUNTIF(O:O,O232)&lt;3,COUNTIF(O:O,O232)&amp;" rep warning","")</f>
        <v/>
      </c>
      <c r="S232" t="str">
        <f>IF(ISERR(SEARCH("rep",C232,5)),"",MID(C232,SEARCH("rep",C232,1)+3,1))</f>
        <v>1</v>
      </c>
    </row>
    <row r="233" spans="1:19" x14ac:dyDescent="0.25">
      <c r="A233">
        <v>323</v>
      </c>
      <c r="B233">
        <v>0</v>
      </c>
      <c r="C233" t="s">
        <v>331</v>
      </c>
      <c r="D233">
        <v>11739</v>
      </c>
      <c r="E233" t="str">
        <f>IF(NOT(ISERR(SEARCH("neg",C233,1))),"neg","pos")</f>
        <v>pos</v>
      </c>
      <c r="F233" t="str">
        <f>IF(Q233="bad","",N233)</f>
        <v>M9C_I01</v>
      </c>
      <c r="G233">
        <f>IF(F233="",G232,G232+1)</f>
        <v>223</v>
      </c>
      <c r="H233">
        <v>1</v>
      </c>
      <c r="I233" t="str">
        <f>IF(NOT(ISERR(SEARCH("m94",C233,1))),"M94",IF(NOT(ISERR(SEARCH("m9c",C233,1))),"M9C","R2A"))</f>
        <v>M9C</v>
      </c>
      <c r="J233" t="str">
        <f>IF(NOT(ISERR(SEARCH("blank",C233,1))),"_bla",IF(NOT(ISERR(SEARCH("control",C233,1))),"_ctr",IF(NOT(ISERR(SEARCH("isolate",C233,1))),"_I","none")))</f>
        <v>_I</v>
      </c>
      <c r="K233">
        <f>IF(ISERR(SEARCH("isolate",C233,1)),"",SEARCH("isolate",C233,1)+8)</f>
        <v>25</v>
      </c>
      <c r="L233">
        <f>IF(K233="","",IF(SEARCH(".",C233,1)-(SEARCH("isolate",C233,1)+8)&gt;2,IF(NOT(ISNUMBER(VALUE(MID(C233,K233+1,1)))),1,2),SEARCH(".",C233,1)-(SEARCH("isolate",C233,1)+8)))</f>
        <v>1</v>
      </c>
      <c r="M233" t="str">
        <f>IF(L233="","",IF(LEN(MID(C233,K233,L233))&lt;2,"0"&amp;MID(C233,K233,L233),MID(C233,K233,L233)))</f>
        <v>01</v>
      </c>
      <c r="N233" t="str">
        <f>I233&amp;J233&amp;M233</f>
        <v>M9C_I01</v>
      </c>
      <c r="O233" t="str">
        <f>E233&amp;N233</f>
        <v>posM9C_I01</v>
      </c>
      <c r="P233" t="str">
        <f>IF(COUNTIF(O:O,O233)&gt;3,"error","")</f>
        <v/>
      </c>
      <c r="R233" t="str">
        <f>IF(COUNTIF(O:O,O233)&lt;3,COUNTIF(O:O,O233)&amp;" rep warning","")</f>
        <v/>
      </c>
      <c r="S233" t="str">
        <f>IF(ISERR(SEARCH("rep",C233,5)),"",MID(C233,SEARCH("rep",C233,1)+3,1))</f>
        <v>2</v>
      </c>
    </row>
    <row r="234" spans="1:19" x14ac:dyDescent="0.25">
      <c r="A234">
        <v>138</v>
      </c>
      <c r="B234">
        <v>0</v>
      </c>
      <c r="C234" t="s">
        <v>146</v>
      </c>
      <c r="D234">
        <v>11561</v>
      </c>
      <c r="E234" t="str">
        <f>IF(NOT(ISERR(SEARCH("neg",C234,1))),"neg","pos")</f>
        <v>pos</v>
      </c>
      <c r="F234" t="str">
        <f>IF(Q234="bad","",N234)</f>
        <v>M9C_I01</v>
      </c>
      <c r="G234">
        <f>IF(F234="",G233,G233+1)</f>
        <v>224</v>
      </c>
      <c r="H234">
        <v>1</v>
      </c>
      <c r="I234" t="str">
        <f>IF(NOT(ISERR(SEARCH("m94",C234,1))),"M94",IF(NOT(ISERR(SEARCH("m9c",C234,1))),"M9C","R2A"))</f>
        <v>M9C</v>
      </c>
      <c r="J234" t="str">
        <f>IF(NOT(ISERR(SEARCH("blank",C234,1))),"_bla",IF(NOT(ISERR(SEARCH("control",C234,1))),"_ctr",IF(NOT(ISERR(SEARCH("isolate",C234,1))),"_I","none")))</f>
        <v>_I</v>
      </c>
      <c r="K234">
        <f>IF(ISERR(SEARCH("isolate",C234,1)),"",SEARCH("isolate",C234,1)+8)</f>
        <v>25</v>
      </c>
      <c r="L234">
        <f>IF(K234="","",IF(SEARCH(".",C234,1)-(SEARCH("isolate",C234,1)+8)&gt;2,IF(NOT(ISNUMBER(VALUE(MID(C234,K234+1,1)))),1,2),SEARCH(".",C234,1)-(SEARCH("isolate",C234,1)+8)))</f>
        <v>1</v>
      </c>
      <c r="M234" t="str">
        <f>IF(L234="","",IF(LEN(MID(C234,K234,L234))&lt;2,"0"&amp;MID(C234,K234,L234),MID(C234,K234,L234)))</f>
        <v>01</v>
      </c>
      <c r="N234" t="str">
        <f>I234&amp;J234&amp;M234</f>
        <v>M9C_I01</v>
      </c>
      <c r="O234" t="str">
        <f>E234&amp;N234</f>
        <v>posM9C_I01</v>
      </c>
      <c r="P234" t="str">
        <f>IF(COUNTIF(O:O,O234)&gt;3,"error","")</f>
        <v/>
      </c>
      <c r="R234" t="str">
        <f>IF(COUNTIF(O:O,O234)&lt;3,COUNTIF(O:O,O234)&amp;" rep warning","")</f>
        <v/>
      </c>
      <c r="S234" t="str">
        <f>IF(ISERR(SEARCH("rep",C234,5)),"",MID(C234,SEARCH("rep",C234,1)+3,1))</f>
        <v>3</v>
      </c>
    </row>
    <row r="235" spans="1:19" x14ac:dyDescent="0.25">
      <c r="A235">
        <v>134</v>
      </c>
      <c r="B235">
        <v>0</v>
      </c>
      <c r="C235" t="s">
        <v>142</v>
      </c>
      <c r="D235">
        <v>11559</v>
      </c>
      <c r="E235" t="str">
        <f>IF(NOT(ISERR(SEARCH("neg",C235,1))),"neg","pos")</f>
        <v>pos</v>
      </c>
      <c r="F235" t="str">
        <f>IF(Q235="bad","",N235)</f>
        <v>M9C_I02</v>
      </c>
      <c r="G235">
        <f>IF(F235="",G234,G234+1)</f>
        <v>225</v>
      </c>
      <c r="H235">
        <v>1</v>
      </c>
      <c r="I235" t="str">
        <f>IF(NOT(ISERR(SEARCH("m94",C235,1))),"M94",IF(NOT(ISERR(SEARCH("m9c",C235,1))),"M9C","R2A"))</f>
        <v>M9C</v>
      </c>
      <c r="J235" t="str">
        <f>IF(NOT(ISERR(SEARCH("blank",C235,1))),"_bla",IF(NOT(ISERR(SEARCH("control",C235,1))),"_ctr",IF(NOT(ISERR(SEARCH("isolate",C235,1))),"_I","none")))</f>
        <v>_I</v>
      </c>
      <c r="K235">
        <f>IF(ISERR(SEARCH("isolate",C235,1)),"",SEARCH("isolate",C235,1)+8)</f>
        <v>25</v>
      </c>
      <c r="L235">
        <f>IF(K235="","",IF(SEARCH(".",C235,1)-(SEARCH("isolate",C235,1)+8)&gt;2,IF(NOT(ISNUMBER(VALUE(MID(C235,K235+1,1)))),1,2),SEARCH(".",C235,1)-(SEARCH("isolate",C235,1)+8)))</f>
        <v>1</v>
      </c>
      <c r="M235" t="str">
        <f>IF(L235="","",IF(LEN(MID(C235,K235,L235))&lt;2,"0"&amp;MID(C235,K235,L235),MID(C235,K235,L235)))</f>
        <v>02</v>
      </c>
      <c r="N235" t="str">
        <f>I235&amp;J235&amp;M235</f>
        <v>M9C_I02</v>
      </c>
      <c r="O235" t="str">
        <f>E235&amp;N235</f>
        <v>posM9C_I02</v>
      </c>
      <c r="P235" t="str">
        <f>IF(COUNTIF(O:O,O235)&gt;3,"error","")</f>
        <v/>
      </c>
      <c r="R235" t="str">
        <f>IF(COUNTIF(O:O,O235)&lt;3,COUNTIF(O:O,O235)&amp;" rep warning","")</f>
        <v/>
      </c>
      <c r="S235" t="str">
        <f>IF(ISERR(SEARCH("rep",C235,5)),"",MID(C235,SEARCH("rep",C235,1)+3,1))</f>
        <v>1</v>
      </c>
    </row>
    <row r="236" spans="1:19" x14ac:dyDescent="0.25">
      <c r="A236">
        <v>306</v>
      </c>
      <c r="B236">
        <v>0</v>
      </c>
      <c r="C236" t="s">
        <v>314</v>
      </c>
      <c r="D236">
        <v>11711</v>
      </c>
      <c r="E236" t="str">
        <f>IF(NOT(ISERR(SEARCH("neg",C236,1))),"neg","pos")</f>
        <v>pos</v>
      </c>
      <c r="F236" t="str">
        <f>IF(Q236="bad","",N236)</f>
        <v>M9C_I02</v>
      </c>
      <c r="G236">
        <f>IF(F236="",G235,G235+1)</f>
        <v>226</v>
      </c>
      <c r="H236">
        <v>1</v>
      </c>
      <c r="I236" t="str">
        <f>IF(NOT(ISERR(SEARCH("m94",C236,1))),"M94",IF(NOT(ISERR(SEARCH("m9c",C236,1))),"M9C","R2A"))</f>
        <v>M9C</v>
      </c>
      <c r="J236" t="str">
        <f>IF(NOT(ISERR(SEARCH("blank",C236,1))),"_bla",IF(NOT(ISERR(SEARCH("control",C236,1))),"_ctr",IF(NOT(ISERR(SEARCH("isolate",C236,1))),"_I","none")))</f>
        <v>_I</v>
      </c>
      <c r="K236">
        <f>IF(ISERR(SEARCH("isolate",C236,1)),"",SEARCH("isolate",C236,1)+8)</f>
        <v>25</v>
      </c>
      <c r="L236">
        <f>IF(K236="","",IF(SEARCH(".",C236,1)-(SEARCH("isolate",C236,1)+8)&gt;2,IF(NOT(ISNUMBER(VALUE(MID(C236,K236+1,1)))),1,2),SEARCH(".",C236,1)-(SEARCH("isolate",C236,1)+8)))</f>
        <v>1</v>
      </c>
      <c r="M236" t="str">
        <f>IF(L236="","",IF(LEN(MID(C236,K236,L236))&lt;2,"0"&amp;MID(C236,K236,L236),MID(C236,K236,L236)))</f>
        <v>02</v>
      </c>
      <c r="N236" t="str">
        <f>I236&amp;J236&amp;M236</f>
        <v>M9C_I02</v>
      </c>
      <c r="O236" t="str">
        <f>E236&amp;N236</f>
        <v>posM9C_I02</v>
      </c>
      <c r="P236" t="str">
        <f>IF(COUNTIF(O:O,O236)&gt;3,"error","")</f>
        <v/>
      </c>
      <c r="R236" t="str">
        <f>IF(COUNTIF(O:O,O236)&lt;3,COUNTIF(O:O,O236)&amp;" rep warning","")</f>
        <v/>
      </c>
      <c r="S236" t="str">
        <f>IF(ISERR(SEARCH("rep",C236,5)),"",MID(C236,SEARCH("rep",C236,1)+3,1))</f>
        <v>2</v>
      </c>
    </row>
    <row r="237" spans="1:19" x14ac:dyDescent="0.25">
      <c r="A237">
        <v>136</v>
      </c>
      <c r="B237">
        <v>0</v>
      </c>
      <c r="C237" t="s">
        <v>144</v>
      </c>
      <c r="D237">
        <v>11562</v>
      </c>
      <c r="E237" t="str">
        <f>IF(NOT(ISERR(SEARCH("neg",C237,1))),"neg","pos")</f>
        <v>pos</v>
      </c>
      <c r="F237" t="str">
        <f>IF(Q237="bad","",N237)</f>
        <v>M9C_I02</v>
      </c>
      <c r="G237">
        <f>IF(F237="",G236,G236+1)</f>
        <v>227</v>
      </c>
      <c r="H237">
        <v>1</v>
      </c>
      <c r="I237" t="str">
        <f>IF(NOT(ISERR(SEARCH("m94",C237,1))),"M94",IF(NOT(ISERR(SEARCH("m9c",C237,1))),"M9C","R2A"))</f>
        <v>M9C</v>
      </c>
      <c r="J237" t="str">
        <f>IF(NOT(ISERR(SEARCH("blank",C237,1))),"_bla",IF(NOT(ISERR(SEARCH("control",C237,1))),"_ctr",IF(NOT(ISERR(SEARCH("isolate",C237,1))),"_I","none")))</f>
        <v>_I</v>
      </c>
      <c r="K237">
        <f>IF(ISERR(SEARCH("isolate",C237,1)),"",SEARCH("isolate",C237,1)+8)</f>
        <v>25</v>
      </c>
      <c r="L237">
        <f>IF(K237="","",IF(SEARCH(".",C237,1)-(SEARCH("isolate",C237,1)+8)&gt;2,IF(NOT(ISNUMBER(VALUE(MID(C237,K237+1,1)))),1,2),SEARCH(".",C237,1)-(SEARCH("isolate",C237,1)+8)))</f>
        <v>1</v>
      </c>
      <c r="M237" t="str">
        <f>IF(L237="","",IF(LEN(MID(C237,K237,L237))&lt;2,"0"&amp;MID(C237,K237,L237),MID(C237,K237,L237)))</f>
        <v>02</v>
      </c>
      <c r="N237" t="str">
        <f>I237&amp;J237&amp;M237</f>
        <v>M9C_I02</v>
      </c>
      <c r="O237" t="str">
        <f>E237&amp;N237</f>
        <v>posM9C_I02</v>
      </c>
      <c r="P237" t="str">
        <f>IF(COUNTIF(O:O,O237)&gt;3,"error","")</f>
        <v/>
      </c>
      <c r="R237" t="str">
        <f>IF(COUNTIF(O:O,O237)&lt;3,COUNTIF(O:O,O237)&amp;" rep warning","")</f>
        <v/>
      </c>
      <c r="S237" t="str">
        <f>IF(ISERR(SEARCH("rep",C237,5)),"",MID(C237,SEARCH("rep",C237,1)+3,1))</f>
        <v>3</v>
      </c>
    </row>
    <row r="238" spans="1:19" x14ac:dyDescent="0.25">
      <c r="A238">
        <v>51</v>
      </c>
      <c r="B238">
        <v>0</v>
      </c>
      <c r="C238" t="s">
        <v>59</v>
      </c>
      <c r="D238">
        <v>11475</v>
      </c>
      <c r="E238" t="str">
        <f>IF(NOT(ISERR(SEARCH("neg",C238,1))),"neg","pos")</f>
        <v>pos</v>
      </c>
      <c r="F238" t="str">
        <f>IF(Q238="bad","",N238)</f>
        <v>M9C_I03</v>
      </c>
      <c r="G238">
        <f>IF(F238="",G237,G237+1)</f>
        <v>228</v>
      </c>
      <c r="H238">
        <v>1</v>
      </c>
      <c r="I238" t="str">
        <f>IF(NOT(ISERR(SEARCH("m94",C238,1))),"M94",IF(NOT(ISERR(SEARCH("m9c",C238,1))),"M9C","R2A"))</f>
        <v>M9C</v>
      </c>
      <c r="J238" t="str">
        <f>IF(NOT(ISERR(SEARCH("blank",C238,1))),"_bla",IF(NOT(ISERR(SEARCH("control",C238,1))),"_ctr",IF(NOT(ISERR(SEARCH("isolate",C238,1))),"_I","none")))</f>
        <v>_I</v>
      </c>
      <c r="K238">
        <f>IF(ISERR(SEARCH("isolate",C238,1)),"",SEARCH("isolate",C238,1)+8)</f>
        <v>25</v>
      </c>
      <c r="L238">
        <f>IF(K238="","",IF(SEARCH(".",C238,1)-(SEARCH("isolate",C238,1)+8)&gt;2,IF(NOT(ISNUMBER(VALUE(MID(C238,K238+1,1)))),1,2),SEARCH(".",C238,1)-(SEARCH("isolate",C238,1)+8)))</f>
        <v>1</v>
      </c>
      <c r="M238" t="str">
        <f>IF(L238="","",IF(LEN(MID(C238,K238,L238))&lt;2,"0"&amp;MID(C238,K238,L238),MID(C238,K238,L238)))</f>
        <v>03</v>
      </c>
      <c r="N238" t="str">
        <f>I238&amp;J238&amp;M238</f>
        <v>M9C_I03</v>
      </c>
      <c r="O238" t="str">
        <f>E238&amp;N238</f>
        <v>posM9C_I03</v>
      </c>
      <c r="P238" t="str">
        <f>IF(COUNTIF(O:O,O238)&gt;3,"error","")</f>
        <v/>
      </c>
      <c r="R238" t="str">
        <f>IF(COUNTIF(O:O,O238)&lt;3,COUNTIF(O:O,O238)&amp;" rep warning","")</f>
        <v/>
      </c>
      <c r="S238" t="str">
        <f>IF(ISERR(SEARCH("rep",C238,5)),"",MID(C238,SEARCH("rep",C238,1)+3,1))</f>
        <v>1</v>
      </c>
    </row>
    <row r="239" spans="1:19" x14ac:dyDescent="0.25">
      <c r="A239">
        <v>312</v>
      </c>
      <c r="B239">
        <v>0</v>
      </c>
      <c r="C239" t="s">
        <v>320</v>
      </c>
      <c r="D239">
        <v>11712</v>
      </c>
      <c r="E239" t="str">
        <f>IF(NOT(ISERR(SEARCH("neg",C239,1))),"neg","pos")</f>
        <v>pos</v>
      </c>
      <c r="F239" t="str">
        <f>IF(Q239="bad","",N239)</f>
        <v>M9C_I03</v>
      </c>
      <c r="G239">
        <f>IF(F239="",G238,G238+1)</f>
        <v>229</v>
      </c>
      <c r="H239">
        <v>1</v>
      </c>
      <c r="I239" t="str">
        <f>IF(NOT(ISERR(SEARCH("m94",C239,1))),"M94",IF(NOT(ISERR(SEARCH("m9c",C239,1))),"M9C","R2A"))</f>
        <v>M9C</v>
      </c>
      <c r="J239" t="str">
        <f>IF(NOT(ISERR(SEARCH("blank",C239,1))),"_bla",IF(NOT(ISERR(SEARCH("control",C239,1))),"_ctr",IF(NOT(ISERR(SEARCH("isolate",C239,1))),"_I","none")))</f>
        <v>_I</v>
      </c>
      <c r="K239">
        <f>IF(ISERR(SEARCH("isolate",C239,1)),"",SEARCH("isolate",C239,1)+8)</f>
        <v>25</v>
      </c>
      <c r="L239">
        <f>IF(K239="","",IF(SEARCH(".",C239,1)-(SEARCH("isolate",C239,1)+8)&gt;2,IF(NOT(ISNUMBER(VALUE(MID(C239,K239+1,1)))),1,2),SEARCH(".",C239,1)-(SEARCH("isolate",C239,1)+8)))</f>
        <v>1</v>
      </c>
      <c r="M239" t="str">
        <f>IF(L239="","",IF(LEN(MID(C239,K239,L239))&lt;2,"0"&amp;MID(C239,K239,L239),MID(C239,K239,L239)))</f>
        <v>03</v>
      </c>
      <c r="N239" t="str">
        <f>I239&amp;J239&amp;M239</f>
        <v>M9C_I03</v>
      </c>
      <c r="O239" t="str">
        <f>E239&amp;N239</f>
        <v>posM9C_I03</v>
      </c>
      <c r="P239" t="str">
        <f>IF(COUNTIF(O:O,O239)&gt;3,"error","")</f>
        <v/>
      </c>
      <c r="R239" t="str">
        <f>IF(COUNTIF(O:O,O239)&lt;3,COUNTIF(O:O,O239)&amp;" rep warning","")</f>
        <v/>
      </c>
      <c r="S239" t="str">
        <f>IF(ISERR(SEARCH("rep",C239,5)),"",MID(C239,SEARCH("rep",C239,1)+3,1))</f>
        <v>2</v>
      </c>
    </row>
    <row r="240" spans="1:19" x14ac:dyDescent="0.25">
      <c r="A240">
        <v>300</v>
      </c>
      <c r="B240">
        <v>0</v>
      </c>
      <c r="C240" t="s">
        <v>308</v>
      </c>
      <c r="D240">
        <v>11679</v>
      </c>
      <c r="E240" t="str">
        <f>IF(NOT(ISERR(SEARCH("neg",C240,1))),"neg","pos")</f>
        <v>pos</v>
      </c>
      <c r="F240" t="str">
        <f>IF(Q240="bad","",N240)</f>
        <v>M9C_I03</v>
      </c>
      <c r="G240">
        <f>IF(F240="",G239,G239+1)</f>
        <v>230</v>
      </c>
      <c r="H240">
        <v>1</v>
      </c>
      <c r="I240" t="str">
        <f>IF(NOT(ISERR(SEARCH("m94",C240,1))),"M94",IF(NOT(ISERR(SEARCH("m9c",C240,1))),"M9C","R2A"))</f>
        <v>M9C</v>
      </c>
      <c r="J240" t="str">
        <f>IF(NOT(ISERR(SEARCH("blank",C240,1))),"_bla",IF(NOT(ISERR(SEARCH("control",C240,1))),"_ctr",IF(NOT(ISERR(SEARCH("isolate",C240,1))),"_I","none")))</f>
        <v>_I</v>
      </c>
      <c r="K240">
        <f>IF(ISERR(SEARCH("isolate",C240,1)),"",SEARCH("isolate",C240,1)+8)</f>
        <v>25</v>
      </c>
      <c r="L240">
        <f>IF(K240="","",IF(SEARCH(".",C240,1)-(SEARCH("isolate",C240,1)+8)&gt;2,IF(NOT(ISNUMBER(VALUE(MID(C240,K240+1,1)))),1,2),SEARCH(".",C240,1)-(SEARCH("isolate",C240,1)+8)))</f>
        <v>1</v>
      </c>
      <c r="M240" t="str">
        <f>IF(L240="","",IF(LEN(MID(C240,K240,L240))&lt;2,"0"&amp;MID(C240,K240,L240),MID(C240,K240,L240)))</f>
        <v>03</v>
      </c>
      <c r="N240" t="str">
        <f>I240&amp;J240&amp;M240</f>
        <v>M9C_I03</v>
      </c>
      <c r="O240" t="str">
        <f>E240&amp;N240</f>
        <v>posM9C_I03</v>
      </c>
      <c r="P240" t="str">
        <f>IF(COUNTIF(O:O,O240)&gt;3,"error","")</f>
        <v/>
      </c>
      <c r="R240" t="str">
        <f>IF(COUNTIF(O:O,O240)&lt;3,COUNTIF(O:O,O240)&amp;" rep warning","")</f>
        <v/>
      </c>
      <c r="S240" t="str">
        <f>IF(ISERR(SEARCH("rep",C240,5)),"",MID(C240,SEARCH("rep",C240,1)+3,1))</f>
        <v>3</v>
      </c>
    </row>
    <row r="241" spans="1:19" x14ac:dyDescent="0.25">
      <c r="A241">
        <v>299</v>
      </c>
      <c r="B241">
        <v>0</v>
      </c>
      <c r="C241" t="s">
        <v>307</v>
      </c>
      <c r="D241">
        <v>11674</v>
      </c>
      <c r="E241" t="str">
        <f>IF(NOT(ISERR(SEARCH("neg",C241,1))),"neg","pos")</f>
        <v>pos</v>
      </c>
      <c r="F241" t="str">
        <f>IF(Q241="bad","",N241)</f>
        <v>M9C_I04</v>
      </c>
      <c r="G241">
        <f>IF(F241="",G240,G240+1)</f>
        <v>231</v>
      </c>
      <c r="H241">
        <v>1</v>
      </c>
      <c r="I241" t="str">
        <f>IF(NOT(ISERR(SEARCH("m94",C241,1))),"M94",IF(NOT(ISERR(SEARCH("m9c",C241,1))),"M9C","R2A"))</f>
        <v>M9C</v>
      </c>
      <c r="J241" t="str">
        <f>IF(NOT(ISERR(SEARCH("blank",C241,1))),"_bla",IF(NOT(ISERR(SEARCH("control",C241,1))),"_ctr",IF(NOT(ISERR(SEARCH("isolate",C241,1))),"_I","none")))</f>
        <v>_I</v>
      </c>
      <c r="K241">
        <f>IF(ISERR(SEARCH("isolate",C241,1)),"",SEARCH("isolate",C241,1)+8)</f>
        <v>25</v>
      </c>
      <c r="L241">
        <f>IF(K241="","",IF(SEARCH(".",C241,1)-(SEARCH("isolate",C241,1)+8)&gt;2,IF(NOT(ISNUMBER(VALUE(MID(C241,K241+1,1)))),1,2),SEARCH(".",C241,1)-(SEARCH("isolate",C241,1)+8)))</f>
        <v>1</v>
      </c>
      <c r="M241" t="str">
        <f>IF(L241="","",IF(LEN(MID(C241,K241,L241))&lt;2,"0"&amp;MID(C241,K241,L241),MID(C241,K241,L241)))</f>
        <v>04</v>
      </c>
      <c r="N241" t="str">
        <f>I241&amp;J241&amp;M241</f>
        <v>M9C_I04</v>
      </c>
      <c r="O241" t="str">
        <f>E241&amp;N241</f>
        <v>posM9C_I04</v>
      </c>
      <c r="P241" t="str">
        <f>IF(COUNTIF(O:O,O241)&gt;3,"error","")</f>
        <v/>
      </c>
      <c r="R241" t="str">
        <f>IF(COUNTIF(O:O,O241)&lt;3,COUNTIF(O:O,O241)&amp;" rep warning","")</f>
        <v/>
      </c>
      <c r="S241" t="str">
        <f>IF(ISERR(SEARCH("rep",C241,5)),"",MID(C241,SEARCH("rep",C241,1)+3,1))</f>
        <v>1</v>
      </c>
    </row>
    <row r="242" spans="1:19" x14ac:dyDescent="0.25">
      <c r="A242">
        <v>315</v>
      </c>
      <c r="B242">
        <v>0</v>
      </c>
      <c r="C242" t="s">
        <v>323</v>
      </c>
      <c r="D242">
        <v>11713</v>
      </c>
      <c r="E242" t="str">
        <f>IF(NOT(ISERR(SEARCH("neg",C242,1))),"neg","pos")</f>
        <v>pos</v>
      </c>
      <c r="F242" t="str">
        <f>IF(Q242="bad","",N242)</f>
        <v>M9C_I04</v>
      </c>
      <c r="G242">
        <f>IF(F242="",G241,G241+1)</f>
        <v>232</v>
      </c>
      <c r="H242">
        <v>1</v>
      </c>
      <c r="I242" t="str">
        <f>IF(NOT(ISERR(SEARCH("m94",C242,1))),"M94",IF(NOT(ISERR(SEARCH("m9c",C242,1))),"M9C","R2A"))</f>
        <v>M9C</v>
      </c>
      <c r="J242" t="str">
        <f>IF(NOT(ISERR(SEARCH("blank",C242,1))),"_bla",IF(NOT(ISERR(SEARCH("control",C242,1))),"_ctr",IF(NOT(ISERR(SEARCH("isolate",C242,1))),"_I","none")))</f>
        <v>_I</v>
      </c>
      <c r="K242">
        <f>IF(ISERR(SEARCH("isolate",C242,1)),"",SEARCH("isolate",C242,1)+8)</f>
        <v>25</v>
      </c>
      <c r="L242">
        <f>IF(K242="","",IF(SEARCH(".",C242,1)-(SEARCH("isolate",C242,1)+8)&gt;2,IF(NOT(ISNUMBER(VALUE(MID(C242,K242+1,1)))),1,2),SEARCH(".",C242,1)-(SEARCH("isolate",C242,1)+8)))</f>
        <v>1</v>
      </c>
      <c r="M242" t="str">
        <f>IF(L242="","",IF(LEN(MID(C242,K242,L242))&lt;2,"0"&amp;MID(C242,K242,L242),MID(C242,K242,L242)))</f>
        <v>04</v>
      </c>
      <c r="N242" t="str">
        <f>I242&amp;J242&amp;M242</f>
        <v>M9C_I04</v>
      </c>
      <c r="O242" t="str">
        <f>E242&amp;N242</f>
        <v>posM9C_I04</v>
      </c>
      <c r="P242" t="str">
        <f>IF(COUNTIF(O:O,O242)&gt;3,"error","")</f>
        <v/>
      </c>
      <c r="R242" t="str">
        <f>IF(COUNTIF(O:O,O242)&lt;3,COUNTIF(O:O,O242)&amp;" rep warning","")</f>
        <v/>
      </c>
      <c r="S242" t="str">
        <f>IF(ISERR(SEARCH("rep",C242,5)),"",MID(C242,SEARCH("rep",C242,1)+3,1))</f>
        <v>2</v>
      </c>
    </row>
    <row r="243" spans="1:19" x14ac:dyDescent="0.25">
      <c r="A243">
        <v>318</v>
      </c>
      <c r="B243">
        <v>0</v>
      </c>
      <c r="C243" t="s">
        <v>326</v>
      </c>
      <c r="D243">
        <v>11714</v>
      </c>
      <c r="E243" t="str">
        <f>IF(NOT(ISERR(SEARCH("neg",C243,1))),"neg","pos")</f>
        <v>pos</v>
      </c>
      <c r="F243" t="str">
        <f>IF(Q243="bad","",N243)</f>
        <v>M9C_I04</v>
      </c>
      <c r="G243">
        <f>IF(F243="",G242,G242+1)</f>
        <v>233</v>
      </c>
      <c r="H243">
        <v>1</v>
      </c>
      <c r="I243" t="str">
        <f>IF(NOT(ISERR(SEARCH("m94",C243,1))),"M94",IF(NOT(ISERR(SEARCH("m9c",C243,1))),"M9C","R2A"))</f>
        <v>M9C</v>
      </c>
      <c r="J243" t="str">
        <f>IF(NOT(ISERR(SEARCH("blank",C243,1))),"_bla",IF(NOT(ISERR(SEARCH("control",C243,1))),"_ctr",IF(NOT(ISERR(SEARCH("isolate",C243,1))),"_I","none")))</f>
        <v>_I</v>
      </c>
      <c r="K243">
        <f>IF(ISERR(SEARCH("isolate",C243,1)),"",SEARCH("isolate",C243,1)+8)</f>
        <v>25</v>
      </c>
      <c r="L243">
        <f>IF(K243="","",IF(SEARCH(".",C243,1)-(SEARCH("isolate",C243,1)+8)&gt;2,IF(NOT(ISNUMBER(VALUE(MID(C243,K243+1,1)))),1,2),SEARCH(".",C243,1)-(SEARCH("isolate",C243,1)+8)))</f>
        <v>1</v>
      </c>
      <c r="M243" t="str">
        <f>IF(L243="","",IF(LEN(MID(C243,K243,L243))&lt;2,"0"&amp;MID(C243,K243,L243),MID(C243,K243,L243)))</f>
        <v>04</v>
      </c>
      <c r="N243" t="str">
        <f>I243&amp;J243&amp;M243</f>
        <v>M9C_I04</v>
      </c>
      <c r="O243" t="str">
        <f>E243&amp;N243</f>
        <v>posM9C_I04</v>
      </c>
      <c r="P243" t="str">
        <f>IF(COUNTIF(O:O,O243)&gt;3,"error","")</f>
        <v/>
      </c>
      <c r="R243" t="str">
        <f>IF(COUNTIF(O:O,O243)&lt;3,COUNTIF(O:O,O243)&amp;" rep warning","")</f>
        <v/>
      </c>
      <c r="S243" t="str">
        <f>IF(ISERR(SEARCH("rep",C243,5)),"",MID(C243,SEARCH("rep",C243,1)+3,1))</f>
        <v>3</v>
      </c>
    </row>
    <row r="244" spans="1:19" x14ac:dyDescent="0.25">
      <c r="A244">
        <v>164</v>
      </c>
      <c r="B244">
        <v>0</v>
      </c>
      <c r="C244" t="s">
        <v>172</v>
      </c>
      <c r="D244">
        <v>11593</v>
      </c>
      <c r="E244" t="str">
        <f>IF(NOT(ISERR(SEARCH("neg",C244,1))),"neg","pos")</f>
        <v>pos</v>
      </c>
      <c r="F244" t="str">
        <f>IF(Q244="bad","",N244)</f>
        <v>M9C_I05</v>
      </c>
      <c r="G244">
        <f>IF(F244="",G243,G243+1)</f>
        <v>234</v>
      </c>
      <c r="H244">
        <v>1</v>
      </c>
      <c r="I244" t="str">
        <f>IF(NOT(ISERR(SEARCH("m94",C244,1))),"M94",IF(NOT(ISERR(SEARCH("m9c",C244,1))),"M9C","R2A"))</f>
        <v>M9C</v>
      </c>
      <c r="J244" t="str">
        <f>IF(NOT(ISERR(SEARCH("blank",C244,1))),"_bla",IF(NOT(ISERR(SEARCH("control",C244,1))),"_ctr",IF(NOT(ISERR(SEARCH("isolate",C244,1))),"_I","none")))</f>
        <v>_I</v>
      </c>
      <c r="K244">
        <f>IF(ISERR(SEARCH("isolate",C244,1)),"",SEARCH("isolate",C244,1)+8)</f>
        <v>25</v>
      </c>
      <c r="L244">
        <f>IF(K244="","",IF(SEARCH(".",C244,1)-(SEARCH("isolate",C244,1)+8)&gt;2,IF(NOT(ISNUMBER(VALUE(MID(C244,K244+1,1)))),1,2),SEARCH(".",C244,1)-(SEARCH("isolate",C244,1)+8)))</f>
        <v>1</v>
      </c>
      <c r="M244" t="str">
        <f>IF(L244="","",IF(LEN(MID(C244,K244,L244))&lt;2,"0"&amp;MID(C244,K244,L244),MID(C244,K244,L244)))</f>
        <v>05</v>
      </c>
      <c r="N244" t="str">
        <f>I244&amp;J244&amp;M244</f>
        <v>M9C_I05</v>
      </c>
      <c r="O244" t="str">
        <f>E244&amp;N244</f>
        <v>posM9C_I05</v>
      </c>
      <c r="P244" t="str">
        <f>IF(COUNTIF(O:O,O244)&gt;3,"error","")</f>
        <v/>
      </c>
      <c r="R244" t="str">
        <f>IF(COUNTIF(O:O,O244)&lt;3,COUNTIF(O:O,O244)&amp;" rep warning","")</f>
        <v/>
      </c>
      <c r="S244" t="str">
        <f>IF(ISERR(SEARCH("rep",C244,5)),"",MID(C244,SEARCH("rep",C244,1)+3,1))</f>
        <v>1</v>
      </c>
    </row>
    <row r="245" spans="1:19" x14ac:dyDescent="0.25">
      <c r="A245">
        <v>100</v>
      </c>
      <c r="B245">
        <v>0</v>
      </c>
      <c r="C245" t="s">
        <v>108</v>
      </c>
      <c r="D245">
        <v>11519</v>
      </c>
      <c r="E245" t="str">
        <f>IF(NOT(ISERR(SEARCH("neg",C245,1))),"neg","pos")</f>
        <v>pos</v>
      </c>
      <c r="F245" t="str">
        <f>IF(Q245="bad","",N245)</f>
        <v>M9C_I05</v>
      </c>
      <c r="G245">
        <f>IF(F245="",G244,G244+1)</f>
        <v>235</v>
      </c>
      <c r="H245">
        <v>1</v>
      </c>
      <c r="I245" t="str">
        <f>IF(NOT(ISERR(SEARCH("m94",C245,1))),"M94",IF(NOT(ISERR(SEARCH("m9c",C245,1))),"M9C","R2A"))</f>
        <v>M9C</v>
      </c>
      <c r="J245" t="str">
        <f>IF(NOT(ISERR(SEARCH("blank",C245,1))),"_bla",IF(NOT(ISERR(SEARCH("control",C245,1))),"_ctr",IF(NOT(ISERR(SEARCH("isolate",C245,1))),"_I","none")))</f>
        <v>_I</v>
      </c>
      <c r="K245">
        <f>IF(ISERR(SEARCH("isolate",C245,1)),"",SEARCH("isolate",C245,1)+8)</f>
        <v>25</v>
      </c>
      <c r="L245">
        <f>IF(K245="","",IF(SEARCH(".",C245,1)-(SEARCH("isolate",C245,1)+8)&gt;2,IF(NOT(ISNUMBER(VALUE(MID(C245,K245+1,1)))),1,2),SEARCH(".",C245,1)-(SEARCH("isolate",C245,1)+8)))</f>
        <v>1</v>
      </c>
      <c r="M245" t="str">
        <f>IF(L245="","",IF(LEN(MID(C245,K245,L245))&lt;2,"0"&amp;MID(C245,K245,L245),MID(C245,K245,L245)))</f>
        <v>05</v>
      </c>
      <c r="N245" t="str">
        <f>I245&amp;J245&amp;M245</f>
        <v>M9C_I05</v>
      </c>
      <c r="O245" t="str">
        <f>E245&amp;N245</f>
        <v>posM9C_I05</v>
      </c>
      <c r="P245" t="str">
        <f>IF(COUNTIF(O:O,O245)&gt;3,"error","")</f>
        <v/>
      </c>
      <c r="R245" t="str">
        <f>IF(COUNTIF(O:O,O245)&lt;3,COUNTIF(O:O,O245)&amp;" rep warning","")</f>
        <v/>
      </c>
      <c r="S245" t="str">
        <f>IF(ISERR(SEARCH("rep",C245,5)),"",MID(C245,SEARCH("rep",C245,1)+3,1))</f>
        <v>2</v>
      </c>
    </row>
    <row r="246" spans="1:19" x14ac:dyDescent="0.25">
      <c r="A246">
        <v>327</v>
      </c>
      <c r="B246">
        <v>0</v>
      </c>
      <c r="C246" t="s">
        <v>335</v>
      </c>
      <c r="D246">
        <v>11741</v>
      </c>
      <c r="E246" t="str">
        <f>IF(NOT(ISERR(SEARCH("neg",C246,1))),"neg","pos")</f>
        <v>pos</v>
      </c>
      <c r="F246" t="str">
        <f>IF(Q246="bad","",N246)</f>
        <v>M9C_I05</v>
      </c>
      <c r="G246">
        <f>IF(F246="",G245,G245+1)</f>
        <v>236</v>
      </c>
      <c r="H246">
        <v>1</v>
      </c>
      <c r="I246" t="str">
        <f>IF(NOT(ISERR(SEARCH("m94",C246,1))),"M94",IF(NOT(ISERR(SEARCH("m9c",C246,1))),"M9C","R2A"))</f>
        <v>M9C</v>
      </c>
      <c r="J246" t="str">
        <f>IF(NOT(ISERR(SEARCH("blank",C246,1))),"_bla",IF(NOT(ISERR(SEARCH("control",C246,1))),"_ctr",IF(NOT(ISERR(SEARCH("isolate",C246,1))),"_I","none")))</f>
        <v>_I</v>
      </c>
      <c r="K246">
        <f>IF(ISERR(SEARCH("isolate",C246,1)),"",SEARCH("isolate",C246,1)+8)</f>
        <v>25</v>
      </c>
      <c r="L246">
        <f>IF(K246="","",IF(SEARCH(".",C246,1)-(SEARCH("isolate",C246,1)+8)&gt;2,IF(NOT(ISNUMBER(VALUE(MID(C246,K246+1,1)))),1,2),SEARCH(".",C246,1)-(SEARCH("isolate",C246,1)+8)))</f>
        <v>1</v>
      </c>
      <c r="M246" t="str">
        <f>IF(L246="","",IF(LEN(MID(C246,K246,L246))&lt;2,"0"&amp;MID(C246,K246,L246),MID(C246,K246,L246)))</f>
        <v>05</v>
      </c>
      <c r="N246" t="str">
        <f>I246&amp;J246&amp;M246</f>
        <v>M9C_I05</v>
      </c>
      <c r="O246" t="str">
        <f>E246&amp;N246</f>
        <v>posM9C_I05</v>
      </c>
      <c r="P246" t="str">
        <f>IF(COUNTIF(O:O,O246)&gt;3,"error","")</f>
        <v/>
      </c>
      <c r="R246" t="str">
        <f>IF(COUNTIF(O:O,O246)&lt;3,COUNTIF(O:O,O246)&amp;" rep warning","")</f>
        <v/>
      </c>
      <c r="S246" t="str">
        <f>IF(ISERR(SEARCH("rep",C246,5)),"",MID(C246,SEARCH("rep",C246,1)+3,1))</f>
        <v>3</v>
      </c>
    </row>
    <row r="247" spans="1:19" x14ac:dyDescent="0.25">
      <c r="A247">
        <v>203</v>
      </c>
      <c r="B247">
        <v>0</v>
      </c>
      <c r="C247" t="s">
        <v>211</v>
      </c>
      <c r="D247">
        <v>11635</v>
      </c>
      <c r="E247" t="str">
        <f>IF(NOT(ISERR(SEARCH("neg",C247,1))),"neg","pos")</f>
        <v>pos</v>
      </c>
      <c r="F247" t="str">
        <f>IF(Q247="bad","",N247)</f>
        <v>M9C_I06</v>
      </c>
      <c r="G247">
        <f>IF(F247="",G246,G246+1)</f>
        <v>237</v>
      </c>
      <c r="H247">
        <v>1</v>
      </c>
      <c r="I247" t="str">
        <f>IF(NOT(ISERR(SEARCH("m94",C247,1))),"M94",IF(NOT(ISERR(SEARCH("m9c",C247,1))),"M9C","R2A"))</f>
        <v>M9C</v>
      </c>
      <c r="J247" t="str">
        <f>IF(NOT(ISERR(SEARCH("blank",C247,1))),"_bla",IF(NOT(ISERR(SEARCH("control",C247,1))),"_ctr",IF(NOT(ISERR(SEARCH("isolate",C247,1))),"_I","none")))</f>
        <v>_I</v>
      </c>
      <c r="K247">
        <f>IF(ISERR(SEARCH("isolate",C247,1)),"",SEARCH("isolate",C247,1)+8)</f>
        <v>25</v>
      </c>
      <c r="L247">
        <f>IF(K247="","",IF(SEARCH(".",C247,1)-(SEARCH("isolate",C247,1)+8)&gt;2,IF(NOT(ISNUMBER(VALUE(MID(C247,K247+1,1)))),1,2),SEARCH(".",C247,1)-(SEARCH("isolate",C247,1)+8)))</f>
        <v>1</v>
      </c>
      <c r="M247" t="str">
        <f>IF(L247="","",IF(LEN(MID(C247,K247,L247))&lt;2,"0"&amp;MID(C247,K247,L247),MID(C247,K247,L247)))</f>
        <v>06</v>
      </c>
      <c r="N247" t="str">
        <f>I247&amp;J247&amp;M247</f>
        <v>M9C_I06</v>
      </c>
      <c r="O247" t="str">
        <f>E247&amp;N247</f>
        <v>posM9C_I06</v>
      </c>
      <c r="P247" t="str">
        <f>IF(COUNTIF(O:O,O247)&gt;3,"error","")</f>
        <v/>
      </c>
      <c r="R247" t="str">
        <f>IF(COUNTIF(O:O,O247)&lt;3,COUNTIF(O:O,O247)&amp;" rep warning","")</f>
        <v/>
      </c>
      <c r="S247" t="str">
        <f>IF(ISERR(SEARCH("rep",C247,5)),"",MID(C247,SEARCH("rep",C247,1)+3,1))</f>
        <v>1</v>
      </c>
    </row>
    <row r="248" spans="1:19" x14ac:dyDescent="0.25">
      <c r="A248">
        <v>168</v>
      </c>
      <c r="B248">
        <v>0</v>
      </c>
      <c r="C248" t="s">
        <v>176</v>
      </c>
      <c r="D248">
        <v>11596</v>
      </c>
      <c r="E248" t="str">
        <f>IF(NOT(ISERR(SEARCH("neg",C248,1))),"neg","pos")</f>
        <v>pos</v>
      </c>
      <c r="F248" t="str">
        <f>IF(Q248="bad","",N248)</f>
        <v>M9C_I06</v>
      </c>
      <c r="G248">
        <f>IF(F248="",G247,G247+1)</f>
        <v>238</v>
      </c>
      <c r="H248">
        <v>1</v>
      </c>
      <c r="I248" t="str">
        <f>IF(NOT(ISERR(SEARCH("m94",C248,1))),"M94",IF(NOT(ISERR(SEARCH("m9c",C248,1))),"M9C","R2A"))</f>
        <v>M9C</v>
      </c>
      <c r="J248" t="str">
        <f>IF(NOT(ISERR(SEARCH("blank",C248,1))),"_bla",IF(NOT(ISERR(SEARCH("control",C248,1))),"_ctr",IF(NOT(ISERR(SEARCH("isolate",C248,1))),"_I","none")))</f>
        <v>_I</v>
      </c>
      <c r="K248">
        <f>IF(ISERR(SEARCH("isolate",C248,1)),"",SEARCH("isolate",C248,1)+8)</f>
        <v>25</v>
      </c>
      <c r="L248">
        <f>IF(K248="","",IF(SEARCH(".",C248,1)-(SEARCH("isolate",C248,1)+8)&gt;2,IF(NOT(ISNUMBER(VALUE(MID(C248,K248+1,1)))),1,2),SEARCH(".",C248,1)-(SEARCH("isolate",C248,1)+8)))</f>
        <v>1</v>
      </c>
      <c r="M248" t="str">
        <f>IF(L248="","",IF(LEN(MID(C248,K248,L248))&lt;2,"0"&amp;MID(C248,K248,L248),MID(C248,K248,L248)))</f>
        <v>06</v>
      </c>
      <c r="N248" t="str">
        <f>I248&amp;J248&amp;M248</f>
        <v>M9C_I06</v>
      </c>
      <c r="O248" t="str">
        <f>E248&amp;N248</f>
        <v>posM9C_I06</v>
      </c>
      <c r="P248" t="str">
        <f>IF(COUNTIF(O:O,O248)&gt;3,"error","")</f>
        <v/>
      </c>
      <c r="R248" t="str">
        <f>IF(COUNTIF(O:O,O248)&lt;3,COUNTIF(O:O,O248)&amp;" rep warning","")</f>
        <v/>
      </c>
      <c r="S248" t="str">
        <f>IF(ISERR(SEARCH("rep",C248,5)),"",MID(C248,SEARCH("rep",C248,1)+3,1))</f>
        <v>2</v>
      </c>
    </row>
    <row r="249" spans="1:19" x14ac:dyDescent="0.25">
      <c r="A249">
        <v>301</v>
      </c>
      <c r="B249">
        <v>0</v>
      </c>
      <c r="C249" t="s">
        <v>309</v>
      </c>
      <c r="D249">
        <v>11680</v>
      </c>
      <c r="E249" t="str">
        <f>IF(NOT(ISERR(SEARCH("neg",C249,1))),"neg","pos")</f>
        <v>pos</v>
      </c>
      <c r="F249" t="str">
        <f>IF(Q249="bad","",N249)</f>
        <v>M9C_I06</v>
      </c>
      <c r="G249">
        <f>IF(F249="",G248,G248+1)</f>
        <v>239</v>
      </c>
      <c r="H249">
        <v>1</v>
      </c>
      <c r="I249" t="str">
        <f>IF(NOT(ISERR(SEARCH("m94",C249,1))),"M94",IF(NOT(ISERR(SEARCH("m9c",C249,1))),"M9C","R2A"))</f>
        <v>M9C</v>
      </c>
      <c r="J249" t="str">
        <f>IF(NOT(ISERR(SEARCH("blank",C249,1))),"_bla",IF(NOT(ISERR(SEARCH("control",C249,1))),"_ctr",IF(NOT(ISERR(SEARCH("isolate",C249,1))),"_I","none")))</f>
        <v>_I</v>
      </c>
      <c r="K249">
        <f>IF(ISERR(SEARCH("isolate",C249,1)),"",SEARCH("isolate",C249,1)+8)</f>
        <v>25</v>
      </c>
      <c r="L249">
        <f>IF(K249="","",IF(SEARCH(".",C249,1)-(SEARCH("isolate",C249,1)+8)&gt;2,IF(NOT(ISNUMBER(VALUE(MID(C249,K249+1,1)))),1,2),SEARCH(".",C249,1)-(SEARCH("isolate",C249,1)+8)))</f>
        <v>1</v>
      </c>
      <c r="M249" t="str">
        <f>IF(L249="","",IF(LEN(MID(C249,K249,L249))&lt;2,"0"&amp;MID(C249,K249,L249),MID(C249,K249,L249)))</f>
        <v>06</v>
      </c>
      <c r="N249" t="str">
        <f>I249&amp;J249&amp;M249</f>
        <v>M9C_I06</v>
      </c>
      <c r="O249" t="str">
        <f>E249&amp;N249</f>
        <v>posM9C_I06</v>
      </c>
      <c r="P249" t="str">
        <f>IF(COUNTIF(O:O,O249)&gt;3,"error","")</f>
        <v/>
      </c>
      <c r="R249" t="str">
        <f>IF(COUNTIF(O:O,O249)&lt;3,COUNTIF(O:O,O249)&amp;" rep warning","")</f>
        <v/>
      </c>
      <c r="S249" t="str">
        <f>IF(ISERR(SEARCH("rep",C249,5)),"",MID(C249,SEARCH("rep",C249,1)+3,1))</f>
        <v>3</v>
      </c>
    </row>
    <row r="250" spans="1:19" x14ac:dyDescent="0.25">
      <c r="A250">
        <v>297</v>
      </c>
      <c r="B250">
        <v>0</v>
      </c>
      <c r="C250" t="s">
        <v>305</v>
      </c>
      <c r="D250">
        <v>11675</v>
      </c>
      <c r="E250" t="str">
        <f>IF(NOT(ISERR(SEARCH("neg",C250,1))),"neg","pos")</f>
        <v>pos</v>
      </c>
      <c r="F250" t="str">
        <f>IF(Q250="bad","",N250)</f>
        <v>M9C_I07</v>
      </c>
      <c r="G250">
        <f>IF(F250="",G249,G249+1)</f>
        <v>240</v>
      </c>
      <c r="H250">
        <v>1</v>
      </c>
      <c r="I250" t="str">
        <f>IF(NOT(ISERR(SEARCH("m94",C250,1))),"M94",IF(NOT(ISERR(SEARCH("m9c",C250,1))),"M9C","R2A"))</f>
        <v>M9C</v>
      </c>
      <c r="J250" t="str">
        <f>IF(NOT(ISERR(SEARCH("blank",C250,1))),"_bla",IF(NOT(ISERR(SEARCH("control",C250,1))),"_ctr",IF(NOT(ISERR(SEARCH("isolate",C250,1))),"_I","none")))</f>
        <v>_I</v>
      </c>
      <c r="K250">
        <f>IF(ISERR(SEARCH("isolate",C250,1)),"",SEARCH("isolate",C250,1)+8)</f>
        <v>25</v>
      </c>
      <c r="L250">
        <f>IF(K250="","",IF(SEARCH(".",C250,1)-(SEARCH("isolate",C250,1)+8)&gt;2,IF(NOT(ISNUMBER(VALUE(MID(C250,K250+1,1)))),1,2),SEARCH(".",C250,1)-(SEARCH("isolate",C250,1)+8)))</f>
        <v>1</v>
      </c>
      <c r="M250" t="str">
        <f>IF(L250="","",IF(LEN(MID(C250,K250,L250))&lt;2,"0"&amp;MID(C250,K250,L250),MID(C250,K250,L250)))</f>
        <v>07</v>
      </c>
      <c r="N250" t="str">
        <f>I250&amp;J250&amp;M250</f>
        <v>M9C_I07</v>
      </c>
      <c r="O250" t="str">
        <f>E250&amp;N250</f>
        <v>posM9C_I07</v>
      </c>
      <c r="P250" t="str">
        <f>IF(COUNTIF(O:O,O250)&gt;3,"error","")</f>
        <v/>
      </c>
      <c r="R250" t="str">
        <f>IF(COUNTIF(O:O,O250)&lt;3,COUNTIF(O:O,O250)&amp;" rep warning","")</f>
        <v/>
      </c>
      <c r="S250" t="str">
        <f>IF(ISERR(SEARCH("rep",C250,5)),"",MID(C250,SEARCH("rep",C250,1)+3,1))</f>
        <v>1</v>
      </c>
    </row>
    <row r="251" spans="1:19" x14ac:dyDescent="0.25">
      <c r="A251">
        <v>325</v>
      </c>
      <c r="B251">
        <v>0</v>
      </c>
      <c r="C251" t="s">
        <v>333</v>
      </c>
      <c r="D251">
        <v>11740</v>
      </c>
      <c r="E251" t="str">
        <f>IF(NOT(ISERR(SEARCH("neg",C251,1))),"neg","pos")</f>
        <v>pos</v>
      </c>
      <c r="F251" t="str">
        <f>IF(Q251="bad","",N251)</f>
        <v>M9C_I07</v>
      </c>
      <c r="G251">
        <f>IF(F251="",G250,G250+1)</f>
        <v>241</v>
      </c>
      <c r="H251">
        <v>1</v>
      </c>
      <c r="I251" t="str">
        <f>IF(NOT(ISERR(SEARCH("m94",C251,1))),"M94",IF(NOT(ISERR(SEARCH("m9c",C251,1))),"M9C","R2A"))</f>
        <v>M9C</v>
      </c>
      <c r="J251" t="str">
        <f>IF(NOT(ISERR(SEARCH("blank",C251,1))),"_bla",IF(NOT(ISERR(SEARCH("control",C251,1))),"_ctr",IF(NOT(ISERR(SEARCH("isolate",C251,1))),"_I","none")))</f>
        <v>_I</v>
      </c>
      <c r="K251">
        <f>IF(ISERR(SEARCH("isolate",C251,1)),"",SEARCH("isolate",C251,1)+8)</f>
        <v>25</v>
      </c>
      <c r="L251">
        <f>IF(K251="","",IF(SEARCH(".",C251,1)-(SEARCH("isolate",C251,1)+8)&gt;2,IF(NOT(ISNUMBER(VALUE(MID(C251,K251+1,1)))),1,2),SEARCH(".",C251,1)-(SEARCH("isolate",C251,1)+8)))</f>
        <v>1</v>
      </c>
      <c r="M251" t="str">
        <f>IF(L251="","",IF(LEN(MID(C251,K251,L251))&lt;2,"0"&amp;MID(C251,K251,L251),MID(C251,K251,L251)))</f>
        <v>07</v>
      </c>
      <c r="N251" t="str">
        <f>I251&amp;J251&amp;M251</f>
        <v>M9C_I07</v>
      </c>
      <c r="O251" t="str">
        <f>E251&amp;N251</f>
        <v>posM9C_I07</v>
      </c>
      <c r="P251" t="str">
        <f>IF(COUNTIF(O:O,O251)&gt;3,"error","")</f>
        <v/>
      </c>
      <c r="R251" t="str">
        <f>IF(COUNTIF(O:O,O251)&lt;3,COUNTIF(O:O,O251)&amp;" rep warning","")</f>
        <v/>
      </c>
      <c r="S251" t="str">
        <f>IF(ISERR(SEARCH("rep",C251,5)),"",MID(C251,SEARCH("rep",C251,1)+3,1))</f>
        <v>2</v>
      </c>
    </row>
    <row r="252" spans="1:19" x14ac:dyDescent="0.25">
      <c r="A252">
        <v>209</v>
      </c>
      <c r="B252">
        <v>0</v>
      </c>
      <c r="C252" t="s">
        <v>217</v>
      </c>
      <c r="D252">
        <v>11638</v>
      </c>
      <c r="E252" t="str">
        <f>IF(NOT(ISERR(SEARCH("neg",C252,1))),"neg","pos")</f>
        <v>pos</v>
      </c>
      <c r="F252" t="str">
        <f>IF(Q252="bad","",N252)</f>
        <v>M9C_I07</v>
      </c>
      <c r="G252">
        <f>IF(F252="",G251,G251+1)</f>
        <v>242</v>
      </c>
      <c r="H252">
        <v>1</v>
      </c>
      <c r="I252" t="str">
        <f>IF(NOT(ISERR(SEARCH("m94",C252,1))),"M94",IF(NOT(ISERR(SEARCH("m9c",C252,1))),"M9C","R2A"))</f>
        <v>M9C</v>
      </c>
      <c r="J252" t="str">
        <f>IF(NOT(ISERR(SEARCH("blank",C252,1))),"_bla",IF(NOT(ISERR(SEARCH("control",C252,1))),"_ctr",IF(NOT(ISERR(SEARCH("isolate",C252,1))),"_I","none")))</f>
        <v>_I</v>
      </c>
      <c r="K252">
        <f>IF(ISERR(SEARCH("isolate",C252,1)),"",SEARCH("isolate",C252,1)+8)</f>
        <v>25</v>
      </c>
      <c r="L252">
        <f>IF(K252="","",IF(SEARCH(".",C252,1)-(SEARCH("isolate",C252,1)+8)&gt;2,IF(NOT(ISNUMBER(VALUE(MID(C252,K252+1,1)))),1,2),SEARCH(".",C252,1)-(SEARCH("isolate",C252,1)+8)))</f>
        <v>1</v>
      </c>
      <c r="M252" t="str">
        <f>IF(L252="","",IF(LEN(MID(C252,K252,L252))&lt;2,"0"&amp;MID(C252,K252,L252),MID(C252,K252,L252)))</f>
        <v>07</v>
      </c>
      <c r="N252" t="str">
        <f>I252&amp;J252&amp;M252</f>
        <v>M9C_I07</v>
      </c>
      <c r="O252" t="str">
        <f>E252&amp;N252</f>
        <v>posM9C_I07</v>
      </c>
      <c r="P252" t="str">
        <f>IF(COUNTIF(O:O,O252)&gt;3,"error","")</f>
        <v/>
      </c>
      <c r="R252" t="str">
        <f>IF(COUNTIF(O:O,O252)&lt;3,COUNTIF(O:O,O252)&amp;" rep warning","")</f>
        <v/>
      </c>
      <c r="S252" t="str">
        <f>IF(ISERR(SEARCH("rep",C252,5)),"",MID(C252,SEARCH("rep",C252,1)+3,1))</f>
        <v>3</v>
      </c>
    </row>
    <row r="253" spans="1:19" x14ac:dyDescent="0.25">
      <c r="A253">
        <v>163</v>
      </c>
      <c r="B253">
        <v>0</v>
      </c>
      <c r="C253" t="s">
        <v>171</v>
      </c>
      <c r="D253">
        <v>11594</v>
      </c>
      <c r="E253" t="str">
        <f>IF(NOT(ISERR(SEARCH("neg",C253,1))),"neg","pos")</f>
        <v>pos</v>
      </c>
      <c r="F253" t="str">
        <f>IF(Q253="bad","",N253)</f>
        <v>M9C_I08</v>
      </c>
      <c r="G253">
        <f>IF(F253="",G252,G252+1)</f>
        <v>243</v>
      </c>
      <c r="H253">
        <v>1</v>
      </c>
      <c r="I253" t="str">
        <f>IF(NOT(ISERR(SEARCH("m94",C253,1))),"M94",IF(NOT(ISERR(SEARCH("m9c",C253,1))),"M9C","R2A"))</f>
        <v>M9C</v>
      </c>
      <c r="J253" t="str">
        <f>IF(NOT(ISERR(SEARCH("blank",C253,1))),"_bla",IF(NOT(ISERR(SEARCH("control",C253,1))),"_ctr",IF(NOT(ISERR(SEARCH("isolate",C253,1))),"_I","none")))</f>
        <v>_I</v>
      </c>
      <c r="K253">
        <f>IF(ISERR(SEARCH("isolate",C253,1)),"",SEARCH("isolate",C253,1)+8)</f>
        <v>25</v>
      </c>
      <c r="L253">
        <f>IF(K253="","",IF(SEARCH(".",C253,1)-(SEARCH("isolate",C253,1)+8)&gt;2,IF(NOT(ISNUMBER(VALUE(MID(C253,K253+1,1)))),1,2),SEARCH(".",C253,1)-(SEARCH("isolate",C253,1)+8)))</f>
        <v>1</v>
      </c>
      <c r="M253" t="str">
        <f>IF(L253="","",IF(LEN(MID(C253,K253,L253))&lt;2,"0"&amp;MID(C253,K253,L253),MID(C253,K253,L253)))</f>
        <v>08</v>
      </c>
      <c r="N253" t="str">
        <f>I253&amp;J253&amp;M253</f>
        <v>M9C_I08</v>
      </c>
      <c r="O253" t="str">
        <f>E253&amp;N253</f>
        <v>posM9C_I08</v>
      </c>
      <c r="P253" t="str">
        <f>IF(COUNTIF(O:O,O253)&gt;3,"error","")</f>
        <v/>
      </c>
      <c r="R253" t="str">
        <f>IF(COUNTIF(O:O,O253)&lt;3,COUNTIF(O:O,O253)&amp;" rep warning","")</f>
        <v/>
      </c>
      <c r="S253" t="str">
        <f>IF(ISERR(SEARCH("rep",C253,5)),"",MID(C253,SEARCH("rep",C253,1)+3,1))</f>
        <v>1</v>
      </c>
    </row>
    <row r="254" spans="1:19" x14ac:dyDescent="0.25">
      <c r="A254">
        <v>52</v>
      </c>
      <c r="B254">
        <v>0</v>
      </c>
      <c r="C254" t="s">
        <v>60</v>
      </c>
      <c r="D254">
        <v>11476</v>
      </c>
      <c r="E254" t="str">
        <f>IF(NOT(ISERR(SEARCH("neg",C254,1))),"neg","pos")</f>
        <v>pos</v>
      </c>
      <c r="F254" t="str">
        <f>IF(Q254="bad","",N254)</f>
        <v>M9C_I08</v>
      </c>
      <c r="G254">
        <f>IF(F254="",G253,G253+1)</f>
        <v>244</v>
      </c>
      <c r="H254">
        <v>1</v>
      </c>
      <c r="I254" t="str">
        <f>IF(NOT(ISERR(SEARCH("m94",C254,1))),"M94",IF(NOT(ISERR(SEARCH("m9c",C254,1))),"M9C","R2A"))</f>
        <v>M9C</v>
      </c>
      <c r="J254" t="str">
        <f>IF(NOT(ISERR(SEARCH("blank",C254,1))),"_bla",IF(NOT(ISERR(SEARCH("control",C254,1))),"_ctr",IF(NOT(ISERR(SEARCH("isolate",C254,1))),"_I","none")))</f>
        <v>_I</v>
      </c>
      <c r="K254">
        <f>IF(ISERR(SEARCH("isolate",C254,1)),"",SEARCH("isolate",C254,1)+8)</f>
        <v>25</v>
      </c>
      <c r="L254">
        <f>IF(K254="","",IF(SEARCH(".",C254,1)-(SEARCH("isolate",C254,1)+8)&gt;2,IF(NOT(ISNUMBER(VALUE(MID(C254,K254+1,1)))),1,2),SEARCH(".",C254,1)-(SEARCH("isolate",C254,1)+8)))</f>
        <v>1</v>
      </c>
      <c r="M254" t="str">
        <f>IF(L254="","",IF(LEN(MID(C254,K254,L254))&lt;2,"0"&amp;MID(C254,K254,L254),MID(C254,K254,L254)))</f>
        <v>08</v>
      </c>
      <c r="N254" t="str">
        <f>I254&amp;J254&amp;M254</f>
        <v>M9C_I08</v>
      </c>
      <c r="O254" t="str">
        <f>E254&amp;N254</f>
        <v>posM9C_I08</v>
      </c>
      <c r="P254" t="str">
        <f>IF(COUNTIF(O:O,O254)&gt;3,"error","")</f>
        <v/>
      </c>
      <c r="R254" t="str">
        <f>IF(COUNTIF(O:O,O254)&lt;3,COUNTIF(O:O,O254)&amp;" rep warning","")</f>
        <v/>
      </c>
      <c r="S254" t="str">
        <f>IF(ISERR(SEARCH("rep",C254,5)),"",MID(C254,SEARCH("rep",C254,1)+3,1))</f>
        <v>2</v>
      </c>
    </row>
    <row r="255" spans="1:19" x14ac:dyDescent="0.25">
      <c r="A255">
        <v>326</v>
      </c>
      <c r="B255">
        <v>0</v>
      </c>
      <c r="C255" t="s">
        <v>334</v>
      </c>
      <c r="D255">
        <v>11742</v>
      </c>
      <c r="E255" t="str">
        <f>IF(NOT(ISERR(SEARCH("neg",C255,1))),"neg","pos")</f>
        <v>pos</v>
      </c>
      <c r="F255" t="str">
        <f>IF(Q255="bad","",N255)</f>
        <v>M9C_I08</v>
      </c>
      <c r="G255">
        <f>IF(F255="",G254,G254+1)</f>
        <v>245</v>
      </c>
      <c r="H255">
        <v>1</v>
      </c>
      <c r="I255" t="str">
        <f>IF(NOT(ISERR(SEARCH("m94",C255,1))),"M94",IF(NOT(ISERR(SEARCH("m9c",C255,1))),"M9C","R2A"))</f>
        <v>M9C</v>
      </c>
      <c r="J255" t="str">
        <f>IF(NOT(ISERR(SEARCH("blank",C255,1))),"_bla",IF(NOT(ISERR(SEARCH("control",C255,1))),"_ctr",IF(NOT(ISERR(SEARCH("isolate",C255,1))),"_I","none")))</f>
        <v>_I</v>
      </c>
      <c r="K255">
        <f>IF(ISERR(SEARCH("isolate",C255,1)),"",SEARCH("isolate",C255,1)+8)</f>
        <v>25</v>
      </c>
      <c r="L255">
        <f>IF(K255="","",IF(SEARCH(".",C255,1)-(SEARCH("isolate",C255,1)+8)&gt;2,IF(NOT(ISNUMBER(VALUE(MID(C255,K255+1,1)))),1,2),SEARCH(".",C255,1)-(SEARCH("isolate",C255,1)+8)))</f>
        <v>1</v>
      </c>
      <c r="M255" t="str">
        <f>IF(L255="","",IF(LEN(MID(C255,K255,L255))&lt;2,"0"&amp;MID(C255,K255,L255),MID(C255,K255,L255)))</f>
        <v>08</v>
      </c>
      <c r="N255" t="str">
        <f>I255&amp;J255&amp;M255</f>
        <v>M9C_I08</v>
      </c>
      <c r="O255" t="str">
        <f>E255&amp;N255</f>
        <v>posM9C_I08</v>
      </c>
      <c r="P255" t="str">
        <f>IF(COUNTIF(O:O,O255)&gt;3,"error","")</f>
        <v/>
      </c>
      <c r="R255" t="str">
        <f>IF(COUNTIF(O:O,O255)&lt;3,COUNTIF(O:O,O255)&amp;" rep warning","")</f>
        <v/>
      </c>
      <c r="S255" t="str">
        <f>IF(ISERR(SEARCH("rep",C255,5)),"",MID(C255,SEARCH("rep",C255,1)+3,1))</f>
        <v>3</v>
      </c>
    </row>
    <row r="256" spans="1:19" x14ac:dyDescent="0.25">
      <c r="A256">
        <v>298</v>
      </c>
      <c r="B256">
        <v>0</v>
      </c>
      <c r="C256" t="s">
        <v>306</v>
      </c>
      <c r="D256">
        <v>11676</v>
      </c>
      <c r="E256" t="str">
        <f>IF(NOT(ISERR(SEARCH("neg",C256,1))),"neg","pos")</f>
        <v>pos</v>
      </c>
      <c r="F256" t="str">
        <f>IF(Q256="bad","",N256)</f>
        <v>M9C_I09</v>
      </c>
      <c r="G256">
        <f>IF(F256="",G255,G255+1)</f>
        <v>246</v>
      </c>
      <c r="H256">
        <v>1</v>
      </c>
      <c r="I256" t="str">
        <f>IF(NOT(ISERR(SEARCH("m94",C256,1))),"M94",IF(NOT(ISERR(SEARCH("m9c",C256,1))),"M9C","R2A"))</f>
        <v>M9C</v>
      </c>
      <c r="J256" t="str">
        <f>IF(NOT(ISERR(SEARCH("blank",C256,1))),"_bla",IF(NOT(ISERR(SEARCH("control",C256,1))),"_ctr",IF(NOT(ISERR(SEARCH("isolate",C256,1))),"_I","none")))</f>
        <v>_I</v>
      </c>
      <c r="K256">
        <f>IF(ISERR(SEARCH("isolate",C256,1)),"",SEARCH("isolate",C256,1)+8)</f>
        <v>25</v>
      </c>
      <c r="L256">
        <f>IF(K256="","",IF(SEARCH(".",C256,1)-(SEARCH("isolate",C256,1)+8)&gt;2,IF(NOT(ISNUMBER(VALUE(MID(C256,K256+1,1)))),1,2),SEARCH(".",C256,1)-(SEARCH("isolate",C256,1)+8)))</f>
        <v>1</v>
      </c>
      <c r="M256" t="str">
        <f>IF(L256="","",IF(LEN(MID(C256,K256,L256))&lt;2,"0"&amp;MID(C256,K256,L256),MID(C256,K256,L256)))</f>
        <v>09</v>
      </c>
      <c r="N256" t="str">
        <f>I256&amp;J256&amp;M256</f>
        <v>M9C_I09</v>
      </c>
      <c r="O256" t="str">
        <f>E256&amp;N256</f>
        <v>posM9C_I09</v>
      </c>
      <c r="P256" t="str">
        <f>IF(COUNTIF(O:O,O256)&gt;3,"error","")</f>
        <v/>
      </c>
      <c r="R256" t="str">
        <f>IF(COUNTIF(O:O,O256)&lt;3,COUNTIF(O:O,O256)&amp;" rep warning","")</f>
        <v/>
      </c>
      <c r="S256" t="str">
        <f>IF(ISERR(SEARCH("rep",C256,5)),"",MID(C256,SEARCH("rep",C256,1)+3,1))</f>
        <v>1</v>
      </c>
    </row>
    <row r="257" spans="1:19" x14ac:dyDescent="0.25">
      <c r="A257">
        <v>170</v>
      </c>
      <c r="B257">
        <v>0</v>
      </c>
      <c r="C257" t="s">
        <v>178</v>
      </c>
      <c r="D257">
        <v>11597</v>
      </c>
      <c r="E257" t="str">
        <f>IF(NOT(ISERR(SEARCH("neg",C257,1))),"neg","pos")</f>
        <v>pos</v>
      </c>
      <c r="F257" t="str">
        <f>IF(Q257="bad","",N257)</f>
        <v>M9C_I09</v>
      </c>
      <c r="G257">
        <f>IF(F257="",G256,G256+1)</f>
        <v>247</v>
      </c>
      <c r="H257">
        <v>1</v>
      </c>
      <c r="I257" t="str">
        <f>IF(NOT(ISERR(SEARCH("m94",C257,1))),"M94",IF(NOT(ISERR(SEARCH("m9c",C257,1))),"M9C","R2A"))</f>
        <v>M9C</v>
      </c>
      <c r="J257" t="str">
        <f>IF(NOT(ISERR(SEARCH("blank",C257,1))),"_bla",IF(NOT(ISERR(SEARCH("control",C257,1))),"_ctr",IF(NOT(ISERR(SEARCH("isolate",C257,1))),"_I","none")))</f>
        <v>_I</v>
      </c>
      <c r="K257">
        <f>IF(ISERR(SEARCH("isolate",C257,1)),"",SEARCH("isolate",C257,1)+8)</f>
        <v>25</v>
      </c>
      <c r="L257">
        <f>IF(K257="","",IF(SEARCH(".",C257,1)-(SEARCH("isolate",C257,1)+8)&gt;2,IF(NOT(ISNUMBER(VALUE(MID(C257,K257+1,1)))),1,2),SEARCH(".",C257,1)-(SEARCH("isolate",C257,1)+8)))</f>
        <v>1</v>
      </c>
      <c r="M257" t="str">
        <f>IF(L257="","",IF(LEN(MID(C257,K257,L257))&lt;2,"0"&amp;MID(C257,K257,L257),MID(C257,K257,L257)))</f>
        <v>09</v>
      </c>
      <c r="N257" t="str">
        <f>I257&amp;J257&amp;M257</f>
        <v>M9C_I09</v>
      </c>
      <c r="O257" t="str">
        <f>E257&amp;N257</f>
        <v>posM9C_I09</v>
      </c>
      <c r="P257" t="str">
        <f>IF(COUNTIF(O:O,O257)&gt;3,"error","")</f>
        <v/>
      </c>
      <c r="R257" t="str">
        <f>IF(COUNTIF(O:O,O257)&lt;3,COUNTIF(O:O,O257)&amp;" rep warning","")</f>
        <v/>
      </c>
      <c r="S257" t="str">
        <f>IF(ISERR(SEARCH("rep",C257,5)),"",MID(C257,SEARCH("rep",C257,1)+3,1))</f>
        <v>2</v>
      </c>
    </row>
    <row r="258" spans="1:19" x14ac:dyDescent="0.25">
      <c r="A258">
        <v>280</v>
      </c>
      <c r="B258">
        <v>0</v>
      </c>
      <c r="C258" t="s">
        <v>288</v>
      </c>
      <c r="D258">
        <v>11479</v>
      </c>
      <c r="E258" t="str">
        <f>IF(NOT(ISERR(SEARCH("neg",C258,1))),"neg","pos")</f>
        <v>pos</v>
      </c>
      <c r="F258" t="str">
        <f>IF(Q258="bad","",N258)</f>
        <v>M9C_I09</v>
      </c>
      <c r="G258">
        <f>IF(F258="",G257,G257+1)</f>
        <v>248</v>
      </c>
      <c r="H258">
        <v>1</v>
      </c>
      <c r="I258" t="str">
        <f>IF(NOT(ISERR(SEARCH("m94",C258,1))),"M94",IF(NOT(ISERR(SEARCH("m9c",C258,1))),"M9C","R2A"))</f>
        <v>M9C</v>
      </c>
      <c r="J258" t="str">
        <f>IF(NOT(ISERR(SEARCH("blank",C258,1))),"_bla",IF(NOT(ISERR(SEARCH("control",C258,1))),"_ctr",IF(NOT(ISERR(SEARCH("isolate",C258,1))),"_I","none")))</f>
        <v>_I</v>
      </c>
      <c r="K258">
        <f>IF(ISERR(SEARCH("isolate",C258,1)),"",SEARCH("isolate",C258,1)+8)</f>
        <v>25</v>
      </c>
      <c r="L258">
        <f>IF(K258="","",IF(SEARCH(".",C258,1)-(SEARCH("isolate",C258,1)+8)&gt;2,IF(NOT(ISNUMBER(VALUE(MID(C258,K258+1,1)))),1,2),SEARCH(".",C258,1)-(SEARCH("isolate",C258,1)+8)))</f>
        <v>1</v>
      </c>
      <c r="M258" t="str">
        <f>IF(L258="","",IF(LEN(MID(C258,K258,L258))&lt;2,"0"&amp;MID(C258,K258,L258),MID(C258,K258,L258)))</f>
        <v>09</v>
      </c>
      <c r="N258" t="str">
        <f>I258&amp;J258&amp;M258</f>
        <v>M9C_I09</v>
      </c>
      <c r="O258" t="str">
        <f>E258&amp;N258</f>
        <v>posM9C_I09</v>
      </c>
      <c r="P258" t="str">
        <f>IF(COUNTIF(O:O,O258)&gt;3,"error","")</f>
        <v/>
      </c>
      <c r="R258" t="str">
        <f>IF(COUNTIF(O:O,O258)&lt;3,COUNTIF(O:O,O258)&amp;" rep warning","")</f>
        <v/>
      </c>
      <c r="S258" t="str">
        <f>IF(ISERR(SEARCH("rep",C258,5)),"",MID(C258,SEARCH("rep",C258,1)+3,1))</f>
        <v>3</v>
      </c>
    </row>
    <row r="259" spans="1:19" x14ac:dyDescent="0.25">
      <c r="A259">
        <v>201</v>
      </c>
      <c r="B259">
        <v>0</v>
      </c>
      <c r="C259" t="s">
        <v>209</v>
      </c>
      <c r="D259">
        <v>11634</v>
      </c>
      <c r="E259" t="str">
        <f>IF(NOT(ISERR(SEARCH("neg",C259,1))),"neg","pos")</f>
        <v>pos</v>
      </c>
      <c r="F259" t="str">
        <f>IF(Q259="bad","",N259)</f>
        <v>M9C_I10</v>
      </c>
      <c r="G259">
        <f>IF(F259="",G258,G258+1)</f>
        <v>249</v>
      </c>
      <c r="H259">
        <v>1</v>
      </c>
      <c r="I259" t="str">
        <f>IF(NOT(ISERR(SEARCH("m94",C259,1))),"M94",IF(NOT(ISERR(SEARCH("m9c",C259,1))),"M9C","R2A"))</f>
        <v>M9C</v>
      </c>
      <c r="J259" t="str">
        <f>IF(NOT(ISERR(SEARCH("blank",C259,1))),"_bla",IF(NOT(ISERR(SEARCH("control",C259,1))),"_ctr",IF(NOT(ISERR(SEARCH("isolate",C259,1))),"_I","none")))</f>
        <v>_I</v>
      </c>
      <c r="K259">
        <f>IF(ISERR(SEARCH("isolate",C259,1)),"",SEARCH("isolate",C259,1)+8)</f>
        <v>25</v>
      </c>
      <c r="L259">
        <f>IF(K259="","",IF(SEARCH(".",C259,1)-(SEARCH("isolate",C259,1)+8)&gt;2,IF(NOT(ISNUMBER(VALUE(MID(C259,K259+1,1)))),1,2),SEARCH(".",C259,1)-(SEARCH("isolate",C259,1)+8)))</f>
        <v>2</v>
      </c>
      <c r="M259" t="str">
        <f>IF(L259="","",IF(LEN(MID(C259,K259,L259))&lt;2,"0"&amp;MID(C259,K259,L259),MID(C259,K259,L259)))</f>
        <v>10</v>
      </c>
      <c r="N259" t="str">
        <f>I259&amp;J259&amp;M259</f>
        <v>M9C_I10</v>
      </c>
      <c r="O259" t="str">
        <f>E259&amp;N259</f>
        <v>posM9C_I10</v>
      </c>
      <c r="P259" t="str">
        <f>IF(COUNTIF(O:O,O259)&gt;3,"error","")</f>
        <v/>
      </c>
      <c r="R259" t="str">
        <f>IF(COUNTIF(O:O,O259)&lt;3,COUNTIF(O:O,O259)&amp;" rep warning","")</f>
        <v/>
      </c>
      <c r="S259" t="str">
        <f>IF(ISERR(SEARCH("rep",C259,5)),"",MID(C259,SEARCH("rep",C259,1)+3,1))</f>
        <v>1</v>
      </c>
    </row>
    <row r="260" spans="1:19" x14ac:dyDescent="0.25">
      <c r="A260">
        <v>295</v>
      </c>
      <c r="B260">
        <v>0</v>
      </c>
      <c r="C260" t="s">
        <v>303</v>
      </c>
      <c r="D260">
        <v>11677</v>
      </c>
      <c r="E260" t="str">
        <f>IF(NOT(ISERR(SEARCH("neg",C260,1))),"neg","pos")</f>
        <v>pos</v>
      </c>
      <c r="F260" t="str">
        <f>IF(Q260="bad","",N260)</f>
        <v>M9C_I10</v>
      </c>
      <c r="G260">
        <f>IF(F260="",G259,G259+1)</f>
        <v>250</v>
      </c>
      <c r="H260">
        <v>1</v>
      </c>
      <c r="I260" t="str">
        <f>IF(NOT(ISERR(SEARCH("m94",C260,1))),"M94",IF(NOT(ISERR(SEARCH("m9c",C260,1))),"M9C","R2A"))</f>
        <v>M9C</v>
      </c>
      <c r="J260" t="str">
        <f>IF(NOT(ISERR(SEARCH("blank",C260,1))),"_bla",IF(NOT(ISERR(SEARCH("control",C260,1))),"_ctr",IF(NOT(ISERR(SEARCH("isolate",C260,1))),"_I","none")))</f>
        <v>_I</v>
      </c>
      <c r="K260">
        <f>IF(ISERR(SEARCH("isolate",C260,1)),"",SEARCH("isolate",C260,1)+8)</f>
        <v>25</v>
      </c>
      <c r="L260">
        <f>IF(K260="","",IF(SEARCH(".",C260,1)-(SEARCH("isolate",C260,1)+8)&gt;2,IF(NOT(ISNUMBER(VALUE(MID(C260,K260+1,1)))),1,2),SEARCH(".",C260,1)-(SEARCH("isolate",C260,1)+8)))</f>
        <v>2</v>
      </c>
      <c r="M260" t="str">
        <f>IF(L260="","",IF(LEN(MID(C260,K260,L260))&lt;2,"0"&amp;MID(C260,K260,L260),MID(C260,K260,L260)))</f>
        <v>10</v>
      </c>
      <c r="N260" t="str">
        <f>I260&amp;J260&amp;M260</f>
        <v>M9C_I10</v>
      </c>
      <c r="O260" t="str">
        <f>E260&amp;N260</f>
        <v>posM9C_I10</v>
      </c>
      <c r="P260" t="str">
        <f>IF(COUNTIF(O:O,O260)&gt;3,"error","")</f>
        <v/>
      </c>
      <c r="R260" t="str">
        <f>IF(COUNTIF(O:O,O260)&lt;3,COUNTIF(O:O,O260)&amp;" rep warning","")</f>
        <v/>
      </c>
      <c r="S260" t="str">
        <f>IF(ISERR(SEARCH("rep",C260,5)),"",MID(C260,SEARCH("rep",C260,1)+3,1))</f>
        <v>2</v>
      </c>
    </row>
    <row r="261" spans="1:19" x14ac:dyDescent="0.25">
      <c r="A261">
        <v>50</v>
      </c>
      <c r="B261">
        <v>0</v>
      </c>
      <c r="C261" t="s">
        <v>58</v>
      </c>
      <c r="D261">
        <v>11477</v>
      </c>
      <c r="E261" t="str">
        <f>IF(NOT(ISERR(SEARCH("neg",C261,1))),"neg","pos")</f>
        <v>pos</v>
      </c>
      <c r="F261" t="str">
        <f>IF(Q261="bad","",N261)</f>
        <v>M9C_I10</v>
      </c>
      <c r="G261">
        <f>IF(F261="",G260,G260+1)</f>
        <v>251</v>
      </c>
      <c r="H261">
        <v>1</v>
      </c>
      <c r="I261" t="str">
        <f>IF(NOT(ISERR(SEARCH("m94",C261,1))),"M94",IF(NOT(ISERR(SEARCH("m9c",C261,1))),"M9C","R2A"))</f>
        <v>M9C</v>
      </c>
      <c r="J261" t="str">
        <f>IF(NOT(ISERR(SEARCH("blank",C261,1))),"_bla",IF(NOT(ISERR(SEARCH("control",C261,1))),"_ctr",IF(NOT(ISERR(SEARCH("isolate",C261,1))),"_I","none")))</f>
        <v>_I</v>
      </c>
      <c r="K261">
        <f>IF(ISERR(SEARCH("isolate",C261,1)),"",SEARCH("isolate",C261,1)+8)</f>
        <v>25</v>
      </c>
      <c r="L261">
        <f>IF(K261="","",IF(SEARCH(".",C261,1)-(SEARCH("isolate",C261,1)+8)&gt;2,IF(NOT(ISNUMBER(VALUE(MID(C261,K261+1,1)))),1,2),SEARCH(".",C261,1)-(SEARCH("isolate",C261,1)+8)))</f>
        <v>2</v>
      </c>
      <c r="M261" t="str">
        <f>IF(L261="","",IF(LEN(MID(C261,K261,L261))&lt;2,"0"&amp;MID(C261,K261,L261),MID(C261,K261,L261)))</f>
        <v>10</v>
      </c>
      <c r="N261" t="str">
        <f>I261&amp;J261&amp;M261</f>
        <v>M9C_I10</v>
      </c>
      <c r="O261" t="str">
        <f>E261&amp;N261</f>
        <v>posM9C_I10</v>
      </c>
      <c r="P261" t="str">
        <f>IF(COUNTIF(O:O,O261)&gt;3,"error","")</f>
        <v/>
      </c>
      <c r="R261" t="str">
        <f>IF(COUNTIF(O:O,O261)&lt;3,COUNTIF(O:O,O261)&amp;" rep warning","")</f>
        <v/>
      </c>
      <c r="S261" t="str">
        <f>IF(ISERR(SEARCH("rep",C261,5)),"",MID(C261,SEARCH("rep",C261,1)+3,1))</f>
        <v>3</v>
      </c>
    </row>
    <row r="262" spans="1:19" x14ac:dyDescent="0.25">
      <c r="A262">
        <v>324</v>
      </c>
      <c r="B262">
        <v>0</v>
      </c>
      <c r="C262" t="s">
        <v>332</v>
      </c>
      <c r="D262">
        <v>11738</v>
      </c>
      <c r="E262" t="str">
        <f>IF(NOT(ISERR(SEARCH("neg",C262,1))),"neg","pos")</f>
        <v>pos</v>
      </c>
      <c r="F262" t="str">
        <f>IF(Q262="bad","",N262)</f>
        <v>M9C_I11</v>
      </c>
      <c r="G262">
        <f>IF(F262="",G261,G261+1)</f>
        <v>252</v>
      </c>
      <c r="H262">
        <v>1</v>
      </c>
      <c r="I262" t="str">
        <f>IF(NOT(ISERR(SEARCH("m94",C262,1))),"M94",IF(NOT(ISERR(SEARCH("m9c",C262,1))),"M9C","R2A"))</f>
        <v>M9C</v>
      </c>
      <c r="J262" t="str">
        <f>IF(NOT(ISERR(SEARCH("blank",C262,1))),"_bla",IF(NOT(ISERR(SEARCH("control",C262,1))),"_ctr",IF(NOT(ISERR(SEARCH("isolate",C262,1))),"_I","none")))</f>
        <v>_I</v>
      </c>
      <c r="K262">
        <f>IF(ISERR(SEARCH("isolate",C262,1)),"",SEARCH("isolate",C262,1)+8)</f>
        <v>25</v>
      </c>
      <c r="L262">
        <f>IF(K262="","",IF(SEARCH(".",C262,1)-(SEARCH("isolate",C262,1)+8)&gt;2,IF(NOT(ISNUMBER(VALUE(MID(C262,K262+1,1)))),1,2),SEARCH(".",C262,1)-(SEARCH("isolate",C262,1)+8)))</f>
        <v>2</v>
      </c>
      <c r="M262" t="str">
        <f>IF(L262="","",IF(LEN(MID(C262,K262,L262))&lt;2,"0"&amp;MID(C262,K262,L262),MID(C262,K262,L262)))</f>
        <v>11</v>
      </c>
      <c r="N262" t="str">
        <f>I262&amp;J262&amp;M262</f>
        <v>M9C_I11</v>
      </c>
      <c r="O262" t="str">
        <f>E262&amp;N262</f>
        <v>posM9C_I11</v>
      </c>
      <c r="P262" t="str">
        <f>IF(COUNTIF(O:O,O262)&gt;3,"error","")</f>
        <v/>
      </c>
      <c r="R262" t="str">
        <f>IF(COUNTIF(O:O,O262)&lt;3,COUNTIF(O:O,O262)&amp;" rep warning","")</f>
        <v/>
      </c>
      <c r="S262" t="str">
        <f>IF(ISERR(SEARCH("rep",C262,5)),"",MID(C262,SEARCH("rep",C262,1)+3,1))</f>
        <v>1</v>
      </c>
    </row>
    <row r="263" spans="1:19" x14ac:dyDescent="0.25">
      <c r="A263">
        <v>204</v>
      </c>
      <c r="B263">
        <v>0</v>
      </c>
      <c r="C263" t="s">
        <v>212</v>
      </c>
      <c r="D263">
        <v>11636</v>
      </c>
      <c r="E263" t="str">
        <f>IF(NOT(ISERR(SEARCH("neg",C263,1))),"neg","pos")</f>
        <v>pos</v>
      </c>
      <c r="F263" t="str">
        <f>IF(Q263="bad","",N263)</f>
        <v>M9C_I11</v>
      </c>
      <c r="G263">
        <f>IF(F263="",G262,G262+1)</f>
        <v>253</v>
      </c>
      <c r="H263">
        <v>1</v>
      </c>
      <c r="I263" t="str">
        <f>IF(NOT(ISERR(SEARCH("m94",C263,1))),"M94",IF(NOT(ISERR(SEARCH("m9c",C263,1))),"M9C","R2A"))</f>
        <v>M9C</v>
      </c>
      <c r="J263" t="str">
        <f>IF(NOT(ISERR(SEARCH("blank",C263,1))),"_bla",IF(NOT(ISERR(SEARCH("control",C263,1))),"_ctr",IF(NOT(ISERR(SEARCH("isolate",C263,1))),"_I","none")))</f>
        <v>_I</v>
      </c>
      <c r="K263">
        <f>IF(ISERR(SEARCH("isolate",C263,1)),"",SEARCH("isolate",C263,1)+8)</f>
        <v>25</v>
      </c>
      <c r="L263">
        <f>IF(K263="","",IF(SEARCH(".",C263,1)-(SEARCH("isolate",C263,1)+8)&gt;2,IF(NOT(ISNUMBER(VALUE(MID(C263,K263+1,1)))),1,2),SEARCH(".",C263,1)-(SEARCH("isolate",C263,1)+8)))</f>
        <v>2</v>
      </c>
      <c r="M263" t="str">
        <f>IF(L263="","",IF(LEN(MID(C263,K263,L263))&lt;2,"0"&amp;MID(C263,K263,L263),MID(C263,K263,L263)))</f>
        <v>11</v>
      </c>
      <c r="N263" t="str">
        <f>I263&amp;J263&amp;M263</f>
        <v>M9C_I11</v>
      </c>
      <c r="O263" t="str">
        <f>E263&amp;N263</f>
        <v>posM9C_I11</v>
      </c>
      <c r="P263" t="str">
        <f>IF(COUNTIF(O:O,O263)&gt;3,"error","")</f>
        <v/>
      </c>
      <c r="R263" t="str">
        <f>IF(COUNTIF(O:O,O263)&lt;3,COUNTIF(O:O,O263)&amp;" rep warning","")</f>
        <v/>
      </c>
      <c r="S263" t="str">
        <f>IF(ISERR(SEARCH("rep",C263,5)),"",MID(C263,SEARCH("rep",C263,1)+3,1))</f>
        <v>2</v>
      </c>
    </row>
    <row r="264" spans="1:19" x14ac:dyDescent="0.25">
      <c r="A264">
        <v>207</v>
      </c>
      <c r="B264">
        <v>0</v>
      </c>
      <c r="C264" t="s">
        <v>215</v>
      </c>
      <c r="D264">
        <v>11637</v>
      </c>
      <c r="E264" t="str">
        <f>IF(NOT(ISERR(SEARCH("neg",C264,1))),"neg","pos")</f>
        <v>pos</v>
      </c>
      <c r="F264" t="str">
        <f>IF(Q264="bad","",N264)</f>
        <v>M9C_I11</v>
      </c>
      <c r="G264">
        <f>IF(F264="",G263,G263+1)</f>
        <v>254</v>
      </c>
      <c r="H264">
        <v>1</v>
      </c>
      <c r="I264" t="str">
        <f>IF(NOT(ISERR(SEARCH("m94",C264,1))),"M94",IF(NOT(ISERR(SEARCH("m9c",C264,1))),"M9C","R2A"))</f>
        <v>M9C</v>
      </c>
      <c r="J264" t="str">
        <f>IF(NOT(ISERR(SEARCH("blank",C264,1))),"_bla",IF(NOT(ISERR(SEARCH("control",C264,1))),"_ctr",IF(NOT(ISERR(SEARCH("isolate",C264,1))),"_I","none")))</f>
        <v>_I</v>
      </c>
      <c r="K264">
        <f>IF(ISERR(SEARCH("isolate",C264,1)),"",SEARCH("isolate",C264,1)+8)</f>
        <v>25</v>
      </c>
      <c r="L264">
        <f>IF(K264="","",IF(SEARCH(".",C264,1)-(SEARCH("isolate",C264,1)+8)&gt;2,IF(NOT(ISNUMBER(VALUE(MID(C264,K264+1,1)))),1,2),SEARCH(".",C264,1)-(SEARCH("isolate",C264,1)+8)))</f>
        <v>2</v>
      </c>
      <c r="M264" t="str">
        <f>IF(L264="","",IF(LEN(MID(C264,K264,L264))&lt;2,"0"&amp;MID(C264,K264,L264),MID(C264,K264,L264)))</f>
        <v>11</v>
      </c>
      <c r="N264" t="str">
        <f>I264&amp;J264&amp;M264</f>
        <v>M9C_I11</v>
      </c>
      <c r="O264" t="str">
        <f>E264&amp;N264</f>
        <v>posM9C_I11</v>
      </c>
      <c r="P264" t="str">
        <f>IF(COUNTIF(O:O,O264)&gt;3,"error","")</f>
        <v/>
      </c>
      <c r="R264" t="str">
        <f>IF(COUNTIF(O:O,O264)&lt;3,COUNTIF(O:O,O264)&amp;" rep warning","")</f>
        <v/>
      </c>
      <c r="S264" t="str">
        <f>IF(ISERR(SEARCH("rep",C264,5)),"",MID(C264,SEARCH("rep",C264,1)+3,1))</f>
        <v>3</v>
      </c>
    </row>
    <row r="265" spans="1:19" x14ac:dyDescent="0.25">
      <c r="A265">
        <v>70</v>
      </c>
      <c r="B265">
        <v>0</v>
      </c>
      <c r="C265" t="s">
        <v>78</v>
      </c>
      <c r="D265">
        <v>11517</v>
      </c>
      <c r="E265" t="str">
        <f>IF(NOT(ISERR(SEARCH("neg",C265,1))),"neg","pos")</f>
        <v>pos</v>
      </c>
      <c r="F265" t="str">
        <f>IF(Q265="bad","",N265)</f>
        <v>M9C_I12</v>
      </c>
      <c r="G265">
        <f>IF(F265="",G264,G264+1)</f>
        <v>255</v>
      </c>
      <c r="H265">
        <v>1</v>
      </c>
      <c r="I265" t="str">
        <f>IF(NOT(ISERR(SEARCH("m94",C265,1))),"M94",IF(NOT(ISERR(SEARCH("m9c",C265,1))),"M9C","R2A"))</f>
        <v>M9C</v>
      </c>
      <c r="J265" t="str">
        <f>IF(NOT(ISERR(SEARCH("blank",C265,1))),"_bla",IF(NOT(ISERR(SEARCH("control",C265,1))),"_ctr",IF(NOT(ISERR(SEARCH("isolate",C265,1))),"_I","none")))</f>
        <v>_I</v>
      </c>
      <c r="K265">
        <f>IF(ISERR(SEARCH("isolate",C265,1)),"",SEARCH("isolate",C265,1)+8)</f>
        <v>25</v>
      </c>
      <c r="L265">
        <f>IF(K265="","",IF(SEARCH(".",C265,1)-(SEARCH("isolate",C265,1)+8)&gt;2,IF(NOT(ISNUMBER(VALUE(MID(C265,K265+1,1)))),1,2),SEARCH(".",C265,1)-(SEARCH("isolate",C265,1)+8)))</f>
        <v>2</v>
      </c>
      <c r="M265" t="str">
        <f>IF(L265="","",IF(LEN(MID(C265,K265,L265))&lt;2,"0"&amp;MID(C265,K265,L265),MID(C265,K265,L265)))</f>
        <v>12</v>
      </c>
      <c r="N265" t="str">
        <f>I265&amp;J265&amp;M265</f>
        <v>M9C_I12</v>
      </c>
      <c r="O265" t="str">
        <f>E265&amp;N265</f>
        <v>posM9C_I12</v>
      </c>
      <c r="P265" t="str">
        <f>IF(COUNTIF(O:O,O265)&gt;3,"error","")</f>
        <v/>
      </c>
      <c r="R265" t="str">
        <f>IF(COUNTIF(O:O,O265)&lt;3,COUNTIF(O:O,O265)&amp;" rep warning","")</f>
        <v/>
      </c>
      <c r="S265" t="str">
        <f>IF(ISERR(SEARCH("rep",C265,5)),"",MID(C265,SEARCH("rep",C265,1)+3,1))</f>
        <v>1</v>
      </c>
    </row>
    <row r="266" spans="1:19" x14ac:dyDescent="0.25">
      <c r="A266">
        <v>296</v>
      </c>
      <c r="B266">
        <v>0</v>
      </c>
      <c r="C266" t="s">
        <v>304</v>
      </c>
      <c r="D266">
        <v>11678</v>
      </c>
      <c r="E266" t="str">
        <f>IF(NOT(ISERR(SEARCH("neg",C266,1))),"neg","pos")</f>
        <v>pos</v>
      </c>
      <c r="F266" t="str">
        <f>IF(Q266="bad","",N266)</f>
        <v>M9C_I12</v>
      </c>
      <c r="G266">
        <f>IF(F266="",G265,G265+1)</f>
        <v>256</v>
      </c>
      <c r="H266">
        <v>1</v>
      </c>
      <c r="I266" t="str">
        <f>IF(NOT(ISERR(SEARCH("m94",C266,1))),"M94",IF(NOT(ISERR(SEARCH("m9c",C266,1))),"M9C","R2A"))</f>
        <v>M9C</v>
      </c>
      <c r="J266" t="str">
        <f>IF(NOT(ISERR(SEARCH("blank",C266,1))),"_bla",IF(NOT(ISERR(SEARCH("control",C266,1))),"_ctr",IF(NOT(ISERR(SEARCH("isolate",C266,1))),"_I","none")))</f>
        <v>_I</v>
      </c>
      <c r="K266">
        <f>IF(ISERR(SEARCH("isolate",C266,1)),"",SEARCH("isolate",C266,1)+8)</f>
        <v>25</v>
      </c>
      <c r="L266">
        <f>IF(K266="","",IF(SEARCH(".",C266,1)-(SEARCH("isolate",C266,1)+8)&gt;2,IF(NOT(ISNUMBER(VALUE(MID(C266,K266+1,1)))),1,2),SEARCH(".",C266,1)-(SEARCH("isolate",C266,1)+8)))</f>
        <v>2</v>
      </c>
      <c r="M266" t="str">
        <f>IF(L266="","",IF(LEN(MID(C266,K266,L266))&lt;2,"0"&amp;MID(C266,K266,L266),MID(C266,K266,L266)))</f>
        <v>12</v>
      </c>
      <c r="N266" t="str">
        <f>I266&amp;J266&amp;M266</f>
        <v>M9C_I12</v>
      </c>
      <c r="O266" t="str">
        <f>E266&amp;N266</f>
        <v>posM9C_I12</v>
      </c>
      <c r="P266" t="str">
        <f>IF(COUNTIF(O:O,O266)&gt;3,"error","")</f>
        <v/>
      </c>
      <c r="R266" t="str">
        <f>IF(COUNTIF(O:O,O266)&lt;3,COUNTIF(O:O,O266)&amp;" rep warning","")</f>
        <v/>
      </c>
      <c r="S266" t="str">
        <f>IF(ISERR(SEARCH("rep",C266,5)),"",MID(C266,SEARCH("rep",C266,1)+3,1))</f>
        <v>2</v>
      </c>
    </row>
    <row r="267" spans="1:19" x14ac:dyDescent="0.25">
      <c r="A267">
        <v>169</v>
      </c>
      <c r="B267">
        <v>0</v>
      </c>
      <c r="C267" t="s">
        <v>177</v>
      </c>
      <c r="D267">
        <v>11598</v>
      </c>
      <c r="E267" t="str">
        <f>IF(NOT(ISERR(SEARCH("neg",C267,1))),"neg","pos")</f>
        <v>pos</v>
      </c>
      <c r="F267" t="str">
        <f>IF(Q267="bad","",N267)</f>
        <v>M9C_I12</v>
      </c>
      <c r="G267">
        <f>IF(F267="",G266,G266+1)</f>
        <v>257</v>
      </c>
      <c r="H267">
        <v>1</v>
      </c>
      <c r="I267" t="str">
        <f>IF(NOT(ISERR(SEARCH("m94",C267,1))),"M94",IF(NOT(ISERR(SEARCH("m9c",C267,1))),"M9C","R2A"))</f>
        <v>M9C</v>
      </c>
      <c r="J267" t="str">
        <f>IF(NOT(ISERR(SEARCH("blank",C267,1))),"_bla",IF(NOT(ISERR(SEARCH("control",C267,1))),"_ctr",IF(NOT(ISERR(SEARCH("isolate",C267,1))),"_I","none")))</f>
        <v>_I</v>
      </c>
      <c r="K267">
        <f>IF(ISERR(SEARCH("isolate",C267,1)),"",SEARCH("isolate",C267,1)+8)</f>
        <v>25</v>
      </c>
      <c r="L267">
        <f>IF(K267="","",IF(SEARCH(".",C267,1)-(SEARCH("isolate",C267,1)+8)&gt;2,IF(NOT(ISNUMBER(VALUE(MID(C267,K267+1,1)))),1,2),SEARCH(".",C267,1)-(SEARCH("isolate",C267,1)+8)))</f>
        <v>2</v>
      </c>
      <c r="M267" t="str">
        <f>IF(L267="","",IF(LEN(MID(C267,K267,L267))&lt;2,"0"&amp;MID(C267,K267,L267),MID(C267,K267,L267)))</f>
        <v>12</v>
      </c>
      <c r="N267" t="str">
        <f>I267&amp;J267&amp;M267</f>
        <v>M9C_I12</v>
      </c>
      <c r="O267" t="str">
        <f>E267&amp;N267</f>
        <v>posM9C_I12</v>
      </c>
      <c r="P267" t="str">
        <f>IF(COUNTIF(O:O,O267)&gt;3,"error","")</f>
        <v/>
      </c>
      <c r="R267" t="str">
        <f>IF(COUNTIF(O:O,O267)&lt;3,COUNTIF(O:O,O267)&amp;" rep warning","")</f>
        <v/>
      </c>
      <c r="S267" t="str">
        <f>IF(ISERR(SEARCH("rep",C267,5)),"",MID(C267,SEARCH("rep",C267,1)+3,1))</f>
        <v>3</v>
      </c>
    </row>
    <row r="268" spans="1:19" x14ac:dyDescent="0.25">
      <c r="A268">
        <v>294</v>
      </c>
      <c r="B268">
        <v>0</v>
      </c>
      <c r="C268" t="s">
        <v>302</v>
      </c>
      <c r="D268">
        <v>11673</v>
      </c>
      <c r="E268" t="str">
        <f>IF(NOT(ISERR(SEARCH("neg",C268,1))),"neg","pos")</f>
        <v>pos</v>
      </c>
      <c r="F268" t="str">
        <f>IF(Q268="bad","",N268)</f>
        <v>M9C_I13</v>
      </c>
      <c r="G268">
        <f>IF(F268="",G267,G267+1)</f>
        <v>258</v>
      </c>
      <c r="H268">
        <v>1</v>
      </c>
      <c r="I268" t="str">
        <f>IF(NOT(ISERR(SEARCH("m94",C268,1))),"M94",IF(NOT(ISERR(SEARCH("m9c",C268,1))),"M9C","R2A"))</f>
        <v>M9C</v>
      </c>
      <c r="J268" t="str">
        <f>IF(NOT(ISERR(SEARCH("blank",C268,1))),"_bla",IF(NOT(ISERR(SEARCH("control",C268,1))),"_ctr",IF(NOT(ISERR(SEARCH("isolate",C268,1))),"_I","none")))</f>
        <v>_I</v>
      </c>
      <c r="K268">
        <f>IF(ISERR(SEARCH("isolate",C268,1)),"",SEARCH("isolate",C268,1)+8)</f>
        <v>25</v>
      </c>
      <c r="L268">
        <f>IF(K268="","",IF(SEARCH(".",C268,1)-(SEARCH("isolate",C268,1)+8)&gt;2,IF(NOT(ISNUMBER(VALUE(MID(C268,K268+1,1)))),1,2),SEARCH(".",C268,1)-(SEARCH("isolate",C268,1)+8)))</f>
        <v>2</v>
      </c>
      <c r="M268" t="str">
        <f>IF(L268="","",IF(LEN(MID(C268,K268,L268))&lt;2,"0"&amp;MID(C268,K268,L268),MID(C268,K268,L268)))</f>
        <v>13</v>
      </c>
      <c r="N268" t="str">
        <f>I268&amp;J268&amp;M268</f>
        <v>M9C_I13</v>
      </c>
      <c r="O268" t="str">
        <f>E268&amp;N268</f>
        <v>posM9C_I13</v>
      </c>
      <c r="P268" t="str">
        <f>IF(COUNTIF(O:O,O268)&gt;3,"error","")</f>
        <v/>
      </c>
      <c r="R268" t="str">
        <f>IF(COUNTIF(O:O,O268)&lt;3,COUNTIF(O:O,O268)&amp;" rep warning","")</f>
        <v/>
      </c>
      <c r="S268" t="str">
        <f>IF(ISERR(SEARCH("rep",C268,5)),"",MID(C268,SEARCH("rep",C268,1)+3,1))</f>
        <v>1</v>
      </c>
    </row>
    <row r="269" spans="1:19" x14ac:dyDescent="0.25">
      <c r="A269">
        <v>165</v>
      </c>
      <c r="B269">
        <v>0</v>
      </c>
      <c r="C269" t="s">
        <v>173</v>
      </c>
      <c r="D269">
        <v>11595</v>
      </c>
      <c r="E269" t="str">
        <f>IF(NOT(ISERR(SEARCH("neg",C269,1))),"neg","pos")</f>
        <v>pos</v>
      </c>
      <c r="F269" t="str">
        <f>IF(Q269="bad","",N269)</f>
        <v>M9C_I13</v>
      </c>
      <c r="G269">
        <f>IF(F269="",G268,G268+1)</f>
        <v>259</v>
      </c>
      <c r="H269">
        <v>1</v>
      </c>
      <c r="I269" t="str">
        <f>IF(NOT(ISERR(SEARCH("m94",C269,1))),"M94",IF(NOT(ISERR(SEARCH("m9c",C269,1))),"M9C","R2A"))</f>
        <v>M9C</v>
      </c>
      <c r="J269" t="str">
        <f>IF(NOT(ISERR(SEARCH("blank",C269,1))),"_bla",IF(NOT(ISERR(SEARCH("control",C269,1))),"_ctr",IF(NOT(ISERR(SEARCH("isolate",C269,1))),"_I","none")))</f>
        <v>_I</v>
      </c>
      <c r="K269">
        <f>IF(ISERR(SEARCH("isolate",C269,1)),"",SEARCH("isolate",C269,1)+8)</f>
        <v>25</v>
      </c>
      <c r="L269">
        <f>IF(K269="","",IF(SEARCH(".",C269,1)-(SEARCH("isolate",C269,1)+8)&gt;2,IF(NOT(ISNUMBER(VALUE(MID(C269,K269+1,1)))),1,2),SEARCH(".",C269,1)-(SEARCH("isolate",C269,1)+8)))</f>
        <v>2</v>
      </c>
      <c r="M269" t="str">
        <f>IF(L269="","",IF(LEN(MID(C269,K269,L269))&lt;2,"0"&amp;MID(C269,K269,L269),MID(C269,K269,L269)))</f>
        <v>13</v>
      </c>
      <c r="N269" t="str">
        <f>I269&amp;J269&amp;M269</f>
        <v>M9C_I13</v>
      </c>
      <c r="O269" t="str">
        <f>E269&amp;N269</f>
        <v>posM9C_I13</v>
      </c>
      <c r="P269" t="str">
        <f>IF(COUNTIF(O:O,O269)&gt;3,"error","")</f>
        <v/>
      </c>
      <c r="R269" t="str">
        <f>IF(COUNTIF(O:O,O269)&lt;3,COUNTIF(O:O,O269)&amp;" rep warning","")</f>
        <v/>
      </c>
      <c r="S269" t="str">
        <f>IF(ISERR(SEARCH("rep",C269,5)),"",MID(C269,SEARCH("rep",C269,1)+3,1))</f>
        <v>2</v>
      </c>
    </row>
    <row r="270" spans="1:19" x14ac:dyDescent="0.25">
      <c r="A270">
        <v>73</v>
      </c>
      <c r="B270">
        <v>0</v>
      </c>
      <c r="C270" t="s">
        <v>81</v>
      </c>
      <c r="D270">
        <v>11478</v>
      </c>
      <c r="E270" t="str">
        <f>IF(NOT(ISERR(SEARCH("neg",C270,1))),"neg","pos")</f>
        <v>pos</v>
      </c>
      <c r="F270" t="str">
        <f>IF(Q270="bad","",N270)</f>
        <v>M9C_I13</v>
      </c>
      <c r="G270">
        <f>IF(F270="",G269,G269+1)</f>
        <v>260</v>
      </c>
      <c r="H270">
        <v>1</v>
      </c>
      <c r="I270" t="str">
        <f>IF(NOT(ISERR(SEARCH("m94",C270,1))),"M94",IF(NOT(ISERR(SEARCH("m9c",C270,1))),"M9C","R2A"))</f>
        <v>M9C</v>
      </c>
      <c r="J270" t="str">
        <f>IF(NOT(ISERR(SEARCH("blank",C270,1))),"_bla",IF(NOT(ISERR(SEARCH("control",C270,1))),"_ctr",IF(NOT(ISERR(SEARCH("isolate",C270,1))),"_I","none")))</f>
        <v>_I</v>
      </c>
      <c r="K270">
        <f>IF(ISERR(SEARCH("isolate",C270,1)),"",SEARCH("isolate",C270,1)+8)</f>
        <v>25</v>
      </c>
      <c r="L270">
        <f>IF(K270="","",IF(SEARCH(".",C270,1)-(SEARCH("isolate",C270,1)+8)&gt;2,IF(NOT(ISNUMBER(VALUE(MID(C270,K270+1,1)))),1,2),SEARCH(".",C270,1)-(SEARCH("isolate",C270,1)+8)))</f>
        <v>2</v>
      </c>
      <c r="M270" t="str">
        <f>IF(L270="","",IF(LEN(MID(C270,K270,L270))&lt;2,"0"&amp;MID(C270,K270,L270),MID(C270,K270,L270)))</f>
        <v>13</v>
      </c>
      <c r="N270" t="str">
        <f>I270&amp;J270&amp;M270</f>
        <v>M9C_I13</v>
      </c>
      <c r="O270" t="str">
        <f>E270&amp;N270</f>
        <v>posM9C_I13</v>
      </c>
      <c r="P270" t="str">
        <f>IF(COUNTIF(O:O,O270)&gt;3,"error","")</f>
        <v/>
      </c>
      <c r="R270" t="str">
        <f>IF(COUNTIF(O:O,O270)&lt;3,COUNTIF(O:O,O270)&amp;" rep warning","")</f>
        <v/>
      </c>
      <c r="S270" t="str">
        <f>IF(ISERR(SEARCH("rep",C270,5)),"",MID(C270,SEARCH("rep",C270,1)+3,1))</f>
        <v>3</v>
      </c>
    </row>
    <row r="271" spans="1:19" x14ac:dyDescent="0.25">
      <c r="A271">
        <v>46</v>
      </c>
      <c r="B271">
        <v>0</v>
      </c>
      <c r="C271" t="s">
        <v>54</v>
      </c>
      <c r="D271">
        <v>11474</v>
      </c>
      <c r="E271" t="str">
        <f>IF(NOT(ISERR(SEARCH("neg",C271,1))),"neg","pos")</f>
        <v>pos</v>
      </c>
      <c r="F271" t="str">
        <f>IF(Q271="bad","",N271)</f>
        <v>M9C_I14</v>
      </c>
      <c r="G271">
        <f>IF(F271="",G270,G270+1)</f>
        <v>261</v>
      </c>
      <c r="H271">
        <v>1</v>
      </c>
      <c r="I271" t="str">
        <f>IF(NOT(ISERR(SEARCH("m94",C271,1))),"M94",IF(NOT(ISERR(SEARCH("m9c",C271,1))),"M9C","R2A"))</f>
        <v>M9C</v>
      </c>
      <c r="J271" t="str">
        <f>IF(NOT(ISERR(SEARCH("blank",C271,1))),"_bla",IF(NOT(ISERR(SEARCH("control",C271,1))),"_ctr",IF(NOT(ISERR(SEARCH("isolate",C271,1))),"_I","none")))</f>
        <v>_I</v>
      </c>
      <c r="K271">
        <f>IF(ISERR(SEARCH("isolate",C271,1)),"",SEARCH("isolate",C271,1)+8)</f>
        <v>25</v>
      </c>
      <c r="L271">
        <f>IF(K271="","",IF(SEARCH(".",C271,1)-(SEARCH("isolate",C271,1)+8)&gt;2,IF(NOT(ISNUMBER(VALUE(MID(C271,K271+1,1)))),1,2),SEARCH(".",C271,1)-(SEARCH("isolate",C271,1)+8)))</f>
        <v>2</v>
      </c>
      <c r="M271" t="str">
        <f>IF(L271="","",IF(LEN(MID(C271,K271,L271))&lt;2,"0"&amp;MID(C271,K271,L271),MID(C271,K271,L271)))</f>
        <v>14</v>
      </c>
      <c r="N271" t="str">
        <f>I271&amp;J271&amp;M271</f>
        <v>M9C_I14</v>
      </c>
      <c r="O271" t="str">
        <f>E271&amp;N271</f>
        <v>posM9C_I14</v>
      </c>
      <c r="P271" t="str">
        <f>IF(COUNTIF(O:O,O271)&gt;3,"error","")</f>
        <v/>
      </c>
      <c r="R271" t="str">
        <f>IF(COUNTIF(O:O,O271)&lt;3,COUNTIF(O:O,O271)&amp;" rep warning","")</f>
        <v/>
      </c>
      <c r="S271" t="str">
        <f>IF(ISERR(SEARCH("rep",C271,5)),"",MID(C271,SEARCH("rep",C271,1)+3,1))</f>
        <v>1</v>
      </c>
    </row>
    <row r="272" spans="1:19" x14ac:dyDescent="0.25">
      <c r="A272">
        <v>21</v>
      </c>
      <c r="B272">
        <v>0</v>
      </c>
      <c r="C272" t="s">
        <v>29</v>
      </c>
      <c r="D272">
        <v>11441</v>
      </c>
      <c r="E272" t="str">
        <f>IF(NOT(ISERR(SEARCH("neg",C272,1))),"neg","pos")</f>
        <v>pos</v>
      </c>
      <c r="F272" t="str">
        <f>IF(Q272="bad","",N272)</f>
        <v>M9C_I14</v>
      </c>
      <c r="G272">
        <f>IF(F272="",G271,G271+1)</f>
        <v>262</v>
      </c>
      <c r="H272">
        <v>1</v>
      </c>
      <c r="I272" t="str">
        <f>IF(NOT(ISERR(SEARCH("m94",C272,1))),"M94",IF(NOT(ISERR(SEARCH("m9c",C272,1))),"M9C","R2A"))</f>
        <v>M9C</v>
      </c>
      <c r="J272" t="str">
        <f>IF(NOT(ISERR(SEARCH("blank",C272,1))),"_bla",IF(NOT(ISERR(SEARCH("control",C272,1))),"_ctr",IF(NOT(ISERR(SEARCH("isolate",C272,1))),"_I","none")))</f>
        <v>_I</v>
      </c>
      <c r="K272">
        <f>IF(ISERR(SEARCH("isolate",C272,1)),"",SEARCH("isolate",C272,1)+8)</f>
        <v>25</v>
      </c>
      <c r="L272">
        <f>IF(K272="","",IF(SEARCH(".",C272,1)-(SEARCH("isolate",C272,1)+8)&gt;2,IF(NOT(ISNUMBER(VALUE(MID(C272,K272+1,1)))),1,2),SEARCH(".",C272,1)-(SEARCH("isolate",C272,1)+8)))</f>
        <v>2</v>
      </c>
      <c r="M272" t="str">
        <f>IF(L272="","",IF(LEN(MID(C272,K272,L272))&lt;2,"0"&amp;MID(C272,K272,L272),MID(C272,K272,L272)))</f>
        <v>14</v>
      </c>
      <c r="N272" t="str">
        <f>I272&amp;J272&amp;M272</f>
        <v>M9C_I14</v>
      </c>
      <c r="O272" t="str">
        <f>E272&amp;N272</f>
        <v>posM9C_I14</v>
      </c>
      <c r="P272" t="str">
        <f>IF(COUNTIF(O:O,O272)&gt;3,"error","")</f>
        <v/>
      </c>
      <c r="R272" t="str">
        <f>IF(COUNTIF(O:O,O272)&lt;3,COUNTIF(O:O,O272)&amp;" rep warning","")</f>
        <v/>
      </c>
      <c r="S272" t="str">
        <f>IF(ISERR(SEARCH("rep",C272,5)),"",MID(C272,SEARCH("rep",C272,1)+3,1))</f>
        <v>2</v>
      </c>
    </row>
    <row r="273" spans="1:19" x14ac:dyDescent="0.25">
      <c r="A273">
        <v>24</v>
      </c>
      <c r="B273">
        <v>0</v>
      </c>
      <c r="C273" t="s">
        <v>32</v>
      </c>
      <c r="D273">
        <v>11442</v>
      </c>
      <c r="E273" t="str">
        <f>IF(NOT(ISERR(SEARCH("neg",C273,1))),"neg","pos")</f>
        <v>pos</v>
      </c>
      <c r="F273" t="str">
        <f>IF(Q273="bad","",N273)</f>
        <v>M9C_I14</v>
      </c>
      <c r="G273">
        <f>IF(F273="",G272,G272+1)</f>
        <v>263</v>
      </c>
      <c r="H273">
        <v>1</v>
      </c>
      <c r="I273" t="str">
        <f>IF(NOT(ISERR(SEARCH("m94",C273,1))),"M94",IF(NOT(ISERR(SEARCH("m9c",C273,1))),"M9C","R2A"))</f>
        <v>M9C</v>
      </c>
      <c r="J273" t="str">
        <f>IF(NOT(ISERR(SEARCH("blank",C273,1))),"_bla",IF(NOT(ISERR(SEARCH("control",C273,1))),"_ctr",IF(NOT(ISERR(SEARCH("isolate",C273,1))),"_I","none")))</f>
        <v>_I</v>
      </c>
      <c r="K273">
        <f>IF(ISERR(SEARCH("isolate",C273,1)),"",SEARCH("isolate",C273,1)+8)</f>
        <v>25</v>
      </c>
      <c r="L273">
        <f>IF(K273="","",IF(SEARCH(".",C273,1)-(SEARCH("isolate",C273,1)+8)&gt;2,IF(NOT(ISNUMBER(VALUE(MID(C273,K273+1,1)))),1,2),SEARCH(".",C273,1)-(SEARCH("isolate",C273,1)+8)))</f>
        <v>2</v>
      </c>
      <c r="M273" t="str">
        <f>IF(L273="","",IF(LEN(MID(C273,K273,L273))&lt;2,"0"&amp;MID(C273,K273,L273),MID(C273,K273,L273)))</f>
        <v>14</v>
      </c>
      <c r="N273" t="str">
        <f>I273&amp;J273&amp;M273</f>
        <v>M9C_I14</v>
      </c>
      <c r="O273" t="str">
        <f>E273&amp;N273</f>
        <v>posM9C_I14</v>
      </c>
      <c r="P273" t="str">
        <f>IF(COUNTIF(O:O,O273)&gt;3,"error","")</f>
        <v/>
      </c>
      <c r="R273" t="str">
        <f>IF(COUNTIF(O:O,O273)&lt;3,COUNTIF(O:O,O273)&amp;" rep warning","")</f>
        <v/>
      </c>
      <c r="S273" t="str">
        <f>IF(ISERR(SEARCH("rep",C273,5)),"",MID(C273,SEARCH("rep",C273,1)+3,1))</f>
        <v>3</v>
      </c>
    </row>
    <row r="274" spans="1:19" x14ac:dyDescent="0.25">
      <c r="A274">
        <v>132</v>
      </c>
      <c r="B274">
        <v>0</v>
      </c>
      <c r="C274" t="s">
        <v>140</v>
      </c>
      <c r="D274">
        <v>11557</v>
      </c>
      <c r="E274" t="str">
        <f>IF(NOT(ISERR(SEARCH("neg",C274,1))),"neg","pos")</f>
        <v>pos</v>
      </c>
      <c r="F274" t="str">
        <f>IF(Q274="bad","",N274)</f>
        <v>M9C_I15</v>
      </c>
      <c r="G274">
        <f>IF(F274="",G273,G273+1)</f>
        <v>264</v>
      </c>
      <c r="H274">
        <v>1</v>
      </c>
      <c r="I274" t="str">
        <f>IF(NOT(ISERR(SEARCH("m94",C274,1))),"M94",IF(NOT(ISERR(SEARCH("m9c",C274,1))),"M9C","R2A"))</f>
        <v>M9C</v>
      </c>
      <c r="J274" t="str">
        <f>IF(NOT(ISERR(SEARCH("blank",C274,1))),"_bla",IF(NOT(ISERR(SEARCH("control",C274,1))),"_ctr",IF(NOT(ISERR(SEARCH("isolate",C274,1))),"_I","none")))</f>
        <v>_I</v>
      </c>
      <c r="K274">
        <f>IF(ISERR(SEARCH("isolate",C274,1)),"",SEARCH("isolate",C274,1)+8)</f>
        <v>25</v>
      </c>
      <c r="L274">
        <f>IF(K274="","",IF(SEARCH(".",C274,1)-(SEARCH("isolate",C274,1)+8)&gt;2,IF(NOT(ISNUMBER(VALUE(MID(C274,K274+1,1)))),1,2),SEARCH(".",C274,1)-(SEARCH("isolate",C274,1)+8)))</f>
        <v>2</v>
      </c>
      <c r="M274" t="str">
        <f>IF(L274="","",IF(LEN(MID(C274,K274,L274))&lt;2,"0"&amp;MID(C274,K274,L274),MID(C274,K274,L274)))</f>
        <v>15</v>
      </c>
      <c r="N274" t="str">
        <f>I274&amp;J274&amp;M274</f>
        <v>M9C_I15</v>
      </c>
      <c r="O274" t="str">
        <f>E274&amp;N274</f>
        <v>posM9C_I15</v>
      </c>
      <c r="P274" t="str">
        <f>IF(COUNTIF(O:O,O274)&gt;3,"error","")</f>
        <v/>
      </c>
      <c r="R274" t="str">
        <f>IF(COUNTIF(O:O,O274)&lt;3,COUNTIF(O:O,O274)&amp;" rep warning","")</f>
        <v/>
      </c>
      <c r="S274" t="str">
        <f>IF(ISERR(SEARCH("rep",C274,5)),"",MID(C274,SEARCH("rep",C274,1)+3,1))</f>
        <v>1</v>
      </c>
    </row>
    <row r="275" spans="1:19" x14ac:dyDescent="0.25">
      <c r="A275">
        <v>305</v>
      </c>
      <c r="B275">
        <v>0</v>
      </c>
      <c r="C275" t="s">
        <v>313</v>
      </c>
      <c r="D275">
        <v>11710</v>
      </c>
      <c r="E275" t="str">
        <f>IF(NOT(ISERR(SEARCH("neg",C275,1))),"neg","pos")</f>
        <v>pos</v>
      </c>
      <c r="F275" t="str">
        <f>IF(Q275="bad","",N275)</f>
        <v>M9C_I15</v>
      </c>
      <c r="G275">
        <f>IF(F275="",G274,G274+1)</f>
        <v>265</v>
      </c>
      <c r="H275">
        <v>1</v>
      </c>
      <c r="I275" t="str">
        <f>IF(NOT(ISERR(SEARCH("m94",C275,1))),"M94",IF(NOT(ISERR(SEARCH("m9c",C275,1))),"M9C","R2A"))</f>
        <v>M9C</v>
      </c>
      <c r="J275" t="str">
        <f>IF(NOT(ISERR(SEARCH("blank",C275,1))),"_bla",IF(NOT(ISERR(SEARCH("control",C275,1))),"_ctr",IF(NOT(ISERR(SEARCH("isolate",C275,1))),"_I","none")))</f>
        <v>_I</v>
      </c>
      <c r="K275">
        <f>IF(ISERR(SEARCH("isolate",C275,1)),"",SEARCH("isolate",C275,1)+8)</f>
        <v>25</v>
      </c>
      <c r="L275">
        <f>IF(K275="","",IF(SEARCH(".",C275,1)-(SEARCH("isolate",C275,1)+8)&gt;2,IF(NOT(ISNUMBER(VALUE(MID(C275,K275+1,1)))),1,2),SEARCH(".",C275,1)-(SEARCH("isolate",C275,1)+8)))</f>
        <v>2</v>
      </c>
      <c r="M275" t="str">
        <f>IF(L275="","",IF(LEN(MID(C275,K275,L275))&lt;2,"0"&amp;MID(C275,K275,L275),MID(C275,K275,L275)))</f>
        <v>15</v>
      </c>
      <c r="N275" t="str">
        <f>I275&amp;J275&amp;M275</f>
        <v>M9C_I15</v>
      </c>
      <c r="O275" t="str">
        <f>E275&amp;N275</f>
        <v>posM9C_I15</v>
      </c>
      <c r="P275" t="str">
        <f>IF(COUNTIF(O:O,O275)&gt;3,"error","")</f>
        <v/>
      </c>
      <c r="R275" t="str">
        <f>IF(COUNTIF(O:O,O275)&lt;3,COUNTIF(O:O,O275)&amp;" rep warning","")</f>
        <v/>
      </c>
      <c r="S275" t="str">
        <f>IF(ISERR(SEARCH("rep",C275,5)),"",MID(C275,SEARCH("rep",C275,1)+3,1))</f>
        <v>2</v>
      </c>
    </row>
    <row r="276" spans="1:19" x14ac:dyDescent="0.25">
      <c r="A276">
        <v>101</v>
      </c>
      <c r="B276">
        <v>0</v>
      </c>
      <c r="C276" t="s">
        <v>109</v>
      </c>
      <c r="D276">
        <v>11521</v>
      </c>
      <c r="E276" t="str">
        <f>IF(NOT(ISERR(SEARCH("neg",C276,1))),"neg","pos")</f>
        <v>pos</v>
      </c>
      <c r="F276" t="str">
        <f>IF(Q276="bad","",N276)</f>
        <v>M9C_I15</v>
      </c>
      <c r="G276">
        <f>IF(F276="",G275,G275+1)</f>
        <v>266</v>
      </c>
      <c r="H276">
        <v>1</v>
      </c>
      <c r="I276" t="str">
        <f>IF(NOT(ISERR(SEARCH("m94",C276,1))),"M94",IF(NOT(ISERR(SEARCH("m9c",C276,1))),"M9C","R2A"))</f>
        <v>M9C</v>
      </c>
      <c r="J276" t="str">
        <f>IF(NOT(ISERR(SEARCH("blank",C276,1))),"_bla",IF(NOT(ISERR(SEARCH("control",C276,1))),"_ctr",IF(NOT(ISERR(SEARCH("isolate",C276,1))),"_I","none")))</f>
        <v>_I</v>
      </c>
      <c r="K276">
        <f>IF(ISERR(SEARCH("isolate",C276,1)),"",SEARCH("isolate",C276,1)+8)</f>
        <v>25</v>
      </c>
      <c r="L276">
        <f>IF(K276="","",IF(SEARCH(".",C276,1)-(SEARCH("isolate",C276,1)+8)&gt;2,IF(NOT(ISNUMBER(VALUE(MID(C276,K276+1,1)))),1,2),SEARCH(".",C276,1)-(SEARCH("isolate",C276,1)+8)))</f>
        <v>2</v>
      </c>
      <c r="M276" t="str">
        <f>IF(L276="","",IF(LEN(MID(C276,K276,L276))&lt;2,"0"&amp;MID(C276,K276,L276),MID(C276,K276,L276)))</f>
        <v>15</v>
      </c>
      <c r="N276" t="str">
        <f>I276&amp;J276&amp;M276</f>
        <v>M9C_I15</v>
      </c>
      <c r="O276" t="str">
        <f>E276&amp;N276</f>
        <v>posM9C_I15</v>
      </c>
      <c r="P276" t="str">
        <f>IF(COUNTIF(O:O,O276)&gt;3,"error","")</f>
        <v/>
      </c>
      <c r="R276" t="str">
        <f>IF(COUNTIF(O:O,O276)&lt;3,COUNTIF(O:O,O276)&amp;" rep warning","")</f>
        <v/>
      </c>
      <c r="S276" t="str">
        <f>IF(ISERR(SEARCH("rep",C276,5)),"",MID(C276,SEARCH("rep",C276,1)+3,1))</f>
        <v>3</v>
      </c>
    </row>
    <row r="277" spans="1:19" x14ac:dyDescent="0.25">
      <c r="A277">
        <v>133</v>
      </c>
      <c r="B277">
        <v>0</v>
      </c>
      <c r="C277" t="s">
        <v>141</v>
      </c>
      <c r="D277">
        <v>11558</v>
      </c>
      <c r="E277" t="str">
        <f>IF(NOT(ISERR(SEARCH("neg",C277,1))),"neg","pos")</f>
        <v>pos</v>
      </c>
      <c r="F277" t="str">
        <f>IF(Q277="bad","",N277)</f>
        <v>M9C_I16</v>
      </c>
      <c r="G277">
        <f>IF(F277="",G276,G276+1)</f>
        <v>267</v>
      </c>
      <c r="H277">
        <v>1</v>
      </c>
      <c r="I277" t="str">
        <f>IF(NOT(ISERR(SEARCH("m94",C277,1))),"M94",IF(NOT(ISERR(SEARCH("m9c",C277,1))),"M9C","R2A"))</f>
        <v>M9C</v>
      </c>
      <c r="J277" t="str">
        <f>IF(NOT(ISERR(SEARCH("blank",C277,1))),"_bla",IF(NOT(ISERR(SEARCH("control",C277,1))),"_ctr",IF(NOT(ISERR(SEARCH("isolate",C277,1))),"_I","none")))</f>
        <v>_I</v>
      </c>
      <c r="K277">
        <f>IF(ISERR(SEARCH("isolate",C277,1)),"",SEARCH("isolate",C277,1)+8)</f>
        <v>25</v>
      </c>
      <c r="L277">
        <f>IF(K277="","",IF(SEARCH(".",C277,1)-(SEARCH("isolate",C277,1)+8)&gt;2,IF(NOT(ISNUMBER(VALUE(MID(C277,K277+1,1)))),1,2),SEARCH(".",C277,1)-(SEARCH("isolate",C277,1)+8)))</f>
        <v>2</v>
      </c>
      <c r="M277" t="str">
        <f>IF(L277="","",IF(LEN(MID(C277,K277,L277))&lt;2,"0"&amp;MID(C277,K277,L277),MID(C277,K277,L277)))</f>
        <v>16</v>
      </c>
      <c r="N277" t="str">
        <f>I277&amp;J277&amp;M277</f>
        <v>M9C_I16</v>
      </c>
      <c r="O277" t="str">
        <f>E277&amp;N277</f>
        <v>posM9C_I16</v>
      </c>
      <c r="P277" t="str">
        <f>IF(COUNTIF(O:O,O277)&gt;3,"error","")</f>
        <v/>
      </c>
      <c r="R277" t="str">
        <f>IF(COUNTIF(O:O,O277)&lt;3,COUNTIF(O:O,O277)&amp;" rep warning","")</f>
        <v/>
      </c>
      <c r="S277" t="str">
        <f>IF(ISERR(SEARCH("rep",C277,5)),"",MID(C277,SEARCH("rep",C277,1)+3,1))</f>
        <v>1</v>
      </c>
    </row>
    <row r="278" spans="1:19" x14ac:dyDescent="0.25">
      <c r="A278">
        <v>145</v>
      </c>
      <c r="B278">
        <v>0</v>
      </c>
      <c r="C278" t="s">
        <v>153</v>
      </c>
      <c r="D278">
        <v>11560</v>
      </c>
      <c r="E278" t="str">
        <f>IF(NOT(ISERR(SEARCH("neg",C278,1))),"neg","pos")</f>
        <v>pos</v>
      </c>
      <c r="F278" t="str">
        <f>IF(Q278="bad","",N278)</f>
        <v>M9C_I16</v>
      </c>
      <c r="G278">
        <f>IF(F278="",G277,G277+1)</f>
        <v>268</v>
      </c>
      <c r="H278">
        <v>1</v>
      </c>
      <c r="I278" t="str">
        <f>IF(NOT(ISERR(SEARCH("m94",C278,1))),"M94",IF(NOT(ISERR(SEARCH("m9c",C278,1))),"M9C","R2A"))</f>
        <v>M9C</v>
      </c>
      <c r="J278" t="str">
        <f>IF(NOT(ISERR(SEARCH("blank",C278,1))),"_bla",IF(NOT(ISERR(SEARCH("control",C278,1))),"_ctr",IF(NOT(ISERR(SEARCH("isolate",C278,1))),"_I","none")))</f>
        <v>_I</v>
      </c>
      <c r="K278">
        <f>IF(ISERR(SEARCH("isolate",C278,1)),"",SEARCH("isolate",C278,1)+8)</f>
        <v>25</v>
      </c>
      <c r="L278">
        <f>IF(K278="","",IF(SEARCH(".",C278,1)-(SEARCH("isolate",C278,1)+8)&gt;2,IF(NOT(ISNUMBER(VALUE(MID(C278,K278+1,1)))),1,2),SEARCH(".",C278,1)-(SEARCH("isolate",C278,1)+8)))</f>
        <v>2</v>
      </c>
      <c r="M278" t="str">
        <f>IF(L278="","",IF(LEN(MID(C278,K278,L278))&lt;2,"0"&amp;MID(C278,K278,L278),MID(C278,K278,L278)))</f>
        <v>16</v>
      </c>
      <c r="N278" t="str">
        <f>I278&amp;J278&amp;M278</f>
        <v>M9C_I16</v>
      </c>
      <c r="O278" t="str">
        <f>E278&amp;N278</f>
        <v>posM9C_I16</v>
      </c>
      <c r="P278" t="str">
        <f>IF(COUNTIF(O:O,O278)&gt;3,"error","")</f>
        <v/>
      </c>
      <c r="R278" t="str">
        <f>IF(COUNTIF(O:O,O278)&lt;3,COUNTIF(O:O,O278)&amp;" rep warning","")</f>
        <v/>
      </c>
      <c r="S278" t="str">
        <f>IF(ISERR(SEARCH("rep",C278,5)),"",MID(C278,SEARCH("rep",C278,1)+3,1))</f>
        <v>2</v>
      </c>
    </row>
    <row r="279" spans="1:19" x14ac:dyDescent="0.25">
      <c r="A279">
        <v>25</v>
      </c>
      <c r="B279">
        <v>0</v>
      </c>
      <c r="C279" t="s">
        <v>33</v>
      </c>
      <c r="D279">
        <v>11443</v>
      </c>
      <c r="E279" t="str">
        <f>IF(NOT(ISERR(SEARCH("neg",C279,1))),"neg","pos")</f>
        <v>pos</v>
      </c>
      <c r="F279" t="str">
        <f>IF(Q279="bad","",N279)</f>
        <v>M9C_I16</v>
      </c>
      <c r="G279">
        <f>IF(F279="",G278,G278+1)</f>
        <v>269</v>
      </c>
      <c r="H279">
        <v>1</v>
      </c>
      <c r="I279" t="str">
        <f>IF(NOT(ISERR(SEARCH("m94",C279,1))),"M94",IF(NOT(ISERR(SEARCH("m9c",C279,1))),"M9C","R2A"))</f>
        <v>M9C</v>
      </c>
      <c r="J279" t="str">
        <f>IF(NOT(ISERR(SEARCH("blank",C279,1))),"_bla",IF(NOT(ISERR(SEARCH("control",C279,1))),"_ctr",IF(NOT(ISERR(SEARCH("isolate",C279,1))),"_I","none")))</f>
        <v>_I</v>
      </c>
      <c r="K279">
        <f>IF(ISERR(SEARCH("isolate",C279,1)),"",SEARCH("isolate",C279,1)+8)</f>
        <v>25</v>
      </c>
      <c r="L279">
        <f>IF(K279="","",IF(SEARCH(".",C279,1)-(SEARCH("isolate",C279,1)+8)&gt;2,IF(NOT(ISNUMBER(VALUE(MID(C279,K279+1,1)))),1,2),SEARCH(".",C279,1)-(SEARCH("isolate",C279,1)+8)))</f>
        <v>2</v>
      </c>
      <c r="M279" t="str">
        <f>IF(L279="","",IF(LEN(MID(C279,K279,L279))&lt;2,"0"&amp;MID(C279,K279,L279),MID(C279,K279,L279)))</f>
        <v>16</v>
      </c>
      <c r="N279" t="str">
        <f>I279&amp;J279&amp;M279</f>
        <v>M9C_I16</v>
      </c>
      <c r="O279" t="str">
        <f>E279&amp;N279</f>
        <v>posM9C_I16</v>
      </c>
      <c r="P279" t="str">
        <f>IF(COUNTIF(O:O,O279)&gt;3,"error","")</f>
        <v/>
      </c>
      <c r="R279" t="str">
        <f>IF(COUNTIF(O:O,O279)&lt;3,COUNTIF(O:O,O279)&amp;" rep warning","")</f>
        <v/>
      </c>
      <c r="S279" t="str">
        <f>IF(ISERR(SEARCH("rep",C279,5)),"",MID(C279,SEARCH("rep",C279,1)+3,1))</f>
        <v>3</v>
      </c>
    </row>
    <row r="280" spans="1:19" x14ac:dyDescent="0.25">
      <c r="A280">
        <v>2</v>
      </c>
      <c r="B280">
        <v>0</v>
      </c>
      <c r="C280" t="s">
        <v>10</v>
      </c>
      <c r="D280">
        <v>11420</v>
      </c>
      <c r="E280" t="str">
        <f>IF(NOT(ISERR(SEARCH("neg",C280,1))),"neg","pos")</f>
        <v>pos</v>
      </c>
      <c r="F280" t="str">
        <f>IF(Q280="bad","",N280)</f>
        <v>R2A_bla</v>
      </c>
      <c r="G280">
        <f>IF(F280="",G279,G279+1)</f>
        <v>270</v>
      </c>
      <c r="H280">
        <v>1</v>
      </c>
      <c r="I280" t="str">
        <f>IF(NOT(ISERR(SEARCH("m94",C280,1))),"M94",IF(NOT(ISERR(SEARCH("m9c",C280,1))),"M9C","R2A"))</f>
        <v>R2A</v>
      </c>
      <c r="J280" t="str">
        <f>IF(NOT(ISERR(SEARCH("blank",C280,1))),"_bla",IF(NOT(ISERR(SEARCH("control",C280,1))),"_ctr",IF(NOT(ISERR(SEARCH("isolate",C280,1))),"_I","none")))</f>
        <v>_bla</v>
      </c>
      <c r="K280" t="str">
        <f>IF(ISERR(SEARCH("isolate",C280,1)),"",SEARCH("isolate",C280,1)+8)</f>
        <v/>
      </c>
      <c r="L280" t="str">
        <f>IF(K280="","",IF(SEARCH(".",C280,1)-(SEARCH("isolate",C280,1)+8)&gt;2,IF(NOT(ISNUMBER(VALUE(MID(C280,K280+1,1)))),1,2),SEARCH(".",C280,1)-(SEARCH("isolate",C280,1)+8)))</f>
        <v/>
      </c>
      <c r="M280" t="str">
        <f>IF(L280="","",IF(LEN(MID(C280,K280,L280))&lt;2,"0"&amp;MID(C280,K280,L280),MID(C280,K280,L280)))</f>
        <v/>
      </c>
      <c r="N280" t="str">
        <f>I280&amp;J280&amp;M280</f>
        <v>R2A_bla</v>
      </c>
      <c r="O280" t="str">
        <f>E280&amp;N280</f>
        <v>posR2A_bla</v>
      </c>
      <c r="P280" t="str">
        <f>IF(COUNTIF(O:O,O280)&gt;3,"error","")</f>
        <v>error</v>
      </c>
      <c r="R280" t="str">
        <f>IF(COUNTIF(O:O,O280)&lt;3,COUNTIF(O:O,O280)&amp;" rep warning","")</f>
        <v/>
      </c>
      <c r="S280" t="str">
        <f>IF(ISERR(SEARCH("rep",C280,5)),"",MID(C280,SEARCH("rep",C280,1)+3,1))</f>
        <v/>
      </c>
    </row>
    <row r="281" spans="1:19" x14ac:dyDescent="0.25">
      <c r="A281">
        <v>176</v>
      </c>
      <c r="B281">
        <v>0</v>
      </c>
      <c r="C281" t="s">
        <v>184</v>
      </c>
      <c r="D281">
        <v>11606</v>
      </c>
      <c r="E281" t="str">
        <f>IF(NOT(ISERR(SEARCH("neg",C281,1))),"neg","pos")</f>
        <v>pos</v>
      </c>
      <c r="F281" t="str">
        <f>IF(Q281="bad","",N281)</f>
        <v>R2A_bla</v>
      </c>
      <c r="G281">
        <f>IF(F281="",G280,G280+1)</f>
        <v>271</v>
      </c>
      <c r="H281">
        <v>1</v>
      </c>
      <c r="I281" t="str">
        <f>IF(NOT(ISERR(SEARCH("m94",C281,1))),"M94",IF(NOT(ISERR(SEARCH("m9c",C281,1))),"M9C","R2A"))</f>
        <v>R2A</v>
      </c>
      <c r="J281" t="str">
        <f>IF(NOT(ISERR(SEARCH("blank",C281,1))),"_bla",IF(NOT(ISERR(SEARCH("control",C281,1))),"_ctr",IF(NOT(ISERR(SEARCH("isolate",C281,1))),"_I","none")))</f>
        <v>_bla</v>
      </c>
      <c r="K281" t="str">
        <f>IF(ISERR(SEARCH("isolate",C281,1)),"",SEARCH("isolate",C281,1)+8)</f>
        <v/>
      </c>
      <c r="L281" t="str">
        <f>IF(K281="","",IF(SEARCH(".",C281,1)-(SEARCH("isolate",C281,1)+8)&gt;2,IF(NOT(ISNUMBER(VALUE(MID(C281,K281+1,1)))),1,2),SEARCH(".",C281,1)-(SEARCH("isolate",C281,1)+8)))</f>
        <v/>
      </c>
      <c r="M281" t="str">
        <f>IF(L281="","",IF(LEN(MID(C281,K281,L281))&lt;2,"0"&amp;MID(C281,K281,L281),MID(C281,K281,L281)))</f>
        <v/>
      </c>
      <c r="N281" t="str">
        <f>I281&amp;J281&amp;M281</f>
        <v>R2A_bla</v>
      </c>
      <c r="O281" t="str">
        <f>E281&amp;N281</f>
        <v>posR2A_bla</v>
      </c>
      <c r="P281" t="str">
        <f>IF(COUNTIF(O:O,O281)&gt;3,"error","")</f>
        <v>error</v>
      </c>
      <c r="R281" t="str">
        <f>IF(COUNTIF(O:O,O281)&lt;3,COUNTIF(O:O,O281)&amp;" rep warning","")</f>
        <v/>
      </c>
      <c r="S281" t="str">
        <f>IF(ISERR(SEARCH("rep",C281,5)),"",MID(C281,SEARCH("rep",C281,1)+3,1))</f>
        <v/>
      </c>
    </row>
    <row r="282" spans="1:19" x14ac:dyDescent="0.25">
      <c r="A282">
        <v>1</v>
      </c>
      <c r="B282">
        <v>0</v>
      </c>
      <c r="C282" t="s">
        <v>9</v>
      </c>
      <c r="D282">
        <v>11419</v>
      </c>
      <c r="E282" t="str">
        <f>IF(NOT(ISERR(SEARCH("neg",C282,1))),"neg","pos")</f>
        <v>pos</v>
      </c>
      <c r="F282" t="str">
        <f>IF(Q282="bad","",N282)</f>
        <v>R2A_bla</v>
      </c>
      <c r="G282">
        <f>IF(F282="",G281,G281+1)</f>
        <v>272</v>
      </c>
      <c r="H282">
        <v>1</v>
      </c>
      <c r="I282" t="str">
        <f>IF(NOT(ISERR(SEARCH("m94",C282,1))),"M94",IF(NOT(ISERR(SEARCH("m9c",C282,1))),"M9C","R2A"))</f>
        <v>R2A</v>
      </c>
      <c r="J282" t="str">
        <f>IF(NOT(ISERR(SEARCH("blank",C282,1))),"_bla",IF(NOT(ISERR(SEARCH("control",C282,1))),"_ctr",IF(NOT(ISERR(SEARCH("isolate",C282,1))),"_I","none")))</f>
        <v>_bla</v>
      </c>
      <c r="K282" t="str">
        <f>IF(ISERR(SEARCH("isolate",C282,1)),"",SEARCH("isolate",C282,1)+8)</f>
        <v/>
      </c>
      <c r="L282" t="str">
        <f>IF(K282="","",IF(SEARCH(".",C282,1)-(SEARCH("isolate",C282,1)+8)&gt;2,IF(NOT(ISNUMBER(VALUE(MID(C282,K282+1,1)))),1,2),SEARCH(".",C282,1)-(SEARCH("isolate",C282,1)+8)))</f>
        <v/>
      </c>
      <c r="M282" t="str">
        <f>IF(L282="","",IF(LEN(MID(C282,K282,L282))&lt;2,"0"&amp;MID(C282,K282,L282),MID(C282,K282,L282)))</f>
        <v/>
      </c>
      <c r="N282" t="str">
        <f>I282&amp;J282&amp;M282</f>
        <v>R2A_bla</v>
      </c>
      <c r="O282" t="str">
        <f>E282&amp;N282</f>
        <v>posR2A_bla</v>
      </c>
      <c r="P282" t="str">
        <f>IF(COUNTIF(O:O,O282)&gt;3,"error","")</f>
        <v>error</v>
      </c>
      <c r="R282" t="str">
        <f>IF(COUNTIF(O:O,O282)&lt;3,COUNTIF(O:O,O282)&amp;" rep warning","")</f>
        <v/>
      </c>
      <c r="S282" t="str">
        <f>IF(ISERR(SEARCH("rep",C282,5)),"",MID(C282,SEARCH("rep",C282,1)+3,1))</f>
        <v/>
      </c>
    </row>
    <row r="283" spans="1:19" x14ac:dyDescent="0.25">
      <c r="A283">
        <v>309</v>
      </c>
      <c r="B283">
        <v>0</v>
      </c>
      <c r="C283" t="s">
        <v>317</v>
      </c>
      <c r="D283">
        <v>11726</v>
      </c>
      <c r="E283" t="str">
        <f>IF(NOT(ISERR(SEARCH("neg",C283,1))),"neg","pos")</f>
        <v>pos</v>
      </c>
      <c r="F283" t="str">
        <f>IF(Q283="bad","",N283)</f>
        <v>R2A_ctr</v>
      </c>
      <c r="G283">
        <f>IF(F283="",G282,G282+1)</f>
        <v>273</v>
      </c>
      <c r="H283">
        <v>1</v>
      </c>
      <c r="I283" t="str">
        <f>IF(NOT(ISERR(SEARCH("m94",C283,1))),"M94",IF(NOT(ISERR(SEARCH("m9c",C283,1))),"M9C","R2A"))</f>
        <v>R2A</v>
      </c>
      <c r="J283" t="str">
        <f>IF(NOT(ISERR(SEARCH("blank",C283,1))),"_bla",IF(NOT(ISERR(SEARCH("control",C283,1))),"_ctr",IF(NOT(ISERR(SEARCH("isolate",C283,1))),"_I","none")))</f>
        <v>_ctr</v>
      </c>
      <c r="K283" t="str">
        <f>IF(ISERR(SEARCH("isolate",C283,1)),"",SEARCH("isolate",C283,1)+8)</f>
        <v/>
      </c>
      <c r="L283" t="str">
        <f>IF(K283="","",IF(SEARCH(".",C283,1)-(SEARCH("isolate",C283,1)+8)&gt;2,IF(NOT(ISNUMBER(VALUE(MID(C283,K283+1,1)))),1,2),SEARCH(".",C283,1)-(SEARCH("isolate",C283,1)+8)))</f>
        <v/>
      </c>
      <c r="M283" t="str">
        <f>IF(L283="","",IF(LEN(MID(C283,K283,L283))&lt;2,"0"&amp;MID(C283,K283,L283),MID(C283,K283,L283)))</f>
        <v/>
      </c>
      <c r="N283" t="str">
        <f>I283&amp;J283&amp;M283</f>
        <v>R2A_ctr</v>
      </c>
      <c r="O283" t="str">
        <f>E283&amp;N283</f>
        <v>posR2A_ctr</v>
      </c>
      <c r="P283" t="str">
        <f>IF(COUNTIF(O:O,O283)&gt;3,"error","")</f>
        <v/>
      </c>
      <c r="R283" t="str">
        <f>IF(COUNTIF(O:O,O283)&lt;3,COUNTIF(O:O,O283)&amp;" rep warning","")</f>
        <v/>
      </c>
      <c r="S283" t="str">
        <f>IF(ISERR(SEARCH("rep",C283,5)),"",MID(C283,SEARCH("rep",C283,1)+3,1))</f>
        <v>1</v>
      </c>
    </row>
    <row r="284" spans="1:19" x14ac:dyDescent="0.25">
      <c r="A284">
        <v>276</v>
      </c>
      <c r="B284">
        <v>0</v>
      </c>
      <c r="C284" t="s">
        <v>284</v>
      </c>
      <c r="D284">
        <v>11423</v>
      </c>
      <c r="E284" t="str">
        <f>IF(NOT(ISERR(SEARCH("neg",C284,1))),"neg","pos")</f>
        <v>pos</v>
      </c>
      <c r="F284" t="str">
        <f>IF(Q284="bad","",N284)</f>
        <v>R2A_ctr</v>
      </c>
      <c r="G284">
        <f>IF(F284="",G283,G283+1)</f>
        <v>274</v>
      </c>
      <c r="H284">
        <v>1</v>
      </c>
      <c r="I284" t="str">
        <f>IF(NOT(ISERR(SEARCH("m94",C284,1))),"M94",IF(NOT(ISERR(SEARCH("m9c",C284,1))),"M9C","R2A"))</f>
        <v>R2A</v>
      </c>
      <c r="J284" t="str">
        <f>IF(NOT(ISERR(SEARCH("blank",C284,1))),"_bla",IF(NOT(ISERR(SEARCH("control",C284,1))),"_ctr",IF(NOT(ISERR(SEARCH("isolate",C284,1))),"_I","none")))</f>
        <v>_ctr</v>
      </c>
      <c r="K284" t="str">
        <f>IF(ISERR(SEARCH("isolate",C284,1)),"",SEARCH("isolate",C284,1)+8)</f>
        <v/>
      </c>
      <c r="L284" t="str">
        <f>IF(K284="","",IF(SEARCH(".",C284,1)-(SEARCH("isolate",C284,1)+8)&gt;2,IF(NOT(ISNUMBER(VALUE(MID(C284,K284+1,1)))),1,2),SEARCH(".",C284,1)-(SEARCH("isolate",C284,1)+8)))</f>
        <v/>
      </c>
      <c r="M284" t="str">
        <f>IF(L284="","",IF(LEN(MID(C284,K284,L284))&lt;2,"0"&amp;MID(C284,K284,L284),MID(C284,K284,L284)))</f>
        <v/>
      </c>
      <c r="N284" t="str">
        <f>I284&amp;J284&amp;M284</f>
        <v>R2A_ctr</v>
      </c>
      <c r="O284" t="str">
        <f>E284&amp;N284</f>
        <v>posR2A_ctr</v>
      </c>
      <c r="P284" t="str">
        <f>IF(COUNTIF(O:O,O284)&gt;3,"error","")</f>
        <v/>
      </c>
      <c r="R284" t="str">
        <f>IF(COUNTIF(O:O,O284)&lt;3,COUNTIF(O:O,O284)&amp;" rep warning","")</f>
        <v/>
      </c>
      <c r="S284" t="str">
        <f>IF(ISERR(SEARCH("rep",C284,5)),"",MID(C284,SEARCH("rep",C284,1)+3,1))</f>
        <v>2</v>
      </c>
    </row>
    <row r="285" spans="1:19" x14ac:dyDescent="0.25">
      <c r="A285">
        <v>107</v>
      </c>
      <c r="B285">
        <v>0</v>
      </c>
      <c r="C285" t="s">
        <v>115</v>
      </c>
      <c r="D285">
        <v>11532</v>
      </c>
      <c r="E285" t="str">
        <f>IF(NOT(ISERR(SEARCH("neg",C285,1))),"neg","pos")</f>
        <v>pos</v>
      </c>
      <c r="F285" t="str">
        <f>IF(Q285="bad","",N285)</f>
        <v>R2A_ctr</v>
      </c>
      <c r="G285">
        <f>IF(F285="",G284,G284+1)</f>
        <v>275</v>
      </c>
      <c r="H285">
        <v>1</v>
      </c>
      <c r="I285" t="str">
        <f>IF(NOT(ISERR(SEARCH("m94",C285,1))),"M94",IF(NOT(ISERR(SEARCH("m9c",C285,1))),"M9C","R2A"))</f>
        <v>R2A</v>
      </c>
      <c r="J285" t="str">
        <f>IF(NOT(ISERR(SEARCH("blank",C285,1))),"_bla",IF(NOT(ISERR(SEARCH("control",C285,1))),"_ctr",IF(NOT(ISERR(SEARCH("isolate",C285,1))),"_I","none")))</f>
        <v>_ctr</v>
      </c>
      <c r="K285" t="str">
        <f>IF(ISERR(SEARCH("isolate",C285,1)),"",SEARCH("isolate",C285,1)+8)</f>
        <v/>
      </c>
      <c r="L285" t="str">
        <f>IF(K285="","",IF(SEARCH(".",C285,1)-(SEARCH("isolate",C285,1)+8)&gt;2,IF(NOT(ISNUMBER(VALUE(MID(C285,K285+1,1)))),1,2),SEARCH(".",C285,1)-(SEARCH("isolate",C285,1)+8)))</f>
        <v/>
      </c>
      <c r="M285" t="str">
        <f>IF(L285="","",IF(LEN(MID(C285,K285,L285))&lt;2,"0"&amp;MID(C285,K285,L285),MID(C285,K285,L285)))</f>
        <v/>
      </c>
      <c r="N285" t="str">
        <f>I285&amp;J285&amp;M285</f>
        <v>R2A_ctr</v>
      </c>
      <c r="O285" t="str">
        <f>E285&amp;N285</f>
        <v>posR2A_ctr</v>
      </c>
      <c r="P285" t="str">
        <f>IF(COUNTIF(O:O,O285)&gt;3,"error","")</f>
        <v/>
      </c>
      <c r="R285" t="str">
        <f>IF(COUNTIF(O:O,O285)&lt;3,COUNTIF(O:O,O285)&amp;" rep warning","")</f>
        <v/>
      </c>
      <c r="S285" t="str">
        <f>IF(ISERR(SEARCH("rep",C285,5)),"",MID(C285,SEARCH("rep",C285,1)+3,1))</f>
        <v>3</v>
      </c>
    </row>
    <row r="286" spans="1:19" x14ac:dyDescent="0.25">
      <c r="A286">
        <v>183</v>
      </c>
      <c r="B286">
        <v>0</v>
      </c>
      <c r="C286" t="s">
        <v>191</v>
      </c>
      <c r="D286">
        <v>11607</v>
      </c>
      <c r="E286" t="str">
        <f>IF(NOT(ISERR(SEARCH("neg",C286,1))),"neg","pos")</f>
        <v>pos</v>
      </c>
      <c r="F286" t="str">
        <f>IF(Q286="bad","",N286)</f>
        <v>R2A_I01</v>
      </c>
      <c r="G286">
        <f>IF(F286="",G285,G285+1)</f>
        <v>276</v>
      </c>
      <c r="H286">
        <v>1</v>
      </c>
      <c r="I286" t="str">
        <f>IF(NOT(ISERR(SEARCH("m94",C286,1))),"M94",IF(NOT(ISERR(SEARCH("m9c",C286,1))),"M9C","R2A"))</f>
        <v>R2A</v>
      </c>
      <c r="J286" t="str">
        <f>IF(NOT(ISERR(SEARCH("blank",C286,1))),"_bla",IF(NOT(ISERR(SEARCH("control",C286,1))),"_ctr",IF(NOT(ISERR(SEARCH("isolate",C286,1))),"_I","none")))</f>
        <v>_I</v>
      </c>
      <c r="K286">
        <f>IF(ISERR(SEARCH("isolate",C286,1)),"",SEARCH("isolate",C286,1)+8)</f>
        <v>25</v>
      </c>
      <c r="L286">
        <f>IF(K286="","",IF(SEARCH(".",C286,1)-(SEARCH("isolate",C286,1)+8)&gt;2,IF(NOT(ISNUMBER(VALUE(MID(C286,K286+1,1)))),1,2),SEARCH(".",C286,1)-(SEARCH("isolate",C286,1)+8)))</f>
        <v>1</v>
      </c>
      <c r="M286" t="str">
        <f>IF(L286="","",IF(LEN(MID(C286,K286,L286))&lt;2,"0"&amp;MID(C286,K286,L286),MID(C286,K286,L286)))</f>
        <v>01</v>
      </c>
      <c r="N286" t="str">
        <f>I286&amp;J286&amp;M286</f>
        <v>R2A_I01</v>
      </c>
      <c r="O286" t="str">
        <f>E286&amp;N286</f>
        <v>posR2A_I01</v>
      </c>
      <c r="P286" t="str">
        <f>IF(COUNTIF(O:O,O286)&gt;3,"error","")</f>
        <v/>
      </c>
      <c r="R286" t="str">
        <f>IF(COUNTIF(O:O,O286)&lt;3,COUNTIF(O:O,O286)&amp;" rep warning","")</f>
        <v/>
      </c>
      <c r="S286" t="str">
        <f>IF(ISERR(SEARCH("rep",C286,5)),"",MID(C286,SEARCH("rep",C286,1)+3,1))</f>
        <v>1</v>
      </c>
    </row>
    <row r="287" spans="1:19" x14ac:dyDescent="0.25">
      <c r="A287">
        <v>131</v>
      </c>
      <c r="B287">
        <v>0</v>
      </c>
      <c r="C287" t="s">
        <v>139</v>
      </c>
      <c r="D287">
        <v>11529</v>
      </c>
      <c r="E287" t="str">
        <f>IF(NOT(ISERR(SEARCH("neg",C287,1))),"neg","pos")</f>
        <v>pos</v>
      </c>
      <c r="F287" t="str">
        <f>IF(Q287="bad","",N287)</f>
        <v>R2A_I01</v>
      </c>
      <c r="G287">
        <f>IF(F287="",G286,G286+1)</f>
        <v>277</v>
      </c>
      <c r="H287">
        <v>1</v>
      </c>
      <c r="I287" t="str">
        <f>IF(NOT(ISERR(SEARCH("m94",C287,1))),"M94",IF(NOT(ISERR(SEARCH("m9c",C287,1))),"M9C","R2A"))</f>
        <v>R2A</v>
      </c>
      <c r="J287" t="str">
        <f>IF(NOT(ISERR(SEARCH("blank",C287,1))),"_bla",IF(NOT(ISERR(SEARCH("control",C287,1))),"_ctr",IF(NOT(ISERR(SEARCH("isolate",C287,1))),"_I","none")))</f>
        <v>_I</v>
      </c>
      <c r="K287">
        <f>IF(ISERR(SEARCH("isolate",C287,1)),"",SEARCH("isolate",C287,1)+8)</f>
        <v>25</v>
      </c>
      <c r="L287">
        <f>IF(K287="","",IF(SEARCH(".",C287,1)-(SEARCH("isolate",C287,1)+8)&gt;2,IF(NOT(ISNUMBER(VALUE(MID(C287,K287+1,1)))),1,2),SEARCH(".",C287,1)-(SEARCH("isolate",C287,1)+8)))</f>
        <v>1</v>
      </c>
      <c r="M287" t="str">
        <f>IF(L287="","",IF(LEN(MID(C287,K287,L287))&lt;2,"0"&amp;MID(C287,K287,L287),MID(C287,K287,L287)))</f>
        <v>01</v>
      </c>
      <c r="N287" t="str">
        <f>I287&amp;J287&amp;M287</f>
        <v>R2A_I01</v>
      </c>
      <c r="O287" t="str">
        <f>E287&amp;N287</f>
        <v>posR2A_I01</v>
      </c>
      <c r="P287" t="str">
        <f>IF(COUNTIF(O:O,O287)&gt;3,"error","")</f>
        <v/>
      </c>
      <c r="R287" t="str">
        <f>IF(COUNTIF(O:O,O287)&lt;3,COUNTIF(O:O,O287)&amp;" rep warning","")</f>
        <v/>
      </c>
      <c r="S287" t="str">
        <f>IF(ISERR(SEARCH("rep",C287,5)),"",MID(C287,SEARCH("rep",C287,1)+3,1))</f>
        <v>2</v>
      </c>
    </row>
    <row r="288" spans="1:19" x14ac:dyDescent="0.25">
      <c r="A288">
        <v>316</v>
      </c>
      <c r="B288">
        <v>0</v>
      </c>
      <c r="C288" t="s">
        <v>324</v>
      </c>
      <c r="D288">
        <v>11688</v>
      </c>
      <c r="E288" t="str">
        <f>IF(NOT(ISERR(SEARCH("neg",C288,1))),"neg","pos")</f>
        <v>pos</v>
      </c>
      <c r="F288" t="str">
        <f>IF(Q288="bad","",N288)</f>
        <v>R2A_I01</v>
      </c>
      <c r="G288">
        <f>IF(F288="",G287,G287+1)</f>
        <v>278</v>
      </c>
      <c r="H288">
        <v>1</v>
      </c>
      <c r="I288" t="str">
        <f>IF(NOT(ISERR(SEARCH("m94",C288,1))),"M94",IF(NOT(ISERR(SEARCH("m9c",C288,1))),"M9C","R2A"))</f>
        <v>R2A</v>
      </c>
      <c r="J288" t="str">
        <f>IF(NOT(ISERR(SEARCH("blank",C288,1))),"_bla",IF(NOT(ISERR(SEARCH("control",C288,1))),"_ctr",IF(NOT(ISERR(SEARCH("isolate",C288,1))),"_I","none")))</f>
        <v>_I</v>
      </c>
      <c r="K288">
        <f>IF(ISERR(SEARCH("isolate",C288,1)),"",SEARCH("isolate",C288,1)+8)</f>
        <v>25</v>
      </c>
      <c r="L288">
        <f>IF(K288="","",IF(SEARCH(".",C288,1)-(SEARCH("isolate",C288,1)+8)&gt;2,IF(NOT(ISNUMBER(VALUE(MID(C288,K288+1,1)))),1,2),SEARCH(".",C288,1)-(SEARCH("isolate",C288,1)+8)))</f>
        <v>1</v>
      </c>
      <c r="M288" t="str">
        <f>IF(L288="","",IF(LEN(MID(C288,K288,L288))&lt;2,"0"&amp;MID(C288,K288,L288),MID(C288,K288,L288)))</f>
        <v>01</v>
      </c>
      <c r="N288" t="str">
        <f>I288&amp;J288&amp;M288</f>
        <v>R2A_I01</v>
      </c>
      <c r="O288" t="str">
        <f>E288&amp;N288</f>
        <v>posR2A_I01</v>
      </c>
      <c r="P288" t="str">
        <f>IF(COUNTIF(O:O,O288)&gt;3,"error","")</f>
        <v/>
      </c>
      <c r="R288" t="str">
        <f>IF(COUNTIF(O:O,O288)&lt;3,COUNTIF(O:O,O288)&amp;" rep warning","")</f>
        <v/>
      </c>
      <c r="S288" t="str">
        <f>IF(ISERR(SEARCH("rep",C288,5)),"",MID(C288,SEARCH("rep",C288,1)+3,1))</f>
        <v>3</v>
      </c>
    </row>
    <row r="289" spans="1:19" x14ac:dyDescent="0.25">
      <c r="A289">
        <v>141</v>
      </c>
      <c r="B289">
        <v>0</v>
      </c>
      <c r="C289" t="s">
        <v>149</v>
      </c>
      <c r="D289">
        <v>11567</v>
      </c>
      <c r="E289" t="str">
        <f>IF(NOT(ISERR(SEARCH("neg",C289,1))),"neg","pos")</f>
        <v>pos</v>
      </c>
      <c r="F289" t="str">
        <f>IF(Q289="bad","",N289)</f>
        <v>R2A_I02</v>
      </c>
      <c r="G289">
        <f>IF(F289="",G288,G288+1)</f>
        <v>279</v>
      </c>
      <c r="H289">
        <v>1</v>
      </c>
      <c r="I289" t="str">
        <f>IF(NOT(ISERR(SEARCH("m94",C289,1))),"M94",IF(NOT(ISERR(SEARCH("m9c",C289,1))),"M9C","R2A"))</f>
        <v>R2A</v>
      </c>
      <c r="J289" t="str">
        <f>IF(NOT(ISERR(SEARCH("blank",C289,1))),"_bla",IF(NOT(ISERR(SEARCH("control",C289,1))),"_ctr",IF(NOT(ISERR(SEARCH("isolate",C289,1))),"_I","none")))</f>
        <v>_I</v>
      </c>
      <c r="K289">
        <f>IF(ISERR(SEARCH("isolate",C289,1)),"",SEARCH("isolate",C289,1)+8)</f>
        <v>25</v>
      </c>
      <c r="L289">
        <f>IF(K289="","",IF(SEARCH(".",C289,1)-(SEARCH("isolate",C289,1)+8)&gt;2,IF(NOT(ISNUMBER(VALUE(MID(C289,K289+1,1)))),1,2),SEARCH(".",C289,1)-(SEARCH("isolate",C289,1)+8)))</f>
        <v>1</v>
      </c>
      <c r="M289" t="str">
        <f>IF(L289="","",IF(LEN(MID(C289,K289,L289))&lt;2,"0"&amp;MID(C289,K289,L289),MID(C289,K289,L289)))</f>
        <v>02</v>
      </c>
      <c r="N289" t="str">
        <f>I289&amp;J289&amp;M289</f>
        <v>R2A_I02</v>
      </c>
      <c r="O289" t="str">
        <f>E289&amp;N289</f>
        <v>posR2A_I02</v>
      </c>
      <c r="P289" t="str">
        <f>IF(COUNTIF(O:O,O289)&gt;3,"error","")</f>
        <v/>
      </c>
      <c r="R289" t="str">
        <f>IF(COUNTIF(O:O,O289)&lt;3,COUNTIF(O:O,O289)&amp;" rep warning","")</f>
        <v/>
      </c>
      <c r="S289" t="str">
        <f>IF(ISERR(SEARCH("rep",C289,5)),"",MID(C289,SEARCH("rep",C289,1)+3,1))</f>
        <v>1</v>
      </c>
    </row>
    <row r="290" spans="1:19" x14ac:dyDescent="0.25">
      <c r="A290">
        <v>143</v>
      </c>
      <c r="B290">
        <v>0</v>
      </c>
      <c r="C290" t="s">
        <v>151</v>
      </c>
      <c r="D290">
        <v>11569</v>
      </c>
      <c r="E290" t="str">
        <f>IF(NOT(ISERR(SEARCH("neg",C290,1))),"neg","pos")</f>
        <v>pos</v>
      </c>
      <c r="F290" t="str">
        <f>IF(Q290="bad","",N290)</f>
        <v>R2A_I02</v>
      </c>
      <c r="G290">
        <f>IF(F290="",G289,G289+1)</f>
        <v>280</v>
      </c>
      <c r="H290">
        <v>1</v>
      </c>
      <c r="I290" t="str">
        <f>IF(NOT(ISERR(SEARCH("m94",C290,1))),"M94",IF(NOT(ISERR(SEARCH("m9c",C290,1))),"M9C","R2A"))</f>
        <v>R2A</v>
      </c>
      <c r="J290" t="str">
        <f>IF(NOT(ISERR(SEARCH("blank",C290,1))),"_bla",IF(NOT(ISERR(SEARCH("control",C290,1))),"_ctr",IF(NOT(ISERR(SEARCH("isolate",C290,1))),"_I","none")))</f>
        <v>_I</v>
      </c>
      <c r="K290">
        <f>IF(ISERR(SEARCH("isolate",C290,1)),"",SEARCH("isolate",C290,1)+8)</f>
        <v>25</v>
      </c>
      <c r="L290">
        <f>IF(K290="","",IF(SEARCH(".",C290,1)-(SEARCH("isolate",C290,1)+8)&gt;2,IF(NOT(ISNUMBER(VALUE(MID(C290,K290+1,1)))),1,2),SEARCH(".",C290,1)-(SEARCH("isolate",C290,1)+8)))</f>
        <v>1</v>
      </c>
      <c r="M290" t="str">
        <f>IF(L290="","",IF(LEN(MID(C290,K290,L290))&lt;2,"0"&amp;MID(C290,K290,L290),MID(C290,K290,L290)))</f>
        <v>02</v>
      </c>
      <c r="N290" t="str">
        <f>I290&amp;J290&amp;M290</f>
        <v>R2A_I02</v>
      </c>
      <c r="O290" t="str">
        <f>E290&amp;N290</f>
        <v>posR2A_I02</v>
      </c>
      <c r="P290" t="str">
        <f>IF(COUNTIF(O:O,O290)&gt;3,"error","")</f>
        <v/>
      </c>
      <c r="R290" t="str">
        <f>IF(COUNTIF(O:O,O290)&lt;3,COUNTIF(O:O,O290)&amp;" rep warning","")</f>
        <v/>
      </c>
      <c r="S290" t="str">
        <f>IF(ISERR(SEARCH("rep",C290,5)),"",MID(C290,SEARCH("rep",C290,1)+3,1))</f>
        <v>2</v>
      </c>
    </row>
    <row r="291" spans="1:19" x14ac:dyDescent="0.25">
      <c r="A291">
        <v>6</v>
      </c>
      <c r="B291">
        <v>0</v>
      </c>
      <c r="C291" t="s">
        <v>14</v>
      </c>
      <c r="D291">
        <v>11424</v>
      </c>
      <c r="E291" t="str">
        <f>IF(NOT(ISERR(SEARCH("neg",C291,1))),"neg","pos")</f>
        <v>pos</v>
      </c>
      <c r="F291" t="str">
        <f>IF(Q291="bad","",N291)</f>
        <v>R2A_I02</v>
      </c>
      <c r="G291">
        <f>IF(F291="",G290,G290+1)</f>
        <v>281</v>
      </c>
      <c r="H291">
        <v>1</v>
      </c>
      <c r="I291" t="str">
        <f>IF(NOT(ISERR(SEARCH("m94",C291,1))),"M94",IF(NOT(ISERR(SEARCH("m9c",C291,1))),"M9C","R2A"))</f>
        <v>R2A</v>
      </c>
      <c r="J291" t="str">
        <f>IF(NOT(ISERR(SEARCH("blank",C291,1))),"_bla",IF(NOT(ISERR(SEARCH("control",C291,1))),"_ctr",IF(NOT(ISERR(SEARCH("isolate",C291,1))),"_I","none")))</f>
        <v>_I</v>
      </c>
      <c r="K291">
        <f>IF(ISERR(SEARCH("isolate",C291,1)),"",SEARCH("isolate",C291,1)+8)</f>
        <v>25</v>
      </c>
      <c r="L291">
        <f>IF(K291="","",IF(SEARCH(".",C291,1)-(SEARCH("isolate",C291,1)+8)&gt;2,IF(NOT(ISNUMBER(VALUE(MID(C291,K291+1,1)))),1,2),SEARCH(".",C291,1)-(SEARCH("isolate",C291,1)+8)))</f>
        <v>1</v>
      </c>
      <c r="M291" t="str">
        <f>IF(L291="","",IF(LEN(MID(C291,K291,L291))&lt;2,"0"&amp;MID(C291,K291,L291),MID(C291,K291,L291)))</f>
        <v>02</v>
      </c>
      <c r="N291" t="str">
        <f>I291&amp;J291&amp;M291</f>
        <v>R2A_I02</v>
      </c>
      <c r="O291" t="str">
        <f>E291&amp;N291</f>
        <v>posR2A_I02</v>
      </c>
      <c r="P291" t="str">
        <f>IF(COUNTIF(O:O,O291)&gt;3,"error","")</f>
        <v/>
      </c>
      <c r="R291" t="str">
        <f>IF(COUNTIF(O:O,O291)&lt;3,COUNTIF(O:O,O291)&amp;" rep warning","")</f>
        <v/>
      </c>
      <c r="S291" t="str">
        <f>IF(ISERR(SEARCH("rep",C291,5)),"",MID(C291,SEARCH("rep",C291,1)+3,1))</f>
        <v>3</v>
      </c>
    </row>
    <row r="292" spans="1:19" x14ac:dyDescent="0.25">
      <c r="A292">
        <v>177</v>
      </c>
      <c r="B292">
        <v>0</v>
      </c>
      <c r="C292" t="s">
        <v>185</v>
      </c>
      <c r="D292">
        <v>11609</v>
      </c>
      <c r="E292" t="str">
        <f>IF(NOT(ISERR(SEARCH("neg",C292,1))),"neg","pos")</f>
        <v>pos</v>
      </c>
      <c r="F292" t="str">
        <f>IF(Q292="bad","",N292)</f>
        <v>R2A_I03</v>
      </c>
      <c r="G292">
        <f>IF(F292="",G291,G291+1)</f>
        <v>282</v>
      </c>
      <c r="H292">
        <v>1</v>
      </c>
      <c r="I292" t="str">
        <f>IF(NOT(ISERR(SEARCH("m94",C292,1))),"M94",IF(NOT(ISERR(SEARCH("m9c",C292,1))),"M9C","R2A"))</f>
        <v>R2A</v>
      </c>
      <c r="J292" t="str">
        <f>IF(NOT(ISERR(SEARCH("blank",C292,1))),"_bla",IF(NOT(ISERR(SEARCH("control",C292,1))),"_ctr",IF(NOT(ISERR(SEARCH("isolate",C292,1))),"_I","none")))</f>
        <v>_I</v>
      </c>
      <c r="K292">
        <f>IF(ISERR(SEARCH("isolate",C292,1)),"",SEARCH("isolate",C292,1)+8)</f>
        <v>25</v>
      </c>
      <c r="L292">
        <f>IF(K292="","",IF(SEARCH(".",C292,1)-(SEARCH("isolate",C292,1)+8)&gt;2,IF(NOT(ISNUMBER(VALUE(MID(C292,K292+1,1)))),1,2),SEARCH(".",C292,1)-(SEARCH("isolate",C292,1)+8)))</f>
        <v>1</v>
      </c>
      <c r="M292" t="str">
        <f>IF(L292="","",IF(LEN(MID(C292,K292,L292))&lt;2,"0"&amp;MID(C292,K292,L292),MID(C292,K292,L292)))</f>
        <v>03</v>
      </c>
      <c r="N292" t="str">
        <f>I292&amp;J292&amp;M292</f>
        <v>R2A_I03</v>
      </c>
      <c r="O292" t="str">
        <f>E292&amp;N292</f>
        <v>posR2A_I03</v>
      </c>
      <c r="P292" t="str">
        <f>IF(COUNTIF(O:O,O292)&gt;3,"error","")</f>
        <v/>
      </c>
      <c r="R292" t="str">
        <f>IF(COUNTIF(O:O,O292)&lt;3,COUNTIF(O:O,O292)&amp;" rep warning","")</f>
        <v/>
      </c>
      <c r="S292" t="str">
        <f>IF(ISERR(SEARCH("rep",C292,5)),"",MID(C292,SEARCH("rep",C292,1)+3,1))</f>
        <v>1</v>
      </c>
    </row>
    <row r="293" spans="1:19" x14ac:dyDescent="0.25">
      <c r="A293">
        <v>31</v>
      </c>
      <c r="B293">
        <v>0</v>
      </c>
      <c r="C293" t="s">
        <v>39</v>
      </c>
      <c r="D293">
        <v>11450</v>
      </c>
      <c r="E293" t="str">
        <f>IF(NOT(ISERR(SEARCH("neg",C293,1))),"neg","pos")</f>
        <v>pos</v>
      </c>
      <c r="F293" t="str">
        <f>IF(Q293="bad","",N293)</f>
        <v>R2A_I03</v>
      </c>
      <c r="G293">
        <f>IF(F293="",G292,G292+1)</f>
        <v>283</v>
      </c>
      <c r="H293">
        <v>1</v>
      </c>
      <c r="I293" t="str">
        <f>IF(NOT(ISERR(SEARCH("m94",C293,1))),"M94",IF(NOT(ISERR(SEARCH("m9c",C293,1))),"M9C","R2A"))</f>
        <v>R2A</v>
      </c>
      <c r="J293" t="str">
        <f>IF(NOT(ISERR(SEARCH("blank",C293,1))),"_bla",IF(NOT(ISERR(SEARCH("control",C293,1))),"_ctr",IF(NOT(ISERR(SEARCH("isolate",C293,1))),"_I","none")))</f>
        <v>_I</v>
      </c>
      <c r="K293">
        <f>IF(ISERR(SEARCH("isolate",C293,1)),"",SEARCH("isolate",C293,1)+8)</f>
        <v>25</v>
      </c>
      <c r="L293">
        <f>IF(K293="","",IF(SEARCH(".",C293,1)-(SEARCH("isolate",C293,1)+8)&gt;2,IF(NOT(ISNUMBER(VALUE(MID(C293,K293+1,1)))),1,2),SEARCH(".",C293,1)-(SEARCH("isolate",C293,1)+8)))</f>
        <v>1</v>
      </c>
      <c r="M293" t="str">
        <f>IF(L293="","",IF(LEN(MID(C293,K293,L293))&lt;2,"0"&amp;MID(C293,K293,L293),MID(C293,K293,L293)))</f>
        <v>03</v>
      </c>
      <c r="N293" t="str">
        <f>I293&amp;J293&amp;M293</f>
        <v>R2A_I03</v>
      </c>
      <c r="O293" t="str">
        <f>E293&amp;N293</f>
        <v>posR2A_I03</v>
      </c>
      <c r="P293" t="str">
        <f>IF(COUNTIF(O:O,O293)&gt;3,"error","")</f>
        <v/>
      </c>
      <c r="R293" t="str">
        <f>IF(COUNTIF(O:O,O293)&lt;3,COUNTIF(O:O,O293)&amp;" rep warning","")</f>
        <v/>
      </c>
      <c r="S293" t="str">
        <f>IF(ISERR(SEARCH("rep",C293,5)),"",MID(C293,SEARCH("rep",C293,1)+3,1))</f>
        <v>2</v>
      </c>
    </row>
    <row r="294" spans="1:19" x14ac:dyDescent="0.25">
      <c r="A294">
        <v>79</v>
      </c>
      <c r="B294">
        <v>0</v>
      </c>
      <c r="C294" t="s">
        <v>87</v>
      </c>
      <c r="D294">
        <v>11494</v>
      </c>
      <c r="E294" t="str">
        <f>IF(NOT(ISERR(SEARCH("neg",C294,1))),"neg","pos")</f>
        <v>pos</v>
      </c>
      <c r="F294" t="str">
        <f>IF(Q294="bad","",N294)</f>
        <v>R2A_I03</v>
      </c>
      <c r="G294">
        <f>IF(F294="",G293,G293+1)</f>
        <v>284</v>
      </c>
      <c r="H294">
        <v>1</v>
      </c>
      <c r="I294" t="str">
        <f>IF(NOT(ISERR(SEARCH("m94",C294,1))),"M94",IF(NOT(ISERR(SEARCH("m9c",C294,1))),"M9C","R2A"))</f>
        <v>R2A</v>
      </c>
      <c r="J294" t="str">
        <f>IF(NOT(ISERR(SEARCH("blank",C294,1))),"_bla",IF(NOT(ISERR(SEARCH("control",C294,1))),"_ctr",IF(NOT(ISERR(SEARCH("isolate",C294,1))),"_I","none")))</f>
        <v>_I</v>
      </c>
      <c r="K294">
        <f>IF(ISERR(SEARCH("isolate",C294,1)),"",SEARCH("isolate",C294,1)+8)</f>
        <v>25</v>
      </c>
      <c r="L294">
        <f>IF(K294="","",IF(SEARCH(".",C294,1)-(SEARCH("isolate",C294,1)+8)&gt;2,IF(NOT(ISNUMBER(VALUE(MID(C294,K294+1,1)))),1,2),SEARCH(".",C294,1)-(SEARCH("isolate",C294,1)+8)))</f>
        <v>1</v>
      </c>
      <c r="M294" t="str">
        <f>IF(L294="","",IF(LEN(MID(C294,K294,L294))&lt;2,"0"&amp;MID(C294,K294,L294),MID(C294,K294,L294)))</f>
        <v>03</v>
      </c>
      <c r="N294" t="str">
        <f>I294&amp;J294&amp;M294</f>
        <v>R2A_I03</v>
      </c>
      <c r="O294" t="str">
        <f>E294&amp;N294</f>
        <v>posR2A_I03</v>
      </c>
      <c r="P294" t="str">
        <f>IF(COUNTIF(O:O,O294)&gt;3,"error","")</f>
        <v/>
      </c>
      <c r="R294" t="str">
        <f>IF(COUNTIF(O:O,O294)&lt;3,COUNTIF(O:O,O294)&amp;" rep warning","")</f>
        <v/>
      </c>
      <c r="S294" t="str">
        <f>IF(ISERR(SEARCH("rep",C294,5)),"",MID(C294,SEARCH("rep",C294,1)+3,1))</f>
        <v>3</v>
      </c>
    </row>
    <row r="295" spans="1:19" x14ac:dyDescent="0.25">
      <c r="A295">
        <v>104</v>
      </c>
      <c r="B295">
        <v>0</v>
      </c>
      <c r="C295" t="s">
        <v>112</v>
      </c>
      <c r="D295">
        <v>11528</v>
      </c>
      <c r="E295" t="str">
        <f>IF(NOT(ISERR(SEARCH("neg",C295,1))),"neg","pos")</f>
        <v>pos</v>
      </c>
      <c r="F295" t="str">
        <f>IF(Q295="bad","",N295)</f>
        <v>R2A_I04</v>
      </c>
      <c r="G295">
        <f>IF(F295="",G294,G294+1)</f>
        <v>285</v>
      </c>
      <c r="H295">
        <v>1</v>
      </c>
      <c r="I295" t="str">
        <f>IF(NOT(ISERR(SEARCH("m94",C295,1))),"M94",IF(NOT(ISERR(SEARCH("m9c",C295,1))),"M9C","R2A"))</f>
        <v>R2A</v>
      </c>
      <c r="J295" t="str">
        <f>IF(NOT(ISERR(SEARCH("blank",C295,1))),"_bla",IF(NOT(ISERR(SEARCH("control",C295,1))),"_ctr",IF(NOT(ISERR(SEARCH("isolate",C295,1))),"_I","none")))</f>
        <v>_I</v>
      </c>
      <c r="K295">
        <f>IF(ISERR(SEARCH("isolate",C295,1)),"",SEARCH("isolate",C295,1)+8)</f>
        <v>25</v>
      </c>
      <c r="L295">
        <f>IF(K295="","",IF(SEARCH(".",C295,1)-(SEARCH("isolate",C295,1)+8)&gt;2,IF(NOT(ISNUMBER(VALUE(MID(C295,K295+1,1)))),1,2),SEARCH(".",C295,1)-(SEARCH("isolate",C295,1)+8)))</f>
        <v>1</v>
      </c>
      <c r="M295" t="str">
        <f>IF(L295="","",IF(LEN(MID(C295,K295,L295))&lt;2,"0"&amp;MID(C295,K295,L295),MID(C295,K295,L295)))</f>
        <v>04</v>
      </c>
      <c r="N295" t="str">
        <f>I295&amp;J295&amp;M295</f>
        <v>R2A_I04</v>
      </c>
      <c r="O295" t="str">
        <f>E295&amp;N295</f>
        <v>posR2A_I04</v>
      </c>
      <c r="P295" t="str">
        <f>IF(COUNTIF(O:O,O295)&gt;3,"error","")</f>
        <v/>
      </c>
      <c r="R295" t="str">
        <f>IF(COUNTIF(O:O,O295)&lt;3,COUNTIF(O:O,O295)&amp;" rep warning","")</f>
        <v/>
      </c>
      <c r="S295" t="str">
        <f>IF(ISERR(SEARCH("rep",C295,5)),"",MID(C295,SEARCH("rep",C295,1)+3,1))</f>
        <v>1</v>
      </c>
    </row>
    <row r="296" spans="1:19" x14ac:dyDescent="0.25">
      <c r="A296">
        <v>155</v>
      </c>
      <c r="B296">
        <v>0</v>
      </c>
      <c r="C296" t="s">
        <v>163</v>
      </c>
      <c r="D296">
        <v>11570</v>
      </c>
      <c r="E296" t="str">
        <f>IF(NOT(ISERR(SEARCH("neg",C296,1))),"neg","pos")</f>
        <v>pos</v>
      </c>
      <c r="F296" t="str">
        <f>IF(Q296="bad","",N296)</f>
        <v>R2A_I04</v>
      </c>
      <c r="G296">
        <f>IF(F296="",G295,G295+1)</f>
        <v>286</v>
      </c>
      <c r="H296">
        <v>1</v>
      </c>
      <c r="I296" t="str">
        <f>IF(NOT(ISERR(SEARCH("m94",C296,1))),"M94",IF(NOT(ISERR(SEARCH("m9c",C296,1))),"M9C","R2A"))</f>
        <v>R2A</v>
      </c>
      <c r="J296" t="str">
        <f>IF(NOT(ISERR(SEARCH("blank",C296,1))),"_bla",IF(NOT(ISERR(SEARCH("control",C296,1))),"_ctr",IF(NOT(ISERR(SEARCH("isolate",C296,1))),"_I","none")))</f>
        <v>_I</v>
      </c>
      <c r="K296">
        <f>IF(ISERR(SEARCH("isolate",C296,1)),"",SEARCH("isolate",C296,1)+8)</f>
        <v>25</v>
      </c>
      <c r="L296">
        <f>IF(K296="","",IF(SEARCH(".",C296,1)-(SEARCH("isolate",C296,1)+8)&gt;2,IF(NOT(ISNUMBER(VALUE(MID(C296,K296+1,1)))),1,2),SEARCH(".",C296,1)-(SEARCH("isolate",C296,1)+8)))</f>
        <v>1</v>
      </c>
      <c r="M296" t="str">
        <f>IF(L296="","",IF(LEN(MID(C296,K296,L296))&lt;2,"0"&amp;MID(C296,K296,L296),MID(C296,K296,L296)))</f>
        <v>04</v>
      </c>
      <c r="N296" t="str">
        <f>I296&amp;J296&amp;M296</f>
        <v>R2A_I04</v>
      </c>
      <c r="O296" t="str">
        <f>E296&amp;N296</f>
        <v>posR2A_I04</v>
      </c>
      <c r="P296" t="str">
        <f>IF(COUNTIF(O:O,O296)&gt;3,"error","")</f>
        <v/>
      </c>
      <c r="R296" t="str">
        <f>IF(COUNTIF(O:O,O296)&lt;3,COUNTIF(O:O,O296)&amp;" rep warning","")</f>
        <v/>
      </c>
      <c r="S296" t="str">
        <f>IF(ISERR(SEARCH("rep",C296,5)),"",MID(C296,SEARCH("rep",C296,1)+3,1))</f>
        <v>2</v>
      </c>
    </row>
    <row r="297" spans="1:19" x14ac:dyDescent="0.25">
      <c r="A297">
        <v>5</v>
      </c>
      <c r="B297">
        <v>0</v>
      </c>
      <c r="C297" t="s">
        <v>13</v>
      </c>
      <c r="D297">
        <v>11425</v>
      </c>
      <c r="E297" t="str">
        <f>IF(NOT(ISERR(SEARCH("neg",C297,1))),"neg","pos")</f>
        <v>pos</v>
      </c>
      <c r="F297" t="str">
        <f>IF(Q297="bad","",N297)</f>
        <v>R2A_I04</v>
      </c>
      <c r="G297">
        <f>IF(F297="",G296,G296+1)</f>
        <v>287</v>
      </c>
      <c r="H297">
        <v>1</v>
      </c>
      <c r="I297" t="str">
        <f>IF(NOT(ISERR(SEARCH("m94",C297,1))),"M94",IF(NOT(ISERR(SEARCH("m9c",C297,1))),"M9C","R2A"))</f>
        <v>R2A</v>
      </c>
      <c r="J297" t="str">
        <f>IF(NOT(ISERR(SEARCH("blank",C297,1))),"_bla",IF(NOT(ISERR(SEARCH("control",C297,1))),"_ctr",IF(NOT(ISERR(SEARCH("isolate",C297,1))),"_I","none")))</f>
        <v>_I</v>
      </c>
      <c r="K297">
        <f>IF(ISERR(SEARCH("isolate",C297,1)),"",SEARCH("isolate",C297,1)+8)</f>
        <v>25</v>
      </c>
      <c r="L297">
        <f>IF(K297="","",IF(SEARCH(".",C297,1)-(SEARCH("isolate",C297,1)+8)&gt;2,IF(NOT(ISNUMBER(VALUE(MID(C297,K297+1,1)))),1,2),SEARCH(".",C297,1)-(SEARCH("isolate",C297,1)+8)))</f>
        <v>1</v>
      </c>
      <c r="M297" t="str">
        <f>IF(L297="","",IF(LEN(MID(C297,K297,L297))&lt;2,"0"&amp;MID(C297,K297,L297),MID(C297,K297,L297)))</f>
        <v>04</v>
      </c>
      <c r="N297" t="str">
        <f>I297&amp;J297&amp;M297</f>
        <v>R2A_I04</v>
      </c>
      <c r="O297" t="str">
        <f>E297&amp;N297</f>
        <v>posR2A_I04</v>
      </c>
      <c r="P297" t="str">
        <f>IF(COUNTIF(O:O,O297)&gt;3,"error","")</f>
        <v/>
      </c>
      <c r="R297" t="str">
        <f>IF(COUNTIF(O:O,O297)&lt;3,COUNTIF(O:O,O297)&amp;" rep warning","")</f>
        <v/>
      </c>
      <c r="S297" t="str">
        <f>IF(ISERR(SEARCH("rep",C297,5)),"",MID(C297,SEARCH("rep",C297,1)+3,1))</f>
        <v>3</v>
      </c>
    </row>
    <row r="298" spans="1:19" x14ac:dyDescent="0.25">
      <c r="A298">
        <v>279</v>
      </c>
      <c r="B298">
        <v>0</v>
      </c>
      <c r="C298" t="s">
        <v>287</v>
      </c>
      <c r="D298">
        <v>11568</v>
      </c>
      <c r="E298" t="str">
        <f>IF(NOT(ISERR(SEARCH("neg",C298,1))),"neg","pos")</f>
        <v>pos</v>
      </c>
      <c r="F298" t="str">
        <f>IF(Q298="bad","",N298)</f>
        <v>R2A_I05</v>
      </c>
      <c r="G298">
        <f>IF(F298="",G297,G297+1)</f>
        <v>288</v>
      </c>
      <c r="H298">
        <v>1</v>
      </c>
      <c r="I298" t="str">
        <f>IF(NOT(ISERR(SEARCH("m94",C298,1))),"M94",IF(NOT(ISERR(SEARCH("m9c",C298,1))),"M9C","R2A"))</f>
        <v>R2A</v>
      </c>
      <c r="J298" t="str">
        <f>IF(NOT(ISERR(SEARCH("blank",C298,1))),"_bla",IF(NOT(ISERR(SEARCH("control",C298,1))),"_ctr",IF(NOT(ISERR(SEARCH("isolate",C298,1))),"_I","none")))</f>
        <v>_I</v>
      </c>
      <c r="K298">
        <f>IF(ISERR(SEARCH("isolate",C298,1)),"",SEARCH("isolate",C298,1)+8)</f>
        <v>25</v>
      </c>
      <c r="L298">
        <f>IF(K298="","",IF(SEARCH(".",C298,1)-(SEARCH("isolate",C298,1)+8)&gt;2,IF(NOT(ISNUMBER(VALUE(MID(C298,K298+1,1)))),1,2),SEARCH(".",C298,1)-(SEARCH("isolate",C298,1)+8)))</f>
        <v>1</v>
      </c>
      <c r="M298" t="str">
        <f>IF(L298="","",IF(LEN(MID(C298,K298,L298))&lt;2,"0"&amp;MID(C298,K298,L298),MID(C298,K298,L298)))</f>
        <v>05</v>
      </c>
      <c r="N298" t="str">
        <f>I298&amp;J298&amp;M298</f>
        <v>R2A_I05</v>
      </c>
      <c r="O298" t="str">
        <f>E298&amp;N298</f>
        <v>posR2A_I05</v>
      </c>
      <c r="P298" t="str">
        <f>IF(COUNTIF(O:O,O298)&gt;3,"error","")</f>
        <v/>
      </c>
      <c r="R298" t="str">
        <f>IF(COUNTIF(O:O,O298)&lt;3,COUNTIF(O:O,O298)&amp;" rep warning","")</f>
        <v/>
      </c>
      <c r="S298" t="str">
        <f>IF(ISERR(SEARCH("rep",C298,5)),"",MID(C298,SEARCH("rep",C298,1)+3,1))</f>
        <v>1</v>
      </c>
    </row>
    <row r="299" spans="1:19" x14ac:dyDescent="0.25">
      <c r="A299">
        <v>108</v>
      </c>
      <c r="B299">
        <v>0</v>
      </c>
      <c r="C299" t="s">
        <v>116</v>
      </c>
      <c r="D299">
        <v>11531</v>
      </c>
      <c r="E299" t="str">
        <f>IF(NOT(ISERR(SEARCH("neg",C299,1))),"neg","pos")</f>
        <v>pos</v>
      </c>
      <c r="F299" t="str">
        <f>IF(Q299="bad","",N299)</f>
        <v>R2A_I05</v>
      </c>
      <c r="G299">
        <f>IF(F299="",G298,G298+1)</f>
        <v>289</v>
      </c>
      <c r="H299">
        <v>1</v>
      </c>
      <c r="I299" t="str">
        <f>IF(NOT(ISERR(SEARCH("m94",C299,1))),"M94",IF(NOT(ISERR(SEARCH("m9c",C299,1))),"M9C","R2A"))</f>
        <v>R2A</v>
      </c>
      <c r="J299" t="str">
        <f>IF(NOT(ISERR(SEARCH("blank",C299,1))),"_bla",IF(NOT(ISERR(SEARCH("control",C299,1))),"_ctr",IF(NOT(ISERR(SEARCH("isolate",C299,1))),"_I","none")))</f>
        <v>_I</v>
      </c>
      <c r="K299">
        <f>IF(ISERR(SEARCH("isolate",C299,1)),"",SEARCH("isolate",C299,1)+8)</f>
        <v>25</v>
      </c>
      <c r="L299">
        <f>IF(K299="","",IF(SEARCH(".",C299,1)-(SEARCH("isolate",C299,1)+8)&gt;2,IF(NOT(ISNUMBER(VALUE(MID(C299,K299+1,1)))),1,2),SEARCH(".",C299,1)-(SEARCH("isolate",C299,1)+8)))</f>
        <v>1</v>
      </c>
      <c r="M299" t="str">
        <f>IF(L299="","",IF(LEN(MID(C299,K299,L299))&lt;2,"0"&amp;MID(C299,K299,L299),MID(C299,K299,L299)))</f>
        <v>05</v>
      </c>
      <c r="N299" t="str">
        <f>I299&amp;J299&amp;M299</f>
        <v>R2A_I05</v>
      </c>
      <c r="O299" t="str">
        <f>E299&amp;N299</f>
        <v>posR2A_I05</v>
      </c>
      <c r="P299" t="str">
        <f>IF(COUNTIF(O:O,O299)&gt;3,"error","")</f>
        <v/>
      </c>
      <c r="R299" t="str">
        <f>IF(COUNTIF(O:O,O299)&lt;3,COUNTIF(O:O,O299)&amp;" rep warning","")</f>
        <v/>
      </c>
      <c r="S299" t="str">
        <f>IF(ISERR(SEARCH("rep",C299,5)),"",MID(C299,SEARCH("rep",C299,1)+3,1))</f>
        <v>2</v>
      </c>
    </row>
    <row r="300" spans="1:19" x14ac:dyDescent="0.25">
      <c r="A300">
        <v>36</v>
      </c>
      <c r="B300">
        <v>0</v>
      </c>
      <c r="C300" t="s">
        <v>44</v>
      </c>
      <c r="D300">
        <v>11452</v>
      </c>
      <c r="E300" t="str">
        <f>IF(NOT(ISERR(SEARCH("neg",C300,1))),"neg","pos")</f>
        <v>pos</v>
      </c>
      <c r="F300" t="str">
        <f>IF(Q300="bad","",N300)</f>
        <v>R2A_I05</v>
      </c>
      <c r="G300">
        <f>IF(F300="",G299,G299+1)</f>
        <v>290</v>
      </c>
      <c r="H300">
        <v>1</v>
      </c>
      <c r="I300" t="str">
        <f>IF(NOT(ISERR(SEARCH("m94",C300,1))),"M94",IF(NOT(ISERR(SEARCH("m9c",C300,1))),"M9C","R2A"))</f>
        <v>R2A</v>
      </c>
      <c r="J300" t="str">
        <f>IF(NOT(ISERR(SEARCH("blank",C300,1))),"_bla",IF(NOT(ISERR(SEARCH("control",C300,1))),"_ctr",IF(NOT(ISERR(SEARCH("isolate",C300,1))),"_I","none")))</f>
        <v>_I</v>
      </c>
      <c r="K300">
        <f>IF(ISERR(SEARCH("isolate",C300,1)),"",SEARCH("isolate",C300,1)+8)</f>
        <v>25</v>
      </c>
      <c r="L300">
        <f>IF(K300="","",IF(SEARCH(".",C300,1)-(SEARCH("isolate",C300,1)+8)&gt;2,IF(NOT(ISNUMBER(VALUE(MID(C300,K300+1,1)))),1,2),SEARCH(".",C300,1)-(SEARCH("isolate",C300,1)+8)))</f>
        <v>1</v>
      </c>
      <c r="M300" t="str">
        <f>IF(L300="","",IF(LEN(MID(C300,K300,L300))&lt;2,"0"&amp;MID(C300,K300,L300),MID(C300,K300,L300)))</f>
        <v>05</v>
      </c>
      <c r="N300" t="str">
        <f>I300&amp;J300&amp;M300</f>
        <v>R2A_I05</v>
      </c>
      <c r="O300" t="str">
        <f>E300&amp;N300</f>
        <v>posR2A_I05</v>
      </c>
      <c r="P300" t="str">
        <f>IF(COUNTIF(O:O,O300)&gt;3,"error","")</f>
        <v/>
      </c>
      <c r="R300" t="str">
        <f>IF(COUNTIF(O:O,O300)&lt;3,COUNTIF(O:O,O300)&amp;" rep warning","")</f>
        <v/>
      </c>
      <c r="S300" t="str">
        <f>IF(ISERR(SEARCH("rep",C300,5)),"",MID(C300,SEARCH("rep",C300,1)+3,1))</f>
        <v>3</v>
      </c>
    </row>
    <row r="301" spans="1:19" x14ac:dyDescent="0.25">
      <c r="A301">
        <v>53</v>
      </c>
      <c r="B301">
        <v>0</v>
      </c>
      <c r="C301" t="s">
        <v>61</v>
      </c>
      <c r="D301">
        <v>11488</v>
      </c>
      <c r="E301" t="str">
        <f>IF(NOT(ISERR(SEARCH("neg",C301,1))),"neg","pos")</f>
        <v>pos</v>
      </c>
      <c r="F301" t="str">
        <f>IF(Q301="bad","",N301)</f>
        <v>R2A_I06</v>
      </c>
      <c r="G301">
        <f>IF(F301="",G300,G300+1)</f>
        <v>291</v>
      </c>
      <c r="H301">
        <v>1</v>
      </c>
      <c r="I301" t="str">
        <f>IF(NOT(ISERR(SEARCH("m94",C301,1))),"M94",IF(NOT(ISERR(SEARCH("m9c",C301,1))),"M9C","R2A"))</f>
        <v>R2A</v>
      </c>
      <c r="J301" t="str">
        <f>IF(NOT(ISERR(SEARCH("blank",C301,1))),"_bla",IF(NOT(ISERR(SEARCH("control",C301,1))),"_ctr",IF(NOT(ISERR(SEARCH("isolate",C301,1))),"_I","none")))</f>
        <v>_I</v>
      </c>
      <c r="K301">
        <f>IF(ISERR(SEARCH("isolate",C301,1)),"",SEARCH("isolate",C301,1)+8)</f>
        <v>25</v>
      </c>
      <c r="L301">
        <f>IF(K301="","",IF(SEARCH(".",C301,1)-(SEARCH("isolate",C301,1)+8)&gt;2,IF(NOT(ISNUMBER(VALUE(MID(C301,K301+1,1)))),1,2),SEARCH(".",C301,1)-(SEARCH("isolate",C301,1)+8)))</f>
        <v>1</v>
      </c>
      <c r="M301" t="str">
        <f>IF(L301="","",IF(LEN(MID(C301,K301,L301))&lt;2,"0"&amp;MID(C301,K301,L301),MID(C301,K301,L301)))</f>
        <v>06</v>
      </c>
      <c r="N301" t="str">
        <f>I301&amp;J301&amp;M301</f>
        <v>R2A_I06</v>
      </c>
      <c r="O301" t="str">
        <f>E301&amp;N301</f>
        <v>posR2A_I06</v>
      </c>
      <c r="P301" t="str">
        <f>IF(COUNTIF(O:O,O301)&gt;3,"error","")</f>
        <v/>
      </c>
      <c r="R301" t="str">
        <f>IF(COUNTIF(O:O,O301)&lt;3,COUNTIF(O:O,O301)&amp;" rep warning","")</f>
        <v/>
      </c>
      <c r="S301" t="str">
        <f>IF(ISERR(SEARCH("rep",C301,5)),"",MID(C301,SEARCH("rep",C301,1)+3,1))</f>
        <v>1</v>
      </c>
    </row>
    <row r="302" spans="1:19" x14ac:dyDescent="0.25">
      <c r="A302">
        <v>78</v>
      </c>
      <c r="B302">
        <v>0</v>
      </c>
      <c r="C302" t="s">
        <v>86</v>
      </c>
      <c r="D302">
        <v>11492</v>
      </c>
      <c r="E302" t="str">
        <f>IF(NOT(ISERR(SEARCH("neg",C302,1))),"neg","pos")</f>
        <v>pos</v>
      </c>
      <c r="F302" t="str">
        <f>IF(Q302="bad","",N302)</f>
        <v>R2A_I06</v>
      </c>
      <c r="G302">
        <f>IF(F302="",G301,G301+1)</f>
        <v>292</v>
      </c>
      <c r="H302">
        <v>1</v>
      </c>
      <c r="I302" t="str">
        <f>IF(NOT(ISERR(SEARCH("m94",C302,1))),"M94",IF(NOT(ISERR(SEARCH("m9c",C302,1))),"M9C","R2A"))</f>
        <v>R2A</v>
      </c>
      <c r="J302" t="str">
        <f>IF(NOT(ISERR(SEARCH("blank",C302,1))),"_bla",IF(NOT(ISERR(SEARCH("control",C302,1))),"_ctr",IF(NOT(ISERR(SEARCH("isolate",C302,1))),"_I","none")))</f>
        <v>_I</v>
      </c>
      <c r="K302">
        <f>IF(ISERR(SEARCH("isolate",C302,1)),"",SEARCH("isolate",C302,1)+8)</f>
        <v>25</v>
      </c>
      <c r="L302">
        <f>IF(K302="","",IF(SEARCH(".",C302,1)-(SEARCH("isolate",C302,1)+8)&gt;2,IF(NOT(ISNUMBER(VALUE(MID(C302,K302+1,1)))),1,2),SEARCH(".",C302,1)-(SEARCH("isolate",C302,1)+8)))</f>
        <v>1</v>
      </c>
      <c r="M302" t="str">
        <f>IF(L302="","",IF(LEN(MID(C302,K302,L302))&lt;2,"0"&amp;MID(C302,K302,L302),MID(C302,K302,L302)))</f>
        <v>06</v>
      </c>
      <c r="N302" t="str">
        <f>I302&amp;J302&amp;M302</f>
        <v>R2A_I06</v>
      </c>
      <c r="O302" t="str">
        <f>E302&amp;N302</f>
        <v>posR2A_I06</v>
      </c>
      <c r="P302" t="str">
        <f>IF(COUNTIF(O:O,O302)&gt;3,"error","")</f>
        <v/>
      </c>
      <c r="R302" t="str">
        <f>IF(COUNTIF(O:O,O302)&lt;3,COUNTIF(O:O,O302)&amp;" rep warning","")</f>
        <v/>
      </c>
      <c r="S302" t="str">
        <f>IF(ISERR(SEARCH("rep",C302,5)),"",MID(C302,SEARCH("rep",C302,1)+3,1))</f>
        <v>2</v>
      </c>
    </row>
    <row r="303" spans="1:19" x14ac:dyDescent="0.25">
      <c r="A303">
        <v>283</v>
      </c>
      <c r="B303">
        <v>0</v>
      </c>
      <c r="C303" t="s">
        <v>291</v>
      </c>
      <c r="D303">
        <v>11651</v>
      </c>
      <c r="E303" t="str">
        <f>IF(NOT(ISERR(SEARCH("neg",C303,1))),"neg","pos")</f>
        <v>pos</v>
      </c>
      <c r="F303" t="str">
        <f>IF(Q303="bad","",N303)</f>
        <v>R2A_I06</v>
      </c>
      <c r="G303">
        <f>IF(F303="",G302,G302+1)</f>
        <v>293</v>
      </c>
      <c r="H303">
        <v>1</v>
      </c>
      <c r="I303" t="str">
        <f>IF(NOT(ISERR(SEARCH("m94",C303,1))),"M94",IF(NOT(ISERR(SEARCH("m9c",C303,1))),"M9C","R2A"))</f>
        <v>R2A</v>
      </c>
      <c r="J303" t="str">
        <f>IF(NOT(ISERR(SEARCH("blank",C303,1))),"_bla",IF(NOT(ISERR(SEARCH("control",C303,1))),"_ctr",IF(NOT(ISERR(SEARCH("isolate",C303,1))),"_I","none")))</f>
        <v>_I</v>
      </c>
      <c r="K303">
        <f>IF(ISERR(SEARCH("isolate",C303,1)),"",SEARCH("isolate",C303,1)+8)</f>
        <v>25</v>
      </c>
      <c r="L303">
        <f>IF(K303="","",IF(SEARCH(".",C303,1)-(SEARCH("isolate",C303,1)+8)&gt;2,IF(NOT(ISNUMBER(VALUE(MID(C303,K303+1,1)))),1,2),SEARCH(".",C303,1)-(SEARCH("isolate",C303,1)+8)))</f>
        <v>1</v>
      </c>
      <c r="M303" t="str">
        <f>IF(L303="","",IF(LEN(MID(C303,K303,L303))&lt;2,"0"&amp;MID(C303,K303,L303),MID(C303,K303,L303)))</f>
        <v>06</v>
      </c>
      <c r="N303" t="str">
        <f>I303&amp;J303&amp;M303</f>
        <v>R2A_I06</v>
      </c>
      <c r="O303" t="str">
        <f>E303&amp;N303</f>
        <v>posR2A_I06</v>
      </c>
      <c r="P303" t="str">
        <f>IF(COUNTIF(O:O,O303)&gt;3,"error","")</f>
        <v/>
      </c>
      <c r="R303" t="str">
        <f>IF(COUNTIF(O:O,O303)&lt;3,COUNTIF(O:O,O303)&amp;" rep warning","")</f>
        <v/>
      </c>
      <c r="S303" t="str">
        <f>IF(ISERR(SEARCH("rep",C303,5)),"",MID(C303,SEARCH("rep",C303,1)+3,1))</f>
        <v>3</v>
      </c>
    </row>
    <row r="304" spans="1:19" x14ac:dyDescent="0.25">
      <c r="A304">
        <v>55</v>
      </c>
      <c r="B304">
        <v>0</v>
      </c>
      <c r="C304" t="s">
        <v>63</v>
      </c>
      <c r="D304">
        <v>11489</v>
      </c>
      <c r="E304" t="str">
        <f>IF(NOT(ISERR(SEARCH("neg",C304,1))),"neg","pos")</f>
        <v>pos</v>
      </c>
      <c r="F304" t="str">
        <f>IF(Q304="bad","",N304)</f>
        <v>R2A_I07</v>
      </c>
      <c r="G304">
        <f>IF(F304="",G303,G303+1)</f>
        <v>294</v>
      </c>
      <c r="H304">
        <v>1</v>
      </c>
      <c r="I304" t="str">
        <f>IF(NOT(ISERR(SEARCH("m94",C304,1))),"M94",IF(NOT(ISERR(SEARCH("m9c",C304,1))),"M9C","R2A"))</f>
        <v>R2A</v>
      </c>
      <c r="J304" t="str">
        <f>IF(NOT(ISERR(SEARCH("blank",C304,1))),"_bla",IF(NOT(ISERR(SEARCH("control",C304,1))),"_ctr",IF(NOT(ISERR(SEARCH("isolate",C304,1))),"_I","none")))</f>
        <v>_I</v>
      </c>
      <c r="K304">
        <f>IF(ISERR(SEARCH("isolate",C304,1)),"",SEARCH("isolate",C304,1)+8)</f>
        <v>25</v>
      </c>
      <c r="L304">
        <f>IF(K304="","",IF(SEARCH(".",C304,1)-(SEARCH("isolate",C304,1)+8)&gt;2,IF(NOT(ISNUMBER(VALUE(MID(C304,K304+1,1)))),1,2),SEARCH(".",C304,1)-(SEARCH("isolate",C304,1)+8)))</f>
        <v>1</v>
      </c>
      <c r="M304" t="str">
        <f>IF(L304="","",IF(LEN(MID(C304,K304,L304))&lt;2,"0"&amp;MID(C304,K304,L304),MID(C304,K304,L304)))</f>
        <v>07</v>
      </c>
      <c r="N304" t="str">
        <f>I304&amp;J304&amp;M304</f>
        <v>R2A_I07</v>
      </c>
      <c r="O304" t="str">
        <f>E304&amp;N304</f>
        <v>posR2A_I07</v>
      </c>
      <c r="P304" t="str">
        <f>IF(COUNTIF(O:O,O304)&gt;3,"error","")</f>
        <v/>
      </c>
      <c r="R304" t="str">
        <f>IF(COUNTIF(O:O,O304)&lt;3,COUNTIF(O:O,O304)&amp;" rep warning","")</f>
        <v/>
      </c>
      <c r="S304" t="str">
        <f>IF(ISERR(SEARCH("rep",C304,5)),"",MID(C304,SEARCH("rep",C304,1)+3,1))</f>
        <v>1</v>
      </c>
    </row>
    <row r="305" spans="1:19" x14ac:dyDescent="0.25">
      <c r="A305">
        <v>215</v>
      </c>
      <c r="B305">
        <v>0</v>
      </c>
      <c r="C305" t="s">
        <v>223</v>
      </c>
      <c r="D305">
        <v>11649</v>
      </c>
      <c r="E305" t="str">
        <f>IF(NOT(ISERR(SEARCH("neg",C305,1))),"neg","pos")</f>
        <v>pos</v>
      </c>
      <c r="F305" t="str">
        <f>IF(Q305="bad","",N305)</f>
        <v>R2A_I07</v>
      </c>
      <c r="G305">
        <f>IF(F305="",G304,G304+1)</f>
        <v>295</v>
      </c>
      <c r="H305">
        <v>1</v>
      </c>
      <c r="I305" t="str">
        <f>IF(NOT(ISERR(SEARCH("m94",C305,1))),"M94",IF(NOT(ISERR(SEARCH("m9c",C305,1))),"M9C","R2A"))</f>
        <v>R2A</v>
      </c>
      <c r="J305" t="str">
        <f>IF(NOT(ISERR(SEARCH("blank",C305,1))),"_bla",IF(NOT(ISERR(SEARCH("control",C305,1))),"_ctr",IF(NOT(ISERR(SEARCH("isolate",C305,1))),"_I","none")))</f>
        <v>_I</v>
      </c>
      <c r="K305">
        <f>IF(ISERR(SEARCH("isolate",C305,1)),"",SEARCH("isolate",C305,1)+8)</f>
        <v>25</v>
      </c>
      <c r="L305">
        <f>IF(K305="","",IF(SEARCH(".",C305,1)-(SEARCH("isolate",C305,1)+8)&gt;2,IF(NOT(ISNUMBER(VALUE(MID(C305,K305+1,1)))),1,2),SEARCH(".",C305,1)-(SEARCH("isolate",C305,1)+8)))</f>
        <v>1</v>
      </c>
      <c r="M305" t="str">
        <f>IF(L305="","",IF(LEN(MID(C305,K305,L305))&lt;2,"0"&amp;MID(C305,K305,L305),MID(C305,K305,L305)))</f>
        <v>07</v>
      </c>
      <c r="N305" t="str">
        <f>I305&amp;J305&amp;M305</f>
        <v>R2A_I07</v>
      </c>
      <c r="O305" t="str">
        <f>E305&amp;N305</f>
        <v>posR2A_I07</v>
      </c>
      <c r="P305" t="str">
        <f>IF(COUNTIF(O:O,O305)&gt;3,"error","")</f>
        <v/>
      </c>
      <c r="R305" t="str">
        <f>IF(COUNTIF(O:O,O305)&lt;3,COUNTIF(O:O,O305)&amp;" rep warning","")</f>
        <v/>
      </c>
      <c r="S305" t="str">
        <f>IF(ISERR(SEARCH("rep",C305,5)),"",MID(C305,SEARCH("rep",C305,1)+3,1))</f>
        <v>2</v>
      </c>
    </row>
    <row r="306" spans="1:19" x14ac:dyDescent="0.25">
      <c r="A306">
        <v>148</v>
      </c>
      <c r="B306">
        <v>0</v>
      </c>
      <c r="C306" t="s">
        <v>156</v>
      </c>
      <c r="D306">
        <v>11574</v>
      </c>
      <c r="E306" t="str">
        <f>IF(NOT(ISERR(SEARCH("neg",C306,1))),"neg","pos")</f>
        <v>pos</v>
      </c>
      <c r="F306" t="str">
        <f>IF(Q306="bad","",N306)</f>
        <v>R2A_I07</v>
      </c>
      <c r="G306">
        <f>IF(F306="",G305,G305+1)</f>
        <v>296</v>
      </c>
      <c r="H306">
        <v>1</v>
      </c>
      <c r="I306" t="str">
        <f>IF(NOT(ISERR(SEARCH("m94",C306,1))),"M94",IF(NOT(ISERR(SEARCH("m9c",C306,1))),"M9C","R2A"))</f>
        <v>R2A</v>
      </c>
      <c r="J306" t="str">
        <f>IF(NOT(ISERR(SEARCH("blank",C306,1))),"_bla",IF(NOT(ISERR(SEARCH("control",C306,1))),"_ctr",IF(NOT(ISERR(SEARCH("isolate",C306,1))),"_I","none")))</f>
        <v>_I</v>
      </c>
      <c r="K306">
        <f>IF(ISERR(SEARCH("isolate",C306,1)),"",SEARCH("isolate",C306,1)+8)</f>
        <v>25</v>
      </c>
      <c r="L306">
        <f>IF(K306="","",IF(SEARCH(".",C306,1)-(SEARCH("isolate",C306,1)+8)&gt;2,IF(NOT(ISNUMBER(VALUE(MID(C306,K306+1,1)))),1,2),SEARCH(".",C306,1)-(SEARCH("isolate",C306,1)+8)))</f>
        <v>1</v>
      </c>
      <c r="M306" t="str">
        <f>IF(L306="","",IF(LEN(MID(C306,K306,L306))&lt;2,"0"&amp;MID(C306,K306,L306),MID(C306,K306,L306)))</f>
        <v>07</v>
      </c>
      <c r="N306" t="str">
        <f>I306&amp;J306&amp;M306</f>
        <v>R2A_I07</v>
      </c>
      <c r="O306" t="str">
        <f>E306&amp;N306</f>
        <v>posR2A_I07</v>
      </c>
      <c r="P306" t="str">
        <f>IF(COUNTIF(O:O,O306)&gt;3,"error","")</f>
        <v/>
      </c>
      <c r="R306" t="str">
        <f>IF(COUNTIF(O:O,O306)&lt;3,COUNTIF(O:O,O306)&amp;" rep warning","")</f>
        <v/>
      </c>
      <c r="S306" t="str">
        <f>IF(ISERR(SEARCH("rep",C306,5)),"",MID(C306,SEARCH("rep",C306,1)+3,1))</f>
        <v>3</v>
      </c>
    </row>
    <row r="307" spans="1:19" x14ac:dyDescent="0.25">
      <c r="A307">
        <v>56</v>
      </c>
      <c r="B307">
        <v>0</v>
      </c>
      <c r="C307" t="s">
        <v>64</v>
      </c>
      <c r="D307">
        <v>11490</v>
      </c>
      <c r="E307" t="str">
        <f>IF(NOT(ISERR(SEARCH("neg",C307,1))),"neg","pos")</f>
        <v>pos</v>
      </c>
      <c r="F307" t="str">
        <f>IF(Q307="bad","",N307)</f>
        <v>R2A_I08</v>
      </c>
      <c r="G307">
        <f>IF(F307="",G306,G306+1)</f>
        <v>297</v>
      </c>
      <c r="H307">
        <v>1</v>
      </c>
      <c r="I307" t="str">
        <f>IF(NOT(ISERR(SEARCH("m94",C307,1))),"M94",IF(NOT(ISERR(SEARCH("m9c",C307,1))),"M9C","R2A"))</f>
        <v>R2A</v>
      </c>
      <c r="J307" t="str">
        <f>IF(NOT(ISERR(SEARCH("blank",C307,1))),"_bla",IF(NOT(ISERR(SEARCH("control",C307,1))),"_ctr",IF(NOT(ISERR(SEARCH("isolate",C307,1))),"_I","none")))</f>
        <v>_I</v>
      </c>
      <c r="K307">
        <f>IF(ISERR(SEARCH("isolate",C307,1)),"",SEARCH("isolate",C307,1)+8)</f>
        <v>25</v>
      </c>
      <c r="L307">
        <f>IF(K307="","",IF(SEARCH(".",C307,1)-(SEARCH("isolate",C307,1)+8)&gt;2,IF(NOT(ISNUMBER(VALUE(MID(C307,K307+1,1)))),1,2),SEARCH(".",C307,1)-(SEARCH("isolate",C307,1)+8)))</f>
        <v>1</v>
      </c>
      <c r="M307" t="str">
        <f>IF(L307="","",IF(LEN(MID(C307,K307,L307))&lt;2,"0"&amp;MID(C307,K307,L307),MID(C307,K307,L307)))</f>
        <v>08</v>
      </c>
      <c r="N307" t="str">
        <f>I307&amp;J307&amp;M307</f>
        <v>R2A_I08</v>
      </c>
      <c r="O307" t="str">
        <f>E307&amp;N307</f>
        <v>posR2A_I08</v>
      </c>
      <c r="P307" t="str">
        <f>IF(COUNTIF(O:O,O307)&gt;3,"error","")</f>
        <v/>
      </c>
      <c r="R307" t="str">
        <f>IF(COUNTIF(O:O,O307)&lt;3,COUNTIF(O:O,O307)&amp;" rep warning","")</f>
        <v/>
      </c>
      <c r="S307" t="str">
        <f>IF(ISERR(SEARCH("rep",C307,5)),"",MID(C307,SEARCH("rep",C307,1)+3,1))</f>
        <v>1</v>
      </c>
    </row>
    <row r="308" spans="1:19" x14ac:dyDescent="0.25">
      <c r="A308">
        <v>154</v>
      </c>
      <c r="B308">
        <v>0</v>
      </c>
      <c r="C308" t="s">
        <v>162</v>
      </c>
      <c r="D308">
        <v>11571</v>
      </c>
      <c r="E308" t="str">
        <f>IF(NOT(ISERR(SEARCH("neg",C308,1))),"neg","pos")</f>
        <v>pos</v>
      </c>
      <c r="F308" t="str">
        <f>IF(Q308="bad","",N308)</f>
        <v>R2A_I08</v>
      </c>
      <c r="G308">
        <f>IF(F308="",G307,G307+1)</f>
        <v>298</v>
      </c>
      <c r="H308">
        <v>1</v>
      </c>
      <c r="I308" t="str">
        <f>IF(NOT(ISERR(SEARCH("m94",C308,1))),"M94",IF(NOT(ISERR(SEARCH("m9c",C308,1))),"M9C","R2A"))</f>
        <v>R2A</v>
      </c>
      <c r="J308" t="str">
        <f>IF(NOT(ISERR(SEARCH("blank",C308,1))),"_bla",IF(NOT(ISERR(SEARCH("control",C308,1))),"_ctr",IF(NOT(ISERR(SEARCH("isolate",C308,1))),"_I","none")))</f>
        <v>_I</v>
      </c>
      <c r="K308">
        <f>IF(ISERR(SEARCH("isolate",C308,1)),"",SEARCH("isolate",C308,1)+8)</f>
        <v>25</v>
      </c>
      <c r="L308">
        <f>IF(K308="","",IF(SEARCH(".",C308,1)-(SEARCH("isolate",C308,1)+8)&gt;2,IF(NOT(ISNUMBER(VALUE(MID(C308,K308+1,1)))),1,2),SEARCH(".",C308,1)-(SEARCH("isolate",C308,1)+8)))</f>
        <v>1</v>
      </c>
      <c r="M308" t="str">
        <f>IF(L308="","",IF(LEN(MID(C308,K308,L308))&lt;2,"0"&amp;MID(C308,K308,L308),MID(C308,K308,L308)))</f>
        <v>08</v>
      </c>
      <c r="N308" t="str">
        <f>I308&amp;J308&amp;M308</f>
        <v>R2A_I08</v>
      </c>
      <c r="O308" t="str">
        <f>E308&amp;N308</f>
        <v>posR2A_I08</v>
      </c>
      <c r="P308" t="str">
        <f>IF(COUNTIF(O:O,O308)&gt;3,"error","")</f>
        <v/>
      </c>
      <c r="R308" t="str">
        <f>IF(COUNTIF(O:O,O308)&lt;3,COUNTIF(O:O,O308)&amp;" rep warning","")</f>
        <v/>
      </c>
      <c r="S308" t="str">
        <f>IF(ISERR(SEARCH("rep",C308,5)),"",MID(C308,SEARCH("rep",C308,1)+3,1))</f>
        <v>2</v>
      </c>
    </row>
    <row r="309" spans="1:19" x14ac:dyDescent="0.25">
      <c r="A309">
        <v>30</v>
      </c>
      <c r="B309">
        <v>0</v>
      </c>
      <c r="C309" t="s">
        <v>38</v>
      </c>
      <c r="D309">
        <v>11453</v>
      </c>
      <c r="E309" t="str">
        <f>IF(NOT(ISERR(SEARCH("neg",C309,1))),"neg","pos")</f>
        <v>pos</v>
      </c>
      <c r="F309" t="str">
        <f>IF(Q309="bad","",N309)</f>
        <v>R2A_I08</v>
      </c>
      <c r="G309">
        <f>IF(F309="",G308,G308+1)</f>
        <v>299</v>
      </c>
      <c r="H309">
        <v>1</v>
      </c>
      <c r="I309" t="str">
        <f>IF(NOT(ISERR(SEARCH("m94",C309,1))),"M94",IF(NOT(ISERR(SEARCH("m9c",C309,1))),"M9C","R2A"))</f>
        <v>R2A</v>
      </c>
      <c r="J309" t="str">
        <f>IF(NOT(ISERR(SEARCH("blank",C309,1))),"_bla",IF(NOT(ISERR(SEARCH("control",C309,1))),"_ctr",IF(NOT(ISERR(SEARCH("isolate",C309,1))),"_I","none")))</f>
        <v>_I</v>
      </c>
      <c r="K309">
        <f>IF(ISERR(SEARCH("isolate",C309,1)),"",SEARCH("isolate",C309,1)+8)</f>
        <v>25</v>
      </c>
      <c r="L309">
        <f>IF(K309="","",IF(SEARCH(".",C309,1)-(SEARCH("isolate",C309,1)+8)&gt;2,IF(NOT(ISNUMBER(VALUE(MID(C309,K309+1,1)))),1,2),SEARCH(".",C309,1)-(SEARCH("isolate",C309,1)+8)))</f>
        <v>1</v>
      </c>
      <c r="M309" t="str">
        <f>IF(L309="","",IF(LEN(MID(C309,K309,L309))&lt;2,"0"&amp;MID(C309,K309,L309),MID(C309,K309,L309)))</f>
        <v>08</v>
      </c>
      <c r="N309" t="str">
        <f>I309&amp;J309&amp;M309</f>
        <v>R2A_I08</v>
      </c>
      <c r="O309" t="str">
        <f>E309&amp;N309</f>
        <v>posR2A_I08</v>
      </c>
      <c r="P309" t="str">
        <f>IF(COUNTIF(O:O,O309)&gt;3,"error","")</f>
        <v/>
      </c>
      <c r="R309" t="str">
        <f>IF(COUNTIF(O:O,O309)&lt;3,COUNTIF(O:O,O309)&amp;" rep warning","")</f>
        <v/>
      </c>
      <c r="S309" t="str">
        <f>IF(ISERR(SEARCH("rep",C309,5)),"",MID(C309,SEARCH("rep",C309,1)+3,1))</f>
        <v>3</v>
      </c>
    </row>
    <row r="310" spans="1:19" x14ac:dyDescent="0.25">
      <c r="A310">
        <v>3</v>
      </c>
      <c r="B310">
        <v>0</v>
      </c>
      <c r="C310" t="s">
        <v>11</v>
      </c>
      <c r="D310">
        <v>11422</v>
      </c>
      <c r="E310" t="str">
        <f>IF(NOT(ISERR(SEARCH("neg",C310,1))),"neg","pos")</f>
        <v>pos</v>
      </c>
      <c r="F310" t="str">
        <f>IF(Q310="bad","",N310)</f>
        <v>R2A_I09</v>
      </c>
      <c r="G310">
        <f>IF(F310="",G309,G309+1)</f>
        <v>300</v>
      </c>
      <c r="H310">
        <v>1</v>
      </c>
      <c r="I310" t="str">
        <f>IF(NOT(ISERR(SEARCH("m94",C310,1))),"M94",IF(NOT(ISERR(SEARCH("m9c",C310,1))),"M9C","R2A"))</f>
        <v>R2A</v>
      </c>
      <c r="J310" t="str">
        <f>IF(NOT(ISERR(SEARCH("blank",C310,1))),"_bla",IF(NOT(ISERR(SEARCH("control",C310,1))),"_ctr",IF(NOT(ISERR(SEARCH("isolate",C310,1))),"_I","none")))</f>
        <v>_I</v>
      </c>
      <c r="K310">
        <f>IF(ISERR(SEARCH("isolate",C310,1)),"",SEARCH("isolate",C310,1)+8)</f>
        <v>25</v>
      </c>
      <c r="L310">
        <f>IF(K310="","",IF(SEARCH(".",C310,1)-(SEARCH("isolate",C310,1)+8)&gt;2,IF(NOT(ISNUMBER(VALUE(MID(C310,K310+1,1)))),1,2),SEARCH(".",C310,1)-(SEARCH("isolate",C310,1)+8)))</f>
        <v>1</v>
      </c>
      <c r="M310" t="str">
        <f>IF(L310="","",IF(LEN(MID(C310,K310,L310))&lt;2,"0"&amp;MID(C310,K310,L310),MID(C310,K310,L310)))</f>
        <v>09</v>
      </c>
      <c r="N310" t="str">
        <f>I310&amp;J310&amp;M310</f>
        <v>R2A_I09</v>
      </c>
      <c r="O310" t="str">
        <f>E310&amp;N310</f>
        <v>posR2A_I09</v>
      </c>
      <c r="P310" t="str">
        <f>IF(COUNTIF(O:O,O310)&gt;3,"error","")</f>
        <v/>
      </c>
      <c r="R310" t="str">
        <f>IF(COUNTIF(O:O,O310)&lt;3,COUNTIF(O:O,O310)&amp;" rep warning","")</f>
        <v/>
      </c>
      <c r="S310" t="str">
        <f>IF(ISERR(SEARCH("rep",C310,5)),"",MID(C310,SEARCH("rep",C310,1)+3,1))</f>
        <v>1</v>
      </c>
    </row>
    <row r="311" spans="1:19" x14ac:dyDescent="0.25">
      <c r="A311">
        <v>81</v>
      </c>
      <c r="B311">
        <v>0</v>
      </c>
      <c r="C311" t="s">
        <v>89</v>
      </c>
      <c r="D311">
        <v>11493</v>
      </c>
      <c r="E311" t="str">
        <f>IF(NOT(ISERR(SEARCH("neg",C311,1))),"neg","pos")</f>
        <v>pos</v>
      </c>
      <c r="F311" t="str">
        <f>IF(Q311="bad","",N311)</f>
        <v>R2A_I09</v>
      </c>
      <c r="G311">
        <f>IF(F311="",G310,G310+1)</f>
        <v>301</v>
      </c>
      <c r="H311">
        <v>1</v>
      </c>
      <c r="I311" t="str">
        <f>IF(NOT(ISERR(SEARCH("m94",C311,1))),"M94",IF(NOT(ISERR(SEARCH("m9c",C311,1))),"M9C","R2A"))</f>
        <v>R2A</v>
      </c>
      <c r="J311" t="str">
        <f>IF(NOT(ISERR(SEARCH("blank",C311,1))),"_bla",IF(NOT(ISERR(SEARCH("control",C311,1))),"_ctr",IF(NOT(ISERR(SEARCH("isolate",C311,1))),"_I","none")))</f>
        <v>_I</v>
      </c>
      <c r="K311">
        <f>IF(ISERR(SEARCH("isolate",C311,1)),"",SEARCH("isolate",C311,1)+8)</f>
        <v>25</v>
      </c>
      <c r="L311">
        <f>IF(K311="","",IF(SEARCH(".",C311,1)-(SEARCH("isolate",C311,1)+8)&gt;2,IF(NOT(ISNUMBER(VALUE(MID(C311,K311+1,1)))),1,2),SEARCH(".",C311,1)-(SEARCH("isolate",C311,1)+8)))</f>
        <v>1</v>
      </c>
      <c r="M311" t="str">
        <f>IF(L311="","",IF(LEN(MID(C311,K311,L311))&lt;2,"0"&amp;MID(C311,K311,L311),MID(C311,K311,L311)))</f>
        <v>09</v>
      </c>
      <c r="N311" t="str">
        <f>I311&amp;J311&amp;M311</f>
        <v>R2A_I09</v>
      </c>
      <c r="O311" t="str">
        <f>E311&amp;N311</f>
        <v>posR2A_I09</v>
      </c>
      <c r="P311" t="str">
        <f>IF(COUNTIF(O:O,O311)&gt;3,"error","")</f>
        <v/>
      </c>
      <c r="R311" t="str">
        <f>IF(COUNTIF(O:O,O311)&lt;3,COUNTIF(O:O,O311)&amp;" rep warning","")</f>
        <v/>
      </c>
      <c r="S311" t="str">
        <f>IF(ISERR(SEARCH("rep",C311,5)),"",MID(C311,SEARCH("rep",C311,1)+3,1))</f>
        <v>2</v>
      </c>
    </row>
    <row r="312" spans="1:19" x14ac:dyDescent="0.25">
      <c r="A312">
        <v>221</v>
      </c>
      <c r="B312">
        <v>0</v>
      </c>
      <c r="C312" t="s">
        <v>229</v>
      </c>
      <c r="D312">
        <v>11652</v>
      </c>
      <c r="E312" t="str">
        <f>IF(NOT(ISERR(SEARCH("neg",C312,1))),"neg","pos")</f>
        <v>pos</v>
      </c>
      <c r="F312" t="str">
        <f>IF(Q312="bad","",N312)</f>
        <v>R2A_I09</v>
      </c>
      <c r="G312">
        <f>IF(F312="",G311,G311+1)</f>
        <v>302</v>
      </c>
      <c r="H312">
        <v>1</v>
      </c>
      <c r="I312" t="str">
        <f>IF(NOT(ISERR(SEARCH("m94",C312,1))),"M94",IF(NOT(ISERR(SEARCH("m9c",C312,1))),"M9C","R2A"))</f>
        <v>R2A</v>
      </c>
      <c r="J312" t="str">
        <f>IF(NOT(ISERR(SEARCH("blank",C312,1))),"_bla",IF(NOT(ISERR(SEARCH("control",C312,1))),"_ctr",IF(NOT(ISERR(SEARCH("isolate",C312,1))),"_I","none")))</f>
        <v>_I</v>
      </c>
      <c r="K312">
        <f>IF(ISERR(SEARCH("isolate",C312,1)),"",SEARCH("isolate",C312,1)+8)</f>
        <v>25</v>
      </c>
      <c r="L312">
        <f>IF(K312="","",IF(SEARCH(".",C312,1)-(SEARCH("isolate",C312,1)+8)&gt;2,IF(NOT(ISNUMBER(VALUE(MID(C312,K312+1,1)))),1,2),SEARCH(".",C312,1)-(SEARCH("isolate",C312,1)+8)))</f>
        <v>1</v>
      </c>
      <c r="M312" t="str">
        <f>IF(L312="","",IF(LEN(MID(C312,K312,L312))&lt;2,"0"&amp;MID(C312,K312,L312),MID(C312,K312,L312)))</f>
        <v>09</v>
      </c>
      <c r="N312" t="str">
        <f>I312&amp;J312&amp;M312</f>
        <v>R2A_I09</v>
      </c>
      <c r="O312" t="str">
        <f>E312&amp;N312</f>
        <v>posR2A_I09</v>
      </c>
      <c r="P312" t="str">
        <f>IF(COUNTIF(O:O,O312)&gt;3,"error","")</f>
        <v/>
      </c>
      <c r="R312" t="str">
        <f>IF(COUNTIF(O:O,O312)&lt;3,COUNTIF(O:O,O312)&amp;" rep warning","")</f>
        <v/>
      </c>
      <c r="S312" t="str">
        <f>IF(ISERR(SEARCH("rep",C312,5)),"",MID(C312,SEARCH("rep",C312,1)+3,1))</f>
        <v>3</v>
      </c>
    </row>
    <row r="313" spans="1:19" x14ac:dyDescent="0.25">
      <c r="A313">
        <v>303</v>
      </c>
      <c r="B313">
        <v>0</v>
      </c>
      <c r="C313" t="s">
        <v>311</v>
      </c>
      <c r="D313">
        <v>11685</v>
      </c>
      <c r="E313" t="str">
        <f>IF(NOT(ISERR(SEARCH("neg",C313,1))),"neg","pos")</f>
        <v>pos</v>
      </c>
      <c r="F313" t="str">
        <f>IF(Q313="bad","",N313)</f>
        <v>R2A_I10</v>
      </c>
      <c r="G313">
        <f>IF(F313="",G312,G312+1)</f>
        <v>303</v>
      </c>
      <c r="H313">
        <v>1</v>
      </c>
      <c r="I313" t="str">
        <f>IF(NOT(ISERR(SEARCH("m94",C313,1))),"M94",IF(NOT(ISERR(SEARCH("m9c",C313,1))),"M9C","R2A"))</f>
        <v>R2A</v>
      </c>
      <c r="J313" t="str">
        <f>IF(NOT(ISERR(SEARCH("blank",C313,1))),"_bla",IF(NOT(ISERR(SEARCH("control",C313,1))),"_ctr",IF(NOT(ISERR(SEARCH("isolate",C313,1))),"_I","none")))</f>
        <v>_I</v>
      </c>
      <c r="K313">
        <f>IF(ISERR(SEARCH("isolate",C313,1)),"",SEARCH("isolate",C313,1)+8)</f>
        <v>25</v>
      </c>
      <c r="L313">
        <f>IF(K313="","",IF(SEARCH(".",C313,1)-(SEARCH("isolate",C313,1)+8)&gt;2,IF(NOT(ISNUMBER(VALUE(MID(C313,K313+1,1)))),1,2),SEARCH(".",C313,1)-(SEARCH("isolate",C313,1)+8)))</f>
        <v>2</v>
      </c>
      <c r="M313" t="str">
        <f>IF(L313="","",IF(LEN(MID(C313,K313,L313))&lt;2,"0"&amp;MID(C313,K313,L313),MID(C313,K313,L313)))</f>
        <v>10</v>
      </c>
      <c r="N313" t="str">
        <f>I313&amp;J313&amp;M313</f>
        <v>R2A_I10</v>
      </c>
      <c r="O313" t="str">
        <f>E313&amp;N313</f>
        <v>posR2A_I10</v>
      </c>
      <c r="P313" t="str">
        <f>IF(COUNTIF(O:O,O313)&gt;3,"error","")</f>
        <v/>
      </c>
      <c r="R313" t="str">
        <f>IF(COUNTIF(O:O,O313)&lt;3,COUNTIF(O:O,O313)&amp;" rep warning","")</f>
        <v/>
      </c>
      <c r="S313" t="str">
        <f>IF(ISERR(SEARCH("rep",C313,5)),"",MID(C313,SEARCH("rep",C313,1)+3,1))</f>
        <v>1</v>
      </c>
    </row>
    <row r="314" spans="1:19" x14ac:dyDescent="0.25">
      <c r="A314">
        <v>57</v>
      </c>
      <c r="B314">
        <v>0</v>
      </c>
      <c r="C314" t="s">
        <v>65</v>
      </c>
      <c r="D314">
        <v>11491</v>
      </c>
      <c r="E314" t="str">
        <f>IF(NOT(ISERR(SEARCH("neg",C314,1))),"neg","pos")</f>
        <v>pos</v>
      </c>
      <c r="F314" t="str">
        <f>IF(Q314="bad","",N314)</f>
        <v>R2A_I10</v>
      </c>
      <c r="G314">
        <f>IF(F314="",G313,G313+1)</f>
        <v>304</v>
      </c>
      <c r="H314">
        <v>1</v>
      </c>
      <c r="I314" t="str">
        <f>IF(NOT(ISERR(SEARCH("m94",C314,1))),"M94",IF(NOT(ISERR(SEARCH("m9c",C314,1))),"M9C","R2A"))</f>
        <v>R2A</v>
      </c>
      <c r="J314" t="str">
        <f>IF(NOT(ISERR(SEARCH("blank",C314,1))),"_bla",IF(NOT(ISERR(SEARCH("control",C314,1))),"_ctr",IF(NOT(ISERR(SEARCH("isolate",C314,1))),"_I","none")))</f>
        <v>_I</v>
      </c>
      <c r="K314">
        <f>IF(ISERR(SEARCH("isolate",C314,1)),"",SEARCH("isolate",C314,1)+8)</f>
        <v>25</v>
      </c>
      <c r="L314">
        <f>IF(K314="","",IF(SEARCH(".",C314,1)-(SEARCH("isolate",C314,1)+8)&gt;2,IF(NOT(ISNUMBER(VALUE(MID(C314,K314+1,1)))),1,2),SEARCH(".",C314,1)-(SEARCH("isolate",C314,1)+8)))</f>
        <v>2</v>
      </c>
      <c r="M314" t="str">
        <f>IF(L314="","",IF(LEN(MID(C314,K314,L314))&lt;2,"0"&amp;MID(C314,K314,L314),MID(C314,K314,L314)))</f>
        <v>10</v>
      </c>
      <c r="N314" t="str">
        <f>I314&amp;J314&amp;M314</f>
        <v>R2A_I10</v>
      </c>
      <c r="O314" t="str">
        <f>E314&amp;N314</f>
        <v>posR2A_I10</v>
      </c>
      <c r="P314" t="str">
        <f>IF(COUNTIF(O:O,O314)&gt;3,"error","")</f>
        <v/>
      </c>
      <c r="R314" t="str">
        <f>IF(COUNTIF(O:O,O314)&lt;3,COUNTIF(O:O,O314)&amp;" rep warning","")</f>
        <v/>
      </c>
      <c r="S314" t="str">
        <f>IF(ISERR(SEARCH("rep",C314,5)),"",MID(C314,SEARCH("rep",C314,1)+3,1))</f>
        <v>2</v>
      </c>
    </row>
    <row r="315" spans="1:19" x14ac:dyDescent="0.25">
      <c r="A315">
        <v>106</v>
      </c>
      <c r="B315">
        <v>0</v>
      </c>
      <c r="C315" t="s">
        <v>114</v>
      </c>
      <c r="D315">
        <v>11533</v>
      </c>
      <c r="E315" t="str">
        <f>IF(NOT(ISERR(SEARCH("neg",C315,1))),"neg","pos")</f>
        <v>pos</v>
      </c>
      <c r="F315" t="str">
        <f>IF(Q315="bad","",N315)</f>
        <v>R2A_I10</v>
      </c>
      <c r="G315">
        <f>IF(F315="",G314,G314+1)</f>
        <v>305</v>
      </c>
      <c r="H315">
        <v>1</v>
      </c>
      <c r="I315" t="str">
        <f>IF(NOT(ISERR(SEARCH("m94",C315,1))),"M94",IF(NOT(ISERR(SEARCH("m9c",C315,1))),"M9C","R2A"))</f>
        <v>R2A</v>
      </c>
      <c r="J315" t="str">
        <f>IF(NOT(ISERR(SEARCH("blank",C315,1))),"_bla",IF(NOT(ISERR(SEARCH("control",C315,1))),"_ctr",IF(NOT(ISERR(SEARCH("isolate",C315,1))),"_I","none")))</f>
        <v>_I</v>
      </c>
      <c r="K315">
        <f>IF(ISERR(SEARCH("isolate",C315,1)),"",SEARCH("isolate",C315,1)+8)</f>
        <v>25</v>
      </c>
      <c r="L315">
        <f>IF(K315="","",IF(SEARCH(".",C315,1)-(SEARCH("isolate",C315,1)+8)&gt;2,IF(NOT(ISNUMBER(VALUE(MID(C315,K315+1,1)))),1,2),SEARCH(".",C315,1)-(SEARCH("isolate",C315,1)+8)))</f>
        <v>2</v>
      </c>
      <c r="M315" t="str">
        <f>IF(L315="","",IF(LEN(MID(C315,K315,L315))&lt;2,"0"&amp;MID(C315,K315,L315),MID(C315,K315,L315)))</f>
        <v>10</v>
      </c>
      <c r="N315" t="str">
        <f>I315&amp;J315&amp;M315</f>
        <v>R2A_I10</v>
      </c>
      <c r="O315" t="str">
        <f>E315&amp;N315</f>
        <v>posR2A_I10</v>
      </c>
      <c r="P315" t="str">
        <f>IF(COUNTIF(O:O,O315)&gt;3,"error","")</f>
        <v/>
      </c>
      <c r="R315" t="str">
        <f>IF(COUNTIF(O:O,O315)&lt;3,COUNTIF(O:O,O315)&amp;" rep warning","")</f>
        <v/>
      </c>
      <c r="S315" t="str">
        <f>IF(ISERR(SEARCH("rep",C315,5)),"",MID(C315,SEARCH("rep",C315,1)+3,1))</f>
        <v>3</v>
      </c>
    </row>
    <row r="316" spans="1:19" x14ac:dyDescent="0.25">
      <c r="A316">
        <v>26</v>
      </c>
      <c r="B316">
        <v>0</v>
      </c>
      <c r="C316" t="s">
        <v>34</v>
      </c>
      <c r="D316">
        <v>11447</v>
      </c>
      <c r="E316" t="str">
        <f>IF(NOT(ISERR(SEARCH("neg",C316,1))),"neg","pos")</f>
        <v>pos</v>
      </c>
      <c r="F316" t="str">
        <f>IF(Q316="bad","",N316)</f>
        <v>R2A_I11</v>
      </c>
      <c r="G316">
        <f>IF(F316="",G315,G315+1)</f>
        <v>306</v>
      </c>
      <c r="H316">
        <v>1</v>
      </c>
      <c r="I316" t="str">
        <f>IF(NOT(ISERR(SEARCH("m94",C316,1))),"M94",IF(NOT(ISERR(SEARCH("m9c",C316,1))),"M9C","R2A"))</f>
        <v>R2A</v>
      </c>
      <c r="J316" t="str">
        <f>IF(NOT(ISERR(SEARCH("blank",C316,1))),"_bla",IF(NOT(ISERR(SEARCH("control",C316,1))),"_ctr",IF(NOT(ISERR(SEARCH("isolate",C316,1))),"_I","none")))</f>
        <v>_I</v>
      </c>
      <c r="K316">
        <f>IF(ISERR(SEARCH("isolate",C316,1)),"",SEARCH("isolate",C316,1)+8)</f>
        <v>25</v>
      </c>
      <c r="L316">
        <f>IF(K316="","",IF(SEARCH(".",C316,1)-(SEARCH("isolate",C316,1)+8)&gt;2,IF(NOT(ISNUMBER(VALUE(MID(C316,K316+1,1)))),1,2),SEARCH(".",C316,1)-(SEARCH("isolate",C316,1)+8)))</f>
        <v>2</v>
      </c>
      <c r="M316" t="str">
        <f>IF(L316="","",IF(LEN(MID(C316,K316,L316))&lt;2,"0"&amp;MID(C316,K316,L316),MID(C316,K316,L316)))</f>
        <v>11</v>
      </c>
      <c r="N316" t="str">
        <f>I316&amp;J316&amp;M316</f>
        <v>R2A_I11</v>
      </c>
      <c r="O316" t="str">
        <f>E316&amp;N316</f>
        <v>posR2A_I11</v>
      </c>
      <c r="P316" t="str">
        <f>IF(COUNTIF(O:O,O316)&gt;3,"error","")</f>
        <v/>
      </c>
      <c r="R316" t="str">
        <f>IF(COUNTIF(O:O,O316)&lt;3,COUNTIF(O:O,O316)&amp;" rep warning","")</f>
        <v/>
      </c>
      <c r="S316" t="str">
        <f>IF(ISERR(SEARCH("rep",C316,5)),"",MID(C316,SEARCH("rep",C316,1)+3,1))</f>
        <v>1</v>
      </c>
    </row>
    <row r="317" spans="1:19" x14ac:dyDescent="0.25">
      <c r="A317">
        <v>28</v>
      </c>
      <c r="B317">
        <v>0</v>
      </c>
      <c r="C317" t="s">
        <v>36</v>
      </c>
      <c r="D317">
        <v>11448</v>
      </c>
      <c r="E317" t="str">
        <f>IF(NOT(ISERR(SEARCH("neg",C317,1))),"neg","pos")</f>
        <v>pos</v>
      </c>
      <c r="F317" t="str">
        <f>IF(Q317="bad","",N317)</f>
        <v>R2A_I11</v>
      </c>
      <c r="G317">
        <f>IF(F317="",G316,G316+1)</f>
        <v>307</v>
      </c>
      <c r="H317">
        <v>1</v>
      </c>
      <c r="I317" t="str">
        <f>IF(NOT(ISERR(SEARCH("m94",C317,1))),"M94",IF(NOT(ISERR(SEARCH("m9c",C317,1))),"M9C","R2A"))</f>
        <v>R2A</v>
      </c>
      <c r="J317" t="str">
        <f>IF(NOT(ISERR(SEARCH("blank",C317,1))),"_bla",IF(NOT(ISERR(SEARCH("control",C317,1))),"_ctr",IF(NOT(ISERR(SEARCH("isolate",C317,1))),"_I","none")))</f>
        <v>_I</v>
      </c>
      <c r="K317">
        <f>IF(ISERR(SEARCH("isolate",C317,1)),"",SEARCH("isolate",C317,1)+8)</f>
        <v>25</v>
      </c>
      <c r="L317">
        <f>IF(K317="","",IF(SEARCH(".",C317,1)-(SEARCH("isolate",C317,1)+8)&gt;2,IF(NOT(ISNUMBER(VALUE(MID(C317,K317+1,1)))),1,2),SEARCH(".",C317,1)-(SEARCH("isolate",C317,1)+8)))</f>
        <v>2</v>
      </c>
      <c r="M317" t="str">
        <f>IF(L317="","",IF(LEN(MID(C317,K317,L317))&lt;2,"0"&amp;MID(C317,K317,L317),MID(C317,K317,L317)))</f>
        <v>11</v>
      </c>
      <c r="N317" t="str">
        <f>I317&amp;J317&amp;M317</f>
        <v>R2A_I11</v>
      </c>
      <c r="O317" t="str">
        <f>E317&amp;N317</f>
        <v>posR2A_I11</v>
      </c>
      <c r="P317" t="str">
        <f>IF(COUNTIF(O:O,O317)&gt;3,"error","")</f>
        <v/>
      </c>
      <c r="R317" t="str">
        <f>IF(COUNTIF(O:O,O317)&lt;3,COUNTIF(O:O,O317)&amp;" rep warning","")</f>
        <v/>
      </c>
      <c r="S317" t="str">
        <f>IF(ISERR(SEARCH("rep",C317,5)),"",MID(C317,SEARCH("rep",C317,1)+3,1))</f>
        <v>2</v>
      </c>
    </row>
    <row r="318" spans="1:19" x14ac:dyDescent="0.25">
      <c r="A318">
        <v>32</v>
      </c>
      <c r="B318">
        <v>0</v>
      </c>
      <c r="C318" t="s">
        <v>40</v>
      </c>
      <c r="D318">
        <v>11451</v>
      </c>
      <c r="E318" t="str">
        <f>IF(NOT(ISERR(SEARCH("neg",C318,1))),"neg","pos")</f>
        <v>pos</v>
      </c>
      <c r="F318" t="str">
        <f>IF(Q318="bad","",N318)</f>
        <v>R2A_I11</v>
      </c>
      <c r="G318">
        <f>IF(F318="",G317,G317+1)</f>
        <v>308</v>
      </c>
      <c r="H318">
        <v>1</v>
      </c>
      <c r="I318" t="str">
        <f>IF(NOT(ISERR(SEARCH("m94",C318,1))),"M94",IF(NOT(ISERR(SEARCH("m9c",C318,1))),"M9C","R2A"))</f>
        <v>R2A</v>
      </c>
      <c r="J318" t="str">
        <f>IF(NOT(ISERR(SEARCH("blank",C318,1))),"_bla",IF(NOT(ISERR(SEARCH("control",C318,1))),"_ctr",IF(NOT(ISERR(SEARCH("isolate",C318,1))),"_I","none")))</f>
        <v>_I</v>
      </c>
      <c r="K318">
        <f>IF(ISERR(SEARCH("isolate",C318,1)),"",SEARCH("isolate",C318,1)+8)</f>
        <v>25</v>
      </c>
      <c r="L318">
        <f>IF(K318="","",IF(SEARCH(".",C318,1)-(SEARCH("isolate",C318,1)+8)&gt;2,IF(NOT(ISNUMBER(VALUE(MID(C318,K318+1,1)))),1,2),SEARCH(".",C318,1)-(SEARCH("isolate",C318,1)+8)))</f>
        <v>2</v>
      </c>
      <c r="M318" t="str">
        <f>IF(L318="","",IF(LEN(MID(C318,K318,L318))&lt;2,"0"&amp;MID(C318,K318,L318),MID(C318,K318,L318)))</f>
        <v>11</v>
      </c>
      <c r="N318" t="str">
        <f>I318&amp;J318&amp;M318</f>
        <v>R2A_I11</v>
      </c>
      <c r="O318" t="str">
        <f>E318&amp;N318</f>
        <v>posR2A_I11</v>
      </c>
      <c r="P318" t="str">
        <f>IF(COUNTIF(O:O,O318)&gt;3,"error","")</f>
        <v/>
      </c>
      <c r="R318" t="str">
        <f>IF(COUNTIF(O:O,O318)&lt;3,COUNTIF(O:O,O318)&amp;" rep warning","")</f>
        <v/>
      </c>
      <c r="S318" t="str">
        <f>IF(ISERR(SEARCH("rep",C318,5)),"",MID(C318,SEARCH("rep",C318,1)+3,1))</f>
        <v>3</v>
      </c>
    </row>
    <row r="319" spans="1:19" x14ac:dyDescent="0.25">
      <c r="A319">
        <v>54</v>
      </c>
      <c r="B319">
        <v>0</v>
      </c>
      <c r="C319" t="s">
        <v>62</v>
      </c>
      <c r="D319">
        <v>11487</v>
      </c>
      <c r="E319" t="str">
        <f>IF(NOT(ISERR(SEARCH("neg",C319,1))),"neg","pos")</f>
        <v>pos</v>
      </c>
      <c r="F319" t="str">
        <f>IF(Q319="bad","",N319)</f>
        <v>R2A_I12</v>
      </c>
      <c r="G319">
        <f>IF(F319="",G318,G318+1)</f>
        <v>309</v>
      </c>
      <c r="H319">
        <v>1</v>
      </c>
      <c r="I319" t="str">
        <f>IF(NOT(ISERR(SEARCH("m94",C319,1))),"M94",IF(NOT(ISERR(SEARCH("m9c",C319,1))),"M9C","R2A"))</f>
        <v>R2A</v>
      </c>
      <c r="J319" t="str">
        <f>IF(NOT(ISERR(SEARCH("blank",C319,1))),"_bla",IF(NOT(ISERR(SEARCH("control",C319,1))),"_ctr",IF(NOT(ISERR(SEARCH("isolate",C319,1))),"_I","none")))</f>
        <v>_I</v>
      </c>
      <c r="K319">
        <f>IF(ISERR(SEARCH("isolate",C319,1)),"",SEARCH("isolate",C319,1)+8)</f>
        <v>25</v>
      </c>
      <c r="L319">
        <f>IF(K319="","",IF(SEARCH(".",C319,1)-(SEARCH("isolate",C319,1)+8)&gt;2,IF(NOT(ISNUMBER(VALUE(MID(C319,K319+1,1)))),1,2),SEARCH(".",C319,1)-(SEARCH("isolate",C319,1)+8)))</f>
        <v>2</v>
      </c>
      <c r="M319" t="str">
        <f>IF(L319="","",IF(LEN(MID(C319,K319,L319))&lt;2,"0"&amp;MID(C319,K319,L319),MID(C319,K319,L319)))</f>
        <v>12</v>
      </c>
      <c r="N319" t="str">
        <f>I319&amp;J319&amp;M319</f>
        <v>R2A_I12</v>
      </c>
      <c r="O319" t="str">
        <f>E319&amp;N319</f>
        <v>posR2A_I12</v>
      </c>
      <c r="P319" t="str">
        <f>IF(COUNTIF(O:O,O319)&gt;3,"error","")</f>
        <v/>
      </c>
      <c r="R319" t="str">
        <f>IF(COUNTIF(O:O,O319)&lt;3,COUNTIF(O:O,O319)&amp;" rep warning","")</f>
        <v/>
      </c>
      <c r="S319" t="str">
        <f>IF(ISERR(SEARCH("rep",C319,5)),"",MID(C319,SEARCH("rep",C319,1)+3,1))</f>
        <v>1</v>
      </c>
    </row>
    <row r="320" spans="1:19" x14ac:dyDescent="0.25">
      <c r="A320">
        <v>304</v>
      </c>
      <c r="B320">
        <v>0</v>
      </c>
      <c r="C320" t="s">
        <v>312</v>
      </c>
      <c r="D320">
        <v>11686</v>
      </c>
      <c r="E320" t="str">
        <f>IF(NOT(ISERR(SEARCH("neg",C320,1))),"neg","pos")</f>
        <v>pos</v>
      </c>
      <c r="F320" t="str">
        <f>IF(Q320="bad","",N320)</f>
        <v>R2A_I12</v>
      </c>
      <c r="G320">
        <f>IF(F320="",G319,G319+1)</f>
        <v>310</v>
      </c>
      <c r="H320">
        <v>1</v>
      </c>
      <c r="I320" t="str">
        <f>IF(NOT(ISERR(SEARCH("m94",C320,1))),"M94",IF(NOT(ISERR(SEARCH("m9c",C320,1))),"M9C","R2A"))</f>
        <v>R2A</v>
      </c>
      <c r="J320" t="str">
        <f>IF(NOT(ISERR(SEARCH("blank",C320,1))),"_bla",IF(NOT(ISERR(SEARCH("control",C320,1))),"_ctr",IF(NOT(ISERR(SEARCH("isolate",C320,1))),"_I","none")))</f>
        <v>_I</v>
      </c>
      <c r="K320">
        <f>IF(ISERR(SEARCH("isolate",C320,1)),"",SEARCH("isolate",C320,1)+8)</f>
        <v>25</v>
      </c>
      <c r="L320">
        <f>IF(K320="","",IF(SEARCH(".",C320,1)-(SEARCH("isolate",C320,1)+8)&gt;2,IF(NOT(ISNUMBER(VALUE(MID(C320,K320+1,1)))),1,2),SEARCH(".",C320,1)-(SEARCH("isolate",C320,1)+8)))</f>
        <v>2</v>
      </c>
      <c r="M320" t="str">
        <f>IF(L320="","",IF(LEN(MID(C320,K320,L320))&lt;2,"0"&amp;MID(C320,K320,L320),MID(C320,K320,L320)))</f>
        <v>12</v>
      </c>
      <c r="N320" t="str">
        <f>I320&amp;J320&amp;M320</f>
        <v>R2A_I12</v>
      </c>
      <c r="O320" t="str">
        <f>E320&amp;N320</f>
        <v>posR2A_I12</v>
      </c>
      <c r="P320" t="str">
        <f>IF(COUNTIF(O:O,O320)&gt;3,"error","")</f>
        <v/>
      </c>
      <c r="R320" t="str">
        <f>IF(COUNTIF(O:O,O320)&lt;3,COUNTIF(O:O,O320)&amp;" rep warning","")</f>
        <v/>
      </c>
      <c r="S320" t="str">
        <f>IF(ISERR(SEARCH("rep",C320,5)),"",MID(C320,SEARCH("rep",C320,1)+3,1))</f>
        <v>2</v>
      </c>
    </row>
    <row r="321" spans="1:19" x14ac:dyDescent="0.25">
      <c r="A321">
        <v>180</v>
      </c>
      <c r="B321">
        <v>0</v>
      </c>
      <c r="C321" t="s">
        <v>188</v>
      </c>
      <c r="D321">
        <v>11610</v>
      </c>
      <c r="E321" t="str">
        <f>IF(NOT(ISERR(SEARCH("neg",C321,1))),"neg","pos")</f>
        <v>pos</v>
      </c>
      <c r="F321" t="str">
        <f>IF(Q321="bad","",N321)</f>
        <v>R2A_I12</v>
      </c>
      <c r="G321">
        <f>IF(F321="",G320,G320+1)</f>
        <v>311</v>
      </c>
      <c r="H321">
        <v>1</v>
      </c>
      <c r="I321" t="str">
        <f>IF(NOT(ISERR(SEARCH("m94",C321,1))),"M94",IF(NOT(ISERR(SEARCH("m9c",C321,1))),"M9C","R2A"))</f>
        <v>R2A</v>
      </c>
      <c r="J321" t="str">
        <f>IF(NOT(ISERR(SEARCH("blank",C321,1))),"_bla",IF(NOT(ISERR(SEARCH("control",C321,1))),"_ctr",IF(NOT(ISERR(SEARCH("isolate",C321,1))),"_I","none")))</f>
        <v>_I</v>
      </c>
      <c r="K321">
        <f>IF(ISERR(SEARCH("isolate",C321,1)),"",SEARCH("isolate",C321,1)+8)</f>
        <v>25</v>
      </c>
      <c r="L321">
        <f>IF(K321="","",IF(SEARCH(".",C321,1)-(SEARCH("isolate",C321,1)+8)&gt;2,IF(NOT(ISNUMBER(VALUE(MID(C321,K321+1,1)))),1,2),SEARCH(".",C321,1)-(SEARCH("isolate",C321,1)+8)))</f>
        <v>2</v>
      </c>
      <c r="M321" t="str">
        <f>IF(L321="","",IF(LEN(MID(C321,K321,L321))&lt;2,"0"&amp;MID(C321,K321,L321),MID(C321,K321,L321)))</f>
        <v>12</v>
      </c>
      <c r="N321" t="str">
        <f>I321&amp;J321&amp;M321</f>
        <v>R2A_I12</v>
      </c>
      <c r="O321" t="str">
        <f>E321&amp;N321</f>
        <v>posR2A_I12</v>
      </c>
      <c r="P321" t="str">
        <f>IF(COUNTIF(O:O,O321)&gt;3,"error","")</f>
        <v/>
      </c>
      <c r="R321" t="str">
        <f>IF(COUNTIF(O:O,O321)&lt;3,COUNTIF(O:O,O321)&amp;" rep warning","")</f>
        <v/>
      </c>
      <c r="S321" t="str">
        <f>IF(ISERR(SEARCH("rep",C321,5)),"",MID(C321,SEARCH("rep",C321,1)+3,1))</f>
        <v>3</v>
      </c>
    </row>
    <row r="322" spans="1:19" x14ac:dyDescent="0.25">
      <c r="A322">
        <v>302</v>
      </c>
      <c r="B322">
        <v>0</v>
      </c>
      <c r="C322" t="s">
        <v>310</v>
      </c>
      <c r="D322">
        <v>11687</v>
      </c>
      <c r="E322" t="str">
        <f>IF(NOT(ISERR(SEARCH("neg",C322,1))),"neg","pos")</f>
        <v>pos</v>
      </c>
      <c r="F322" t="str">
        <f>IF(Q322="bad","",N322)</f>
        <v>R2A_I13</v>
      </c>
      <c r="G322">
        <f>IF(F322="",G321,G321+1)</f>
        <v>312</v>
      </c>
      <c r="H322">
        <v>1</v>
      </c>
      <c r="I322" t="str">
        <f>IF(NOT(ISERR(SEARCH("m94",C322,1))),"M94",IF(NOT(ISERR(SEARCH("m9c",C322,1))),"M9C","R2A"))</f>
        <v>R2A</v>
      </c>
      <c r="J322" t="str">
        <f>IF(NOT(ISERR(SEARCH("blank",C322,1))),"_bla",IF(NOT(ISERR(SEARCH("control",C322,1))),"_ctr",IF(NOT(ISERR(SEARCH("isolate",C322,1))),"_I","none")))</f>
        <v>_I</v>
      </c>
      <c r="K322">
        <f>IF(ISERR(SEARCH("isolate",C322,1)),"",SEARCH("isolate",C322,1)+8)</f>
        <v>25</v>
      </c>
      <c r="L322">
        <f>IF(K322="","",IF(SEARCH(".",C322,1)-(SEARCH("isolate",C322,1)+8)&gt;2,IF(NOT(ISNUMBER(VALUE(MID(C322,K322+1,1)))),1,2),SEARCH(".",C322,1)-(SEARCH("isolate",C322,1)+8)))</f>
        <v>2</v>
      </c>
      <c r="M322" t="str">
        <f>IF(L322="","",IF(LEN(MID(C322,K322,L322))&lt;2,"0"&amp;MID(C322,K322,L322),MID(C322,K322,L322)))</f>
        <v>13</v>
      </c>
      <c r="N322" t="str">
        <f>I322&amp;J322&amp;M322</f>
        <v>R2A_I13</v>
      </c>
      <c r="O322" t="str">
        <f>E322&amp;N322</f>
        <v>posR2A_I13</v>
      </c>
      <c r="P322" t="str">
        <f>IF(COUNTIF(O:O,O322)&gt;3,"error","")</f>
        <v/>
      </c>
      <c r="R322" t="str">
        <f>IF(COUNTIF(O:O,O322)&lt;3,COUNTIF(O:O,O322)&amp;" rep warning","")</f>
        <v>2 rep warning</v>
      </c>
      <c r="S322" t="str">
        <f>IF(ISERR(SEARCH("rep",C322,5)),"",MID(C322,SEARCH("rep",C322,1)+3,1))</f>
        <v>2</v>
      </c>
    </row>
    <row r="323" spans="1:19" x14ac:dyDescent="0.25">
      <c r="A323">
        <v>144</v>
      </c>
      <c r="B323">
        <v>0</v>
      </c>
      <c r="C323" t="s">
        <v>152</v>
      </c>
      <c r="D323">
        <v>11572</v>
      </c>
      <c r="E323" t="str">
        <f>IF(NOT(ISERR(SEARCH("neg",C323,1))),"neg","pos")</f>
        <v>pos</v>
      </c>
      <c r="F323" t="str">
        <f>IF(Q323="bad","",N323)</f>
        <v>R2A_I13</v>
      </c>
      <c r="G323">
        <f>IF(F323="",G322,G322+1)</f>
        <v>313</v>
      </c>
      <c r="H323">
        <v>1</v>
      </c>
      <c r="I323" t="str">
        <f>IF(NOT(ISERR(SEARCH("m94",C323,1))),"M94",IF(NOT(ISERR(SEARCH("m9c",C323,1))),"M9C","R2A"))</f>
        <v>R2A</v>
      </c>
      <c r="J323" t="str">
        <f>IF(NOT(ISERR(SEARCH("blank",C323,1))),"_bla",IF(NOT(ISERR(SEARCH("control",C323,1))),"_ctr",IF(NOT(ISERR(SEARCH("isolate",C323,1))),"_I","none")))</f>
        <v>_I</v>
      </c>
      <c r="K323">
        <f>IF(ISERR(SEARCH("isolate",C323,1)),"",SEARCH("isolate",C323,1)+8)</f>
        <v>25</v>
      </c>
      <c r="L323">
        <f>IF(K323="","",IF(SEARCH(".",C323,1)-(SEARCH("isolate",C323,1)+8)&gt;2,IF(NOT(ISNUMBER(VALUE(MID(C323,K323+1,1)))),1,2),SEARCH(".",C323,1)-(SEARCH("isolate",C323,1)+8)))</f>
        <v>2</v>
      </c>
      <c r="M323" t="str">
        <f>IF(L323="","",IF(LEN(MID(C323,K323,L323))&lt;2,"0"&amp;MID(C323,K323,L323),MID(C323,K323,L323)))</f>
        <v>13</v>
      </c>
      <c r="N323" t="str">
        <f>I323&amp;J323&amp;M323</f>
        <v>R2A_I13</v>
      </c>
      <c r="O323" t="str">
        <f>E323&amp;N323</f>
        <v>posR2A_I13</v>
      </c>
      <c r="P323" t="str">
        <f>IF(COUNTIF(O:O,O323)&gt;3,"error","")</f>
        <v/>
      </c>
      <c r="R323" t="str">
        <f>IF(COUNTIF(O:O,O323)&lt;3,COUNTIF(O:O,O323)&amp;" rep warning","")</f>
        <v>2 rep warning</v>
      </c>
      <c r="S323" t="str">
        <f>IF(ISERR(SEARCH("rep",C323,5)),"",MID(C323,SEARCH("rep",C323,1)+3,1))</f>
        <v>3</v>
      </c>
    </row>
    <row r="324" spans="1:19" x14ac:dyDescent="0.25">
      <c r="A324">
        <v>123</v>
      </c>
      <c r="B324">
        <v>0</v>
      </c>
      <c r="C324" t="s">
        <v>131</v>
      </c>
      <c r="D324">
        <v>11527</v>
      </c>
      <c r="E324" t="str">
        <f>IF(NOT(ISERR(SEARCH("neg",C324,1))),"neg","pos")</f>
        <v>pos</v>
      </c>
      <c r="F324" t="str">
        <f>IF(Q324="bad","",N324)</f>
        <v>R2A_I14</v>
      </c>
      <c r="G324">
        <f>IF(F324="",G323,G323+1)</f>
        <v>314</v>
      </c>
      <c r="H324">
        <v>1</v>
      </c>
      <c r="I324" t="str">
        <f>IF(NOT(ISERR(SEARCH("m94",C324,1))),"M94",IF(NOT(ISERR(SEARCH("m9c",C324,1))),"M9C","R2A"))</f>
        <v>R2A</v>
      </c>
      <c r="J324" t="str">
        <f>IF(NOT(ISERR(SEARCH("blank",C324,1))),"_bla",IF(NOT(ISERR(SEARCH("control",C324,1))),"_ctr",IF(NOT(ISERR(SEARCH("isolate",C324,1))),"_I","none")))</f>
        <v>_I</v>
      </c>
      <c r="K324">
        <f>IF(ISERR(SEARCH("isolate",C324,1)),"",SEARCH("isolate",C324,1)+8)</f>
        <v>25</v>
      </c>
      <c r="L324">
        <f>IF(K324="","",IF(SEARCH(".",C324,1)-(SEARCH("isolate",C324,1)+8)&gt;2,IF(NOT(ISNUMBER(VALUE(MID(C324,K324+1,1)))),1,2),SEARCH(".",C324,1)-(SEARCH("isolate",C324,1)+8)))</f>
        <v>2</v>
      </c>
      <c r="M324" t="str">
        <f>IF(L324="","",IF(LEN(MID(C324,K324,L324))&lt;2,"0"&amp;MID(C324,K324,L324),MID(C324,K324,L324)))</f>
        <v>14</v>
      </c>
      <c r="N324" t="str">
        <f>I324&amp;J324&amp;M324</f>
        <v>R2A_I14</v>
      </c>
      <c r="O324" t="str">
        <f>E324&amp;N324</f>
        <v>posR2A_I14</v>
      </c>
      <c r="P324" t="str">
        <f>IF(COUNTIF(O:O,O324)&gt;3,"error","")</f>
        <v/>
      </c>
      <c r="R324" t="str">
        <f>IF(COUNTIF(O:O,O324)&lt;3,COUNTIF(O:O,O324)&amp;" rep warning","")</f>
        <v/>
      </c>
      <c r="S324" t="str">
        <f>IF(ISERR(SEARCH("rep",C324,5)),"",MID(C324,SEARCH("rep",C324,1)+3,1))</f>
        <v>1</v>
      </c>
    </row>
    <row r="325" spans="1:19" x14ac:dyDescent="0.25">
      <c r="A325">
        <v>29</v>
      </c>
      <c r="B325">
        <v>0</v>
      </c>
      <c r="C325" t="s">
        <v>37</v>
      </c>
      <c r="D325">
        <v>11449</v>
      </c>
      <c r="E325" t="str">
        <f>IF(NOT(ISERR(SEARCH("neg",C325,1))),"neg","pos")</f>
        <v>pos</v>
      </c>
      <c r="F325" t="str">
        <f>IF(Q325="bad","",N325)</f>
        <v>R2A_I14</v>
      </c>
      <c r="G325">
        <f>IF(F325="",G324,G324+1)</f>
        <v>315</v>
      </c>
      <c r="H325">
        <v>1</v>
      </c>
      <c r="I325" t="str">
        <f>IF(NOT(ISERR(SEARCH("m94",C325,1))),"M94",IF(NOT(ISERR(SEARCH("m9c",C325,1))),"M9C","R2A"))</f>
        <v>R2A</v>
      </c>
      <c r="J325" t="str">
        <f>IF(NOT(ISERR(SEARCH("blank",C325,1))),"_bla",IF(NOT(ISERR(SEARCH("control",C325,1))),"_ctr",IF(NOT(ISERR(SEARCH("isolate",C325,1))),"_I","none")))</f>
        <v>_I</v>
      </c>
      <c r="K325">
        <f>IF(ISERR(SEARCH("isolate",C325,1)),"",SEARCH("isolate",C325,1)+8)</f>
        <v>25</v>
      </c>
      <c r="L325">
        <f>IF(K325="","",IF(SEARCH(".",C325,1)-(SEARCH("isolate",C325,1)+8)&gt;2,IF(NOT(ISNUMBER(VALUE(MID(C325,K325+1,1)))),1,2),SEARCH(".",C325,1)-(SEARCH("isolate",C325,1)+8)))</f>
        <v>2</v>
      </c>
      <c r="M325" t="str">
        <f>IF(L325="","",IF(LEN(MID(C325,K325,L325))&lt;2,"0"&amp;MID(C325,K325,L325),MID(C325,K325,L325)))</f>
        <v>14</v>
      </c>
      <c r="N325" t="str">
        <f>I325&amp;J325&amp;M325</f>
        <v>R2A_I14</v>
      </c>
      <c r="O325" t="str">
        <f>E325&amp;N325</f>
        <v>posR2A_I14</v>
      </c>
      <c r="P325" t="str">
        <f>IF(COUNTIF(O:O,O325)&gt;3,"error","")</f>
        <v/>
      </c>
      <c r="R325" t="str">
        <f>IF(COUNTIF(O:O,O325)&lt;3,COUNTIF(O:O,O325)&amp;" rep warning","")</f>
        <v/>
      </c>
      <c r="S325" t="str">
        <f>IF(ISERR(SEARCH("rep",C325,5)),"",MID(C325,SEARCH("rep",C325,1)+3,1))</f>
        <v>2</v>
      </c>
    </row>
    <row r="326" spans="1:19" x14ac:dyDescent="0.25">
      <c r="A326">
        <v>109</v>
      </c>
      <c r="B326">
        <v>0</v>
      </c>
      <c r="C326" t="s">
        <v>117</v>
      </c>
      <c r="D326">
        <v>11534</v>
      </c>
      <c r="E326" t="str">
        <f>IF(NOT(ISERR(SEARCH("neg",C326,1))),"neg","pos")</f>
        <v>pos</v>
      </c>
      <c r="F326" t="str">
        <f>IF(Q326="bad","",N326)</f>
        <v>R2A_I14</v>
      </c>
      <c r="G326">
        <f>IF(F326="",G325,G325+1)</f>
        <v>316</v>
      </c>
      <c r="H326">
        <v>1</v>
      </c>
      <c r="I326" t="str">
        <f>IF(NOT(ISERR(SEARCH("m94",C326,1))),"M94",IF(NOT(ISERR(SEARCH("m9c",C326,1))),"M9C","R2A"))</f>
        <v>R2A</v>
      </c>
      <c r="J326" t="str">
        <f>IF(NOT(ISERR(SEARCH("blank",C326,1))),"_bla",IF(NOT(ISERR(SEARCH("control",C326,1))),"_ctr",IF(NOT(ISERR(SEARCH("isolate",C326,1))),"_I","none")))</f>
        <v>_I</v>
      </c>
      <c r="K326">
        <f>IF(ISERR(SEARCH("isolate",C326,1)),"",SEARCH("isolate",C326,1)+8)</f>
        <v>25</v>
      </c>
      <c r="L326">
        <f>IF(K326="","",IF(SEARCH(".",C326,1)-(SEARCH("isolate",C326,1)+8)&gt;2,IF(NOT(ISNUMBER(VALUE(MID(C326,K326+1,1)))),1,2),SEARCH(".",C326,1)-(SEARCH("isolate",C326,1)+8)))</f>
        <v>2</v>
      </c>
      <c r="M326" t="str">
        <f>IF(L326="","",IF(LEN(MID(C326,K326,L326))&lt;2,"0"&amp;MID(C326,K326,L326),MID(C326,K326,L326)))</f>
        <v>14</v>
      </c>
      <c r="N326" t="str">
        <f>I326&amp;J326&amp;M326</f>
        <v>R2A_I14</v>
      </c>
      <c r="O326" t="str">
        <f>E326&amp;N326</f>
        <v>posR2A_I14</v>
      </c>
      <c r="P326" t="str">
        <f>IF(COUNTIF(O:O,O326)&gt;3,"error","")</f>
        <v/>
      </c>
      <c r="R326" t="str">
        <f>IF(COUNTIF(O:O,O326)&lt;3,COUNTIF(O:O,O326)&amp;" rep warning","")</f>
        <v/>
      </c>
      <c r="S326" t="str">
        <f>IF(ISERR(SEARCH("rep",C326,5)),"",MID(C326,SEARCH("rep",C326,1)+3,1))</f>
        <v>3</v>
      </c>
    </row>
    <row r="327" spans="1:19" x14ac:dyDescent="0.25">
      <c r="A327">
        <v>185</v>
      </c>
      <c r="B327">
        <v>0</v>
      </c>
      <c r="C327" t="s">
        <v>193</v>
      </c>
      <c r="D327">
        <v>11608</v>
      </c>
      <c r="E327" t="str">
        <f>IF(NOT(ISERR(SEARCH("neg",C327,1))),"neg","pos")</f>
        <v>pos</v>
      </c>
      <c r="F327" t="str">
        <f>IF(Q327="bad","",N327)</f>
        <v>R2A_I15</v>
      </c>
      <c r="G327">
        <f>IF(F327="",G326,G326+1)</f>
        <v>317</v>
      </c>
      <c r="H327">
        <v>1</v>
      </c>
      <c r="I327" t="str">
        <f>IF(NOT(ISERR(SEARCH("m94",C327,1))),"M94",IF(NOT(ISERR(SEARCH("m9c",C327,1))),"M9C","R2A"))</f>
        <v>R2A</v>
      </c>
      <c r="J327" t="str">
        <f>IF(NOT(ISERR(SEARCH("blank",C327,1))),"_bla",IF(NOT(ISERR(SEARCH("control",C327,1))),"_ctr",IF(NOT(ISERR(SEARCH("isolate",C327,1))),"_I","none")))</f>
        <v>_I</v>
      </c>
      <c r="K327">
        <f>IF(ISERR(SEARCH("isolate",C327,1)),"",SEARCH("isolate",C327,1)+8)</f>
        <v>25</v>
      </c>
      <c r="L327">
        <f>IF(K327="","",IF(SEARCH(".",C327,1)-(SEARCH("isolate",C327,1)+8)&gt;2,IF(NOT(ISNUMBER(VALUE(MID(C327,K327+1,1)))),1,2),SEARCH(".",C327,1)-(SEARCH("isolate",C327,1)+8)))</f>
        <v>2</v>
      </c>
      <c r="M327" t="str">
        <f>IF(L327="","",IF(LEN(MID(C327,K327,L327))&lt;2,"0"&amp;MID(C327,K327,L327),MID(C327,K327,L327)))</f>
        <v>15</v>
      </c>
      <c r="N327" t="str">
        <f>I327&amp;J327&amp;M327</f>
        <v>R2A_I15</v>
      </c>
      <c r="O327" t="str">
        <f>E327&amp;N327</f>
        <v>posR2A_I15</v>
      </c>
      <c r="P327" t="str">
        <f>IF(COUNTIF(O:O,O327)&gt;3,"error","")</f>
        <v/>
      </c>
      <c r="R327" t="str">
        <f>IF(COUNTIF(O:O,O327)&lt;3,COUNTIF(O:O,O327)&amp;" rep warning","")</f>
        <v/>
      </c>
      <c r="S327" t="str">
        <f>IF(ISERR(SEARCH("rep",C327,5)),"",MID(C327,SEARCH("rep",C327,1)+3,1))</f>
        <v>1</v>
      </c>
    </row>
    <row r="328" spans="1:19" x14ac:dyDescent="0.25">
      <c r="A328">
        <v>105</v>
      </c>
      <c r="B328">
        <v>0</v>
      </c>
      <c r="C328" t="s">
        <v>113</v>
      </c>
      <c r="D328">
        <v>11530</v>
      </c>
      <c r="E328" t="str">
        <f>IF(NOT(ISERR(SEARCH("neg",C328,1))),"neg","pos")</f>
        <v>pos</v>
      </c>
      <c r="F328" t="str">
        <f>IF(Q328="bad","",N328)</f>
        <v>R2A_I15</v>
      </c>
      <c r="G328">
        <f>IF(F328="",G327,G327+1)</f>
        <v>318</v>
      </c>
      <c r="H328">
        <v>1</v>
      </c>
      <c r="I328" t="str">
        <f>IF(NOT(ISERR(SEARCH("m94",C328,1))),"M94",IF(NOT(ISERR(SEARCH("m9c",C328,1))),"M9C","R2A"))</f>
        <v>R2A</v>
      </c>
      <c r="J328" t="str">
        <f>IF(NOT(ISERR(SEARCH("blank",C328,1))),"_bla",IF(NOT(ISERR(SEARCH("control",C328,1))),"_ctr",IF(NOT(ISERR(SEARCH("isolate",C328,1))),"_I","none")))</f>
        <v>_I</v>
      </c>
      <c r="K328">
        <f>IF(ISERR(SEARCH("isolate",C328,1)),"",SEARCH("isolate",C328,1)+8)</f>
        <v>25</v>
      </c>
      <c r="L328">
        <f>IF(K328="","",IF(SEARCH(".",C328,1)-(SEARCH("isolate",C328,1)+8)&gt;2,IF(NOT(ISNUMBER(VALUE(MID(C328,K328+1,1)))),1,2),SEARCH(".",C328,1)-(SEARCH("isolate",C328,1)+8)))</f>
        <v>2</v>
      </c>
      <c r="M328" t="str">
        <f>IF(L328="","",IF(LEN(MID(C328,K328,L328))&lt;2,"0"&amp;MID(C328,K328,L328),MID(C328,K328,L328)))</f>
        <v>15</v>
      </c>
      <c r="N328" t="str">
        <f>I328&amp;J328&amp;M328</f>
        <v>R2A_I15</v>
      </c>
      <c r="O328" t="str">
        <f>E328&amp;N328</f>
        <v>posR2A_I15</v>
      </c>
      <c r="P328" t="str">
        <f>IF(COUNTIF(O:O,O328)&gt;3,"error","")</f>
        <v/>
      </c>
      <c r="R328" t="str">
        <f>IF(COUNTIF(O:O,O328)&lt;3,COUNTIF(O:O,O328)&amp;" rep warning","")</f>
        <v/>
      </c>
      <c r="S328" t="str">
        <f>IF(ISERR(SEARCH("rep",C328,5)),"",MID(C328,SEARCH("rep",C328,1)+3,1))</f>
        <v>2</v>
      </c>
    </row>
    <row r="329" spans="1:19" x14ac:dyDescent="0.25">
      <c r="A329">
        <v>216</v>
      </c>
      <c r="B329">
        <v>0</v>
      </c>
      <c r="C329" t="s">
        <v>224</v>
      </c>
      <c r="D329">
        <v>11650</v>
      </c>
      <c r="E329" t="str">
        <f>IF(NOT(ISERR(SEARCH("neg",C329,1))),"neg","pos")</f>
        <v>pos</v>
      </c>
      <c r="F329" t="str">
        <f>IF(Q329="bad","",N329)</f>
        <v>R2A_I15</v>
      </c>
      <c r="G329">
        <f>IF(F329="",G328,G328+1)</f>
        <v>319</v>
      </c>
      <c r="H329">
        <v>1</v>
      </c>
      <c r="I329" t="str">
        <f>IF(NOT(ISERR(SEARCH("m94",C329,1))),"M94",IF(NOT(ISERR(SEARCH("m9c",C329,1))),"M9C","R2A"))</f>
        <v>R2A</v>
      </c>
      <c r="J329" t="str">
        <f>IF(NOT(ISERR(SEARCH("blank",C329,1))),"_bla",IF(NOT(ISERR(SEARCH("control",C329,1))),"_ctr",IF(NOT(ISERR(SEARCH("isolate",C329,1))),"_I","none")))</f>
        <v>_I</v>
      </c>
      <c r="K329">
        <f>IF(ISERR(SEARCH("isolate",C329,1)),"",SEARCH("isolate",C329,1)+8)</f>
        <v>25</v>
      </c>
      <c r="L329">
        <f>IF(K329="","",IF(SEARCH(".",C329,1)-(SEARCH("isolate",C329,1)+8)&gt;2,IF(NOT(ISNUMBER(VALUE(MID(C329,K329+1,1)))),1,2),SEARCH(".",C329,1)-(SEARCH("isolate",C329,1)+8)))</f>
        <v>2</v>
      </c>
      <c r="M329" t="str">
        <f>IF(L329="","",IF(LEN(MID(C329,K329,L329))&lt;2,"0"&amp;MID(C329,K329,L329),MID(C329,K329,L329)))</f>
        <v>15</v>
      </c>
      <c r="N329" t="str">
        <f>I329&amp;J329&amp;M329</f>
        <v>R2A_I15</v>
      </c>
      <c r="O329" t="str">
        <f>E329&amp;N329</f>
        <v>posR2A_I15</v>
      </c>
      <c r="P329" t="str">
        <f>IF(COUNTIF(O:O,O329)&gt;3,"error","")</f>
        <v/>
      </c>
      <c r="R329" t="str">
        <f>IF(COUNTIF(O:O,O329)&lt;3,COUNTIF(O:O,O329)&amp;" rep warning","")</f>
        <v/>
      </c>
      <c r="S329" t="str">
        <f>IF(ISERR(SEARCH("rep",C329,5)),"",MID(C329,SEARCH("rep",C329,1)+3,1))</f>
        <v>3</v>
      </c>
    </row>
    <row r="330" spans="1:19" x14ac:dyDescent="0.25">
      <c r="A330">
        <v>4</v>
      </c>
      <c r="B330">
        <v>0</v>
      </c>
      <c r="C330" t="s">
        <v>12</v>
      </c>
      <c r="D330">
        <v>11421</v>
      </c>
      <c r="E330" t="str">
        <f>IF(NOT(ISERR(SEARCH("neg",C330,1))),"neg","pos")</f>
        <v>pos</v>
      </c>
      <c r="F330" t="str">
        <f>IF(Q330="bad","",N330)</f>
        <v>R2A_I16</v>
      </c>
      <c r="G330">
        <f>IF(F330="",G329,G329+1)</f>
        <v>320</v>
      </c>
      <c r="H330">
        <v>1</v>
      </c>
      <c r="I330" t="str">
        <f>IF(NOT(ISERR(SEARCH("m94",C330,1))),"M94",IF(NOT(ISERR(SEARCH("m9c",C330,1))),"M9C","R2A"))</f>
        <v>R2A</v>
      </c>
      <c r="J330" t="str">
        <f>IF(NOT(ISERR(SEARCH("blank",C330,1))),"_bla",IF(NOT(ISERR(SEARCH("control",C330,1))),"_ctr",IF(NOT(ISERR(SEARCH("isolate",C330,1))),"_I","none")))</f>
        <v>_I</v>
      </c>
      <c r="K330">
        <f>IF(ISERR(SEARCH("isolate",C330,1)),"",SEARCH("isolate",C330,1)+8)</f>
        <v>25</v>
      </c>
      <c r="L330">
        <f>IF(K330="","",IF(SEARCH(".",C330,1)-(SEARCH("isolate",C330,1)+8)&gt;2,IF(NOT(ISNUMBER(VALUE(MID(C330,K330+1,1)))),1,2),SEARCH(".",C330,1)-(SEARCH("isolate",C330,1)+8)))</f>
        <v>2</v>
      </c>
      <c r="M330" t="str">
        <f>IF(L330="","",IF(LEN(MID(C330,K330,L330))&lt;2,"0"&amp;MID(C330,K330,L330),MID(C330,K330,L330)))</f>
        <v>16</v>
      </c>
      <c r="N330" t="str">
        <f>I330&amp;J330&amp;M330</f>
        <v>R2A_I16</v>
      </c>
      <c r="O330" t="str">
        <f>E330&amp;N330</f>
        <v>posR2A_I16</v>
      </c>
      <c r="P330" t="str">
        <f>IF(COUNTIF(O:O,O330)&gt;3,"error","")</f>
        <v/>
      </c>
      <c r="R330" t="str">
        <f>IF(COUNTIF(O:O,O330)&lt;3,COUNTIF(O:O,O330)&amp;" rep warning","")</f>
        <v/>
      </c>
      <c r="S330" t="str">
        <f>IF(ISERR(SEARCH("rep",C330,5)),"",MID(C330,SEARCH("rep",C330,1)+3,1))</f>
        <v>1</v>
      </c>
    </row>
    <row r="331" spans="1:19" x14ac:dyDescent="0.25">
      <c r="A331">
        <v>317</v>
      </c>
      <c r="B331">
        <v>0</v>
      </c>
      <c r="C331" t="s">
        <v>325</v>
      </c>
      <c r="D331">
        <v>11727</v>
      </c>
      <c r="E331" t="str">
        <f>IF(NOT(ISERR(SEARCH("neg",C331,1))),"neg","pos")</f>
        <v>pos</v>
      </c>
      <c r="F331" t="str">
        <f>IF(Q331="bad","",N331)</f>
        <v>R2A_I16</v>
      </c>
      <c r="G331">
        <f>IF(F331="",G330,G330+1)</f>
        <v>321</v>
      </c>
      <c r="H331">
        <v>1</v>
      </c>
      <c r="I331" t="str">
        <f>IF(NOT(ISERR(SEARCH("m94",C331,1))),"M94",IF(NOT(ISERR(SEARCH("m9c",C331,1))),"M9C","R2A"))</f>
        <v>R2A</v>
      </c>
      <c r="J331" t="str">
        <f>IF(NOT(ISERR(SEARCH("blank",C331,1))),"_bla",IF(NOT(ISERR(SEARCH("control",C331,1))),"_ctr",IF(NOT(ISERR(SEARCH("isolate",C331,1))),"_I","none")))</f>
        <v>_I</v>
      </c>
      <c r="K331">
        <f>IF(ISERR(SEARCH("isolate",C331,1)),"",SEARCH("isolate",C331,1)+8)</f>
        <v>25</v>
      </c>
      <c r="L331">
        <f>IF(K331="","",IF(SEARCH(".",C331,1)-(SEARCH("isolate",C331,1)+8)&gt;2,IF(NOT(ISNUMBER(VALUE(MID(C331,K331+1,1)))),1,2),SEARCH(".",C331,1)-(SEARCH("isolate",C331,1)+8)))</f>
        <v>2</v>
      </c>
      <c r="M331" t="str">
        <f>IF(L331="","",IF(LEN(MID(C331,K331,L331))&lt;2,"0"&amp;MID(C331,K331,L331),MID(C331,K331,L331)))</f>
        <v>16</v>
      </c>
      <c r="N331" t="str">
        <f>I331&amp;J331&amp;M331</f>
        <v>R2A_I16</v>
      </c>
      <c r="O331" t="str">
        <f>E331&amp;N331</f>
        <v>posR2A_I16</v>
      </c>
      <c r="P331" t="str">
        <f>IF(COUNTIF(O:O,O331)&gt;3,"error","")</f>
        <v/>
      </c>
      <c r="R331" t="str">
        <f>IF(COUNTIF(O:O,O331)&lt;3,COUNTIF(O:O,O331)&amp;" rep warning","")</f>
        <v/>
      </c>
      <c r="S331" t="str">
        <f>IF(ISERR(SEARCH("rep",C331,5)),"",MID(C331,SEARCH("rep",C331,1)+3,1))</f>
        <v>2</v>
      </c>
    </row>
    <row r="332" spans="1:19" x14ac:dyDescent="0.25">
      <c r="A332">
        <v>284</v>
      </c>
      <c r="B332">
        <v>0</v>
      </c>
      <c r="C332" t="s">
        <v>292</v>
      </c>
      <c r="D332">
        <v>11573</v>
      </c>
      <c r="E332" t="str">
        <f>IF(NOT(ISERR(SEARCH("neg",C332,1))),"neg","pos")</f>
        <v>pos</v>
      </c>
      <c r="F332" t="str">
        <f>IF(Q332="bad","",N332)</f>
        <v>R2A_I16</v>
      </c>
      <c r="G332">
        <f>IF(F332="",G331,G331+1)</f>
        <v>322</v>
      </c>
      <c r="H332">
        <v>1</v>
      </c>
      <c r="I332" t="str">
        <f>IF(NOT(ISERR(SEARCH("m94",C332,1))),"M94",IF(NOT(ISERR(SEARCH("m9c",C332,1))),"M9C","R2A"))</f>
        <v>R2A</v>
      </c>
      <c r="J332" t="str">
        <f>IF(NOT(ISERR(SEARCH("blank",C332,1))),"_bla",IF(NOT(ISERR(SEARCH("control",C332,1))),"_ctr",IF(NOT(ISERR(SEARCH("isolate",C332,1))),"_I","none")))</f>
        <v>_I</v>
      </c>
      <c r="K332">
        <f>IF(ISERR(SEARCH("isolate",C332,1)),"",SEARCH("isolate",C332,1)+8)</f>
        <v>25</v>
      </c>
      <c r="L332">
        <f>IF(K332="","",IF(SEARCH(".",C332,1)-(SEARCH("isolate",C332,1)+8)&gt;2,IF(NOT(ISNUMBER(VALUE(MID(C332,K332+1,1)))),1,2),SEARCH(".",C332,1)-(SEARCH("isolate",C332,1)+8)))</f>
        <v>2</v>
      </c>
      <c r="M332" t="str">
        <f>IF(L332="","",IF(LEN(MID(C332,K332,L332))&lt;2,"0"&amp;MID(C332,K332,L332),MID(C332,K332,L332)))</f>
        <v>16</v>
      </c>
      <c r="N332" t="str">
        <f>I332&amp;J332&amp;M332</f>
        <v>R2A_I16</v>
      </c>
      <c r="O332" t="str">
        <f>E332&amp;N332</f>
        <v>posR2A_I16</v>
      </c>
      <c r="P332" t="str">
        <f>IF(COUNTIF(O:O,O332)&gt;3,"error","")</f>
        <v/>
      </c>
      <c r="R332" t="str">
        <f>IF(COUNTIF(O:O,O332)&lt;3,COUNTIF(O:O,O332)&amp;" rep warning","")</f>
        <v/>
      </c>
      <c r="S332" t="str">
        <f>IF(ISERR(SEARCH("rep",C332,5)),"",MID(C332,SEARCH("rep",C332,1)+3,1))</f>
        <v>3</v>
      </c>
    </row>
    <row r="333" spans="1:19" hidden="1" x14ac:dyDescent="0.25"/>
    <row r="334" spans="1:19" hidden="1" x14ac:dyDescent="0.25"/>
  </sheetData>
  <autoFilter ref="A1:S334">
    <filterColumn colId="5">
      <customFilters>
        <customFilter operator="notEqual" val=" "/>
      </customFilters>
    </filterColumn>
  </autoFilter>
  <sortState ref="A2:S334">
    <sortCondition ref="E2:E334"/>
    <sortCondition ref="F2:F334"/>
    <sortCondition ref="S2:S3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02 - Exp_files_list_(20140719_B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Suzie</dc:creator>
  <cp:lastModifiedBy>Suzie Kosina</cp:lastModifiedBy>
  <dcterms:created xsi:type="dcterms:W3CDTF">2015-01-16T08:00:59Z</dcterms:created>
  <dcterms:modified xsi:type="dcterms:W3CDTF">2015-01-16T08:30:49Z</dcterms:modified>
</cp:coreProperties>
</file>