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gramming\Personal\optionTester\"/>
    </mc:Choice>
  </mc:AlternateContent>
  <xr:revisionPtr revIDLastSave="0" documentId="13_ncr:1_{70244A9C-A280-410E-B073-359C6F5F3AE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gamma" sheetId="2" r:id="rId2"/>
    <sheet name="algoTe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J32" i="2" s="1"/>
  <c r="J33" i="2"/>
  <c r="J28" i="2"/>
  <c r="J27" i="2"/>
  <c r="J29" i="2" s="1"/>
  <c r="J24" i="2"/>
  <c r="J19" i="2"/>
  <c r="J23" i="2"/>
  <c r="J22" i="2"/>
  <c r="I22" i="2"/>
  <c r="J18" i="2"/>
  <c r="J17" i="2"/>
  <c r="I19" i="1"/>
  <c r="G19" i="1"/>
  <c r="H19" i="1"/>
  <c r="M13" i="1"/>
  <c r="M14" i="1"/>
  <c r="M15" i="1"/>
  <c r="M16" i="1"/>
  <c r="M12" i="1"/>
  <c r="M11" i="1"/>
  <c r="K11" i="1"/>
  <c r="I12" i="1"/>
  <c r="J12" i="1" s="1"/>
  <c r="K12" i="1"/>
  <c r="I13" i="1"/>
  <c r="L13" i="1" s="1"/>
  <c r="J13" i="1"/>
  <c r="I14" i="1"/>
  <c r="L14" i="1" s="1"/>
  <c r="J14" i="1"/>
  <c r="I15" i="1"/>
  <c r="J15" i="1" s="1"/>
  <c r="I16" i="1"/>
  <c r="L16" i="1" s="1"/>
  <c r="J16" i="1"/>
  <c r="J34" i="2" l="1"/>
  <c r="K14" i="1"/>
  <c r="K16" i="1"/>
  <c r="K13" i="1"/>
  <c r="L15" i="1"/>
  <c r="L12" i="1"/>
  <c r="K15" i="1"/>
</calcChain>
</file>

<file path=xl/sharedStrings.xml><?xml version="1.0" encoding="utf-8"?>
<sst xmlns="http://schemas.openxmlformats.org/spreadsheetml/2006/main" count="81" uniqueCount="56">
  <si>
    <t>post net delta</t>
  </si>
  <si>
    <t xml:space="preserve">pre net delta </t>
  </si>
  <si>
    <t>net change</t>
  </si>
  <si>
    <t>stock pos</t>
  </si>
  <si>
    <t>call pos</t>
  </si>
  <si>
    <t>delta</t>
  </si>
  <si>
    <t>stock price</t>
  </si>
  <si>
    <t>call strike = 100</t>
  </si>
  <si>
    <t>delta hedge: buy call, short stock</t>
  </si>
  <si>
    <t>value of short stock delta trades</t>
  </si>
  <si>
    <t>initial call strike price = 3 = 300</t>
  </si>
  <si>
    <t>close values</t>
  </si>
  <si>
    <t>calls</t>
  </si>
  <si>
    <t>stock</t>
  </si>
  <si>
    <t>trading</t>
  </si>
  <si>
    <t>open values</t>
  </si>
  <si>
    <t>obj: delta neutral position, short call, buy underlying stock</t>
  </si>
  <si>
    <t>underlying increases 10 points</t>
  </si>
  <si>
    <t>long call delta = 50, gamma = 3</t>
  </si>
  <si>
    <t>original position</t>
  </si>
  <si>
    <t xml:space="preserve">short call </t>
  </si>
  <si>
    <t>units</t>
  </si>
  <si>
    <t>long underlying</t>
  </si>
  <si>
    <t>delta/unit</t>
  </si>
  <si>
    <t>total delta</t>
  </si>
  <si>
    <t>short gamma because short call</t>
  </si>
  <si>
    <t>new position</t>
  </si>
  <si>
    <t>net delta</t>
  </si>
  <si>
    <t>short put</t>
  </si>
  <si>
    <t>short underlying</t>
  </si>
  <si>
    <t>delta = 30, gamma = 3</t>
  </si>
  <si>
    <t>underlying decrease 10</t>
  </si>
  <si>
    <t>Array</t>
  </si>
  <si>
    <t>High</t>
  </si>
  <si>
    <t>String</t>
  </si>
  <si>
    <t>Hash Table</t>
  </si>
  <si>
    <t>Mid</t>
  </si>
  <si>
    <t>Recursion</t>
  </si>
  <si>
    <t>Sorting and searching</t>
  </si>
  <si>
    <t>Matrix</t>
  </si>
  <si>
    <t>Linked List</t>
  </si>
  <si>
    <t>Queue</t>
  </si>
  <si>
    <t>Stack</t>
  </si>
  <si>
    <t>Tree</t>
  </si>
  <si>
    <t>Graph</t>
  </si>
  <si>
    <t>Heap</t>
  </si>
  <si>
    <t>Trie</t>
  </si>
  <si>
    <t>Interval</t>
  </si>
  <si>
    <t>Dynamic programming</t>
  </si>
  <si>
    <t>Low</t>
  </si>
  <si>
    <t>Binary</t>
  </si>
  <si>
    <t>Math</t>
  </si>
  <si>
    <t>Geometry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</si>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</sst>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name val="Segoe UI"/>
      <family val="2"/>
    </font>
    <font>
      <sz val="14"/>
      <color rgb="FF1C1E21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E2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CBA9F-9245-40B5-9CC9-BA4137C5A98E}" name="Table1" displayName="Table1" ref="D4:F22" totalsRowShown="0">
  <autoFilter ref="D4:F22" xr:uid="{C11CBA9F-9245-40B5-9CC9-BA4137C5A98E}"/>
  <sortState xmlns:xlrd2="http://schemas.microsoft.com/office/spreadsheetml/2017/richdata2" ref="D5:F22">
    <sortCondition descending="1" ref="F4:F22"/>
  </sortState>
  <tableColumns count="3">
    <tableColumn id="1" xr3:uid="{B48C0C55-21F3-48CF-894E-7BBF36B06833}" name="Column1" dataDxfId="1" dataCellStyle="Hyperlink"/>
    <tableColumn id="2" xr3:uid="{348611E8-9B56-4667-AB9B-D5BBD3C5BC6B}" name="Column2" dataDxfId="0"/>
    <tableColumn id="3" xr3:uid="{DD7487D1-404E-46F5-840A-8A1BE77962C9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interviewhandbook.org/algorithms/queue/" TargetMode="External"/><Relationship Id="rId13" Type="http://schemas.openxmlformats.org/officeDocument/2006/relationships/hyperlink" Target="https://www.techinterviewhandbook.org/algorithms/trie/" TargetMode="External"/><Relationship Id="rId18" Type="http://schemas.openxmlformats.org/officeDocument/2006/relationships/hyperlink" Target="https://www.techinterviewhandbook.org/algorithms/geometry/" TargetMode="External"/><Relationship Id="rId3" Type="http://schemas.openxmlformats.org/officeDocument/2006/relationships/hyperlink" Target="https://www.techinterviewhandbook.org/algorithms/hash-table/" TargetMode="External"/><Relationship Id="rId7" Type="http://schemas.openxmlformats.org/officeDocument/2006/relationships/hyperlink" Target="https://www.techinterviewhandbook.org/algorithms/linked-list/" TargetMode="External"/><Relationship Id="rId12" Type="http://schemas.openxmlformats.org/officeDocument/2006/relationships/hyperlink" Target="https://www.techinterviewhandbook.org/algorithms/heap/" TargetMode="External"/><Relationship Id="rId17" Type="http://schemas.openxmlformats.org/officeDocument/2006/relationships/hyperlink" Target="https://www.techinterviewhandbook.org/algorithms/math/" TargetMode="External"/><Relationship Id="rId2" Type="http://schemas.openxmlformats.org/officeDocument/2006/relationships/hyperlink" Target="https://www.techinterviewhandbook.org/algorithms/string/" TargetMode="External"/><Relationship Id="rId16" Type="http://schemas.openxmlformats.org/officeDocument/2006/relationships/hyperlink" Target="https://www.techinterviewhandbook.org/algorithms/binary/" TargetMode="External"/><Relationship Id="rId1" Type="http://schemas.openxmlformats.org/officeDocument/2006/relationships/hyperlink" Target="https://www.techinterviewhandbook.org/algorithms/array/" TargetMode="External"/><Relationship Id="rId6" Type="http://schemas.openxmlformats.org/officeDocument/2006/relationships/hyperlink" Target="https://www.techinterviewhandbook.org/algorithms/matrix/" TargetMode="External"/><Relationship Id="rId11" Type="http://schemas.openxmlformats.org/officeDocument/2006/relationships/hyperlink" Target="https://www.techinterviewhandbook.org/algorithms/graph/" TargetMode="External"/><Relationship Id="rId5" Type="http://schemas.openxmlformats.org/officeDocument/2006/relationships/hyperlink" Target="https://www.techinterviewhandbook.org/algorithms/sorting-searching/" TargetMode="External"/><Relationship Id="rId15" Type="http://schemas.openxmlformats.org/officeDocument/2006/relationships/hyperlink" Target="https://www.techinterviewhandbook.org/algorithms/dynamic-programming/" TargetMode="External"/><Relationship Id="rId10" Type="http://schemas.openxmlformats.org/officeDocument/2006/relationships/hyperlink" Target="https://www.techinterviewhandbook.org/algorithms/tree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techinterviewhandbook.org/algorithms/recursion/" TargetMode="External"/><Relationship Id="rId9" Type="http://schemas.openxmlformats.org/officeDocument/2006/relationships/hyperlink" Target="https://www.techinterviewhandbook.org/algorithms/stack/" TargetMode="External"/><Relationship Id="rId14" Type="http://schemas.openxmlformats.org/officeDocument/2006/relationships/hyperlink" Target="https://www.techinterviewhandbook.org/algorithms/interv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Q20"/>
  <sheetViews>
    <sheetView workbookViewId="0">
      <selection activeCell="E24" sqref="E24"/>
    </sheetView>
  </sheetViews>
  <sheetFormatPr defaultRowHeight="17.25" x14ac:dyDescent="0.3"/>
  <cols>
    <col min="1" max="4" width="9.140625" style="1"/>
    <col min="5" max="5" width="13.140625" style="1" bestFit="1" customWidth="1"/>
    <col min="6" max="6" width="19.28515625" style="1" customWidth="1"/>
    <col min="7" max="7" width="9.140625" style="1"/>
    <col min="8" max="8" width="8.7109375" style="1" bestFit="1" customWidth="1"/>
    <col min="9" max="9" width="10.5703125" style="1" bestFit="1" customWidth="1"/>
    <col min="10" max="10" width="12.140625" style="1" bestFit="1" customWidth="1"/>
    <col min="11" max="11" width="14.42578125" style="1" bestFit="1" customWidth="1"/>
    <col min="12" max="12" width="14.85546875" style="1" bestFit="1" customWidth="1"/>
    <col min="13" max="16384" width="9.140625" style="1"/>
  </cols>
  <sheetData>
    <row r="7" spans="5:17" x14ac:dyDescent="0.3">
      <c r="F7" s="2" t="s">
        <v>8</v>
      </c>
    </row>
    <row r="8" spans="5:17" x14ac:dyDescent="0.3">
      <c r="Q8" s="1" t="s">
        <v>10</v>
      </c>
    </row>
    <row r="9" spans="5:17" x14ac:dyDescent="0.3">
      <c r="F9" s="2" t="s">
        <v>7</v>
      </c>
    </row>
    <row r="10" spans="5:17" x14ac:dyDescent="0.3">
      <c r="E10" s="2" t="s">
        <v>6</v>
      </c>
      <c r="F10" s="2" t="s">
        <v>5</v>
      </c>
      <c r="H10" s="2" t="s">
        <v>4</v>
      </c>
      <c r="I10" s="2" t="s">
        <v>3</v>
      </c>
      <c r="J10" s="2" t="s">
        <v>2</v>
      </c>
      <c r="K10" s="2" t="s">
        <v>1</v>
      </c>
      <c r="L10" s="2" t="s">
        <v>0</v>
      </c>
      <c r="M10" s="1" t="s">
        <v>9</v>
      </c>
    </row>
    <row r="11" spans="5:17" x14ac:dyDescent="0.3">
      <c r="E11" s="1">
        <v>100</v>
      </c>
      <c r="F11" s="1">
        <v>57</v>
      </c>
      <c r="H11" s="1">
        <v>100</v>
      </c>
      <c r="I11" s="1">
        <v>-57</v>
      </c>
      <c r="K11" s="1">
        <f>I11*100+H11*F11</f>
        <v>0</v>
      </c>
      <c r="M11" s="1">
        <f>(E11-$E$11)*57</f>
        <v>0</v>
      </c>
    </row>
    <row r="12" spans="5:17" x14ac:dyDescent="0.3">
      <c r="E12" s="1">
        <v>90</v>
      </c>
      <c r="F12" s="1">
        <v>50</v>
      </c>
      <c r="H12" s="1">
        <v>100</v>
      </c>
      <c r="I12" s="1">
        <f>-F12*H12/100</f>
        <v>-50</v>
      </c>
      <c r="J12" s="1">
        <f>I12-I11</f>
        <v>7</v>
      </c>
      <c r="K12" s="1">
        <f>I11*100+H11*F12</f>
        <v>-700</v>
      </c>
      <c r="L12" s="1">
        <f>I12*100+H12*F12</f>
        <v>0</v>
      </c>
      <c r="M12" s="1">
        <f>(E12-$E$11)*-J12</f>
        <v>70</v>
      </c>
    </row>
    <row r="13" spans="5:17" x14ac:dyDescent="0.3">
      <c r="E13" s="1">
        <v>80</v>
      </c>
      <c r="F13" s="1">
        <v>40</v>
      </c>
      <c r="H13" s="1">
        <v>100</v>
      </c>
      <c r="I13" s="1">
        <f>-F13*H13/100</f>
        <v>-40</v>
      </c>
      <c r="J13" s="1">
        <f>I13-I12</f>
        <v>10</v>
      </c>
      <c r="K13" s="1">
        <f>I12*100+H12*F13</f>
        <v>-1000</v>
      </c>
      <c r="L13" s="1">
        <f>I13*100+H13*F13</f>
        <v>0</v>
      </c>
      <c r="M13" s="1">
        <f t="shared" ref="M13:M16" si="0">(E13-$E$11)*-J13</f>
        <v>200</v>
      </c>
    </row>
    <row r="14" spans="5:17" x14ac:dyDescent="0.3">
      <c r="E14" s="1">
        <v>70</v>
      </c>
      <c r="F14" s="1">
        <v>30</v>
      </c>
      <c r="H14" s="1">
        <v>100</v>
      </c>
      <c r="I14" s="1">
        <f>-F14*H14/100</f>
        <v>-30</v>
      </c>
      <c r="J14" s="1">
        <f>I14-I13</f>
        <v>10</v>
      </c>
      <c r="K14" s="1">
        <f>I13*100+H13*F14</f>
        <v>-1000</v>
      </c>
      <c r="L14" s="1">
        <f>I14*100+H14*F14</f>
        <v>0</v>
      </c>
      <c r="M14" s="1">
        <f t="shared" si="0"/>
        <v>300</v>
      </c>
    </row>
    <row r="15" spans="5:17" x14ac:dyDescent="0.3">
      <c r="E15" s="1">
        <v>60</v>
      </c>
      <c r="F15" s="1">
        <v>20</v>
      </c>
      <c r="H15" s="1">
        <v>100</v>
      </c>
      <c r="I15" s="1">
        <f>-F15*H15/100</f>
        <v>-20</v>
      </c>
      <c r="J15" s="1">
        <f>I15-I14</f>
        <v>10</v>
      </c>
      <c r="K15" s="1">
        <f>I14*100+H14*F15</f>
        <v>-1000</v>
      </c>
      <c r="L15" s="1">
        <f>I15*100+H15*F15</f>
        <v>0</v>
      </c>
      <c r="M15" s="1">
        <f t="shared" si="0"/>
        <v>400</v>
      </c>
    </row>
    <row r="16" spans="5:17" x14ac:dyDescent="0.3">
      <c r="E16" s="1">
        <v>50</v>
      </c>
      <c r="F16" s="1">
        <v>10</v>
      </c>
      <c r="H16" s="1">
        <v>100</v>
      </c>
      <c r="I16" s="1">
        <f>-F16*H16/100</f>
        <v>-10</v>
      </c>
      <c r="J16" s="1">
        <f>I16-I15</f>
        <v>10</v>
      </c>
      <c r="K16" s="1">
        <f>I15*100+H15*F16</f>
        <v>-1000</v>
      </c>
      <c r="L16" s="1">
        <f>I16*100+H16*F16</f>
        <v>0</v>
      </c>
      <c r="M16" s="1">
        <f t="shared" si="0"/>
        <v>500</v>
      </c>
    </row>
    <row r="18" spans="5:9" x14ac:dyDescent="0.3">
      <c r="F18" s="1" t="s">
        <v>12</v>
      </c>
      <c r="G18" s="1" t="s">
        <v>13</v>
      </c>
      <c r="H18" s="1" t="s">
        <v>14</v>
      </c>
    </row>
    <row r="19" spans="5:9" x14ac:dyDescent="0.3">
      <c r="E19" s="1" t="s">
        <v>11</v>
      </c>
      <c r="F19" s="1">
        <v>0</v>
      </c>
      <c r="G19" s="1">
        <f>(E11-E16)*-I16</f>
        <v>500</v>
      </c>
      <c r="H19" s="1">
        <f>SUM(M11:M16)</f>
        <v>1470</v>
      </c>
      <c r="I19" s="1">
        <f>SUM(F19:H19)</f>
        <v>1970</v>
      </c>
    </row>
    <row r="20" spans="5:9" x14ac:dyDescent="0.3">
      <c r="E20" s="1" t="s">
        <v>15</v>
      </c>
      <c r="F20" s="1">
        <v>300</v>
      </c>
      <c r="G20" s="1">
        <v>5700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7EE3-45E7-45E3-B5D5-71AF39DAF553}">
  <dimension ref="G9:J34"/>
  <sheetViews>
    <sheetView workbookViewId="0">
      <selection activeCell="S26" sqref="S26"/>
    </sheetView>
  </sheetViews>
  <sheetFormatPr defaultRowHeight="15" x14ac:dyDescent="0.25"/>
  <cols>
    <col min="7" max="7" width="19.42578125" customWidth="1"/>
    <col min="8" max="8" width="5.42578125" bestFit="1" customWidth="1"/>
    <col min="9" max="9" width="10" bestFit="1" customWidth="1"/>
    <col min="10" max="10" width="10.140625" bestFit="1" customWidth="1"/>
  </cols>
  <sheetData>
    <row r="9" spans="7:10" x14ac:dyDescent="0.25">
      <c r="G9" t="s">
        <v>16</v>
      </c>
    </row>
    <row r="11" spans="7:10" x14ac:dyDescent="0.25">
      <c r="G11" t="s">
        <v>18</v>
      </c>
    </row>
    <row r="12" spans="7:10" x14ac:dyDescent="0.25">
      <c r="G12" t="s">
        <v>17</v>
      </c>
    </row>
    <row r="15" spans="7:10" x14ac:dyDescent="0.25">
      <c r="G15" t="s">
        <v>25</v>
      </c>
    </row>
    <row r="16" spans="7:10" x14ac:dyDescent="0.25">
      <c r="G16" t="s">
        <v>19</v>
      </c>
      <c r="H16" t="s">
        <v>21</v>
      </c>
      <c r="I16" t="s">
        <v>23</v>
      </c>
      <c r="J16" t="s">
        <v>24</v>
      </c>
    </row>
    <row r="17" spans="7:10" x14ac:dyDescent="0.25">
      <c r="G17" t="s">
        <v>20</v>
      </c>
      <c r="H17">
        <v>100</v>
      </c>
      <c r="I17">
        <v>-50</v>
      </c>
      <c r="J17">
        <f>H17*I17</f>
        <v>-5000</v>
      </c>
    </row>
    <row r="18" spans="7:10" x14ac:dyDescent="0.25">
      <c r="G18" t="s">
        <v>22</v>
      </c>
      <c r="H18">
        <v>5000</v>
      </c>
      <c r="I18">
        <v>1</v>
      </c>
      <c r="J18">
        <f>H18*I18</f>
        <v>5000</v>
      </c>
    </row>
    <row r="19" spans="7:10" x14ac:dyDescent="0.25">
      <c r="I19" t="s">
        <v>27</v>
      </c>
      <c r="J19">
        <f>SUM(J17:J18)</f>
        <v>0</v>
      </c>
    </row>
    <row r="21" spans="7:10" x14ac:dyDescent="0.25">
      <c r="G21" t="s">
        <v>26</v>
      </c>
      <c r="H21" t="s">
        <v>21</v>
      </c>
      <c r="I21" t="s">
        <v>23</v>
      </c>
      <c r="J21" t="s">
        <v>24</v>
      </c>
    </row>
    <row r="22" spans="7:10" x14ac:dyDescent="0.25">
      <c r="G22" t="s">
        <v>20</v>
      </c>
      <c r="H22">
        <v>100</v>
      </c>
      <c r="I22">
        <f>I17-3*10</f>
        <v>-80</v>
      </c>
      <c r="J22">
        <f>H22*I22</f>
        <v>-8000</v>
      </c>
    </row>
    <row r="23" spans="7:10" x14ac:dyDescent="0.25">
      <c r="G23" t="s">
        <v>22</v>
      </c>
      <c r="H23">
        <v>5000</v>
      </c>
      <c r="I23">
        <v>1</v>
      </c>
      <c r="J23">
        <f>H23*I23</f>
        <v>5000</v>
      </c>
    </row>
    <row r="24" spans="7:10" x14ac:dyDescent="0.25">
      <c r="I24" t="s">
        <v>27</v>
      </c>
      <c r="J24">
        <f>SUM(J22:J23)</f>
        <v>-3000</v>
      </c>
    </row>
    <row r="26" spans="7:10" x14ac:dyDescent="0.25">
      <c r="G26" t="s">
        <v>30</v>
      </c>
    </row>
    <row r="27" spans="7:10" x14ac:dyDescent="0.25">
      <c r="G27" t="s">
        <v>28</v>
      </c>
      <c r="H27">
        <v>100</v>
      </c>
      <c r="I27">
        <v>50</v>
      </c>
      <c r="J27">
        <f>H27*I27</f>
        <v>5000</v>
      </c>
    </row>
    <row r="28" spans="7:10" x14ac:dyDescent="0.25">
      <c r="G28" t="s">
        <v>29</v>
      </c>
      <c r="H28">
        <v>3000</v>
      </c>
      <c r="I28">
        <v>-1</v>
      </c>
      <c r="J28">
        <f>H28*I28</f>
        <v>-3000</v>
      </c>
    </row>
    <row r="29" spans="7:10" x14ac:dyDescent="0.25">
      <c r="I29" t="s">
        <v>27</v>
      </c>
      <c r="J29">
        <f>SUM(J27:J28)</f>
        <v>2000</v>
      </c>
    </row>
    <row r="31" spans="7:10" x14ac:dyDescent="0.25">
      <c r="G31" t="s">
        <v>31</v>
      </c>
    </row>
    <row r="32" spans="7:10" x14ac:dyDescent="0.25">
      <c r="G32" t="s">
        <v>28</v>
      </c>
      <c r="H32">
        <v>100</v>
      </c>
      <c r="I32">
        <f>I27+3*10</f>
        <v>80</v>
      </c>
      <c r="J32">
        <f>H32*I32</f>
        <v>8000</v>
      </c>
    </row>
    <row r="33" spans="7:10" x14ac:dyDescent="0.25">
      <c r="G33" t="s">
        <v>29</v>
      </c>
      <c r="H33">
        <v>8000</v>
      </c>
      <c r="I33">
        <v>-1</v>
      </c>
      <c r="J33">
        <f>H33*I33</f>
        <v>-8000</v>
      </c>
    </row>
    <row r="34" spans="7:10" x14ac:dyDescent="0.25">
      <c r="I34" t="s">
        <v>27</v>
      </c>
      <c r="J34">
        <f>SUM(J32:J33)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729E-3B0B-4BF2-9E61-7B41F69ADA67}">
  <dimension ref="D4:F22"/>
  <sheetViews>
    <sheetView tabSelected="1" workbookViewId="0">
      <selection activeCell="J9" sqref="J9"/>
    </sheetView>
  </sheetViews>
  <sheetFormatPr defaultRowHeight="15" x14ac:dyDescent="0.25"/>
  <cols>
    <col min="4" max="4" width="11" customWidth="1"/>
    <col min="5" max="5" width="14.7109375" customWidth="1"/>
  </cols>
  <sheetData>
    <row r="4" spans="4:6" ht="20.25" x14ac:dyDescent="0.25">
      <c r="D4" s="4" t="s">
        <v>53</v>
      </c>
      <c r="E4" s="3" t="s">
        <v>54</v>
      </c>
      <c r="F4" t="s">
        <v>55</v>
      </c>
    </row>
    <row r="5" spans="4:6" ht="20.25" x14ac:dyDescent="0.25">
      <c r="D5" s="4" t="s">
        <v>32</v>
      </c>
      <c r="E5" s="3" t="s">
        <v>33</v>
      </c>
      <c r="F5">
        <v>3</v>
      </c>
    </row>
    <row r="6" spans="4:6" ht="20.25" x14ac:dyDescent="0.25">
      <c r="D6" s="4" t="s">
        <v>34</v>
      </c>
      <c r="E6" s="3" t="s">
        <v>33</v>
      </c>
      <c r="F6">
        <v>3</v>
      </c>
    </row>
    <row r="7" spans="4:6" ht="30" x14ac:dyDescent="0.25">
      <c r="D7" s="4" t="s">
        <v>38</v>
      </c>
      <c r="E7" s="3" t="s">
        <v>33</v>
      </c>
      <c r="F7">
        <v>3</v>
      </c>
    </row>
    <row r="8" spans="4:6" ht="20.25" x14ac:dyDescent="0.25">
      <c r="D8" s="4" t="s">
        <v>39</v>
      </c>
      <c r="E8" s="3" t="s">
        <v>33</v>
      </c>
      <c r="F8">
        <v>3</v>
      </c>
    </row>
    <row r="9" spans="4:6" ht="20.25" x14ac:dyDescent="0.25">
      <c r="D9" s="4" t="s">
        <v>43</v>
      </c>
      <c r="E9" s="3" t="s">
        <v>33</v>
      </c>
      <c r="F9">
        <v>3</v>
      </c>
    </row>
    <row r="10" spans="4:6" ht="20.25" x14ac:dyDescent="0.25">
      <c r="D10" s="4" t="s">
        <v>44</v>
      </c>
      <c r="E10" s="3" t="s">
        <v>33</v>
      </c>
      <c r="F10">
        <v>3</v>
      </c>
    </row>
    <row r="11" spans="4:6" ht="20.25" x14ac:dyDescent="0.25">
      <c r="D11" s="4" t="s">
        <v>35</v>
      </c>
      <c r="E11" s="3" t="s">
        <v>36</v>
      </c>
      <c r="F11">
        <v>2</v>
      </c>
    </row>
    <row r="12" spans="4:6" ht="20.25" x14ac:dyDescent="0.25">
      <c r="D12" s="4" t="s">
        <v>37</v>
      </c>
      <c r="E12" s="3" t="s">
        <v>36</v>
      </c>
      <c r="F12">
        <v>2</v>
      </c>
    </row>
    <row r="13" spans="4:6" ht="20.25" x14ac:dyDescent="0.25">
      <c r="D13" s="4" t="s">
        <v>40</v>
      </c>
      <c r="E13" s="3" t="s">
        <v>36</v>
      </c>
      <c r="F13">
        <v>2</v>
      </c>
    </row>
    <row r="14" spans="4:6" ht="20.25" x14ac:dyDescent="0.25">
      <c r="D14" s="4" t="s">
        <v>41</v>
      </c>
      <c r="E14" s="3" t="s">
        <v>36</v>
      </c>
      <c r="F14">
        <v>2</v>
      </c>
    </row>
    <row r="15" spans="4:6" ht="20.25" x14ac:dyDescent="0.25">
      <c r="D15" s="4" t="s">
        <v>42</v>
      </c>
      <c r="E15" s="3" t="s">
        <v>36</v>
      </c>
      <c r="F15">
        <v>2</v>
      </c>
    </row>
    <row r="16" spans="4:6" ht="20.25" x14ac:dyDescent="0.25">
      <c r="D16" s="4" t="s">
        <v>45</v>
      </c>
      <c r="E16" s="3" t="s">
        <v>36</v>
      </c>
      <c r="F16">
        <v>2</v>
      </c>
    </row>
    <row r="17" spans="4:6" ht="20.25" x14ac:dyDescent="0.25">
      <c r="D17" s="4" t="s">
        <v>46</v>
      </c>
      <c r="E17" s="3" t="s">
        <v>36</v>
      </c>
      <c r="F17">
        <v>2</v>
      </c>
    </row>
    <row r="18" spans="4:6" ht="20.25" x14ac:dyDescent="0.25">
      <c r="D18" s="4" t="s">
        <v>47</v>
      </c>
      <c r="E18" s="3" t="s">
        <v>36</v>
      </c>
      <c r="F18">
        <v>2</v>
      </c>
    </row>
    <row r="19" spans="4:6" ht="45" x14ac:dyDescent="0.25">
      <c r="D19" s="4" t="s">
        <v>48</v>
      </c>
      <c r="E19" s="3" t="s">
        <v>49</v>
      </c>
      <c r="F19">
        <v>1</v>
      </c>
    </row>
    <row r="20" spans="4:6" ht="20.25" x14ac:dyDescent="0.25">
      <c r="D20" s="4" t="s">
        <v>50</v>
      </c>
      <c r="E20" s="3" t="s">
        <v>49</v>
      </c>
      <c r="F20">
        <v>1</v>
      </c>
    </row>
    <row r="21" spans="4:6" ht="20.25" x14ac:dyDescent="0.25">
      <c r="D21" s="4" t="s">
        <v>51</v>
      </c>
      <c r="E21" s="3" t="s">
        <v>49</v>
      </c>
      <c r="F21">
        <v>1</v>
      </c>
    </row>
    <row r="22" spans="4:6" ht="20.25" x14ac:dyDescent="0.25">
      <c r="D22" s="4" t="s">
        <v>52</v>
      </c>
      <c r="E22" s="3" t="s">
        <v>49</v>
      </c>
      <c r="F22">
        <v>1</v>
      </c>
    </row>
  </sheetData>
  <phoneticPr fontId="5" type="noConversion"/>
  <hyperlinks>
    <hyperlink ref="D5" r:id="rId1" display="https://www.techinterviewhandbook.org/algorithms/array/" xr:uid="{F06005ED-E845-40CC-8C37-919F1182FBBC}"/>
    <hyperlink ref="D6" r:id="rId2" display="https://www.techinterviewhandbook.org/algorithms/string/" xr:uid="{639A52AF-D384-499F-A35E-7B082F228AAB}"/>
    <hyperlink ref="D11" r:id="rId3" display="https://www.techinterviewhandbook.org/algorithms/hash-table/" xr:uid="{FE3E0803-D6B2-4E36-A317-D97A69D0E823}"/>
    <hyperlink ref="D12" r:id="rId4" display="https://www.techinterviewhandbook.org/algorithms/recursion/" xr:uid="{354E495A-75C0-4B4D-9E34-DB092E3A7532}"/>
    <hyperlink ref="D7" r:id="rId5" display="https://www.techinterviewhandbook.org/algorithms/sorting-searching/" xr:uid="{E4503704-A477-4F0E-AC7A-22930B7BC30B}"/>
    <hyperlink ref="D8" r:id="rId6" display="https://www.techinterviewhandbook.org/algorithms/matrix/" xr:uid="{1F5B531F-8393-4975-8723-E63492AA9C2B}"/>
    <hyperlink ref="D13" r:id="rId7" display="https://www.techinterviewhandbook.org/algorithms/linked-list/" xr:uid="{1BF44E1B-AF83-4CBD-AE72-10E71442BC49}"/>
    <hyperlink ref="D14" r:id="rId8" display="https://www.techinterviewhandbook.org/algorithms/queue/" xr:uid="{3DF60001-77E7-4B07-BE0F-98070DD688F0}"/>
    <hyperlink ref="D15" r:id="rId9" display="https://www.techinterviewhandbook.org/algorithms/stack/" xr:uid="{72E0843A-BA19-4674-8343-FDACACF283D9}"/>
    <hyperlink ref="D9" r:id="rId10" display="https://www.techinterviewhandbook.org/algorithms/tree/" xr:uid="{E42D5A44-492E-445E-9BBC-428495F28668}"/>
    <hyperlink ref="D10" r:id="rId11" display="https://www.techinterviewhandbook.org/algorithms/graph/" xr:uid="{2B0F9206-2265-4E79-9539-6F9DB1512FE6}"/>
    <hyperlink ref="D16" r:id="rId12" display="https://www.techinterviewhandbook.org/algorithms/heap/" xr:uid="{2FEFAF72-8129-4CE9-9242-B7AD73297A5E}"/>
    <hyperlink ref="D17" r:id="rId13" display="https://www.techinterviewhandbook.org/algorithms/trie/" xr:uid="{918F63E9-D1C7-4956-8E79-C4C2A74BF984}"/>
    <hyperlink ref="D18" r:id="rId14" display="https://www.techinterviewhandbook.org/algorithms/interval/" xr:uid="{FB6C49A6-F2FA-4E1D-A1AC-790E355132A1}"/>
    <hyperlink ref="D19" r:id="rId15" display="https://www.techinterviewhandbook.org/algorithms/dynamic-programming/" xr:uid="{AEC875A1-7C27-40E7-9F4A-06B93A52A586}"/>
    <hyperlink ref="D20" r:id="rId16" display="https://www.techinterviewhandbook.org/algorithms/binary/" xr:uid="{76C6F562-8CE9-463F-952C-AEB00194083F}"/>
    <hyperlink ref="D21" r:id="rId17" display="https://www.techinterviewhandbook.org/algorithms/math/" xr:uid="{28DFEAB1-6565-4798-8D41-674670377050}"/>
    <hyperlink ref="D22" r:id="rId18" display="https://www.techinterviewhandbook.org/algorithms/geometry/" xr:uid="{3C34013C-F385-450C-B99A-93E4814EBD28}"/>
  </hyperlinks>
  <pageMargins left="0.7" right="0.7" top="0.75" bottom="0.75" header="0.3" footer="0.3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gamma</vt:lpstr>
      <vt:lpstr>algoTester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Rowe</dc:creator>
  <cp:lastModifiedBy>Matt Rowe</cp:lastModifiedBy>
  <dcterms:created xsi:type="dcterms:W3CDTF">2015-06-05T18:17:20Z</dcterms:created>
  <dcterms:modified xsi:type="dcterms:W3CDTF">2023-01-11T20:31:57Z</dcterms:modified>
</cp:coreProperties>
</file>