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909ff3059469a1/Desktop/"/>
    </mc:Choice>
  </mc:AlternateContent>
  <xr:revisionPtr revIDLastSave="0" documentId="13_ncr:1_{67EC4CEC-3EEE-44FA-9CEA-180AA369F47A}" xr6:coauthVersionLast="47" xr6:coauthVersionMax="47" xr10:uidLastSave="{00000000-0000-0000-0000-000000000000}"/>
  <bookViews>
    <workbookView xWindow="-120" yWindow="-120" windowWidth="20730" windowHeight="11040" tabRatio="799" xr2:uid="{00000000-000D-0000-FFFF-FFFF00000000}"/>
  </bookViews>
  <sheets>
    <sheet name="เรียงน้ำหนัก" sheetId="142" r:id="rId1"/>
    <sheet name="เรียงบ่อ1" sheetId="128" state="hidden" r:id="rId2"/>
    <sheet name="บ่อ (3)" sheetId="80" state="hidden" r:id="rId3"/>
    <sheet name="1ญ" sheetId="147" r:id="rId4"/>
    <sheet name="2ญ" sheetId="102" r:id="rId5"/>
    <sheet name="3ญ" sheetId="81" r:id="rId6"/>
    <sheet name="4ญ" sheetId="97" r:id="rId7"/>
    <sheet name="1ก" sheetId="98" r:id="rId8"/>
    <sheet name="2ก" sheetId="99" r:id="rId9"/>
    <sheet name="บ่อ1ก" sheetId="65" state="hidden" r:id="rId10"/>
    <sheet name="3ก" sheetId="122" r:id="rId11"/>
    <sheet name="4ก" sheetId="131" r:id="rId12"/>
    <sheet name="5ถนน" sheetId="133" r:id="rId13"/>
    <sheet name="อ่าง" sheetId="130" r:id="rId14"/>
    <sheet name="ปลาย" sheetId="103" r:id="rId15"/>
    <sheet name="1ฝน" sheetId="135" r:id="rId16"/>
    <sheet name="2ฝน" sheetId="148" r:id="rId17"/>
    <sheet name="1โก๊ะ" sheetId="136" r:id="rId18"/>
    <sheet name="2โก๊ะ" sheetId="137" r:id="rId19"/>
    <sheet name="3โก๊ะ" sheetId="138" r:id="rId20"/>
    <sheet name="4โก๊ะ" sheetId="139" r:id="rId21"/>
    <sheet name="5โก๊ะ" sheetId="140" r:id="rId22"/>
    <sheet name="บ่อ6โก๊ะ" sheetId="149" r:id="rId23"/>
    <sheet name="บ่อ." sheetId="141" r:id="rId24"/>
    <sheet name="Sheet1" sheetId="143" r:id="rId25"/>
  </sheets>
  <externalReferences>
    <externalReference r:id="rId26"/>
  </externalReferences>
  <definedNames>
    <definedName name="_xlnm._FilterDatabase" localSheetId="0" hidden="1">เรียงน้ำหนัก!$A$1:$I$20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148" l="1"/>
  <c r="H35" i="148"/>
  <c r="F73" i="135"/>
  <c r="S71" i="135"/>
  <c r="L71" i="135"/>
  <c r="S70" i="135"/>
  <c r="L70" i="135"/>
  <c r="S69" i="135"/>
  <c r="L69" i="135"/>
  <c r="S68" i="135"/>
  <c r="L68" i="135"/>
  <c r="S67" i="135"/>
  <c r="L67" i="135"/>
  <c r="S66" i="135"/>
  <c r="L66" i="135"/>
  <c r="S95" i="98"/>
  <c r="S94" i="98"/>
  <c r="S93" i="98"/>
  <c r="S92" i="98"/>
  <c r="S91" i="98"/>
  <c r="S90" i="98"/>
  <c r="F96" i="98"/>
  <c r="L95" i="98"/>
  <c r="L94" i="98"/>
  <c r="L93" i="98"/>
  <c r="L92" i="98"/>
  <c r="L91" i="98"/>
  <c r="L90" i="98"/>
  <c r="L96" i="98" s="1"/>
  <c r="I96" i="98" s="1"/>
  <c r="F93" i="140"/>
  <c r="F93" i="136"/>
  <c r="F87" i="136"/>
  <c r="O82" i="136"/>
  <c r="L85" i="136"/>
  <c r="O85" i="136"/>
  <c r="F81" i="136"/>
  <c r="L80" i="136"/>
  <c r="L79" i="136"/>
  <c r="L78" i="136"/>
  <c r="L77" i="136"/>
  <c r="L76" i="136"/>
  <c r="U75" i="136"/>
  <c r="L75" i="136"/>
  <c r="L81" i="136"/>
  <c r="I81" i="136"/>
  <c r="F73" i="136"/>
  <c r="L72" i="136"/>
  <c r="L71" i="136"/>
  <c r="L70" i="136"/>
  <c r="L69" i="136"/>
  <c r="L68" i="136"/>
  <c r="U67" i="136"/>
  <c r="L67" i="136"/>
  <c r="L73" i="136"/>
  <c r="I73" i="136"/>
  <c r="F65" i="136"/>
  <c r="F82" i="136"/>
  <c r="L64" i="136"/>
  <c r="L63" i="136"/>
  <c r="L62" i="136"/>
  <c r="L61" i="136"/>
  <c r="L60" i="136"/>
  <c r="L59" i="136"/>
  <c r="L58" i="136"/>
  <c r="U57" i="136"/>
  <c r="L57" i="136"/>
  <c r="L65" i="136"/>
  <c r="K54" i="136"/>
  <c r="L47" i="136"/>
  <c r="I47" i="136"/>
  <c r="K18" i="128" s="1"/>
  <c r="GT35" i="136"/>
  <c r="GT36" i="136"/>
  <c r="GS35" i="136"/>
  <c r="GR35" i="136"/>
  <c r="GR36" i="136"/>
  <c r="GQ35" i="136"/>
  <c r="GP35" i="136"/>
  <c r="GP36" i="136"/>
  <c r="GM35" i="136"/>
  <c r="GM36" i="136"/>
  <c r="GL35" i="136"/>
  <c r="GK35" i="136"/>
  <c r="GK36" i="136"/>
  <c r="GJ35" i="136"/>
  <c r="GI35" i="136"/>
  <c r="GI36" i="136"/>
  <c r="GF35" i="136"/>
  <c r="GF36" i="136"/>
  <c r="GE35" i="136"/>
  <c r="GD35" i="136"/>
  <c r="GD36" i="136"/>
  <c r="GC35" i="136"/>
  <c r="GB35" i="136"/>
  <c r="GB36" i="136"/>
  <c r="FY35" i="136"/>
  <c r="FY36" i="136"/>
  <c r="FX35" i="136"/>
  <c r="FW35" i="136"/>
  <c r="FW36" i="136"/>
  <c r="FV35" i="136"/>
  <c r="FU35" i="136"/>
  <c r="FU36" i="136"/>
  <c r="FR35" i="136"/>
  <c r="FR36" i="136"/>
  <c r="FQ35" i="136"/>
  <c r="FP35" i="136"/>
  <c r="FP36" i="136"/>
  <c r="FO35" i="136"/>
  <c r="FN35" i="136"/>
  <c r="FN36" i="136"/>
  <c r="FK35" i="136"/>
  <c r="FK36" i="136"/>
  <c r="FJ35" i="136"/>
  <c r="FI35" i="136"/>
  <c r="FI36" i="136"/>
  <c r="FH35" i="136"/>
  <c r="FG35" i="136"/>
  <c r="FG36" i="136"/>
  <c r="FD35" i="136"/>
  <c r="FD36" i="136"/>
  <c r="FC35" i="136"/>
  <c r="FB35" i="136"/>
  <c r="FB36" i="136"/>
  <c r="FA35" i="136"/>
  <c r="EZ35" i="136"/>
  <c r="EZ36" i="136"/>
  <c r="EW35" i="136"/>
  <c r="EW36" i="136"/>
  <c r="EV35" i="136"/>
  <c r="EU35" i="136"/>
  <c r="EU36" i="136"/>
  <c r="ET35" i="136"/>
  <c r="ES35" i="136"/>
  <c r="ES36" i="136"/>
  <c r="EP35" i="136"/>
  <c r="EP36" i="136"/>
  <c r="EO35" i="136"/>
  <c r="EN35" i="136"/>
  <c r="EN36" i="136"/>
  <c r="EM35" i="136"/>
  <c r="EL35" i="136"/>
  <c r="EL36" i="136"/>
  <c r="EI35" i="136"/>
  <c r="EI36" i="136"/>
  <c r="EH35" i="136"/>
  <c r="EG35" i="136"/>
  <c r="EG36" i="136"/>
  <c r="EF35" i="136"/>
  <c r="EE35" i="136"/>
  <c r="EE36" i="136"/>
  <c r="EB35" i="136"/>
  <c r="EB36" i="136"/>
  <c r="EA35" i="136"/>
  <c r="DZ35" i="136"/>
  <c r="DZ36" i="136"/>
  <c r="DY35" i="136"/>
  <c r="DX35" i="136"/>
  <c r="DX36" i="136"/>
  <c r="DU35" i="136"/>
  <c r="DU36" i="136"/>
  <c r="DT35" i="136"/>
  <c r="DS35" i="136"/>
  <c r="DS36" i="136"/>
  <c r="DR35" i="136"/>
  <c r="DQ35" i="136"/>
  <c r="DQ36" i="136"/>
  <c r="DN35" i="136"/>
  <c r="DN36" i="136"/>
  <c r="DM35" i="136"/>
  <c r="DL35" i="136"/>
  <c r="DL36" i="136"/>
  <c r="DK35" i="136"/>
  <c r="DJ35" i="136"/>
  <c r="DJ36" i="136"/>
  <c r="DG35" i="136"/>
  <c r="DG36" i="136"/>
  <c r="DF35" i="136"/>
  <c r="DE35" i="136"/>
  <c r="DE36" i="136"/>
  <c r="DD35" i="136"/>
  <c r="DC35" i="136"/>
  <c r="DC36" i="136"/>
  <c r="CZ35" i="136"/>
  <c r="CZ36" i="136"/>
  <c r="CY35" i="136"/>
  <c r="CX35" i="136"/>
  <c r="CX36" i="136"/>
  <c r="CW35" i="136"/>
  <c r="CV35" i="136"/>
  <c r="CV36" i="136"/>
  <c r="CS35" i="136"/>
  <c r="CS36" i="136"/>
  <c r="CR35" i="136"/>
  <c r="CQ35" i="136"/>
  <c r="CQ36" i="136"/>
  <c r="CP35" i="136"/>
  <c r="CO35" i="136"/>
  <c r="CO36" i="136"/>
  <c r="CL35" i="136"/>
  <c r="CL36" i="136"/>
  <c r="CK35" i="136"/>
  <c r="CJ35" i="136"/>
  <c r="CJ36" i="136"/>
  <c r="CI35" i="136"/>
  <c r="CH35" i="136"/>
  <c r="CH36" i="136"/>
  <c r="CE35" i="136"/>
  <c r="CE36" i="136"/>
  <c r="CD35" i="136"/>
  <c r="CC35" i="136"/>
  <c r="CC36" i="136"/>
  <c r="CB35" i="136"/>
  <c r="CA35" i="136"/>
  <c r="CA36" i="136"/>
  <c r="BX35" i="136"/>
  <c r="BX36" i="136"/>
  <c r="BW35" i="136"/>
  <c r="BV35" i="136"/>
  <c r="BV36" i="136"/>
  <c r="BU35" i="136"/>
  <c r="BT35" i="136"/>
  <c r="BT36" i="136"/>
  <c r="BQ35" i="136"/>
  <c r="BQ36" i="136"/>
  <c r="BP35" i="136"/>
  <c r="BO35" i="136"/>
  <c r="BO36" i="136"/>
  <c r="BN35" i="136"/>
  <c r="BM35" i="136"/>
  <c r="BM36" i="136"/>
  <c r="BJ35" i="136"/>
  <c r="BJ36" i="136"/>
  <c r="BI35" i="136"/>
  <c r="BH35" i="136"/>
  <c r="BH36" i="136"/>
  <c r="BG35" i="136"/>
  <c r="BF35" i="136"/>
  <c r="BF36" i="136"/>
  <c r="BC35" i="136"/>
  <c r="BC36" i="136"/>
  <c r="BB35" i="136"/>
  <c r="BA35" i="136"/>
  <c r="BA36" i="136"/>
  <c r="AZ35" i="136"/>
  <c r="AY35" i="136"/>
  <c r="AY36" i="136"/>
  <c r="AV35" i="136"/>
  <c r="AV36" i="136"/>
  <c r="AU35" i="136"/>
  <c r="AT35" i="136"/>
  <c r="AT36" i="136"/>
  <c r="AS35" i="136"/>
  <c r="AR35" i="136"/>
  <c r="AR36" i="136"/>
  <c r="AO35" i="136"/>
  <c r="AO36" i="136"/>
  <c r="AN35" i="136"/>
  <c r="AM35" i="136"/>
  <c r="AM36" i="136"/>
  <c r="AL35" i="136"/>
  <c r="AK35" i="136"/>
  <c r="AK36" i="136"/>
  <c r="AH35" i="136"/>
  <c r="AH36" i="136"/>
  <c r="AG35" i="136"/>
  <c r="AF35" i="136"/>
  <c r="AF36" i="136"/>
  <c r="AE35" i="136"/>
  <c r="AD35" i="136"/>
  <c r="AD36" i="136"/>
  <c r="AA35" i="136"/>
  <c r="AA36" i="136"/>
  <c r="Z35" i="136"/>
  <c r="Y35" i="136"/>
  <c r="Y36" i="136"/>
  <c r="X35" i="136"/>
  <c r="W35" i="136"/>
  <c r="W36" i="136"/>
  <c r="T35" i="136"/>
  <c r="T36" i="136"/>
  <c r="S35" i="136"/>
  <c r="R35" i="136"/>
  <c r="R36" i="136"/>
  <c r="Q35" i="136"/>
  <c r="P35" i="136"/>
  <c r="P36" i="136"/>
  <c r="M35" i="136"/>
  <c r="M36" i="136"/>
  <c r="L35" i="136"/>
  <c r="K35" i="136"/>
  <c r="K36" i="136"/>
  <c r="J35" i="136"/>
  <c r="I35" i="136"/>
  <c r="I36" i="136"/>
  <c r="F35" i="136"/>
  <c r="F36" i="136"/>
  <c r="E44" i="136"/>
  <c r="L44" i="136"/>
  <c r="E35" i="136"/>
  <c r="D35" i="136"/>
  <c r="D36" i="136"/>
  <c r="E43" i="136"/>
  <c r="L43" i="136"/>
  <c r="F90" i="136"/>
  <c r="C35" i="136"/>
  <c r="B35" i="136"/>
  <c r="B36" i="136"/>
  <c r="E42" i="136"/>
  <c r="L42" i="136"/>
  <c r="F89" i="136"/>
  <c r="H4" i="136"/>
  <c r="H5" i="136"/>
  <c r="H6" i="136"/>
  <c r="H7" i="136"/>
  <c r="H8" i="136"/>
  <c r="H9" i="136"/>
  <c r="H10" i="136"/>
  <c r="H11" i="136"/>
  <c r="H12" i="136"/>
  <c r="H13" i="136"/>
  <c r="H14" i="136"/>
  <c r="H15" i="136"/>
  <c r="H16" i="136"/>
  <c r="H17" i="136"/>
  <c r="H18" i="136"/>
  <c r="H19" i="136"/>
  <c r="H20" i="136"/>
  <c r="H21" i="136"/>
  <c r="H22" i="136"/>
  <c r="H23" i="136"/>
  <c r="H24" i="136"/>
  <c r="H25" i="136"/>
  <c r="H26" i="136"/>
  <c r="H27" i="136"/>
  <c r="H28" i="136"/>
  <c r="H29" i="136"/>
  <c r="H30" i="136"/>
  <c r="H31" i="136"/>
  <c r="H32" i="136"/>
  <c r="H33" i="136"/>
  <c r="H34" i="136"/>
  <c r="O4" i="136"/>
  <c r="O5" i="136"/>
  <c r="O6" i="136"/>
  <c r="O7" i="136"/>
  <c r="O8" i="136"/>
  <c r="O9" i="136"/>
  <c r="O10" i="136"/>
  <c r="O11" i="136"/>
  <c r="O12" i="136"/>
  <c r="O13" i="136"/>
  <c r="O14" i="136"/>
  <c r="O15" i="136"/>
  <c r="O16" i="136"/>
  <c r="O17" i="136"/>
  <c r="O18" i="136"/>
  <c r="O19" i="136"/>
  <c r="O20" i="136"/>
  <c r="O21" i="136"/>
  <c r="O22" i="136"/>
  <c r="O23" i="136"/>
  <c r="O24" i="136"/>
  <c r="O25" i="136"/>
  <c r="O26" i="136"/>
  <c r="O27" i="136"/>
  <c r="O28" i="136"/>
  <c r="O29" i="136"/>
  <c r="O30" i="136"/>
  <c r="O31" i="136"/>
  <c r="O32" i="136"/>
  <c r="O33" i="136"/>
  <c r="O34" i="136"/>
  <c r="V4" i="136"/>
  <c r="V5" i="136"/>
  <c r="V6" i="136"/>
  <c r="V7" i="136"/>
  <c r="V8" i="136"/>
  <c r="V9" i="136"/>
  <c r="V10" i="136"/>
  <c r="V11" i="136"/>
  <c r="V12" i="136"/>
  <c r="V13" i="136"/>
  <c r="V14" i="136"/>
  <c r="V15" i="136"/>
  <c r="V16" i="136"/>
  <c r="V17" i="136"/>
  <c r="V18" i="136"/>
  <c r="V19" i="136"/>
  <c r="V20" i="136"/>
  <c r="V21" i="136"/>
  <c r="V22" i="136"/>
  <c r="V23" i="136"/>
  <c r="V24" i="136"/>
  <c r="V25" i="136"/>
  <c r="V26" i="136"/>
  <c r="V27" i="136"/>
  <c r="V28" i="136"/>
  <c r="V29" i="136"/>
  <c r="V30" i="136"/>
  <c r="V31" i="136"/>
  <c r="V32" i="136"/>
  <c r="V33" i="136"/>
  <c r="V34" i="136"/>
  <c r="AC4" i="136"/>
  <c r="AC5" i="136"/>
  <c r="AC6" i="136"/>
  <c r="AC7" i="136"/>
  <c r="AC8" i="136"/>
  <c r="AC9" i="136"/>
  <c r="AC10" i="136"/>
  <c r="AC11" i="136"/>
  <c r="AC12" i="136"/>
  <c r="AC13" i="136"/>
  <c r="AC14" i="136"/>
  <c r="AC15" i="136"/>
  <c r="AC16" i="136"/>
  <c r="AC17" i="136"/>
  <c r="AC18" i="136"/>
  <c r="AC19" i="136"/>
  <c r="AC20" i="136"/>
  <c r="AC21" i="136"/>
  <c r="AC22" i="136"/>
  <c r="AC23" i="136"/>
  <c r="AC24" i="136"/>
  <c r="AC25" i="136"/>
  <c r="AC26" i="136"/>
  <c r="AC27" i="136"/>
  <c r="AC28" i="136"/>
  <c r="AC29" i="136"/>
  <c r="AC30" i="136"/>
  <c r="AC31" i="136"/>
  <c r="AC32" i="136"/>
  <c r="AC33" i="136"/>
  <c r="AC34" i="136"/>
  <c r="AJ4" i="136"/>
  <c r="AJ5" i="136"/>
  <c r="AJ6" i="136"/>
  <c r="AJ7" i="136"/>
  <c r="AJ8" i="136"/>
  <c r="AJ9" i="136"/>
  <c r="AJ10" i="136"/>
  <c r="AJ11" i="136"/>
  <c r="AJ12" i="136"/>
  <c r="AJ13" i="136"/>
  <c r="AJ14" i="136"/>
  <c r="AJ15" i="136"/>
  <c r="AJ16" i="136"/>
  <c r="AJ17" i="136"/>
  <c r="AJ18" i="136"/>
  <c r="AJ19" i="136"/>
  <c r="AJ20" i="136"/>
  <c r="AJ21" i="136"/>
  <c r="AJ22" i="136"/>
  <c r="AJ23" i="136"/>
  <c r="AJ24" i="136"/>
  <c r="AJ25" i="136"/>
  <c r="AJ26" i="136"/>
  <c r="AJ27" i="136"/>
  <c r="AJ28" i="136"/>
  <c r="AJ29" i="136"/>
  <c r="AJ30" i="136"/>
  <c r="AJ31" i="136"/>
  <c r="AJ32" i="136"/>
  <c r="AJ33" i="136"/>
  <c r="AJ34" i="136"/>
  <c r="AQ4" i="136"/>
  <c r="AQ5" i="136"/>
  <c r="AQ6" i="136"/>
  <c r="AQ7" i="136"/>
  <c r="AQ8" i="136"/>
  <c r="AQ9" i="136"/>
  <c r="AQ10" i="136"/>
  <c r="AQ11" i="136"/>
  <c r="AQ12" i="136"/>
  <c r="AQ13" i="136"/>
  <c r="AQ14" i="136"/>
  <c r="AQ15" i="136"/>
  <c r="AQ16" i="136"/>
  <c r="AQ17" i="136"/>
  <c r="AQ18" i="136"/>
  <c r="AQ19" i="136"/>
  <c r="AQ20" i="136"/>
  <c r="AQ21" i="136"/>
  <c r="AQ22" i="136"/>
  <c r="AQ23" i="136"/>
  <c r="AQ24" i="136"/>
  <c r="AQ25" i="136"/>
  <c r="AQ26" i="136"/>
  <c r="AQ27" i="136"/>
  <c r="AQ28" i="136"/>
  <c r="AQ29" i="136"/>
  <c r="AQ30" i="136"/>
  <c r="AQ31" i="136"/>
  <c r="AQ32" i="136"/>
  <c r="AQ33" i="136"/>
  <c r="AQ34" i="136"/>
  <c r="AX4" i="136"/>
  <c r="AX5" i="136"/>
  <c r="AX6" i="136"/>
  <c r="AX7" i="136"/>
  <c r="AX8" i="136"/>
  <c r="AX9" i="136"/>
  <c r="AX10" i="136"/>
  <c r="AX11" i="136"/>
  <c r="AX12" i="136"/>
  <c r="AX13" i="136"/>
  <c r="AX14" i="136"/>
  <c r="AX15" i="136"/>
  <c r="AX16" i="136"/>
  <c r="AX17" i="136"/>
  <c r="AX18" i="136"/>
  <c r="AX19" i="136"/>
  <c r="AX20" i="136"/>
  <c r="AX21" i="136"/>
  <c r="AX22" i="136"/>
  <c r="AX23" i="136"/>
  <c r="AX24" i="136"/>
  <c r="AX25" i="136"/>
  <c r="AX26" i="136"/>
  <c r="AX27" i="136"/>
  <c r="AX28" i="136"/>
  <c r="AX29" i="136"/>
  <c r="AX30" i="136"/>
  <c r="AX31" i="136"/>
  <c r="AX32" i="136"/>
  <c r="AX33" i="136"/>
  <c r="AX34" i="136"/>
  <c r="BE4" i="136"/>
  <c r="BE5" i="136"/>
  <c r="BE6" i="136"/>
  <c r="BE7" i="136"/>
  <c r="BE8" i="136"/>
  <c r="BE9" i="136"/>
  <c r="BE10" i="136"/>
  <c r="BE11" i="136"/>
  <c r="BE12" i="136"/>
  <c r="BE13" i="136"/>
  <c r="BE14" i="136"/>
  <c r="BE15" i="136"/>
  <c r="BE16" i="136"/>
  <c r="BE17" i="136"/>
  <c r="BE18" i="136"/>
  <c r="BE19" i="136"/>
  <c r="BE20" i="136"/>
  <c r="BE21" i="136"/>
  <c r="BE22" i="136"/>
  <c r="BE23" i="136"/>
  <c r="BE24" i="136"/>
  <c r="BE25" i="136"/>
  <c r="BE26" i="136"/>
  <c r="BE27" i="136"/>
  <c r="BE28" i="136"/>
  <c r="BE29" i="136"/>
  <c r="BE30" i="136"/>
  <c r="BE31" i="136"/>
  <c r="BE32" i="136"/>
  <c r="BE33" i="136"/>
  <c r="BE34" i="136"/>
  <c r="BL4" i="136"/>
  <c r="BL5" i="136"/>
  <c r="BL6" i="136"/>
  <c r="BL7" i="136"/>
  <c r="BL8" i="136"/>
  <c r="BL9" i="136"/>
  <c r="BL10" i="136"/>
  <c r="BL11" i="136"/>
  <c r="BL12" i="136"/>
  <c r="BL13" i="136"/>
  <c r="BL14" i="136"/>
  <c r="BL15" i="136"/>
  <c r="BL16" i="136"/>
  <c r="BL17" i="136"/>
  <c r="BL18" i="136"/>
  <c r="BL19" i="136"/>
  <c r="BL20" i="136"/>
  <c r="BL21" i="136"/>
  <c r="BL22" i="136"/>
  <c r="BL23" i="136"/>
  <c r="BL24" i="136"/>
  <c r="BL25" i="136"/>
  <c r="BL26" i="136"/>
  <c r="BL27" i="136"/>
  <c r="BL28" i="136"/>
  <c r="BL29" i="136"/>
  <c r="BL30" i="136"/>
  <c r="BL31" i="136"/>
  <c r="BL32" i="136"/>
  <c r="BL33" i="136"/>
  <c r="BL34" i="136"/>
  <c r="BS4" i="136"/>
  <c r="BS5" i="136"/>
  <c r="BS6" i="136"/>
  <c r="BS7" i="136"/>
  <c r="BS8" i="136"/>
  <c r="BS9" i="136"/>
  <c r="BS10" i="136"/>
  <c r="BS11" i="136"/>
  <c r="BS12" i="136"/>
  <c r="BS13" i="136"/>
  <c r="BS14" i="136"/>
  <c r="BS15" i="136"/>
  <c r="BS16" i="136"/>
  <c r="BS17" i="136"/>
  <c r="BS18" i="136"/>
  <c r="BS19" i="136"/>
  <c r="BS20" i="136"/>
  <c r="BS21" i="136"/>
  <c r="BS22" i="136"/>
  <c r="BS23" i="136"/>
  <c r="BS24" i="136"/>
  <c r="BS25" i="136"/>
  <c r="BS26" i="136"/>
  <c r="BS27" i="136"/>
  <c r="BS28" i="136"/>
  <c r="BS29" i="136"/>
  <c r="BS30" i="136"/>
  <c r="BS31" i="136"/>
  <c r="BS32" i="136"/>
  <c r="BS33" i="136"/>
  <c r="BS34" i="136"/>
  <c r="BZ4" i="136"/>
  <c r="BZ5" i="136"/>
  <c r="BZ6" i="136"/>
  <c r="BZ7" i="136"/>
  <c r="BZ8" i="136"/>
  <c r="BZ9" i="136"/>
  <c r="BZ10" i="136"/>
  <c r="BZ11" i="136"/>
  <c r="BZ12" i="136"/>
  <c r="BZ13" i="136"/>
  <c r="BZ14" i="136"/>
  <c r="BZ15" i="136"/>
  <c r="BZ16" i="136"/>
  <c r="BZ17" i="136"/>
  <c r="BZ18" i="136"/>
  <c r="BZ19" i="136"/>
  <c r="BZ20" i="136"/>
  <c r="BZ21" i="136"/>
  <c r="BZ22" i="136"/>
  <c r="BZ23" i="136"/>
  <c r="BZ24" i="136"/>
  <c r="BZ25" i="136"/>
  <c r="BZ26" i="136"/>
  <c r="BZ27" i="136"/>
  <c r="BZ28" i="136"/>
  <c r="BZ29" i="136"/>
  <c r="BZ30" i="136"/>
  <c r="BZ31" i="136"/>
  <c r="BZ32" i="136"/>
  <c r="BZ33" i="136"/>
  <c r="BZ34" i="136"/>
  <c r="CG4" i="136"/>
  <c r="CG5" i="136"/>
  <c r="CG6" i="136"/>
  <c r="CG7" i="136"/>
  <c r="CG8" i="136"/>
  <c r="CG9" i="136"/>
  <c r="CG10" i="136"/>
  <c r="CG11" i="136"/>
  <c r="CG12" i="136"/>
  <c r="CG13" i="136"/>
  <c r="CG14" i="136"/>
  <c r="CG15" i="136"/>
  <c r="CG16" i="136"/>
  <c r="CG17" i="136"/>
  <c r="CG18" i="136"/>
  <c r="CG19" i="136"/>
  <c r="CG20" i="136"/>
  <c r="CG21" i="136"/>
  <c r="CG22" i="136"/>
  <c r="CG23" i="136"/>
  <c r="CG24" i="136"/>
  <c r="CG25" i="136"/>
  <c r="CG26" i="136"/>
  <c r="CG27" i="136"/>
  <c r="CG28" i="136"/>
  <c r="CG29" i="136"/>
  <c r="CG30" i="136"/>
  <c r="CG31" i="136"/>
  <c r="CG32" i="136"/>
  <c r="CG33" i="136"/>
  <c r="CG34" i="136"/>
  <c r="CN4" i="136"/>
  <c r="CN5" i="136"/>
  <c r="CN6" i="136"/>
  <c r="CN7" i="136"/>
  <c r="CN8" i="136"/>
  <c r="CN9" i="136"/>
  <c r="CN10" i="136"/>
  <c r="CN11" i="136"/>
  <c r="CN12" i="136"/>
  <c r="CN13" i="136"/>
  <c r="CN14" i="136"/>
  <c r="CN15" i="136"/>
  <c r="CN16" i="136"/>
  <c r="CN17" i="136"/>
  <c r="CN18" i="136"/>
  <c r="CN19" i="136"/>
  <c r="CN20" i="136"/>
  <c r="CN21" i="136"/>
  <c r="CN22" i="136"/>
  <c r="CN23" i="136"/>
  <c r="CN24" i="136"/>
  <c r="CN25" i="136"/>
  <c r="CN26" i="136"/>
  <c r="CN27" i="136"/>
  <c r="CN28" i="136"/>
  <c r="CN29" i="136"/>
  <c r="CN30" i="136"/>
  <c r="CN31" i="136"/>
  <c r="CN32" i="136"/>
  <c r="CN33" i="136"/>
  <c r="CN34" i="136"/>
  <c r="CU4" i="136"/>
  <c r="CU5" i="136"/>
  <c r="CU6" i="136"/>
  <c r="CU7" i="136"/>
  <c r="CU8" i="136"/>
  <c r="CU9" i="136"/>
  <c r="CU10" i="136"/>
  <c r="CU11" i="136"/>
  <c r="CU12" i="136"/>
  <c r="CU13" i="136"/>
  <c r="CU14" i="136"/>
  <c r="CU15" i="136"/>
  <c r="CU16" i="136"/>
  <c r="CU17" i="136"/>
  <c r="CU18" i="136"/>
  <c r="CU19" i="136"/>
  <c r="CU20" i="136"/>
  <c r="CU21" i="136"/>
  <c r="CU22" i="136"/>
  <c r="CU23" i="136"/>
  <c r="CU24" i="136"/>
  <c r="CU25" i="136"/>
  <c r="CU26" i="136"/>
  <c r="CU27" i="136"/>
  <c r="CU28" i="136"/>
  <c r="CU29" i="136"/>
  <c r="CU30" i="136"/>
  <c r="CU31" i="136"/>
  <c r="CU32" i="136"/>
  <c r="CU33" i="136"/>
  <c r="CU34" i="136"/>
  <c r="DB4" i="136"/>
  <c r="DB5" i="136"/>
  <c r="DB6" i="136"/>
  <c r="DB7" i="136"/>
  <c r="DB8" i="136"/>
  <c r="DB9" i="136"/>
  <c r="DB10" i="136"/>
  <c r="DB11" i="136"/>
  <c r="DB12" i="136"/>
  <c r="DB13" i="136"/>
  <c r="DB14" i="136"/>
  <c r="DB15" i="136"/>
  <c r="DB16" i="136"/>
  <c r="DB17" i="136"/>
  <c r="DB18" i="136"/>
  <c r="DB19" i="136"/>
  <c r="DB20" i="136"/>
  <c r="DB21" i="136"/>
  <c r="DB22" i="136"/>
  <c r="DB23" i="136"/>
  <c r="DB24" i="136"/>
  <c r="DB25" i="136"/>
  <c r="DB26" i="136"/>
  <c r="DB27" i="136"/>
  <c r="DB28" i="136"/>
  <c r="DB29" i="136"/>
  <c r="DB30" i="136"/>
  <c r="DB31" i="136"/>
  <c r="DB32" i="136"/>
  <c r="DB33" i="136"/>
  <c r="DB34" i="136"/>
  <c r="DI4" i="136"/>
  <c r="DI5" i="136"/>
  <c r="DI6" i="136"/>
  <c r="DI7" i="136"/>
  <c r="DI8" i="136"/>
  <c r="DI9" i="136"/>
  <c r="DI10" i="136"/>
  <c r="DI11" i="136"/>
  <c r="DI12" i="136"/>
  <c r="DI13" i="136"/>
  <c r="DI14" i="136"/>
  <c r="DI15" i="136"/>
  <c r="DI16" i="136"/>
  <c r="DI17" i="136"/>
  <c r="DI18" i="136"/>
  <c r="DI19" i="136"/>
  <c r="DI20" i="136"/>
  <c r="DI21" i="136"/>
  <c r="DI22" i="136"/>
  <c r="DI23" i="136"/>
  <c r="DI24" i="136"/>
  <c r="DI25" i="136"/>
  <c r="DI26" i="136"/>
  <c r="DI27" i="136"/>
  <c r="DI28" i="136"/>
  <c r="DI29" i="136"/>
  <c r="DI30" i="136"/>
  <c r="DI31" i="136"/>
  <c r="DI32" i="136"/>
  <c r="DI33" i="136"/>
  <c r="DI34" i="136"/>
  <c r="DP4" i="136"/>
  <c r="DP5" i="136"/>
  <c r="DP6" i="136"/>
  <c r="DP7" i="136"/>
  <c r="DP8" i="136"/>
  <c r="DP9" i="136"/>
  <c r="DP10" i="136"/>
  <c r="DP11" i="136"/>
  <c r="DP12" i="136"/>
  <c r="DP13" i="136"/>
  <c r="DP14" i="136"/>
  <c r="DP15" i="136"/>
  <c r="DP16" i="136"/>
  <c r="DP17" i="136"/>
  <c r="DP18" i="136"/>
  <c r="DP19" i="136"/>
  <c r="DP20" i="136"/>
  <c r="DP21" i="136"/>
  <c r="DP22" i="136"/>
  <c r="DP23" i="136"/>
  <c r="DP24" i="136"/>
  <c r="DP25" i="136"/>
  <c r="DP26" i="136"/>
  <c r="DP27" i="136"/>
  <c r="DP28" i="136"/>
  <c r="DP29" i="136"/>
  <c r="DP30" i="136"/>
  <c r="DP31" i="136"/>
  <c r="DP32" i="136"/>
  <c r="DP33" i="136"/>
  <c r="DP34" i="136"/>
  <c r="DW4" i="136"/>
  <c r="DW5" i="136"/>
  <c r="DW6" i="136"/>
  <c r="DW7" i="136"/>
  <c r="DW8" i="136"/>
  <c r="DW9" i="136"/>
  <c r="DW10" i="136"/>
  <c r="DW11" i="136"/>
  <c r="DW12" i="136"/>
  <c r="DW13" i="136"/>
  <c r="DW14" i="136"/>
  <c r="DW15" i="136"/>
  <c r="DW16" i="136"/>
  <c r="DW17" i="136"/>
  <c r="DW18" i="136"/>
  <c r="DW19" i="136"/>
  <c r="DW20" i="136"/>
  <c r="DW21" i="136"/>
  <c r="DW22" i="136"/>
  <c r="DW23" i="136"/>
  <c r="DW24" i="136"/>
  <c r="DW25" i="136"/>
  <c r="DW26" i="136"/>
  <c r="DW27" i="136"/>
  <c r="DW28" i="136"/>
  <c r="DW29" i="136"/>
  <c r="DW30" i="136"/>
  <c r="DW31" i="136"/>
  <c r="DW32" i="136"/>
  <c r="DW33" i="136"/>
  <c r="DW34" i="136"/>
  <c r="ED4" i="136"/>
  <c r="ED5" i="136"/>
  <c r="ED6" i="136"/>
  <c r="ED7" i="136"/>
  <c r="ED8" i="136"/>
  <c r="ED9" i="136"/>
  <c r="ED10" i="136"/>
  <c r="ED11" i="136"/>
  <c r="ED12" i="136"/>
  <c r="ED13" i="136"/>
  <c r="ED14" i="136"/>
  <c r="ED15" i="136"/>
  <c r="ED16" i="136"/>
  <c r="ED17" i="136"/>
  <c r="ED18" i="136"/>
  <c r="ED19" i="136"/>
  <c r="ED20" i="136"/>
  <c r="ED21" i="136"/>
  <c r="ED22" i="136"/>
  <c r="ED23" i="136"/>
  <c r="ED24" i="136"/>
  <c r="ED25" i="136"/>
  <c r="ED26" i="136"/>
  <c r="ED27" i="136"/>
  <c r="ED28" i="136"/>
  <c r="ED29" i="136"/>
  <c r="ED30" i="136"/>
  <c r="ED31" i="136"/>
  <c r="ED32" i="136"/>
  <c r="ED33" i="136"/>
  <c r="ED34" i="136"/>
  <c r="EK4" i="136"/>
  <c r="EK5" i="136"/>
  <c r="EK6" i="136"/>
  <c r="EK7" i="136"/>
  <c r="EK8" i="136"/>
  <c r="EK9" i="136"/>
  <c r="EK10" i="136"/>
  <c r="EK11" i="136"/>
  <c r="EK12" i="136"/>
  <c r="EK13" i="136"/>
  <c r="EK14" i="136"/>
  <c r="EK15" i="136"/>
  <c r="EK16" i="136"/>
  <c r="EK17" i="136"/>
  <c r="EK18" i="136"/>
  <c r="EK19" i="136"/>
  <c r="EK20" i="136"/>
  <c r="EK21" i="136"/>
  <c r="EK22" i="136"/>
  <c r="EK23" i="136"/>
  <c r="EK24" i="136"/>
  <c r="EK25" i="136"/>
  <c r="EK26" i="136"/>
  <c r="EK27" i="136"/>
  <c r="EK28" i="136"/>
  <c r="EK29" i="136"/>
  <c r="EK30" i="136"/>
  <c r="EK31" i="136"/>
  <c r="EK32" i="136"/>
  <c r="EK33" i="136"/>
  <c r="EK34" i="136"/>
  <c r="ER4" i="136"/>
  <c r="ER5" i="136"/>
  <c r="ER6" i="136"/>
  <c r="ER7" i="136"/>
  <c r="ER8" i="136"/>
  <c r="ER9" i="136"/>
  <c r="ER10" i="136"/>
  <c r="ER11" i="136"/>
  <c r="ER12" i="136"/>
  <c r="ER13" i="136"/>
  <c r="ER14" i="136"/>
  <c r="ER15" i="136"/>
  <c r="ER16" i="136"/>
  <c r="ER17" i="136"/>
  <c r="ER18" i="136"/>
  <c r="ER19" i="136"/>
  <c r="ER20" i="136"/>
  <c r="ER21" i="136"/>
  <c r="ER22" i="136"/>
  <c r="ER23" i="136"/>
  <c r="ER24" i="136"/>
  <c r="ER25" i="136"/>
  <c r="ER26" i="136"/>
  <c r="ER27" i="136"/>
  <c r="ER28" i="136"/>
  <c r="ER29" i="136"/>
  <c r="ER30" i="136"/>
  <c r="ER31" i="136"/>
  <c r="ER32" i="136"/>
  <c r="ER33" i="136"/>
  <c r="ER34" i="136"/>
  <c r="EY4" i="136"/>
  <c r="EY5" i="136"/>
  <c r="EY6" i="136"/>
  <c r="EY7" i="136"/>
  <c r="EY8" i="136"/>
  <c r="EY9" i="136"/>
  <c r="EY10" i="136"/>
  <c r="EY11" i="136"/>
  <c r="EY12" i="136"/>
  <c r="EY13" i="136"/>
  <c r="EY14" i="136"/>
  <c r="EY15" i="136"/>
  <c r="EY16" i="136"/>
  <c r="EY17" i="136"/>
  <c r="EY18" i="136"/>
  <c r="EY19" i="136"/>
  <c r="EY20" i="136"/>
  <c r="EY21" i="136"/>
  <c r="EY22" i="136"/>
  <c r="EY23" i="136"/>
  <c r="EY24" i="136"/>
  <c r="EY25" i="136"/>
  <c r="EY26" i="136"/>
  <c r="EY27" i="136"/>
  <c r="EY28" i="136"/>
  <c r="EY29" i="136"/>
  <c r="EY30" i="136"/>
  <c r="EY31" i="136"/>
  <c r="EY32" i="136"/>
  <c r="EY33" i="136"/>
  <c r="EY34" i="136"/>
  <c r="FF4" i="136"/>
  <c r="FF5" i="136"/>
  <c r="FF6" i="136"/>
  <c r="FF7" i="136"/>
  <c r="FF8" i="136"/>
  <c r="FF9" i="136"/>
  <c r="FF10" i="136"/>
  <c r="FF11" i="136"/>
  <c r="FF12" i="136"/>
  <c r="FF13" i="136"/>
  <c r="FF14" i="136"/>
  <c r="FF15" i="136"/>
  <c r="FF16" i="136"/>
  <c r="FF17" i="136"/>
  <c r="FF18" i="136"/>
  <c r="FF19" i="136"/>
  <c r="FF20" i="136"/>
  <c r="FF21" i="136"/>
  <c r="FF22" i="136"/>
  <c r="FF23" i="136"/>
  <c r="FF24" i="136"/>
  <c r="FF25" i="136"/>
  <c r="FF26" i="136"/>
  <c r="FF27" i="136"/>
  <c r="FF28" i="136"/>
  <c r="FF29" i="136"/>
  <c r="FF30" i="136"/>
  <c r="FF31" i="136"/>
  <c r="FF32" i="136"/>
  <c r="FF33" i="136"/>
  <c r="FF34" i="136"/>
  <c r="FM4" i="136"/>
  <c r="FM5" i="136"/>
  <c r="FM6" i="136"/>
  <c r="FM7" i="136"/>
  <c r="FM8" i="136"/>
  <c r="FM9" i="136"/>
  <c r="FM10" i="136"/>
  <c r="FM11" i="136"/>
  <c r="FM12" i="136"/>
  <c r="FM13" i="136"/>
  <c r="FM14" i="136"/>
  <c r="FM15" i="136"/>
  <c r="FM16" i="136"/>
  <c r="FM17" i="136"/>
  <c r="FM18" i="136"/>
  <c r="FM19" i="136"/>
  <c r="FM20" i="136"/>
  <c r="FM21" i="136"/>
  <c r="FM22" i="136"/>
  <c r="FM23" i="136"/>
  <c r="FM24" i="136"/>
  <c r="FM25" i="136"/>
  <c r="FM26" i="136"/>
  <c r="FM27" i="136"/>
  <c r="FM28" i="136"/>
  <c r="FM29" i="136"/>
  <c r="FM30" i="136"/>
  <c r="FM31" i="136"/>
  <c r="FM32" i="136"/>
  <c r="FM33" i="136"/>
  <c r="FM34" i="136"/>
  <c r="FT4" i="136"/>
  <c r="FT5" i="136"/>
  <c r="FT6" i="136"/>
  <c r="FT7" i="136"/>
  <c r="FT8" i="136"/>
  <c r="FT9" i="136"/>
  <c r="FT10" i="136"/>
  <c r="FT11" i="136"/>
  <c r="FT12" i="136"/>
  <c r="FT13" i="136"/>
  <c r="FT14" i="136"/>
  <c r="FT15" i="136"/>
  <c r="FT16" i="136"/>
  <c r="FT17" i="136"/>
  <c r="FT18" i="136"/>
  <c r="FT19" i="136"/>
  <c r="FT20" i="136"/>
  <c r="FT21" i="136"/>
  <c r="FT22" i="136"/>
  <c r="FT23" i="136"/>
  <c r="FT24" i="136"/>
  <c r="FT25" i="136"/>
  <c r="FT26" i="136"/>
  <c r="FT27" i="136"/>
  <c r="FT28" i="136"/>
  <c r="FT29" i="136"/>
  <c r="FT30" i="136"/>
  <c r="FT31" i="136"/>
  <c r="FT32" i="136"/>
  <c r="FT33" i="136"/>
  <c r="FT34" i="136"/>
  <c r="GA4" i="136"/>
  <c r="GA5" i="136"/>
  <c r="GA6" i="136"/>
  <c r="GA7" i="136"/>
  <c r="GA8" i="136"/>
  <c r="GA9" i="136"/>
  <c r="GA10" i="136"/>
  <c r="GA11" i="136"/>
  <c r="GA12" i="136"/>
  <c r="GA13" i="136"/>
  <c r="GA14" i="136"/>
  <c r="GA15" i="136"/>
  <c r="GA16" i="136"/>
  <c r="GA17" i="136"/>
  <c r="GA18" i="136"/>
  <c r="GA19" i="136"/>
  <c r="GA20" i="136"/>
  <c r="GA21" i="136"/>
  <c r="GA22" i="136"/>
  <c r="GA23" i="136"/>
  <c r="GA24" i="136"/>
  <c r="GA25" i="136"/>
  <c r="GA26" i="136"/>
  <c r="GA27" i="136"/>
  <c r="GA28" i="136"/>
  <c r="GA29" i="136"/>
  <c r="GA30" i="136"/>
  <c r="GA31" i="136"/>
  <c r="GA32" i="136"/>
  <c r="GA33" i="136"/>
  <c r="GA34" i="136"/>
  <c r="GH4" i="136"/>
  <c r="GH5" i="136"/>
  <c r="GH6" i="136"/>
  <c r="GH7" i="136"/>
  <c r="GH8" i="136"/>
  <c r="GH9" i="136"/>
  <c r="GH10" i="136"/>
  <c r="GH11" i="136"/>
  <c r="GH12" i="136"/>
  <c r="GH13" i="136"/>
  <c r="GH14" i="136"/>
  <c r="GH15" i="136"/>
  <c r="GH16" i="136"/>
  <c r="GH17" i="136"/>
  <c r="GH18" i="136"/>
  <c r="GH19" i="136"/>
  <c r="GH20" i="136"/>
  <c r="GH21" i="136"/>
  <c r="GH22" i="136"/>
  <c r="GH23" i="136"/>
  <c r="GH24" i="136"/>
  <c r="GH25" i="136"/>
  <c r="GH26" i="136"/>
  <c r="GH27" i="136"/>
  <c r="GH28" i="136"/>
  <c r="GH29" i="136"/>
  <c r="GH30" i="136"/>
  <c r="GH31" i="136"/>
  <c r="GH32" i="136"/>
  <c r="GH33" i="136"/>
  <c r="GH34" i="136"/>
  <c r="GO4" i="136"/>
  <c r="GO5" i="136"/>
  <c r="GO6" i="136"/>
  <c r="GO7" i="136"/>
  <c r="GO8" i="136"/>
  <c r="GO9" i="136"/>
  <c r="GO10" i="136"/>
  <c r="GO11" i="136"/>
  <c r="GO12" i="136"/>
  <c r="GO13" i="136"/>
  <c r="GO14" i="136"/>
  <c r="GO15" i="136"/>
  <c r="GO16" i="136"/>
  <c r="GO17" i="136"/>
  <c r="GO18" i="136"/>
  <c r="GO19" i="136"/>
  <c r="GO20" i="136"/>
  <c r="GO21" i="136"/>
  <c r="GO22" i="136"/>
  <c r="GO23" i="136"/>
  <c r="GO24" i="136"/>
  <c r="GO25" i="136"/>
  <c r="GO26" i="136"/>
  <c r="GO27" i="136"/>
  <c r="GO28" i="136"/>
  <c r="GO29" i="136"/>
  <c r="GO30" i="136"/>
  <c r="GO31" i="136"/>
  <c r="GO32" i="136"/>
  <c r="GO33" i="136"/>
  <c r="GO34" i="136"/>
  <c r="GV4" i="136"/>
  <c r="GV5" i="136"/>
  <c r="GV6" i="136"/>
  <c r="GV7" i="136"/>
  <c r="GV8" i="136"/>
  <c r="GV9" i="136"/>
  <c r="GV10" i="136"/>
  <c r="GV11" i="136"/>
  <c r="GV12" i="136"/>
  <c r="GV13" i="136"/>
  <c r="GV14" i="136"/>
  <c r="GV15" i="136"/>
  <c r="GV16" i="136"/>
  <c r="GV17" i="136"/>
  <c r="GV18" i="136"/>
  <c r="GV19" i="136"/>
  <c r="GV20" i="136"/>
  <c r="GV21" i="136"/>
  <c r="GV22" i="136"/>
  <c r="GV23" i="136"/>
  <c r="GV24" i="136"/>
  <c r="GV25" i="136"/>
  <c r="GV26" i="136"/>
  <c r="GV27" i="136"/>
  <c r="GV28" i="136"/>
  <c r="GV29" i="136"/>
  <c r="GV30" i="136"/>
  <c r="GV31" i="136"/>
  <c r="GV32" i="136"/>
  <c r="GV33" i="136"/>
  <c r="GV34" i="136"/>
  <c r="T42" i="136"/>
  <c r="G4" i="136"/>
  <c r="G5" i="136"/>
  <c r="G6" i="136"/>
  <c r="G7" i="136"/>
  <c r="G8" i="136"/>
  <c r="G9" i="136"/>
  <c r="G10" i="136"/>
  <c r="G11" i="136"/>
  <c r="G12" i="136"/>
  <c r="G13" i="136"/>
  <c r="G14" i="136"/>
  <c r="G15" i="136"/>
  <c r="G16" i="136"/>
  <c r="G17" i="136"/>
  <c r="G18" i="136"/>
  <c r="G19" i="136"/>
  <c r="G20" i="136"/>
  <c r="G21" i="136"/>
  <c r="G22" i="136"/>
  <c r="G23" i="136"/>
  <c r="G24" i="136"/>
  <c r="G25" i="136"/>
  <c r="G26" i="136"/>
  <c r="G27" i="136"/>
  <c r="G28" i="136"/>
  <c r="G29" i="136"/>
  <c r="G30" i="136"/>
  <c r="G31" i="136"/>
  <c r="G32" i="136"/>
  <c r="G33" i="136"/>
  <c r="G34" i="136"/>
  <c r="N4" i="136"/>
  <c r="N5" i="136"/>
  <c r="N6" i="136"/>
  <c r="N7" i="136"/>
  <c r="N8" i="136"/>
  <c r="N9" i="136"/>
  <c r="N10" i="136"/>
  <c r="N11" i="136"/>
  <c r="N12" i="136"/>
  <c r="N13" i="136"/>
  <c r="N14" i="136"/>
  <c r="N15" i="136"/>
  <c r="N16" i="136"/>
  <c r="N17" i="136"/>
  <c r="N18" i="136"/>
  <c r="N19" i="136"/>
  <c r="N20" i="136"/>
  <c r="N21" i="136"/>
  <c r="N22" i="136"/>
  <c r="N23" i="136"/>
  <c r="N24" i="136"/>
  <c r="N25" i="136"/>
  <c r="N26" i="136"/>
  <c r="N27" i="136"/>
  <c r="N28" i="136"/>
  <c r="N29" i="136"/>
  <c r="N30" i="136"/>
  <c r="N31" i="136"/>
  <c r="N32" i="136"/>
  <c r="N33" i="136"/>
  <c r="N34" i="136"/>
  <c r="A3" i="136"/>
  <c r="O64" i="135"/>
  <c r="F64" i="135"/>
  <c r="L63" i="135"/>
  <c r="L62" i="135"/>
  <c r="L64" i="135"/>
  <c r="F93" i="139"/>
  <c r="F87" i="139"/>
  <c r="O82" i="139"/>
  <c r="L85" i="139"/>
  <c r="O85" i="139"/>
  <c r="F81" i="139"/>
  <c r="L80" i="139"/>
  <c r="L79" i="139"/>
  <c r="L78" i="139"/>
  <c r="L77" i="139"/>
  <c r="L76" i="139"/>
  <c r="U75" i="139"/>
  <c r="L75" i="139"/>
  <c r="L81" i="139"/>
  <c r="I81" i="139"/>
  <c r="F73" i="139"/>
  <c r="L72" i="139"/>
  <c r="L71" i="139"/>
  <c r="L70" i="139"/>
  <c r="L69" i="139"/>
  <c r="L68" i="139"/>
  <c r="U67" i="139"/>
  <c r="L67" i="139"/>
  <c r="L73" i="139"/>
  <c r="I73" i="139"/>
  <c r="F65" i="139"/>
  <c r="F82" i="139"/>
  <c r="L64" i="139"/>
  <c r="L63" i="139"/>
  <c r="L62" i="139"/>
  <c r="L61" i="139"/>
  <c r="L60" i="139"/>
  <c r="L59" i="139"/>
  <c r="L58" i="139"/>
  <c r="U57" i="139"/>
  <c r="L57" i="139"/>
  <c r="L65" i="139"/>
  <c r="K54" i="139"/>
  <c r="L47" i="139"/>
  <c r="I47" i="139"/>
  <c r="GT35" i="139"/>
  <c r="GT36" i="139"/>
  <c r="GS35" i="139"/>
  <c r="GR35" i="139"/>
  <c r="GR36" i="139"/>
  <c r="GQ35" i="139"/>
  <c r="GP35" i="139"/>
  <c r="GP36" i="139"/>
  <c r="GM35" i="139"/>
  <c r="GM36" i="139"/>
  <c r="GL35" i="139"/>
  <c r="GK35" i="139"/>
  <c r="GK36" i="139"/>
  <c r="GJ35" i="139"/>
  <c r="GI35" i="139"/>
  <c r="GI36" i="139"/>
  <c r="GF35" i="139"/>
  <c r="GF36" i="139"/>
  <c r="GE35" i="139"/>
  <c r="GD35" i="139"/>
  <c r="GD36" i="139"/>
  <c r="GC35" i="139"/>
  <c r="GB35" i="139"/>
  <c r="GB36" i="139"/>
  <c r="FY35" i="139"/>
  <c r="FY36" i="139"/>
  <c r="FX35" i="139"/>
  <c r="FW35" i="139"/>
  <c r="FW36" i="139"/>
  <c r="FV35" i="139"/>
  <c r="FU35" i="139"/>
  <c r="FU36" i="139"/>
  <c r="FR35" i="139"/>
  <c r="FR36" i="139"/>
  <c r="FQ35" i="139"/>
  <c r="FP35" i="139"/>
  <c r="FP36" i="139"/>
  <c r="FO35" i="139"/>
  <c r="FN35" i="139"/>
  <c r="FN36" i="139"/>
  <c r="FK35" i="139"/>
  <c r="FK36" i="139"/>
  <c r="FJ35" i="139"/>
  <c r="FI35" i="139"/>
  <c r="FI36" i="139"/>
  <c r="FH35" i="139"/>
  <c r="FG35" i="139"/>
  <c r="FG36" i="139"/>
  <c r="FD35" i="139"/>
  <c r="FD36" i="139"/>
  <c r="FC35" i="139"/>
  <c r="FB35" i="139"/>
  <c r="FB36" i="139"/>
  <c r="FA35" i="139"/>
  <c r="EZ35" i="139"/>
  <c r="EZ36" i="139"/>
  <c r="EW35" i="139"/>
  <c r="EW36" i="139"/>
  <c r="EV35" i="139"/>
  <c r="EU35" i="139"/>
  <c r="EU36" i="139"/>
  <c r="ET35" i="139"/>
  <c r="ES35" i="139"/>
  <c r="ES36" i="139"/>
  <c r="EP35" i="139"/>
  <c r="EP36" i="139"/>
  <c r="EO35" i="139"/>
  <c r="EN35" i="139"/>
  <c r="EN36" i="139"/>
  <c r="EM35" i="139"/>
  <c r="EL35" i="139"/>
  <c r="EL36" i="139"/>
  <c r="EI35" i="139"/>
  <c r="EI36" i="139"/>
  <c r="EH35" i="139"/>
  <c r="EG35" i="139"/>
  <c r="EG36" i="139"/>
  <c r="EF35" i="139"/>
  <c r="EE35" i="139"/>
  <c r="EE36" i="139"/>
  <c r="EB35" i="139"/>
  <c r="EB36" i="139"/>
  <c r="EA35" i="139"/>
  <c r="DZ35" i="139"/>
  <c r="DZ36" i="139"/>
  <c r="DY35" i="139"/>
  <c r="DX35" i="139"/>
  <c r="DX36" i="139"/>
  <c r="DU35" i="139"/>
  <c r="DU36" i="139"/>
  <c r="DT35" i="139"/>
  <c r="DS35" i="139"/>
  <c r="DS36" i="139"/>
  <c r="DR35" i="139"/>
  <c r="DQ35" i="139"/>
  <c r="DQ36" i="139"/>
  <c r="DN35" i="139"/>
  <c r="DN36" i="139"/>
  <c r="DM35" i="139"/>
  <c r="DL35" i="139"/>
  <c r="DL36" i="139"/>
  <c r="DK35" i="139"/>
  <c r="DJ35" i="139"/>
  <c r="DJ36" i="139"/>
  <c r="DG35" i="139"/>
  <c r="DG36" i="139"/>
  <c r="DF35" i="139"/>
  <c r="DE35" i="139"/>
  <c r="DE36" i="139"/>
  <c r="DD35" i="139"/>
  <c r="DC35" i="139"/>
  <c r="DC36" i="139"/>
  <c r="CZ35" i="139"/>
  <c r="CZ36" i="139"/>
  <c r="CY35" i="139"/>
  <c r="CX35" i="139"/>
  <c r="CX36" i="139"/>
  <c r="CW35" i="139"/>
  <c r="CV35" i="139"/>
  <c r="CV36" i="139"/>
  <c r="CS35" i="139"/>
  <c r="CS36" i="139"/>
  <c r="CR35" i="139"/>
  <c r="CQ35" i="139"/>
  <c r="CQ36" i="139"/>
  <c r="CP35" i="139"/>
  <c r="CO35" i="139"/>
  <c r="CO36" i="139"/>
  <c r="CL35" i="139"/>
  <c r="CL36" i="139"/>
  <c r="CK35" i="139"/>
  <c r="CJ35" i="139"/>
  <c r="CJ36" i="139"/>
  <c r="CI35" i="139"/>
  <c r="CH35" i="139"/>
  <c r="CH36" i="139"/>
  <c r="CE35" i="139"/>
  <c r="CE36" i="139"/>
  <c r="CD35" i="139"/>
  <c r="CC35" i="139"/>
  <c r="CC36" i="139"/>
  <c r="CB35" i="139"/>
  <c r="CA35" i="139"/>
  <c r="CA36" i="139"/>
  <c r="BX35" i="139"/>
  <c r="BX36" i="139"/>
  <c r="BW35" i="139"/>
  <c r="BV35" i="139"/>
  <c r="BV36" i="139"/>
  <c r="BU35" i="139"/>
  <c r="BT35" i="139"/>
  <c r="BT36" i="139"/>
  <c r="BQ35" i="139"/>
  <c r="BQ36" i="139"/>
  <c r="BP35" i="139"/>
  <c r="BO35" i="139"/>
  <c r="BO36" i="139"/>
  <c r="BN35" i="139"/>
  <c r="BM35" i="139"/>
  <c r="BM36" i="139"/>
  <c r="BJ35" i="139"/>
  <c r="BJ36" i="139"/>
  <c r="BI35" i="139"/>
  <c r="BH35" i="139"/>
  <c r="BH36" i="139"/>
  <c r="BG35" i="139"/>
  <c r="BF35" i="139"/>
  <c r="BF36" i="139"/>
  <c r="BC35" i="139"/>
  <c r="BC36" i="139"/>
  <c r="BB35" i="139"/>
  <c r="BA35" i="139"/>
  <c r="BA36" i="139"/>
  <c r="AZ35" i="139"/>
  <c r="AY35" i="139"/>
  <c r="AY36" i="139"/>
  <c r="AV35" i="139"/>
  <c r="AV36" i="139"/>
  <c r="AU35" i="139"/>
  <c r="AT35" i="139"/>
  <c r="AT36" i="139"/>
  <c r="AS35" i="139"/>
  <c r="AR35" i="139"/>
  <c r="AR36" i="139"/>
  <c r="AO35" i="139"/>
  <c r="AO36" i="139"/>
  <c r="AN35" i="139"/>
  <c r="AM35" i="139"/>
  <c r="AM36" i="139"/>
  <c r="AL35" i="139"/>
  <c r="AK35" i="139"/>
  <c r="AK36" i="139"/>
  <c r="AH35" i="139"/>
  <c r="AH36" i="139"/>
  <c r="AG35" i="139"/>
  <c r="AF35" i="139"/>
  <c r="AF36" i="139"/>
  <c r="AE35" i="139"/>
  <c r="AD35" i="139"/>
  <c r="AD36" i="139"/>
  <c r="AA35" i="139"/>
  <c r="AA36" i="139"/>
  <c r="Z35" i="139"/>
  <c r="Y35" i="139"/>
  <c r="Y36" i="139"/>
  <c r="X35" i="139"/>
  <c r="W35" i="139"/>
  <c r="W36" i="139"/>
  <c r="T35" i="139"/>
  <c r="T36" i="139"/>
  <c r="S35" i="139"/>
  <c r="R35" i="139"/>
  <c r="R36" i="139"/>
  <c r="Q35" i="139"/>
  <c r="P35" i="139"/>
  <c r="P36" i="139"/>
  <c r="M35" i="139"/>
  <c r="M36" i="139"/>
  <c r="L35" i="139"/>
  <c r="K35" i="139"/>
  <c r="K36" i="139" s="1"/>
  <c r="E43" i="139" s="1"/>
  <c r="L43" i="139" s="1"/>
  <c r="J35" i="139"/>
  <c r="I35" i="139"/>
  <c r="I36" i="139" s="1"/>
  <c r="E42" i="139" s="1"/>
  <c r="L42" i="139" s="1"/>
  <c r="F35" i="139"/>
  <c r="F36" i="139"/>
  <c r="E44" i="139"/>
  <c r="L44" i="139"/>
  <c r="E35" i="139"/>
  <c r="D35" i="139"/>
  <c r="C35" i="139"/>
  <c r="B35" i="139"/>
  <c r="B36" i="139"/>
  <c r="H4" i="139"/>
  <c r="H5" i="139"/>
  <c r="H6" i="139"/>
  <c r="H7" i="139"/>
  <c r="H8" i="139"/>
  <c r="H9" i="139"/>
  <c r="H10" i="139"/>
  <c r="H11" i="139"/>
  <c r="H12" i="139"/>
  <c r="H13" i="139"/>
  <c r="H14" i="139"/>
  <c r="H15" i="139"/>
  <c r="H16" i="139"/>
  <c r="H17" i="139"/>
  <c r="H18" i="139"/>
  <c r="H19" i="139"/>
  <c r="H20" i="139"/>
  <c r="H21" i="139"/>
  <c r="H22" i="139"/>
  <c r="H23" i="139"/>
  <c r="H24" i="139"/>
  <c r="H25" i="139"/>
  <c r="H26" i="139"/>
  <c r="H27" i="139"/>
  <c r="H28" i="139"/>
  <c r="H29" i="139"/>
  <c r="H30" i="139"/>
  <c r="H31" i="139"/>
  <c r="H32" i="139"/>
  <c r="H33" i="139"/>
  <c r="H34" i="139"/>
  <c r="O4" i="139"/>
  <c r="O5" i="139"/>
  <c r="O6" i="139"/>
  <c r="O7" i="139"/>
  <c r="O8" i="139"/>
  <c r="O9" i="139"/>
  <c r="O10" i="139"/>
  <c r="O11" i="139"/>
  <c r="O12" i="139"/>
  <c r="O13" i="139"/>
  <c r="O14" i="139"/>
  <c r="O15" i="139"/>
  <c r="O16" i="139"/>
  <c r="O17" i="139"/>
  <c r="O18" i="139"/>
  <c r="O19" i="139"/>
  <c r="O20" i="139"/>
  <c r="O21" i="139"/>
  <c r="O22" i="139"/>
  <c r="O23" i="139"/>
  <c r="O24" i="139"/>
  <c r="O25" i="139"/>
  <c r="O26" i="139"/>
  <c r="O27" i="139"/>
  <c r="O28" i="139"/>
  <c r="O29" i="139"/>
  <c r="O30" i="139"/>
  <c r="O31" i="139"/>
  <c r="O32" i="139"/>
  <c r="O33" i="139"/>
  <c r="O34" i="139"/>
  <c r="V4" i="139"/>
  <c r="V5" i="139"/>
  <c r="V6" i="139"/>
  <c r="V7" i="139"/>
  <c r="V8" i="139"/>
  <c r="V9" i="139"/>
  <c r="V10" i="139"/>
  <c r="V11" i="139"/>
  <c r="V12" i="139"/>
  <c r="V13" i="139"/>
  <c r="V14" i="139"/>
  <c r="V15" i="139"/>
  <c r="V16" i="139"/>
  <c r="V17" i="139"/>
  <c r="V18" i="139"/>
  <c r="V19" i="139"/>
  <c r="V20" i="139"/>
  <c r="V21" i="139"/>
  <c r="V22" i="139"/>
  <c r="V23" i="139"/>
  <c r="V24" i="139"/>
  <c r="V25" i="139"/>
  <c r="V26" i="139"/>
  <c r="V27" i="139"/>
  <c r="V28" i="139"/>
  <c r="V29" i="139"/>
  <c r="V30" i="139"/>
  <c r="V31" i="139"/>
  <c r="V32" i="139"/>
  <c r="V33" i="139"/>
  <c r="V34" i="139"/>
  <c r="AC4" i="139"/>
  <c r="AC5" i="139"/>
  <c r="AC6" i="139"/>
  <c r="AC7" i="139"/>
  <c r="AC8" i="139"/>
  <c r="AC9" i="139"/>
  <c r="AC10" i="139"/>
  <c r="AC11" i="139"/>
  <c r="AC12" i="139"/>
  <c r="AC13" i="139"/>
  <c r="AC14" i="139"/>
  <c r="AC15" i="139"/>
  <c r="AC16" i="139"/>
  <c r="AC17" i="139"/>
  <c r="AC18" i="139"/>
  <c r="AC19" i="139"/>
  <c r="AC20" i="139"/>
  <c r="AC21" i="139"/>
  <c r="AC22" i="139"/>
  <c r="AC23" i="139"/>
  <c r="AC24" i="139"/>
  <c r="AC25" i="139"/>
  <c r="AC26" i="139"/>
  <c r="AC27" i="139"/>
  <c r="AC28" i="139"/>
  <c r="AC29" i="139"/>
  <c r="AC30" i="139"/>
  <c r="AC31" i="139"/>
  <c r="AC32" i="139"/>
  <c r="AC33" i="139"/>
  <c r="AC34" i="139"/>
  <c r="AJ4" i="139"/>
  <c r="AJ5" i="139"/>
  <c r="AJ6" i="139"/>
  <c r="AJ7" i="139"/>
  <c r="AJ8" i="139"/>
  <c r="AJ9" i="139"/>
  <c r="AJ10" i="139"/>
  <c r="AJ11" i="139"/>
  <c r="AJ12" i="139"/>
  <c r="AJ13" i="139"/>
  <c r="AJ14" i="139"/>
  <c r="AJ15" i="139"/>
  <c r="AJ16" i="139"/>
  <c r="AJ17" i="139"/>
  <c r="AJ18" i="139"/>
  <c r="AJ19" i="139"/>
  <c r="AJ20" i="139"/>
  <c r="AJ21" i="139"/>
  <c r="AJ22" i="139"/>
  <c r="AJ23" i="139"/>
  <c r="AJ24" i="139"/>
  <c r="AJ25" i="139"/>
  <c r="AJ26" i="139"/>
  <c r="AJ27" i="139"/>
  <c r="AJ28" i="139"/>
  <c r="AJ29" i="139"/>
  <c r="AJ30" i="139"/>
  <c r="AJ31" i="139"/>
  <c r="AJ32" i="139"/>
  <c r="AJ33" i="139"/>
  <c r="AJ34" i="139"/>
  <c r="AQ4" i="139"/>
  <c r="AQ5" i="139"/>
  <c r="AQ6" i="139"/>
  <c r="AQ7" i="139"/>
  <c r="AQ8" i="139"/>
  <c r="AQ9" i="139"/>
  <c r="AQ10" i="139"/>
  <c r="AQ11" i="139"/>
  <c r="AQ12" i="139"/>
  <c r="AQ13" i="139"/>
  <c r="AQ14" i="139"/>
  <c r="AQ15" i="139"/>
  <c r="AQ16" i="139"/>
  <c r="AQ17" i="139"/>
  <c r="AQ18" i="139"/>
  <c r="AQ19" i="139"/>
  <c r="AQ20" i="139"/>
  <c r="AQ21" i="139"/>
  <c r="AQ22" i="139"/>
  <c r="AQ23" i="139"/>
  <c r="AQ24" i="139"/>
  <c r="AQ25" i="139"/>
  <c r="AQ26" i="139"/>
  <c r="AQ27" i="139"/>
  <c r="AQ28" i="139"/>
  <c r="AQ29" i="139"/>
  <c r="AQ30" i="139"/>
  <c r="AQ31" i="139"/>
  <c r="AQ32" i="139"/>
  <c r="AQ33" i="139"/>
  <c r="AQ34" i="139"/>
  <c r="AX4" i="139"/>
  <c r="AX5" i="139"/>
  <c r="AX6" i="139"/>
  <c r="AX7" i="139"/>
  <c r="AX8" i="139"/>
  <c r="AX9" i="139"/>
  <c r="AX10" i="139"/>
  <c r="AX11" i="139"/>
  <c r="AX12" i="139"/>
  <c r="AX13" i="139"/>
  <c r="AX14" i="139"/>
  <c r="AX15" i="139"/>
  <c r="AX16" i="139"/>
  <c r="AX17" i="139"/>
  <c r="AX18" i="139"/>
  <c r="AX19" i="139"/>
  <c r="AX20" i="139"/>
  <c r="AX21" i="139"/>
  <c r="AX22" i="139"/>
  <c r="AX23" i="139"/>
  <c r="AX24" i="139"/>
  <c r="AX25" i="139"/>
  <c r="AX26" i="139"/>
  <c r="AX27" i="139"/>
  <c r="AX28" i="139"/>
  <c r="AX29" i="139"/>
  <c r="AX30" i="139"/>
  <c r="AX31" i="139"/>
  <c r="AX32" i="139"/>
  <c r="AX33" i="139"/>
  <c r="AX34" i="139"/>
  <c r="BE4" i="139"/>
  <c r="BE5" i="139"/>
  <c r="BE6" i="139"/>
  <c r="BE7" i="139"/>
  <c r="BE8" i="139"/>
  <c r="BE9" i="139"/>
  <c r="BE10" i="139"/>
  <c r="BE11" i="139"/>
  <c r="BE12" i="139"/>
  <c r="BE13" i="139"/>
  <c r="BE14" i="139"/>
  <c r="BE15" i="139"/>
  <c r="BE16" i="139"/>
  <c r="BE17" i="139"/>
  <c r="BE18" i="139"/>
  <c r="BE19" i="139"/>
  <c r="BE20" i="139"/>
  <c r="BE21" i="139"/>
  <c r="BE22" i="139"/>
  <c r="BE23" i="139"/>
  <c r="BE24" i="139"/>
  <c r="BE25" i="139"/>
  <c r="BE26" i="139"/>
  <c r="BE27" i="139"/>
  <c r="BE28" i="139"/>
  <c r="BE29" i="139"/>
  <c r="BE30" i="139"/>
  <c r="BE31" i="139"/>
  <c r="BE32" i="139"/>
  <c r="BE33" i="139"/>
  <c r="BE34" i="139"/>
  <c r="BL4" i="139"/>
  <c r="BL5" i="139"/>
  <c r="BL6" i="139"/>
  <c r="BL7" i="139"/>
  <c r="BL8" i="139"/>
  <c r="BL9" i="139"/>
  <c r="BL10" i="139"/>
  <c r="BL11" i="139"/>
  <c r="BL12" i="139"/>
  <c r="BL13" i="139"/>
  <c r="BL14" i="139"/>
  <c r="BL15" i="139"/>
  <c r="BL16" i="139"/>
  <c r="BL17" i="139"/>
  <c r="BL18" i="139"/>
  <c r="BL19" i="139"/>
  <c r="BL20" i="139"/>
  <c r="BL21" i="139"/>
  <c r="BL22" i="139"/>
  <c r="BL23" i="139"/>
  <c r="BL24" i="139"/>
  <c r="BL25" i="139"/>
  <c r="BL26" i="139"/>
  <c r="BL27" i="139"/>
  <c r="BL28" i="139"/>
  <c r="BL29" i="139"/>
  <c r="BL30" i="139"/>
  <c r="BL31" i="139"/>
  <c r="BL32" i="139"/>
  <c r="BL33" i="139"/>
  <c r="BL34" i="139"/>
  <c r="BS4" i="139"/>
  <c r="BS5" i="139"/>
  <c r="BS6" i="139"/>
  <c r="BS7" i="139"/>
  <c r="BS8" i="139"/>
  <c r="BS9" i="139"/>
  <c r="BS10" i="139"/>
  <c r="BS11" i="139"/>
  <c r="BS12" i="139"/>
  <c r="BS13" i="139"/>
  <c r="BS14" i="139"/>
  <c r="BS15" i="139"/>
  <c r="BS16" i="139"/>
  <c r="BS17" i="139"/>
  <c r="BS18" i="139"/>
  <c r="BS19" i="139"/>
  <c r="BS20" i="139"/>
  <c r="BS21" i="139"/>
  <c r="BS22" i="139"/>
  <c r="BS23" i="139"/>
  <c r="BS24" i="139"/>
  <c r="BS25" i="139"/>
  <c r="BS26" i="139"/>
  <c r="BS27" i="139"/>
  <c r="BS28" i="139"/>
  <c r="BS29" i="139"/>
  <c r="BS30" i="139"/>
  <c r="BS31" i="139"/>
  <c r="BS32" i="139"/>
  <c r="BS33" i="139"/>
  <c r="BS34" i="139"/>
  <c r="BZ4" i="139"/>
  <c r="BZ5" i="139"/>
  <c r="BZ6" i="139"/>
  <c r="BZ7" i="139"/>
  <c r="BZ8" i="139"/>
  <c r="BZ9" i="139"/>
  <c r="BZ10" i="139"/>
  <c r="BZ11" i="139"/>
  <c r="BZ12" i="139"/>
  <c r="BZ13" i="139"/>
  <c r="BZ14" i="139"/>
  <c r="BZ15" i="139"/>
  <c r="BZ16" i="139"/>
  <c r="BZ17" i="139"/>
  <c r="BZ18" i="139"/>
  <c r="BZ19" i="139"/>
  <c r="BZ20" i="139"/>
  <c r="BZ21" i="139"/>
  <c r="BZ22" i="139"/>
  <c r="BZ23" i="139"/>
  <c r="BZ24" i="139"/>
  <c r="BZ25" i="139"/>
  <c r="BZ26" i="139"/>
  <c r="BZ27" i="139"/>
  <c r="BZ28" i="139"/>
  <c r="BZ29" i="139"/>
  <c r="BZ30" i="139"/>
  <c r="BZ31" i="139"/>
  <c r="BZ32" i="139"/>
  <c r="BZ33" i="139"/>
  <c r="BZ34" i="139"/>
  <c r="CG4" i="139"/>
  <c r="CG5" i="139"/>
  <c r="CG6" i="139"/>
  <c r="CG7" i="139"/>
  <c r="CG8" i="139"/>
  <c r="CG9" i="139"/>
  <c r="CG10" i="139"/>
  <c r="CG11" i="139"/>
  <c r="CG12" i="139"/>
  <c r="CG13" i="139"/>
  <c r="CG14" i="139"/>
  <c r="CG15" i="139"/>
  <c r="CG16" i="139"/>
  <c r="CG17" i="139"/>
  <c r="CG18" i="139"/>
  <c r="CG19" i="139"/>
  <c r="CG20" i="139"/>
  <c r="CG21" i="139"/>
  <c r="CG22" i="139"/>
  <c r="CG23" i="139"/>
  <c r="CG24" i="139"/>
  <c r="CG25" i="139"/>
  <c r="CG26" i="139"/>
  <c r="CG27" i="139"/>
  <c r="CG28" i="139"/>
  <c r="CG29" i="139"/>
  <c r="CG30" i="139"/>
  <c r="CG31" i="139"/>
  <c r="CG32" i="139"/>
  <c r="CG33" i="139"/>
  <c r="CG34" i="139"/>
  <c r="CN4" i="139"/>
  <c r="CN5" i="139"/>
  <c r="CN6" i="139"/>
  <c r="CN7" i="139"/>
  <c r="CN8" i="139"/>
  <c r="CN9" i="139"/>
  <c r="CN10" i="139"/>
  <c r="CN11" i="139"/>
  <c r="CN12" i="139"/>
  <c r="CN13" i="139"/>
  <c r="CN14" i="139"/>
  <c r="CN15" i="139"/>
  <c r="CN16" i="139"/>
  <c r="CN17" i="139"/>
  <c r="CN18" i="139"/>
  <c r="CN19" i="139"/>
  <c r="CN20" i="139"/>
  <c r="CN21" i="139"/>
  <c r="CN22" i="139"/>
  <c r="CN23" i="139"/>
  <c r="CN24" i="139"/>
  <c r="CN25" i="139"/>
  <c r="CN26" i="139"/>
  <c r="CN27" i="139"/>
  <c r="CN28" i="139"/>
  <c r="CN29" i="139"/>
  <c r="CN30" i="139"/>
  <c r="CN31" i="139"/>
  <c r="CN32" i="139"/>
  <c r="CN33" i="139"/>
  <c r="CN34" i="139"/>
  <c r="CU4" i="139"/>
  <c r="CU5" i="139"/>
  <c r="CU6" i="139"/>
  <c r="CU7" i="139"/>
  <c r="CU8" i="139"/>
  <c r="CU9" i="139"/>
  <c r="CU10" i="139"/>
  <c r="CU11" i="139"/>
  <c r="CU12" i="139"/>
  <c r="CU13" i="139"/>
  <c r="CU14" i="139"/>
  <c r="CU15" i="139"/>
  <c r="CU16" i="139"/>
  <c r="CU17" i="139"/>
  <c r="CU18" i="139"/>
  <c r="CU19" i="139"/>
  <c r="CU20" i="139"/>
  <c r="CU21" i="139"/>
  <c r="CU22" i="139"/>
  <c r="CU23" i="139"/>
  <c r="CU24" i="139"/>
  <c r="CU25" i="139"/>
  <c r="CU26" i="139"/>
  <c r="CU27" i="139"/>
  <c r="CU28" i="139"/>
  <c r="CU29" i="139"/>
  <c r="CU30" i="139"/>
  <c r="CU31" i="139"/>
  <c r="CU32" i="139"/>
  <c r="CU33" i="139"/>
  <c r="CU34" i="139"/>
  <c r="DB4" i="139"/>
  <c r="DB5" i="139"/>
  <c r="DB6" i="139"/>
  <c r="DB7" i="139"/>
  <c r="DB8" i="139"/>
  <c r="DB9" i="139"/>
  <c r="DB10" i="139"/>
  <c r="DB11" i="139"/>
  <c r="DB12" i="139"/>
  <c r="DB13" i="139"/>
  <c r="DB14" i="139"/>
  <c r="DB15" i="139"/>
  <c r="DB16" i="139"/>
  <c r="DB17" i="139"/>
  <c r="DB18" i="139"/>
  <c r="DB19" i="139"/>
  <c r="DB20" i="139"/>
  <c r="DB21" i="139"/>
  <c r="DB22" i="139"/>
  <c r="DB23" i="139"/>
  <c r="DB24" i="139"/>
  <c r="DB25" i="139"/>
  <c r="DB26" i="139"/>
  <c r="DB27" i="139"/>
  <c r="DB28" i="139"/>
  <c r="DB29" i="139"/>
  <c r="DB30" i="139"/>
  <c r="DB31" i="139"/>
  <c r="DB32" i="139"/>
  <c r="DB33" i="139"/>
  <c r="DB34" i="139"/>
  <c r="DI4" i="139"/>
  <c r="DI5" i="139"/>
  <c r="DI6" i="139"/>
  <c r="DI7" i="139"/>
  <c r="DI8" i="139"/>
  <c r="DI9" i="139"/>
  <c r="DI10" i="139"/>
  <c r="DI11" i="139"/>
  <c r="DI12" i="139"/>
  <c r="DI13" i="139"/>
  <c r="DI14" i="139"/>
  <c r="DI15" i="139"/>
  <c r="DI16" i="139"/>
  <c r="DI17" i="139"/>
  <c r="DI18" i="139"/>
  <c r="DI19" i="139"/>
  <c r="DI20" i="139"/>
  <c r="DI21" i="139"/>
  <c r="DI22" i="139"/>
  <c r="DI23" i="139"/>
  <c r="DI24" i="139"/>
  <c r="DI25" i="139"/>
  <c r="DI26" i="139"/>
  <c r="DI27" i="139"/>
  <c r="DI28" i="139"/>
  <c r="DI29" i="139"/>
  <c r="DI30" i="139"/>
  <c r="DI31" i="139"/>
  <c r="DI32" i="139"/>
  <c r="DI33" i="139"/>
  <c r="DI34" i="139"/>
  <c r="DP4" i="139"/>
  <c r="DP5" i="139"/>
  <c r="DP6" i="139"/>
  <c r="DP7" i="139"/>
  <c r="DP8" i="139"/>
  <c r="DP9" i="139"/>
  <c r="DP10" i="139"/>
  <c r="DP11" i="139"/>
  <c r="DP12" i="139"/>
  <c r="DP13" i="139"/>
  <c r="DP14" i="139"/>
  <c r="DP15" i="139"/>
  <c r="DP16" i="139"/>
  <c r="DP17" i="139"/>
  <c r="DP18" i="139"/>
  <c r="DP19" i="139"/>
  <c r="DP20" i="139"/>
  <c r="DP21" i="139"/>
  <c r="DP22" i="139"/>
  <c r="DP23" i="139"/>
  <c r="DP24" i="139"/>
  <c r="DP25" i="139"/>
  <c r="DP26" i="139"/>
  <c r="DP27" i="139"/>
  <c r="DP28" i="139"/>
  <c r="DP29" i="139"/>
  <c r="DP30" i="139"/>
  <c r="DP31" i="139"/>
  <c r="DP32" i="139"/>
  <c r="DP33" i="139"/>
  <c r="DP34" i="139"/>
  <c r="DW4" i="139"/>
  <c r="DW5" i="139"/>
  <c r="DW6" i="139"/>
  <c r="DW7" i="139"/>
  <c r="DW8" i="139"/>
  <c r="DW9" i="139"/>
  <c r="DW10" i="139"/>
  <c r="DW11" i="139"/>
  <c r="DW12" i="139"/>
  <c r="DW13" i="139"/>
  <c r="DW14" i="139"/>
  <c r="DW15" i="139"/>
  <c r="DW16" i="139"/>
  <c r="DW17" i="139"/>
  <c r="DW18" i="139"/>
  <c r="DW19" i="139"/>
  <c r="DW20" i="139"/>
  <c r="DW21" i="139"/>
  <c r="DW22" i="139"/>
  <c r="DW23" i="139"/>
  <c r="DW24" i="139"/>
  <c r="DW25" i="139"/>
  <c r="DW26" i="139"/>
  <c r="DW27" i="139"/>
  <c r="DW28" i="139"/>
  <c r="DW29" i="139"/>
  <c r="DW30" i="139"/>
  <c r="DW31" i="139"/>
  <c r="DW32" i="139"/>
  <c r="DW33" i="139"/>
  <c r="DW34" i="139"/>
  <c r="ED4" i="139"/>
  <c r="ED5" i="139"/>
  <c r="ED6" i="139"/>
  <c r="ED7" i="139"/>
  <c r="ED8" i="139"/>
  <c r="ED9" i="139"/>
  <c r="ED10" i="139"/>
  <c r="ED11" i="139"/>
  <c r="ED12" i="139"/>
  <c r="ED13" i="139"/>
  <c r="ED14" i="139"/>
  <c r="ED15" i="139"/>
  <c r="ED16" i="139"/>
  <c r="ED17" i="139"/>
  <c r="ED18" i="139"/>
  <c r="ED19" i="139"/>
  <c r="ED20" i="139"/>
  <c r="ED21" i="139"/>
  <c r="ED22" i="139"/>
  <c r="ED23" i="139"/>
  <c r="ED24" i="139"/>
  <c r="ED25" i="139"/>
  <c r="ED26" i="139"/>
  <c r="ED27" i="139"/>
  <c r="ED28" i="139"/>
  <c r="ED29" i="139"/>
  <c r="ED30" i="139"/>
  <c r="ED31" i="139"/>
  <c r="ED32" i="139"/>
  <c r="ED33" i="139"/>
  <c r="ED34" i="139"/>
  <c r="EK4" i="139"/>
  <c r="EK5" i="139"/>
  <c r="EK6" i="139"/>
  <c r="EK7" i="139"/>
  <c r="EK8" i="139"/>
  <c r="EK9" i="139"/>
  <c r="EK10" i="139"/>
  <c r="EK11" i="139"/>
  <c r="EK12" i="139"/>
  <c r="EK13" i="139"/>
  <c r="EK14" i="139"/>
  <c r="EK15" i="139"/>
  <c r="EK16" i="139"/>
  <c r="EK17" i="139"/>
  <c r="EK18" i="139"/>
  <c r="EK19" i="139"/>
  <c r="EK20" i="139"/>
  <c r="EK21" i="139"/>
  <c r="EK22" i="139"/>
  <c r="EK23" i="139"/>
  <c r="EK24" i="139"/>
  <c r="EK25" i="139"/>
  <c r="EK26" i="139"/>
  <c r="EK27" i="139"/>
  <c r="EK28" i="139"/>
  <c r="EK29" i="139"/>
  <c r="EK30" i="139"/>
  <c r="EK31" i="139"/>
  <c r="EK32" i="139"/>
  <c r="EK33" i="139"/>
  <c r="EK34" i="139"/>
  <c r="ER4" i="139"/>
  <c r="ER5" i="139"/>
  <c r="ER6" i="139"/>
  <c r="ER7" i="139"/>
  <c r="ER8" i="139"/>
  <c r="ER9" i="139"/>
  <c r="ER10" i="139"/>
  <c r="ER11" i="139"/>
  <c r="ER12" i="139"/>
  <c r="ER13" i="139"/>
  <c r="ER14" i="139"/>
  <c r="ER15" i="139"/>
  <c r="ER16" i="139"/>
  <c r="ER17" i="139"/>
  <c r="ER18" i="139"/>
  <c r="ER19" i="139"/>
  <c r="ER20" i="139"/>
  <c r="ER21" i="139"/>
  <c r="ER22" i="139"/>
  <c r="ER23" i="139"/>
  <c r="ER24" i="139"/>
  <c r="ER25" i="139"/>
  <c r="ER26" i="139"/>
  <c r="ER27" i="139"/>
  <c r="ER28" i="139"/>
  <c r="ER29" i="139"/>
  <c r="ER30" i="139"/>
  <c r="ER31" i="139"/>
  <c r="ER32" i="139"/>
  <c r="ER33" i="139"/>
  <c r="ER34" i="139"/>
  <c r="EY4" i="139"/>
  <c r="EY5" i="139"/>
  <c r="EY6" i="139"/>
  <c r="EY7" i="139"/>
  <c r="EY8" i="139"/>
  <c r="EY9" i="139"/>
  <c r="EY10" i="139"/>
  <c r="EY11" i="139"/>
  <c r="EY12" i="139"/>
  <c r="EY13" i="139"/>
  <c r="EY14" i="139"/>
  <c r="EY15" i="139"/>
  <c r="EY16" i="139"/>
  <c r="EY17" i="139"/>
  <c r="EY18" i="139"/>
  <c r="EY19" i="139"/>
  <c r="EY20" i="139"/>
  <c r="EY21" i="139"/>
  <c r="EY22" i="139"/>
  <c r="EY23" i="139"/>
  <c r="EY24" i="139"/>
  <c r="EY25" i="139"/>
  <c r="EY26" i="139"/>
  <c r="EY27" i="139"/>
  <c r="EY28" i="139"/>
  <c r="EY29" i="139"/>
  <c r="EY30" i="139"/>
  <c r="EY31" i="139"/>
  <c r="EY32" i="139"/>
  <c r="EY33" i="139"/>
  <c r="EY34" i="139"/>
  <c r="FF4" i="139"/>
  <c r="FF5" i="139"/>
  <c r="FF6" i="139"/>
  <c r="FF7" i="139"/>
  <c r="FF8" i="139"/>
  <c r="FF9" i="139"/>
  <c r="FF10" i="139"/>
  <c r="FF11" i="139"/>
  <c r="FF12" i="139"/>
  <c r="FF13" i="139"/>
  <c r="FF14" i="139"/>
  <c r="FF15" i="139"/>
  <c r="FF16" i="139"/>
  <c r="FF17" i="139"/>
  <c r="FF18" i="139"/>
  <c r="FF19" i="139"/>
  <c r="FF20" i="139"/>
  <c r="FF21" i="139"/>
  <c r="FF22" i="139"/>
  <c r="FF23" i="139"/>
  <c r="FF24" i="139"/>
  <c r="FF25" i="139"/>
  <c r="FF26" i="139"/>
  <c r="FF27" i="139"/>
  <c r="FF28" i="139"/>
  <c r="FF29" i="139"/>
  <c r="FF30" i="139"/>
  <c r="FF31" i="139"/>
  <c r="FF32" i="139"/>
  <c r="FF33" i="139"/>
  <c r="FF34" i="139"/>
  <c r="FM4" i="139"/>
  <c r="FM5" i="139"/>
  <c r="FM6" i="139"/>
  <c r="FM7" i="139"/>
  <c r="FM8" i="139"/>
  <c r="FM9" i="139"/>
  <c r="FM10" i="139"/>
  <c r="FM11" i="139"/>
  <c r="FM12" i="139"/>
  <c r="FM13" i="139"/>
  <c r="FM14" i="139"/>
  <c r="FM15" i="139"/>
  <c r="FM16" i="139"/>
  <c r="FM17" i="139"/>
  <c r="FM18" i="139"/>
  <c r="FM19" i="139"/>
  <c r="FM20" i="139"/>
  <c r="FM21" i="139"/>
  <c r="FM22" i="139"/>
  <c r="FM23" i="139"/>
  <c r="FM24" i="139"/>
  <c r="FM25" i="139"/>
  <c r="FM26" i="139"/>
  <c r="FM27" i="139"/>
  <c r="FM28" i="139"/>
  <c r="FM29" i="139"/>
  <c r="FM30" i="139"/>
  <c r="FM31" i="139"/>
  <c r="FM32" i="139"/>
  <c r="FM33" i="139"/>
  <c r="FM34" i="139"/>
  <c r="FT4" i="139"/>
  <c r="FT5" i="139"/>
  <c r="FT6" i="139"/>
  <c r="FT7" i="139"/>
  <c r="FT8" i="139"/>
  <c r="FT9" i="139"/>
  <c r="FT10" i="139"/>
  <c r="FT11" i="139"/>
  <c r="FT12" i="139"/>
  <c r="FT13" i="139"/>
  <c r="FT14" i="139"/>
  <c r="FT15" i="139"/>
  <c r="FT16" i="139"/>
  <c r="FT17" i="139"/>
  <c r="FT18" i="139"/>
  <c r="FT19" i="139"/>
  <c r="FT20" i="139"/>
  <c r="FT21" i="139"/>
  <c r="FT22" i="139"/>
  <c r="FT23" i="139"/>
  <c r="FT24" i="139"/>
  <c r="FT25" i="139"/>
  <c r="FT26" i="139"/>
  <c r="FT27" i="139"/>
  <c r="FT28" i="139"/>
  <c r="FT29" i="139"/>
  <c r="FT30" i="139"/>
  <c r="FT31" i="139"/>
  <c r="FT32" i="139"/>
  <c r="FT33" i="139"/>
  <c r="FT34" i="139"/>
  <c r="GA4" i="139"/>
  <c r="GA5" i="139"/>
  <c r="GA6" i="139"/>
  <c r="GA7" i="139"/>
  <c r="GA8" i="139"/>
  <c r="GA9" i="139"/>
  <c r="GA10" i="139"/>
  <c r="GA11" i="139"/>
  <c r="GA12" i="139"/>
  <c r="GA13" i="139"/>
  <c r="GA14" i="139"/>
  <c r="GA15" i="139"/>
  <c r="GA16" i="139"/>
  <c r="GA17" i="139"/>
  <c r="GA18" i="139"/>
  <c r="GA19" i="139"/>
  <c r="GA20" i="139"/>
  <c r="GA21" i="139"/>
  <c r="GA22" i="139"/>
  <c r="GA23" i="139"/>
  <c r="GA24" i="139"/>
  <c r="GA25" i="139"/>
  <c r="GA26" i="139"/>
  <c r="GA27" i="139"/>
  <c r="GA28" i="139"/>
  <c r="GA29" i="139"/>
  <c r="GA30" i="139"/>
  <c r="GA31" i="139"/>
  <c r="GA32" i="139"/>
  <c r="GA33" i="139"/>
  <c r="GA34" i="139"/>
  <c r="GH4" i="139"/>
  <c r="GH5" i="139"/>
  <c r="GH6" i="139"/>
  <c r="GH7" i="139"/>
  <c r="GH8" i="139"/>
  <c r="GH9" i="139"/>
  <c r="GH10" i="139"/>
  <c r="GH11" i="139"/>
  <c r="GH12" i="139"/>
  <c r="GH13" i="139"/>
  <c r="GH14" i="139"/>
  <c r="GH15" i="139"/>
  <c r="GH16" i="139"/>
  <c r="GH17" i="139"/>
  <c r="GH18" i="139"/>
  <c r="GH19" i="139"/>
  <c r="GH20" i="139"/>
  <c r="GH21" i="139"/>
  <c r="GH22" i="139"/>
  <c r="GH23" i="139"/>
  <c r="GH24" i="139"/>
  <c r="GH25" i="139"/>
  <c r="GH26" i="139"/>
  <c r="GH27" i="139"/>
  <c r="GH28" i="139"/>
  <c r="GH29" i="139"/>
  <c r="GH30" i="139"/>
  <c r="GH31" i="139"/>
  <c r="GH32" i="139"/>
  <c r="GH33" i="139"/>
  <c r="GH34" i="139"/>
  <c r="GO4" i="139"/>
  <c r="GO5" i="139"/>
  <c r="GO6" i="139"/>
  <c r="GO7" i="139"/>
  <c r="GO8" i="139"/>
  <c r="GO9" i="139"/>
  <c r="GO10" i="139"/>
  <c r="GO11" i="139"/>
  <c r="GO12" i="139"/>
  <c r="GO13" i="139"/>
  <c r="GO14" i="139"/>
  <c r="GO15" i="139"/>
  <c r="GO16" i="139"/>
  <c r="GO17" i="139"/>
  <c r="GO18" i="139"/>
  <c r="GO19" i="139"/>
  <c r="GO20" i="139"/>
  <c r="GO21" i="139"/>
  <c r="GO22" i="139"/>
  <c r="GO23" i="139"/>
  <c r="GO24" i="139"/>
  <c r="GO25" i="139"/>
  <c r="GO26" i="139"/>
  <c r="GO27" i="139"/>
  <c r="GO28" i="139"/>
  <c r="GO29" i="139"/>
  <c r="GO30" i="139"/>
  <c r="GO31" i="139"/>
  <c r="GO32" i="139"/>
  <c r="GO33" i="139"/>
  <c r="GO34" i="139"/>
  <c r="GV4" i="139"/>
  <c r="GV5" i="139"/>
  <c r="GV6" i="139"/>
  <c r="GV7" i="139"/>
  <c r="GV8" i="139"/>
  <c r="GV9" i="139"/>
  <c r="GV10" i="139"/>
  <c r="GV11" i="139"/>
  <c r="GV12" i="139"/>
  <c r="GV13" i="139"/>
  <c r="GV14" i="139"/>
  <c r="GV15" i="139"/>
  <c r="GV16" i="139"/>
  <c r="GV17" i="139"/>
  <c r="GV18" i="139"/>
  <c r="GV19" i="139"/>
  <c r="GV20" i="139"/>
  <c r="GV21" i="139"/>
  <c r="GV22" i="139"/>
  <c r="GV23" i="139"/>
  <c r="GV24" i="139"/>
  <c r="GV25" i="139"/>
  <c r="GV26" i="139"/>
  <c r="GV27" i="139"/>
  <c r="GV28" i="139"/>
  <c r="GV29" i="139"/>
  <c r="GV30" i="139"/>
  <c r="GV31" i="139"/>
  <c r="GV32" i="139"/>
  <c r="GV33" i="139"/>
  <c r="GV34" i="139"/>
  <c r="T42" i="139"/>
  <c r="G4" i="139"/>
  <c r="G5" i="139"/>
  <c r="G6" i="139"/>
  <c r="G7" i="139"/>
  <c r="G8" i="139"/>
  <c r="G9" i="139"/>
  <c r="G10" i="139"/>
  <c r="G11" i="139"/>
  <c r="G12" i="139"/>
  <c r="G13" i="139"/>
  <c r="G14" i="139"/>
  <c r="G15" i="139"/>
  <c r="G16" i="139"/>
  <c r="G17" i="139"/>
  <c r="G18" i="139"/>
  <c r="G19" i="139"/>
  <c r="G20" i="139"/>
  <c r="G21" i="139"/>
  <c r="G22" i="139"/>
  <c r="G23" i="139"/>
  <c r="G24" i="139"/>
  <c r="G25" i="139"/>
  <c r="G26" i="139"/>
  <c r="G27" i="139"/>
  <c r="G28" i="139"/>
  <c r="G29" i="139"/>
  <c r="G30" i="139"/>
  <c r="G31" i="139"/>
  <c r="G32" i="139"/>
  <c r="G33" i="139"/>
  <c r="G34" i="139"/>
  <c r="N4" i="139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A3" i="139"/>
  <c r="F83" i="141"/>
  <c r="F96" i="140"/>
  <c r="F87" i="140"/>
  <c r="L85" i="140"/>
  <c r="O85" i="140" s="1"/>
  <c r="O82" i="140"/>
  <c r="F82" i="140"/>
  <c r="L81" i="140"/>
  <c r="I81" i="140"/>
  <c r="F81" i="140"/>
  <c r="L80" i="140"/>
  <c r="L79" i="140"/>
  <c r="L78" i="140"/>
  <c r="L77" i="140"/>
  <c r="L76" i="140"/>
  <c r="U75" i="140"/>
  <c r="L75" i="140"/>
  <c r="F73" i="140"/>
  <c r="L72" i="140"/>
  <c r="L71" i="140"/>
  <c r="L70" i="140"/>
  <c r="L69" i="140"/>
  <c r="L68" i="140"/>
  <c r="U67" i="140"/>
  <c r="L67" i="140"/>
  <c r="F65" i="140"/>
  <c r="U57" i="140"/>
  <c r="L64" i="140"/>
  <c r="L63" i="140"/>
  <c r="L62" i="140"/>
  <c r="L61" i="140"/>
  <c r="L60" i="140"/>
  <c r="L59" i="140"/>
  <c r="L58" i="140"/>
  <c r="L57" i="140"/>
  <c r="K54" i="140"/>
  <c r="L47" i="140"/>
  <c r="I47" i="140"/>
  <c r="C18" i="128" s="1"/>
  <c r="GR36" i="140"/>
  <c r="GM36" i="140"/>
  <c r="GI36" i="140"/>
  <c r="GF36" i="140"/>
  <c r="FW36" i="140"/>
  <c r="FU36" i="140"/>
  <c r="FR36" i="140"/>
  <c r="FP36" i="140"/>
  <c r="FN36" i="140"/>
  <c r="FG36" i="140"/>
  <c r="FB36" i="140"/>
  <c r="EI36" i="140"/>
  <c r="EG36" i="140"/>
  <c r="EE36" i="140"/>
  <c r="EB36" i="140"/>
  <c r="DZ36" i="140"/>
  <c r="DQ36" i="140"/>
  <c r="DN36" i="140"/>
  <c r="DL36" i="140"/>
  <c r="DJ36" i="140"/>
  <c r="CS36" i="140"/>
  <c r="CQ36" i="140"/>
  <c r="CE36" i="140"/>
  <c r="BX36" i="140"/>
  <c r="BV36" i="140"/>
  <c r="BT36" i="140"/>
  <c r="BQ36" i="140"/>
  <c r="BJ36" i="140"/>
  <c r="BF36" i="140"/>
  <c r="AV36" i="140"/>
  <c r="AT36" i="140"/>
  <c r="AR36" i="140"/>
  <c r="AM36" i="140"/>
  <c r="AK36" i="140"/>
  <c r="AD36" i="140"/>
  <c r="AA36" i="140"/>
  <c r="T36" i="140"/>
  <c r="I36" i="140"/>
  <c r="GT35" i="140"/>
  <c r="GT36" i="140"/>
  <c r="GS35" i="140"/>
  <c r="GR35" i="140"/>
  <c r="GQ35" i="140"/>
  <c r="GP35" i="140"/>
  <c r="GP36" i="140"/>
  <c r="GM35" i="140"/>
  <c r="GL35" i="140"/>
  <c r="GK36" i="140"/>
  <c r="GK35" i="140"/>
  <c r="GJ35" i="140"/>
  <c r="GI35" i="140"/>
  <c r="GF35" i="140"/>
  <c r="GE35" i="140"/>
  <c r="GD35" i="140"/>
  <c r="GD36" i="140"/>
  <c r="GC35" i="140"/>
  <c r="GB35" i="140"/>
  <c r="GB36" i="140"/>
  <c r="FY35" i="140"/>
  <c r="FY36" i="140"/>
  <c r="FX35" i="140"/>
  <c r="FW35" i="140"/>
  <c r="FV35" i="140"/>
  <c r="FU35" i="140"/>
  <c r="FR35" i="140"/>
  <c r="FQ35" i="140"/>
  <c r="FP35" i="140"/>
  <c r="FO35" i="140"/>
  <c r="FN35" i="140"/>
  <c r="FK35" i="140"/>
  <c r="FK36" i="140"/>
  <c r="FJ35" i="140"/>
  <c r="FI35" i="140"/>
  <c r="FI36" i="140"/>
  <c r="FH35" i="140"/>
  <c r="FG35" i="140"/>
  <c r="FD35" i="140"/>
  <c r="FD36" i="140"/>
  <c r="FC35" i="140"/>
  <c r="FB35" i="140"/>
  <c r="FA35" i="140"/>
  <c r="EZ36" i="140"/>
  <c r="EZ35" i="140"/>
  <c r="EW35" i="140"/>
  <c r="EW36" i="140"/>
  <c r="EV35" i="140"/>
  <c r="EU35" i="140"/>
  <c r="EU36" i="140"/>
  <c r="ET35" i="140"/>
  <c r="ES35" i="140"/>
  <c r="ES36" i="140"/>
  <c r="EP35" i="140"/>
  <c r="EP36" i="140"/>
  <c r="EO35" i="140"/>
  <c r="EN35" i="140"/>
  <c r="EM35" i="140"/>
  <c r="EL35" i="140"/>
  <c r="EI35" i="140"/>
  <c r="EH35" i="140"/>
  <c r="EG35" i="140"/>
  <c r="EF35" i="140"/>
  <c r="EE35" i="140"/>
  <c r="EB35" i="140"/>
  <c r="EA35" i="140"/>
  <c r="DZ35" i="140"/>
  <c r="DY35" i="140"/>
  <c r="DX35" i="140"/>
  <c r="DX36" i="140"/>
  <c r="DU35" i="140"/>
  <c r="DU36" i="140"/>
  <c r="DT35" i="140"/>
  <c r="DS35" i="140"/>
  <c r="DS36" i="140"/>
  <c r="DR35" i="140"/>
  <c r="DQ35" i="140"/>
  <c r="DN35" i="140"/>
  <c r="DM35" i="140"/>
  <c r="DL35" i="140"/>
  <c r="DK35" i="140"/>
  <c r="DJ35" i="140"/>
  <c r="DG35" i="140"/>
  <c r="DG36" i="140"/>
  <c r="DF35" i="140"/>
  <c r="DE35" i="140"/>
  <c r="DE36" i="140"/>
  <c r="DD35" i="140"/>
  <c r="DC35" i="140"/>
  <c r="DC36" i="140"/>
  <c r="CZ35" i="140"/>
  <c r="CZ36" i="140"/>
  <c r="CY35" i="140"/>
  <c r="CX35" i="140"/>
  <c r="CX36" i="140"/>
  <c r="CW35" i="140"/>
  <c r="CV36" i="140"/>
  <c r="CV35" i="140"/>
  <c r="CS35" i="140"/>
  <c r="CR35" i="140"/>
  <c r="CQ35" i="140"/>
  <c r="CP35" i="140"/>
  <c r="CO35" i="140"/>
  <c r="CO36" i="140"/>
  <c r="CL35" i="140"/>
  <c r="CL36" i="140"/>
  <c r="CK35" i="140"/>
  <c r="CJ35" i="140"/>
  <c r="CJ36" i="140"/>
  <c r="CI35" i="140"/>
  <c r="CH35" i="140"/>
  <c r="CH36" i="140"/>
  <c r="CE35" i="140"/>
  <c r="CD35" i="140"/>
  <c r="CC36" i="140"/>
  <c r="CC35" i="140"/>
  <c r="CB35" i="140"/>
  <c r="CA36" i="140"/>
  <c r="CA35" i="140"/>
  <c r="BX35" i="140"/>
  <c r="BW35" i="140"/>
  <c r="BV35" i="140"/>
  <c r="BU35" i="140"/>
  <c r="BT35" i="140"/>
  <c r="BQ35" i="140"/>
  <c r="BP35" i="140"/>
  <c r="BO36" i="140"/>
  <c r="BO35" i="140"/>
  <c r="BN35" i="140"/>
  <c r="BM35" i="140"/>
  <c r="BM36" i="140"/>
  <c r="BJ35" i="140"/>
  <c r="BI35" i="140"/>
  <c r="BH35" i="140"/>
  <c r="BH36" i="140"/>
  <c r="BG35" i="140"/>
  <c r="BF35" i="140"/>
  <c r="BC35" i="140"/>
  <c r="BC36" i="140"/>
  <c r="BB35" i="140"/>
  <c r="BA35" i="140"/>
  <c r="AZ35" i="140"/>
  <c r="AY35" i="140"/>
  <c r="AY36" i="140"/>
  <c r="AV35" i="140"/>
  <c r="AU35" i="140"/>
  <c r="AT35" i="140"/>
  <c r="AS35" i="140"/>
  <c r="AR35" i="140"/>
  <c r="AO35" i="140"/>
  <c r="AO36" i="140"/>
  <c r="AN35" i="140"/>
  <c r="AM35" i="140"/>
  <c r="AL35" i="140"/>
  <c r="AK35" i="140"/>
  <c r="AH35" i="140"/>
  <c r="AH36" i="140"/>
  <c r="AG35" i="140"/>
  <c r="AF35" i="140"/>
  <c r="AF36" i="140"/>
  <c r="AE35" i="140"/>
  <c r="AD35" i="140"/>
  <c r="AA35" i="140"/>
  <c r="Z35" i="140"/>
  <c r="Y36" i="140"/>
  <c r="Y35" i="140"/>
  <c r="X35" i="140"/>
  <c r="W35" i="140"/>
  <c r="W36" i="140"/>
  <c r="T35" i="140"/>
  <c r="S35" i="140"/>
  <c r="R35" i="140"/>
  <c r="R36" i="140"/>
  <c r="Q35" i="140"/>
  <c r="P35" i="140"/>
  <c r="P36" i="140"/>
  <c r="M35" i="140"/>
  <c r="M36" i="140"/>
  <c r="L35" i="140"/>
  <c r="K35" i="140"/>
  <c r="J35" i="140"/>
  <c r="I35" i="140"/>
  <c r="F35" i="140"/>
  <c r="F36" i="140" s="1"/>
  <c r="E44" i="140" s="1"/>
  <c r="L44" i="140" s="1"/>
  <c r="C24" i="128" s="1"/>
  <c r="E35" i="140"/>
  <c r="D35" i="140"/>
  <c r="D36" i="140" s="1"/>
  <c r="E43" i="140" s="1"/>
  <c r="L43" i="140" s="1"/>
  <c r="C35" i="140"/>
  <c r="B35" i="140"/>
  <c r="B36" i="140"/>
  <c r="H4" i="140"/>
  <c r="H5" i="140" s="1"/>
  <c r="H6" i="140" s="1"/>
  <c r="H7" i="140" s="1"/>
  <c r="H8" i="140" s="1"/>
  <c r="H9" i="140" s="1"/>
  <c r="H10" i="140" s="1"/>
  <c r="H11" i="140" s="1"/>
  <c r="H12" i="140" s="1"/>
  <c r="H13" i="140" s="1"/>
  <c r="H14" i="140" s="1"/>
  <c r="H15" i="140" s="1"/>
  <c r="H16" i="140" s="1"/>
  <c r="H17" i="140" s="1"/>
  <c r="H18" i="140" s="1"/>
  <c r="H19" i="140" s="1"/>
  <c r="H20" i="140" s="1"/>
  <c r="H21" i="140" s="1"/>
  <c r="H22" i="140" s="1"/>
  <c r="H23" i="140" s="1"/>
  <c r="H24" i="140" s="1"/>
  <c r="H25" i="140" s="1"/>
  <c r="H26" i="140" s="1"/>
  <c r="H27" i="140" s="1"/>
  <c r="H28" i="140" s="1"/>
  <c r="H29" i="140" s="1"/>
  <c r="H30" i="140" s="1"/>
  <c r="H31" i="140" s="1"/>
  <c r="H32" i="140" s="1"/>
  <c r="H33" i="140" s="1"/>
  <c r="H34" i="140" s="1"/>
  <c r="O4" i="140" s="1"/>
  <c r="O5" i="140" s="1"/>
  <c r="O6" i="140" s="1"/>
  <c r="O7" i="140" s="1"/>
  <c r="O8" i="140" s="1"/>
  <c r="O9" i="140" s="1"/>
  <c r="O10" i="140" s="1"/>
  <c r="O11" i="140" s="1"/>
  <c r="O12" i="140" s="1"/>
  <c r="O13" i="140" s="1"/>
  <c r="O14" i="140" s="1"/>
  <c r="O15" i="140" s="1"/>
  <c r="O16" i="140" s="1"/>
  <c r="O17" i="140" s="1"/>
  <c r="O18" i="140" s="1"/>
  <c r="O19" i="140" s="1"/>
  <c r="O20" i="140" s="1"/>
  <c r="O21" i="140" s="1"/>
  <c r="O22" i="140" s="1"/>
  <c r="O23" i="140" s="1"/>
  <c r="O24" i="140" s="1"/>
  <c r="O25" i="140" s="1"/>
  <c r="O26" i="140" s="1"/>
  <c r="O27" i="140" s="1"/>
  <c r="O28" i="140" s="1"/>
  <c r="O29" i="140" s="1"/>
  <c r="O30" i="140" s="1"/>
  <c r="O31" i="140" s="1"/>
  <c r="O32" i="140" s="1"/>
  <c r="O33" i="140" s="1"/>
  <c r="O34" i="140" s="1"/>
  <c r="V4" i="140" s="1"/>
  <c r="V5" i="140" s="1"/>
  <c r="V6" i="140" s="1"/>
  <c r="V7" i="140" s="1"/>
  <c r="V8" i="140" s="1"/>
  <c r="V9" i="140" s="1"/>
  <c r="V10" i="140" s="1"/>
  <c r="V11" i="140" s="1"/>
  <c r="V12" i="140" s="1"/>
  <c r="V13" i="140" s="1"/>
  <c r="V14" i="140" s="1"/>
  <c r="V15" i="140" s="1"/>
  <c r="V16" i="140" s="1"/>
  <c r="V17" i="140" s="1"/>
  <c r="V18" i="140" s="1"/>
  <c r="V19" i="140" s="1"/>
  <c r="V20" i="140" s="1"/>
  <c r="V21" i="140" s="1"/>
  <c r="V22" i="140" s="1"/>
  <c r="V23" i="140" s="1"/>
  <c r="V24" i="140" s="1"/>
  <c r="V25" i="140" s="1"/>
  <c r="V26" i="140" s="1"/>
  <c r="V27" i="140" s="1"/>
  <c r="V28" i="140" s="1"/>
  <c r="V29" i="140" s="1"/>
  <c r="V30" i="140" s="1"/>
  <c r="V31" i="140" s="1"/>
  <c r="V32" i="140" s="1"/>
  <c r="V33" i="140" s="1"/>
  <c r="V34" i="140" s="1"/>
  <c r="AC4" i="140" s="1"/>
  <c r="AC5" i="140" s="1"/>
  <c r="AC6" i="140" s="1"/>
  <c r="AC7" i="140" s="1"/>
  <c r="AC8" i="140" s="1"/>
  <c r="AC9" i="140" s="1"/>
  <c r="AC10" i="140" s="1"/>
  <c r="AC11" i="140" s="1"/>
  <c r="AC12" i="140" s="1"/>
  <c r="AC13" i="140" s="1"/>
  <c r="AC14" i="140" s="1"/>
  <c r="AC15" i="140" s="1"/>
  <c r="AC16" i="140" s="1"/>
  <c r="AC17" i="140" s="1"/>
  <c r="AC18" i="140" s="1"/>
  <c r="AC19" i="140" s="1"/>
  <c r="AC20" i="140" s="1"/>
  <c r="AC21" i="140" s="1"/>
  <c r="AC22" i="140" s="1"/>
  <c r="AC23" i="140" s="1"/>
  <c r="AC24" i="140" s="1"/>
  <c r="AC25" i="140" s="1"/>
  <c r="AC26" i="140" s="1"/>
  <c r="AC27" i="140" s="1"/>
  <c r="AC28" i="140" s="1"/>
  <c r="AC29" i="140" s="1"/>
  <c r="AC30" i="140" s="1"/>
  <c r="AC31" i="140" s="1"/>
  <c r="AC32" i="140" s="1"/>
  <c r="AC33" i="140" s="1"/>
  <c r="AC34" i="140" s="1"/>
  <c r="AJ4" i="140" s="1"/>
  <c r="AJ5" i="140" s="1"/>
  <c r="AJ6" i="140" s="1"/>
  <c r="AJ7" i="140" s="1"/>
  <c r="AJ8" i="140" s="1"/>
  <c r="AJ9" i="140" s="1"/>
  <c r="AJ10" i="140" s="1"/>
  <c r="AJ11" i="140" s="1"/>
  <c r="AJ12" i="140" s="1"/>
  <c r="AJ13" i="140" s="1"/>
  <c r="AJ14" i="140" s="1"/>
  <c r="AJ15" i="140" s="1"/>
  <c r="AJ16" i="140" s="1"/>
  <c r="AJ17" i="140" s="1"/>
  <c r="AJ18" i="140" s="1"/>
  <c r="AJ19" i="140" s="1"/>
  <c r="AJ20" i="140" s="1"/>
  <c r="AJ21" i="140" s="1"/>
  <c r="AJ22" i="140" s="1"/>
  <c r="AJ23" i="140" s="1"/>
  <c r="AJ24" i="140" s="1"/>
  <c r="AJ25" i="140" s="1"/>
  <c r="AJ26" i="140" s="1"/>
  <c r="AJ27" i="140" s="1"/>
  <c r="AJ28" i="140" s="1"/>
  <c r="AJ29" i="140" s="1"/>
  <c r="AJ30" i="140" s="1"/>
  <c r="AJ31" i="140" s="1"/>
  <c r="AJ32" i="140" s="1"/>
  <c r="AJ33" i="140" s="1"/>
  <c r="AJ34" i="140" s="1"/>
  <c r="AQ4" i="140" s="1"/>
  <c r="AQ5" i="140" s="1"/>
  <c r="AQ6" i="140" s="1"/>
  <c r="AQ7" i="140" s="1"/>
  <c r="AQ8" i="140" s="1"/>
  <c r="AQ9" i="140" s="1"/>
  <c r="AQ10" i="140" s="1"/>
  <c r="AQ11" i="140" s="1"/>
  <c r="AQ12" i="140" s="1"/>
  <c r="AQ13" i="140" s="1"/>
  <c r="AQ14" i="140" s="1"/>
  <c r="AQ15" i="140" s="1"/>
  <c r="AQ16" i="140" s="1"/>
  <c r="AQ17" i="140" s="1"/>
  <c r="AQ18" i="140" s="1"/>
  <c r="AQ19" i="140" s="1"/>
  <c r="AQ20" i="140" s="1"/>
  <c r="AQ21" i="140" s="1"/>
  <c r="AQ22" i="140" s="1"/>
  <c r="AQ23" i="140" s="1"/>
  <c r="AQ24" i="140" s="1"/>
  <c r="AQ25" i="140" s="1"/>
  <c r="AQ26" i="140" s="1"/>
  <c r="AQ27" i="140" s="1"/>
  <c r="AQ28" i="140" s="1"/>
  <c r="AQ29" i="140" s="1"/>
  <c r="AQ30" i="140" s="1"/>
  <c r="AQ31" i="140" s="1"/>
  <c r="AQ32" i="140" s="1"/>
  <c r="AQ33" i="140" s="1"/>
  <c r="AQ34" i="140" s="1"/>
  <c r="AX4" i="140" s="1"/>
  <c r="AX5" i="140" s="1"/>
  <c r="AX6" i="140" s="1"/>
  <c r="AX7" i="140" s="1"/>
  <c r="AX8" i="140" s="1"/>
  <c r="AX9" i="140" s="1"/>
  <c r="AX10" i="140" s="1"/>
  <c r="AX11" i="140" s="1"/>
  <c r="AX12" i="140" s="1"/>
  <c r="AX13" i="140" s="1"/>
  <c r="AX14" i="140" s="1"/>
  <c r="AX15" i="140" s="1"/>
  <c r="AX16" i="140" s="1"/>
  <c r="AX17" i="140" s="1"/>
  <c r="AX18" i="140" s="1"/>
  <c r="AX19" i="140" s="1"/>
  <c r="AX20" i="140" s="1"/>
  <c r="AX21" i="140" s="1"/>
  <c r="AX22" i="140" s="1"/>
  <c r="AX23" i="140" s="1"/>
  <c r="AX24" i="140" s="1"/>
  <c r="AX25" i="140" s="1"/>
  <c r="AX26" i="140" s="1"/>
  <c r="AX27" i="140" s="1"/>
  <c r="AX28" i="140" s="1"/>
  <c r="AX29" i="140" s="1"/>
  <c r="AX30" i="140" s="1"/>
  <c r="AX31" i="140" s="1"/>
  <c r="AX32" i="140" s="1"/>
  <c r="AX33" i="140" s="1"/>
  <c r="AX34" i="140" s="1"/>
  <c r="BE4" i="140" s="1"/>
  <c r="BE5" i="140" s="1"/>
  <c r="BE6" i="140" s="1"/>
  <c r="BE7" i="140" s="1"/>
  <c r="BE8" i="140" s="1"/>
  <c r="BE9" i="140" s="1"/>
  <c r="BE10" i="140" s="1"/>
  <c r="BE11" i="140" s="1"/>
  <c r="BE12" i="140" s="1"/>
  <c r="BE13" i="140" s="1"/>
  <c r="BE14" i="140" s="1"/>
  <c r="BE15" i="140" s="1"/>
  <c r="BE16" i="140" s="1"/>
  <c r="BE17" i="140" s="1"/>
  <c r="BE18" i="140" s="1"/>
  <c r="BE19" i="140" s="1"/>
  <c r="BE20" i="140" s="1"/>
  <c r="BE21" i="140" s="1"/>
  <c r="BE22" i="140" s="1"/>
  <c r="BE23" i="140" s="1"/>
  <c r="BE24" i="140" s="1"/>
  <c r="BE25" i="140" s="1"/>
  <c r="BE26" i="140" s="1"/>
  <c r="BE27" i="140" s="1"/>
  <c r="BE28" i="140" s="1"/>
  <c r="BE29" i="140" s="1"/>
  <c r="BE30" i="140" s="1"/>
  <c r="BE31" i="140" s="1"/>
  <c r="BE32" i="140" s="1"/>
  <c r="BE33" i="140" s="1"/>
  <c r="BE34" i="140" s="1"/>
  <c r="BL4" i="140" s="1"/>
  <c r="BL5" i="140" s="1"/>
  <c r="BL6" i="140" s="1"/>
  <c r="BL7" i="140" s="1"/>
  <c r="BL8" i="140" s="1"/>
  <c r="BL9" i="140" s="1"/>
  <c r="BL10" i="140" s="1"/>
  <c r="BL11" i="140" s="1"/>
  <c r="BL12" i="140" s="1"/>
  <c r="BL13" i="140" s="1"/>
  <c r="BL14" i="140" s="1"/>
  <c r="BL15" i="140" s="1"/>
  <c r="BL16" i="140" s="1"/>
  <c r="BL17" i="140" s="1"/>
  <c r="BL18" i="140" s="1"/>
  <c r="BL19" i="140" s="1"/>
  <c r="BL20" i="140" s="1"/>
  <c r="BL21" i="140" s="1"/>
  <c r="BL22" i="140" s="1"/>
  <c r="BL23" i="140" s="1"/>
  <c r="BL24" i="140" s="1"/>
  <c r="BL25" i="140" s="1"/>
  <c r="BL26" i="140" s="1"/>
  <c r="BL27" i="140" s="1"/>
  <c r="BL28" i="140" s="1"/>
  <c r="BL29" i="140" s="1"/>
  <c r="BL30" i="140" s="1"/>
  <c r="BL31" i="140" s="1"/>
  <c r="BL32" i="140" s="1"/>
  <c r="BL33" i="140" s="1"/>
  <c r="BL34" i="140" s="1"/>
  <c r="BS4" i="140" s="1"/>
  <c r="BS5" i="140" s="1"/>
  <c r="BS6" i="140" s="1"/>
  <c r="BS7" i="140" s="1"/>
  <c r="BS8" i="140" s="1"/>
  <c r="BS9" i="140" s="1"/>
  <c r="BS10" i="140" s="1"/>
  <c r="BS11" i="140" s="1"/>
  <c r="BS12" i="140" s="1"/>
  <c r="BS13" i="140" s="1"/>
  <c r="BS14" i="140" s="1"/>
  <c r="BS15" i="140" s="1"/>
  <c r="BS16" i="140" s="1"/>
  <c r="BS17" i="140" s="1"/>
  <c r="BS18" i="140" s="1"/>
  <c r="BS19" i="140" s="1"/>
  <c r="BS20" i="140" s="1"/>
  <c r="BS21" i="140" s="1"/>
  <c r="BS22" i="140" s="1"/>
  <c r="BS23" i="140" s="1"/>
  <c r="BS24" i="140" s="1"/>
  <c r="BS25" i="140" s="1"/>
  <c r="BS26" i="140" s="1"/>
  <c r="BS27" i="140" s="1"/>
  <c r="BS28" i="140" s="1"/>
  <c r="BS29" i="140" s="1"/>
  <c r="BS30" i="140" s="1"/>
  <c r="BS31" i="140" s="1"/>
  <c r="BS32" i="140" s="1"/>
  <c r="BS33" i="140" s="1"/>
  <c r="BS34" i="140" s="1"/>
  <c r="BZ4" i="140" s="1"/>
  <c r="BZ5" i="140" s="1"/>
  <c r="BZ6" i="140" s="1"/>
  <c r="BZ7" i="140" s="1"/>
  <c r="BZ8" i="140" s="1"/>
  <c r="BZ9" i="140" s="1"/>
  <c r="BZ10" i="140" s="1"/>
  <c r="BZ11" i="140" s="1"/>
  <c r="BZ12" i="140" s="1"/>
  <c r="BZ13" i="140" s="1"/>
  <c r="BZ14" i="140" s="1"/>
  <c r="BZ15" i="140" s="1"/>
  <c r="BZ16" i="140" s="1"/>
  <c r="BZ17" i="140" s="1"/>
  <c r="BZ18" i="140" s="1"/>
  <c r="BZ19" i="140" s="1"/>
  <c r="BZ20" i="140" s="1"/>
  <c r="BZ21" i="140" s="1"/>
  <c r="BZ22" i="140" s="1"/>
  <c r="BZ23" i="140" s="1"/>
  <c r="BZ24" i="140" s="1"/>
  <c r="BZ25" i="140" s="1"/>
  <c r="BZ26" i="140" s="1"/>
  <c r="BZ27" i="140" s="1"/>
  <c r="BZ28" i="140" s="1"/>
  <c r="BZ29" i="140" s="1"/>
  <c r="BZ30" i="140" s="1"/>
  <c r="BZ31" i="140" s="1"/>
  <c r="BZ32" i="140" s="1"/>
  <c r="BZ33" i="140" s="1"/>
  <c r="BZ34" i="140" s="1"/>
  <c r="CG4" i="140" s="1"/>
  <c r="CG5" i="140" s="1"/>
  <c r="CG6" i="140" s="1"/>
  <c r="CG7" i="140" s="1"/>
  <c r="CG8" i="140" s="1"/>
  <c r="CG9" i="140" s="1"/>
  <c r="CG10" i="140" s="1"/>
  <c r="CG11" i="140" s="1"/>
  <c r="CG12" i="140" s="1"/>
  <c r="CG13" i="140" s="1"/>
  <c r="CG14" i="140" s="1"/>
  <c r="CG15" i="140" s="1"/>
  <c r="CG16" i="140" s="1"/>
  <c r="CG17" i="140" s="1"/>
  <c r="CG18" i="140" s="1"/>
  <c r="CG19" i="140" s="1"/>
  <c r="CG20" i="140" s="1"/>
  <c r="CG21" i="140" s="1"/>
  <c r="CG22" i="140" s="1"/>
  <c r="CG23" i="140" s="1"/>
  <c r="CG24" i="140" s="1"/>
  <c r="CG25" i="140" s="1"/>
  <c r="CG26" i="140" s="1"/>
  <c r="CG27" i="140" s="1"/>
  <c r="CG28" i="140" s="1"/>
  <c r="CG29" i="140" s="1"/>
  <c r="CG30" i="140" s="1"/>
  <c r="CG31" i="140" s="1"/>
  <c r="CG32" i="140" s="1"/>
  <c r="CG33" i="140" s="1"/>
  <c r="CG34" i="140" s="1"/>
  <c r="CN4" i="140" s="1"/>
  <c r="CN5" i="140" s="1"/>
  <c r="CN6" i="140" s="1"/>
  <c r="CN7" i="140" s="1"/>
  <c r="CN8" i="140" s="1"/>
  <c r="CN9" i="140" s="1"/>
  <c r="CN10" i="140" s="1"/>
  <c r="CN11" i="140" s="1"/>
  <c r="CN12" i="140" s="1"/>
  <c r="CN13" i="140" s="1"/>
  <c r="CN14" i="140" s="1"/>
  <c r="CN15" i="140" s="1"/>
  <c r="CN16" i="140" s="1"/>
  <c r="CN17" i="140" s="1"/>
  <c r="CN18" i="140" s="1"/>
  <c r="CN19" i="140" s="1"/>
  <c r="CN20" i="140" s="1"/>
  <c r="CN21" i="140" s="1"/>
  <c r="CN22" i="140" s="1"/>
  <c r="CN23" i="140" s="1"/>
  <c r="CN24" i="140" s="1"/>
  <c r="CN25" i="140" s="1"/>
  <c r="CN26" i="140" s="1"/>
  <c r="CN27" i="140" s="1"/>
  <c r="CN28" i="140" s="1"/>
  <c r="CN29" i="140" s="1"/>
  <c r="CN30" i="140" s="1"/>
  <c r="CN31" i="140" s="1"/>
  <c r="CN32" i="140" s="1"/>
  <c r="CN33" i="140" s="1"/>
  <c r="CN34" i="140" s="1"/>
  <c r="CU4" i="140" s="1"/>
  <c r="CU5" i="140" s="1"/>
  <c r="CU6" i="140" s="1"/>
  <c r="CU7" i="140" s="1"/>
  <c r="CU8" i="140" s="1"/>
  <c r="CU9" i="140" s="1"/>
  <c r="CU10" i="140" s="1"/>
  <c r="CU11" i="140" s="1"/>
  <c r="CU12" i="140" s="1"/>
  <c r="CU13" i="140" s="1"/>
  <c r="CU14" i="140" s="1"/>
  <c r="CU15" i="140" s="1"/>
  <c r="CU16" i="140" s="1"/>
  <c r="CU17" i="140" s="1"/>
  <c r="CU18" i="140" s="1"/>
  <c r="CU19" i="140" s="1"/>
  <c r="CU20" i="140" s="1"/>
  <c r="CU21" i="140" s="1"/>
  <c r="CU22" i="140" s="1"/>
  <c r="CU23" i="140" s="1"/>
  <c r="CU24" i="140" s="1"/>
  <c r="CU25" i="140" s="1"/>
  <c r="CU26" i="140" s="1"/>
  <c r="CU27" i="140" s="1"/>
  <c r="CU28" i="140" s="1"/>
  <c r="CU29" i="140" s="1"/>
  <c r="CU30" i="140" s="1"/>
  <c r="CU31" i="140" s="1"/>
  <c r="CU32" i="140" s="1"/>
  <c r="CU33" i="140" s="1"/>
  <c r="CU34" i="140" s="1"/>
  <c r="DB4" i="140" s="1"/>
  <c r="DB5" i="140" s="1"/>
  <c r="DB6" i="140" s="1"/>
  <c r="DB7" i="140" s="1"/>
  <c r="DB8" i="140" s="1"/>
  <c r="DB9" i="140" s="1"/>
  <c r="DB10" i="140" s="1"/>
  <c r="DB11" i="140" s="1"/>
  <c r="DB12" i="140" s="1"/>
  <c r="DB13" i="140" s="1"/>
  <c r="DB14" i="140" s="1"/>
  <c r="DB15" i="140" s="1"/>
  <c r="DB16" i="140" s="1"/>
  <c r="DB17" i="140" s="1"/>
  <c r="DB18" i="140" s="1"/>
  <c r="DB19" i="140" s="1"/>
  <c r="DB20" i="140" s="1"/>
  <c r="DB21" i="140" s="1"/>
  <c r="DB22" i="140" s="1"/>
  <c r="DB23" i="140" s="1"/>
  <c r="DB24" i="140" s="1"/>
  <c r="DB25" i="140" s="1"/>
  <c r="DB26" i="140" s="1"/>
  <c r="DB27" i="140" s="1"/>
  <c r="DB28" i="140" s="1"/>
  <c r="DB29" i="140" s="1"/>
  <c r="DB30" i="140" s="1"/>
  <c r="DB31" i="140" s="1"/>
  <c r="DB32" i="140" s="1"/>
  <c r="DB33" i="140" s="1"/>
  <c r="DB34" i="140" s="1"/>
  <c r="DI4" i="140" s="1"/>
  <c r="DI5" i="140" s="1"/>
  <c r="DI6" i="140" s="1"/>
  <c r="DI7" i="140" s="1"/>
  <c r="DI8" i="140" s="1"/>
  <c r="DI9" i="140" s="1"/>
  <c r="DI10" i="140" s="1"/>
  <c r="DI11" i="140" s="1"/>
  <c r="DI12" i="140" s="1"/>
  <c r="DI13" i="140" s="1"/>
  <c r="DI14" i="140" s="1"/>
  <c r="DI15" i="140" s="1"/>
  <c r="DI16" i="140" s="1"/>
  <c r="DI17" i="140" s="1"/>
  <c r="DI18" i="140" s="1"/>
  <c r="DI19" i="140" s="1"/>
  <c r="DI20" i="140" s="1"/>
  <c r="DI21" i="140" s="1"/>
  <c r="DI22" i="140" s="1"/>
  <c r="DI23" i="140" s="1"/>
  <c r="DI24" i="140" s="1"/>
  <c r="DI25" i="140" s="1"/>
  <c r="DI26" i="140" s="1"/>
  <c r="DI27" i="140" s="1"/>
  <c r="DI28" i="140" s="1"/>
  <c r="DI29" i="140" s="1"/>
  <c r="DI30" i="140" s="1"/>
  <c r="DI31" i="140" s="1"/>
  <c r="DI32" i="140" s="1"/>
  <c r="DI33" i="140" s="1"/>
  <c r="DI34" i="140" s="1"/>
  <c r="DP4" i="140" s="1"/>
  <c r="DP5" i="140" s="1"/>
  <c r="DP6" i="140" s="1"/>
  <c r="DP7" i="140" s="1"/>
  <c r="DP8" i="140" s="1"/>
  <c r="DP9" i="140" s="1"/>
  <c r="DP10" i="140" s="1"/>
  <c r="DP11" i="140" s="1"/>
  <c r="DP12" i="140" s="1"/>
  <c r="DP13" i="140" s="1"/>
  <c r="DP14" i="140" s="1"/>
  <c r="DP15" i="140" s="1"/>
  <c r="DP16" i="140" s="1"/>
  <c r="DP17" i="140" s="1"/>
  <c r="DP18" i="140" s="1"/>
  <c r="DP19" i="140" s="1"/>
  <c r="DP20" i="140" s="1"/>
  <c r="DP21" i="140" s="1"/>
  <c r="DP22" i="140" s="1"/>
  <c r="DP23" i="140" s="1"/>
  <c r="DP24" i="140" s="1"/>
  <c r="DP25" i="140" s="1"/>
  <c r="DP26" i="140" s="1"/>
  <c r="DP27" i="140" s="1"/>
  <c r="DP28" i="140" s="1"/>
  <c r="DP29" i="140" s="1"/>
  <c r="DP30" i="140" s="1"/>
  <c r="DP31" i="140" s="1"/>
  <c r="DP32" i="140" s="1"/>
  <c r="DP33" i="140" s="1"/>
  <c r="DP34" i="140" s="1"/>
  <c r="DW4" i="140" s="1"/>
  <c r="DW5" i="140" s="1"/>
  <c r="DW6" i="140" s="1"/>
  <c r="DW7" i="140" s="1"/>
  <c r="DW8" i="140" s="1"/>
  <c r="DW9" i="140" s="1"/>
  <c r="DW10" i="140" s="1"/>
  <c r="DW11" i="140" s="1"/>
  <c r="DW12" i="140" s="1"/>
  <c r="DW13" i="140" s="1"/>
  <c r="DW14" i="140" s="1"/>
  <c r="DW15" i="140" s="1"/>
  <c r="DW16" i="140" s="1"/>
  <c r="DW17" i="140" s="1"/>
  <c r="DW18" i="140" s="1"/>
  <c r="DW19" i="140" s="1"/>
  <c r="DW20" i="140" s="1"/>
  <c r="DW21" i="140" s="1"/>
  <c r="DW22" i="140" s="1"/>
  <c r="DW23" i="140" s="1"/>
  <c r="DW24" i="140" s="1"/>
  <c r="DW25" i="140" s="1"/>
  <c r="DW26" i="140" s="1"/>
  <c r="DW27" i="140" s="1"/>
  <c r="DW28" i="140" s="1"/>
  <c r="DW29" i="140" s="1"/>
  <c r="DW30" i="140" s="1"/>
  <c r="DW31" i="140" s="1"/>
  <c r="DW32" i="140" s="1"/>
  <c r="DW33" i="140" s="1"/>
  <c r="DW34" i="140" s="1"/>
  <c r="ED4" i="140" s="1"/>
  <c r="ED5" i="140" s="1"/>
  <c r="ED6" i="140" s="1"/>
  <c r="ED7" i="140" s="1"/>
  <c r="ED8" i="140" s="1"/>
  <c r="ED9" i="140" s="1"/>
  <c r="ED10" i="140" s="1"/>
  <c r="ED11" i="140" s="1"/>
  <c r="ED12" i="140" s="1"/>
  <c r="ED13" i="140" s="1"/>
  <c r="ED14" i="140" s="1"/>
  <c r="ED15" i="140" s="1"/>
  <c r="ED16" i="140" s="1"/>
  <c r="ED17" i="140" s="1"/>
  <c r="ED18" i="140" s="1"/>
  <c r="ED19" i="140" s="1"/>
  <c r="ED20" i="140" s="1"/>
  <c r="ED21" i="140" s="1"/>
  <c r="ED22" i="140" s="1"/>
  <c r="ED23" i="140" s="1"/>
  <c r="ED24" i="140" s="1"/>
  <c r="ED25" i="140" s="1"/>
  <c r="ED26" i="140" s="1"/>
  <c r="ED27" i="140" s="1"/>
  <c r="ED28" i="140" s="1"/>
  <c r="ED29" i="140" s="1"/>
  <c r="ED30" i="140" s="1"/>
  <c r="ED31" i="140" s="1"/>
  <c r="ED32" i="140" s="1"/>
  <c r="ED33" i="140" s="1"/>
  <c r="ED34" i="140" s="1"/>
  <c r="EK4" i="140" s="1"/>
  <c r="EK5" i="140" s="1"/>
  <c r="EK6" i="140" s="1"/>
  <c r="EK7" i="140" s="1"/>
  <c r="EK8" i="140" s="1"/>
  <c r="EK9" i="140" s="1"/>
  <c r="EK10" i="140" s="1"/>
  <c r="EK11" i="140" s="1"/>
  <c r="EK12" i="140" s="1"/>
  <c r="EK13" i="140" s="1"/>
  <c r="EK14" i="140" s="1"/>
  <c r="EK15" i="140" s="1"/>
  <c r="EK16" i="140" s="1"/>
  <c r="EK17" i="140" s="1"/>
  <c r="EK18" i="140" s="1"/>
  <c r="EK19" i="140" s="1"/>
  <c r="EK20" i="140" s="1"/>
  <c r="EK21" i="140" s="1"/>
  <c r="EK22" i="140" s="1"/>
  <c r="EK23" i="140" s="1"/>
  <c r="EK24" i="140" s="1"/>
  <c r="EK25" i="140" s="1"/>
  <c r="EK26" i="140" s="1"/>
  <c r="EK27" i="140" s="1"/>
  <c r="EK28" i="140" s="1"/>
  <c r="EK29" i="140" s="1"/>
  <c r="EK30" i="140" s="1"/>
  <c r="EK31" i="140" s="1"/>
  <c r="EK32" i="140" s="1"/>
  <c r="EK33" i="140" s="1"/>
  <c r="EK34" i="140" s="1"/>
  <c r="ER4" i="140" s="1"/>
  <c r="ER5" i="140" s="1"/>
  <c r="ER6" i="140" s="1"/>
  <c r="ER7" i="140" s="1"/>
  <c r="ER8" i="140" s="1"/>
  <c r="ER9" i="140" s="1"/>
  <c r="ER10" i="140" s="1"/>
  <c r="ER11" i="140" s="1"/>
  <c r="ER12" i="140" s="1"/>
  <c r="ER13" i="140" s="1"/>
  <c r="ER14" i="140" s="1"/>
  <c r="ER15" i="140" s="1"/>
  <c r="ER16" i="140" s="1"/>
  <c r="ER17" i="140" s="1"/>
  <c r="ER18" i="140" s="1"/>
  <c r="ER19" i="140" s="1"/>
  <c r="ER20" i="140" s="1"/>
  <c r="ER21" i="140" s="1"/>
  <c r="ER22" i="140" s="1"/>
  <c r="ER23" i="140" s="1"/>
  <c r="ER24" i="140" s="1"/>
  <c r="ER25" i="140" s="1"/>
  <c r="ER26" i="140" s="1"/>
  <c r="ER27" i="140" s="1"/>
  <c r="ER28" i="140" s="1"/>
  <c r="ER29" i="140" s="1"/>
  <c r="ER30" i="140" s="1"/>
  <c r="ER31" i="140" s="1"/>
  <c r="ER32" i="140" s="1"/>
  <c r="ER33" i="140" s="1"/>
  <c r="ER34" i="140" s="1"/>
  <c r="EY4" i="140" s="1"/>
  <c r="EY5" i="140" s="1"/>
  <c r="EY6" i="140" s="1"/>
  <c r="EY7" i="140" s="1"/>
  <c r="EY8" i="140" s="1"/>
  <c r="EY9" i="140" s="1"/>
  <c r="EY10" i="140" s="1"/>
  <c r="EY11" i="140" s="1"/>
  <c r="EY12" i="140" s="1"/>
  <c r="EY13" i="140" s="1"/>
  <c r="EY14" i="140" s="1"/>
  <c r="EY15" i="140" s="1"/>
  <c r="EY16" i="140" s="1"/>
  <c r="EY17" i="140" s="1"/>
  <c r="EY18" i="140" s="1"/>
  <c r="EY19" i="140" s="1"/>
  <c r="EY20" i="140" s="1"/>
  <c r="EY21" i="140" s="1"/>
  <c r="EY22" i="140" s="1"/>
  <c r="EY23" i="140" s="1"/>
  <c r="EY24" i="140" s="1"/>
  <c r="EY25" i="140" s="1"/>
  <c r="EY26" i="140" s="1"/>
  <c r="EY27" i="140" s="1"/>
  <c r="EY28" i="140" s="1"/>
  <c r="EY29" i="140" s="1"/>
  <c r="EY30" i="140" s="1"/>
  <c r="EY31" i="140" s="1"/>
  <c r="EY32" i="140" s="1"/>
  <c r="EY33" i="140" s="1"/>
  <c r="EY34" i="140" s="1"/>
  <c r="FF4" i="140" s="1"/>
  <c r="FF5" i="140" s="1"/>
  <c r="FF6" i="140" s="1"/>
  <c r="FF7" i="140" s="1"/>
  <c r="FF8" i="140" s="1"/>
  <c r="FF9" i="140" s="1"/>
  <c r="FF10" i="140" s="1"/>
  <c r="FF11" i="140" s="1"/>
  <c r="FF12" i="140" s="1"/>
  <c r="FF13" i="140" s="1"/>
  <c r="FF14" i="140" s="1"/>
  <c r="FF15" i="140" s="1"/>
  <c r="FF16" i="140" s="1"/>
  <c r="FF17" i="140" s="1"/>
  <c r="FF18" i="140" s="1"/>
  <c r="FF19" i="140" s="1"/>
  <c r="FF20" i="140" s="1"/>
  <c r="FF21" i="140" s="1"/>
  <c r="FF22" i="140" s="1"/>
  <c r="FF23" i="140" s="1"/>
  <c r="FF24" i="140" s="1"/>
  <c r="FF25" i="140" s="1"/>
  <c r="FF26" i="140" s="1"/>
  <c r="FF27" i="140" s="1"/>
  <c r="FF28" i="140" s="1"/>
  <c r="FF29" i="140" s="1"/>
  <c r="FF30" i="140" s="1"/>
  <c r="FF31" i="140" s="1"/>
  <c r="FF32" i="140" s="1"/>
  <c r="FF33" i="140" s="1"/>
  <c r="FF34" i="140" s="1"/>
  <c r="FM4" i="140" s="1"/>
  <c r="FM5" i="140" s="1"/>
  <c r="FM6" i="140" s="1"/>
  <c r="FM7" i="140" s="1"/>
  <c r="FM8" i="140" s="1"/>
  <c r="FM9" i="140" s="1"/>
  <c r="FM10" i="140" s="1"/>
  <c r="FM11" i="140" s="1"/>
  <c r="FM12" i="140" s="1"/>
  <c r="FM13" i="140" s="1"/>
  <c r="FM14" i="140" s="1"/>
  <c r="FM15" i="140" s="1"/>
  <c r="FM16" i="140" s="1"/>
  <c r="FM17" i="140" s="1"/>
  <c r="FM18" i="140" s="1"/>
  <c r="FM19" i="140" s="1"/>
  <c r="FM20" i="140" s="1"/>
  <c r="FM21" i="140" s="1"/>
  <c r="FM22" i="140" s="1"/>
  <c r="FM23" i="140" s="1"/>
  <c r="FM24" i="140" s="1"/>
  <c r="FM25" i="140" s="1"/>
  <c r="FM26" i="140" s="1"/>
  <c r="FM27" i="140" s="1"/>
  <c r="FM28" i="140" s="1"/>
  <c r="FM29" i="140" s="1"/>
  <c r="FM30" i="140" s="1"/>
  <c r="FM31" i="140" s="1"/>
  <c r="FM32" i="140" s="1"/>
  <c r="FM33" i="140" s="1"/>
  <c r="FM34" i="140" s="1"/>
  <c r="FT4" i="140" s="1"/>
  <c r="FT5" i="140" s="1"/>
  <c r="FT6" i="140" s="1"/>
  <c r="FT7" i="140" s="1"/>
  <c r="FT8" i="140" s="1"/>
  <c r="FT9" i="140" s="1"/>
  <c r="FT10" i="140" s="1"/>
  <c r="FT11" i="140" s="1"/>
  <c r="FT12" i="140" s="1"/>
  <c r="FT13" i="140" s="1"/>
  <c r="FT14" i="140" s="1"/>
  <c r="FT15" i="140" s="1"/>
  <c r="FT16" i="140" s="1"/>
  <c r="FT17" i="140" s="1"/>
  <c r="FT18" i="140" s="1"/>
  <c r="FT19" i="140" s="1"/>
  <c r="FT20" i="140" s="1"/>
  <c r="FT21" i="140" s="1"/>
  <c r="FT22" i="140" s="1"/>
  <c r="FT23" i="140" s="1"/>
  <c r="FT24" i="140" s="1"/>
  <c r="FT25" i="140" s="1"/>
  <c r="FT26" i="140" s="1"/>
  <c r="FT27" i="140" s="1"/>
  <c r="FT28" i="140" s="1"/>
  <c r="FT29" i="140" s="1"/>
  <c r="FT30" i="140" s="1"/>
  <c r="FT31" i="140" s="1"/>
  <c r="FT32" i="140" s="1"/>
  <c r="FT33" i="140" s="1"/>
  <c r="FT34" i="140" s="1"/>
  <c r="GA4" i="140" s="1"/>
  <c r="GA5" i="140" s="1"/>
  <c r="GA6" i="140" s="1"/>
  <c r="GA7" i="140" s="1"/>
  <c r="GA8" i="140" s="1"/>
  <c r="GA9" i="140" s="1"/>
  <c r="GA10" i="140" s="1"/>
  <c r="GA11" i="140" s="1"/>
  <c r="GA12" i="140" s="1"/>
  <c r="GA13" i="140" s="1"/>
  <c r="GA14" i="140" s="1"/>
  <c r="GA15" i="140" s="1"/>
  <c r="GA16" i="140" s="1"/>
  <c r="GA17" i="140" s="1"/>
  <c r="GA18" i="140" s="1"/>
  <c r="GA19" i="140" s="1"/>
  <c r="GA20" i="140" s="1"/>
  <c r="GA21" i="140" s="1"/>
  <c r="GA22" i="140" s="1"/>
  <c r="GA23" i="140" s="1"/>
  <c r="GA24" i="140" s="1"/>
  <c r="GA25" i="140" s="1"/>
  <c r="GA26" i="140" s="1"/>
  <c r="GA27" i="140" s="1"/>
  <c r="GA28" i="140" s="1"/>
  <c r="GA29" i="140" s="1"/>
  <c r="GA30" i="140" s="1"/>
  <c r="GA31" i="140" s="1"/>
  <c r="GA32" i="140" s="1"/>
  <c r="GA33" i="140" s="1"/>
  <c r="GA34" i="140" s="1"/>
  <c r="GH4" i="140" s="1"/>
  <c r="GH5" i="140" s="1"/>
  <c r="GH6" i="140" s="1"/>
  <c r="GH7" i="140" s="1"/>
  <c r="GH8" i="140" s="1"/>
  <c r="GH9" i="140" s="1"/>
  <c r="GH10" i="140" s="1"/>
  <c r="GH11" i="140" s="1"/>
  <c r="GH12" i="140" s="1"/>
  <c r="GH13" i="140" s="1"/>
  <c r="GH14" i="140" s="1"/>
  <c r="GH15" i="140" s="1"/>
  <c r="GH16" i="140" s="1"/>
  <c r="GH17" i="140" s="1"/>
  <c r="GH18" i="140" s="1"/>
  <c r="GH19" i="140" s="1"/>
  <c r="GH20" i="140" s="1"/>
  <c r="GH21" i="140" s="1"/>
  <c r="GH22" i="140" s="1"/>
  <c r="GH23" i="140" s="1"/>
  <c r="GH24" i="140" s="1"/>
  <c r="GH25" i="140" s="1"/>
  <c r="GH26" i="140" s="1"/>
  <c r="GH27" i="140" s="1"/>
  <c r="GH28" i="140" s="1"/>
  <c r="GH29" i="140" s="1"/>
  <c r="GH30" i="140" s="1"/>
  <c r="GH31" i="140" s="1"/>
  <c r="GH32" i="140" s="1"/>
  <c r="GH33" i="140" s="1"/>
  <c r="GH34" i="140" s="1"/>
  <c r="GO4" i="140" s="1"/>
  <c r="GO5" i="140" s="1"/>
  <c r="GO6" i="140" s="1"/>
  <c r="GO7" i="140" s="1"/>
  <c r="GO8" i="140" s="1"/>
  <c r="GO9" i="140" s="1"/>
  <c r="GO10" i="140" s="1"/>
  <c r="GO11" i="140" s="1"/>
  <c r="GO12" i="140" s="1"/>
  <c r="GO13" i="140" s="1"/>
  <c r="GO14" i="140" s="1"/>
  <c r="GO15" i="140" s="1"/>
  <c r="GO16" i="140" s="1"/>
  <c r="GO17" i="140" s="1"/>
  <c r="GO18" i="140" s="1"/>
  <c r="GO19" i="140" s="1"/>
  <c r="GO20" i="140" s="1"/>
  <c r="GO21" i="140" s="1"/>
  <c r="GO22" i="140" s="1"/>
  <c r="GO23" i="140" s="1"/>
  <c r="GO24" i="140" s="1"/>
  <c r="GO25" i="140" s="1"/>
  <c r="GO26" i="140" s="1"/>
  <c r="GO27" i="140" s="1"/>
  <c r="GO28" i="140" s="1"/>
  <c r="GO29" i="140" s="1"/>
  <c r="GO30" i="140" s="1"/>
  <c r="GO31" i="140" s="1"/>
  <c r="GO32" i="140" s="1"/>
  <c r="GO33" i="140" s="1"/>
  <c r="GO34" i="140" s="1"/>
  <c r="GV4" i="140" s="1"/>
  <c r="GV5" i="140" s="1"/>
  <c r="GV6" i="140" s="1"/>
  <c r="GV7" i="140" s="1"/>
  <c r="GV8" i="140" s="1"/>
  <c r="GV9" i="140" s="1"/>
  <c r="GV10" i="140" s="1"/>
  <c r="GV11" i="140" s="1"/>
  <c r="GV12" i="140" s="1"/>
  <c r="GV13" i="140" s="1"/>
  <c r="GV14" i="140" s="1"/>
  <c r="GV15" i="140" s="1"/>
  <c r="GV16" i="140" s="1"/>
  <c r="GV17" i="140" s="1"/>
  <c r="GV18" i="140" s="1"/>
  <c r="GV19" i="140" s="1"/>
  <c r="GV20" i="140" s="1"/>
  <c r="GV21" i="140" s="1"/>
  <c r="GV22" i="140" s="1"/>
  <c r="GV23" i="140" s="1"/>
  <c r="GV24" i="140" s="1"/>
  <c r="GV25" i="140" s="1"/>
  <c r="GV26" i="140" s="1"/>
  <c r="GV27" i="140" s="1"/>
  <c r="GV28" i="140" s="1"/>
  <c r="GV29" i="140" s="1"/>
  <c r="GV30" i="140" s="1"/>
  <c r="GV31" i="140" s="1"/>
  <c r="GV32" i="140" s="1"/>
  <c r="GV33" i="140" s="1"/>
  <c r="GV34" i="140" s="1"/>
  <c r="T42" i="140" s="1"/>
  <c r="C20" i="128" s="1"/>
  <c r="G4" i="140"/>
  <c r="G5" i="140" s="1"/>
  <c r="G6" i="140" s="1"/>
  <c r="G7" i="140" s="1"/>
  <c r="G8" i="140" s="1"/>
  <c r="G9" i="140" s="1"/>
  <c r="G10" i="140" s="1"/>
  <c r="G11" i="140" s="1"/>
  <c r="G12" i="140" s="1"/>
  <c r="G13" i="140" s="1"/>
  <c r="G14" i="140" s="1"/>
  <c r="G15" i="140" s="1"/>
  <c r="G16" i="140" s="1"/>
  <c r="G17" i="140" s="1"/>
  <c r="G18" i="140" s="1"/>
  <c r="G19" i="140" s="1"/>
  <c r="G20" i="140" s="1"/>
  <c r="G21" i="140" s="1"/>
  <c r="G22" i="140" s="1"/>
  <c r="G23" i="140" s="1"/>
  <c r="G24" i="140" s="1"/>
  <c r="G25" i="140" s="1"/>
  <c r="G26" i="140" s="1"/>
  <c r="G27" i="140" s="1"/>
  <c r="G28" i="140" s="1"/>
  <c r="G29" i="140" s="1"/>
  <c r="G30" i="140" s="1"/>
  <c r="G31" i="140" s="1"/>
  <c r="G32" i="140" s="1"/>
  <c r="G33" i="140" s="1"/>
  <c r="G34" i="140" s="1"/>
  <c r="N4" i="140" s="1"/>
  <c r="N5" i="140" s="1"/>
  <c r="N6" i="140" s="1"/>
  <c r="N7" i="140" s="1"/>
  <c r="N8" i="140" s="1"/>
  <c r="N9" i="140" s="1"/>
  <c r="N10" i="140" s="1"/>
  <c r="N11" i="140" s="1"/>
  <c r="N12" i="140" s="1"/>
  <c r="N13" i="140" s="1"/>
  <c r="N14" i="140" s="1"/>
  <c r="N15" i="140" s="1"/>
  <c r="N16" i="140" s="1"/>
  <c r="N17" i="140" s="1"/>
  <c r="N18" i="140" s="1"/>
  <c r="N19" i="140" s="1"/>
  <c r="N20" i="140" s="1"/>
  <c r="N21" i="140" s="1"/>
  <c r="N22" i="140" s="1"/>
  <c r="N23" i="140" s="1"/>
  <c r="N24" i="140" s="1"/>
  <c r="N25" i="140" s="1"/>
  <c r="N26" i="140" s="1"/>
  <c r="N27" i="140" s="1"/>
  <c r="N28" i="140" s="1"/>
  <c r="N29" i="140" s="1"/>
  <c r="N30" i="140" s="1"/>
  <c r="N31" i="140" s="1"/>
  <c r="N32" i="140" s="1"/>
  <c r="N33" i="140" s="1"/>
  <c r="N34" i="140" s="1"/>
  <c r="A3" i="140"/>
  <c r="F96" i="139"/>
  <c r="F95" i="139"/>
  <c r="F94" i="139"/>
  <c r="F98" i="139"/>
  <c r="L82" i="139"/>
  <c r="I65" i="139"/>
  <c r="EL36" i="140"/>
  <c r="E42" i="140"/>
  <c r="L42" i="140"/>
  <c r="F89" i="140"/>
  <c r="L65" i="140"/>
  <c r="K36" i="140"/>
  <c r="BA36" i="140"/>
  <c r="L73" i="140"/>
  <c r="I73" i="140"/>
  <c r="EN36" i="140"/>
  <c r="F88" i="98"/>
  <c r="L87" i="98"/>
  <c r="L86" i="98"/>
  <c r="L85" i="98"/>
  <c r="L84" i="98"/>
  <c r="L83" i="98"/>
  <c r="L82" i="98"/>
  <c r="F93" i="97"/>
  <c r="F87" i="97"/>
  <c r="O82" i="97"/>
  <c r="L85" i="97"/>
  <c r="O85" i="97"/>
  <c r="L81" i="97"/>
  <c r="F81" i="97"/>
  <c r="U75" i="97"/>
  <c r="L80" i="97"/>
  <c r="L79" i="97"/>
  <c r="L78" i="97"/>
  <c r="L77" i="97"/>
  <c r="L76" i="97"/>
  <c r="L75" i="97"/>
  <c r="F73" i="97"/>
  <c r="L72" i="97"/>
  <c r="L71" i="97"/>
  <c r="L70" i="97"/>
  <c r="L73" i="97"/>
  <c r="I73" i="97"/>
  <c r="L69" i="97"/>
  <c r="L68" i="97"/>
  <c r="U67" i="97"/>
  <c r="L67" i="97"/>
  <c r="F65" i="97"/>
  <c r="L64" i="97"/>
  <c r="L63" i="97"/>
  <c r="L62" i="97"/>
  <c r="L61" i="97"/>
  <c r="L60" i="97"/>
  <c r="L59" i="97"/>
  <c r="L58" i="97"/>
  <c r="U57" i="97"/>
  <c r="L57" i="97"/>
  <c r="K54" i="97"/>
  <c r="L47" i="97"/>
  <c r="I47" i="97"/>
  <c r="V32" i="128" s="1"/>
  <c r="GT36" i="97"/>
  <c r="GP36" i="97"/>
  <c r="GI36" i="97"/>
  <c r="GF36" i="97"/>
  <c r="GB36" i="97"/>
  <c r="FW36" i="97"/>
  <c r="FU36" i="97"/>
  <c r="FR36" i="97"/>
  <c r="FP36" i="97"/>
  <c r="FN36" i="97"/>
  <c r="FD36" i="97"/>
  <c r="EW36" i="97"/>
  <c r="EU36" i="97"/>
  <c r="ES36" i="97"/>
  <c r="EG36" i="97"/>
  <c r="EE36" i="97"/>
  <c r="EB36" i="97"/>
  <c r="DZ36" i="97"/>
  <c r="DX36" i="97"/>
  <c r="DS36" i="97"/>
  <c r="DJ36" i="97"/>
  <c r="DG36" i="97"/>
  <c r="CZ36" i="97"/>
  <c r="CV36" i="97"/>
  <c r="CQ36" i="97"/>
  <c r="CO36" i="97"/>
  <c r="CC36" i="97"/>
  <c r="BX36" i="97"/>
  <c r="BF36" i="97"/>
  <c r="AM36" i="97"/>
  <c r="AK36" i="97"/>
  <c r="AH36" i="97"/>
  <c r="AD36" i="97"/>
  <c r="W36" i="97"/>
  <c r="T36" i="97"/>
  <c r="P36" i="97"/>
  <c r="GT35" i="97"/>
  <c r="GS35" i="97"/>
  <c r="GR35" i="97"/>
  <c r="GQ35" i="97"/>
  <c r="GP35" i="97"/>
  <c r="GM35" i="97"/>
  <c r="GM36" i="97"/>
  <c r="GL35" i="97"/>
  <c r="GK36" i="97"/>
  <c r="GK35" i="97"/>
  <c r="GJ35" i="97"/>
  <c r="GI35" i="97"/>
  <c r="GF35" i="97"/>
  <c r="GE35" i="97"/>
  <c r="GD35" i="97"/>
  <c r="GD36" i="97"/>
  <c r="GC35" i="97"/>
  <c r="GB35" i="97"/>
  <c r="FY35" i="97"/>
  <c r="FY36" i="97"/>
  <c r="FX35" i="97"/>
  <c r="FW35" i="97"/>
  <c r="FV35" i="97"/>
  <c r="FU35" i="97"/>
  <c r="FR35" i="97"/>
  <c r="FQ35" i="97"/>
  <c r="FP35" i="97"/>
  <c r="FO35" i="97"/>
  <c r="FN35" i="97"/>
  <c r="FK35" i="97"/>
  <c r="FK36" i="97"/>
  <c r="FJ35" i="97"/>
  <c r="FI36" i="97"/>
  <c r="FI35" i="97"/>
  <c r="FH35" i="97"/>
  <c r="FG35" i="97"/>
  <c r="FG36" i="97"/>
  <c r="FD35" i="97"/>
  <c r="FC35" i="97"/>
  <c r="FB35" i="97"/>
  <c r="FB36" i="97"/>
  <c r="FA35" i="97"/>
  <c r="EZ35" i="97"/>
  <c r="EZ36" i="97"/>
  <c r="EW35" i="97"/>
  <c r="EV35" i="97"/>
  <c r="EU35" i="97"/>
  <c r="ET35" i="97"/>
  <c r="ES35" i="97"/>
  <c r="EP35" i="97"/>
  <c r="EP36" i="97"/>
  <c r="EO35" i="97"/>
  <c r="EN35" i="97"/>
  <c r="EN36" i="97"/>
  <c r="EM35" i="97"/>
  <c r="EL35" i="97"/>
  <c r="EL36" i="97"/>
  <c r="EI35" i="97"/>
  <c r="EI36" i="97"/>
  <c r="EH35" i="97"/>
  <c r="EG35" i="97"/>
  <c r="EF35" i="97"/>
  <c r="EE35" i="97"/>
  <c r="EB35" i="97"/>
  <c r="EA35" i="97"/>
  <c r="DZ35" i="97"/>
  <c r="DY35" i="97"/>
  <c r="DX35" i="97"/>
  <c r="DU35" i="97"/>
  <c r="DU36" i="97"/>
  <c r="DT35" i="97"/>
  <c r="DS35" i="97"/>
  <c r="DR35" i="97"/>
  <c r="DQ35" i="97"/>
  <c r="DN35" i="97"/>
  <c r="DN36" i="97"/>
  <c r="DM35" i="97"/>
  <c r="DL35" i="97"/>
  <c r="DL36" i="97"/>
  <c r="DK35" i="97"/>
  <c r="DJ35" i="97"/>
  <c r="DG35" i="97"/>
  <c r="DF35" i="97"/>
  <c r="DE35" i="97"/>
  <c r="DE36" i="97"/>
  <c r="DD35" i="97"/>
  <c r="DC35" i="97"/>
  <c r="DC36" i="97"/>
  <c r="CZ35" i="97"/>
  <c r="CY35" i="97"/>
  <c r="CX35" i="97"/>
  <c r="CX36" i="97"/>
  <c r="CW35" i="97"/>
  <c r="CV35" i="97"/>
  <c r="CS35" i="97"/>
  <c r="CS36" i="97"/>
  <c r="CR35" i="97"/>
  <c r="CQ35" i="97"/>
  <c r="CP35" i="97"/>
  <c r="CO35" i="97"/>
  <c r="CL35" i="97"/>
  <c r="CL36" i="97"/>
  <c r="CK35" i="97"/>
  <c r="CJ35" i="97"/>
  <c r="CJ36" i="97"/>
  <c r="CI35" i="97"/>
  <c r="CH35" i="97"/>
  <c r="CH36" i="97"/>
  <c r="CE35" i="97"/>
  <c r="CE36" i="97"/>
  <c r="CD35" i="97"/>
  <c r="CC35" i="97"/>
  <c r="CB35" i="97"/>
  <c r="CA35" i="97"/>
  <c r="CA36" i="97"/>
  <c r="BX35" i="97"/>
  <c r="BW35" i="97"/>
  <c r="BV35" i="97"/>
  <c r="BV36" i="97"/>
  <c r="BU35" i="97"/>
  <c r="BT35" i="97"/>
  <c r="BT36" i="97"/>
  <c r="BQ35" i="97"/>
  <c r="BQ36" i="97"/>
  <c r="BP35" i="97"/>
  <c r="BO35" i="97"/>
  <c r="BN35" i="97"/>
  <c r="BM35" i="97"/>
  <c r="BM36" i="97"/>
  <c r="BJ35" i="97"/>
  <c r="BJ36" i="97"/>
  <c r="BI35" i="97"/>
  <c r="BH35" i="97"/>
  <c r="BH36" i="97"/>
  <c r="BG35" i="97"/>
  <c r="BF35" i="97"/>
  <c r="BC35" i="97"/>
  <c r="BC36" i="97"/>
  <c r="BB35" i="97"/>
  <c r="BA35" i="97"/>
  <c r="BA36" i="97"/>
  <c r="AZ35" i="97"/>
  <c r="AY35" i="97"/>
  <c r="AV35" i="97"/>
  <c r="AV36" i="97"/>
  <c r="AU35" i="97"/>
  <c r="AT35" i="97"/>
  <c r="AT36" i="97"/>
  <c r="AS35" i="97"/>
  <c r="AR35" i="97"/>
  <c r="AR36" i="97"/>
  <c r="AO35" i="97"/>
  <c r="AO36" i="97"/>
  <c r="AN35" i="97"/>
  <c r="AM35" i="97"/>
  <c r="AL35" i="97"/>
  <c r="AK35" i="97"/>
  <c r="AH35" i="97"/>
  <c r="AG35" i="97"/>
  <c r="AF35" i="97"/>
  <c r="AF36" i="97"/>
  <c r="AE35" i="97"/>
  <c r="AD35" i="97"/>
  <c r="AA35" i="97"/>
  <c r="AA36" i="97"/>
  <c r="Z35" i="97"/>
  <c r="Y35" i="97"/>
  <c r="Y36" i="97"/>
  <c r="X35" i="97"/>
  <c r="W35" i="97"/>
  <c r="T35" i="97"/>
  <c r="S35" i="97"/>
  <c r="R35" i="97"/>
  <c r="R36" i="97"/>
  <c r="Q35" i="97"/>
  <c r="P35" i="97"/>
  <c r="M35" i="97"/>
  <c r="M36" i="97"/>
  <c r="L35" i="97"/>
  <c r="K35" i="97"/>
  <c r="K36" i="97"/>
  <c r="J35" i="97"/>
  <c r="I35" i="97"/>
  <c r="I36" i="97"/>
  <c r="F35" i="97"/>
  <c r="F36" i="97"/>
  <c r="E35" i="97"/>
  <c r="D35" i="97"/>
  <c r="C35" i="97"/>
  <c r="B35" i="97"/>
  <c r="B36" i="97"/>
  <c r="H4" i="97"/>
  <c r="H5" i="97" s="1"/>
  <c r="H6" i="97" s="1"/>
  <c r="H7" i="97" s="1"/>
  <c r="H8" i="97" s="1"/>
  <c r="H9" i="97" s="1"/>
  <c r="H10" i="97" s="1"/>
  <c r="H11" i="97" s="1"/>
  <c r="H12" i="97" s="1"/>
  <c r="H13" i="97" s="1"/>
  <c r="H14" i="97" s="1"/>
  <c r="H15" i="97" s="1"/>
  <c r="H16" i="97" s="1"/>
  <c r="H17" i="97" s="1"/>
  <c r="H18" i="97" s="1"/>
  <c r="H19" i="97" s="1"/>
  <c r="H20" i="97" s="1"/>
  <c r="H21" i="97" s="1"/>
  <c r="H22" i="97" s="1"/>
  <c r="H23" i="97" s="1"/>
  <c r="H24" i="97" s="1"/>
  <c r="H25" i="97" s="1"/>
  <c r="H26" i="97" s="1"/>
  <c r="H27" i="97" s="1"/>
  <c r="H28" i="97" s="1"/>
  <c r="H29" i="97" s="1"/>
  <c r="H30" i="97" s="1"/>
  <c r="H31" i="97" s="1"/>
  <c r="H32" i="97" s="1"/>
  <c r="H33" i="97" s="1"/>
  <c r="H34" i="97" s="1"/>
  <c r="O4" i="97" s="1"/>
  <c r="O5" i="97" s="1"/>
  <c r="O6" i="97" s="1"/>
  <c r="O7" i="97" s="1"/>
  <c r="O8" i="97" s="1"/>
  <c r="O9" i="97" s="1"/>
  <c r="O10" i="97" s="1"/>
  <c r="O11" i="97" s="1"/>
  <c r="O12" i="97" s="1"/>
  <c r="O13" i="97" s="1"/>
  <c r="O14" i="97" s="1"/>
  <c r="O15" i="97" s="1"/>
  <c r="O16" i="97" s="1"/>
  <c r="O17" i="97" s="1"/>
  <c r="O18" i="97" s="1"/>
  <c r="O19" i="97" s="1"/>
  <c r="O20" i="97" s="1"/>
  <c r="O21" i="97" s="1"/>
  <c r="O22" i="97" s="1"/>
  <c r="O23" i="97" s="1"/>
  <c r="O24" i="97" s="1"/>
  <c r="O25" i="97" s="1"/>
  <c r="O26" i="97" s="1"/>
  <c r="O27" i="97" s="1"/>
  <c r="O28" i="97" s="1"/>
  <c r="O29" i="97" s="1"/>
  <c r="O30" i="97" s="1"/>
  <c r="O31" i="97" s="1"/>
  <c r="O32" i="97" s="1"/>
  <c r="O33" i="97" s="1"/>
  <c r="O34" i="97" s="1"/>
  <c r="V4" i="97" s="1"/>
  <c r="V5" i="97" s="1"/>
  <c r="V6" i="97" s="1"/>
  <c r="V7" i="97" s="1"/>
  <c r="V8" i="97" s="1"/>
  <c r="V9" i="97" s="1"/>
  <c r="V10" i="97" s="1"/>
  <c r="V11" i="97" s="1"/>
  <c r="V12" i="97" s="1"/>
  <c r="V13" i="97" s="1"/>
  <c r="V14" i="97" s="1"/>
  <c r="V15" i="97" s="1"/>
  <c r="V16" i="97" s="1"/>
  <c r="V17" i="97" s="1"/>
  <c r="V18" i="97" s="1"/>
  <c r="V19" i="97" s="1"/>
  <c r="V20" i="97" s="1"/>
  <c r="V21" i="97" s="1"/>
  <c r="V22" i="97" s="1"/>
  <c r="V23" i="97" s="1"/>
  <c r="V24" i="97" s="1"/>
  <c r="V25" i="97" s="1"/>
  <c r="V26" i="97" s="1"/>
  <c r="V27" i="97" s="1"/>
  <c r="V28" i="97" s="1"/>
  <c r="V29" i="97" s="1"/>
  <c r="V30" i="97" s="1"/>
  <c r="V31" i="97" s="1"/>
  <c r="V32" i="97" s="1"/>
  <c r="V33" i="97" s="1"/>
  <c r="V34" i="97" s="1"/>
  <c r="AC4" i="97" s="1"/>
  <c r="AC5" i="97" s="1"/>
  <c r="AC6" i="97" s="1"/>
  <c r="AC7" i="97" s="1"/>
  <c r="AC8" i="97" s="1"/>
  <c r="AC9" i="97" s="1"/>
  <c r="AC10" i="97" s="1"/>
  <c r="AC11" i="97" s="1"/>
  <c r="AC12" i="97" s="1"/>
  <c r="AC13" i="97" s="1"/>
  <c r="AC14" i="97" s="1"/>
  <c r="AC15" i="97" s="1"/>
  <c r="AC16" i="97" s="1"/>
  <c r="AC17" i="97" s="1"/>
  <c r="AC18" i="97" s="1"/>
  <c r="AC19" i="97" s="1"/>
  <c r="AC20" i="97" s="1"/>
  <c r="AC21" i="97" s="1"/>
  <c r="AC22" i="97" s="1"/>
  <c r="AC23" i="97" s="1"/>
  <c r="AC24" i="97" s="1"/>
  <c r="AC25" i="97" s="1"/>
  <c r="AC26" i="97" s="1"/>
  <c r="AC27" i="97" s="1"/>
  <c r="AC28" i="97" s="1"/>
  <c r="AC29" i="97" s="1"/>
  <c r="AC30" i="97" s="1"/>
  <c r="AC31" i="97" s="1"/>
  <c r="AC32" i="97" s="1"/>
  <c r="AC33" i="97" s="1"/>
  <c r="AC34" i="97" s="1"/>
  <c r="AJ4" i="97" s="1"/>
  <c r="AJ5" i="97" s="1"/>
  <c r="AJ6" i="97" s="1"/>
  <c r="AJ7" i="97" s="1"/>
  <c r="AJ8" i="97" s="1"/>
  <c r="AJ9" i="97" s="1"/>
  <c r="AJ10" i="97" s="1"/>
  <c r="AJ11" i="97" s="1"/>
  <c r="AJ12" i="97" s="1"/>
  <c r="AJ13" i="97" s="1"/>
  <c r="AJ14" i="97" s="1"/>
  <c r="AJ15" i="97" s="1"/>
  <c r="AJ16" i="97" s="1"/>
  <c r="AJ17" i="97" s="1"/>
  <c r="AJ18" i="97" s="1"/>
  <c r="AJ19" i="97" s="1"/>
  <c r="AJ20" i="97" s="1"/>
  <c r="AJ21" i="97" s="1"/>
  <c r="AJ22" i="97" s="1"/>
  <c r="AJ23" i="97" s="1"/>
  <c r="AJ24" i="97" s="1"/>
  <c r="AJ25" i="97" s="1"/>
  <c r="AJ26" i="97" s="1"/>
  <c r="AJ27" i="97" s="1"/>
  <c r="AJ28" i="97" s="1"/>
  <c r="AJ29" i="97" s="1"/>
  <c r="AJ30" i="97" s="1"/>
  <c r="AJ31" i="97" s="1"/>
  <c r="AJ32" i="97" s="1"/>
  <c r="AJ33" i="97" s="1"/>
  <c r="AJ34" i="97" s="1"/>
  <c r="AQ4" i="97" s="1"/>
  <c r="AQ5" i="97" s="1"/>
  <c r="AQ6" i="97" s="1"/>
  <c r="AQ7" i="97" s="1"/>
  <c r="AQ8" i="97" s="1"/>
  <c r="AQ9" i="97" s="1"/>
  <c r="AQ10" i="97" s="1"/>
  <c r="AQ11" i="97" s="1"/>
  <c r="AQ12" i="97" s="1"/>
  <c r="AQ13" i="97" s="1"/>
  <c r="AQ14" i="97" s="1"/>
  <c r="AQ15" i="97" s="1"/>
  <c r="AQ16" i="97" s="1"/>
  <c r="AQ17" i="97" s="1"/>
  <c r="AQ18" i="97" s="1"/>
  <c r="AQ19" i="97" s="1"/>
  <c r="AQ20" i="97" s="1"/>
  <c r="AQ21" i="97" s="1"/>
  <c r="AQ22" i="97" s="1"/>
  <c r="AQ23" i="97" s="1"/>
  <c r="AQ24" i="97" s="1"/>
  <c r="AQ25" i="97" s="1"/>
  <c r="AQ26" i="97" s="1"/>
  <c r="AQ27" i="97" s="1"/>
  <c r="AQ28" i="97" s="1"/>
  <c r="AQ29" i="97" s="1"/>
  <c r="AQ30" i="97" s="1"/>
  <c r="AQ31" i="97" s="1"/>
  <c r="AQ32" i="97" s="1"/>
  <c r="AQ33" i="97" s="1"/>
  <c r="AQ34" i="97" s="1"/>
  <c r="AX4" i="97" s="1"/>
  <c r="AX5" i="97" s="1"/>
  <c r="AX6" i="97" s="1"/>
  <c r="AX7" i="97" s="1"/>
  <c r="AX8" i="97" s="1"/>
  <c r="AX9" i="97" s="1"/>
  <c r="AX10" i="97" s="1"/>
  <c r="AX11" i="97" s="1"/>
  <c r="AX12" i="97" s="1"/>
  <c r="AX13" i="97" s="1"/>
  <c r="AX14" i="97" s="1"/>
  <c r="AX15" i="97" s="1"/>
  <c r="AX16" i="97" s="1"/>
  <c r="AX17" i="97" s="1"/>
  <c r="AX18" i="97" s="1"/>
  <c r="AX19" i="97" s="1"/>
  <c r="AX20" i="97" s="1"/>
  <c r="AX21" i="97" s="1"/>
  <c r="AX22" i="97" s="1"/>
  <c r="AX23" i="97" s="1"/>
  <c r="AX24" i="97" s="1"/>
  <c r="AX25" i="97" s="1"/>
  <c r="AX26" i="97" s="1"/>
  <c r="AX27" i="97" s="1"/>
  <c r="AX28" i="97" s="1"/>
  <c r="AX29" i="97" s="1"/>
  <c r="AX30" i="97" s="1"/>
  <c r="AX31" i="97" s="1"/>
  <c r="AX32" i="97" s="1"/>
  <c r="AX33" i="97" s="1"/>
  <c r="AX34" i="97" s="1"/>
  <c r="BE4" i="97" s="1"/>
  <c r="BE5" i="97" s="1"/>
  <c r="BE6" i="97" s="1"/>
  <c r="BE7" i="97" s="1"/>
  <c r="BE8" i="97" s="1"/>
  <c r="BE9" i="97" s="1"/>
  <c r="BE10" i="97" s="1"/>
  <c r="BE11" i="97" s="1"/>
  <c r="BE12" i="97" s="1"/>
  <c r="BE13" i="97" s="1"/>
  <c r="BE14" i="97" s="1"/>
  <c r="BE15" i="97" s="1"/>
  <c r="BE16" i="97" s="1"/>
  <c r="BE17" i="97" s="1"/>
  <c r="BE18" i="97" s="1"/>
  <c r="BE19" i="97" s="1"/>
  <c r="BE20" i="97" s="1"/>
  <c r="BE21" i="97" s="1"/>
  <c r="BE22" i="97" s="1"/>
  <c r="BE23" i="97" s="1"/>
  <c r="BE24" i="97" s="1"/>
  <c r="BE25" i="97" s="1"/>
  <c r="BE26" i="97" s="1"/>
  <c r="BE27" i="97" s="1"/>
  <c r="BE28" i="97" s="1"/>
  <c r="BE29" i="97" s="1"/>
  <c r="BE30" i="97" s="1"/>
  <c r="BE31" i="97" s="1"/>
  <c r="BE32" i="97" s="1"/>
  <c r="BE33" i="97" s="1"/>
  <c r="BE34" i="97" s="1"/>
  <c r="BL4" i="97" s="1"/>
  <c r="BL5" i="97" s="1"/>
  <c r="BL6" i="97" s="1"/>
  <c r="BL7" i="97" s="1"/>
  <c r="BL8" i="97" s="1"/>
  <c r="BL9" i="97" s="1"/>
  <c r="BL10" i="97" s="1"/>
  <c r="BL11" i="97" s="1"/>
  <c r="BL12" i="97" s="1"/>
  <c r="BL13" i="97" s="1"/>
  <c r="BL14" i="97" s="1"/>
  <c r="BL15" i="97" s="1"/>
  <c r="BL16" i="97" s="1"/>
  <c r="BL17" i="97" s="1"/>
  <c r="BL18" i="97" s="1"/>
  <c r="BL19" i="97" s="1"/>
  <c r="BL20" i="97" s="1"/>
  <c r="BL21" i="97" s="1"/>
  <c r="BL22" i="97" s="1"/>
  <c r="BL23" i="97" s="1"/>
  <c r="BL24" i="97" s="1"/>
  <c r="BL25" i="97" s="1"/>
  <c r="BL26" i="97" s="1"/>
  <c r="BL27" i="97" s="1"/>
  <c r="BL28" i="97" s="1"/>
  <c r="BL29" i="97" s="1"/>
  <c r="BL30" i="97" s="1"/>
  <c r="BL31" i="97" s="1"/>
  <c r="BL32" i="97" s="1"/>
  <c r="BL33" i="97" s="1"/>
  <c r="BL34" i="97" s="1"/>
  <c r="BS4" i="97" s="1"/>
  <c r="BS5" i="97" s="1"/>
  <c r="BS6" i="97" s="1"/>
  <c r="BS7" i="97" s="1"/>
  <c r="BS8" i="97" s="1"/>
  <c r="BS9" i="97" s="1"/>
  <c r="BS10" i="97" s="1"/>
  <c r="BS11" i="97" s="1"/>
  <c r="BS12" i="97" s="1"/>
  <c r="BS13" i="97" s="1"/>
  <c r="BS14" i="97" s="1"/>
  <c r="BS15" i="97" s="1"/>
  <c r="BS16" i="97" s="1"/>
  <c r="BS17" i="97" s="1"/>
  <c r="BS18" i="97" s="1"/>
  <c r="BS19" i="97" s="1"/>
  <c r="BS20" i="97" s="1"/>
  <c r="BS21" i="97" s="1"/>
  <c r="BS22" i="97" s="1"/>
  <c r="BS23" i="97" s="1"/>
  <c r="BS24" i="97" s="1"/>
  <c r="BS25" i="97" s="1"/>
  <c r="BS26" i="97" s="1"/>
  <c r="BS27" i="97" s="1"/>
  <c r="BS28" i="97" s="1"/>
  <c r="BS29" i="97" s="1"/>
  <c r="BS30" i="97" s="1"/>
  <c r="BS31" i="97" s="1"/>
  <c r="BS32" i="97" s="1"/>
  <c r="BS33" i="97" s="1"/>
  <c r="BS34" i="97" s="1"/>
  <c r="BZ4" i="97" s="1"/>
  <c r="BZ5" i="97" s="1"/>
  <c r="BZ6" i="97" s="1"/>
  <c r="BZ7" i="97" s="1"/>
  <c r="BZ8" i="97" s="1"/>
  <c r="BZ9" i="97" s="1"/>
  <c r="BZ10" i="97" s="1"/>
  <c r="BZ11" i="97" s="1"/>
  <c r="BZ12" i="97" s="1"/>
  <c r="BZ13" i="97" s="1"/>
  <c r="BZ14" i="97" s="1"/>
  <c r="BZ15" i="97" s="1"/>
  <c r="BZ16" i="97" s="1"/>
  <c r="BZ17" i="97" s="1"/>
  <c r="BZ18" i="97" s="1"/>
  <c r="BZ19" i="97" s="1"/>
  <c r="BZ20" i="97" s="1"/>
  <c r="BZ21" i="97" s="1"/>
  <c r="BZ22" i="97" s="1"/>
  <c r="BZ23" i="97" s="1"/>
  <c r="BZ24" i="97" s="1"/>
  <c r="BZ25" i="97" s="1"/>
  <c r="BZ26" i="97" s="1"/>
  <c r="BZ27" i="97" s="1"/>
  <c r="BZ28" i="97" s="1"/>
  <c r="BZ29" i="97" s="1"/>
  <c r="BZ30" i="97" s="1"/>
  <c r="BZ31" i="97" s="1"/>
  <c r="BZ32" i="97" s="1"/>
  <c r="BZ33" i="97" s="1"/>
  <c r="BZ34" i="97" s="1"/>
  <c r="CG4" i="97" s="1"/>
  <c r="CG5" i="97" s="1"/>
  <c r="CG6" i="97" s="1"/>
  <c r="CG7" i="97" s="1"/>
  <c r="CG8" i="97" s="1"/>
  <c r="CG9" i="97" s="1"/>
  <c r="CG10" i="97" s="1"/>
  <c r="CG11" i="97" s="1"/>
  <c r="CG12" i="97" s="1"/>
  <c r="CG13" i="97" s="1"/>
  <c r="CG14" i="97" s="1"/>
  <c r="CG15" i="97" s="1"/>
  <c r="CG16" i="97" s="1"/>
  <c r="CG17" i="97" s="1"/>
  <c r="CG18" i="97" s="1"/>
  <c r="CG19" i="97" s="1"/>
  <c r="CG20" i="97" s="1"/>
  <c r="CG21" i="97" s="1"/>
  <c r="CG22" i="97" s="1"/>
  <c r="CG23" i="97" s="1"/>
  <c r="CG24" i="97" s="1"/>
  <c r="CG25" i="97" s="1"/>
  <c r="CG26" i="97" s="1"/>
  <c r="CG27" i="97" s="1"/>
  <c r="CG28" i="97" s="1"/>
  <c r="CG29" i="97" s="1"/>
  <c r="CG30" i="97" s="1"/>
  <c r="CG31" i="97" s="1"/>
  <c r="CG32" i="97" s="1"/>
  <c r="CG33" i="97" s="1"/>
  <c r="CG34" i="97" s="1"/>
  <c r="CN4" i="97" s="1"/>
  <c r="CN5" i="97" s="1"/>
  <c r="CN6" i="97" s="1"/>
  <c r="CN7" i="97" s="1"/>
  <c r="CN8" i="97" s="1"/>
  <c r="CN9" i="97" s="1"/>
  <c r="CN10" i="97" s="1"/>
  <c r="CN11" i="97" s="1"/>
  <c r="CN12" i="97" s="1"/>
  <c r="CN13" i="97" s="1"/>
  <c r="CN14" i="97" s="1"/>
  <c r="CN15" i="97" s="1"/>
  <c r="CN16" i="97" s="1"/>
  <c r="CN17" i="97" s="1"/>
  <c r="CN18" i="97" s="1"/>
  <c r="CN19" i="97" s="1"/>
  <c r="CN20" i="97" s="1"/>
  <c r="CN21" i="97" s="1"/>
  <c r="CN22" i="97" s="1"/>
  <c r="CN23" i="97" s="1"/>
  <c r="CN24" i="97" s="1"/>
  <c r="CN25" i="97" s="1"/>
  <c r="CN26" i="97" s="1"/>
  <c r="CN27" i="97" s="1"/>
  <c r="CN28" i="97" s="1"/>
  <c r="CN29" i="97" s="1"/>
  <c r="CN30" i="97" s="1"/>
  <c r="CN31" i="97" s="1"/>
  <c r="CN32" i="97" s="1"/>
  <c r="CN33" i="97" s="1"/>
  <c r="CN34" i="97" s="1"/>
  <c r="CU4" i="97" s="1"/>
  <c r="CU5" i="97" s="1"/>
  <c r="CU6" i="97" s="1"/>
  <c r="CU7" i="97" s="1"/>
  <c r="CU8" i="97" s="1"/>
  <c r="CU9" i="97" s="1"/>
  <c r="CU10" i="97" s="1"/>
  <c r="CU11" i="97" s="1"/>
  <c r="CU12" i="97" s="1"/>
  <c r="CU13" i="97" s="1"/>
  <c r="CU14" i="97" s="1"/>
  <c r="CU15" i="97" s="1"/>
  <c r="CU16" i="97" s="1"/>
  <c r="CU17" i="97" s="1"/>
  <c r="CU18" i="97" s="1"/>
  <c r="CU19" i="97" s="1"/>
  <c r="CU20" i="97" s="1"/>
  <c r="CU21" i="97" s="1"/>
  <c r="CU22" i="97" s="1"/>
  <c r="CU23" i="97" s="1"/>
  <c r="CU24" i="97" s="1"/>
  <c r="CU25" i="97" s="1"/>
  <c r="CU26" i="97" s="1"/>
  <c r="CU27" i="97" s="1"/>
  <c r="CU28" i="97" s="1"/>
  <c r="CU29" i="97" s="1"/>
  <c r="CU30" i="97" s="1"/>
  <c r="CU31" i="97" s="1"/>
  <c r="CU32" i="97" s="1"/>
  <c r="CU33" i="97" s="1"/>
  <c r="CU34" i="97" s="1"/>
  <c r="DB4" i="97" s="1"/>
  <c r="DB5" i="97" s="1"/>
  <c r="DB6" i="97" s="1"/>
  <c r="DB7" i="97" s="1"/>
  <c r="DB8" i="97" s="1"/>
  <c r="DB9" i="97" s="1"/>
  <c r="DB10" i="97" s="1"/>
  <c r="DB11" i="97" s="1"/>
  <c r="DB12" i="97" s="1"/>
  <c r="DB13" i="97" s="1"/>
  <c r="DB14" i="97" s="1"/>
  <c r="DB15" i="97" s="1"/>
  <c r="DB16" i="97" s="1"/>
  <c r="DB17" i="97" s="1"/>
  <c r="DB18" i="97" s="1"/>
  <c r="DB19" i="97" s="1"/>
  <c r="DB20" i="97" s="1"/>
  <c r="DB21" i="97" s="1"/>
  <c r="DB22" i="97" s="1"/>
  <c r="DB23" i="97" s="1"/>
  <c r="DB24" i="97" s="1"/>
  <c r="DB25" i="97" s="1"/>
  <c r="DB26" i="97" s="1"/>
  <c r="DB27" i="97" s="1"/>
  <c r="DB28" i="97" s="1"/>
  <c r="DB29" i="97" s="1"/>
  <c r="DB30" i="97" s="1"/>
  <c r="DB31" i="97" s="1"/>
  <c r="DB32" i="97" s="1"/>
  <c r="DB33" i="97" s="1"/>
  <c r="DB34" i="97" s="1"/>
  <c r="DI4" i="97" s="1"/>
  <c r="DI5" i="97" s="1"/>
  <c r="DI6" i="97" s="1"/>
  <c r="DI7" i="97" s="1"/>
  <c r="DI8" i="97" s="1"/>
  <c r="DI9" i="97" s="1"/>
  <c r="DI10" i="97" s="1"/>
  <c r="DI11" i="97" s="1"/>
  <c r="DI12" i="97" s="1"/>
  <c r="DI13" i="97" s="1"/>
  <c r="DI14" i="97" s="1"/>
  <c r="DI15" i="97" s="1"/>
  <c r="DI16" i="97" s="1"/>
  <c r="DI17" i="97" s="1"/>
  <c r="DI18" i="97" s="1"/>
  <c r="DI19" i="97" s="1"/>
  <c r="DI20" i="97" s="1"/>
  <c r="DI21" i="97" s="1"/>
  <c r="DI22" i="97" s="1"/>
  <c r="DI23" i="97" s="1"/>
  <c r="DI24" i="97" s="1"/>
  <c r="DI25" i="97" s="1"/>
  <c r="DI26" i="97" s="1"/>
  <c r="DI27" i="97" s="1"/>
  <c r="DI28" i="97" s="1"/>
  <c r="DI29" i="97" s="1"/>
  <c r="DI30" i="97" s="1"/>
  <c r="DI31" i="97" s="1"/>
  <c r="DI32" i="97" s="1"/>
  <c r="DI33" i="97" s="1"/>
  <c r="DI34" i="97" s="1"/>
  <c r="DP4" i="97" s="1"/>
  <c r="DP5" i="97" s="1"/>
  <c r="DP6" i="97" s="1"/>
  <c r="DP7" i="97" s="1"/>
  <c r="DP8" i="97" s="1"/>
  <c r="DP9" i="97" s="1"/>
  <c r="DP10" i="97" s="1"/>
  <c r="DP11" i="97" s="1"/>
  <c r="DP12" i="97" s="1"/>
  <c r="DP13" i="97" s="1"/>
  <c r="DP14" i="97" s="1"/>
  <c r="DP15" i="97" s="1"/>
  <c r="DP16" i="97" s="1"/>
  <c r="DP17" i="97" s="1"/>
  <c r="DP18" i="97" s="1"/>
  <c r="DP19" i="97" s="1"/>
  <c r="DP20" i="97" s="1"/>
  <c r="DP21" i="97" s="1"/>
  <c r="DP22" i="97" s="1"/>
  <c r="DP23" i="97" s="1"/>
  <c r="DP24" i="97" s="1"/>
  <c r="DP25" i="97" s="1"/>
  <c r="DP26" i="97" s="1"/>
  <c r="DP27" i="97" s="1"/>
  <c r="DP28" i="97" s="1"/>
  <c r="DP29" i="97" s="1"/>
  <c r="DP30" i="97" s="1"/>
  <c r="DP31" i="97" s="1"/>
  <c r="DP32" i="97" s="1"/>
  <c r="DP33" i="97" s="1"/>
  <c r="DP34" i="97" s="1"/>
  <c r="DW4" i="97" s="1"/>
  <c r="DW5" i="97" s="1"/>
  <c r="DW6" i="97" s="1"/>
  <c r="DW7" i="97" s="1"/>
  <c r="DW8" i="97" s="1"/>
  <c r="DW9" i="97" s="1"/>
  <c r="DW10" i="97" s="1"/>
  <c r="DW11" i="97" s="1"/>
  <c r="DW12" i="97" s="1"/>
  <c r="DW13" i="97" s="1"/>
  <c r="DW14" i="97" s="1"/>
  <c r="DW15" i="97" s="1"/>
  <c r="DW16" i="97" s="1"/>
  <c r="DW17" i="97" s="1"/>
  <c r="DW18" i="97" s="1"/>
  <c r="DW19" i="97" s="1"/>
  <c r="DW20" i="97" s="1"/>
  <c r="DW21" i="97" s="1"/>
  <c r="DW22" i="97" s="1"/>
  <c r="DW23" i="97" s="1"/>
  <c r="DW24" i="97" s="1"/>
  <c r="DW25" i="97" s="1"/>
  <c r="DW26" i="97" s="1"/>
  <c r="DW27" i="97" s="1"/>
  <c r="DW28" i="97" s="1"/>
  <c r="DW29" i="97" s="1"/>
  <c r="DW30" i="97" s="1"/>
  <c r="DW31" i="97" s="1"/>
  <c r="DW32" i="97" s="1"/>
  <c r="DW33" i="97" s="1"/>
  <c r="DW34" i="97" s="1"/>
  <c r="ED4" i="97" s="1"/>
  <c r="ED5" i="97" s="1"/>
  <c r="ED6" i="97" s="1"/>
  <c r="ED7" i="97" s="1"/>
  <c r="ED8" i="97" s="1"/>
  <c r="ED9" i="97" s="1"/>
  <c r="ED10" i="97" s="1"/>
  <c r="ED11" i="97" s="1"/>
  <c r="ED12" i="97" s="1"/>
  <c r="ED13" i="97" s="1"/>
  <c r="ED14" i="97" s="1"/>
  <c r="ED15" i="97" s="1"/>
  <c r="ED16" i="97" s="1"/>
  <c r="ED17" i="97" s="1"/>
  <c r="ED18" i="97" s="1"/>
  <c r="ED19" i="97" s="1"/>
  <c r="ED20" i="97" s="1"/>
  <c r="ED21" i="97" s="1"/>
  <c r="ED22" i="97" s="1"/>
  <c r="ED23" i="97" s="1"/>
  <c r="ED24" i="97" s="1"/>
  <c r="ED25" i="97" s="1"/>
  <c r="ED26" i="97" s="1"/>
  <c r="ED27" i="97" s="1"/>
  <c r="ED28" i="97" s="1"/>
  <c r="ED29" i="97" s="1"/>
  <c r="ED30" i="97" s="1"/>
  <c r="ED31" i="97" s="1"/>
  <c r="ED32" i="97" s="1"/>
  <c r="ED33" i="97" s="1"/>
  <c r="ED34" i="97" s="1"/>
  <c r="EK4" i="97" s="1"/>
  <c r="EK5" i="97" s="1"/>
  <c r="EK6" i="97" s="1"/>
  <c r="EK7" i="97" s="1"/>
  <c r="EK8" i="97" s="1"/>
  <c r="EK9" i="97" s="1"/>
  <c r="EK10" i="97" s="1"/>
  <c r="EK11" i="97" s="1"/>
  <c r="EK12" i="97" s="1"/>
  <c r="EK13" i="97" s="1"/>
  <c r="EK14" i="97" s="1"/>
  <c r="EK15" i="97" s="1"/>
  <c r="EK16" i="97" s="1"/>
  <c r="EK17" i="97" s="1"/>
  <c r="EK18" i="97" s="1"/>
  <c r="EK19" i="97" s="1"/>
  <c r="EK20" i="97" s="1"/>
  <c r="EK21" i="97" s="1"/>
  <c r="EK22" i="97" s="1"/>
  <c r="EK23" i="97" s="1"/>
  <c r="EK24" i="97" s="1"/>
  <c r="EK25" i="97" s="1"/>
  <c r="EK26" i="97" s="1"/>
  <c r="EK27" i="97" s="1"/>
  <c r="EK28" i="97" s="1"/>
  <c r="EK29" i="97" s="1"/>
  <c r="EK30" i="97" s="1"/>
  <c r="EK31" i="97" s="1"/>
  <c r="EK32" i="97" s="1"/>
  <c r="EK33" i="97" s="1"/>
  <c r="EK34" i="97" s="1"/>
  <c r="ER4" i="97" s="1"/>
  <c r="ER5" i="97" s="1"/>
  <c r="ER6" i="97" s="1"/>
  <c r="ER7" i="97" s="1"/>
  <c r="ER8" i="97" s="1"/>
  <c r="ER9" i="97" s="1"/>
  <c r="ER10" i="97" s="1"/>
  <c r="ER11" i="97" s="1"/>
  <c r="ER12" i="97" s="1"/>
  <c r="ER13" i="97" s="1"/>
  <c r="ER14" i="97" s="1"/>
  <c r="ER15" i="97" s="1"/>
  <c r="ER16" i="97" s="1"/>
  <c r="ER17" i="97" s="1"/>
  <c r="ER18" i="97" s="1"/>
  <c r="ER19" i="97" s="1"/>
  <c r="ER20" i="97" s="1"/>
  <c r="ER21" i="97" s="1"/>
  <c r="ER22" i="97" s="1"/>
  <c r="ER23" i="97" s="1"/>
  <c r="ER24" i="97" s="1"/>
  <c r="ER25" i="97" s="1"/>
  <c r="ER26" i="97" s="1"/>
  <c r="ER27" i="97" s="1"/>
  <c r="ER28" i="97" s="1"/>
  <c r="ER29" i="97" s="1"/>
  <c r="ER30" i="97" s="1"/>
  <c r="ER31" i="97" s="1"/>
  <c r="ER32" i="97" s="1"/>
  <c r="ER33" i="97" s="1"/>
  <c r="ER34" i="97" s="1"/>
  <c r="EY4" i="97" s="1"/>
  <c r="EY5" i="97" s="1"/>
  <c r="EY6" i="97" s="1"/>
  <c r="EY7" i="97" s="1"/>
  <c r="EY8" i="97" s="1"/>
  <c r="EY9" i="97" s="1"/>
  <c r="EY10" i="97" s="1"/>
  <c r="EY11" i="97" s="1"/>
  <c r="EY12" i="97" s="1"/>
  <c r="EY13" i="97" s="1"/>
  <c r="EY14" i="97" s="1"/>
  <c r="EY15" i="97" s="1"/>
  <c r="EY16" i="97" s="1"/>
  <c r="EY17" i="97" s="1"/>
  <c r="EY18" i="97" s="1"/>
  <c r="EY19" i="97" s="1"/>
  <c r="EY20" i="97" s="1"/>
  <c r="EY21" i="97" s="1"/>
  <c r="EY22" i="97" s="1"/>
  <c r="EY23" i="97" s="1"/>
  <c r="EY24" i="97" s="1"/>
  <c r="EY25" i="97" s="1"/>
  <c r="EY26" i="97" s="1"/>
  <c r="EY27" i="97" s="1"/>
  <c r="EY28" i="97" s="1"/>
  <c r="EY29" i="97" s="1"/>
  <c r="EY30" i="97" s="1"/>
  <c r="EY31" i="97" s="1"/>
  <c r="EY32" i="97" s="1"/>
  <c r="EY33" i="97" s="1"/>
  <c r="EY34" i="97" s="1"/>
  <c r="FF4" i="97" s="1"/>
  <c r="FF5" i="97" s="1"/>
  <c r="FF6" i="97" s="1"/>
  <c r="FF7" i="97" s="1"/>
  <c r="FF8" i="97" s="1"/>
  <c r="FF9" i="97" s="1"/>
  <c r="FF10" i="97" s="1"/>
  <c r="FF11" i="97" s="1"/>
  <c r="FF12" i="97" s="1"/>
  <c r="FF13" i="97" s="1"/>
  <c r="FF14" i="97" s="1"/>
  <c r="FF15" i="97" s="1"/>
  <c r="FF16" i="97" s="1"/>
  <c r="FF17" i="97" s="1"/>
  <c r="FF18" i="97" s="1"/>
  <c r="FF19" i="97" s="1"/>
  <c r="FF20" i="97" s="1"/>
  <c r="FF21" i="97" s="1"/>
  <c r="FF22" i="97" s="1"/>
  <c r="FF23" i="97" s="1"/>
  <c r="FF24" i="97" s="1"/>
  <c r="FF25" i="97" s="1"/>
  <c r="FF26" i="97" s="1"/>
  <c r="FF27" i="97" s="1"/>
  <c r="FF28" i="97" s="1"/>
  <c r="FF29" i="97" s="1"/>
  <c r="FF30" i="97" s="1"/>
  <c r="FF31" i="97" s="1"/>
  <c r="FF32" i="97" s="1"/>
  <c r="FF33" i="97" s="1"/>
  <c r="FF34" i="97" s="1"/>
  <c r="FM4" i="97" s="1"/>
  <c r="FM5" i="97" s="1"/>
  <c r="FM6" i="97" s="1"/>
  <c r="FM7" i="97" s="1"/>
  <c r="FM8" i="97" s="1"/>
  <c r="FM9" i="97" s="1"/>
  <c r="FM10" i="97" s="1"/>
  <c r="FM11" i="97" s="1"/>
  <c r="FM12" i="97" s="1"/>
  <c r="FM13" i="97" s="1"/>
  <c r="FM14" i="97" s="1"/>
  <c r="FM15" i="97" s="1"/>
  <c r="FM16" i="97" s="1"/>
  <c r="FM17" i="97" s="1"/>
  <c r="FM18" i="97" s="1"/>
  <c r="FM19" i="97" s="1"/>
  <c r="FM20" i="97" s="1"/>
  <c r="FM21" i="97" s="1"/>
  <c r="FM22" i="97" s="1"/>
  <c r="FM23" i="97" s="1"/>
  <c r="FM24" i="97" s="1"/>
  <c r="FM25" i="97" s="1"/>
  <c r="FM26" i="97" s="1"/>
  <c r="FM27" i="97" s="1"/>
  <c r="FM28" i="97" s="1"/>
  <c r="FM29" i="97" s="1"/>
  <c r="FM30" i="97" s="1"/>
  <c r="FM31" i="97" s="1"/>
  <c r="FM32" i="97" s="1"/>
  <c r="FM33" i="97" s="1"/>
  <c r="FM34" i="97" s="1"/>
  <c r="FT4" i="97" s="1"/>
  <c r="FT5" i="97" s="1"/>
  <c r="FT6" i="97" s="1"/>
  <c r="FT7" i="97" s="1"/>
  <c r="FT8" i="97" s="1"/>
  <c r="FT9" i="97" s="1"/>
  <c r="FT10" i="97" s="1"/>
  <c r="FT11" i="97" s="1"/>
  <c r="FT12" i="97" s="1"/>
  <c r="FT13" i="97" s="1"/>
  <c r="FT14" i="97" s="1"/>
  <c r="FT15" i="97" s="1"/>
  <c r="FT16" i="97" s="1"/>
  <c r="FT17" i="97" s="1"/>
  <c r="FT18" i="97" s="1"/>
  <c r="FT19" i="97" s="1"/>
  <c r="FT20" i="97" s="1"/>
  <c r="FT21" i="97" s="1"/>
  <c r="FT22" i="97" s="1"/>
  <c r="FT23" i="97" s="1"/>
  <c r="FT24" i="97" s="1"/>
  <c r="FT25" i="97" s="1"/>
  <c r="FT26" i="97" s="1"/>
  <c r="FT27" i="97" s="1"/>
  <c r="FT28" i="97" s="1"/>
  <c r="FT29" i="97" s="1"/>
  <c r="FT30" i="97" s="1"/>
  <c r="FT31" i="97" s="1"/>
  <c r="FT32" i="97" s="1"/>
  <c r="FT33" i="97" s="1"/>
  <c r="FT34" i="97" s="1"/>
  <c r="GA4" i="97" s="1"/>
  <c r="GA5" i="97" s="1"/>
  <c r="GA6" i="97" s="1"/>
  <c r="GA7" i="97" s="1"/>
  <c r="GA8" i="97" s="1"/>
  <c r="GA9" i="97" s="1"/>
  <c r="GA10" i="97" s="1"/>
  <c r="GA11" i="97" s="1"/>
  <c r="GA12" i="97" s="1"/>
  <c r="GA13" i="97" s="1"/>
  <c r="GA14" i="97" s="1"/>
  <c r="GA15" i="97" s="1"/>
  <c r="GA16" i="97" s="1"/>
  <c r="GA17" i="97" s="1"/>
  <c r="GA18" i="97" s="1"/>
  <c r="GA19" i="97" s="1"/>
  <c r="GA20" i="97" s="1"/>
  <c r="GA21" i="97" s="1"/>
  <c r="GA22" i="97" s="1"/>
  <c r="GA23" i="97" s="1"/>
  <c r="GA24" i="97" s="1"/>
  <c r="GA25" i="97" s="1"/>
  <c r="GA26" i="97" s="1"/>
  <c r="GA27" i="97" s="1"/>
  <c r="GA28" i="97" s="1"/>
  <c r="GA29" i="97" s="1"/>
  <c r="GA30" i="97" s="1"/>
  <c r="GA31" i="97" s="1"/>
  <c r="GA32" i="97" s="1"/>
  <c r="GA33" i="97" s="1"/>
  <c r="GA34" i="97" s="1"/>
  <c r="GH4" i="97" s="1"/>
  <c r="GH5" i="97" s="1"/>
  <c r="GH6" i="97" s="1"/>
  <c r="GH7" i="97" s="1"/>
  <c r="GH8" i="97" s="1"/>
  <c r="GH9" i="97" s="1"/>
  <c r="GH10" i="97" s="1"/>
  <c r="GH11" i="97" s="1"/>
  <c r="GH12" i="97" s="1"/>
  <c r="GH13" i="97" s="1"/>
  <c r="GH14" i="97" s="1"/>
  <c r="GH15" i="97" s="1"/>
  <c r="GH16" i="97" s="1"/>
  <c r="GH17" i="97" s="1"/>
  <c r="GH18" i="97" s="1"/>
  <c r="GH19" i="97" s="1"/>
  <c r="GH20" i="97" s="1"/>
  <c r="GH21" i="97" s="1"/>
  <c r="GH22" i="97" s="1"/>
  <c r="GH23" i="97" s="1"/>
  <c r="GH24" i="97" s="1"/>
  <c r="GH25" i="97" s="1"/>
  <c r="GH26" i="97" s="1"/>
  <c r="GH27" i="97" s="1"/>
  <c r="GH28" i="97" s="1"/>
  <c r="GH29" i="97" s="1"/>
  <c r="GH30" i="97" s="1"/>
  <c r="GH31" i="97" s="1"/>
  <c r="GH32" i="97" s="1"/>
  <c r="GH33" i="97" s="1"/>
  <c r="GH34" i="97" s="1"/>
  <c r="GO4" i="97" s="1"/>
  <c r="GO5" i="97" s="1"/>
  <c r="GO6" i="97" s="1"/>
  <c r="GO7" i="97" s="1"/>
  <c r="GO8" i="97" s="1"/>
  <c r="GO9" i="97" s="1"/>
  <c r="GO10" i="97" s="1"/>
  <c r="GO11" i="97" s="1"/>
  <c r="GO12" i="97" s="1"/>
  <c r="GO13" i="97" s="1"/>
  <c r="GO14" i="97" s="1"/>
  <c r="GO15" i="97" s="1"/>
  <c r="GO16" i="97" s="1"/>
  <c r="GO17" i="97" s="1"/>
  <c r="GO18" i="97" s="1"/>
  <c r="GO19" i="97" s="1"/>
  <c r="GO20" i="97" s="1"/>
  <c r="GO21" i="97" s="1"/>
  <c r="GO22" i="97" s="1"/>
  <c r="GO23" i="97" s="1"/>
  <c r="GO24" i="97" s="1"/>
  <c r="GO25" i="97" s="1"/>
  <c r="GO26" i="97" s="1"/>
  <c r="GO27" i="97" s="1"/>
  <c r="GO28" i="97" s="1"/>
  <c r="GO29" i="97" s="1"/>
  <c r="GO30" i="97" s="1"/>
  <c r="GO31" i="97" s="1"/>
  <c r="GO32" i="97" s="1"/>
  <c r="GO33" i="97" s="1"/>
  <c r="GO34" i="97" s="1"/>
  <c r="GV4" i="97" s="1"/>
  <c r="GV5" i="97" s="1"/>
  <c r="GV6" i="97" s="1"/>
  <c r="GV7" i="97" s="1"/>
  <c r="GV8" i="97" s="1"/>
  <c r="GV9" i="97" s="1"/>
  <c r="GV10" i="97" s="1"/>
  <c r="GV11" i="97" s="1"/>
  <c r="GV12" i="97" s="1"/>
  <c r="GV13" i="97" s="1"/>
  <c r="GV14" i="97" s="1"/>
  <c r="GV15" i="97" s="1"/>
  <c r="GV16" i="97" s="1"/>
  <c r="GV17" i="97" s="1"/>
  <c r="GV18" i="97" s="1"/>
  <c r="GV19" i="97" s="1"/>
  <c r="GV20" i="97" s="1"/>
  <c r="GV21" i="97" s="1"/>
  <c r="GV22" i="97" s="1"/>
  <c r="GV23" i="97" s="1"/>
  <c r="GV24" i="97" s="1"/>
  <c r="GV25" i="97" s="1"/>
  <c r="GV26" i="97" s="1"/>
  <c r="GV27" i="97" s="1"/>
  <c r="GV28" i="97" s="1"/>
  <c r="GV29" i="97" s="1"/>
  <c r="GV30" i="97" s="1"/>
  <c r="GV31" i="97" s="1"/>
  <c r="GV32" i="97" s="1"/>
  <c r="GV33" i="97" s="1"/>
  <c r="GV34" i="97" s="1"/>
  <c r="T42" i="97" s="1"/>
  <c r="V34" i="128" s="1"/>
  <c r="G4" i="97"/>
  <c r="G5" i="97" s="1"/>
  <c r="G6" i="97" s="1"/>
  <c r="G7" i="97" s="1"/>
  <c r="G8" i="97" s="1"/>
  <c r="G9" i="97" s="1"/>
  <c r="G10" i="97" s="1"/>
  <c r="G11" i="97" s="1"/>
  <c r="G12" i="97" s="1"/>
  <c r="G13" i="97" s="1"/>
  <c r="G14" i="97" s="1"/>
  <c r="G15" i="97" s="1"/>
  <c r="G16" i="97" s="1"/>
  <c r="G17" i="97" s="1"/>
  <c r="G18" i="97" s="1"/>
  <c r="G19" i="97" s="1"/>
  <c r="G20" i="97" s="1"/>
  <c r="G21" i="97" s="1"/>
  <c r="G22" i="97" s="1"/>
  <c r="G23" i="97" s="1"/>
  <c r="G24" i="97" s="1"/>
  <c r="G25" i="97" s="1"/>
  <c r="G26" i="97" s="1"/>
  <c r="G27" i="97" s="1"/>
  <c r="G28" i="97" s="1"/>
  <c r="G29" i="97" s="1"/>
  <c r="G30" i="97" s="1"/>
  <c r="G31" i="97" s="1"/>
  <c r="G32" i="97" s="1"/>
  <c r="G33" i="97" s="1"/>
  <c r="G34" i="97" s="1"/>
  <c r="N4" i="97" s="1"/>
  <c r="N5" i="97" s="1"/>
  <c r="N6" i="97" s="1"/>
  <c r="N7" i="97" s="1"/>
  <c r="N8" i="97" s="1"/>
  <c r="N9" i="97" s="1"/>
  <c r="N10" i="97" s="1"/>
  <c r="N11" i="97" s="1"/>
  <c r="N12" i="97" s="1"/>
  <c r="N13" i="97" s="1"/>
  <c r="N14" i="97" s="1"/>
  <c r="N15" i="97" s="1"/>
  <c r="N16" i="97" s="1"/>
  <c r="N17" i="97" s="1"/>
  <c r="N18" i="97" s="1"/>
  <c r="N19" i="97" s="1"/>
  <c r="N20" i="97" s="1"/>
  <c r="N21" i="97" s="1"/>
  <c r="N22" i="97" s="1"/>
  <c r="N23" i="97" s="1"/>
  <c r="N24" i="97" s="1"/>
  <c r="N25" i="97" s="1"/>
  <c r="N26" i="97" s="1"/>
  <c r="N27" i="97" s="1"/>
  <c r="N28" i="97" s="1"/>
  <c r="N29" i="97" s="1"/>
  <c r="N30" i="97" s="1"/>
  <c r="N31" i="97" s="1"/>
  <c r="N32" i="97" s="1"/>
  <c r="N33" i="97" s="1"/>
  <c r="N34" i="97" s="1"/>
  <c r="A3" i="97"/>
  <c r="F93" i="81"/>
  <c r="F93" i="99"/>
  <c r="F84" i="135"/>
  <c r="F96" i="131"/>
  <c r="F95" i="131"/>
  <c r="F94" i="131"/>
  <c r="F93" i="131"/>
  <c r="F87" i="131"/>
  <c r="L85" i="131"/>
  <c r="O85" i="131"/>
  <c r="O82" i="131"/>
  <c r="F81" i="131"/>
  <c r="L80" i="131"/>
  <c r="L79" i="131"/>
  <c r="L78" i="131"/>
  <c r="L77" i="131"/>
  <c r="L76" i="131"/>
  <c r="L81" i="131"/>
  <c r="I81" i="131"/>
  <c r="U75" i="131"/>
  <c r="L75" i="131"/>
  <c r="F73" i="131"/>
  <c r="U67" i="131"/>
  <c r="L72" i="131"/>
  <c r="L71" i="131"/>
  <c r="L70" i="131"/>
  <c r="L69" i="131"/>
  <c r="L68" i="131"/>
  <c r="L67" i="131"/>
  <c r="F65" i="131"/>
  <c r="L64" i="131"/>
  <c r="L63" i="131"/>
  <c r="L62" i="131"/>
  <c r="L61" i="131"/>
  <c r="L60" i="131"/>
  <c r="L59" i="131"/>
  <c r="L58" i="131"/>
  <c r="L57" i="131"/>
  <c r="K54" i="131"/>
  <c r="L47" i="131"/>
  <c r="I47" i="131"/>
  <c r="R32" i="128" s="1"/>
  <c r="GM36" i="131"/>
  <c r="GK36" i="131"/>
  <c r="GF36" i="131"/>
  <c r="FY36" i="131"/>
  <c r="FR36" i="131"/>
  <c r="FP36" i="131"/>
  <c r="FN36" i="131"/>
  <c r="FK36" i="131"/>
  <c r="FD36" i="131"/>
  <c r="EZ36" i="131"/>
  <c r="EU36" i="131"/>
  <c r="EN36" i="131"/>
  <c r="EL36" i="131"/>
  <c r="DS36" i="131"/>
  <c r="DQ36" i="131"/>
  <c r="DN36" i="131"/>
  <c r="DJ36" i="131"/>
  <c r="DG36" i="131"/>
  <c r="DC36" i="131"/>
  <c r="CZ36" i="131"/>
  <c r="BT36" i="131"/>
  <c r="BQ36" i="131"/>
  <c r="BO36" i="131"/>
  <c r="BM36" i="131"/>
  <c r="BJ36" i="131"/>
  <c r="BH36" i="131"/>
  <c r="BC36" i="131"/>
  <c r="AV36" i="131"/>
  <c r="AF36" i="131"/>
  <c r="AD36" i="131"/>
  <c r="AA36" i="131"/>
  <c r="Y36" i="131"/>
  <c r="T36" i="131"/>
  <c r="K36" i="131"/>
  <c r="F36" i="131"/>
  <c r="D36" i="131"/>
  <c r="B36" i="131"/>
  <c r="GT35" i="131"/>
  <c r="GT36" i="131"/>
  <c r="GS35" i="131"/>
  <c r="GR35" i="131"/>
  <c r="GR36" i="131"/>
  <c r="GQ35" i="131"/>
  <c r="GP35" i="131"/>
  <c r="GP36" i="131"/>
  <c r="GM35" i="131"/>
  <c r="GL35" i="131"/>
  <c r="GK35" i="131"/>
  <c r="GJ35" i="131"/>
  <c r="GI35" i="131"/>
  <c r="GI36" i="131"/>
  <c r="GF35" i="131"/>
  <c r="GE35" i="131"/>
  <c r="GD35" i="131"/>
  <c r="GD36" i="131"/>
  <c r="GC35" i="131"/>
  <c r="GB36" i="131"/>
  <c r="GB35" i="131"/>
  <c r="FY35" i="131"/>
  <c r="FX35" i="131"/>
  <c r="FW35" i="131"/>
  <c r="FW36" i="131"/>
  <c r="FV35" i="131"/>
  <c r="FU35" i="131"/>
  <c r="FU36" i="131"/>
  <c r="FR35" i="131"/>
  <c r="FQ35" i="131"/>
  <c r="FP35" i="131"/>
  <c r="FO35" i="131"/>
  <c r="FN35" i="131"/>
  <c r="FK35" i="131"/>
  <c r="FJ35" i="131"/>
  <c r="FI35" i="131"/>
  <c r="FH35" i="131"/>
  <c r="FG35" i="131"/>
  <c r="FG36" i="131"/>
  <c r="FD35" i="131"/>
  <c r="FC35" i="131"/>
  <c r="FB35" i="131"/>
  <c r="FB36" i="131"/>
  <c r="FA35" i="131"/>
  <c r="EZ35" i="131"/>
  <c r="EW35" i="131"/>
  <c r="EW36" i="131"/>
  <c r="EV35" i="131"/>
  <c r="EU35" i="131"/>
  <c r="ET35" i="131"/>
  <c r="ES35" i="131"/>
  <c r="ES36" i="131"/>
  <c r="EP35" i="131"/>
  <c r="EP36" i="131"/>
  <c r="EO35" i="131"/>
  <c r="EN35" i="131"/>
  <c r="EM35" i="131"/>
  <c r="EL35" i="131"/>
  <c r="EI35" i="131"/>
  <c r="EI36" i="131"/>
  <c r="EH35" i="131"/>
  <c r="EG36" i="131"/>
  <c r="EG35" i="131"/>
  <c r="EF35" i="131"/>
  <c r="EE35" i="131"/>
  <c r="EE36" i="131"/>
  <c r="EB35" i="131"/>
  <c r="EB36" i="131"/>
  <c r="EA35" i="131"/>
  <c r="DZ35" i="131"/>
  <c r="DZ36" i="131"/>
  <c r="DY35" i="131"/>
  <c r="DX35" i="131"/>
  <c r="DU35" i="131"/>
  <c r="DU36" i="131"/>
  <c r="DT35" i="131"/>
  <c r="DS35" i="131"/>
  <c r="DR35" i="131"/>
  <c r="DQ35" i="131"/>
  <c r="DN35" i="131"/>
  <c r="DM35" i="131"/>
  <c r="DL35" i="131"/>
  <c r="DL36" i="131"/>
  <c r="DK35" i="131"/>
  <c r="DJ35" i="131"/>
  <c r="DG35" i="131"/>
  <c r="DF35" i="131"/>
  <c r="DE35" i="131"/>
  <c r="DE36" i="131"/>
  <c r="DD35" i="131"/>
  <c r="DC35" i="131"/>
  <c r="CZ35" i="131"/>
  <c r="CY35" i="131"/>
  <c r="CX35" i="131"/>
  <c r="CX36" i="131"/>
  <c r="CW35" i="131"/>
  <c r="CV36" i="131"/>
  <c r="CV35" i="131"/>
  <c r="CS35" i="131"/>
  <c r="CS36" i="131"/>
  <c r="CR35" i="131"/>
  <c r="CQ35" i="131"/>
  <c r="CQ36" i="131"/>
  <c r="CP35" i="131"/>
  <c r="CO35" i="131"/>
  <c r="CL35" i="131"/>
  <c r="CL36" i="131"/>
  <c r="CK35" i="131"/>
  <c r="CJ35" i="131"/>
  <c r="CI35" i="131"/>
  <c r="CH35" i="131"/>
  <c r="CH36" i="131"/>
  <c r="CE35" i="131"/>
  <c r="CE36" i="131"/>
  <c r="CD35" i="131"/>
  <c r="CC36" i="131"/>
  <c r="CC35" i="131"/>
  <c r="CB35" i="131"/>
  <c r="CA35" i="131"/>
  <c r="CA36" i="131"/>
  <c r="BX35" i="131"/>
  <c r="BX36" i="131"/>
  <c r="BW35" i="131"/>
  <c r="BV35" i="131"/>
  <c r="BV36" i="131"/>
  <c r="BU35" i="131"/>
  <c r="BT35" i="131"/>
  <c r="BQ35" i="131"/>
  <c r="BP35" i="131"/>
  <c r="BO35" i="131"/>
  <c r="BN35" i="131"/>
  <c r="BM35" i="131"/>
  <c r="BJ35" i="131"/>
  <c r="BI35" i="131"/>
  <c r="BH35" i="131"/>
  <c r="BG35" i="131"/>
  <c r="BF35" i="131"/>
  <c r="BF36" i="131"/>
  <c r="BC35" i="131"/>
  <c r="BB35" i="131"/>
  <c r="BA35" i="131"/>
  <c r="BA36" i="131"/>
  <c r="AZ35" i="131"/>
  <c r="AY35" i="131"/>
  <c r="AV35" i="131"/>
  <c r="AU35" i="131"/>
  <c r="AT35" i="131"/>
  <c r="AT36" i="131"/>
  <c r="AS35" i="131"/>
  <c r="AR36" i="131"/>
  <c r="AR35" i="131"/>
  <c r="AO35" i="131"/>
  <c r="AO36" i="131"/>
  <c r="AN35" i="131"/>
  <c r="AM35" i="131"/>
  <c r="AL35" i="131"/>
  <c r="AK35" i="131"/>
  <c r="AK36" i="131"/>
  <c r="AH35" i="131"/>
  <c r="AH36" i="131"/>
  <c r="AG35" i="131"/>
  <c r="AF35" i="131"/>
  <c r="AE35" i="131"/>
  <c r="AD35" i="131"/>
  <c r="AA35" i="131"/>
  <c r="Z35" i="131"/>
  <c r="Y35" i="131"/>
  <c r="X35" i="131"/>
  <c r="W35" i="131"/>
  <c r="W36" i="131"/>
  <c r="T35" i="131"/>
  <c r="S35" i="131"/>
  <c r="R35" i="131"/>
  <c r="R36" i="131"/>
  <c r="Q35" i="131"/>
  <c r="P35" i="131"/>
  <c r="P36" i="131"/>
  <c r="M35" i="131"/>
  <c r="M36" i="131"/>
  <c r="L35" i="131"/>
  <c r="K35" i="131"/>
  <c r="J35" i="131"/>
  <c r="I36" i="131"/>
  <c r="I35" i="131"/>
  <c r="F35" i="131"/>
  <c r="E35" i="131"/>
  <c r="D35" i="131"/>
  <c r="C35" i="131"/>
  <c r="B35" i="131"/>
  <c r="H9" i="131"/>
  <c r="H10" i="131"/>
  <c r="H11" i="131"/>
  <c r="H12" i="131"/>
  <c r="H13" i="131"/>
  <c r="H14" i="131"/>
  <c r="H15" i="131"/>
  <c r="H16" i="131"/>
  <c r="H17" i="131"/>
  <c r="H18" i="131"/>
  <c r="H19" i="131"/>
  <c r="H20" i="131"/>
  <c r="H21" i="131"/>
  <c r="H22" i="131"/>
  <c r="H23" i="131"/>
  <c r="H24" i="131"/>
  <c r="H25" i="131"/>
  <c r="H26" i="131"/>
  <c r="H27" i="131"/>
  <c r="H28" i="131"/>
  <c r="H29" i="131"/>
  <c r="H30" i="131"/>
  <c r="H31" i="131"/>
  <c r="H32" i="131"/>
  <c r="H33" i="131"/>
  <c r="H34" i="131"/>
  <c r="O4" i="131"/>
  <c r="O5" i="131"/>
  <c r="O6" i="131"/>
  <c r="O7" i="131"/>
  <c r="O8" i="131"/>
  <c r="O9" i="131"/>
  <c r="O10" i="131"/>
  <c r="O11" i="131"/>
  <c r="O12" i="131"/>
  <c r="O13" i="131"/>
  <c r="O14" i="131"/>
  <c r="O15" i="131"/>
  <c r="O16" i="131"/>
  <c r="O17" i="131"/>
  <c r="O18" i="131"/>
  <c r="O19" i="131"/>
  <c r="O20" i="131"/>
  <c r="O21" i="131"/>
  <c r="O22" i="131"/>
  <c r="O23" i="131"/>
  <c r="O24" i="131"/>
  <c r="O25" i="131"/>
  <c r="O26" i="131"/>
  <c r="O27" i="131"/>
  <c r="O28" i="131"/>
  <c r="O29" i="131"/>
  <c r="O30" i="131"/>
  <c r="O31" i="131"/>
  <c r="O32" i="131"/>
  <c r="O33" i="131"/>
  <c r="O34" i="131"/>
  <c r="V4" i="131"/>
  <c r="V5" i="131"/>
  <c r="V6" i="131"/>
  <c r="V7" i="131"/>
  <c r="V8" i="131"/>
  <c r="V9" i="131"/>
  <c r="V10" i="131"/>
  <c r="V11" i="131"/>
  <c r="V12" i="131"/>
  <c r="V13" i="131"/>
  <c r="V14" i="131"/>
  <c r="V15" i="131"/>
  <c r="V16" i="131"/>
  <c r="V17" i="131"/>
  <c r="V18" i="131"/>
  <c r="V19" i="131"/>
  <c r="V20" i="131"/>
  <c r="V21" i="131"/>
  <c r="V22" i="131"/>
  <c r="V23" i="131"/>
  <c r="V24" i="131"/>
  <c r="V25" i="131"/>
  <c r="V26" i="131"/>
  <c r="V27" i="131"/>
  <c r="V28" i="131"/>
  <c r="V29" i="131"/>
  <c r="V30" i="131"/>
  <c r="V31" i="131"/>
  <c r="V32" i="131"/>
  <c r="V33" i="131"/>
  <c r="V34" i="131"/>
  <c r="AC4" i="131"/>
  <c r="AC5" i="131"/>
  <c r="AC6" i="131"/>
  <c r="AC7" i="131"/>
  <c r="AC8" i="131"/>
  <c r="AC9" i="131"/>
  <c r="AC10" i="131"/>
  <c r="AC11" i="131"/>
  <c r="AC12" i="131"/>
  <c r="AC13" i="131"/>
  <c r="AC14" i="131"/>
  <c r="AC15" i="131"/>
  <c r="AC16" i="131"/>
  <c r="AC17" i="131"/>
  <c r="AC18" i="131"/>
  <c r="AC19" i="131"/>
  <c r="AC20" i="131"/>
  <c r="AC21" i="131"/>
  <c r="AC22" i="131"/>
  <c r="AC23" i="131"/>
  <c r="AC24" i="131"/>
  <c r="AC25" i="131"/>
  <c r="AC26" i="131"/>
  <c r="AC27" i="131"/>
  <c r="AC28" i="131"/>
  <c r="AC29" i="131"/>
  <c r="AC30" i="131"/>
  <c r="AC31" i="131"/>
  <c r="AC32" i="131"/>
  <c r="AC33" i="131"/>
  <c r="AC34" i="131"/>
  <c r="AJ4" i="131"/>
  <c r="AJ5" i="131"/>
  <c r="AJ6" i="131"/>
  <c r="AJ7" i="131"/>
  <c r="AJ8" i="131"/>
  <c r="AJ9" i="131"/>
  <c r="AJ10" i="131"/>
  <c r="AJ11" i="131"/>
  <c r="AJ12" i="131"/>
  <c r="AJ13" i="131"/>
  <c r="AJ14" i="131"/>
  <c r="AJ15" i="131"/>
  <c r="AJ16" i="131"/>
  <c r="AJ17" i="131"/>
  <c r="AJ18" i="131"/>
  <c r="AJ19" i="131"/>
  <c r="AJ20" i="131"/>
  <c r="AJ21" i="131"/>
  <c r="AJ22" i="131"/>
  <c r="AJ23" i="131"/>
  <c r="AJ24" i="131"/>
  <c r="AJ25" i="131"/>
  <c r="AJ26" i="131"/>
  <c r="AJ27" i="131"/>
  <c r="AJ28" i="131"/>
  <c r="AJ29" i="131"/>
  <c r="AJ30" i="131"/>
  <c r="AJ31" i="131"/>
  <c r="AJ32" i="131"/>
  <c r="AJ33" i="131"/>
  <c r="AJ34" i="131"/>
  <c r="AQ4" i="131"/>
  <c r="AQ5" i="131"/>
  <c r="AQ6" i="131"/>
  <c r="AQ7" i="131"/>
  <c r="AQ8" i="131"/>
  <c r="AQ9" i="131"/>
  <c r="AQ10" i="131"/>
  <c r="AQ11" i="131"/>
  <c r="AQ12" i="131"/>
  <c r="AQ13" i="131"/>
  <c r="AQ14" i="131"/>
  <c r="AQ15" i="131"/>
  <c r="AQ16" i="131"/>
  <c r="AQ17" i="131"/>
  <c r="AQ18" i="131"/>
  <c r="AQ19" i="131"/>
  <c r="AQ20" i="131"/>
  <c r="AQ21" i="131"/>
  <c r="AQ22" i="131"/>
  <c r="AQ23" i="131"/>
  <c r="AQ24" i="131"/>
  <c r="AQ25" i="131"/>
  <c r="AQ26" i="131"/>
  <c r="AQ27" i="131"/>
  <c r="AQ28" i="131"/>
  <c r="AQ29" i="131"/>
  <c r="AQ30" i="131"/>
  <c r="AQ31" i="131"/>
  <c r="AQ32" i="131"/>
  <c r="AQ33" i="131"/>
  <c r="AQ34" i="131"/>
  <c r="AX4" i="131"/>
  <c r="AX5" i="131"/>
  <c r="AX6" i="131"/>
  <c r="AX7" i="131"/>
  <c r="AX8" i="131"/>
  <c r="AX9" i="131"/>
  <c r="AX10" i="131"/>
  <c r="AX11" i="131"/>
  <c r="AX12" i="131"/>
  <c r="AX13" i="131"/>
  <c r="AX14" i="131"/>
  <c r="AX15" i="131"/>
  <c r="AX16" i="131"/>
  <c r="AX17" i="131"/>
  <c r="AX18" i="131"/>
  <c r="AX19" i="131"/>
  <c r="AX20" i="131"/>
  <c r="AX21" i="131"/>
  <c r="AX22" i="131"/>
  <c r="AX23" i="131"/>
  <c r="AX24" i="131"/>
  <c r="AX25" i="131"/>
  <c r="AX26" i="131"/>
  <c r="AX27" i="131"/>
  <c r="AX28" i="131"/>
  <c r="AX29" i="131"/>
  <c r="AX30" i="131"/>
  <c r="AX31" i="131"/>
  <c r="AX32" i="131"/>
  <c r="AX33" i="131"/>
  <c r="AX34" i="131"/>
  <c r="BE4" i="131"/>
  <c r="BE5" i="131"/>
  <c r="BE6" i="131"/>
  <c r="BE7" i="131"/>
  <c r="BE8" i="131"/>
  <c r="BE9" i="131"/>
  <c r="BE10" i="131"/>
  <c r="BE11" i="131"/>
  <c r="BE12" i="131"/>
  <c r="BE13" i="131"/>
  <c r="BE14" i="131"/>
  <c r="BE15" i="131"/>
  <c r="BE16" i="131"/>
  <c r="BE17" i="131"/>
  <c r="BE18" i="131"/>
  <c r="BE19" i="131"/>
  <c r="BE20" i="131"/>
  <c r="BE21" i="131"/>
  <c r="BE22" i="131"/>
  <c r="BE23" i="131"/>
  <c r="BE24" i="131"/>
  <c r="BE25" i="131"/>
  <c r="BE26" i="131"/>
  <c r="BE27" i="131"/>
  <c r="BE28" i="131"/>
  <c r="BE29" i="131"/>
  <c r="BE30" i="131"/>
  <c r="BE31" i="131"/>
  <c r="BE32" i="131"/>
  <c r="BE33" i="131"/>
  <c r="BE34" i="131"/>
  <c r="BL4" i="131"/>
  <c r="BL5" i="131"/>
  <c r="BL6" i="131"/>
  <c r="BL7" i="131"/>
  <c r="BL8" i="131"/>
  <c r="BL9" i="131"/>
  <c r="BL10" i="131"/>
  <c r="BL11" i="131"/>
  <c r="BL12" i="131"/>
  <c r="BL13" i="131"/>
  <c r="BL14" i="131"/>
  <c r="BL15" i="131"/>
  <c r="BL16" i="131"/>
  <c r="BL17" i="131"/>
  <c r="BL18" i="131"/>
  <c r="BL19" i="131"/>
  <c r="BL20" i="131"/>
  <c r="BL21" i="131"/>
  <c r="BL22" i="131"/>
  <c r="BL23" i="131"/>
  <c r="BL24" i="131"/>
  <c r="BL25" i="131"/>
  <c r="BL26" i="131"/>
  <c r="BL27" i="131"/>
  <c r="BL28" i="131"/>
  <c r="BL29" i="131"/>
  <c r="BL30" i="131"/>
  <c r="BL31" i="131"/>
  <c r="BL32" i="131"/>
  <c r="BL33" i="131"/>
  <c r="BL34" i="131"/>
  <c r="BS4" i="131"/>
  <c r="BS5" i="131"/>
  <c r="BS6" i="131"/>
  <c r="BS7" i="131"/>
  <c r="BS8" i="131"/>
  <c r="BS9" i="131"/>
  <c r="BS10" i="131"/>
  <c r="BS11" i="131"/>
  <c r="BS12" i="131"/>
  <c r="BS13" i="131"/>
  <c r="BS14" i="131"/>
  <c r="BS15" i="131"/>
  <c r="BS16" i="131"/>
  <c r="BS17" i="131"/>
  <c r="BS18" i="131"/>
  <c r="BS19" i="131"/>
  <c r="BS20" i="131"/>
  <c r="BS21" i="131"/>
  <c r="BS22" i="131"/>
  <c r="BS23" i="131"/>
  <c r="BS24" i="131"/>
  <c r="BS25" i="131"/>
  <c r="BS26" i="131"/>
  <c r="BS27" i="131"/>
  <c r="BS28" i="131"/>
  <c r="BS29" i="131"/>
  <c r="BS30" i="131"/>
  <c r="BS31" i="131"/>
  <c r="BS32" i="131"/>
  <c r="BS33" i="131"/>
  <c r="BS34" i="131"/>
  <c r="BZ4" i="131"/>
  <c r="BZ5" i="131"/>
  <c r="BZ6" i="131"/>
  <c r="BZ7" i="131"/>
  <c r="BZ8" i="131"/>
  <c r="BZ9" i="131"/>
  <c r="BZ10" i="131"/>
  <c r="BZ11" i="131"/>
  <c r="BZ12" i="131"/>
  <c r="BZ13" i="131"/>
  <c r="BZ14" i="131"/>
  <c r="BZ15" i="131"/>
  <c r="BZ16" i="131"/>
  <c r="BZ17" i="131"/>
  <c r="BZ18" i="131"/>
  <c r="BZ19" i="131"/>
  <c r="BZ20" i="131"/>
  <c r="BZ21" i="131"/>
  <c r="BZ22" i="131"/>
  <c r="BZ23" i="131"/>
  <c r="BZ24" i="131"/>
  <c r="BZ25" i="131"/>
  <c r="BZ26" i="131"/>
  <c r="BZ27" i="131"/>
  <c r="BZ28" i="131"/>
  <c r="BZ29" i="131"/>
  <c r="BZ30" i="131"/>
  <c r="BZ31" i="131"/>
  <c r="BZ32" i="131"/>
  <c r="BZ33" i="131"/>
  <c r="BZ34" i="131"/>
  <c r="CG4" i="131"/>
  <c r="CG5" i="131"/>
  <c r="CG6" i="131"/>
  <c r="CG7" i="131"/>
  <c r="CG8" i="131"/>
  <c r="CG9" i="131"/>
  <c r="CG10" i="131"/>
  <c r="CG11" i="131"/>
  <c r="CG12" i="131"/>
  <c r="CG13" i="131"/>
  <c r="CG14" i="131"/>
  <c r="CG15" i="131"/>
  <c r="CG16" i="131"/>
  <c r="CG17" i="131"/>
  <c r="CG18" i="131"/>
  <c r="CG19" i="131"/>
  <c r="CG20" i="131"/>
  <c r="CG21" i="131"/>
  <c r="CG22" i="131"/>
  <c r="CG23" i="131"/>
  <c r="CG24" i="131"/>
  <c r="CG25" i="131"/>
  <c r="CG26" i="131"/>
  <c r="CG27" i="131"/>
  <c r="CG28" i="131"/>
  <c r="CG29" i="131"/>
  <c r="CG30" i="131"/>
  <c r="CG31" i="131"/>
  <c r="CG32" i="131"/>
  <c r="CG33" i="131"/>
  <c r="CG34" i="131"/>
  <c r="CN4" i="131"/>
  <c r="CN5" i="131"/>
  <c r="CN6" i="131"/>
  <c r="CN7" i="131"/>
  <c r="CN8" i="131"/>
  <c r="CN9" i="131"/>
  <c r="CN10" i="131"/>
  <c r="CN11" i="131"/>
  <c r="CN12" i="131"/>
  <c r="CN13" i="131"/>
  <c r="CN14" i="131"/>
  <c r="CN15" i="131"/>
  <c r="CN16" i="131"/>
  <c r="CN17" i="131"/>
  <c r="CN18" i="131"/>
  <c r="CN19" i="131"/>
  <c r="CN20" i="131"/>
  <c r="CN21" i="131"/>
  <c r="CN22" i="131"/>
  <c r="CN23" i="131"/>
  <c r="CN24" i="131"/>
  <c r="CN25" i="131"/>
  <c r="CN26" i="131"/>
  <c r="CN27" i="131"/>
  <c r="CN28" i="131"/>
  <c r="CN29" i="131"/>
  <c r="CN30" i="131"/>
  <c r="CN31" i="131"/>
  <c r="CN32" i="131"/>
  <c r="CN33" i="131"/>
  <c r="CN34" i="131"/>
  <c r="CU4" i="131"/>
  <c r="CU5" i="131"/>
  <c r="CU6" i="131"/>
  <c r="CU7" i="131"/>
  <c r="CU8" i="131"/>
  <c r="CU9" i="131"/>
  <c r="CU10" i="131"/>
  <c r="CU11" i="131"/>
  <c r="CU12" i="131"/>
  <c r="CU13" i="131"/>
  <c r="CU14" i="131"/>
  <c r="CU15" i="131"/>
  <c r="CU16" i="131"/>
  <c r="CU17" i="131"/>
  <c r="CU18" i="131"/>
  <c r="CU19" i="131"/>
  <c r="CU20" i="131"/>
  <c r="CU21" i="131"/>
  <c r="CU22" i="131"/>
  <c r="CU23" i="131"/>
  <c r="CU24" i="131"/>
  <c r="CU25" i="131"/>
  <c r="CU26" i="131"/>
  <c r="CU27" i="131"/>
  <c r="CU28" i="131"/>
  <c r="CU29" i="131"/>
  <c r="CU30" i="131"/>
  <c r="CU31" i="131"/>
  <c r="CU32" i="131"/>
  <c r="CU33" i="131"/>
  <c r="CU34" i="131"/>
  <c r="DB4" i="131"/>
  <c r="DB5" i="131"/>
  <c r="DB6" i="131"/>
  <c r="DB7" i="131"/>
  <c r="DB8" i="131"/>
  <c r="DB9" i="131"/>
  <c r="DB10" i="131"/>
  <c r="DB11" i="131"/>
  <c r="DB12" i="131"/>
  <c r="DB13" i="131"/>
  <c r="DB14" i="131"/>
  <c r="DB15" i="131"/>
  <c r="DB16" i="131"/>
  <c r="DB17" i="131"/>
  <c r="DB18" i="131"/>
  <c r="DB19" i="131"/>
  <c r="DB20" i="131"/>
  <c r="DB21" i="131"/>
  <c r="DB22" i="131"/>
  <c r="DB23" i="131"/>
  <c r="DB24" i="131"/>
  <c r="DB25" i="131"/>
  <c r="DB26" i="131"/>
  <c r="DB27" i="131"/>
  <c r="DB28" i="131"/>
  <c r="DB29" i="131"/>
  <c r="DB30" i="131"/>
  <c r="DB31" i="131"/>
  <c r="DB32" i="131"/>
  <c r="DB33" i="131"/>
  <c r="DB34" i="131"/>
  <c r="DI4" i="131"/>
  <c r="DI5" i="131"/>
  <c r="DI6" i="131"/>
  <c r="DI7" i="131"/>
  <c r="DI8" i="131"/>
  <c r="DI9" i="131"/>
  <c r="DI10" i="131"/>
  <c r="DI11" i="131"/>
  <c r="DI12" i="131"/>
  <c r="DI13" i="131"/>
  <c r="DI14" i="131"/>
  <c r="DI15" i="131"/>
  <c r="DI16" i="131"/>
  <c r="DI17" i="131"/>
  <c r="DI18" i="131"/>
  <c r="DI19" i="131"/>
  <c r="DI20" i="131"/>
  <c r="DI21" i="131"/>
  <c r="DI22" i="131"/>
  <c r="DI23" i="131"/>
  <c r="DI24" i="131"/>
  <c r="DI25" i="131"/>
  <c r="DI26" i="131"/>
  <c r="DI27" i="131"/>
  <c r="DI28" i="131"/>
  <c r="DI29" i="131"/>
  <c r="DI30" i="131"/>
  <c r="DI31" i="131"/>
  <c r="DI32" i="131"/>
  <c r="DI33" i="131"/>
  <c r="DI34" i="131"/>
  <c r="DP4" i="131"/>
  <c r="DP5" i="131"/>
  <c r="DP6" i="131"/>
  <c r="DP7" i="131"/>
  <c r="DP8" i="131"/>
  <c r="DP9" i="131"/>
  <c r="DP10" i="131"/>
  <c r="DP11" i="131"/>
  <c r="DP12" i="131"/>
  <c r="DP13" i="131"/>
  <c r="DP14" i="131"/>
  <c r="DP15" i="131"/>
  <c r="DP16" i="131"/>
  <c r="DP17" i="131"/>
  <c r="DP18" i="131"/>
  <c r="DP19" i="131"/>
  <c r="DP20" i="131"/>
  <c r="DP21" i="131"/>
  <c r="DP22" i="131"/>
  <c r="DP23" i="131"/>
  <c r="DP24" i="131"/>
  <c r="DP25" i="131"/>
  <c r="DP26" i="131"/>
  <c r="DP27" i="131"/>
  <c r="DP28" i="131"/>
  <c r="DP29" i="131"/>
  <c r="DP30" i="131"/>
  <c r="DP31" i="131"/>
  <c r="DP32" i="131"/>
  <c r="DP33" i="131"/>
  <c r="DP34" i="131"/>
  <c r="DW4" i="131"/>
  <c r="DW5" i="131"/>
  <c r="DW6" i="131"/>
  <c r="DW7" i="131"/>
  <c r="DW8" i="131"/>
  <c r="DW9" i="131"/>
  <c r="DW10" i="131"/>
  <c r="DW11" i="131"/>
  <c r="DW12" i="131"/>
  <c r="DW13" i="131"/>
  <c r="DW14" i="131"/>
  <c r="DW15" i="131"/>
  <c r="DW16" i="131"/>
  <c r="DW17" i="131"/>
  <c r="DW18" i="131"/>
  <c r="DW19" i="131"/>
  <c r="DW20" i="131"/>
  <c r="DW21" i="131"/>
  <c r="DW22" i="131"/>
  <c r="DW23" i="131"/>
  <c r="DW24" i="131"/>
  <c r="DW25" i="131"/>
  <c r="DW26" i="131"/>
  <c r="DW27" i="131"/>
  <c r="DW28" i="131"/>
  <c r="DW29" i="131"/>
  <c r="DW30" i="131"/>
  <c r="DW31" i="131"/>
  <c r="DW32" i="131"/>
  <c r="DW33" i="131"/>
  <c r="DW34" i="131"/>
  <c r="ED4" i="131"/>
  <c r="ED5" i="131"/>
  <c r="ED6" i="131"/>
  <c r="ED7" i="131"/>
  <c r="ED8" i="131"/>
  <c r="ED9" i="131"/>
  <c r="ED10" i="131"/>
  <c r="ED11" i="131"/>
  <c r="ED12" i="131"/>
  <c r="ED13" i="131"/>
  <c r="ED14" i="131"/>
  <c r="ED15" i="131"/>
  <c r="ED16" i="131"/>
  <c r="ED17" i="131"/>
  <c r="ED18" i="131"/>
  <c r="ED19" i="131"/>
  <c r="ED20" i="131"/>
  <c r="ED21" i="131"/>
  <c r="ED22" i="131"/>
  <c r="ED23" i="131"/>
  <c r="ED24" i="131"/>
  <c r="ED25" i="131"/>
  <c r="ED26" i="131"/>
  <c r="ED27" i="131"/>
  <c r="ED28" i="131"/>
  <c r="ED29" i="131"/>
  <c r="ED30" i="131"/>
  <c r="ED31" i="131"/>
  <c r="ED32" i="131"/>
  <c r="ED33" i="131"/>
  <c r="ED34" i="131"/>
  <c r="EK4" i="131"/>
  <c r="EK5" i="131"/>
  <c r="EK6" i="131"/>
  <c r="EK7" i="131"/>
  <c r="EK8" i="131"/>
  <c r="EK9" i="131"/>
  <c r="EK10" i="131"/>
  <c r="EK11" i="131"/>
  <c r="EK12" i="131"/>
  <c r="EK13" i="131"/>
  <c r="EK14" i="131"/>
  <c r="EK15" i="131"/>
  <c r="EK16" i="131"/>
  <c r="EK17" i="131"/>
  <c r="EK18" i="131"/>
  <c r="EK19" i="131"/>
  <c r="EK20" i="131"/>
  <c r="EK21" i="131"/>
  <c r="EK22" i="131"/>
  <c r="EK23" i="131"/>
  <c r="EK24" i="131"/>
  <c r="EK25" i="131"/>
  <c r="EK26" i="131"/>
  <c r="EK27" i="131"/>
  <c r="EK28" i="131"/>
  <c r="EK29" i="131"/>
  <c r="EK30" i="131"/>
  <c r="EK31" i="131"/>
  <c r="EK32" i="131"/>
  <c r="EK33" i="131"/>
  <c r="EK34" i="131"/>
  <c r="ER4" i="131"/>
  <c r="ER5" i="131"/>
  <c r="ER6" i="131"/>
  <c r="ER7" i="131"/>
  <c r="ER8" i="131"/>
  <c r="ER9" i="131"/>
  <c r="ER10" i="131"/>
  <c r="ER11" i="131"/>
  <c r="ER12" i="131"/>
  <c r="ER13" i="131"/>
  <c r="ER14" i="131"/>
  <c r="ER15" i="131"/>
  <c r="ER16" i="131"/>
  <c r="ER17" i="131"/>
  <c r="ER18" i="131"/>
  <c r="ER19" i="131"/>
  <c r="ER20" i="131"/>
  <c r="ER21" i="131"/>
  <c r="ER22" i="131"/>
  <c r="ER23" i="131"/>
  <c r="ER24" i="131"/>
  <c r="ER25" i="131"/>
  <c r="ER26" i="131"/>
  <c r="ER27" i="131"/>
  <c r="ER28" i="131"/>
  <c r="ER29" i="131"/>
  <c r="ER30" i="131"/>
  <c r="ER31" i="131"/>
  <c r="ER32" i="131"/>
  <c r="ER33" i="131"/>
  <c r="ER34" i="131"/>
  <c r="EY4" i="131"/>
  <c r="EY5" i="131"/>
  <c r="EY6" i="131"/>
  <c r="EY7" i="131"/>
  <c r="EY8" i="131"/>
  <c r="EY9" i="131"/>
  <c r="EY10" i="131"/>
  <c r="EY11" i="131"/>
  <c r="EY12" i="131"/>
  <c r="EY13" i="131"/>
  <c r="EY14" i="131"/>
  <c r="EY15" i="131"/>
  <c r="EY16" i="131"/>
  <c r="EY17" i="131"/>
  <c r="EY18" i="131"/>
  <c r="EY19" i="131"/>
  <c r="EY20" i="131"/>
  <c r="EY21" i="131"/>
  <c r="EY22" i="131"/>
  <c r="EY23" i="131"/>
  <c r="EY24" i="131"/>
  <c r="EY25" i="131"/>
  <c r="EY26" i="131"/>
  <c r="EY27" i="131"/>
  <c r="EY28" i="131"/>
  <c r="EY29" i="131"/>
  <c r="EY30" i="131"/>
  <c r="EY31" i="131"/>
  <c r="EY32" i="131"/>
  <c r="EY33" i="131"/>
  <c r="EY34" i="131"/>
  <c r="FF4" i="131"/>
  <c r="FF5" i="131"/>
  <c r="FF6" i="131"/>
  <c r="FF7" i="131"/>
  <c r="FF8" i="131"/>
  <c r="FF9" i="131"/>
  <c r="FF10" i="131"/>
  <c r="FF11" i="131"/>
  <c r="FF12" i="131"/>
  <c r="FF13" i="131"/>
  <c r="FF14" i="131"/>
  <c r="FF15" i="131"/>
  <c r="FF16" i="131"/>
  <c r="FF17" i="131"/>
  <c r="FF18" i="131"/>
  <c r="FF19" i="131"/>
  <c r="FF20" i="131"/>
  <c r="FF21" i="131"/>
  <c r="FF22" i="131"/>
  <c r="FF23" i="131"/>
  <c r="FF24" i="131"/>
  <c r="FF25" i="131"/>
  <c r="FF26" i="131"/>
  <c r="FF27" i="131"/>
  <c r="FF28" i="131"/>
  <c r="FF29" i="131"/>
  <c r="FF30" i="131"/>
  <c r="FF31" i="131"/>
  <c r="FF32" i="131"/>
  <c r="FF33" i="131"/>
  <c r="FF34" i="131"/>
  <c r="FM4" i="131"/>
  <c r="FM5" i="131"/>
  <c r="FM6" i="131"/>
  <c r="FM7" i="131"/>
  <c r="FM8" i="131"/>
  <c r="FM9" i="131"/>
  <c r="FM10" i="131"/>
  <c r="FM11" i="131"/>
  <c r="FM12" i="131"/>
  <c r="FM13" i="131"/>
  <c r="FM14" i="131"/>
  <c r="FM15" i="131"/>
  <c r="FM16" i="131"/>
  <c r="FM17" i="131"/>
  <c r="FM18" i="131"/>
  <c r="FM19" i="131"/>
  <c r="FM20" i="131"/>
  <c r="FM21" i="131"/>
  <c r="FM22" i="131"/>
  <c r="FM23" i="131"/>
  <c r="FM24" i="131"/>
  <c r="FM25" i="131"/>
  <c r="FM26" i="131"/>
  <c r="FM27" i="131"/>
  <c r="FM28" i="131"/>
  <c r="FM29" i="131"/>
  <c r="FM30" i="131"/>
  <c r="FM31" i="131"/>
  <c r="FM32" i="131"/>
  <c r="FM33" i="131"/>
  <c r="FM34" i="131"/>
  <c r="FT4" i="131"/>
  <c r="FT5" i="131"/>
  <c r="FT6" i="131"/>
  <c r="FT7" i="131"/>
  <c r="FT8" i="131"/>
  <c r="FT9" i="131"/>
  <c r="FT10" i="131"/>
  <c r="FT11" i="131"/>
  <c r="FT12" i="131"/>
  <c r="FT13" i="131"/>
  <c r="FT14" i="131"/>
  <c r="FT15" i="131"/>
  <c r="FT16" i="131"/>
  <c r="FT17" i="131"/>
  <c r="FT18" i="131"/>
  <c r="FT19" i="131"/>
  <c r="FT20" i="131"/>
  <c r="FT21" i="131"/>
  <c r="FT22" i="131"/>
  <c r="FT23" i="131"/>
  <c r="FT24" i="131"/>
  <c r="FT25" i="131"/>
  <c r="FT26" i="131"/>
  <c r="FT27" i="131"/>
  <c r="FT28" i="131"/>
  <c r="FT29" i="131"/>
  <c r="FT30" i="131"/>
  <c r="FT31" i="131"/>
  <c r="FT32" i="131"/>
  <c r="FT33" i="131"/>
  <c r="FT34" i="131"/>
  <c r="GA4" i="131"/>
  <c r="GA5" i="131"/>
  <c r="GA6" i="131"/>
  <c r="GA7" i="131"/>
  <c r="GA8" i="131"/>
  <c r="GA9" i="131"/>
  <c r="GA10" i="131"/>
  <c r="GA11" i="131"/>
  <c r="GA12" i="131"/>
  <c r="GA13" i="131"/>
  <c r="GA14" i="131"/>
  <c r="GA15" i="131"/>
  <c r="GA16" i="131"/>
  <c r="GA17" i="131"/>
  <c r="GA18" i="131"/>
  <c r="GA19" i="131"/>
  <c r="GA20" i="131"/>
  <c r="GA21" i="131"/>
  <c r="GA22" i="131"/>
  <c r="GA23" i="131"/>
  <c r="GA24" i="131"/>
  <c r="GA25" i="131"/>
  <c r="GA26" i="131"/>
  <c r="GA27" i="131"/>
  <c r="GA28" i="131"/>
  <c r="GA29" i="131"/>
  <c r="GA30" i="131"/>
  <c r="GA31" i="131"/>
  <c r="GA32" i="131"/>
  <c r="GA33" i="131"/>
  <c r="GA34" i="131"/>
  <c r="GH4" i="131"/>
  <c r="GH5" i="131"/>
  <c r="GH6" i="131"/>
  <c r="GH7" i="131"/>
  <c r="GH8" i="131"/>
  <c r="GH9" i="131"/>
  <c r="GH10" i="131"/>
  <c r="GH11" i="131"/>
  <c r="GH12" i="131"/>
  <c r="GH13" i="131"/>
  <c r="GH14" i="131"/>
  <c r="GH15" i="131"/>
  <c r="GH16" i="131"/>
  <c r="GH17" i="131"/>
  <c r="GH18" i="131"/>
  <c r="GH19" i="131"/>
  <c r="GH20" i="131"/>
  <c r="GH21" i="131"/>
  <c r="GH22" i="131"/>
  <c r="GH23" i="131"/>
  <c r="GH24" i="131"/>
  <c r="GH25" i="131"/>
  <c r="GH26" i="131"/>
  <c r="GH27" i="131"/>
  <c r="GH28" i="131"/>
  <c r="GH29" i="131"/>
  <c r="GH30" i="131"/>
  <c r="GH31" i="131"/>
  <c r="GH32" i="131"/>
  <c r="GH33" i="131"/>
  <c r="GH34" i="131"/>
  <c r="GO4" i="131"/>
  <c r="GO5" i="131"/>
  <c r="GO6" i="131"/>
  <c r="GO7" i="131"/>
  <c r="GO8" i="131"/>
  <c r="GO9" i="131"/>
  <c r="GO10" i="131"/>
  <c r="GO11" i="131"/>
  <c r="GO12" i="131"/>
  <c r="GO13" i="131"/>
  <c r="GO14" i="131"/>
  <c r="GO15" i="131"/>
  <c r="GO16" i="131"/>
  <c r="GO17" i="131"/>
  <c r="GO18" i="131"/>
  <c r="GO19" i="131"/>
  <c r="GO20" i="131"/>
  <c r="GO21" i="131"/>
  <c r="GO22" i="131"/>
  <c r="GO23" i="131"/>
  <c r="GO24" i="131"/>
  <c r="GO25" i="131"/>
  <c r="GO26" i="131"/>
  <c r="GO27" i="131"/>
  <c r="GO28" i="131"/>
  <c r="GO29" i="131"/>
  <c r="GO30" i="131"/>
  <c r="GO31" i="131"/>
  <c r="GO32" i="131"/>
  <c r="GO33" i="131"/>
  <c r="GO34" i="131"/>
  <c r="GV4" i="131"/>
  <c r="GV5" i="131"/>
  <c r="GV6" i="131"/>
  <c r="GV7" i="131"/>
  <c r="GV8" i="131"/>
  <c r="GV9" i="131"/>
  <c r="GV10" i="131"/>
  <c r="GV11" i="131"/>
  <c r="GV12" i="131"/>
  <c r="GV13" i="131"/>
  <c r="GV14" i="131"/>
  <c r="GV15" i="131"/>
  <c r="GV16" i="131"/>
  <c r="GV17" i="131"/>
  <c r="GV18" i="131"/>
  <c r="GV19" i="131"/>
  <c r="GV20" i="131"/>
  <c r="GV21" i="131"/>
  <c r="GV22" i="131"/>
  <c r="GV23" i="131"/>
  <c r="GV24" i="131"/>
  <c r="GV25" i="131"/>
  <c r="GV26" i="131"/>
  <c r="GV27" i="131"/>
  <c r="GV28" i="131"/>
  <c r="GV29" i="131"/>
  <c r="GV30" i="131"/>
  <c r="GV31" i="131"/>
  <c r="GV32" i="131"/>
  <c r="GV33" i="131"/>
  <c r="GV34" i="131"/>
  <c r="T42" i="131"/>
  <c r="H7" i="131"/>
  <c r="H8" i="131"/>
  <c r="H5" i="131"/>
  <c r="H6" i="131"/>
  <c r="H4" i="131"/>
  <c r="G4" i="131"/>
  <c r="G5" i="131"/>
  <c r="G6" i="131"/>
  <c r="G7" i="131"/>
  <c r="G8" i="131"/>
  <c r="G9" i="131"/>
  <c r="G10" i="131"/>
  <c r="G11" i="131"/>
  <c r="G12" i="131"/>
  <c r="G13" i="131"/>
  <c r="G14" i="131"/>
  <c r="G15" i="131"/>
  <c r="G16" i="131"/>
  <c r="G17" i="131"/>
  <c r="G18" i="131"/>
  <c r="G19" i="131"/>
  <c r="G20" i="131"/>
  <c r="G21" i="131"/>
  <c r="G22" i="131"/>
  <c r="G23" i="131"/>
  <c r="G24" i="131"/>
  <c r="G25" i="131"/>
  <c r="G26" i="131"/>
  <c r="G27" i="131"/>
  <c r="G28" i="131"/>
  <c r="G29" i="131"/>
  <c r="G30" i="131"/>
  <c r="G31" i="131"/>
  <c r="G32" i="131"/>
  <c r="G33" i="131"/>
  <c r="G34" i="131"/>
  <c r="N4" i="131"/>
  <c r="N5" i="131"/>
  <c r="N6" i="131"/>
  <c r="N7" i="131"/>
  <c r="N8" i="131"/>
  <c r="N9" i="131"/>
  <c r="N10" i="131"/>
  <c r="N11" i="131"/>
  <c r="N12" i="131"/>
  <c r="N13" i="131"/>
  <c r="N14" i="131"/>
  <c r="N15" i="131"/>
  <c r="N16" i="131"/>
  <c r="N17" i="131"/>
  <c r="N18" i="131"/>
  <c r="N19" i="131"/>
  <c r="N20" i="131"/>
  <c r="N21" i="131"/>
  <c r="N22" i="131"/>
  <c r="N23" i="131"/>
  <c r="N24" i="131"/>
  <c r="N25" i="131"/>
  <c r="N26" i="131"/>
  <c r="N27" i="131"/>
  <c r="N28" i="131"/>
  <c r="N29" i="131"/>
  <c r="N30" i="131"/>
  <c r="N31" i="131"/>
  <c r="N32" i="131"/>
  <c r="N33" i="131"/>
  <c r="N34" i="131"/>
  <c r="A3" i="131"/>
  <c r="F93" i="122"/>
  <c r="F84" i="139"/>
  <c r="I82" i="139"/>
  <c r="I65" i="140"/>
  <c r="L82" i="140"/>
  <c r="L88" i="98"/>
  <c r="I88" i="98"/>
  <c r="I81" i="97"/>
  <c r="BO36" i="97"/>
  <c r="E42" i="97"/>
  <c r="L42" i="97"/>
  <c r="F89" i="97"/>
  <c r="E44" i="97"/>
  <c r="L44" i="97"/>
  <c r="L65" i="97"/>
  <c r="F82" i="97"/>
  <c r="DQ36" i="97"/>
  <c r="GR36" i="97"/>
  <c r="AY36" i="97"/>
  <c r="U4" i="131"/>
  <c r="U5" i="131"/>
  <c r="U6" i="131"/>
  <c r="U7" i="131"/>
  <c r="U8" i="131"/>
  <c r="U9" i="131"/>
  <c r="U10" i="131"/>
  <c r="U11" i="131"/>
  <c r="U12" i="131"/>
  <c r="U13" i="131"/>
  <c r="U14" i="131"/>
  <c r="U15" i="131"/>
  <c r="U16" i="131"/>
  <c r="U17" i="131"/>
  <c r="U18" i="131"/>
  <c r="U19" i="131"/>
  <c r="U20" i="131"/>
  <c r="U21" i="131"/>
  <c r="U22" i="131"/>
  <c r="U23" i="131"/>
  <c r="U24" i="131"/>
  <c r="U25" i="131"/>
  <c r="U26" i="131"/>
  <c r="U27" i="131"/>
  <c r="U28" i="131"/>
  <c r="U29" i="131"/>
  <c r="U30" i="131"/>
  <c r="U31" i="131"/>
  <c r="U32" i="131"/>
  <c r="U33" i="131"/>
  <c r="U34" i="131"/>
  <c r="N35" i="131"/>
  <c r="F82" i="131"/>
  <c r="U57" i="131"/>
  <c r="CO36" i="131"/>
  <c r="E42" i="131"/>
  <c r="L42" i="131"/>
  <c r="F89" i="131"/>
  <c r="E43" i="131"/>
  <c r="L43" i="131"/>
  <c r="F90" i="131"/>
  <c r="DX36" i="131"/>
  <c r="E44" i="131"/>
  <c r="L44" i="131"/>
  <c r="F98" i="131"/>
  <c r="L73" i="131"/>
  <c r="I73" i="131"/>
  <c r="AM36" i="131"/>
  <c r="L65" i="131"/>
  <c r="AY36" i="131"/>
  <c r="CJ36" i="131"/>
  <c r="FI36" i="131"/>
  <c r="F93" i="137"/>
  <c r="F93" i="102"/>
  <c r="F87" i="102"/>
  <c r="O82" i="102"/>
  <c r="L85" i="102"/>
  <c r="O85" i="102"/>
  <c r="L81" i="102"/>
  <c r="I81" i="102"/>
  <c r="F81" i="102"/>
  <c r="L80" i="102"/>
  <c r="L79" i="102"/>
  <c r="L78" i="102"/>
  <c r="L77" i="102"/>
  <c r="L76" i="102"/>
  <c r="U75" i="102"/>
  <c r="L75" i="102"/>
  <c r="F73" i="102"/>
  <c r="L72" i="102"/>
  <c r="L71" i="102"/>
  <c r="L70" i="102"/>
  <c r="L69" i="102"/>
  <c r="L68" i="102"/>
  <c r="L73" i="102"/>
  <c r="I73" i="102"/>
  <c r="L67" i="102"/>
  <c r="F65" i="102"/>
  <c r="U57" i="102"/>
  <c r="L64" i="102"/>
  <c r="L63" i="102"/>
  <c r="L62" i="102"/>
  <c r="L61" i="102"/>
  <c r="L60" i="102"/>
  <c r="L59" i="102"/>
  <c r="L58" i="102"/>
  <c r="L57" i="102"/>
  <c r="K54" i="102"/>
  <c r="L47" i="102"/>
  <c r="I47" i="102"/>
  <c r="V18" i="128" s="1"/>
  <c r="GM36" i="102"/>
  <c r="GI36" i="102"/>
  <c r="GF36" i="102"/>
  <c r="GD36" i="102"/>
  <c r="FW36" i="102"/>
  <c r="FR36" i="102"/>
  <c r="FP36" i="102"/>
  <c r="EW36" i="102"/>
  <c r="EU36" i="102"/>
  <c r="EN36" i="102"/>
  <c r="EL36" i="102"/>
  <c r="EI36" i="102"/>
  <c r="EE36" i="102"/>
  <c r="EB36" i="102"/>
  <c r="DZ36" i="102"/>
  <c r="DN36" i="102"/>
  <c r="DL36" i="102"/>
  <c r="DJ36" i="102"/>
  <c r="CZ36" i="102"/>
  <c r="CX36" i="102"/>
  <c r="CS36" i="102"/>
  <c r="CQ36" i="102"/>
  <c r="CE36" i="102"/>
  <c r="CC36" i="102"/>
  <c r="CA36" i="102"/>
  <c r="BT36" i="102"/>
  <c r="BQ36" i="102"/>
  <c r="BJ36" i="102"/>
  <c r="BH36" i="102"/>
  <c r="BC36" i="102"/>
  <c r="AR36" i="102"/>
  <c r="AO36" i="102"/>
  <c r="AH36" i="102"/>
  <c r="Y36" i="102"/>
  <c r="W36" i="102"/>
  <c r="F36" i="102"/>
  <c r="GT35" i="102"/>
  <c r="GT36" i="102"/>
  <c r="GS35" i="102"/>
  <c r="GR35" i="102"/>
  <c r="GR36" i="102"/>
  <c r="GQ35" i="102"/>
  <c r="GP35" i="102"/>
  <c r="GM35" i="102"/>
  <c r="GL35" i="102"/>
  <c r="GK36" i="102"/>
  <c r="GK35" i="102"/>
  <c r="GJ35" i="102"/>
  <c r="GI35" i="102"/>
  <c r="GF35" i="102"/>
  <c r="GE35" i="102"/>
  <c r="GD35" i="102"/>
  <c r="GC35" i="102"/>
  <c r="GB35" i="102"/>
  <c r="FY35" i="102"/>
  <c r="FY36" i="102"/>
  <c r="FX35" i="102"/>
  <c r="FW35" i="102"/>
  <c r="FV35" i="102"/>
  <c r="FU35" i="102"/>
  <c r="FU36" i="102"/>
  <c r="FR35" i="102"/>
  <c r="FQ35" i="102"/>
  <c r="FP35" i="102"/>
  <c r="FO35" i="102"/>
  <c r="FN35" i="102"/>
  <c r="FN36" i="102"/>
  <c r="FK35" i="102"/>
  <c r="FK36" i="102"/>
  <c r="FJ35" i="102"/>
  <c r="FI35" i="102"/>
  <c r="FH35" i="102"/>
  <c r="FG35" i="102"/>
  <c r="FG36" i="102"/>
  <c r="FD35" i="102"/>
  <c r="FD36" i="102"/>
  <c r="FC35" i="102"/>
  <c r="FB35" i="102"/>
  <c r="FB36" i="102"/>
  <c r="FA35" i="102"/>
  <c r="EZ36" i="102"/>
  <c r="EZ35" i="102"/>
  <c r="EW35" i="102"/>
  <c r="EV35" i="102"/>
  <c r="EU35" i="102"/>
  <c r="ET35" i="102"/>
  <c r="ES35" i="102"/>
  <c r="ES36" i="102"/>
  <c r="EP35" i="102"/>
  <c r="EP36" i="102"/>
  <c r="EO35" i="102"/>
  <c r="EN35" i="102"/>
  <c r="EM35" i="102"/>
  <c r="EL35" i="102"/>
  <c r="EI35" i="102"/>
  <c r="EH35" i="102"/>
  <c r="EG36" i="102"/>
  <c r="EG35" i="102"/>
  <c r="EF35" i="102"/>
  <c r="EE35" i="102"/>
  <c r="EB35" i="102"/>
  <c r="EA35" i="102"/>
  <c r="DZ35" i="102"/>
  <c r="DY35" i="102"/>
  <c r="DX35" i="102"/>
  <c r="DX36" i="102"/>
  <c r="DU35" i="102"/>
  <c r="DU36" i="102"/>
  <c r="DT35" i="102"/>
  <c r="DS35" i="102"/>
  <c r="DR35" i="102"/>
  <c r="DQ35" i="102"/>
  <c r="DQ36" i="102"/>
  <c r="DN35" i="102"/>
  <c r="DM35" i="102"/>
  <c r="DL35" i="102"/>
  <c r="DK35" i="102"/>
  <c r="DJ35" i="102"/>
  <c r="DG35" i="102"/>
  <c r="DG36" i="102"/>
  <c r="DF35" i="102"/>
  <c r="DE35" i="102"/>
  <c r="DE36" i="102"/>
  <c r="DD35" i="102"/>
  <c r="DC35" i="102"/>
  <c r="DC36" i="102"/>
  <c r="CZ35" i="102"/>
  <c r="CY35" i="102"/>
  <c r="CX35" i="102"/>
  <c r="CW35" i="102"/>
  <c r="CV36" i="102"/>
  <c r="CV35" i="102"/>
  <c r="CS35" i="102"/>
  <c r="CR35" i="102"/>
  <c r="CQ35" i="102"/>
  <c r="CP35" i="102"/>
  <c r="CO35" i="102"/>
  <c r="CO36" i="102"/>
  <c r="CL35" i="102"/>
  <c r="CL36" i="102"/>
  <c r="CK35" i="102"/>
  <c r="CJ35" i="102"/>
  <c r="CJ36" i="102"/>
  <c r="CI35" i="102"/>
  <c r="CH35" i="102"/>
  <c r="CE35" i="102"/>
  <c r="CD35" i="102"/>
  <c r="CC35" i="102"/>
  <c r="CB35" i="102"/>
  <c r="CA35" i="102"/>
  <c r="BX35" i="102"/>
  <c r="BX36" i="102"/>
  <c r="BW35" i="102"/>
  <c r="BV35" i="102"/>
  <c r="BV36" i="102"/>
  <c r="BU35" i="102"/>
  <c r="BT35" i="102"/>
  <c r="BQ35" i="102"/>
  <c r="BP35" i="102"/>
  <c r="BO35" i="102"/>
  <c r="BO36" i="102"/>
  <c r="BN35" i="102"/>
  <c r="BM36" i="102"/>
  <c r="BM35" i="102"/>
  <c r="BJ35" i="102"/>
  <c r="BI35" i="102"/>
  <c r="BH35" i="102"/>
  <c r="BG35" i="102"/>
  <c r="BF35" i="102"/>
  <c r="BF36" i="102"/>
  <c r="BC35" i="102"/>
  <c r="BB35" i="102"/>
  <c r="BA35" i="102"/>
  <c r="BA36" i="102"/>
  <c r="AZ35" i="102"/>
  <c r="AY35" i="102"/>
  <c r="AV35" i="102"/>
  <c r="AV36" i="102"/>
  <c r="AU35" i="102"/>
  <c r="AT36" i="102"/>
  <c r="AT35" i="102"/>
  <c r="AS35" i="102"/>
  <c r="AR35" i="102"/>
  <c r="AO35" i="102"/>
  <c r="AN35" i="102"/>
  <c r="AM36" i="102"/>
  <c r="AM35" i="102"/>
  <c r="AL35" i="102"/>
  <c r="AK35" i="102"/>
  <c r="AK36" i="102"/>
  <c r="AH35" i="102"/>
  <c r="AG35" i="102"/>
  <c r="AF35" i="102"/>
  <c r="AF36" i="102"/>
  <c r="AE35" i="102"/>
  <c r="AD35" i="102"/>
  <c r="AA35" i="102"/>
  <c r="AA36" i="102"/>
  <c r="Z35" i="102"/>
  <c r="Y35" i="102"/>
  <c r="X35" i="102"/>
  <c r="W35" i="102"/>
  <c r="T35" i="102"/>
  <c r="T36" i="102"/>
  <c r="S35" i="102"/>
  <c r="R35" i="102"/>
  <c r="R36" i="102"/>
  <c r="Q35" i="102"/>
  <c r="P35" i="102"/>
  <c r="P36" i="102"/>
  <c r="M35" i="102"/>
  <c r="M36" i="102"/>
  <c r="L35" i="102"/>
  <c r="K35" i="102"/>
  <c r="K36" i="102" s="1"/>
  <c r="E43" i="102" s="1"/>
  <c r="L43" i="102" s="1"/>
  <c r="J35" i="102"/>
  <c r="I35" i="102"/>
  <c r="I36" i="102" s="1"/>
  <c r="E42" i="102" s="1"/>
  <c r="L42" i="102" s="1"/>
  <c r="F35" i="102"/>
  <c r="E35" i="102"/>
  <c r="D35" i="102"/>
  <c r="D36" i="102"/>
  <c r="C35" i="102"/>
  <c r="B35" i="102"/>
  <c r="B36" i="102"/>
  <c r="H4" i="102"/>
  <c r="H5" i="102"/>
  <c r="H6" i="102"/>
  <c r="H7" i="102"/>
  <c r="H8" i="102"/>
  <c r="H9" i="102"/>
  <c r="H10" i="102"/>
  <c r="H11" i="102"/>
  <c r="H12" i="102"/>
  <c r="H13" i="102"/>
  <c r="H14" i="102"/>
  <c r="H15" i="102"/>
  <c r="H16" i="102"/>
  <c r="H17" i="102"/>
  <c r="H18" i="102"/>
  <c r="H19" i="102"/>
  <c r="H20" i="102"/>
  <c r="H21" i="102"/>
  <c r="H22" i="102"/>
  <c r="H23" i="102"/>
  <c r="H24" i="102"/>
  <c r="H25" i="102"/>
  <c r="H26" i="102"/>
  <c r="H27" i="102"/>
  <c r="H28" i="102"/>
  <c r="H29" i="102"/>
  <c r="H30" i="102"/>
  <c r="H31" i="102"/>
  <c r="H32" i="102"/>
  <c r="H33" i="102"/>
  <c r="H34" i="102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V4" i="102"/>
  <c r="V5" i="102"/>
  <c r="V6" i="102"/>
  <c r="V7" i="102"/>
  <c r="V8" i="102"/>
  <c r="V9" i="102"/>
  <c r="V10" i="102"/>
  <c r="V11" i="102"/>
  <c r="V12" i="102"/>
  <c r="V13" i="102"/>
  <c r="V14" i="102"/>
  <c r="V15" i="102"/>
  <c r="V16" i="102"/>
  <c r="V17" i="102"/>
  <c r="V18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AC4" i="102"/>
  <c r="AC5" i="102"/>
  <c r="AC6" i="102"/>
  <c r="AC7" i="102"/>
  <c r="AC8" i="102"/>
  <c r="AC9" i="102"/>
  <c r="AC10" i="102"/>
  <c r="AC11" i="102"/>
  <c r="AC12" i="102"/>
  <c r="AC13" i="102"/>
  <c r="AC14" i="102"/>
  <c r="AC15" i="102"/>
  <c r="AC16" i="102"/>
  <c r="AC17" i="102"/>
  <c r="AC18" i="102"/>
  <c r="AC19" i="102"/>
  <c r="AC20" i="102"/>
  <c r="AC21" i="102"/>
  <c r="AC22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J4" i="102"/>
  <c r="AJ5" i="102"/>
  <c r="AJ6" i="102"/>
  <c r="AJ7" i="102"/>
  <c r="AJ8" i="102"/>
  <c r="AJ9" i="102"/>
  <c r="AJ10" i="102"/>
  <c r="AJ11" i="102"/>
  <c r="AJ12" i="102"/>
  <c r="AJ13" i="102"/>
  <c r="AJ14" i="102"/>
  <c r="AJ15" i="102"/>
  <c r="AJ16" i="102"/>
  <c r="AJ17" i="102"/>
  <c r="AJ18" i="102"/>
  <c r="AJ19" i="102"/>
  <c r="AJ20" i="102"/>
  <c r="AJ21" i="102"/>
  <c r="AJ22" i="102"/>
  <c r="AJ23" i="102"/>
  <c r="AJ24" i="102"/>
  <c r="AJ25" i="102"/>
  <c r="AJ26" i="102"/>
  <c r="AJ27" i="102"/>
  <c r="AJ28" i="102"/>
  <c r="AJ29" i="102"/>
  <c r="AJ30" i="102"/>
  <c r="AJ31" i="102"/>
  <c r="AJ32" i="102"/>
  <c r="AJ33" i="102"/>
  <c r="AJ34" i="102"/>
  <c r="AQ4" i="102"/>
  <c r="AQ5" i="102"/>
  <c r="AQ6" i="102"/>
  <c r="AQ7" i="102"/>
  <c r="AQ8" i="102"/>
  <c r="AQ9" i="102"/>
  <c r="AQ10" i="102"/>
  <c r="AQ11" i="102"/>
  <c r="AQ12" i="102"/>
  <c r="AQ13" i="102"/>
  <c r="AQ14" i="102"/>
  <c r="AQ15" i="102"/>
  <c r="AQ16" i="102"/>
  <c r="AQ17" i="102"/>
  <c r="AQ18" i="102"/>
  <c r="AQ19" i="102"/>
  <c r="AQ20" i="102"/>
  <c r="AQ21" i="102"/>
  <c r="AQ22" i="102"/>
  <c r="AQ23" i="102"/>
  <c r="AQ24" i="102"/>
  <c r="AQ25" i="102"/>
  <c r="AQ26" i="102"/>
  <c r="AQ27" i="102"/>
  <c r="AQ28" i="102"/>
  <c r="AQ29" i="102"/>
  <c r="AQ30" i="102"/>
  <c r="AQ31" i="102"/>
  <c r="AQ32" i="102"/>
  <c r="AQ33" i="102"/>
  <c r="AQ34" i="102"/>
  <c r="AX4" i="102"/>
  <c r="AX5" i="102"/>
  <c r="AX6" i="102"/>
  <c r="AX7" i="102"/>
  <c r="AX8" i="102"/>
  <c r="AX9" i="102"/>
  <c r="AX10" i="102"/>
  <c r="AX11" i="102"/>
  <c r="AX12" i="102"/>
  <c r="AX13" i="102"/>
  <c r="AX14" i="102"/>
  <c r="AX15" i="102"/>
  <c r="AX16" i="102"/>
  <c r="AX17" i="102"/>
  <c r="AX18" i="102"/>
  <c r="AX19" i="102"/>
  <c r="AX20" i="102"/>
  <c r="AX21" i="102"/>
  <c r="AX22" i="102"/>
  <c r="AX23" i="102"/>
  <c r="AX24" i="102"/>
  <c r="AX25" i="102"/>
  <c r="AX26" i="102"/>
  <c r="AX27" i="102"/>
  <c r="AX28" i="102"/>
  <c r="AX29" i="102"/>
  <c r="AX30" i="102"/>
  <c r="AX31" i="102"/>
  <c r="AX32" i="102"/>
  <c r="AX33" i="102"/>
  <c r="AX34" i="102"/>
  <c r="BE4" i="102"/>
  <c r="BE5" i="102"/>
  <c r="BE6" i="102"/>
  <c r="BE7" i="102"/>
  <c r="BE8" i="102"/>
  <c r="BE9" i="102"/>
  <c r="BE10" i="102"/>
  <c r="BE11" i="102"/>
  <c r="BE12" i="102"/>
  <c r="BE13" i="102"/>
  <c r="BE14" i="102"/>
  <c r="BE15" i="102"/>
  <c r="BE16" i="102"/>
  <c r="BE17" i="102"/>
  <c r="BE18" i="102"/>
  <c r="BE19" i="102"/>
  <c r="BE20" i="102"/>
  <c r="BE21" i="102"/>
  <c r="BE22" i="102"/>
  <c r="BE23" i="102"/>
  <c r="BE24" i="102"/>
  <c r="BE25" i="102"/>
  <c r="BE26" i="102"/>
  <c r="BE27" i="102"/>
  <c r="BE28" i="102"/>
  <c r="BE29" i="102"/>
  <c r="BE30" i="102"/>
  <c r="BE31" i="102"/>
  <c r="BE32" i="102"/>
  <c r="BE33" i="102"/>
  <c r="BE34" i="102"/>
  <c r="BL4" i="102"/>
  <c r="BL5" i="102"/>
  <c r="BL6" i="102"/>
  <c r="BL7" i="102"/>
  <c r="BL8" i="102"/>
  <c r="BL9" i="102"/>
  <c r="BL10" i="102"/>
  <c r="BL11" i="102"/>
  <c r="BL12" i="102"/>
  <c r="BL13" i="102"/>
  <c r="BL14" i="102"/>
  <c r="BL15" i="102"/>
  <c r="BL16" i="102"/>
  <c r="BL17" i="102"/>
  <c r="BL18" i="102"/>
  <c r="BL19" i="102"/>
  <c r="BL20" i="102"/>
  <c r="BL21" i="102"/>
  <c r="BL22" i="102"/>
  <c r="BL23" i="102"/>
  <c r="BL24" i="102"/>
  <c r="BL25" i="102"/>
  <c r="BL26" i="102"/>
  <c r="BL27" i="102"/>
  <c r="BL28" i="102"/>
  <c r="BL29" i="102"/>
  <c r="BL30" i="102"/>
  <c r="BL31" i="102"/>
  <c r="BL32" i="102"/>
  <c r="BL33" i="102"/>
  <c r="BL34" i="102"/>
  <c r="BS4" i="102"/>
  <c r="BS5" i="102"/>
  <c r="BS6" i="102"/>
  <c r="BS7" i="102"/>
  <c r="BS8" i="102"/>
  <c r="BS9" i="102"/>
  <c r="BS10" i="102"/>
  <c r="BS11" i="102"/>
  <c r="BS12" i="102"/>
  <c r="BS13" i="102"/>
  <c r="BS14" i="102"/>
  <c r="BS15" i="102"/>
  <c r="BS16" i="102"/>
  <c r="BS17" i="102"/>
  <c r="BS18" i="102"/>
  <c r="BS19" i="102"/>
  <c r="BS20" i="102"/>
  <c r="BS21" i="102"/>
  <c r="BS22" i="102"/>
  <c r="BS23" i="102"/>
  <c r="BS24" i="102"/>
  <c r="BS25" i="102"/>
  <c r="BS26" i="102"/>
  <c r="BS27" i="102"/>
  <c r="BS28" i="102"/>
  <c r="BS29" i="102"/>
  <c r="BS30" i="102"/>
  <c r="BS31" i="102"/>
  <c r="BS32" i="102"/>
  <c r="BS33" i="102"/>
  <c r="BS34" i="102"/>
  <c r="BZ4" i="102"/>
  <c r="BZ5" i="102"/>
  <c r="BZ6" i="102"/>
  <c r="BZ7" i="102"/>
  <c r="BZ8" i="102"/>
  <c r="BZ9" i="102"/>
  <c r="BZ10" i="102"/>
  <c r="BZ11" i="102"/>
  <c r="BZ12" i="102"/>
  <c r="BZ13" i="102"/>
  <c r="BZ14" i="102"/>
  <c r="BZ15" i="102"/>
  <c r="BZ16" i="102"/>
  <c r="BZ17" i="102"/>
  <c r="BZ18" i="102"/>
  <c r="BZ19" i="102"/>
  <c r="BZ20" i="102"/>
  <c r="BZ21" i="102"/>
  <c r="BZ22" i="102"/>
  <c r="BZ23" i="102"/>
  <c r="BZ24" i="102"/>
  <c r="BZ25" i="102"/>
  <c r="BZ26" i="102"/>
  <c r="BZ27" i="102"/>
  <c r="BZ28" i="102"/>
  <c r="BZ29" i="102"/>
  <c r="BZ30" i="102"/>
  <c r="BZ31" i="102"/>
  <c r="BZ32" i="102"/>
  <c r="BZ33" i="102"/>
  <c r="BZ34" i="102"/>
  <c r="CG4" i="102"/>
  <c r="CG5" i="102"/>
  <c r="CG6" i="102"/>
  <c r="CG7" i="102"/>
  <c r="CG8" i="102"/>
  <c r="CG9" i="102"/>
  <c r="CG10" i="102"/>
  <c r="CG11" i="102"/>
  <c r="CG12" i="102"/>
  <c r="CG13" i="102"/>
  <c r="CG14" i="102"/>
  <c r="CG15" i="102"/>
  <c r="CG16" i="102"/>
  <c r="CG17" i="102"/>
  <c r="CG18" i="102"/>
  <c r="CG19" i="102"/>
  <c r="CG20" i="102"/>
  <c r="CG21" i="102"/>
  <c r="CG22" i="102"/>
  <c r="CG23" i="102"/>
  <c r="CG24" i="102"/>
  <c r="CG25" i="102"/>
  <c r="CG26" i="102"/>
  <c r="CG27" i="102"/>
  <c r="CG28" i="102"/>
  <c r="CG29" i="102"/>
  <c r="CG30" i="102"/>
  <c r="CG31" i="102"/>
  <c r="CG32" i="102"/>
  <c r="CG33" i="102"/>
  <c r="CG34" i="102"/>
  <c r="CN4" i="102"/>
  <c r="CN5" i="102"/>
  <c r="CN6" i="102"/>
  <c r="CN7" i="102"/>
  <c r="CN8" i="102"/>
  <c r="CN9" i="102"/>
  <c r="CN10" i="102"/>
  <c r="CN11" i="102"/>
  <c r="CN12" i="102"/>
  <c r="CN13" i="102"/>
  <c r="CN14" i="102"/>
  <c r="CN15" i="102"/>
  <c r="CN16" i="102"/>
  <c r="CN17" i="102"/>
  <c r="CN18" i="102"/>
  <c r="CN19" i="102"/>
  <c r="CN20" i="102"/>
  <c r="CN21" i="102"/>
  <c r="CN22" i="102"/>
  <c r="CN23" i="102"/>
  <c r="CN24" i="102"/>
  <c r="CN25" i="102"/>
  <c r="CN26" i="102"/>
  <c r="CN27" i="102"/>
  <c r="CN28" i="102"/>
  <c r="CN29" i="102"/>
  <c r="CN30" i="102"/>
  <c r="CN31" i="102"/>
  <c r="CN32" i="102"/>
  <c r="CN33" i="102"/>
  <c r="CN34" i="102"/>
  <c r="CU4" i="102"/>
  <c r="CU5" i="102"/>
  <c r="CU6" i="102"/>
  <c r="CU7" i="102"/>
  <c r="CU8" i="102"/>
  <c r="CU9" i="102"/>
  <c r="CU10" i="102"/>
  <c r="CU11" i="102"/>
  <c r="CU12" i="102"/>
  <c r="CU13" i="102"/>
  <c r="CU14" i="102"/>
  <c r="CU15" i="102"/>
  <c r="CU16" i="102"/>
  <c r="CU17" i="102"/>
  <c r="CU18" i="102"/>
  <c r="CU19" i="102"/>
  <c r="CU20" i="102"/>
  <c r="CU21" i="102"/>
  <c r="CU22" i="102"/>
  <c r="CU23" i="102"/>
  <c r="CU24" i="102"/>
  <c r="CU25" i="102"/>
  <c r="CU26" i="102"/>
  <c r="CU27" i="102"/>
  <c r="CU28" i="102"/>
  <c r="CU29" i="102"/>
  <c r="CU30" i="102"/>
  <c r="CU31" i="102"/>
  <c r="CU32" i="102"/>
  <c r="CU33" i="102"/>
  <c r="CU34" i="102"/>
  <c r="DB4" i="102"/>
  <c r="DB5" i="102"/>
  <c r="DB6" i="102"/>
  <c r="DB7" i="102"/>
  <c r="DB8" i="102"/>
  <c r="DB9" i="102"/>
  <c r="DB10" i="102"/>
  <c r="DB11" i="102"/>
  <c r="DB12" i="102"/>
  <c r="DB13" i="102"/>
  <c r="DB14" i="102"/>
  <c r="DB15" i="102"/>
  <c r="DB16" i="102"/>
  <c r="DB17" i="102"/>
  <c r="DB18" i="102"/>
  <c r="DB19" i="102"/>
  <c r="DB20" i="102"/>
  <c r="DB21" i="102"/>
  <c r="DB22" i="102"/>
  <c r="DB23" i="102"/>
  <c r="DB24" i="102"/>
  <c r="DB25" i="102"/>
  <c r="DB26" i="102"/>
  <c r="DB27" i="102"/>
  <c r="DB28" i="102"/>
  <c r="DB29" i="102"/>
  <c r="DB30" i="102"/>
  <c r="DB31" i="102"/>
  <c r="DB32" i="102"/>
  <c r="DB33" i="102"/>
  <c r="DB34" i="102"/>
  <c r="DI4" i="102"/>
  <c r="DI5" i="102"/>
  <c r="DI6" i="102"/>
  <c r="DI7" i="102"/>
  <c r="DI8" i="102"/>
  <c r="DI9" i="102"/>
  <c r="DI10" i="102"/>
  <c r="DI11" i="102"/>
  <c r="DI12" i="102"/>
  <c r="DI13" i="102"/>
  <c r="DI14" i="102"/>
  <c r="DI15" i="102"/>
  <c r="DI16" i="102"/>
  <c r="DI17" i="102"/>
  <c r="DI18" i="102"/>
  <c r="DI19" i="102"/>
  <c r="DI20" i="102"/>
  <c r="DI21" i="102"/>
  <c r="DI22" i="102"/>
  <c r="DI23" i="102"/>
  <c r="DI24" i="102"/>
  <c r="DI25" i="102"/>
  <c r="DI26" i="102"/>
  <c r="DI27" i="102"/>
  <c r="DI28" i="102"/>
  <c r="DI29" i="102"/>
  <c r="DI30" i="102"/>
  <c r="DI31" i="102"/>
  <c r="DI32" i="102"/>
  <c r="DI33" i="102"/>
  <c r="DI34" i="102"/>
  <c r="DP4" i="102"/>
  <c r="DP5" i="102"/>
  <c r="DP6" i="102"/>
  <c r="DP7" i="102"/>
  <c r="DP8" i="102"/>
  <c r="DP9" i="102"/>
  <c r="DP10" i="102"/>
  <c r="DP11" i="102"/>
  <c r="DP12" i="102"/>
  <c r="DP13" i="102"/>
  <c r="DP14" i="102"/>
  <c r="DP15" i="102"/>
  <c r="DP16" i="102"/>
  <c r="DP17" i="102"/>
  <c r="DP18" i="102"/>
  <c r="DP19" i="102"/>
  <c r="DP20" i="102"/>
  <c r="DP21" i="102"/>
  <c r="DP22" i="102"/>
  <c r="DP23" i="102"/>
  <c r="DP24" i="102"/>
  <c r="DP25" i="102"/>
  <c r="DP26" i="102"/>
  <c r="DP27" i="102"/>
  <c r="DP28" i="102"/>
  <c r="DP29" i="102"/>
  <c r="DP30" i="102"/>
  <c r="DP31" i="102"/>
  <c r="DP32" i="102"/>
  <c r="DP33" i="102"/>
  <c r="DP34" i="102"/>
  <c r="DW4" i="102"/>
  <c r="DW5" i="102"/>
  <c r="DW6" i="102"/>
  <c r="DW7" i="102"/>
  <c r="DW8" i="102"/>
  <c r="DW9" i="102"/>
  <c r="DW10" i="102"/>
  <c r="DW11" i="102"/>
  <c r="DW12" i="102"/>
  <c r="DW13" i="102"/>
  <c r="DW14" i="102"/>
  <c r="DW15" i="102"/>
  <c r="DW16" i="102"/>
  <c r="DW17" i="102"/>
  <c r="DW18" i="102"/>
  <c r="DW19" i="102"/>
  <c r="DW20" i="102"/>
  <c r="DW21" i="102"/>
  <c r="DW22" i="102"/>
  <c r="DW23" i="102"/>
  <c r="DW24" i="102"/>
  <c r="DW25" i="102"/>
  <c r="DW26" i="102"/>
  <c r="DW27" i="102"/>
  <c r="DW28" i="102"/>
  <c r="DW29" i="102"/>
  <c r="DW30" i="102"/>
  <c r="DW31" i="102"/>
  <c r="DW32" i="102"/>
  <c r="DW33" i="102"/>
  <c r="DW34" i="102"/>
  <c r="ED4" i="102"/>
  <c r="ED5" i="102"/>
  <c r="ED6" i="102"/>
  <c r="ED7" i="102"/>
  <c r="ED8" i="102"/>
  <c r="ED9" i="102"/>
  <c r="ED10" i="102"/>
  <c r="ED11" i="102"/>
  <c r="ED12" i="102"/>
  <c r="ED13" i="102"/>
  <c r="ED14" i="102"/>
  <c r="ED15" i="102"/>
  <c r="ED16" i="102"/>
  <c r="ED17" i="102"/>
  <c r="ED18" i="102"/>
  <c r="ED19" i="102"/>
  <c r="ED20" i="102"/>
  <c r="ED21" i="102"/>
  <c r="ED22" i="102"/>
  <c r="ED23" i="102"/>
  <c r="ED24" i="102"/>
  <c r="ED25" i="102"/>
  <c r="ED26" i="102"/>
  <c r="ED27" i="102"/>
  <c r="ED28" i="102"/>
  <c r="ED29" i="102"/>
  <c r="ED30" i="102"/>
  <c r="ED31" i="102"/>
  <c r="ED32" i="102"/>
  <c r="ED33" i="102"/>
  <c r="ED34" i="102"/>
  <c r="EK4" i="102"/>
  <c r="EK5" i="102"/>
  <c r="EK6" i="102"/>
  <c r="EK7" i="102"/>
  <c r="EK8" i="102"/>
  <c r="EK9" i="102"/>
  <c r="EK10" i="102"/>
  <c r="EK11" i="102"/>
  <c r="EK12" i="102"/>
  <c r="EK13" i="102"/>
  <c r="EK14" i="102"/>
  <c r="EK15" i="102"/>
  <c r="EK16" i="102"/>
  <c r="EK17" i="102"/>
  <c r="EK18" i="102"/>
  <c r="EK19" i="102"/>
  <c r="EK20" i="102"/>
  <c r="EK21" i="102"/>
  <c r="EK22" i="102"/>
  <c r="EK23" i="102"/>
  <c r="EK24" i="102"/>
  <c r="EK25" i="102"/>
  <c r="EK26" i="102"/>
  <c r="EK27" i="102"/>
  <c r="EK28" i="102"/>
  <c r="EK29" i="102"/>
  <c r="EK30" i="102"/>
  <c r="EK31" i="102"/>
  <c r="EK32" i="102"/>
  <c r="EK33" i="102"/>
  <c r="EK34" i="102"/>
  <c r="ER4" i="102"/>
  <c r="ER5" i="102"/>
  <c r="ER6" i="102"/>
  <c r="ER7" i="102"/>
  <c r="ER8" i="102"/>
  <c r="ER9" i="102"/>
  <c r="ER10" i="102"/>
  <c r="ER11" i="102"/>
  <c r="ER12" i="102"/>
  <c r="ER13" i="102"/>
  <c r="ER14" i="102"/>
  <c r="ER15" i="102"/>
  <c r="ER16" i="102"/>
  <c r="ER17" i="102"/>
  <c r="ER18" i="102"/>
  <c r="ER19" i="102"/>
  <c r="ER20" i="102"/>
  <c r="ER21" i="102"/>
  <c r="ER22" i="102"/>
  <c r="ER23" i="102"/>
  <c r="ER24" i="102"/>
  <c r="ER25" i="102"/>
  <c r="ER26" i="102"/>
  <c r="ER27" i="102"/>
  <c r="ER28" i="102"/>
  <c r="ER29" i="102"/>
  <c r="ER30" i="102"/>
  <c r="ER31" i="102"/>
  <c r="ER32" i="102"/>
  <c r="ER33" i="102"/>
  <c r="ER34" i="102"/>
  <c r="EY4" i="102"/>
  <c r="EY5" i="102"/>
  <c r="EY6" i="102"/>
  <c r="EY7" i="102"/>
  <c r="EY8" i="102"/>
  <c r="EY9" i="102"/>
  <c r="EY10" i="102"/>
  <c r="EY11" i="102"/>
  <c r="EY12" i="102"/>
  <c r="EY13" i="102"/>
  <c r="EY14" i="102"/>
  <c r="EY15" i="102"/>
  <c r="EY16" i="102"/>
  <c r="EY17" i="102"/>
  <c r="EY18" i="102"/>
  <c r="EY19" i="102"/>
  <c r="EY20" i="102"/>
  <c r="EY21" i="102"/>
  <c r="EY22" i="102"/>
  <c r="EY23" i="102"/>
  <c r="EY24" i="102"/>
  <c r="EY25" i="102"/>
  <c r="EY26" i="102"/>
  <c r="EY27" i="102"/>
  <c r="EY28" i="102"/>
  <c r="EY29" i="102"/>
  <c r="EY30" i="102"/>
  <c r="EY31" i="102"/>
  <c r="EY32" i="102"/>
  <c r="EY33" i="102"/>
  <c r="EY34" i="102"/>
  <c r="FF4" i="102"/>
  <c r="FF5" i="102"/>
  <c r="FF6" i="102"/>
  <c r="FF7" i="102"/>
  <c r="FF8" i="102"/>
  <c r="FF9" i="102"/>
  <c r="FF10" i="102"/>
  <c r="FF11" i="102"/>
  <c r="FF12" i="102"/>
  <c r="FF13" i="102"/>
  <c r="FF14" i="102"/>
  <c r="FF15" i="102"/>
  <c r="FF16" i="102"/>
  <c r="FF17" i="102"/>
  <c r="FF18" i="102"/>
  <c r="FF19" i="102"/>
  <c r="FF20" i="102"/>
  <c r="FF21" i="102"/>
  <c r="FF22" i="102"/>
  <c r="FF23" i="102"/>
  <c r="FF24" i="102"/>
  <c r="FF25" i="102"/>
  <c r="FF26" i="102"/>
  <c r="FF27" i="102"/>
  <c r="FF28" i="102"/>
  <c r="FF29" i="102"/>
  <c r="FF30" i="102"/>
  <c r="FF31" i="102"/>
  <c r="FF32" i="102"/>
  <c r="FF33" i="102"/>
  <c r="FF34" i="102"/>
  <c r="FM4" i="102"/>
  <c r="FM5" i="102"/>
  <c r="FM6" i="102"/>
  <c r="FM7" i="102"/>
  <c r="FM8" i="102"/>
  <c r="FM9" i="102"/>
  <c r="FM10" i="102"/>
  <c r="FM11" i="102"/>
  <c r="FM12" i="102"/>
  <c r="FM13" i="102"/>
  <c r="FM14" i="102"/>
  <c r="FM15" i="102"/>
  <c r="FM16" i="102"/>
  <c r="FM17" i="102"/>
  <c r="FM18" i="102"/>
  <c r="FM19" i="102"/>
  <c r="FM20" i="102"/>
  <c r="FM21" i="102"/>
  <c r="FM22" i="102"/>
  <c r="FM23" i="102"/>
  <c r="FM24" i="102"/>
  <c r="FM25" i="102"/>
  <c r="FM26" i="102"/>
  <c r="FM27" i="102"/>
  <c r="FM28" i="102"/>
  <c r="FM29" i="102"/>
  <c r="FM30" i="102"/>
  <c r="FM31" i="102"/>
  <c r="FM32" i="102"/>
  <c r="FM33" i="102"/>
  <c r="FM34" i="102"/>
  <c r="FT4" i="102"/>
  <c r="FT5" i="102"/>
  <c r="FT6" i="102"/>
  <c r="FT7" i="102"/>
  <c r="FT8" i="102"/>
  <c r="FT9" i="102"/>
  <c r="FT10" i="102"/>
  <c r="FT11" i="102"/>
  <c r="FT12" i="102"/>
  <c r="FT13" i="102"/>
  <c r="FT14" i="102"/>
  <c r="FT15" i="102"/>
  <c r="FT16" i="102"/>
  <c r="FT17" i="102"/>
  <c r="FT18" i="102"/>
  <c r="FT19" i="102"/>
  <c r="FT20" i="102"/>
  <c r="FT21" i="102"/>
  <c r="FT22" i="102"/>
  <c r="FT23" i="102"/>
  <c r="FT24" i="102"/>
  <c r="FT25" i="102"/>
  <c r="FT26" i="102"/>
  <c r="FT27" i="102"/>
  <c r="FT28" i="102"/>
  <c r="FT29" i="102"/>
  <c r="FT30" i="102"/>
  <c r="FT31" i="102"/>
  <c r="FT32" i="102"/>
  <c r="FT33" i="102"/>
  <c r="FT34" i="102"/>
  <c r="GA4" i="102"/>
  <c r="GA5" i="102"/>
  <c r="GA6" i="102"/>
  <c r="GA7" i="102"/>
  <c r="GA8" i="102"/>
  <c r="GA9" i="102"/>
  <c r="GA10" i="102"/>
  <c r="GA11" i="102"/>
  <c r="GA12" i="102"/>
  <c r="GA13" i="102"/>
  <c r="GA14" i="102"/>
  <c r="GA15" i="102"/>
  <c r="GA16" i="102"/>
  <c r="GA17" i="102"/>
  <c r="GA18" i="102"/>
  <c r="GA19" i="102"/>
  <c r="GA20" i="102"/>
  <c r="GA21" i="102"/>
  <c r="GA22" i="102"/>
  <c r="GA23" i="102"/>
  <c r="GA24" i="102"/>
  <c r="GA25" i="102"/>
  <c r="GA26" i="102"/>
  <c r="GA27" i="102"/>
  <c r="GA28" i="102"/>
  <c r="GA29" i="102"/>
  <c r="GA30" i="102"/>
  <c r="GA31" i="102"/>
  <c r="GA32" i="102"/>
  <c r="GA33" i="102"/>
  <c r="GA34" i="102"/>
  <c r="GH4" i="102"/>
  <c r="GH5" i="102"/>
  <c r="GH6" i="102"/>
  <c r="GH7" i="102"/>
  <c r="GH8" i="102"/>
  <c r="GH9" i="102"/>
  <c r="GH10" i="102"/>
  <c r="GH11" i="102"/>
  <c r="GH12" i="102"/>
  <c r="GH13" i="102"/>
  <c r="GH14" i="102"/>
  <c r="GH15" i="102"/>
  <c r="GH16" i="102"/>
  <c r="GH17" i="102"/>
  <c r="GH18" i="102"/>
  <c r="GH19" i="102"/>
  <c r="GH20" i="102"/>
  <c r="GH21" i="102"/>
  <c r="GH22" i="102"/>
  <c r="GH23" i="102"/>
  <c r="GH24" i="102"/>
  <c r="GH25" i="102"/>
  <c r="GH26" i="102"/>
  <c r="GH27" i="102"/>
  <c r="GH28" i="102"/>
  <c r="GH29" i="102"/>
  <c r="GH30" i="102"/>
  <c r="GH31" i="102"/>
  <c r="GH32" i="102"/>
  <c r="GH33" i="102"/>
  <c r="GH34" i="102"/>
  <c r="GO4" i="102"/>
  <c r="GO5" i="102"/>
  <c r="GO6" i="102"/>
  <c r="GO7" i="102"/>
  <c r="GO8" i="102"/>
  <c r="GO9" i="102"/>
  <c r="GO10" i="102"/>
  <c r="GO11" i="102"/>
  <c r="GO12" i="102"/>
  <c r="GO13" i="102"/>
  <c r="GO14" i="102"/>
  <c r="GO15" i="102"/>
  <c r="GO16" i="102"/>
  <c r="GO17" i="102"/>
  <c r="GO18" i="102"/>
  <c r="GO19" i="102"/>
  <c r="GO20" i="102"/>
  <c r="GO21" i="102"/>
  <c r="GO22" i="102"/>
  <c r="GO23" i="102"/>
  <c r="GO24" i="102"/>
  <c r="GO25" i="102"/>
  <c r="GO26" i="102"/>
  <c r="GO27" i="102"/>
  <c r="GO28" i="102"/>
  <c r="GO29" i="102"/>
  <c r="GO30" i="102"/>
  <c r="GO31" i="102"/>
  <c r="GO32" i="102"/>
  <c r="GO33" i="102"/>
  <c r="GO34" i="102"/>
  <c r="GV4" i="102"/>
  <c r="GV5" i="102"/>
  <c r="GV6" i="102"/>
  <c r="GV7" i="102"/>
  <c r="GV8" i="102"/>
  <c r="GV9" i="102"/>
  <c r="GV10" i="102"/>
  <c r="GV11" i="102"/>
  <c r="GV12" i="102"/>
  <c r="GV13" i="102"/>
  <c r="GV14" i="102"/>
  <c r="GV15" i="102"/>
  <c r="GV16" i="102"/>
  <c r="GV17" i="102"/>
  <c r="GV18" i="102"/>
  <c r="GV19" i="102"/>
  <c r="GV20" i="102"/>
  <c r="GV21" i="102"/>
  <c r="GV22" i="102"/>
  <c r="GV23" i="102"/>
  <c r="GV24" i="102"/>
  <c r="GV25" i="102"/>
  <c r="GV26" i="102"/>
  <c r="GV27" i="102"/>
  <c r="GV28" i="102"/>
  <c r="GV29" i="102"/>
  <c r="GV30" i="102"/>
  <c r="GV31" i="102"/>
  <c r="GV32" i="102"/>
  <c r="GV33" i="102"/>
  <c r="GV34" i="102"/>
  <c r="T42" i="102"/>
  <c r="G4" i="102"/>
  <c r="G5" i="102"/>
  <c r="G6" i="102"/>
  <c r="G7" i="102"/>
  <c r="G8" i="102"/>
  <c r="G9" i="102"/>
  <c r="G10" i="102"/>
  <c r="G11" i="102"/>
  <c r="G12" i="102"/>
  <c r="G13" i="102"/>
  <c r="G14" i="102"/>
  <c r="G15" i="102"/>
  <c r="G16" i="102"/>
  <c r="G17" i="102"/>
  <c r="G18" i="102"/>
  <c r="G19" i="102"/>
  <c r="G20" i="102"/>
  <c r="G21" i="102"/>
  <c r="G22" i="102"/>
  <c r="G23" i="102"/>
  <c r="G24" i="102"/>
  <c r="G25" i="102"/>
  <c r="G26" i="102"/>
  <c r="G27" i="102"/>
  <c r="G28" i="102"/>
  <c r="G29" i="102"/>
  <c r="G30" i="102"/>
  <c r="G31" i="102"/>
  <c r="G32" i="102"/>
  <c r="G33" i="102"/>
  <c r="G34" i="102"/>
  <c r="N4" i="102"/>
  <c r="N5" i="102" s="1"/>
  <c r="N6" i="102" s="1"/>
  <c r="N7" i="102" s="1"/>
  <c r="N8" i="102" s="1"/>
  <c r="N9" i="102" s="1"/>
  <c r="N10" i="102" s="1"/>
  <c r="N11" i="102" s="1"/>
  <c r="N12" i="102" s="1"/>
  <c r="N13" i="102" s="1"/>
  <c r="N14" i="102" s="1"/>
  <c r="N15" i="102" s="1"/>
  <c r="N16" i="102" s="1"/>
  <c r="N17" i="102" s="1"/>
  <c r="N18" i="102" s="1"/>
  <c r="N19" i="102" s="1"/>
  <c r="N20" i="102" s="1"/>
  <c r="N21" i="102" s="1"/>
  <c r="N22" i="102" s="1"/>
  <c r="N23" i="102" s="1"/>
  <c r="N24" i="102" s="1"/>
  <c r="N25" i="102" s="1"/>
  <c r="N26" i="102" s="1"/>
  <c r="N27" i="102" s="1"/>
  <c r="N28" i="102" s="1"/>
  <c r="N29" i="102" s="1"/>
  <c r="N30" i="102" s="1"/>
  <c r="N31" i="102" s="1"/>
  <c r="N32" i="102" s="1"/>
  <c r="N33" i="102" s="1"/>
  <c r="N34" i="102" s="1"/>
  <c r="A3" i="102"/>
  <c r="F84" i="140"/>
  <c r="I82" i="140"/>
  <c r="I65" i="97"/>
  <c r="L82" i="97"/>
  <c r="F91" i="131"/>
  <c r="I65" i="131"/>
  <c r="L82" i="131"/>
  <c r="AB4" i="131"/>
  <c r="AB5" i="131"/>
  <c r="AB6" i="131"/>
  <c r="AB7" i="131"/>
  <c r="AB8" i="131"/>
  <c r="AB9" i="131"/>
  <c r="AB10" i="131"/>
  <c r="AB11" i="131"/>
  <c r="AB12" i="131"/>
  <c r="AB13" i="131"/>
  <c r="AB14" i="131"/>
  <c r="AB15" i="131"/>
  <c r="AB16" i="131"/>
  <c r="AB17" i="131"/>
  <c r="AB18" i="131"/>
  <c r="AB19" i="131"/>
  <c r="AB20" i="131"/>
  <c r="AB21" i="131"/>
  <c r="AB22" i="131"/>
  <c r="AB23" i="131"/>
  <c r="AB24" i="131"/>
  <c r="AB25" i="131"/>
  <c r="AB26" i="131"/>
  <c r="AB27" i="131"/>
  <c r="AB28" i="131"/>
  <c r="AB29" i="131"/>
  <c r="AB30" i="131"/>
  <c r="AB31" i="131"/>
  <c r="AB32" i="131"/>
  <c r="AB33" i="131"/>
  <c r="AB34" i="131"/>
  <c r="U35" i="131"/>
  <c r="F96" i="102"/>
  <c r="F95" i="102"/>
  <c r="E44" i="102"/>
  <c r="L44" i="102"/>
  <c r="F82" i="102"/>
  <c r="U67" i="102"/>
  <c r="L65" i="102"/>
  <c r="AD36" i="102"/>
  <c r="AY36" i="102"/>
  <c r="F94" i="102"/>
  <c r="DS36" i="102"/>
  <c r="CH36" i="102"/>
  <c r="FI36" i="102"/>
  <c r="GB36" i="102"/>
  <c r="GP36" i="102"/>
  <c r="I82" i="97"/>
  <c r="F84" i="97"/>
  <c r="AI4" i="131"/>
  <c r="AI5" i="131"/>
  <c r="AI6" i="131"/>
  <c r="AI7" i="131"/>
  <c r="AI8" i="131"/>
  <c r="AI9" i="131"/>
  <c r="AI10" i="131"/>
  <c r="AI11" i="131"/>
  <c r="AI12" i="131"/>
  <c r="AI13" i="131"/>
  <c r="AI14" i="131"/>
  <c r="AI15" i="131"/>
  <c r="AI16" i="131"/>
  <c r="AI17" i="131"/>
  <c r="AI18" i="131"/>
  <c r="AI19" i="131"/>
  <c r="AI20" i="131"/>
  <c r="AI21" i="131"/>
  <c r="AI22" i="131"/>
  <c r="AI23" i="131"/>
  <c r="AI24" i="131"/>
  <c r="AI25" i="131"/>
  <c r="AI26" i="131"/>
  <c r="AI27" i="131"/>
  <c r="AI28" i="131"/>
  <c r="AI29" i="131"/>
  <c r="AI30" i="131"/>
  <c r="AI31" i="131"/>
  <c r="AI32" i="131"/>
  <c r="AI33" i="131"/>
  <c r="AI34" i="131"/>
  <c r="AB35" i="131"/>
  <c r="F84" i="131"/>
  <c r="I82" i="131"/>
  <c r="F99" i="131"/>
  <c r="F100" i="131"/>
  <c r="I100" i="131"/>
  <c r="I91" i="131"/>
  <c r="L82" i="102"/>
  <c r="I65" i="102"/>
  <c r="F98" i="102"/>
  <c r="I99" i="131"/>
  <c r="F85" i="131"/>
  <c r="I96" i="131"/>
  <c r="I97" i="131"/>
  <c r="I93" i="131"/>
  <c r="I94" i="131"/>
  <c r="I95" i="131"/>
  <c r="I90" i="131"/>
  <c r="I89" i="131"/>
  <c r="I98" i="131"/>
  <c r="AI35" i="131"/>
  <c r="AP4" i="131"/>
  <c r="AP5" i="131"/>
  <c r="AP6" i="131"/>
  <c r="AP7" i="131"/>
  <c r="AP8" i="131"/>
  <c r="AP9" i="131"/>
  <c r="AP10" i="131"/>
  <c r="AP11" i="131"/>
  <c r="AP12" i="131"/>
  <c r="AP13" i="131"/>
  <c r="AP14" i="131"/>
  <c r="AP15" i="131"/>
  <c r="AP16" i="131"/>
  <c r="AP17" i="131"/>
  <c r="AP18" i="131"/>
  <c r="AP19" i="131"/>
  <c r="AP20" i="131"/>
  <c r="AP21" i="131"/>
  <c r="AP22" i="131"/>
  <c r="AP23" i="131"/>
  <c r="AP24" i="131"/>
  <c r="AP25" i="131"/>
  <c r="AP26" i="131"/>
  <c r="AP27" i="131"/>
  <c r="AP28" i="131"/>
  <c r="AP29" i="131"/>
  <c r="AP30" i="131"/>
  <c r="AP31" i="131"/>
  <c r="AP32" i="131"/>
  <c r="AP33" i="131"/>
  <c r="AP34" i="131"/>
  <c r="I82" i="102"/>
  <c r="F84" i="102"/>
  <c r="AP35" i="131"/>
  <c r="AW4" i="131"/>
  <c r="AW5" i="131"/>
  <c r="AW6" i="131"/>
  <c r="AW7" i="131"/>
  <c r="AW8" i="131"/>
  <c r="AW9" i="131"/>
  <c r="AW10" i="131"/>
  <c r="AW11" i="131"/>
  <c r="AW12" i="131"/>
  <c r="AW13" i="131"/>
  <c r="AW14" i="131"/>
  <c r="AW15" i="131"/>
  <c r="AW16" i="131"/>
  <c r="AW17" i="131"/>
  <c r="AW18" i="131"/>
  <c r="AW19" i="131"/>
  <c r="AW20" i="131"/>
  <c r="AW21" i="131"/>
  <c r="AW22" i="131"/>
  <c r="AW23" i="131"/>
  <c r="AW24" i="131"/>
  <c r="AW25" i="131"/>
  <c r="AW26" i="131"/>
  <c r="AW27" i="131"/>
  <c r="AW28" i="131"/>
  <c r="AW29" i="131"/>
  <c r="AW30" i="131"/>
  <c r="AW31" i="131"/>
  <c r="AW32" i="131"/>
  <c r="AW33" i="131"/>
  <c r="AW34" i="131"/>
  <c r="AW35" i="131"/>
  <c r="BD4" i="131"/>
  <c r="BD5" i="131"/>
  <c r="BD6" i="131"/>
  <c r="BD7" i="131"/>
  <c r="BD8" i="131"/>
  <c r="BD9" i="131"/>
  <c r="BD10" i="131"/>
  <c r="BD11" i="131"/>
  <c r="BD12" i="131"/>
  <c r="BD13" i="131"/>
  <c r="BD14" i="131"/>
  <c r="BD15" i="131"/>
  <c r="BD16" i="131"/>
  <c r="BD17" i="131"/>
  <c r="BD18" i="131"/>
  <c r="BD19" i="131"/>
  <c r="BD20" i="131"/>
  <c r="BD21" i="131"/>
  <c r="BD22" i="131"/>
  <c r="BD23" i="131"/>
  <c r="BD24" i="131"/>
  <c r="BD25" i="131"/>
  <c r="BD26" i="131"/>
  <c r="BD27" i="131"/>
  <c r="BD28" i="131"/>
  <c r="BD29" i="131"/>
  <c r="BD30" i="131"/>
  <c r="BD31" i="131"/>
  <c r="BD32" i="131"/>
  <c r="BD33" i="131"/>
  <c r="BD34" i="131"/>
  <c r="BD35" i="131"/>
  <c r="BK4" i="131"/>
  <c r="BK5" i="131"/>
  <c r="BK6" i="131"/>
  <c r="BK7" i="131"/>
  <c r="BK8" i="131"/>
  <c r="BK9" i="131"/>
  <c r="BK10" i="131"/>
  <c r="BK11" i="131"/>
  <c r="BK12" i="131"/>
  <c r="BK13" i="131"/>
  <c r="BK14" i="131"/>
  <c r="BK15" i="131"/>
  <c r="BK16" i="131"/>
  <c r="BK17" i="131"/>
  <c r="BK18" i="131"/>
  <c r="BK19" i="131"/>
  <c r="BK20" i="131"/>
  <c r="BK21" i="131"/>
  <c r="BK22" i="131"/>
  <c r="BK23" i="131"/>
  <c r="BK24" i="131"/>
  <c r="BK25" i="131"/>
  <c r="BK26" i="131"/>
  <c r="BK27" i="131"/>
  <c r="BK28" i="131"/>
  <c r="BK29" i="131"/>
  <c r="BK30" i="131"/>
  <c r="BK31" i="131"/>
  <c r="BK32" i="131"/>
  <c r="BK33" i="131"/>
  <c r="BK34" i="131"/>
  <c r="BK35" i="131"/>
  <c r="BR4" i="131"/>
  <c r="BR5" i="131"/>
  <c r="BR6" i="131"/>
  <c r="BR7" i="131"/>
  <c r="BR8" i="131"/>
  <c r="BR9" i="131"/>
  <c r="BR10" i="131"/>
  <c r="BR11" i="131"/>
  <c r="BR12" i="131"/>
  <c r="BR13" i="131"/>
  <c r="BR14" i="131"/>
  <c r="BR15" i="131"/>
  <c r="BR16" i="131"/>
  <c r="BR17" i="131"/>
  <c r="BR18" i="131"/>
  <c r="BR19" i="131"/>
  <c r="BR20" i="131"/>
  <c r="BR21" i="131"/>
  <c r="BR22" i="131"/>
  <c r="BR23" i="131"/>
  <c r="BR24" i="131"/>
  <c r="BR25" i="131"/>
  <c r="BR26" i="131"/>
  <c r="BR27" i="131"/>
  <c r="BR28" i="131"/>
  <c r="BR29" i="131"/>
  <c r="BR30" i="131"/>
  <c r="BR31" i="131"/>
  <c r="BR32" i="131"/>
  <c r="BR33" i="131"/>
  <c r="BR34" i="131"/>
  <c r="BY4" i="131"/>
  <c r="BY5" i="131"/>
  <c r="BY6" i="131"/>
  <c r="BY7" i="131"/>
  <c r="BY8" i="131"/>
  <c r="BY9" i="131"/>
  <c r="BY10" i="131"/>
  <c r="BY11" i="131"/>
  <c r="BY12" i="131"/>
  <c r="BY13" i="131"/>
  <c r="BY14" i="131"/>
  <c r="BY15" i="131"/>
  <c r="BY16" i="131"/>
  <c r="BY17" i="131"/>
  <c r="BY18" i="131"/>
  <c r="BY19" i="131"/>
  <c r="BY20" i="131"/>
  <c r="BY21" i="131"/>
  <c r="BY22" i="131"/>
  <c r="BY23" i="131"/>
  <c r="BY24" i="131"/>
  <c r="BY25" i="131"/>
  <c r="BY26" i="131"/>
  <c r="BY27" i="131"/>
  <c r="BY28" i="131"/>
  <c r="BY29" i="131"/>
  <c r="BY30" i="131"/>
  <c r="BY31" i="131"/>
  <c r="BY32" i="131"/>
  <c r="BY33" i="131"/>
  <c r="BY34" i="131"/>
  <c r="BR35" i="131"/>
  <c r="BY35" i="131"/>
  <c r="CF4" i="131"/>
  <c r="CF5" i="131"/>
  <c r="CF6" i="131"/>
  <c r="CF7" i="131"/>
  <c r="CF8" i="131"/>
  <c r="CF9" i="131"/>
  <c r="CF10" i="131"/>
  <c r="CF11" i="131"/>
  <c r="CF12" i="131"/>
  <c r="CF13" i="131"/>
  <c r="CF14" i="131"/>
  <c r="CF15" i="131"/>
  <c r="CF16" i="131"/>
  <c r="CF17" i="131"/>
  <c r="CF18" i="131"/>
  <c r="CF19" i="131"/>
  <c r="CF20" i="131"/>
  <c r="CF21" i="131"/>
  <c r="CF22" i="131"/>
  <c r="CF23" i="131"/>
  <c r="CF24" i="131"/>
  <c r="CF25" i="131"/>
  <c r="CF26" i="131"/>
  <c r="CF27" i="131"/>
  <c r="CF28" i="131"/>
  <c r="CF29" i="131"/>
  <c r="CF30" i="131"/>
  <c r="CF31" i="131"/>
  <c r="CF32" i="131"/>
  <c r="CF33" i="131"/>
  <c r="CF34" i="131"/>
  <c r="CF35" i="131"/>
  <c r="CM4" i="131"/>
  <c r="CM5" i="131"/>
  <c r="CM6" i="131"/>
  <c r="CM7" i="131"/>
  <c r="CM8" i="131"/>
  <c r="CM9" i="131"/>
  <c r="CM10" i="131"/>
  <c r="CM11" i="131"/>
  <c r="CM12" i="131"/>
  <c r="CM13" i="131"/>
  <c r="CM14" i="131"/>
  <c r="CM15" i="131"/>
  <c r="CM16" i="131"/>
  <c r="CM17" i="131"/>
  <c r="CM18" i="131"/>
  <c r="CM19" i="131"/>
  <c r="CM20" i="131"/>
  <c r="CM21" i="131"/>
  <c r="CM22" i="131"/>
  <c r="CM23" i="131"/>
  <c r="CM24" i="131"/>
  <c r="CM25" i="131"/>
  <c r="CM26" i="131"/>
  <c r="CM27" i="131"/>
  <c r="CM28" i="131"/>
  <c r="CM29" i="131"/>
  <c r="CM30" i="131"/>
  <c r="CM31" i="131"/>
  <c r="CM32" i="131"/>
  <c r="CM33" i="131"/>
  <c r="CM34" i="131"/>
  <c r="CT4" i="131"/>
  <c r="CT5" i="131"/>
  <c r="CT6" i="131"/>
  <c r="CT7" i="131"/>
  <c r="CT8" i="131"/>
  <c r="CT9" i="131"/>
  <c r="CT10" i="131"/>
  <c r="CT11" i="131"/>
  <c r="CT12" i="131"/>
  <c r="CT13" i="131"/>
  <c r="CT14" i="131"/>
  <c r="CT15" i="131"/>
  <c r="CT16" i="131"/>
  <c r="CT17" i="131"/>
  <c r="CT18" i="131"/>
  <c r="CT19" i="131"/>
  <c r="CT20" i="131"/>
  <c r="CT21" i="131"/>
  <c r="CT22" i="131"/>
  <c r="CT23" i="131"/>
  <c r="CT24" i="131"/>
  <c r="CT25" i="131"/>
  <c r="CT26" i="131"/>
  <c r="CT27" i="131"/>
  <c r="CT28" i="131"/>
  <c r="CT29" i="131"/>
  <c r="CT30" i="131"/>
  <c r="CT31" i="131"/>
  <c r="CT32" i="131"/>
  <c r="CT33" i="131"/>
  <c r="CT34" i="131"/>
  <c r="CM35" i="131"/>
  <c r="CT35" i="131"/>
  <c r="DA4" i="131"/>
  <c r="DA5" i="131"/>
  <c r="DA6" i="131"/>
  <c r="DA7" i="131"/>
  <c r="DA8" i="131"/>
  <c r="DA9" i="131"/>
  <c r="DA10" i="131"/>
  <c r="DA11" i="131"/>
  <c r="DA12" i="131"/>
  <c r="DA13" i="131"/>
  <c r="DA14" i="131"/>
  <c r="DA15" i="131"/>
  <c r="DA16" i="131"/>
  <c r="DA17" i="131"/>
  <c r="DA18" i="131"/>
  <c r="DA19" i="131"/>
  <c r="DA20" i="131"/>
  <c r="DA21" i="131"/>
  <c r="DA22" i="131"/>
  <c r="DA23" i="131"/>
  <c r="DA24" i="131"/>
  <c r="DA25" i="131"/>
  <c r="DA26" i="131"/>
  <c r="DA27" i="131"/>
  <c r="DA28" i="131"/>
  <c r="DA29" i="131"/>
  <c r="DA30" i="131"/>
  <c r="DA31" i="131"/>
  <c r="DA32" i="131"/>
  <c r="DA33" i="131"/>
  <c r="DA34" i="131"/>
  <c r="DA35" i="131"/>
  <c r="DH4" i="131"/>
  <c r="DH5" i="131"/>
  <c r="DH6" i="131"/>
  <c r="DH7" i="131"/>
  <c r="DH8" i="131"/>
  <c r="DH9" i="131"/>
  <c r="DH10" i="131"/>
  <c r="DH11" i="131"/>
  <c r="DH12" i="131"/>
  <c r="U58" i="131"/>
  <c r="U59" i="131"/>
  <c r="DH13" i="131"/>
  <c r="DH14" i="131"/>
  <c r="DH15" i="131"/>
  <c r="DH16" i="131"/>
  <c r="DH17" i="131"/>
  <c r="DH18" i="131"/>
  <c r="DH19" i="131"/>
  <c r="DH20" i="131"/>
  <c r="DH21" i="131"/>
  <c r="DH22" i="131"/>
  <c r="DH23" i="131"/>
  <c r="DH24" i="131"/>
  <c r="DH25" i="131"/>
  <c r="DH26" i="131"/>
  <c r="DH27" i="131"/>
  <c r="DH28" i="131"/>
  <c r="DH29" i="131"/>
  <c r="DH30" i="131"/>
  <c r="DH31" i="131"/>
  <c r="DH32" i="131"/>
  <c r="DH33" i="131"/>
  <c r="DH34" i="131"/>
  <c r="DH35" i="131"/>
  <c r="DO4" i="131"/>
  <c r="DO5" i="131"/>
  <c r="DO6" i="131"/>
  <c r="DO7" i="131"/>
  <c r="DO8" i="131"/>
  <c r="DO9" i="131"/>
  <c r="DO10" i="131"/>
  <c r="DO11" i="131"/>
  <c r="DO12" i="131"/>
  <c r="DO13" i="131"/>
  <c r="DO14" i="131"/>
  <c r="DO15" i="131"/>
  <c r="DO16" i="131"/>
  <c r="DO17" i="131"/>
  <c r="DO18" i="131"/>
  <c r="DO19" i="131"/>
  <c r="DO20" i="131"/>
  <c r="DO21" i="131"/>
  <c r="DO22" i="131"/>
  <c r="DO23" i="131"/>
  <c r="DO24" i="131"/>
  <c r="DO25" i="131"/>
  <c r="DO26" i="131"/>
  <c r="DO27" i="131"/>
  <c r="DO28" i="131"/>
  <c r="DO29" i="131"/>
  <c r="DO30" i="131"/>
  <c r="DO31" i="131"/>
  <c r="DO32" i="131"/>
  <c r="DO33" i="131"/>
  <c r="DO34" i="131"/>
  <c r="DV4" i="131"/>
  <c r="DV5" i="131"/>
  <c r="DV6" i="131"/>
  <c r="DV7" i="131"/>
  <c r="DV8" i="131"/>
  <c r="DV9" i="131"/>
  <c r="DV10" i="131"/>
  <c r="DV11" i="131"/>
  <c r="DV12" i="131"/>
  <c r="DV13" i="131"/>
  <c r="DV14" i="131"/>
  <c r="DV15" i="131"/>
  <c r="DV16" i="131"/>
  <c r="DV17" i="131"/>
  <c r="DV18" i="131"/>
  <c r="DV19" i="131"/>
  <c r="DV20" i="131"/>
  <c r="DV21" i="131"/>
  <c r="DV22" i="131"/>
  <c r="DV23" i="131"/>
  <c r="DV24" i="131"/>
  <c r="DV25" i="131"/>
  <c r="DV26" i="131"/>
  <c r="DV27" i="131"/>
  <c r="DV28" i="131"/>
  <c r="DV29" i="131"/>
  <c r="DO35" i="131"/>
  <c r="U76" i="131"/>
  <c r="U77" i="131"/>
  <c r="DV30" i="131"/>
  <c r="DV31" i="131"/>
  <c r="DV32" i="131"/>
  <c r="DV33" i="131"/>
  <c r="DV34" i="131"/>
  <c r="DV35" i="131"/>
  <c r="EC4" i="131"/>
  <c r="EC5" i="131"/>
  <c r="EC6" i="131"/>
  <c r="EC7" i="131"/>
  <c r="EC8" i="131"/>
  <c r="U68" i="131"/>
  <c r="U69" i="131"/>
  <c r="EC9" i="131"/>
  <c r="EC10" i="131"/>
  <c r="EC11" i="131"/>
  <c r="EC12" i="131"/>
  <c r="EC13" i="131"/>
  <c r="EC14" i="131"/>
  <c r="EC15" i="131"/>
  <c r="EC16" i="131"/>
  <c r="EC17" i="131"/>
  <c r="EC18" i="131"/>
  <c r="EC19" i="131"/>
  <c r="EC20" i="131"/>
  <c r="EC21" i="131"/>
  <c r="EC22" i="131"/>
  <c r="EC23" i="131"/>
  <c r="EC24" i="131"/>
  <c r="EC25" i="131"/>
  <c r="EC26" i="131"/>
  <c r="EC27" i="131"/>
  <c r="EC28" i="131"/>
  <c r="EC29" i="131"/>
  <c r="EC30" i="131"/>
  <c r="EC31" i="131"/>
  <c r="EC32" i="131"/>
  <c r="EC33" i="131"/>
  <c r="EC34" i="131"/>
  <c r="EC35" i="131"/>
  <c r="EJ4" i="131"/>
  <c r="EJ5" i="131"/>
  <c r="EJ6" i="131"/>
  <c r="EJ7" i="131"/>
  <c r="EJ8" i="131"/>
  <c r="EJ9" i="131"/>
  <c r="EJ10" i="131"/>
  <c r="EJ11" i="131"/>
  <c r="EJ12" i="131"/>
  <c r="EJ13" i="131"/>
  <c r="EJ14" i="131"/>
  <c r="EJ15" i="131"/>
  <c r="EJ16" i="131"/>
  <c r="EJ17" i="131"/>
  <c r="EJ18" i="131"/>
  <c r="EJ19" i="131"/>
  <c r="EJ20" i="131"/>
  <c r="EJ21" i="131"/>
  <c r="EJ22" i="131"/>
  <c r="EJ23" i="131"/>
  <c r="EJ24" i="131"/>
  <c r="EJ25" i="131"/>
  <c r="EJ26" i="131"/>
  <c r="EJ27" i="131"/>
  <c r="EJ28" i="131"/>
  <c r="EJ29" i="131"/>
  <c r="EJ30" i="131"/>
  <c r="EJ31" i="131"/>
  <c r="EJ32" i="131"/>
  <c r="EJ33" i="131"/>
  <c r="EJ34" i="131"/>
  <c r="EJ35" i="131"/>
  <c r="EQ4" i="131"/>
  <c r="EQ5" i="131"/>
  <c r="EQ6" i="131"/>
  <c r="EQ7" i="131"/>
  <c r="EQ8" i="131"/>
  <c r="EQ9" i="131"/>
  <c r="EQ10" i="131"/>
  <c r="EQ11" i="131"/>
  <c r="EQ12" i="131"/>
  <c r="EQ13" i="131"/>
  <c r="EQ14" i="131"/>
  <c r="EQ15" i="131"/>
  <c r="EQ16" i="131"/>
  <c r="EQ17" i="131"/>
  <c r="EQ18" i="131"/>
  <c r="EQ19" i="131"/>
  <c r="EQ20" i="131"/>
  <c r="EQ21" i="131"/>
  <c r="EQ22" i="131"/>
  <c r="EQ23" i="131"/>
  <c r="EQ24" i="131"/>
  <c r="EQ25" i="131"/>
  <c r="EQ26" i="131"/>
  <c r="EQ27" i="131"/>
  <c r="EQ28" i="131"/>
  <c r="EQ29" i="131"/>
  <c r="EQ30" i="131"/>
  <c r="EQ31" i="131"/>
  <c r="EQ32" i="131"/>
  <c r="EQ33" i="131"/>
  <c r="EQ34" i="131"/>
  <c r="EX4" i="131"/>
  <c r="EX5" i="131"/>
  <c r="EX6" i="131"/>
  <c r="EX7" i="131"/>
  <c r="EX8" i="131"/>
  <c r="EX9" i="131"/>
  <c r="EX10" i="131"/>
  <c r="EX11" i="131"/>
  <c r="EX12" i="131"/>
  <c r="EX13" i="131"/>
  <c r="EX14" i="131"/>
  <c r="EX15" i="131"/>
  <c r="EX16" i="131"/>
  <c r="EX17" i="131"/>
  <c r="EX18" i="131"/>
  <c r="EX19" i="131"/>
  <c r="EX20" i="131"/>
  <c r="EX21" i="131"/>
  <c r="EX22" i="131"/>
  <c r="EX23" i="131"/>
  <c r="EX24" i="131"/>
  <c r="EX25" i="131"/>
  <c r="EX26" i="131"/>
  <c r="EX27" i="131"/>
  <c r="EX28" i="131"/>
  <c r="EX29" i="131"/>
  <c r="EX30" i="131"/>
  <c r="EX31" i="131"/>
  <c r="EX32" i="131"/>
  <c r="EX33" i="131"/>
  <c r="EX34" i="131"/>
  <c r="EQ35" i="131"/>
  <c r="EX35" i="131"/>
  <c r="FE4" i="131"/>
  <c r="FE5" i="131"/>
  <c r="FE6" i="131"/>
  <c r="FE7" i="131"/>
  <c r="FE8" i="131"/>
  <c r="FE9" i="131"/>
  <c r="FE10" i="131"/>
  <c r="FE11" i="131"/>
  <c r="FE12" i="131"/>
  <c r="FE13" i="131"/>
  <c r="FE14" i="131"/>
  <c r="FE15" i="131"/>
  <c r="FE16" i="131"/>
  <c r="FE17" i="131"/>
  <c r="FE18" i="131"/>
  <c r="FE19" i="131"/>
  <c r="FE20" i="131"/>
  <c r="FE21" i="131"/>
  <c r="FE22" i="131"/>
  <c r="FE23" i="131"/>
  <c r="FE24" i="131"/>
  <c r="FE25" i="131"/>
  <c r="FE26" i="131"/>
  <c r="FE27" i="131"/>
  <c r="FE28" i="131"/>
  <c r="FE29" i="131"/>
  <c r="FE30" i="131"/>
  <c r="FE31" i="131"/>
  <c r="FE32" i="131"/>
  <c r="FE33" i="131"/>
  <c r="FE34" i="131"/>
  <c r="FE35" i="131"/>
  <c r="FL4" i="131"/>
  <c r="FL5" i="131"/>
  <c r="FL6" i="131"/>
  <c r="FL7" i="131"/>
  <c r="FL8" i="131"/>
  <c r="FL9" i="131"/>
  <c r="FL10" i="131"/>
  <c r="FL11" i="131"/>
  <c r="FL12" i="131"/>
  <c r="FL13" i="131"/>
  <c r="FL14" i="131"/>
  <c r="FL15" i="131"/>
  <c r="FL16" i="131"/>
  <c r="FL17" i="131"/>
  <c r="FL18" i="131"/>
  <c r="FL19" i="131"/>
  <c r="FL20" i="131"/>
  <c r="FL21" i="131"/>
  <c r="FL22" i="131"/>
  <c r="FL23" i="131"/>
  <c r="FL24" i="131"/>
  <c r="FL25" i="131"/>
  <c r="FL26" i="131"/>
  <c r="FL27" i="131"/>
  <c r="FL28" i="131"/>
  <c r="FL29" i="131"/>
  <c r="FL30" i="131"/>
  <c r="FL31" i="131"/>
  <c r="FL32" i="131"/>
  <c r="FL33" i="131"/>
  <c r="FL34" i="131"/>
  <c r="FL35" i="131"/>
  <c r="FS4" i="131"/>
  <c r="FS5" i="131"/>
  <c r="FS6" i="131"/>
  <c r="FS7" i="131"/>
  <c r="FS8" i="131"/>
  <c r="FS9" i="131"/>
  <c r="FS10" i="131"/>
  <c r="FS11" i="131"/>
  <c r="FS12" i="131"/>
  <c r="FS13" i="131"/>
  <c r="FS14" i="131"/>
  <c r="FS15" i="131"/>
  <c r="FS16" i="131"/>
  <c r="FS17" i="131"/>
  <c r="FS18" i="131"/>
  <c r="FS19" i="131"/>
  <c r="FS20" i="131"/>
  <c r="FS21" i="131"/>
  <c r="FS22" i="131"/>
  <c r="FS23" i="131"/>
  <c r="FS24" i="131"/>
  <c r="FS25" i="131"/>
  <c r="FS26" i="131"/>
  <c r="FS27" i="131"/>
  <c r="FS28" i="131"/>
  <c r="FS29" i="131"/>
  <c r="FS30" i="131"/>
  <c r="FS31" i="131"/>
  <c r="FS32" i="131"/>
  <c r="FS33" i="131"/>
  <c r="FS34" i="131"/>
  <c r="FS35" i="131"/>
  <c r="FZ4" i="131"/>
  <c r="FZ5" i="131"/>
  <c r="FZ6" i="131"/>
  <c r="FZ7" i="131"/>
  <c r="FZ8" i="131"/>
  <c r="FZ9" i="131"/>
  <c r="FZ10" i="131"/>
  <c r="FZ11" i="131"/>
  <c r="FZ12" i="131"/>
  <c r="FZ13" i="131"/>
  <c r="FZ14" i="131"/>
  <c r="FZ15" i="131"/>
  <c r="FZ16" i="131"/>
  <c r="FZ17" i="131"/>
  <c r="FZ18" i="131"/>
  <c r="FZ19" i="131"/>
  <c r="FZ20" i="131"/>
  <c r="FZ21" i="131"/>
  <c r="FZ22" i="131"/>
  <c r="FZ23" i="131"/>
  <c r="FZ24" i="131"/>
  <c r="FZ25" i="131"/>
  <c r="FZ26" i="131"/>
  <c r="FZ27" i="131"/>
  <c r="FZ28" i="131"/>
  <c r="FZ29" i="131"/>
  <c r="FZ30" i="131"/>
  <c r="FZ31" i="131"/>
  <c r="FZ32" i="131"/>
  <c r="FZ33" i="131"/>
  <c r="FZ34" i="131"/>
  <c r="FZ35" i="131"/>
  <c r="GG4" i="131"/>
  <c r="GG5" i="131"/>
  <c r="GG6" i="131"/>
  <c r="GG7" i="131"/>
  <c r="GG8" i="131"/>
  <c r="GG9" i="131"/>
  <c r="GG10" i="131"/>
  <c r="GG11" i="131"/>
  <c r="GG12" i="131"/>
  <c r="GG13" i="131"/>
  <c r="GG14" i="131"/>
  <c r="GG15" i="131"/>
  <c r="GG16" i="131"/>
  <c r="GG17" i="131"/>
  <c r="GG18" i="131"/>
  <c r="GG19" i="131"/>
  <c r="GG20" i="131"/>
  <c r="GG21" i="131"/>
  <c r="GG22" i="131"/>
  <c r="GG23" i="131"/>
  <c r="GG24" i="131"/>
  <c r="GG25" i="131"/>
  <c r="GG26" i="131"/>
  <c r="GG27" i="131"/>
  <c r="GG28" i="131"/>
  <c r="GG29" i="131"/>
  <c r="GG30" i="131"/>
  <c r="GG31" i="131"/>
  <c r="GG32" i="131"/>
  <c r="GG33" i="131"/>
  <c r="GG34" i="131"/>
  <c r="GG35" i="131"/>
  <c r="GN4" i="131"/>
  <c r="GN5" i="131"/>
  <c r="GN6" i="131"/>
  <c r="GN7" i="131"/>
  <c r="GN8" i="131"/>
  <c r="GN9" i="131"/>
  <c r="GN10" i="131"/>
  <c r="GN11" i="131"/>
  <c r="GN12" i="131"/>
  <c r="GN13" i="131"/>
  <c r="GN14" i="131"/>
  <c r="GN15" i="131"/>
  <c r="GN16" i="131"/>
  <c r="GN17" i="131"/>
  <c r="GN18" i="131"/>
  <c r="GN19" i="131"/>
  <c r="GN20" i="131"/>
  <c r="GN21" i="131"/>
  <c r="GN22" i="131"/>
  <c r="GN23" i="131"/>
  <c r="GN24" i="131"/>
  <c r="GN25" i="131"/>
  <c r="GN26" i="131"/>
  <c r="GN27" i="131"/>
  <c r="GN28" i="131"/>
  <c r="GN29" i="131"/>
  <c r="GN30" i="131"/>
  <c r="GN31" i="131"/>
  <c r="GN32" i="131"/>
  <c r="GN33" i="131"/>
  <c r="GN34" i="131"/>
  <c r="GU4" i="131"/>
  <c r="GU5" i="131"/>
  <c r="GU6" i="131"/>
  <c r="GU7" i="131"/>
  <c r="GU8" i="131"/>
  <c r="GU9" i="131"/>
  <c r="GU10" i="131"/>
  <c r="GU11" i="131"/>
  <c r="GU12" i="131"/>
  <c r="GU13" i="131"/>
  <c r="GU14" i="131"/>
  <c r="GU15" i="131"/>
  <c r="GU16" i="131"/>
  <c r="GU17" i="131"/>
  <c r="GU18" i="131"/>
  <c r="GU19" i="131"/>
  <c r="GU20" i="131"/>
  <c r="GU21" i="131"/>
  <c r="GU22" i="131"/>
  <c r="GU23" i="131"/>
  <c r="GU24" i="131"/>
  <c r="GU25" i="131"/>
  <c r="GU26" i="131"/>
  <c r="GU27" i="131"/>
  <c r="GU28" i="131"/>
  <c r="GU29" i="131"/>
  <c r="GU30" i="131"/>
  <c r="GU31" i="131"/>
  <c r="GU32" i="131"/>
  <c r="GU33" i="131"/>
  <c r="GU34" i="131"/>
  <c r="GN35" i="131"/>
  <c r="GU35" i="131"/>
  <c r="P42" i="131"/>
  <c r="W42" i="131"/>
  <c r="F87" i="137"/>
  <c r="O82" i="137"/>
  <c r="L85" i="137"/>
  <c r="O85" i="137"/>
  <c r="F82" i="137"/>
  <c r="F81" i="137"/>
  <c r="L80" i="137"/>
  <c r="L79" i="137"/>
  <c r="L78" i="137"/>
  <c r="L77" i="137"/>
  <c r="L81" i="137"/>
  <c r="I81" i="137"/>
  <c r="L76" i="137"/>
  <c r="U75" i="137"/>
  <c r="L75" i="137"/>
  <c r="F73" i="137"/>
  <c r="U67" i="137"/>
  <c r="L72" i="137"/>
  <c r="L71" i="137"/>
  <c r="L73" i="137"/>
  <c r="I73" i="137"/>
  <c r="L70" i="137"/>
  <c r="L69" i="137"/>
  <c r="L68" i="137"/>
  <c r="L67" i="137"/>
  <c r="L65" i="137"/>
  <c r="F65" i="137"/>
  <c r="U57" i="137"/>
  <c r="L64" i="137"/>
  <c r="L63" i="137"/>
  <c r="L62" i="137"/>
  <c r="L61" i="137"/>
  <c r="L60" i="137"/>
  <c r="L59" i="137"/>
  <c r="L58" i="137"/>
  <c r="L57" i="137"/>
  <c r="K54" i="137"/>
  <c r="L47" i="137"/>
  <c r="I47" i="137"/>
  <c r="I18" i="128" s="1"/>
  <c r="GM36" i="137"/>
  <c r="GK36" i="137"/>
  <c r="GI36" i="137"/>
  <c r="GD36" i="137"/>
  <c r="GB36" i="137"/>
  <c r="FU36" i="137"/>
  <c r="FR36" i="137"/>
  <c r="FP36" i="137"/>
  <c r="FB36" i="137"/>
  <c r="EZ36" i="137"/>
  <c r="EW36" i="137"/>
  <c r="EU36" i="137"/>
  <c r="EP36" i="137"/>
  <c r="EN36" i="137"/>
  <c r="EL36" i="137"/>
  <c r="EI36" i="137"/>
  <c r="EG36" i="137"/>
  <c r="EE36" i="137"/>
  <c r="DN36" i="137"/>
  <c r="DL36" i="137"/>
  <c r="DC36" i="137"/>
  <c r="CZ36" i="137"/>
  <c r="CX36" i="137"/>
  <c r="CV36" i="137"/>
  <c r="CS36" i="137"/>
  <c r="CQ36" i="137"/>
  <c r="CO36" i="137"/>
  <c r="CE36" i="137"/>
  <c r="CC36" i="137"/>
  <c r="CA36" i="137"/>
  <c r="BO36" i="137"/>
  <c r="BJ36" i="137"/>
  <c r="BH36" i="137"/>
  <c r="AT36" i="137"/>
  <c r="AR36" i="137"/>
  <c r="AO36" i="137"/>
  <c r="AH36" i="137"/>
  <c r="Y36" i="137"/>
  <c r="W36" i="137"/>
  <c r="T36" i="137"/>
  <c r="E44" i="137"/>
  <c r="L44" i="137"/>
  <c r="R36" i="137"/>
  <c r="I36" i="137"/>
  <c r="F36" i="137"/>
  <c r="GT35" i="137"/>
  <c r="GT36" i="137"/>
  <c r="GS35" i="137"/>
  <c r="GR35" i="137"/>
  <c r="GQ35" i="137"/>
  <c r="GP35" i="137"/>
  <c r="GM35" i="137"/>
  <c r="GL35" i="137"/>
  <c r="GK35" i="137"/>
  <c r="GJ35" i="137"/>
  <c r="GI35" i="137"/>
  <c r="GF35" i="137"/>
  <c r="GF36" i="137"/>
  <c r="GE35" i="137"/>
  <c r="GD35" i="137"/>
  <c r="GC35" i="137"/>
  <c r="GB35" i="137"/>
  <c r="FY35" i="137"/>
  <c r="FY36" i="137"/>
  <c r="FX35" i="137"/>
  <c r="FW36" i="137"/>
  <c r="FW35" i="137"/>
  <c r="FV35" i="137"/>
  <c r="FU35" i="137"/>
  <c r="FR35" i="137"/>
  <c r="FQ35" i="137"/>
  <c r="FP35" i="137"/>
  <c r="FO35" i="137"/>
  <c r="FN35" i="137"/>
  <c r="FN36" i="137"/>
  <c r="FK35" i="137"/>
  <c r="FK36" i="137"/>
  <c r="FJ35" i="137"/>
  <c r="FI35" i="137"/>
  <c r="FI36" i="137"/>
  <c r="FH35" i="137"/>
  <c r="FG35" i="137"/>
  <c r="FG36" i="137"/>
  <c r="FD35" i="137"/>
  <c r="FD36" i="137"/>
  <c r="FC35" i="137"/>
  <c r="FB35" i="137"/>
  <c r="FA35" i="137"/>
  <c r="EZ35" i="137"/>
  <c r="EW35" i="137"/>
  <c r="EV35" i="137"/>
  <c r="EU35" i="137"/>
  <c r="ET35" i="137"/>
  <c r="ES35" i="137"/>
  <c r="ES36" i="137"/>
  <c r="EP35" i="137"/>
  <c r="EO35" i="137"/>
  <c r="EN35" i="137"/>
  <c r="EM35" i="137"/>
  <c r="EL35" i="137"/>
  <c r="EI35" i="137"/>
  <c r="EH35" i="137"/>
  <c r="EG35" i="137"/>
  <c r="EF35" i="137"/>
  <c r="EE35" i="137"/>
  <c r="EB35" i="137"/>
  <c r="EB36" i="137"/>
  <c r="EA35" i="137"/>
  <c r="DZ35" i="137"/>
  <c r="DZ36" i="137"/>
  <c r="DY35" i="137"/>
  <c r="DX35" i="137"/>
  <c r="DU35" i="137"/>
  <c r="DU36" i="137"/>
  <c r="DT35" i="137"/>
  <c r="DS35" i="137"/>
  <c r="DS36" i="137"/>
  <c r="DR35" i="137"/>
  <c r="DQ35" i="137"/>
  <c r="DQ36" i="137"/>
  <c r="DN35" i="137"/>
  <c r="DM35" i="137"/>
  <c r="DL35" i="137"/>
  <c r="DK35" i="137"/>
  <c r="DJ35" i="137"/>
  <c r="DJ36" i="137"/>
  <c r="DG35" i="137"/>
  <c r="DG36" i="137"/>
  <c r="DF35" i="137"/>
  <c r="DE35" i="137"/>
  <c r="DE36" i="137"/>
  <c r="DD35" i="137"/>
  <c r="DC35" i="137"/>
  <c r="CZ35" i="137"/>
  <c r="CY35" i="137"/>
  <c r="CX35" i="137"/>
  <c r="CW35" i="137"/>
  <c r="CV35" i="137"/>
  <c r="CS35" i="137"/>
  <c r="CR35" i="137"/>
  <c r="CQ35" i="137"/>
  <c r="CP35" i="137"/>
  <c r="CO35" i="137"/>
  <c r="CL35" i="137"/>
  <c r="CL36" i="137"/>
  <c r="CK35" i="137"/>
  <c r="CJ35" i="137"/>
  <c r="CI35" i="137"/>
  <c r="CH35" i="137"/>
  <c r="CH36" i="137"/>
  <c r="CE35" i="137"/>
  <c r="CD35" i="137"/>
  <c r="CC35" i="137"/>
  <c r="CB35" i="137"/>
  <c r="CA35" i="137"/>
  <c r="BX35" i="137"/>
  <c r="BX36" i="137"/>
  <c r="BW35" i="137"/>
  <c r="BV35" i="137"/>
  <c r="BV36" i="137"/>
  <c r="BU35" i="137"/>
  <c r="BT35" i="137"/>
  <c r="BT36" i="137"/>
  <c r="BQ35" i="137"/>
  <c r="BQ36" i="137"/>
  <c r="BP35" i="137"/>
  <c r="BO35" i="137"/>
  <c r="BN35" i="137"/>
  <c r="BM36" i="137"/>
  <c r="BM35" i="137"/>
  <c r="BJ35" i="137"/>
  <c r="BI35" i="137"/>
  <c r="BH35" i="137"/>
  <c r="BG35" i="137"/>
  <c r="BF35" i="137"/>
  <c r="BF36" i="137"/>
  <c r="BC35" i="137"/>
  <c r="BC36" i="137"/>
  <c r="BB35" i="137"/>
  <c r="BA35" i="137"/>
  <c r="BA36" i="137"/>
  <c r="AZ35" i="137"/>
  <c r="AY35" i="137"/>
  <c r="AY36" i="137"/>
  <c r="AV35" i="137"/>
  <c r="AV36" i="137"/>
  <c r="AU35" i="137"/>
  <c r="AT35" i="137"/>
  <c r="AS35" i="137"/>
  <c r="AR35" i="137"/>
  <c r="AO35" i="137"/>
  <c r="AN35" i="137"/>
  <c r="AM35" i="137"/>
  <c r="AM36" i="137"/>
  <c r="AL35" i="137"/>
  <c r="AK35" i="137"/>
  <c r="AK36" i="137"/>
  <c r="AH35" i="137"/>
  <c r="AG35" i="137"/>
  <c r="AF35" i="137"/>
  <c r="AF36" i="137"/>
  <c r="AE35" i="137"/>
  <c r="AD35" i="137"/>
  <c r="AA35" i="137"/>
  <c r="AA36" i="137"/>
  <c r="Z35" i="137"/>
  <c r="Y35" i="137"/>
  <c r="X35" i="137"/>
  <c r="W35" i="137"/>
  <c r="T35" i="137"/>
  <c r="S35" i="137"/>
  <c r="R35" i="137"/>
  <c r="Q35" i="137"/>
  <c r="P35" i="137"/>
  <c r="P36" i="137"/>
  <c r="M35" i="137"/>
  <c r="M36" i="137"/>
  <c r="L35" i="137"/>
  <c r="K35" i="137"/>
  <c r="J35" i="137"/>
  <c r="I35" i="137"/>
  <c r="F35" i="137"/>
  <c r="E35" i="137"/>
  <c r="D35" i="137"/>
  <c r="C35" i="137"/>
  <c r="B35" i="137"/>
  <c r="B36" i="137"/>
  <c r="H4" i="137"/>
  <c r="H5" i="137"/>
  <c r="H6" i="137"/>
  <c r="H7" i="137"/>
  <c r="H8" i="137"/>
  <c r="H9" i="137"/>
  <c r="H10" i="137"/>
  <c r="H11" i="137"/>
  <c r="H12" i="137"/>
  <c r="H13" i="137"/>
  <c r="H14" i="137"/>
  <c r="H15" i="137"/>
  <c r="H16" i="137"/>
  <c r="H17" i="137"/>
  <c r="H18" i="137"/>
  <c r="H19" i="137"/>
  <c r="H20" i="137"/>
  <c r="H21" i="137"/>
  <c r="H22" i="137"/>
  <c r="H23" i="137"/>
  <c r="H24" i="137"/>
  <c r="H25" i="137"/>
  <c r="H26" i="137"/>
  <c r="H27" i="137"/>
  <c r="H28" i="137"/>
  <c r="H29" i="137"/>
  <c r="H30" i="137"/>
  <c r="H31" i="137"/>
  <c r="H32" i="137"/>
  <c r="H33" i="137"/>
  <c r="H34" i="137"/>
  <c r="O4" i="137"/>
  <c r="O5" i="137"/>
  <c r="O6" i="137"/>
  <c r="O7" i="137"/>
  <c r="O8" i="137"/>
  <c r="O9" i="137"/>
  <c r="O10" i="137"/>
  <c r="O11" i="137"/>
  <c r="O12" i="137"/>
  <c r="O13" i="137"/>
  <c r="O14" i="137"/>
  <c r="O15" i="137"/>
  <c r="O16" i="137"/>
  <c r="O17" i="137"/>
  <c r="O18" i="137"/>
  <c r="O19" i="137"/>
  <c r="O20" i="137"/>
  <c r="O21" i="137"/>
  <c r="O22" i="137"/>
  <c r="O23" i="137"/>
  <c r="O24" i="137"/>
  <c r="O25" i="137"/>
  <c r="O26" i="137"/>
  <c r="O27" i="137"/>
  <c r="O28" i="137"/>
  <c r="O29" i="137"/>
  <c r="O30" i="137"/>
  <c r="O31" i="137"/>
  <c r="O32" i="137"/>
  <c r="O33" i="137"/>
  <c r="O34" i="137"/>
  <c r="V4" i="137"/>
  <c r="V5" i="137"/>
  <c r="V6" i="137"/>
  <c r="V7" i="137"/>
  <c r="V8" i="137"/>
  <c r="V9" i="137"/>
  <c r="V10" i="137"/>
  <c r="V11" i="137"/>
  <c r="V12" i="137"/>
  <c r="V13" i="137"/>
  <c r="V14" i="137"/>
  <c r="V15" i="137"/>
  <c r="V16" i="137"/>
  <c r="V17" i="137"/>
  <c r="V18" i="137"/>
  <c r="V19" i="137"/>
  <c r="V20" i="137"/>
  <c r="V21" i="137"/>
  <c r="V22" i="137"/>
  <c r="V23" i="137"/>
  <c r="V24" i="137"/>
  <c r="V25" i="137"/>
  <c r="V26" i="137"/>
  <c r="V27" i="137"/>
  <c r="V28" i="137"/>
  <c r="V29" i="137"/>
  <c r="V30" i="137"/>
  <c r="V31" i="137"/>
  <c r="V32" i="137"/>
  <c r="V33" i="137"/>
  <c r="V34" i="137"/>
  <c r="AC4" i="137"/>
  <c r="AC5" i="137"/>
  <c r="AC6" i="137"/>
  <c r="AC7" i="137"/>
  <c r="AC8" i="137"/>
  <c r="AC9" i="137"/>
  <c r="AC10" i="137"/>
  <c r="AC11" i="137"/>
  <c r="AC12" i="137"/>
  <c r="AC13" i="137"/>
  <c r="AC14" i="137"/>
  <c r="AC15" i="137"/>
  <c r="AC16" i="137"/>
  <c r="AC17" i="137"/>
  <c r="AC18" i="137"/>
  <c r="AC19" i="137"/>
  <c r="AC20" i="137"/>
  <c r="AC21" i="137"/>
  <c r="AC22" i="137"/>
  <c r="AC23" i="137"/>
  <c r="AC24" i="137"/>
  <c r="AC25" i="137"/>
  <c r="AC26" i="137"/>
  <c r="AC27" i="137"/>
  <c r="AC28" i="137"/>
  <c r="AC29" i="137"/>
  <c r="AC30" i="137"/>
  <c r="AC31" i="137"/>
  <c r="AC32" i="137"/>
  <c r="AC33" i="137"/>
  <c r="AC34" i="137"/>
  <c r="AJ4" i="137"/>
  <c r="AJ5" i="137"/>
  <c r="AJ6" i="137"/>
  <c r="AJ7" i="137"/>
  <c r="AJ8" i="137"/>
  <c r="AJ9" i="137"/>
  <c r="AJ10" i="137"/>
  <c r="AJ11" i="137"/>
  <c r="AJ12" i="137"/>
  <c r="AJ13" i="137"/>
  <c r="AJ14" i="137"/>
  <c r="AJ15" i="137"/>
  <c r="AJ16" i="137"/>
  <c r="AJ17" i="137"/>
  <c r="AJ18" i="137"/>
  <c r="AJ19" i="137"/>
  <c r="AJ20" i="137"/>
  <c r="AJ21" i="137"/>
  <c r="AJ22" i="137"/>
  <c r="AJ23" i="137"/>
  <c r="AJ24" i="137"/>
  <c r="AJ25" i="137"/>
  <c r="AJ26" i="137"/>
  <c r="AJ27" i="137"/>
  <c r="AJ28" i="137"/>
  <c r="AJ29" i="137"/>
  <c r="AJ30" i="137"/>
  <c r="AJ31" i="137"/>
  <c r="AJ32" i="137"/>
  <c r="AJ33" i="137"/>
  <c r="AJ34" i="137"/>
  <c r="AQ4" i="137"/>
  <c r="AQ5" i="137"/>
  <c r="AQ6" i="137"/>
  <c r="AQ7" i="137"/>
  <c r="AQ8" i="137"/>
  <c r="AQ9" i="137"/>
  <c r="AQ10" i="137"/>
  <c r="AQ11" i="137"/>
  <c r="AQ12" i="137"/>
  <c r="AQ13" i="137"/>
  <c r="AQ14" i="137"/>
  <c r="AQ15" i="137"/>
  <c r="AQ16" i="137"/>
  <c r="AQ17" i="137"/>
  <c r="AQ18" i="137"/>
  <c r="AQ19" i="137"/>
  <c r="AQ20" i="137"/>
  <c r="AQ21" i="137"/>
  <c r="AQ22" i="137"/>
  <c r="AQ23" i="137"/>
  <c r="AQ24" i="137"/>
  <c r="AQ25" i="137"/>
  <c r="AQ26" i="137"/>
  <c r="AQ27" i="137"/>
  <c r="AQ28" i="137"/>
  <c r="AQ29" i="137"/>
  <c r="AQ30" i="137"/>
  <c r="AQ31" i="137"/>
  <c r="AQ32" i="137"/>
  <c r="AQ33" i="137"/>
  <c r="AQ34" i="137"/>
  <c r="AX4" i="137"/>
  <c r="AX5" i="137"/>
  <c r="AX6" i="137"/>
  <c r="AX7" i="137"/>
  <c r="AX8" i="137"/>
  <c r="AX9" i="137"/>
  <c r="AX10" i="137"/>
  <c r="AX11" i="137"/>
  <c r="AX12" i="137"/>
  <c r="AX13" i="137"/>
  <c r="AX14" i="137"/>
  <c r="AX15" i="137"/>
  <c r="AX16" i="137"/>
  <c r="AX17" i="137"/>
  <c r="AX18" i="137"/>
  <c r="AX19" i="137"/>
  <c r="AX20" i="137"/>
  <c r="AX21" i="137"/>
  <c r="AX22" i="137"/>
  <c r="AX23" i="137"/>
  <c r="AX24" i="137"/>
  <c r="AX25" i="137"/>
  <c r="AX26" i="137"/>
  <c r="AX27" i="137"/>
  <c r="AX28" i="137"/>
  <c r="AX29" i="137"/>
  <c r="AX30" i="137"/>
  <c r="AX31" i="137"/>
  <c r="AX32" i="137"/>
  <c r="AX33" i="137"/>
  <c r="AX34" i="137"/>
  <c r="BE4" i="137"/>
  <c r="BE5" i="137"/>
  <c r="BE6" i="137"/>
  <c r="BE7" i="137"/>
  <c r="BE8" i="137"/>
  <c r="BE9" i="137"/>
  <c r="BE10" i="137"/>
  <c r="BE11" i="137"/>
  <c r="BE12" i="137"/>
  <c r="BE13" i="137"/>
  <c r="BE14" i="137"/>
  <c r="BE15" i="137"/>
  <c r="BE16" i="137"/>
  <c r="BE17" i="137"/>
  <c r="BE18" i="137"/>
  <c r="BE19" i="137"/>
  <c r="BE20" i="137"/>
  <c r="BE21" i="137"/>
  <c r="BE22" i="137"/>
  <c r="BE23" i="137"/>
  <c r="BE24" i="137"/>
  <c r="BE25" i="137"/>
  <c r="BE26" i="137"/>
  <c r="BE27" i="137"/>
  <c r="BE28" i="137"/>
  <c r="BE29" i="137"/>
  <c r="BE30" i="137"/>
  <c r="BE31" i="137"/>
  <c r="BE32" i="137"/>
  <c r="BE33" i="137"/>
  <c r="BE34" i="137"/>
  <c r="BL4" i="137"/>
  <c r="BL5" i="137"/>
  <c r="BL6" i="137"/>
  <c r="BL7" i="137"/>
  <c r="BL8" i="137"/>
  <c r="BL9" i="137"/>
  <c r="BL10" i="137"/>
  <c r="BL11" i="137"/>
  <c r="BL12" i="137"/>
  <c r="BL13" i="137"/>
  <c r="BL14" i="137"/>
  <c r="BL15" i="137"/>
  <c r="BL16" i="137"/>
  <c r="BL17" i="137"/>
  <c r="BL18" i="137"/>
  <c r="BL19" i="137"/>
  <c r="BL20" i="137"/>
  <c r="BL21" i="137"/>
  <c r="BL22" i="137"/>
  <c r="BL23" i="137"/>
  <c r="BL24" i="137"/>
  <c r="BL25" i="137"/>
  <c r="BL26" i="137"/>
  <c r="BL27" i="137"/>
  <c r="BL28" i="137"/>
  <c r="BL29" i="137"/>
  <c r="BL30" i="137"/>
  <c r="BL31" i="137"/>
  <c r="BL32" i="137"/>
  <c r="BL33" i="137"/>
  <c r="BL34" i="137"/>
  <c r="BS4" i="137"/>
  <c r="BS5" i="137"/>
  <c r="BS6" i="137"/>
  <c r="BS7" i="137"/>
  <c r="BS8" i="137"/>
  <c r="BS9" i="137"/>
  <c r="BS10" i="137"/>
  <c r="BS11" i="137"/>
  <c r="BS12" i="137"/>
  <c r="BS13" i="137"/>
  <c r="BS14" i="137"/>
  <c r="BS15" i="137"/>
  <c r="BS16" i="137"/>
  <c r="BS17" i="137"/>
  <c r="BS18" i="137"/>
  <c r="BS19" i="137"/>
  <c r="BS20" i="137"/>
  <c r="BS21" i="137"/>
  <c r="BS22" i="137"/>
  <c r="BS23" i="137"/>
  <c r="BS24" i="137"/>
  <c r="BS25" i="137"/>
  <c r="BS26" i="137"/>
  <c r="BS27" i="137"/>
  <c r="BS28" i="137"/>
  <c r="BS29" i="137"/>
  <c r="BS30" i="137"/>
  <c r="BS31" i="137"/>
  <c r="BS32" i="137"/>
  <c r="BS33" i="137"/>
  <c r="BS34" i="137"/>
  <c r="BZ4" i="137"/>
  <c r="BZ5" i="137"/>
  <c r="BZ6" i="137"/>
  <c r="BZ7" i="137"/>
  <c r="BZ8" i="137"/>
  <c r="BZ9" i="137"/>
  <c r="BZ10" i="137"/>
  <c r="BZ11" i="137"/>
  <c r="BZ12" i="137"/>
  <c r="BZ13" i="137"/>
  <c r="BZ14" i="137"/>
  <c r="BZ15" i="137"/>
  <c r="BZ16" i="137"/>
  <c r="BZ17" i="137"/>
  <c r="BZ18" i="137"/>
  <c r="BZ19" i="137"/>
  <c r="BZ20" i="137"/>
  <c r="BZ21" i="137"/>
  <c r="BZ22" i="137"/>
  <c r="BZ23" i="137"/>
  <c r="BZ24" i="137"/>
  <c r="BZ25" i="137"/>
  <c r="BZ26" i="137"/>
  <c r="BZ27" i="137"/>
  <c r="BZ28" i="137"/>
  <c r="BZ29" i="137"/>
  <c r="BZ30" i="137"/>
  <c r="BZ31" i="137"/>
  <c r="BZ32" i="137"/>
  <c r="BZ33" i="137"/>
  <c r="BZ34" i="137"/>
  <c r="CG4" i="137"/>
  <c r="CG5" i="137"/>
  <c r="CG6" i="137"/>
  <c r="CG7" i="137"/>
  <c r="CG8" i="137"/>
  <c r="CG9" i="137"/>
  <c r="CG10" i="137"/>
  <c r="CG11" i="137"/>
  <c r="CG12" i="137"/>
  <c r="CG13" i="137"/>
  <c r="CG14" i="137"/>
  <c r="CG15" i="137"/>
  <c r="CG16" i="137"/>
  <c r="CG17" i="137"/>
  <c r="CG18" i="137"/>
  <c r="CG19" i="137"/>
  <c r="CG20" i="137"/>
  <c r="CG21" i="137"/>
  <c r="CG22" i="137"/>
  <c r="CG23" i="137"/>
  <c r="CG24" i="137"/>
  <c r="CG25" i="137"/>
  <c r="CG26" i="137"/>
  <c r="CG27" i="137"/>
  <c r="CG28" i="137"/>
  <c r="CG29" i="137"/>
  <c r="CG30" i="137"/>
  <c r="CG31" i="137"/>
  <c r="CG32" i="137"/>
  <c r="CG33" i="137"/>
  <c r="CG34" i="137"/>
  <c r="CN4" i="137"/>
  <c r="CN5" i="137"/>
  <c r="CN6" i="137"/>
  <c r="CN7" i="137"/>
  <c r="CN8" i="137"/>
  <c r="CN9" i="137"/>
  <c r="CN10" i="137"/>
  <c r="CN11" i="137"/>
  <c r="CN12" i="137"/>
  <c r="CN13" i="137"/>
  <c r="CN14" i="137"/>
  <c r="CN15" i="137"/>
  <c r="CN16" i="137"/>
  <c r="CN17" i="137"/>
  <c r="CN18" i="137"/>
  <c r="CN19" i="137"/>
  <c r="CN20" i="137"/>
  <c r="CN21" i="137"/>
  <c r="CN22" i="137"/>
  <c r="CN23" i="137"/>
  <c r="CN24" i="137"/>
  <c r="CN25" i="137"/>
  <c r="CN26" i="137"/>
  <c r="CN27" i="137"/>
  <c r="CN28" i="137"/>
  <c r="CN29" i="137"/>
  <c r="CN30" i="137"/>
  <c r="CN31" i="137"/>
  <c r="CN32" i="137"/>
  <c r="CN33" i="137"/>
  <c r="CN34" i="137"/>
  <c r="CU4" i="137"/>
  <c r="CU5" i="137"/>
  <c r="CU6" i="137"/>
  <c r="CU7" i="137"/>
  <c r="CU8" i="137"/>
  <c r="CU9" i="137"/>
  <c r="CU10" i="137"/>
  <c r="CU11" i="137"/>
  <c r="CU12" i="137"/>
  <c r="CU13" i="137"/>
  <c r="CU14" i="137"/>
  <c r="CU15" i="137"/>
  <c r="CU16" i="137"/>
  <c r="CU17" i="137"/>
  <c r="CU18" i="137"/>
  <c r="CU19" i="137"/>
  <c r="CU20" i="137"/>
  <c r="CU21" i="137"/>
  <c r="CU22" i="137"/>
  <c r="CU23" i="137"/>
  <c r="CU24" i="137"/>
  <c r="CU25" i="137"/>
  <c r="CU26" i="137"/>
  <c r="CU27" i="137"/>
  <c r="CU28" i="137"/>
  <c r="CU29" i="137"/>
  <c r="CU30" i="137"/>
  <c r="CU31" i="137"/>
  <c r="CU32" i="137"/>
  <c r="CU33" i="137"/>
  <c r="CU34" i="137"/>
  <c r="DB4" i="137"/>
  <c r="DB5" i="137"/>
  <c r="DB6" i="137"/>
  <c r="DB7" i="137"/>
  <c r="DB8" i="137"/>
  <c r="DB9" i="137"/>
  <c r="DB10" i="137"/>
  <c r="DB11" i="137"/>
  <c r="DB12" i="137"/>
  <c r="DB13" i="137"/>
  <c r="DB14" i="137"/>
  <c r="DB15" i="137"/>
  <c r="DB16" i="137"/>
  <c r="DB17" i="137"/>
  <c r="DB18" i="137"/>
  <c r="DB19" i="137"/>
  <c r="DB20" i="137"/>
  <c r="DB21" i="137"/>
  <c r="DB22" i="137"/>
  <c r="DB23" i="137"/>
  <c r="DB24" i="137"/>
  <c r="DB25" i="137"/>
  <c r="DB26" i="137"/>
  <c r="DB27" i="137"/>
  <c r="DB28" i="137"/>
  <c r="DB29" i="137"/>
  <c r="DB30" i="137"/>
  <c r="DB31" i="137"/>
  <c r="DB32" i="137"/>
  <c r="DB33" i="137"/>
  <c r="DB34" i="137"/>
  <c r="DI4" i="137"/>
  <c r="DI5" i="137"/>
  <c r="DI6" i="137"/>
  <c r="DI7" i="137"/>
  <c r="DI8" i="137"/>
  <c r="DI9" i="137"/>
  <c r="DI10" i="137"/>
  <c r="DI11" i="137"/>
  <c r="DI12" i="137"/>
  <c r="DI13" i="137"/>
  <c r="DI14" i="137"/>
  <c r="DI15" i="137"/>
  <c r="DI16" i="137"/>
  <c r="DI17" i="137"/>
  <c r="DI18" i="137"/>
  <c r="DI19" i="137"/>
  <c r="DI20" i="137"/>
  <c r="DI21" i="137"/>
  <c r="DI22" i="137"/>
  <c r="DI23" i="137"/>
  <c r="DI24" i="137"/>
  <c r="DI25" i="137"/>
  <c r="DI26" i="137"/>
  <c r="DI27" i="137"/>
  <c r="DI28" i="137"/>
  <c r="DI29" i="137"/>
  <c r="DI30" i="137"/>
  <c r="DI31" i="137"/>
  <c r="DI32" i="137"/>
  <c r="DI33" i="137"/>
  <c r="DI34" i="137"/>
  <c r="DP4" i="137"/>
  <c r="DP5" i="137"/>
  <c r="DP6" i="137"/>
  <c r="DP7" i="137"/>
  <c r="DP8" i="137"/>
  <c r="DP9" i="137"/>
  <c r="DP10" i="137"/>
  <c r="DP11" i="137"/>
  <c r="DP12" i="137"/>
  <c r="DP13" i="137"/>
  <c r="DP14" i="137"/>
  <c r="DP15" i="137"/>
  <c r="DP16" i="137"/>
  <c r="DP17" i="137"/>
  <c r="DP18" i="137"/>
  <c r="DP19" i="137"/>
  <c r="DP20" i="137"/>
  <c r="DP21" i="137"/>
  <c r="DP22" i="137"/>
  <c r="DP23" i="137"/>
  <c r="DP24" i="137"/>
  <c r="DP25" i="137"/>
  <c r="DP26" i="137"/>
  <c r="DP27" i="137"/>
  <c r="DP28" i="137"/>
  <c r="DP29" i="137"/>
  <c r="DP30" i="137"/>
  <c r="DP31" i="137"/>
  <c r="DP32" i="137"/>
  <c r="DP33" i="137"/>
  <c r="DP34" i="137"/>
  <c r="DW4" i="137"/>
  <c r="DW5" i="137"/>
  <c r="DW6" i="137"/>
  <c r="DW7" i="137"/>
  <c r="DW8" i="137"/>
  <c r="DW9" i="137"/>
  <c r="DW10" i="137"/>
  <c r="DW11" i="137"/>
  <c r="DW12" i="137"/>
  <c r="DW13" i="137"/>
  <c r="DW14" i="137"/>
  <c r="DW15" i="137"/>
  <c r="DW16" i="137"/>
  <c r="DW17" i="137"/>
  <c r="DW18" i="137"/>
  <c r="DW19" i="137"/>
  <c r="DW20" i="137"/>
  <c r="DW21" i="137"/>
  <c r="DW22" i="137"/>
  <c r="DW23" i="137"/>
  <c r="DW24" i="137"/>
  <c r="DW25" i="137"/>
  <c r="DW26" i="137"/>
  <c r="DW27" i="137"/>
  <c r="DW28" i="137"/>
  <c r="DW29" i="137"/>
  <c r="DW30" i="137"/>
  <c r="DW31" i="137"/>
  <c r="DW32" i="137"/>
  <c r="DW33" i="137"/>
  <c r="DW34" i="137"/>
  <c r="ED4" i="137"/>
  <c r="ED5" i="137"/>
  <c r="ED6" i="137"/>
  <c r="ED7" i="137"/>
  <c r="ED8" i="137"/>
  <c r="ED9" i="137"/>
  <c r="ED10" i="137"/>
  <c r="ED11" i="137"/>
  <c r="ED12" i="137"/>
  <c r="ED13" i="137"/>
  <c r="ED14" i="137"/>
  <c r="ED15" i="137"/>
  <c r="ED16" i="137"/>
  <c r="ED17" i="137"/>
  <c r="ED18" i="137"/>
  <c r="ED19" i="137"/>
  <c r="ED20" i="137"/>
  <c r="ED21" i="137"/>
  <c r="ED22" i="137"/>
  <c r="ED23" i="137"/>
  <c r="ED24" i="137"/>
  <c r="ED25" i="137"/>
  <c r="ED26" i="137"/>
  <c r="ED27" i="137"/>
  <c r="ED28" i="137"/>
  <c r="ED29" i="137"/>
  <c r="ED30" i="137"/>
  <c r="ED31" i="137"/>
  <c r="ED32" i="137"/>
  <c r="ED33" i="137"/>
  <c r="ED34" i="137"/>
  <c r="EK4" i="137"/>
  <c r="EK5" i="137"/>
  <c r="EK6" i="137"/>
  <c r="EK7" i="137"/>
  <c r="EK8" i="137"/>
  <c r="EK9" i="137"/>
  <c r="EK10" i="137"/>
  <c r="EK11" i="137"/>
  <c r="EK12" i="137"/>
  <c r="EK13" i="137"/>
  <c r="EK14" i="137"/>
  <c r="EK15" i="137"/>
  <c r="EK16" i="137"/>
  <c r="EK17" i="137"/>
  <c r="EK18" i="137"/>
  <c r="EK19" i="137"/>
  <c r="EK20" i="137"/>
  <c r="EK21" i="137"/>
  <c r="EK22" i="137"/>
  <c r="EK23" i="137"/>
  <c r="EK24" i="137"/>
  <c r="EK25" i="137"/>
  <c r="EK26" i="137"/>
  <c r="EK27" i="137"/>
  <c r="EK28" i="137"/>
  <c r="EK29" i="137"/>
  <c r="EK30" i="137"/>
  <c r="EK31" i="137"/>
  <c r="EK32" i="137"/>
  <c r="EK33" i="137"/>
  <c r="EK34" i="137"/>
  <c r="ER4" i="137"/>
  <c r="ER5" i="137"/>
  <c r="ER6" i="137"/>
  <c r="ER7" i="137"/>
  <c r="ER8" i="137"/>
  <c r="ER9" i="137"/>
  <c r="ER10" i="137"/>
  <c r="ER11" i="137"/>
  <c r="ER12" i="137"/>
  <c r="ER13" i="137"/>
  <c r="ER14" i="137"/>
  <c r="ER15" i="137"/>
  <c r="ER16" i="137"/>
  <c r="ER17" i="137"/>
  <c r="ER18" i="137"/>
  <c r="ER19" i="137"/>
  <c r="ER20" i="137"/>
  <c r="ER21" i="137"/>
  <c r="ER22" i="137"/>
  <c r="ER23" i="137"/>
  <c r="ER24" i="137"/>
  <c r="ER25" i="137"/>
  <c r="ER26" i="137"/>
  <c r="ER27" i="137"/>
  <c r="ER28" i="137"/>
  <c r="ER29" i="137"/>
  <c r="ER30" i="137"/>
  <c r="ER31" i="137"/>
  <c r="ER32" i="137"/>
  <c r="ER33" i="137"/>
  <c r="ER34" i="137"/>
  <c r="EY4" i="137"/>
  <c r="EY5" i="137"/>
  <c r="EY6" i="137"/>
  <c r="EY7" i="137"/>
  <c r="EY8" i="137"/>
  <c r="EY9" i="137"/>
  <c r="EY10" i="137"/>
  <c r="EY11" i="137"/>
  <c r="EY12" i="137"/>
  <c r="EY13" i="137"/>
  <c r="EY14" i="137"/>
  <c r="EY15" i="137"/>
  <c r="EY16" i="137"/>
  <c r="EY17" i="137"/>
  <c r="EY18" i="137"/>
  <c r="EY19" i="137"/>
  <c r="EY20" i="137"/>
  <c r="EY21" i="137"/>
  <c r="EY22" i="137"/>
  <c r="EY23" i="137"/>
  <c r="EY24" i="137"/>
  <c r="EY25" i="137"/>
  <c r="EY26" i="137"/>
  <c r="EY27" i="137"/>
  <c r="EY28" i="137"/>
  <c r="EY29" i="137"/>
  <c r="EY30" i="137"/>
  <c r="EY31" i="137"/>
  <c r="EY32" i="137"/>
  <c r="EY33" i="137"/>
  <c r="EY34" i="137"/>
  <c r="FF4" i="137"/>
  <c r="FF5" i="137"/>
  <c r="FF6" i="137"/>
  <c r="FF7" i="137"/>
  <c r="FF8" i="137"/>
  <c r="FF9" i="137"/>
  <c r="FF10" i="137"/>
  <c r="FF11" i="137"/>
  <c r="FF12" i="137"/>
  <c r="FF13" i="137"/>
  <c r="FF14" i="137"/>
  <c r="FF15" i="137"/>
  <c r="FF16" i="137"/>
  <c r="FF17" i="137"/>
  <c r="FF18" i="137"/>
  <c r="FF19" i="137"/>
  <c r="FF20" i="137"/>
  <c r="FF21" i="137"/>
  <c r="FF22" i="137"/>
  <c r="FF23" i="137"/>
  <c r="FF24" i="137"/>
  <c r="FF25" i="137"/>
  <c r="FF26" i="137"/>
  <c r="FF27" i="137"/>
  <c r="FF28" i="137"/>
  <c r="FF29" i="137"/>
  <c r="FF30" i="137"/>
  <c r="FF31" i="137"/>
  <c r="FF32" i="137"/>
  <c r="FF33" i="137"/>
  <c r="FF34" i="137"/>
  <c r="FM4" i="137"/>
  <c r="FM5" i="137"/>
  <c r="FM6" i="137"/>
  <c r="FM7" i="137"/>
  <c r="FM8" i="137"/>
  <c r="FM9" i="137"/>
  <c r="FM10" i="137"/>
  <c r="FM11" i="137"/>
  <c r="FM12" i="137"/>
  <c r="FM13" i="137"/>
  <c r="FM14" i="137"/>
  <c r="FM15" i="137"/>
  <c r="FM16" i="137"/>
  <c r="FM17" i="137"/>
  <c r="FM18" i="137"/>
  <c r="FM19" i="137"/>
  <c r="FM20" i="137"/>
  <c r="FM21" i="137"/>
  <c r="FM22" i="137"/>
  <c r="FM23" i="137"/>
  <c r="FM24" i="137"/>
  <c r="FM25" i="137"/>
  <c r="FM26" i="137"/>
  <c r="FM27" i="137"/>
  <c r="FM28" i="137"/>
  <c r="FM29" i="137"/>
  <c r="FM30" i="137"/>
  <c r="FM31" i="137"/>
  <c r="FM32" i="137"/>
  <c r="FM33" i="137"/>
  <c r="FM34" i="137"/>
  <c r="FT4" i="137"/>
  <c r="FT5" i="137"/>
  <c r="FT6" i="137"/>
  <c r="FT7" i="137"/>
  <c r="FT8" i="137"/>
  <c r="FT9" i="137"/>
  <c r="FT10" i="137"/>
  <c r="FT11" i="137"/>
  <c r="FT12" i="137"/>
  <c r="FT13" i="137"/>
  <c r="FT14" i="137"/>
  <c r="FT15" i="137"/>
  <c r="FT16" i="137"/>
  <c r="FT17" i="137"/>
  <c r="FT18" i="137"/>
  <c r="FT19" i="137"/>
  <c r="FT20" i="137"/>
  <c r="FT21" i="137"/>
  <c r="FT22" i="137"/>
  <c r="FT23" i="137"/>
  <c r="FT24" i="137"/>
  <c r="FT25" i="137"/>
  <c r="FT26" i="137"/>
  <c r="FT27" i="137"/>
  <c r="FT28" i="137"/>
  <c r="FT29" i="137"/>
  <c r="FT30" i="137"/>
  <c r="FT31" i="137"/>
  <c r="FT32" i="137"/>
  <c r="FT33" i="137"/>
  <c r="FT34" i="137"/>
  <c r="GA4" i="137"/>
  <c r="GA5" i="137"/>
  <c r="GA6" i="137"/>
  <c r="GA7" i="137"/>
  <c r="GA8" i="137"/>
  <c r="GA9" i="137"/>
  <c r="GA10" i="137"/>
  <c r="GA11" i="137"/>
  <c r="GA12" i="137"/>
  <c r="GA13" i="137"/>
  <c r="GA14" i="137"/>
  <c r="GA15" i="137"/>
  <c r="GA16" i="137"/>
  <c r="GA17" i="137"/>
  <c r="GA18" i="137"/>
  <c r="GA19" i="137"/>
  <c r="GA20" i="137"/>
  <c r="GA21" i="137"/>
  <c r="GA22" i="137"/>
  <c r="GA23" i="137"/>
  <c r="GA24" i="137"/>
  <c r="GA25" i="137"/>
  <c r="GA26" i="137"/>
  <c r="GA27" i="137"/>
  <c r="GA28" i="137"/>
  <c r="GA29" i="137"/>
  <c r="GA30" i="137"/>
  <c r="GA31" i="137"/>
  <c r="GA32" i="137"/>
  <c r="GA33" i="137"/>
  <c r="GA34" i="137"/>
  <c r="GH4" i="137"/>
  <c r="GH5" i="137"/>
  <c r="GH6" i="137"/>
  <c r="GH7" i="137"/>
  <c r="GH8" i="137"/>
  <c r="GH9" i="137"/>
  <c r="GH10" i="137"/>
  <c r="GH11" i="137"/>
  <c r="GH12" i="137"/>
  <c r="GH13" i="137"/>
  <c r="GH14" i="137"/>
  <c r="GH15" i="137"/>
  <c r="GH16" i="137"/>
  <c r="GH17" i="137"/>
  <c r="GH18" i="137"/>
  <c r="GH19" i="137"/>
  <c r="GH20" i="137"/>
  <c r="GH21" i="137"/>
  <c r="GH22" i="137"/>
  <c r="GH23" i="137"/>
  <c r="GH24" i="137"/>
  <c r="GH25" i="137"/>
  <c r="GH26" i="137"/>
  <c r="GH27" i="137"/>
  <c r="GH28" i="137"/>
  <c r="GH29" i="137"/>
  <c r="GH30" i="137"/>
  <c r="GH31" i="137"/>
  <c r="GH32" i="137"/>
  <c r="GH33" i="137"/>
  <c r="GH34" i="137"/>
  <c r="GO4" i="137"/>
  <c r="GO5" i="137"/>
  <c r="GO6" i="137"/>
  <c r="GO7" i="137"/>
  <c r="GO8" i="137"/>
  <c r="GO9" i="137"/>
  <c r="GO10" i="137"/>
  <c r="GO11" i="137"/>
  <c r="GO12" i="137"/>
  <c r="GO13" i="137"/>
  <c r="GO14" i="137"/>
  <c r="GO15" i="137"/>
  <c r="GO16" i="137"/>
  <c r="GO17" i="137"/>
  <c r="GO18" i="137"/>
  <c r="GO19" i="137"/>
  <c r="GO20" i="137"/>
  <c r="GO21" i="137"/>
  <c r="GO22" i="137"/>
  <c r="GO23" i="137"/>
  <c r="GO24" i="137"/>
  <c r="GO25" i="137"/>
  <c r="GO26" i="137"/>
  <c r="GO27" i="137"/>
  <c r="GO28" i="137"/>
  <c r="GO29" i="137"/>
  <c r="GO30" i="137"/>
  <c r="GO31" i="137"/>
  <c r="GO32" i="137"/>
  <c r="GO33" i="137"/>
  <c r="GO34" i="137"/>
  <c r="GV4" i="137"/>
  <c r="GV5" i="137"/>
  <c r="GV6" i="137"/>
  <c r="GV7" i="137"/>
  <c r="GV8" i="137"/>
  <c r="GV9" i="137"/>
  <c r="GV10" i="137"/>
  <c r="GV11" i="137"/>
  <c r="GV12" i="137"/>
  <c r="GV13" i="137"/>
  <c r="GV14" i="137"/>
  <c r="GV15" i="137"/>
  <c r="GV16" i="137"/>
  <c r="GV17" i="137"/>
  <c r="GV18" i="137"/>
  <c r="GV19" i="137"/>
  <c r="GV20" i="137"/>
  <c r="GV21" i="137"/>
  <c r="GV22" i="137"/>
  <c r="GV23" i="137"/>
  <c r="GV24" i="137"/>
  <c r="GV25" i="137"/>
  <c r="GV26" i="137"/>
  <c r="GV27" i="137"/>
  <c r="GV28" i="137"/>
  <c r="GV29" i="137"/>
  <c r="GV30" i="137"/>
  <c r="GV31" i="137"/>
  <c r="GV32" i="137"/>
  <c r="GV33" i="137"/>
  <c r="GV34" i="137"/>
  <c r="T42" i="137"/>
  <c r="G4" i="137"/>
  <c r="G5" i="137"/>
  <c r="G6" i="137"/>
  <c r="G7" i="137"/>
  <c r="G8" i="137"/>
  <c r="G9" i="137"/>
  <c r="G10" i="137"/>
  <c r="G11" i="137"/>
  <c r="G12" i="137"/>
  <c r="G13" i="137"/>
  <c r="G14" i="137"/>
  <c r="G15" i="137"/>
  <c r="G16" i="137"/>
  <c r="G17" i="137"/>
  <c r="G18" i="137"/>
  <c r="G19" i="137"/>
  <c r="G20" i="137"/>
  <c r="G21" i="137"/>
  <c r="G22" i="137"/>
  <c r="G23" i="137"/>
  <c r="G24" i="137"/>
  <c r="G25" i="137"/>
  <c r="G26" i="137"/>
  <c r="G27" i="137"/>
  <c r="G28" i="137"/>
  <c r="G29" i="137"/>
  <c r="G30" i="137"/>
  <c r="G31" i="137"/>
  <c r="G32" i="137"/>
  <c r="G33" i="137"/>
  <c r="G34" i="137"/>
  <c r="N4" i="137"/>
  <c r="N5" i="137" s="1"/>
  <c r="N6" i="137" s="1"/>
  <c r="N7" i="137" s="1"/>
  <c r="N8" i="137" s="1"/>
  <c r="N9" i="137" s="1"/>
  <c r="N10" i="137" s="1"/>
  <c r="N11" i="137" s="1"/>
  <c r="N12" i="137" s="1"/>
  <c r="N13" i="137" s="1"/>
  <c r="N14" i="137" s="1"/>
  <c r="N15" i="137" s="1"/>
  <c r="N16" i="137" s="1"/>
  <c r="N17" i="137" s="1"/>
  <c r="N18" i="137" s="1"/>
  <c r="N19" i="137" s="1"/>
  <c r="N20" i="137" s="1"/>
  <c r="N21" i="137" s="1"/>
  <c r="N22" i="137" s="1"/>
  <c r="N23" i="137" s="1"/>
  <c r="N24" i="137" s="1"/>
  <c r="N25" i="137" s="1"/>
  <c r="N26" i="137" s="1"/>
  <c r="N27" i="137" s="1"/>
  <c r="N28" i="137" s="1"/>
  <c r="N29" i="137" s="1"/>
  <c r="N30" i="137" s="1"/>
  <c r="N31" i="137" s="1"/>
  <c r="N32" i="137" s="1"/>
  <c r="N33" i="137" s="1"/>
  <c r="N34" i="137" s="1"/>
  <c r="A3" i="137"/>
  <c r="I65" i="137"/>
  <c r="L82" i="137"/>
  <c r="F95" i="137"/>
  <c r="F96" i="137"/>
  <c r="F94" i="137"/>
  <c r="GR36" i="137"/>
  <c r="AD36" i="137"/>
  <c r="E42" i="137"/>
  <c r="L42" i="137"/>
  <c r="F89" i="137"/>
  <c r="CJ36" i="137"/>
  <c r="DX36" i="137"/>
  <c r="GP36" i="137"/>
  <c r="F108" i="98"/>
  <c r="F98" i="137"/>
  <c r="F84" i="137"/>
  <c r="I82" i="137"/>
  <c r="O97" i="98"/>
  <c r="F80" i="98"/>
  <c r="L79" i="98"/>
  <c r="L78" i="98"/>
  <c r="L80" i="98"/>
  <c r="I80" i="98"/>
  <c r="F87" i="148"/>
  <c r="F96" i="148" s="1"/>
  <c r="O82" i="148"/>
  <c r="L85" i="148"/>
  <c r="O85" i="148" s="1"/>
  <c r="F81" i="148"/>
  <c r="U75" i="148"/>
  <c r="L80" i="148"/>
  <c r="L79" i="148"/>
  <c r="L78" i="148"/>
  <c r="L77" i="148"/>
  <c r="L76" i="148"/>
  <c r="L75" i="148"/>
  <c r="L81" i="148"/>
  <c r="I81" i="148"/>
  <c r="F73" i="148"/>
  <c r="U67" i="148"/>
  <c r="L72" i="148"/>
  <c r="L71" i="148"/>
  <c r="L70" i="148"/>
  <c r="L69" i="148"/>
  <c r="L68" i="148"/>
  <c r="L67" i="148"/>
  <c r="F65" i="148"/>
  <c r="L64" i="148"/>
  <c r="L63" i="148"/>
  <c r="L62" i="148"/>
  <c r="L61" i="148"/>
  <c r="L60" i="148"/>
  <c r="L59" i="148"/>
  <c r="L58" i="148"/>
  <c r="U57" i="148"/>
  <c r="L57" i="148"/>
  <c r="K54" i="148"/>
  <c r="L47" i="148"/>
  <c r="I47" i="148"/>
  <c r="N18" i="128" s="1"/>
  <c r="GT35" i="148"/>
  <c r="GT36" i="148"/>
  <c r="GS35" i="148"/>
  <c r="GR35" i="148"/>
  <c r="GR36" i="148"/>
  <c r="GQ35" i="148"/>
  <c r="GP35" i="148"/>
  <c r="GP36" i="148"/>
  <c r="GM35" i="148"/>
  <c r="GM36" i="148"/>
  <c r="GL35" i="148"/>
  <c r="GK35" i="148"/>
  <c r="GK36" i="148"/>
  <c r="GJ35" i="148"/>
  <c r="GI35" i="148"/>
  <c r="GF35" i="148"/>
  <c r="GF36" i="148"/>
  <c r="GE35" i="148"/>
  <c r="GD35" i="148"/>
  <c r="GD36" i="148"/>
  <c r="GC35" i="148"/>
  <c r="GB35" i="148"/>
  <c r="GB36" i="148"/>
  <c r="FY35" i="148"/>
  <c r="FY36" i="148"/>
  <c r="FX35" i="148"/>
  <c r="FW35" i="148"/>
  <c r="FW36" i="148"/>
  <c r="FV35" i="148"/>
  <c r="FU35" i="148"/>
  <c r="FU36" i="148"/>
  <c r="FR35" i="148"/>
  <c r="FR36" i="148"/>
  <c r="FQ35" i="148"/>
  <c r="FP35" i="148"/>
  <c r="FP36" i="148"/>
  <c r="FO35" i="148"/>
  <c r="FN35" i="148"/>
  <c r="FN36" i="148"/>
  <c r="FK35" i="148"/>
  <c r="FK36" i="148"/>
  <c r="FJ35" i="148"/>
  <c r="FI35" i="148"/>
  <c r="FI36" i="148"/>
  <c r="FH35" i="148"/>
  <c r="FG35" i="148"/>
  <c r="FG36" i="148"/>
  <c r="FD35" i="148"/>
  <c r="FD36" i="148"/>
  <c r="FC35" i="148"/>
  <c r="FB35" i="148"/>
  <c r="FA35" i="148"/>
  <c r="EZ35" i="148"/>
  <c r="EZ36" i="148"/>
  <c r="EW35" i="148"/>
  <c r="EW36" i="148"/>
  <c r="EV35" i="148"/>
  <c r="EU35" i="148"/>
  <c r="ET35" i="148"/>
  <c r="ES35" i="148"/>
  <c r="ES36" i="148"/>
  <c r="EP35" i="148"/>
  <c r="EP36" i="148"/>
  <c r="EO35" i="148"/>
  <c r="EN35" i="148"/>
  <c r="EN36" i="148"/>
  <c r="EM35" i="148"/>
  <c r="EL35" i="148"/>
  <c r="EL36" i="148"/>
  <c r="EI35" i="148"/>
  <c r="EI36" i="148"/>
  <c r="EH35" i="148"/>
  <c r="EG35" i="148"/>
  <c r="EG36" i="148"/>
  <c r="EF35" i="148"/>
  <c r="EE35" i="148"/>
  <c r="EB35" i="148"/>
  <c r="EB36" i="148"/>
  <c r="EA35" i="148"/>
  <c r="DZ35" i="148"/>
  <c r="DZ36" i="148"/>
  <c r="DY35" i="148"/>
  <c r="DX35" i="148"/>
  <c r="DX36" i="148"/>
  <c r="DU35" i="148"/>
  <c r="DU36" i="148"/>
  <c r="DT35" i="148"/>
  <c r="DS35" i="148"/>
  <c r="DR35" i="148"/>
  <c r="DQ35" i="148"/>
  <c r="DQ36" i="148"/>
  <c r="DN35" i="148"/>
  <c r="DN36" i="148"/>
  <c r="DM35" i="148"/>
  <c r="DL35" i="148"/>
  <c r="DL36" i="148"/>
  <c r="DK35" i="148"/>
  <c r="DJ35" i="148"/>
  <c r="DG35" i="148"/>
  <c r="DG36" i="148"/>
  <c r="DF35" i="148"/>
  <c r="DE35" i="148"/>
  <c r="DE36" i="148"/>
  <c r="DD35" i="148"/>
  <c r="DC35" i="148"/>
  <c r="CZ35" i="148"/>
  <c r="CZ36" i="148"/>
  <c r="CY35" i="148"/>
  <c r="CX35" i="148"/>
  <c r="CX36" i="148"/>
  <c r="CW35" i="148"/>
  <c r="CV35" i="148"/>
  <c r="CV36" i="148"/>
  <c r="CS35" i="148"/>
  <c r="CS36" i="148"/>
  <c r="CR35" i="148"/>
  <c r="CQ35" i="148"/>
  <c r="CQ36" i="148"/>
  <c r="CP35" i="148"/>
  <c r="CO35" i="148"/>
  <c r="CO36" i="148"/>
  <c r="CL35" i="148"/>
  <c r="CL36" i="148"/>
  <c r="CK35" i="148"/>
  <c r="CJ35" i="148"/>
  <c r="CI35" i="148"/>
  <c r="CH35" i="148"/>
  <c r="CH36" i="148"/>
  <c r="CE35" i="148"/>
  <c r="CE36" i="148"/>
  <c r="CD35" i="148"/>
  <c r="CC35" i="148"/>
  <c r="CC36" i="148"/>
  <c r="CB35" i="148"/>
  <c r="CA35" i="148"/>
  <c r="BX35" i="148"/>
  <c r="BX36" i="148"/>
  <c r="BW35" i="148"/>
  <c r="BV35" i="148"/>
  <c r="BV36" i="148"/>
  <c r="BU35" i="148"/>
  <c r="BT35" i="148"/>
  <c r="BT36" i="148"/>
  <c r="BQ35" i="148"/>
  <c r="BQ36" i="148"/>
  <c r="BP35" i="148"/>
  <c r="BO35" i="148"/>
  <c r="BN35" i="148"/>
  <c r="BM35" i="148"/>
  <c r="BM36" i="148"/>
  <c r="BJ35" i="148"/>
  <c r="BJ36" i="148"/>
  <c r="BI35" i="148"/>
  <c r="BH35" i="148"/>
  <c r="BH36" i="148"/>
  <c r="BG35" i="148"/>
  <c r="BF35" i="148"/>
  <c r="BF36" i="148"/>
  <c r="BC35" i="148"/>
  <c r="BC36" i="148"/>
  <c r="BB35" i="148"/>
  <c r="BA35" i="148"/>
  <c r="BA36" i="148"/>
  <c r="AZ35" i="148"/>
  <c r="AY35" i="148"/>
  <c r="AY36" i="148"/>
  <c r="AV35" i="148"/>
  <c r="AV36" i="148"/>
  <c r="AU35" i="148"/>
  <c r="AT35" i="148"/>
  <c r="AS35" i="148"/>
  <c r="AR35" i="148"/>
  <c r="AO35" i="148"/>
  <c r="AO36" i="148"/>
  <c r="AN35" i="148"/>
  <c r="AM35" i="148"/>
  <c r="AL35" i="148"/>
  <c r="AK35" i="148"/>
  <c r="AK36" i="148"/>
  <c r="AH35" i="148"/>
  <c r="AH36" i="148"/>
  <c r="AG35" i="148"/>
  <c r="AF35" i="148"/>
  <c r="AF36" i="148"/>
  <c r="AE35" i="148"/>
  <c r="AD35" i="148"/>
  <c r="AD36" i="148"/>
  <c r="AA35" i="148"/>
  <c r="AA36" i="148"/>
  <c r="Z35" i="148"/>
  <c r="Y35" i="148"/>
  <c r="Y36" i="148"/>
  <c r="X35" i="148"/>
  <c r="W35" i="148"/>
  <c r="W36" i="148"/>
  <c r="T35" i="148"/>
  <c r="T36" i="148"/>
  <c r="S35" i="148"/>
  <c r="R35" i="148"/>
  <c r="R36" i="148"/>
  <c r="Q35" i="148"/>
  <c r="P35" i="148"/>
  <c r="P36" i="148"/>
  <c r="M35" i="148"/>
  <c r="M36" i="148"/>
  <c r="L35" i="148"/>
  <c r="K35" i="148"/>
  <c r="J35" i="148"/>
  <c r="I35" i="148"/>
  <c r="I36" i="148"/>
  <c r="F35" i="148"/>
  <c r="F36" i="148"/>
  <c r="E35" i="148"/>
  <c r="D35" i="148"/>
  <c r="D36" i="148"/>
  <c r="C35" i="148"/>
  <c r="B35" i="148"/>
  <c r="H4" i="148"/>
  <c r="H5" i="148" s="1"/>
  <c r="H6" i="148" s="1"/>
  <c r="H7" i="148" s="1"/>
  <c r="H8" i="148" s="1"/>
  <c r="H9" i="148" s="1"/>
  <c r="H10" i="148" s="1"/>
  <c r="H11" i="148" s="1"/>
  <c r="H12" i="148" s="1"/>
  <c r="H13" i="148" s="1"/>
  <c r="H14" i="148" s="1"/>
  <c r="H15" i="148" s="1"/>
  <c r="H16" i="148" s="1"/>
  <c r="H17" i="148" s="1"/>
  <c r="H18" i="148" s="1"/>
  <c r="H19" i="148" s="1"/>
  <c r="H20" i="148" s="1"/>
  <c r="H21" i="148" s="1"/>
  <c r="H22" i="148" s="1"/>
  <c r="H23" i="148" s="1"/>
  <c r="H24" i="148" s="1"/>
  <c r="H25" i="148" s="1"/>
  <c r="H26" i="148" s="1"/>
  <c r="H27" i="148" s="1"/>
  <c r="H28" i="148" s="1"/>
  <c r="H29" i="148" s="1"/>
  <c r="H30" i="148" s="1"/>
  <c r="H31" i="148" s="1"/>
  <c r="H32" i="148" s="1"/>
  <c r="H33" i="148" s="1"/>
  <c r="H34" i="148" s="1"/>
  <c r="O4" i="148" s="1"/>
  <c r="O5" i="148" s="1"/>
  <c r="O6" i="148" s="1"/>
  <c r="O7" i="148" s="1"/>
  <c r="O8" i="148" s="1"/>
  <c r="O9" i="148" s="1"/>
  <c r="O10" i="148" s="1"/>
  <c r="O11" i="148" s="1"/>
  <c r="O12" i="148" s="1"/>
  <c r="O13" i="148" s="1"/>
  <c r="O14" i="148" s="1"/>
  <c r="O15" i="148" s="1"/>
  <c r="O16" i="148" s="1"/>
  <c r="O17" i="148" s="1"/>
  <c r="O18" i="148" s="1"/>
  <c r="O19" i="148" s="1"/>
  <c r="O20" i="148" s="1"/>
  <c r="O21" i="148" s="1"/>
  <c r="O22" i="148" s="1"/>
  <c r="O23" i="148" s="1"/>
  <c r="O24" i="148" s="1"/>
  <c r="O25" i="148" s="1"/>
  <c r="O26" i="148" s="1"/>
  <c r="O27" i="148" s="1"/>
  <c r="O28" i="148" s="1"/>
  <c r="O29" i="148" s="1"/>
  <c r="O30" i="148" s="1"/>
  <c r="O31" i="148" s="1"/>
  <c r="O32" i="148" s="1"/>
  <c r="O33" i="148" s="1"/>
  <c r="O34" i="148" s="1"/>
  <c r="V4" i="148" s="1"/>
  <c r="V5" i="148" s="1"/>
  <c r="V6" i="148" s="1"/>
  <c r="V7" i="148" s="1"/>
  <c r="V8" i="148" s="1"/>
  <c r="V9" i="148" s="1"/>
  <c r="V10" i="148" s="1"/>
  <c r="V11" i="148" s="1"/>
  <c r="V12" i="148" s="1"/>
  <c r="V13" i="148" s="1"/>
  <c r="V14" i="148" s="1"/>
  <c r="V15" i="148" s="1"/>
  <c r="V16" i="148" s="1"/>
  <c r="V17" i="148" s="1"/>
  <c r="V18" i="148" s="1"/>
  <c r="V19" i="148" s="1"/>
  <c r="V20" i="148" s="1"/>
  <c r="V21" i="148" s="1"/>
  <c r="V22" i="148" s="1"/>
  <c r="V23" i="148" s="1"/>
  <c r="V24" i="148" s="1"/>
  <c r="V25" i="148" s="1"/>
  <c r="V26" i="148" s="1"/>
  <c r="V27" i="148" s="1"/>
  <c r="V28" i="148" s="1"/>
  <c r="V29" i="148" s="1"/>
  <c r="V30" i="148" s="1"/>
  <c r="V31" i="148" s="1"/>
  <c r="V32" i="148" s="1"/>
  <c r="V33" i="148" s="1"/>
  <c r="V34" i="148" s="1"/>
  <c r="AC4" i="148" s="1"/>
  <c r="AC5" i="148" s="1"/>
  <c r="AC6" i="148" s="1"/>
  <c r="AC7" i="148" s="1"/>
  <c r="AC8" i="148" s="1"/>
  <c r="AC9" i="148" s="1"/>
  <c r="AC10" i="148" s="1"/>
  <c r="AC11" i="148" s="1"/>
  <c r="AC12" i="148" s="1"/>
  <c r="AC13" i="148" s="1"/>
  <c r="AC14" i="148" s="1"/>
  <c r="AC15" i="148" s="1"/>
  <c r="AC16" i="148" s="1"/>
  <c r="AC17" i="148" s="1"/>
  <c r="AC18" i="148" s="1"/>
  <c r="AC19" i="148" s="1"/>
  <c r="AC20" i="148" s="1"/>
  <c r="AC21" i="148" s="1"/>
  <c r="AC22" i="148" s="1"/>
  <c r="AC23" i="148" s="1"/>
  <c r="AC24" i="148" s="1"/>
  <c r="AC25" i="148" s="1"/>
  <c r="AC26" i="148" s="1"/>
  <c r="AC27" i="148" s="1"/>
  <c r="AC28" i="148" s="1"/>
  <c r="AC29" i="148" s="1"/>
  <c r="AC30" i="148" s="1"/>
  <c r="AC31" i="148" s="1"/>
  <c r="AC32" i="148" s="1"/>
  <c r="AC33" i="148" s="1"/>
  <c r="AC34" i="148" s="1"/>
  <c r="AJ4" i="148" s="1"/>
  <c r="AJ5" i="148" s="1"/>
  <c r="AJ6" i="148" s="1"/>
  <c r="AJ7" i="148" s="1"/>
  <c r="AJ8" i="148" s="1"/>
  <c r="AJ9" i="148" s="1"/>
  <c r="AJ10" i="148" s="1"/>
  <c r="AJ11" i="148" s="1"/>
  <c r="AJ12" i="148" s="1"/>
  <c r="AJ13" i="148" s="1"/>
  <c r="AJ14" i="148" s="1"/>
  <c r="AJ15" i="148" s="1"/>
  <c r="AJ16" i="148" s="1"/>
  <c r="AJ17" i="148" s="1"/>
  <c r="AJ18" i="148" s="1"/>
  <c r="AJ19" i="148" s="1"/>
  <c r="AJ20" i="148" s="1"/>
  <c r="AJ21" i="148" s="1"/>
  <c r="AJ22" i="148" s="1"/>
  <c r="AJ23" i="148" s="1"/>
  <c r="AJ24" i="148" s="1"/>
  <c r="AJ25" i="148" s="1"/>
  <c r="AJ26" i="148" s="1"/>
  <c r="AJ27" i="148" s="1"/>
  <c r="AJ28" i="148" s="1"/>
  <c r="AJ29" i="148" s="1"/>
  <c r="AJ30" i="148" s="1"/>
  <c r="AJ31" i="148" s="1"/>
  <c r="AJ32" i="148" s="1"/>
  <c r="AJ33" i="148" s="1"/>
  <c r="AJ34" i="148" s="1"/>
  <c r="AQ4" i="148" s="1"/>
  <c r="AQ5" i="148" s="1"/>
  <c r="AQ6" i="148" s="1"/>
  <c r="AQ7" i="148" s="1"/>
  <c r="AQ8" i="148" s="1"/>
  <c r="AQ9" i="148" s="1"/>
  <c r="AQ10" i="148" s="1"/>
  <c r="AQ11" i="148" s="1"/>
  <c r="AQ12" i="148" s="1"/>
  <c r="AQ13" i="148" s="1"/>
  <c r="AQ14" i="148" s="1"/>
  <c r="AQ15" i="148" s="1"/>
  <c r="AQ16" i="148" s="1"/>
  <c r="AQ17" i="148" s="1"/>
  <c r="AQ18" i="148" s="1"/>
  <c r="AQ19" i="148" s="1"/>
  <c r="AQ20" i="148" s="1"/>
  <c r="AQ21" i="148" s="1"/>
  <c r="AQ22" i="148" s="1"/>
  <c r="AQ23" i="148" s="1"/>
  <c r="AQ24" i="148" s="1"/>
  <c r="AQ25" i="148" s="1"/>
  <c r="AQ26" i="148" s="1"/>
  <c r="AQ27" i="148" s="1"/>
  <c r="AQ28" i="148" s="1"/>
  <c r="AQ29" i="148" s="1"/>
  <c r="AQ30" i="148" s="1"/>
  <c r="AQ31" i="148" s="1"/>
  <c r="AQ32" i="148" s="1"/>
  <c r="AQ33" i="148" s="1"/>
  <c r="AQ34" i="148" s="1"/>
  <c r="AX4" i="148" s="1"/>
  <c r="AX5" i="148" s="1"/>
  <c r="AX6" i="148" s="1"/>
  <c r="AX7" i="148" s="1"/>
  <c r="AX8" i="148" s="1"/>
  <c r="AX9" i="148" s="1"/>
  <c r="AX10" i="148" s="1"/>
  <c r="AX11" i="148" s="1"/>
  <c r="AX12" i="148" s="1"/>
  <c r="AX13" i="148" s="1"/>
  <c r="AX14" i="148" s="1"/>
  <c r="AX15" i="148" s="1"/>
  <c r="AX16" i="148" s="1"/>
  <c r="AX17" i="148" s="1"/>
  <c r="AX18" i="148" s="1"/>
  <c r="AX19" i="148" s="1"/>
  <c r="AX20" i="148" s="1"/>
  <c r="AX21" i="148" s="1"/>
  <c r="AX22" i="148" s="1"/>
  <c r="AX23" i="148" s="1"/>
  <c r="AX24" i="148" s="1"/>
  <c r="AX25" i="148" s="1"/>
  <c r="AX26" i="148" s="1"/>
  <c r="AX27" i="148" s="1"/>
  <c r="AX28" i="148" s="1"/>
  <c r="AX29" i="148" s="1"/>
  <c r="AX30" i="148" s="1"/>
  <c r="AX31" i="148" s="1"/>
  <c r="AX32" i="148" s="1"/>
  <c r="AX33" i="148" s="1"/>
  <c r="AX34" i="148" s="1"/>
  <c r="BE4" i="148" s="1"/>
  <c r="BE5" i="148" s="1"/>
  <c r="BE6" i="148" s="1"/>
  <c r="BE7" i="148" s="1"/>
  <c r="BE8" i="148" s="1"/>
  <c r="BE9" i="148" s="1"/>
  <c r="BE10" i="148" s="1"/>
  <c r="BE11" i="148" s="1"/>
  <c r="BE12" i="148" s="1"/>
  <c r="BE13" i="148" s="1"/>
  <c r="BE14" i="148" s="1"/>
  <c r="BE15" i="148" s="1"/>
  <c r="BE16" i="148" s="1"/>
  <c r="BE17" i="148" s="1"/>
  <c r="BE18" i="148" s="1"/>
  <c r="BE19" i="148" s="1"/>
  <c r="BE20" i="148" s="1"/>
  <c r="BE21" i="148" s="1"/>
  <c r="BE22" i="148" s="1"/>
  <c r="BE23" i="148" s="1"/>
  <c r="BE24" i="148" s="1"/>
  <c r="BE25" i="148" s="1"/>
  <c r="BE26" i="148" s="1"/>
  <c r="BE27" i="148" s="1"/>
  <c r="BE28" i="148" s="1"/>
  <c r="BE29" i="148" s="1"/>
  <c r="BE30" i="148" s="1"/>
  <c r="BE31" i="148" s="1"/>
  <c r="BE32" i="148" s="1"/>
  <c r="BE33" i="148" s="1"/>
  <c r="BE34" i="148" s="1"/>
  <c r="BL4" i="148" s="1"/>
  <c r="BL5" i="148" s="1"/>
  <c r="BL6" i="148" s="1"/>
  <c r="BL7" i="148" s="1"/>
  <c r="BL8" i="148" s="1"/>
  <c r="BL9" i="148" s="1"/>
  <c r="BL10" i="148" s="1"/>
  <c r="BL11" i="148" s="1"/>
  <c r="BL12" i="148" s="1"/>
  <c r="BL13" i="148" s="1"/>
  <c r="BL14" i="148" s="1"/>
  <c r="BL15" i="148" s="1"/>
  <c r="BL16" i="148" s="1"/>
  <c r="BL17" i="148" s="1"/>
  <c r="BL18" i="148" s="1"/>
  <c r="BL19" i="148" s="1"/>
  <c r="BL20" i="148" s="1"/>
  <c r="BL21" i="148" s="1"/>
  <c r="BL22" i="148" s="1"/>
  <c r="BL23" i="148" s="1"/>
  <c r="BL24" i="148" s="1"/>
  <c r="BL25" i="148" s="1"/>
  <c r="BL26" i="148" s="1"/>
  <c r="BL27" i="148" s="1"/>
  <c r="BL28" i="148" s="1"/>
  <c r="BL29" i="148" s="1"/>
  <c r="BL30" i="148" s="1"/>
  <c r="BL31" i="148" s="1"/>
  <c r="BL32" i="148" s="1"/>
  <c r="BL33" i="148" s="1"/>
  <c r="BL34" i="148" s="1"/>
  <c r="BS4" i="148" s="1"/>
  <c r="BS5" i="148" s="1"/>
  <c r="BS6" i="148" s="1"/>
  <c r="BS7" i="148" s="1"/>
  <c r="BS8" i="148" s="1"/>
  <c r="BS9" i="148" s="1"/>
  <c r="BS10" i="148" s="1"/>
  <c r="BS11" i="148" s="1"/>
  <c r="BS12" i="148" s="1"/>
  <c r="BS13" i="148" s="1"/>
  <c r="BS14" i="148" s="1"/>
  <c r="BS15" i="148" s="1"/>
  <c r="BS16" i="148" s="1"/>
  <c r="BS17" i="148" s="1"/>
  <c r="BS18" i="148" s="1"/>
  <c r="BS19" i="148" s="1"/>
  <c r="BS20" i="148" s="1"/>
  <c r="BS21" i="148" s="1"/>
  <c r="BS22" i="148" s="1"/>
  <c r="BS23" i="148" s="1"/>
  <c r="BS24" i="148" s="1"/>
  <c r="BS25" i="148" s="1"/>
  <c r="BS26" i="148" s="1"/>
  <c r="BS27" i="148" s="1"/>
  <c r="BS28" i="148" s="1"/>
  <c r="BS29" i="148" s="1"/>
  <c r="BS30" i="148" s="1"/>
  <c r="BS31" i="148" s="1"/>
  <c r="BS32" i="148" s="1"/>
  <c r="BS33" i="148" s="1"/>
  <c r="BS34" i="148" s="1"/>
  <c r="BZ4" i="148" s="1"/>
  <c r="BZ5" i="148" s="1"/>
  <c r="BZ6" i="148" s="1"/>
  <c r="BZ7" i="148" s="1"/>
  <c r="BZ8" i="148" s="1"/>
  <c r="BZ9" i="148" s="1"/>
  <c r="BZ10" i="148" s="1"/>
  <c r="BZ11" i="148" s="1"/>
  <c r="BZ12" i="148" s="1"/>
  <c r="BZ13" i="148" s="1"/>
  <c r="BZ14" i="148" s="1"/>
  <c r="BZ15" i="148" s="1"/>
  <c r="BZ16" i="148" s="1"/>
  <c r="BZ17" i="148" s="1"/>
  <c r="BZ18" i="148" s="1"/>
  <c r="BZ19" i="148" s="1"/>
  <c r="BZ20" i="148" s="1"/>
  <c r="BZ21" i="148" s="1"/>
  <c r="BZ22" i="148" s="1"/>
  <c r="BZ23" i="148" s="1"/>
  <c r="BZ24" i="148" s="1"/>
  <c r="BZ25" i="148" s="1"/>
  <c r="BZ26" i="148" s="1"/>
  <c r="BZ27" i="148" s="1"/>
  <c r="BZ28" i="148" s="1"/>
  <c r="BZ29" i="148" s="1"/>
  <c r="BZ30" i="148" s="1"/>
  <c r="BZ31" i="148" s="1"/>
  <c r="BZ32" i="148" s="1"/>
  <c r="BZ33" i="148" s="1"/>
  <c r="BZ34" i="148" s="1"/>
  <c r="CG4" i="148" s="1"/>
  <c r="CG5" i="148" s="1"/>
  <c r="CG6" i="148" s="1"/>
  <c r="CG7" i="148" s="1"/>
  <c r="CG8" i="148" s="1"/>
  <c r="CG9" i="148" s="1"/>
  <c r="CG10" i="148" s="1"/>
  <c r="CG11" i="148" s="1"/>
  <c r="CG12" i="148" s="1"/>
  <c r="CG13" i="148" s="1"/>
  <c r="CG14" i="148" s="1"/>
  <c r="CG15" i="148" s="1"/>
  <c r="CG16" i="148" s="1"/>
  <c r="CG17" i="148" s="1"/>
  <c r="CG18" i="148" s="1"/>
  <c r="CG19" i="148" s="1"/>
  <c r="CG20" i="148" s="1"/>
  <c r="CG21" i="148" s="1"/>
  <c r="CG22" i="148" s="1"/>
  <c r="CG23" i="148" s="1"/>
  <c r="CG24" i="148" s="1"/>
  <c r="CG25" i="148" s="1"/>
  <c r="CG26" i="148" s="1"/>
  <c r="CG27" i="148" s="1"/>
  <c r="CG28" i="148" s="1"/>
  <c r="CG29" i="148" s="1"/>
  <c r="CG30" i="148" s="1"/>
  <c r="CG31" i="148" s="1"/>
  <c r="CG32" i="148" s="1"/>
  <c r="CG33" i="148" s="1"/>
  <c r="CG34" i="148" s="1"/>
  <c r="CN4" i="148" s="1"/>
  <c r="CN5" i="148" s="1"/>
  <c r="CN6" i="148" s="1"/>
  <c r="CN7" i="148" s="1"/>
  <c r="CN8" i="148" s="1"/>
  <c r="CN9" i="148" s="1"/>
  <c r="CN10" i="148" s="1"/>
  <c r="CN11" i="148" s="1"/>
  <c r="CN12" i="148" s="1"/>
  <c r="CN13" i="148" s="1"/>
  <c r="CN14" i="148" s="1"/>
  <c r="CN15" i="148" s="1"/>
  <c r="CN16" i="148" s="1"/>
  <c r="CN17" i="148" s="1"/>
  <c r="CN18" i="148" s="1"/>
  <c r="CN19" i="148" s="1"/>
  <c r="CN20" i="148" s="1"/>
  <c r="CN21" i="148" s="1"/>
  <c r="CN22" i="148" s="1"/>
  <c r="CN23" i="148" s="1"/>
  <c r="CN24" i="148" s="1"/>
  <c r="CN25" i="148" s="1"/>
  <c r="CN26" i="148" s="1"/>
  <c r="CN27" i="148" s="1"/>
  <c r="CN28" i="148" s="1"/>
  <c r="CN29" i="148" s="1"/>
  <c r="CN30" i="148" s="1"/>
  <c r="CN31" i="148" s="1"/>
  <c r="CN32" i="148" s="1"/>
  <c r="CN33" i="148" s="1"/>
  <c r="CN34" i="148" s="1"/>
  <c r="CU4" i="148" s="1"/>
  <c r="CU5" i="148" s="1"/>
  <c r="CU6" i="148" s="1"/>
  <c r="CU7" i="148" s="1"/>
  <c r="CU8" i="148" s="1"/>
  <c r="CU9" i="148" s="1"/>
  <c r="CU10" i="148" s="1"/>
  <c r="CU11" i="148" s="1"/>
  <c r="CU12" i="148" s="1"/>
  <c r="CU13" i="148" s="1"/>
  <c r="CU14" i="148" s="1"/>
  <c r="CU15" i="148" s="1"/>
  <c r="CU16" i="148" s="1"/>
  <c r="CU17" i="148" s="1"/>
  <c r="CU18" i="148" s="1"/>
  <c r="CU19" i="148" s="1"/>
  <c r="CU20" i="148" s="1"/>
  <c r="CU21" i="148" s="1"/>
  <c r="CU22" i="148" s="1"/>
  <c r="CU23" i="148" s="1"/>
  <c r="CU24" i="148" s="1"/>
  <c r="CU25" i="148" s="1"/>
  <c r="CU26" i="148" s="1"/>
  <c r="CU27" i="148" s="1"/>
  <c r="CU28" i="148" s="1"/>
  <c r="CU29" i="148" s="1"/>
  <c r="CU30" i="148" s="1"/>
  <c r="CU31" i="148" s="1"/>
  <c r="CU32" i="148" s="1"/>
  <c r="CU33" i="148" s="1"/>
  <c r="CU34" i="148" s="1"/>
  <c r="DB4" i="148" s="1"/>
  <c r="DB5" i="148" s="1"/>
  <c r="DB6" i="148" s="1"/>
  <c r="DB7" i="148" s="1"/>
  <c r="DB8" i="148" s="1"/>
  <c r="DB9" i="148" s="1"/>
  <c r="DB10" i="148" s="1"/>
  <c r="DB11" i="148" s="1"/>
  <c r="DB12" i="148" s="1"/>
  <c r="DB13" i="148" s="1"/>
  <c r="DB14" i="148" s="1"/>
  <c r="DB15" i="148" s="1"/>
  <c r="DB16" i="148" s="1"/>
  <c r="DB17" i="148" s="1"/>
  <c r="DB18" i="148" s="1"/>
  <c r="DB19" i="148" s="1"/>
  <c r="DB20" i="148" s="1"/>
  <c r="DB21" i="148" s="1"/>
  <c r="DB22" i="148" s="1"/>
  <c r="DB23" i="148" s="1"/>
  <c r="DB24" i="148" s="1"/>
  <c r="DB25" i="148" s="1"/>
  <c r="DB26" i="148" s="1"/>
  <c r="DB27" i="148" s="1"/>
  <c r="DB28" i="148" s="1"/>
  <c r="DB29" i="148" s="1"/>
  <c r="DB30" i="148" s="1"/>
  <c r="DB31" i="148" s="1"/>
  <c r="DB32" i="148" s="1"/>
  <c r="DB33" i="148" s="1"/>
  <c r="DB34" i="148" s="1"/>
  <c r="DI4" i="148" s="1"/>
  <c r="DI5" i="148" s="1"/>
  <c r="DI6" i="148" s="1"/>
  <c r="DI7" i="148" s="1"/>
  <c r="DI8" i="148" s="1"/>
  <c r="DI9" i="148" s="1"/>
  <c r="DI10" i="148" s="1"/>
  <c r="DI11" i="148" s="1"/>
  <c r="DI12" i="148" s="1"/>
  <c r="DI13" i="148" s="1"/>
  <c r="DI14" i="148" s="1"/>
  <c r="DI15" i="148" s="1"/>
  <c r="DI16" i="148" s="1"/>
  <c r="DI17" i="148" s="1"/>
  <c r="DI18" i="148" s="1"/>
  <c r="DI19" i="148" s="1"/>
  <c r="DI20" i="148" s="1"/>
  <c r="DI21" i="148" s="1"/>
  <c r="DI22" i="148" s="1"/>
  <c r="DI23" i="148" s="1"/>
  <c r="DI24" i="148" s="1"/>
  <c r="DI25" i="148" s="1"/>
  <c r="DI26" i="148" s="1"/>
  <c r="DI27" i="148" s="1"/>
  <c r="DI28" i="148" s="1"/>
  <c r="DI29" i="148" s="1"/>
  <c r="DI30" i="148" s="1"/>
  <c r="DI31" i="148" s="1"/>
  <c r="DI32" i="148" s="1"/>
  <c r="DI33" i="148" s="1"/>
  <c r="DI34" i="148" s="1"/>
  <c r="DP4" i="148" s="1"/>
  <c r="DP5" i="148" s="1"/>
  <c r="DP6" i="148" s="1"/>
  <c r="DP7" i="148" s="1"/>
  <c r="DP8" i="148" s="1"/>
  <c r="DP9" i="148" s="1"/>
  <c r="DP10" i="148" s="1"/>
  <c r="DP11" i="148" s="1"/>
  <c r="DP12" i="148" s="1"/>
  <c r="DP13" i="148" s="1"/>
  <c r="DP14" i="148" s="1"/>
  <c r="DP15" i="148" s="1"/>
  <c r="DP16" i="148" s="1"/>
  <c r="DP17" i="148" s="1"/>
  <c r="DP18" i="148" s="1"/>
  <c r="DP19" i="148" s="1"/>
  <c r="DP20" i="148" s="1"/>
  <c r="DP21" i="148" s="1"/>
  <c r="DP22" i="148" s="1"/>
  <c r="DP23" i="148" s="1"/>
  <c r="DP24" i="148" s="1"/>
  <c r="DP25" i="148" s="1"/>
  <c r="DP26" i="148" s="1"/>
  <c r="DP27" i="148" s="1"/>
  <c r="DP28" i="148" s="1"/>
  <c r="DP29" i="148" s="1"/>
  <c r="DP30" i="148" s="1"/>
  <c r="DP31" i="148" s="1"/>
  <c r="DP32" i="148" s="1"/>
  <c r="DP33" i="148" s="1"/>
  <c r="DP34" i="148" s="1"/>
  <c r="DW4" i="148" s="1"/>
  <c r="DW5" i="148" s="1"/>
  <c r="DW6" i="148" s="1"/>
  <c r="DW7" i="148" s="1"/>
  <c r="DW8" i="148" s="1"/>
  <c r="DW9" i="148" s="1"/>
  <c r="DW10" i="148" s="1"/>
  <c r="DW11" i="148" s="1"/>
  <c r="DW12" i="148" s="1"/>
  <c r="DW13" i="148" s="1"/>
  <c r="DW14" i="148" s="1"/>
  <c r="DW15" i="148" s="1"/>
  <c r="DW16" i="148" s="1"/>
  <c r="DW17" i="148" s="1"/>
  <c r="DW18" i="148" s="1"/>
  <c r="DW19" i="148" s="1"/>
  <c r="DW20" i="148" s="1"/>
  <c r="DW21" i="148" s="1"/>
  <c r="DW22" i="148" s="1"/>
  <c r="DW23" i="148" s="1"/>
  <c r="DW24" i="148" s="1"/>
  <c r="DW25" i="148" s="1"/>
  <c r="DW26" i="148" s="1"/>
  <c r="DW27" i="148" s="1"/>
  <c r="DW28" i="148" s="1"/>
  <c r="DW29" i="148" s="1"/>
  <c r="DW30" i="148" s="1"/>
  <c r="DW31" i="148" s="1"/>
  <c r="DW32" i="148" s="1"/>
  <c r="DW33" i="148" s="1"/>
  <c r="DW34" i="148" s="1"/>
  <c r="ED4" i="148" s="1"/>
  <c r="ED5" i="148" s="1"/>
  <c r="ED6" i="148" s="1"/>
  <c r="ED7" i="148" s="1"/>
  <c r="ED8" i="148" s="1"/>
  <c r="ED9" i="148" s="1"/>
  <c r="ED10" i="148" s="1"/>
  <c r="ED11" i="148" s="1"/>
  <c r="ED12" i="148" s="1"/>
  <c r="ED13" i="148" s="1"/>
  <c r="ED14" i="148" s="1"/>
  <c r="ED15" i="148" s="1"/>
  <c r="ED16" i="148" s="1"/>
  <c r="ED17" i="148" s="1"/>
  <c r="ED18" i="148" s="1"/>
  <c r="ED19" i="148" s="1"/>
  <c r="ED20" i="148" s="1"/>
  <c r="ED21" i="148" s="1"/>
  <c r="ED22" i="148" s="1"/>
  <c r="ED23" i="148" s="1"/>
  <c r="ED24" i="148" s="1"/>
  <c r="ED25" i="148" s="1"/>
  <c r="ED26" i="148" s="1"/>
  <c r="ED27" i="148" s="1"/>
  <c r="ED28" i="148" s="1"/>
  <c r="ED29" i="148" s="1"/>
  <c r="ED30" i="148" s="1"/>
  <c r="ED31" i="148" s="1"/>
  <c r="ED32" i="148" s="1"/>
  <c r="ED33" i="148" s="1"/>
  <c r="ED34" i="148" s="1"/>
  <c r="EK4" i="148" s="1"/>
  <c r="EK5" i="148" s="1"/>
  <c r="EK6" i="148" s="1"/>
  <c r="EK7" i="148" s="1"/>
  <c r="EK8" i="148" s="1"/>
  <c r="EK9" i="148" s="1"/>
  <c r="EK10" i="148" s="1"/>
  <c r="EK11" i="148" s="1"/>
  <c r="EK12" i="148" s="1"/>
  <c r="EK13" i="148" s="1"/>
  <c r="EK14" i="148" s="1"/>
  <c r="EK15" i="148" s="1"/>
  <c r="EK16" i="148" s="1"/>
  <c r="EK17" i="148" s="1"/>
  <c r="EK18" i="148" s="1"/>
  <c r="EK19" i="148" s="1"/>
  <c r="EK20" i="148" s="1"/>
  <c r="EK21" i="148" s="1"/>
  <c r="EK22" i="148" s="1"/>
  <c r="EK23" i="148" s="1"/>
  <c r="EK24" i="148" s="1"/>
  <c r="EK25" i="148" s="1"/>
  <c r="EK26" i="148" s="1"/>
  <c r="EK27" i="148" s="1"/>
  <c r="EK28" i="148" s="1"/>
  <c r="EK29" i="148" s="1"/>
  <c r="EK30" i="148" s="1"/>
  <c r="EK31" i="148" s="1"/>
  <c r="EK32" i="148" s="1"/>
  <c r="EK33" i="148" s="1"/>
  <c r="EK34" i="148" s="1"/>
  <c r="ER4" i="148" s="1"/>
  <c r="ER5" i="148" s="1"/>
  <c r="ER6" i="148" s="1"/>
  <c r="ER7" i="148" s="1"/>
  <c r="ER8" i="148" s="1"/>
  <c r="ER9" i="148" s="1"/>
  <c r="ER10" i="148" s="1"/>
  <c r="ER11" i="148" s="1"/>
  <c r="ER12" i="148" s="1"/>
  <c r="ER13" i="148" s="1"/>
  <c r="ER14" i="148" s="1"/>
  <c r="ER15" i="148" s="1"/>
  <c r="ER16" i="148" s="1"/>
  <c r="ER17" i="148" s="1"/>
  <c r="ER18" i="148" s="1"/>
  <c r="ER19" i="148" s="1"/>
  <c r="ER20" i="148" s="1"/>
  <c r="ER21" i="148" s="1"/>
  <c r="ER22" i="148" s="1"/>
  <c r="ER23" i="148" s="1"/>
  <c r="ER24" i="148" s="1"/>
  <c r="ER25" i="148" s="1"/>
  <c r="ER26" i="148" s="1"/>
  <c r="ER27" i="148" s="1"/>
  <c r="ER28" i="148" s="1"/>
  <c r="ER29" i="148" s="1"/>
  <c r="ER30" i="148" s="1"/>
  <c r="ER31" i="148" s="1"/>
  <c r="ER32" i="148" s="1"/>
  <c r="ER33" i="148" s="1"/>
  <c r="ER34" i="148" s="1"/>
  <c r="EY4" i="148" s="1"/>
  <c r="EY5" i="148" s="1"/>
  <c r="EY6" i="148" s="1"/>
  <c r="EY7" i="148" s="1"/>
  <c r="EY8" i="148" s="1"/>
  <c r="EY9" i="148" s="1"/>
  <c r="EY10" i="148" s="1"/>
  <c r="EY11" i="148" s="1"/>
  <c r="EY12" i="148" s="1"/>
  <c r="EY13" i="148" s="1"/>
  <c r="EY14" i="148" s="1"/>
  <c r="EY15" i="148" s="1"/>
  <c r="EY16" i="148" s="1"/>
  <c r="EY17" i="148" s="1"/>
  <c r="EY18" i="148" s="1"/>
  <c r="EY19" i="148" s="1"/>
  <c r="EY20" i="148" s="1"/>
  <c r="EY21" i="148" s="1"/>
  <c r="EY22" i="148" s="1"/>
  <c r="EY23" i="148" s="1"/>
  <c r="EY24" i="148" s="1"/>
  <c r="EY25" i="148" s="1"/>
  <c r="EY26" i="148" s="1"/>
  <c r="EY27" i="148" s="1"/>
  <c r="EY28" i="148" s="1"/>
  <c r="EY29" i="148" s="1"/>
  <c r="EY30" i="148" s="1"/>
  <c r="EY31" i="148" s="1"/>
  <c r="EY32" i="148" s="1"/>
  <c r="EY33" i="148" s="1"/>
  <c r="EY34" i="148" s="1"/>
  <c r="FF4" i="148" s="1"/>
  <c r="FF5" i="148" s="1"/>
  <c r="FF6" i="148" s="1"/>
  <c r="FF7" i="148" s="1"/>
  <c r="FF8" i="148" s="1"/>
  <c r="FF9" i="148" s="1"/>
  <c r="FF10" i="148" s="1"/>
  <c r="FF11" i="148" s="1"/>
  <c r="FF12" i="148" s="1"/>
  <c r="FF13" i="148" s="1"/>
  <c r="FF14" i="148" s="1"/>
  <c r="FF15" i="148" s="1"/>
  <c r="FF16" i="148" s="1"/>
  <c r="FF17" i="148" s="1"/>
  <c r="FF18" i="148" s="1"/>
  <c r="FF19" i="148" s="1"/>
  <c r="FF20" i="148" s="1"/>
  <c r="FF21" i="148" s="1"/>
  <c r="FF22" i="148" s="1"/>
  <c r="FF23" i="148" s="1"/>
  <c r="FF24" i="148" s="1"/>
  <c r="FF25" i="148" s="1"/>
  <c r="FF26" i="148" s="1"/>
  <c r="FF27" i="148" s="1"/>
  <c r="FF28" i="148" s="1"/>
  <c r="FF29" i="148" s="1"/>
  <c r="FF30" i="148" s="1"/>
  <c r="FF31" i="148" s="1"/>
  <c r="FF32" i="148" s="1"/>
  <c r="FF33" i="148" s="1"/>
  <c r="FF34" i="148" s="1"/>
  <c r="FM4" i="148" s="1"/>
  <c r="FM5" i="148" s="1"/>
  <c r="FM6" i="148" s="1"/>
  <c r="FM7" i="148" s="1"/>
  <c r="FM8" i="148" s="1"/>
  <c r="FM9" i="148" s="1"/>
  <c r="FM10" i="148" s="1"/>
  <c r="FM11" i="148" s="1"/>
  <c r="FM12" i="148" s="1"/>
  <c r="FM13" i="148" s="1"/>
  <c r="FM14" i="148" s="1"/>
  <c r="FM15" i="148" s="1"/>
  <c r="FM16" i="148" s="1"/>
  <c r="FM17" i="148" s="1"/>
  <c r="FM18" i="148" s="1"/>
  <c r="FM19" i="148" s="1"/>
  <c r="FM20" i="148" s="1"/>
  <c r="FM21" i="148" s="1"/>
  <c r="FM22" i="148" s="1"/>
  <c r="FM23" i="148" s="1"/>
  <c r="FM24" i="148" s="1"/>
  <c r="FM25" i="148" s="1"/>
  <c r="FM26" i="148" s="1"/>
  <c r="FM27" i="148" s="1"/>
  <c r="FM28" i="148" s="1"/>
  <c r="FM29" i="148" s="1"/>
  <c r="FM30" i="148" s="1"/>
  <c r="FM31" i="148" s="1"/>
  <c r="FM32" i="148" s="1"/>
  <c r="FM33" i="148" s="1"/>
  <c r="FM34" i="148" s="1"/>
  <c r="FT4" i="148" s="1"/>
  <c r="FT5" i="148" s="1"/>
  <c r="FT6" i="148" s="1"/>
  <c r="FT7" i="148" s="1"/>
  <c r="FT8" i="148" s="1"/>
  <c r="FT9" i="148" s="1"/>
  <c r="FT10" i="148" s="1"/>
  <c r="FT11" i="148" s="1"/>
  <c r="FT12" i="148" s="1"/>
  <c r="FT13" i="148" s="1"/>
  <c r="FT14" i="148" s="1"/>
  <c r="FT15" i="148" s="1"/>
  <c r="FT16" i="148" s="1"/>
  <c r="FT17" i="148" s="1"/>
  <c r="FT18" i="148" s="1"/>
  <c r="FT19" i="148" s="1"/>
  <c r="FT20" i="148" s="1"/>
  <c r="FT21" i="148" s="1"/>
  <c r="FT22" i="148" s="1"/>
  <c r="FT23" i="148" s="1"/>
  <c r="FT24" i="148" s="1"/>
  <c r="FT25" i="148" s="1"/>
  <c r="FT26" i="148" s="1"/>
  <c r="FT27" i="148" s="1"/>
  <c r="FT28" i="148" s="1"/>
  <c r="FT29" i="148" s="1"/>
  <c r="FT30" i="148" s="1"/>
  <c r="FT31" i="148" s="1"/>
  <c r="FT32" i="148" s="1"/>
  <c r="FT33" i="148" s="1"/>
  <c r="FT34" i="148" s="1"/>
  <c r="GA4" i="148" s="1"/>
  <c r="GA5" i="148" s="1"/>
  <c r="GA6" i="148" s="1"/>
  <c r="GA7" i="148" s="1"/>
  <c r="GA8" i="148" s="1"/>
  <c r="GA9" i="148" s="1"/>
  <c r="GA10" i="148" s="1"/>
  <c r="GA11" i="148" s="1"/>
  <c r="GA12" i="148" s="1"/>
  <c r="GA13" i="148" s="1"/>
  <c r="GA14" i="148" s="1"/>
  <c r="GA15" i="148" s="1"/>
  <c r="GA16" i="148" s="1"/>
  <c r="GA17" i="148" s="1"/>
  <c r="GA18" i="148" s="1"/>
  <c r="GA19" i="148" s="1"/>
  <c r="GA20" i="148" s="1"/>
  <c r="GA21" i="148" s="1"/>
  <c r="GA22" i="148" s="1"/>
  <c r="GA23" i="148" s="1"/>
  <c r="GA24" i="148" s="1"/>
  <c r="GA25" i="148" s="1"/>
  <c r="GA26" i="148" s="1"/>
  <c r="GA27" i="148" s="1"/>
  <c r="GA28" i="148" s="1"/>
  <c r="GA29" i="148" s="1"/>
  <c r="GA30" i="148" s="1"/>
  <c r="GA31" i="148" s="1"/>
  <c r="GA32" i="148" s="1"/>
  <c r="GA33" i="148" s="1"/>
  <c r="GA34" i="148" s="1"/>
  <c r="GH4" i="148" s="1"/>
  <c r="GH5" i="148" s="1"/>
  <c r="GH6" i="148" s="1"/>
  <c r="GH7" i="148" s="1"/>
  <c r="GH8" i="148" s="1"/>
  <c r="GH9" i="148" s="1"/>
  <c r="GH10" i="148" s="1"/>
  <c r="GH11" i="148" s="1"/>
  <c r="GH12" i="148" s="1"/>
  <c r="GH13" i="148" s="1"/>
  <c r="GH14" i="148" s="1"/>
  <c r="GH15" i="148" s="1"/>
  <c r="GH16" i="148" s="1"/>
  <c r="GH17" i="148" s="1"/>
  <c r="GH18" i="148" s="1"/>
  <c r="GH19" i="148" s="1"/>
  <c r="GH20" i="148" s="1"/>
  <c r="GH21" i="148" s="1"/>
  <c r="GH22" i="148" s="1"/>
  <c r="GH23" i="148" s="1"/>
  <c r="GH24" i="148" s="1"/>
  <c r="GH25" i="148" s="1"/>
  <c r="GH26" i="148" s="1"/>
  <c r="GH27" i="148" s="1"/>
  <c r="GH28" i="148" s="1"/>
  <c r="GH29" i="148" s="1"/>
  <c r="GH30" i="148" s="1"/>
  <c r="GH31" i="148" s="1"/>
  <c r="GH32" i="148" s="1"/>
  <c r="GH33" i="148" s="1"/>
  <c r="GH34" i="148" s="1"/>
  <c r="GO4" i="148" s="1"/>
  <c r="GO5" i="148" s="1"/>
  <c r="GO6" i="148" s="1"/>
  <c r="GO7" i="148" s="1"/>
  <c r="GO8" i="148" s="1"/>
  <c r="GO9" i="148" s="1"/>
  <c r="GO10" i="148" s="1"/>
  <c r="GO11" i="148" s="1"/>
  <c r="GO12" i="148" s="1"/>
  <c r="GO13" i="148" s="1"/>
  <c r="GO14" i="148" s="1"/>
  <c r="GO15" i="148" s="1"/>
  <c r="GO16" i="148" s="1"/>
  <c r="GO17" i="148" s="1"/>
  <c r="GO18" i="148" s="1"/>
  <c r="GO19" i="148" s="1"/>
  <c r="GO20" i="148" s="1"/>
  <c r="GO21" i="148" s="1"/>
  <c r="GO22" i="148" s="1"/>
  <c r="GO23" i="148" s="1"/>
  <c r="GO24" i="148" s="1"/>
  <c r="GO25" i="148" s="1"/>
  <c r="GO26" i="148" s="1"/>
  <c r="GO27" i="148" s="1"/>
  <c r="GO28" i="148" s="1"/>
  <c r="GO29" i="148" s="1"/>
  <c r="GO30" i="148" s="1"/>
  <c r="GO31" i="148" s="1"/>
  <c r="GO32" i="148" s="1"/>
  <c r="GO33" i="148" s="1"/>
  <c r="GO34" i="148" s="1"/>
  <c r="GV4" i="148" s="1"/>
  <c r="GV5" i="148" s="1"/>
  <c r="GV6" i="148" s="1"/>
  <c r="GV7" i="148" s="1"/>
  <c r="GV8" i="148" s="1"/>
  <c r="GV9" i="148" s="1"/>
  <c r="GV10" i="148" s="1"/>
  <c r="GV11" i="148" s="1"/>
  <c r="GV12" i="148" s="1"/>
  <c r="GV13" i="148" s="1"/>
  <c r="GV14" i="148" s="1"/>
  <c r="GV15" i="148" s="1"/>
  <c r="GV16" i="148" s="1"/>
  <c r="GV17" i="148" s="1"/>
  <c r="GV18" i="148" s="1"/>
  <c r="GV19" i="148" s="1"/>
  <c r="GV20" i="148" s="1"/>
  <c r="GV21" i="148" s="1"/>
  <c r="GV22" i="148" s="1"/>
  <c r="GV23" i="148" s="1"/>
  <c r="GV24" i="148" s="1"/>
  <c r="GV25" i="148" s="1"/>
  <c r="GV26" i="148" s="1"/>
  <c r="GV27" i="148" s="1"/>
  <c r="GV28" i="148" s="1"/>
  <c r="GV29" i="148" s="1"/>
  <c r="GV30" i="148" s="1"/>
  <c r="GV31" i="148" s="1"/>
  <c r="GV32" i="148" s="1"/>
  <c r="GV33" i="148" s="1"/>
  <c r="GV34" i="148" s="1"/>
  <c r="T42" i="148" s="1"/>
  <c r="N20" i="128" s="1"/>
  <c r="D18" i="142" s="1"/>
  <c r="G18" i="142" s="1"/>
  <c r="G4" i="148"/>
  <c r="G5" i="148" s="1"/>
  <c r="G6" i="148" s="1"/>
  <c r="G7" i="148" s="1"/>
  <c r="G8" i="148" s="1"/>
  <c r="G9" i="148" s="1"/>
  <c r="G10" i="148" s="1"/>
  <c r="G11" i="148" s="1"/>
  <c r="G12" i="148" s="1"/>
  <c r="G13" i="148" s="1"/>
  <c r="G14" i="148" s="1"/>
  <c r="G15" i="148" s="1"/>
  <c r="G16" i="148" s="1"/>
  <c r="G17" i="148" s="1"/>
  <c r="G18" i="148" s="1"/>
  <c r="G19" i="148" s="1"/>
  <c r="G20" i="148" s="1"/>
  <c r="G21" i="148" s="1"/>
  <c r="G22" i="148" s="1"/>
  <c r="G23" i="148" s="1"/>
  <c r="G24" i="148" s="1"/>
  <c r="G25" i="148" s="1"/>
  <c r="G26" i="148" s="1"/>
  <c r="G27" i="148" s="1"/>
  <c r="G28" i="148" s="1"/>
  <c r="G29" i="148" s="1"/>
  <c r="G30" i="148" s="1"/>
  <c r="G31" i="148" s="1"/>
  <c r="G32" i="148" s="1"/>
  <c r="G33" i="148" s="1"/>
  <c r="G34" i="148" s="1"/>
  <c r="N4" i="148" s="1"/>
  <c r="N5" i="148" s="1"/>
  <c r="N6" i="148" s="1"/>
  <c r="N7" i="148" s="1"/>
  <c r="N8" i="148" s="1"/>
  <c r="N9" i="148" s="1"/>
  <c r="N10" i="148" s="1"/>
  <c r="N11" i="148" s="1"/>
  <c r="N12" i="148" s="1"/>
  <c r="N13" i="148" s="1"/>
  <c r="N14" i="148" s="1"/>
  <c r="N15" i="148" s="1"/>
  <c r="N16" i="148" s="1"/>
  <c r="N17" i="148" s="1"/>
  <c r="N18" i="148" s="1"/>
  <c r="N19" i="148" s="1"/>
  <c r="N20" i="148" s="1"/>
  <c r="N21" i="148" s="1"/>
  <c r="N22" i="148" s="1"/>
  <c r="N23" i="148" s="1"/>
  <c r="N24" i="148" s="1"/>
  <c r="N25" i="148" s="1"/>
  <c r="N26" i="148" s="1"/>
  <c r="N27" i="148" s="1"/>
  <c r="N28" i="148" s="1"/>
  <c r="N29" i="148" s="1"/>
  <c r="N30" i="148" s="1"/>
  <c r="N31" i="148" s="1"/>
  <c r="N32" i="148" s="1"/>
  <c r="N33" i="148" s="1"/>
  <c r="N34" i="148" s="1"/>
  <c r="A3" i="148"/>
  <c r="L73" i="148"/>
  <c r="I73" i="148"/>
  <c r="K36" i="148"/>
  <c r="CA36" i="148"/>
  <c r="DS36" i="148"/>
  <c r="GI36" i="148"/>
  <c r="E44" i="148"/>
  <c r="L44" i="148"/>
  <c r="L65" i="148"/>
  <c r="L82" i="148"/>
  <c r="AM36" i="148"/>
  <c r="E43" i="148"/>
  <c r="L43" i="148"/>
  <c r="F90" i="148"/>
  <c r="DC36" i="148"/>
  <c r="EU36" i="148"/>
  <c r="F82" i="148"/>
  <c r="AR36" i="148"/>
  <c r="CJ36" i="148"/>
  <c r="BO36" i="148"/>
  <c r="EE36" i="148"/>
  <c r="B36" i="148"/>
  <c r="AT36" i="148"/>
  <c r="DJ36" i="148"/>
  <c r="FB36" i="148"/>
  <c r="I65" i="148"/>
  <c r="F94" i="148"/>
  <c r="F95" i="148"/>
  <c r="E42" i="148"/>
  <c r="L42" i="148"/>
  <c r="F89" i="148"/>
  <c r="F91" i="148"/>
  <c r="I82" i="148"/>
  <c r="F84" i="148"/>
  <c r="F87" i="122"/>
  <c r="F96" i="122"/>
  <c r="O82" i="122"/>
  <c r="L85" i="122"/>
  <c r="O85" i="122"/>
  <c r="F81" i="122"/>
  <c r="L80" i="122"/>
  <c r="L79" i="122"/>
  <c r="L78" i="122"/>
  <c r="L77" i="122"/>
  <c r="L76" i="122"/>
  <c r="U75" i="122"/>
  <c r="L75" i="122"/>
  <c r="F73" i="122"/>
  <c r="L72" i="122"/>
  <c r="L71" i="122"/>
  <c r="L70" i="122"/>
  <c r="L69" i="122"/>
  <c r="L68" i="122"/>
  <c r="U67" i="122"/>
  <c r="L67" i="122"/>
  <c r="L73" i="122"/>
  <c r="I73" i="122"/>
  <c r="F65" i="122"/>
  <c r="F82" i="122"/>
  <c r="L64" i="122"/>
  <c r="L63" i="122"/>
  <c r="L62" i="122"/>
  <c r="L61" i="122"/>
  <c r="L60" i="122"/>
  <c r="L59" i="122"/>
  <c r="L58" i="122"/>
  <c r="L57" i="122"/>
  <c r="K54" i="122"/>
  <c r="L47" i="122"/>
  <c r="I47" i="122"/>
  <c r="R25" i="128" s="1"/>
  <c r="GT35" i="122"/>
  <c r="GT36" i="122"/>
  <c r="GS35" i="122"/>
  <c r="GR35" i="122"/>
  <c r="GR36" i="122"/>
  <c r="GQ35" i="122"/>
  <c r="GP35" i="122"/>
  <c r="GM35" i="122"/>
  <c r="GM36" i="122"/>
  <c r="GL35" i="122"/>
  <c r="GK35" i="122"/>
  <c r="GK36" i="122"/>
  <c r="GJ35" i="122"/>
  <c r="GI35" i="122"/>
  <c r="GI36" i="122"/>
  <c r="GF35" i="122"/>
  <c r="GF36" i="122"/>
  <c r="GE35" i="122"/>
  <c r="GD35" i="122"/>
  <c r="GD36" i="122"/>
  <c r="GC35" i="122"/>
  <c r="GB35" i="122"/>
  <c r="GB36" i="122"/>
  <c r="FY35" i="122"/>
  <c r="FY36" i="122"/>
  <c r="FX35" i="122"/>
  <c r="FW35" i="122"/>
  <c r="FV35" i="122"/>
  <c r="FU35" i="122"/>
  <c r="FU36" i="122"/>
  <c r="FR35" i="122"/>
  <c r="FR36" i="122"/>
  <c r="FQ35" i="122"/>
  <c r="FP35" i="122"/>
  <c r="FP36" i="122"/>
  <c r="FO35" i="122"/>
  <c r="FN35" i="122"/>
  <c r="FN36" i="122"/>
  <c r="FK35" i="122"/>
  <c r="FK36" i="122"/>
  <c r="FJ35" i="122"/>
  <c r="FI35" i="122"/>
  <c r="FI36" i="122"/>
  <c r="FH35" i="122"/>
  <c r="FG35" i="122"/>
  <c r="FG36" i="122"/>
  <c r="FD35" i="122"/>
  <c r="FD36" i="122"/>
  <c r="FC35" i="122"/>
  <c r="FB35" i="122"/>
  <c r="FB36" i="122"/>
  <c r="FA35" i="122"/>
  <c r="EZ35" i="122"/>
  <c r="EZ36" i="122"/>
  <c r="EW35" i="122"/>
  <c r="EW36" i="122"/>
  <c r="EV35" i="122"/>
  <c r="EU35" i="122"/>
  <c r="EU36" i="122"/>
  <c r="ET35" i="122"/>
  <c r="ES35" i="122"/>
  <c r="ES36" i="122"/>
  <c r="EP35" i="122"/>
  <c r="EP36" i="122"/>
  <c r="EO35" i="122"/>
  <c r="EN35" i="122"/>
  <c r="EM35" i="122"/>
  <c r="EL35" i="122"/>
  <c r="EL36" i="122"/>
  <c r="EI35" i="122"/>
  <c r="EI36" i="122"/>
  <c r="EH35" i="122"/>
  <c r="EG35" i="122"/>
  <c r="EG36" i="122"/>
  <c r="EF35" i="122"/>
  <c r="EE35" i="122"/>
  <c r="EB35" i="122"/>
  <c r="EB36" i="122"/>
  <c r="EA35" i="122"/>
  <c r="DZ35" i="122"/>
  <c r="DY35" i="122"/>
  <c r="DX35" i="122"/>
  <c r="DX36" i="122"/>
  <c r="DU35" i="122"/>
  <c r="DU36" i="122"/>
  <c r="DT35" i="122"/>
  <c r="DS35" i="122"/>
  <c r="DS36" i="122"/>
  <c r="DR35" i="122"/>
  <c r="DQ35" i="122"/>
  <c r="DQ36" i="122"/>
  <c r="DN35" i="122"/>
  <c r="DN36" i="122"/>
  <c r="DM35" i="122"/>
  <c r="DL35" i="122"/>
  <c r="DL36" i="122"/>
  <c r="DK35" i="122"/>
  <c r="DJ35" i="122"/>
  <c r="DJ36" i="122"/>
  <c r="DG35" i="122"/>
  <c r="DG36" i="122"/>
  <c r="DF35" i="122"/>
  <c r="DE35" i="122"/>
  <c r="DE36" i="122"/>
  <c r="DD35" i="122"/>
  <c r="DC35" i="122"/>
  <c r="DC36" i="122"/>
  <c r="CZ35" i="122"/>
  <c r="CZ36" i="122"/>
  <c r="CY35" i="122"/>
  <c r="CX35" i="122"/>
  <c r="CX36" i="122"/>
  <c r="CW35" i="122"/>
  <c r="CV35" i="122"/>
  <c r="CS35" i="122"/>
  <c r="CS36" i="122"/>
  <c r="CR35" i="122"/>
  <c r="CQ35" i="122"/>
  <c r="CQ36" i="122"/>
  <c r="CP35" i="122"/>
  <c r="CO35" i="122"/>
  <c r="CO36" i="122"/>
  <c r="CL35" i="122"/>
  <c r="CL36" i="122"/>
  <c r="CK35" i="122"/>
  <c r="CJ35" i="122"/>
  <c r="CJ36" i="122"/>
  <c r="CI35" i="122"/>
  <c r="CH35" i="122"/>
  <c r="CE35" i="122"/>
  <c r="CE36" i="122"/>
  <c r="CD35" i="122"/>
  <c r="CC35" i="122"/>
  <c r="CC36" i="122"/>
  <c r="CB35" i="122"/>
  <c r="CA35" i="122"/>
  <c r="CA36" i="122"/>
  <c r="BX35" i="122"/>
  <c r="BX36" i="122"/>
  <c r="BW35" i="122"/>
  <c r="BV35" i="122"/>
  <c r="BV36" i="122"/>
  <c r="BU35" i="122"/>
  <c r="BT35" i="122"/>
  <c r="BT36" i="122"/>
  <c r="BQ35" i="122"/>
  <c r="BQ36" i="122"/>
  <c r="BP35" i="122"/>
  <c r="BO35" i="122"/>
  <c r="BN35" i="122"/>
  <c r="BM35" i="122"/>
  <c r="BM36" i="122"/>
  <c r="BJ35" i="122"/>
  <c r="BJ36" i="122"/>
  <c r="BI35" i="122"/>
  <c r="BH35" i="122"/>
  <c r="BH36" i="122"/>
  <c r="BG35" i="122"/>
  <c r="BF35" i="122"/>
  <c r="BF36" i="122"/>
  <c r="BC35" i="122"/>
  <c r="BC36" i="122"/>
  <c r="BB35" i="122"/>
  <c r="BA35" i="122"/>
  <c r="BA36" i="122"/>
  <c r="AZ35" i="122"/>
  <c r="AY35" i="122"/>
  <c r="AY36" i="122"/>
  <c r="AV35" i="122"/>
  <c r="AV36" i="122"/>
  <c r="AU35" i="122"/>
  <c r="AT35" i="122"/>
  <c r="AT36" i="122"/>
  <c r="AS35" i="122"/>
  <c r="AR35" i="122"/>
  <c r="AR36" i="122"/>
  <c r="AO35" i="122"/>
  <c r="AO36" i="122"/>
  <c r="AN35" i="122"/>
  <c r="AM35" i="122"/>
  <c r="AM36" i="122"/>
  <c r="AL35" i="122"/>
  <c r="AK35" i="122"/>
  <c r="AK36" i="122"/>
  <c r="AH35" i="122"/>
  <c r="AH36" i="122"/>
  <c r="AG35" i="122"/>
  <c r="AF35" i="122"/>
  <c r="AE35" i="122"/>
  <c r="AD35" i="122"/>
  <c r="AA35" i="122"/>
  <c r="AA36" i="122"/>
  <c r="Z35" i="122"/>
  <c r="Y35" i="122"/>
  <c r="X35" i="122"/>
  <c r="W35" i="122"/>
  <c r="T35" i="122"/>
  <c r="T36" i="122"/>
  <c r="S35" i="122"/>
  <c r="R35" i="122"/>
  <c r="Q35" i="122"/>
  <c r="P35" i="122"/>
  <c r="P36" i="122"/>
  <c r="M35" i="122"/>
  <c r="M36" i="122"/>
  <c r="L35" i="122"/>
  <c r="K35" i="122"/>
  <c r="J35" i="122"/>
  <c r="I35" i="122"/>
  <c r="I36" i="122"/>
  <c r="F35" i="122"/>
  <c r="F36" i="122"/>
  <c r="E35" i="122"/>
  <c r="D35" i="122"/>
  <c r="D36" i="122"/>
  <c r="C35" i="122"/>
  <c r="B35" i="122"/>
  <c r="B36" i="122"/>
  <c r="H4" i="122"/>
  <c r="H5" i="122"/>
  <c r="H6" i="122"/>
  <c r="H7" i="122"/>
  <c r="H8" i="122"/>
  <c r="H9" i="122"/>
  <c r="H10" i="122"/>
  <c r="H11" i="122"/>
  <c r="H12" i="122"/>
  <c r="H13" i="122"/>
  <c r="H14" i="122"/>
  <c r="H15" i="122"/>
  <c r="H16" i="122"/>
  <c r="H17" i="122"/>
  <c r="H18" i="122"/>
  <c r="H19" i="122"/>
  <c r="H20" i="122"/>
  <c r="H21" i="122"/>
  <c r="H22" i="122"/>
  <c r="H23" i="122"/>
  <c r="H24" i="122"/>
  <c r="H25" i="122"/>
  <c r="H26" i="122"/>
  <c r="H27" i="122"/>
  <c r="H28" i="122"/>
  <c r="H29" i="122"/>
  <c r="H30" i="122"/>
  <c r="H31" i="122"/>
  <c r="H32" i="122"/>
  <c r="H33" i="122"/>
  <c r="H34" i="122"/>
  <c r="O4" i="122"/>
  <c r="O5" i="122"/>
  <c r="O6" i="122"/>
  <c r="O7" i="122"/>
  <c r="O8" i="122"/>
  <c r="O9" i="122"/>
  <c r="O10" i="122"/>
  <c r="O11" i="122"/>
  <c r="O12" i="122"/>
  <c r="O13" i="122"/>
  <c r="O14" i="122"/>
  <c r="O15" i="122"/>
  <c r="O16" i="122"/>
  <c r="O17" i="122"/>
  <c r="O18" i="122"/>
  <c r="O19" i="122"/>
  <c r="O20" i="122"/>
  <c r="O21" i="122"/>
  <c r="O22" i="122"/>
  <c r="O23" i="122"/>
  <c r="O24" i="122"/>
  <c r="O25" i="122"/>
  <c r="O26" i="122"/>
  <c r="O27" i="122"/>
  <c r="O28" i="122"/>
  <c r="O29" i="122"/>
  <c r="O30" i="122"/>
  <c r="O31" i="122"/>
  <c r="O32" i="122"/>
  <c r="O33" i="122"/>
  <c r="O34" i="122"/>
  <c r="V4" i="122"/>
  <c r="V5" i="122"/>
  <c r="V6" i="122"/>
  <c r="V7" i="122"/>
  <c r="V8" i="122"/>
  <c r="V9" i="122"/>
  <c r="V10" i="122"/>
  <c r="V11" i="122"/>
  <c r="V12" i="122"/>
  <c r="V13" i="122"/>
  <c r="V14" i="122"/>
  <c r="V15" i="122"/>
  <c r="V16" i="122"/>
  <c r="V17" i="122"/>
  <c r="V18" i="122"/>
  <c r="V19" i="122"/>
  <c r="V20" i="122"/>
  <c r="V21" i="122"/>
  <c r="V22" i="122"/>
  <c r="V23" i="122"/>
  <c r="V24" i="122"/>
  <c r="V25" i="122"/>
  <c r="V26" i="122"/>
  <c r="V27" i="122"/>
  <c r="V28" i="122"/>
  <c r="V29" i="122"/>
  <c r="V30" i="122"/>
  <c r="V31" i="122"/>
  <c r="V32" i="122"/>
  <c r="V33" i="122"/>
  <c r="V34" i="122"/>
  <c r="AC4" i="122"/>
  <c r="AC5" i="122"/>
  <c r="AC6" i="122"/>
  <c r="AC7" i="122"/>
  <c r="AC8" i="122"/>
  <c r="AC9" i="122"/>
  <c r="AC10" i="122"/>
  <c r="AC11" i="122"/>
  <c r="AC12" i="122"/>
  <c r="AC13" i="122"/>
  <c r="AC14" i="122"/>
  <c r="AC15" i="122"/>
  <c r="AC16" i="122"/>
  <c r="AC17" i="122"/>
  <c r="AC18" i="122"/>
  <c r="AC19" i="122"/>
  <c r="AC20" i="122"/>
  <c r="AC21" i="122"/>
  <c r="AC22" i="122"/>
  <c r="AC23" i="122"/>
  <c r="AC24" i="122"/>
  <c r="AC25" i="122"/>
  <c r="AC26" i="122"/>
  <c r="AC27" i="122"/>
  <c r="AC28" i="122"/>
  <c r="AC29" i="122"/>
  <c r="AC30" i="122"/>
  <c r="AC31" i="122"/>
  <c r="AC32" i="122"/>
  <c r="AC33" i="122"/>
  <c r="AC34" i="122"/>
  <c r="AJ4" i="122"/>
  <c r="AJ5" i="122"/>
  <c r="AJ6" i="122"/>
  <c r="AJ7" i="122"/>
  <c r="AJ8" i="122"/>
  <c r="AJ9" i="122"/>
  <c r="AJ10" i="122"/>
  <c r="AJ11" i="122"/>
  <c r="AJ12" i="122"/>
  <c r="AJ13" i="122"/>
  <c r="AJ14" i="122"/>
  <c r="AJ15" i="122"/>
  <c r="AJ16" i="122"/>
  <c r="AJ17" i="122"/>
  <c r="AJ18" i="122"/>
  <c r="AJ19" i="122"/>
  <c r="AJ20" i="122"/>
  <c r="AJ21" i="122"/>
  <c r="AJ22" i="122"/>
  <c r="AJ23" i="122"/>
  <c r="AJ24" i="122"/>
  <c r="AJ25" i="122"/>
  <c r="AJ26" i="122"/>
  <c r="AJ27" i="122"/>
  <c r="AJ28" i="122"/>
  <c r="AJ29" i="122"/>
  <c r="AJ30" i="122"/>
  <c r="AJ31" i="122"/>
  <c r="AJ32" i="122"/>
  <c r="AJ33" i="122"/>
  <c r="AJ34" i="122"/>
  <c r="AQ4" i="122"/>
  <c r="AQ5" i="122"/>
  <c r="AQ6" i="122"/>
  <c r="AQ7" i="122"/>
  <c r="AQ8" i="122"/>
  <c r="AQ9" i="122"/>
  <c r="AQ10" i="122"/>
  <c r="AQ11" i="122"/>
  <c r="AQ12" i="122"/>
  <c r="AQ13" i="122"/>
  <c r="AQ14" i="122"/>
  <c r="AQ15" i="122"/>
  <c r="AQ16" i="122"/>
  <c r="AQ17" i="122"/>
  <c r="AQ18" i="122"/>
  <c r="AQ19" i="122"/>
  <c r="AQ20" i="122"/>
  <c r="AQ21" i="122"/>
  <c r="AQ22" i="122"/>
  <c r="AQ23" i="122"/>
  <c r="AQ24" i="122"/>
  <c r="AQ25" i="122"/>
  <c r="AQ26" i="122"/>
  <c r="AQ27" i="122"/>
  <c r="AQ28" i="122"/>
  <c r="AQ29" i="122"/>
  <c r="AQ30" i="122"/>
  <c r="AQ31" i="122"/>
  <c r="AQ32" i="122"/>
  <c r="AQ33" i="122"/>
  <c r="AQ34" i="122"/>
  <c r="AX4" i="122"/>
  <c r="AX5" i="122"/>
  <c r="AX6" i="122"/>
  <c r="AX7" i="122"/>
  <c r="AX8" i="122"/>
  <c r="AX9" i="122"/>
  <c r="AX10" i="122"/>
  <c r="AX11" i="122"/>
  <c r="AX12" i="122"/>
  <c r="AX13" i="122"/>
  <c r="AX14" i="122"/>
  <c r="AX15" i="122"/>
  <c r="AX16" i="122"/>
  <c r="AX17" i="122"/>
  <c r="AX18" i="122"/>
  <c r="AX19" i="122"/>
  <c r="AX20" i="122"/>
  <c r="AX21" i="122"/>
  <c r="AX22" i="122"/>
  <c r="AX23" i="122"/>
  <c r="AX24" i="122"/>
  <c r="AX25" i="122"/>
  <c r="AX26" i="122"/>
  <c r="AX27" i="122"/>
  <c r="AX28" i="122"/>
  <c r="AX29" i="122"/>
  <c r="AX30" i="122"/>
  <c r="AX31" i="122"/>
  <c r="AX32" i="122"/>
  <c r="AX33" i="122"/>
  <c r="AX34" i="122"/>
  <c r="BE4" i="122"/>
  <c r="BE5" i="122"/>
  <c r="BE6" i="122"/>
  <c r="BE7" i="122"/>
  <c r="BE8" i="122"/>
  <c r="BE9" i="122"/>
  <c r="BE10" i="122"/>
  <c r="BE11" i="122"/>
  <c r="BE12" i="122"/>
  <c r="BE13" i="122"/>
  <c r="BE14" i="122"/>
  <c r="BE15" i="122"/>
  <c r="BE16" i="122"/>
  <c r="BE17" i="122"/>
  <c r="BE18" i="122"/>
  <c r="BE19" i="122"/>
  <c r="BE20" i="122"/>
  <c r="BE21" i="122"/>
  <c r="BE22" i="122"/>
  <c r="BE23" i="122"/>
  <c r="BE24" i="122"/>
  <c r="BE25" i="122"/>
  <c r="BE26" i="122"/>
  <c r="BE27" i="122"/>
  <c r="BE28" i="122"/>
  <c r="BE29" i="122"/>
  <c r="BE30" i="122"/>
  <c r="BE31" i="122"/>
  <c r="BE32" i="122"/>
  <c r="BE33" i="122"/>
  <c r="BE34" i="122"/>
  <c r="BL4" i="122"/>
  <c r="BL5" i="122"/>
  <c r="BL6" i="122"/>
  <c r="BL7" i="122"/>
  <c r="BL8" i="122"/>
  <c r="BL9" i="122"/>
  <c r="BL10" i="122"/>
  <c r="BL11" i="122"/>
  <c r="BL12" i="122"/>
  <c r="BL13" i="122"/>
  <c r="BL14" i="122"/>
  <c r="BL15" i="122"/>
  <c r="BL16" i="122"/>
  <c r="BL17" i="122"/>
  <c r="BL18" i="122"/>
  <c r="BL19" i="122"/>
  <c r="BL20" i="122"/>
  <c r="BL21" i="122"/>
  <c r="BL22" i="122"/>
  <c r="BL23" i="122"/>
  <c r="BL24" i="122"/>
  <c r="BL25" i="122"/>
  <c r="BL26" i="122"/>
  <c r="BL27" i="122"/>
  <c r="BL28" i="122"/>
  <c r="BL29" i="122"/>
  <c r="BL30" i="122"/>
  <c r="BL31" i="122"/>
  <c r="BL32" i="122"/>
  <c r="BL33" i="122"/>
  <c r="BL34" i="122"/>
  <c r="BS4" i="122"/>
  <c r="BS5" i="122"/>
  <c r="BS6" i="122"/>
  <c r="BS7" i="122"/>
  <c r="BS8" i="122"/>
  <c r="BS9" i="122"/>
  <c r="BS10" i="122"/>
  <c r="BS11" i="122"/>
  <c r="BS12" i="122"/>
  <c r="BS13" i="122"/>
  <c r="BS14" i="122"/>
  <c r="BS15" i="122"/>
  <c r="BS16" i="122"/>
  <c r="BS17" i="122"/>
  <c r="BS18" i="122"/>
  <c r="BS19" i="122"/>
  <c r="BS20" i="122"/>
  <c r="BS21" i="122"/>
  <c r="BS22" i="122"/>
  <c r="BS23" i="122"/>
  <c r="BS24" i="122"/>
  <c r="BS25" i="122"/>
  <c r="BS26" i="122"/>
  <c r="BS27" i="122"/>
  <c r="BS28" i="122"/>
  <c r="BS29" i="122"/>
  <c r="BS30" i="122"/>
  <c r="BS31" i="122"/>
  <c r="BS32" i="122"/>
  <c r="BS33" i="122"/>
  <c r="BS34" i="122"/>
  <c r="BZ4" i="122"/>
  <c r="BZ5" i="122"/>
  <c r="BZ6" i="122"/>
  <c r="BZ7" i="122"/>
  <c r="BZ8" i="122"/>
  <c r="BZ9" i="122"/>
  <c r="BZ10" i="122"/>
  <c r="BZ11" i="122"/>
  <c r="BZ12" i="122"/>
  <c r="BZ13" i="122"/>
  <c r="BZ14" i="122"/>
  <c r="BZ15" i="122"/>
  <c r="BZ16" i="122"/>
  <c r="BZ17" i="122"/>
  <c r="BZ18" i="122"/>
  <c r="BZ19" i="122"/>
  <c r="BZ20" i="122"/>
  <c r="BZ21" i="122"/>
  <c r="BZ22" i="122"/>
  <c r="BZ23" i="122"/>
  <c r="BZ24" i="122"/>
  <c r="BZ25" i="122"/>
  <c r="BZ26" i="122"/>
  <c r="BZ27" i="122"/>
  <c r="BZ28" i="122"/>
  <c r="BZ29" i="122"/>
  <c r="BZ30" i="122"/>
  <c r="BZ31" i="122"/>
  <c r="BZ32" i="122"/>
  <c r="BZ33" i="122"/>
  <c r="BZ34" i="122"/>
  <c r="CG4" i="122"/>
  <c r="CG5" i="122"/>
  <c r="CG6" i="122"/>
  <c r="CG7" i="122"/>
  <c r="CG8" i="122"/>
  <c r="CG9" i="122"/>
  <c r="CG10" i="122"/>
  <c r="CG11" i="122"/>
  <c r="CG12" i="122"/>
  <c r="CG13" i="122"/>
  <c r="CG14" i="122"/>
  <c r="CG15" i="122"/>
  <c r="CG16" i="122"/>
  <c r="CG17" i="122"/>
  <c r="CG18" i="122"/>
  <c r="CG19" i="122"/>
  <c r="CG20" i="122"/>
  <c r="CG21" i="122"/>
  <c r="CG22" i="122"/>
  <c r="CG23" i="122"/>
  <c r="CG24" i="122"/>
  <c r="CG25" i="122"/>
  <c r="CG26" i="122"/>
  <c r="CG27" i="122"/>
  <c r="CG28" i="122"/>
  <c r="CG29" i="122"/>
  <c r="CG30" i="122"/>
  <c r="CG31" i="122"/>
  <c r="CG32" i="122"/>
  <c r="CG33" i="122"/>
  <c r="CG34" i="122"/>
  <c r="CN4" i="122"/>
  <c r="CN5" i="122"/>
  <c r="CN6" i="122"/>
  <c r="CN7" i="122"/>
  <c r="CN8" i="122"/>
  <c r="CN9" i="122"/>
  <c r="CN10" i="122"/>
  <c r="CN11" i="122"/>
  <c r="CN12" i="122"/>
  <c r="CN13" i="122"/>
  <c r="CN14" i="122"/>
  <c r="CN15" i="122"/>
  <c r="CN16" i="122"/>
  <c r="CN17" i="122"/>
  <c r="CN18" i="122"/>
  <c r="CN19" i="122"/>
  <c r="CN20" i="122"/>
  <c r="CN21" i="122"/>
  <c r="CN22" i="122"/>
  <c r="CN23" i="122"/>
  <c r="CN24" i="122"/>
  <c r="CN25" i="122"/>
  <c r="CN26" i="122"/>
  <c r="CN27" i="122"/>
  <c r="CN28" i="122"/>
  <c r="CN29" i="122"/>
  <c r="CN30" i="122"/>
  <c r="CN31" i="122"/>
  <c r="CN32" i="122"/>
  <c r="CN33" i="122"/>
  <c r="CN34" i="122"/>
  <c r="CU4" i="122"/>
  <c r="CU5" i="122"/>
  <c r="CU6" i="122"/>
  <c r="CU7" i="122"/>
  <c r="CU8" i="122"/>
  <c r="CU9" i="122"/>
  <c r="CU10" i="122"/>
  <c r="CU11" i="122"/>
  <c r="CU12" i="122"/>
  <c r="CU13" i="122"/>
  <c r="CU14" i="122"/>
  <c r="CU15" i="122"/>
  <c r="CU16" i="122"/>
  <c r="CU17" i="122"/>
  <c r="CU18" i="122"/>
  <c r="CU19" i="122"/>
  <c r="CU20" i="122"/>
  <c r="CU21" i="122"/>
  <c r="CU22" i="122"/>
  <c r="CU23" i="122"/>
  <c r="CU24" i="122"/>
  <c r="CU25" i="122"/>
  <c r="CU26" i="122"/>
  <c r="CU27" i="122"/>
  <c r="CU28" i="122"/>
  <c r="CU29" i="122"/>
  <c r="CU30" i="122"/>
  <c r="CU31" i="122"/>
  <c r="CU32" i="122"/>
  <c r="CU33" i="122"/>
  <c r="CU34" i="122"/>
  <c r="DB4" i="122"/>
  <c r="DB5" i="122"/>
  <c r="DB6" i="122"/>
  <c r="DB7" i="122"/>
  <c r="DB8" i="122"/>
  <c r="DB9" i="122"/>
  <c r="DB10" i="122"/>
  <c r="DB11" i="122"/>
  <c r="DB12" i="122"/>
  <c r="DB13" i="122"/>
  <c r="DB14" i="122"/>
  <c r="DB15" i="122"/>
  <c r="DB16" i="122"/>
  <c r="DB17" i="122"/>
  <c r="DB18" i="122"/>
  <c r="DB19" i="122"/>
  <c r="DB20" i="122"/>
  <c r="DB21" i="122"/>
  <c r="DB22" i="122"/>
  <c r="DB23" i="122"/>
  <c r="DB24" i="122"/>
  <c r="DB25" i="122"/>
  <c r="DB26" i="122"/>
  <c r="DB27" i="122"/>
  <c r="DB28" i="122"/>
  <c r="DB29" i="122"/>
  <c r="DB30" i="122"/>
  <c r="DB31" i="122"/>
  <c r="DB32" i="122"/>
  <c r="DB33" i="122"/>
  <c r="DB34" i="122"/>
  <c r="DI4" i="122"/>
  <c r="DI5" i="122"/>
  <c r="DI6" i="122"/>
  <c r="DI7" i="122"/>
  <c r="DI8" i="122"/>
  <c r="DI9" i="122"/>
  <c r="DI10" i="122"/>
  <c r="DI11" i="122"/>
  <c r="DI12" i="122"/>
  <c r="DI13" i="122"/>
  <c r="DI14" i="122"/>
  <c r="DI15" i="122"/>
  <c r="DI16" i="122"/>
  <c r="DI17" i="122"/>
  <c r="DI18" i="122"/>
  <c r="DI19" i="122"/>
  <c r="DI20" i="122"/>
  <c r="DI21" i="122"/>
  <c r="DI22" i="122"/>
  <c r="DI23" i="122"/>
  <c r="DI24" i="122"/>
  <c r="DI25" i="122"/>
  <c r="DI26" i="122"/>
  <c r="DI27" i="122"/>
  <c r="DI28" i="122"/>
  <c r="DI29" i="122"/>
  <c r="DI30" i="122"/>
  <c r="DI31" i="122"/>
  <c r="DI32" i="122"/>
  <c r="DI33" i="122"/>
  <c r="DI34" i="122"/>
  <c r="DP4" i="122"/>
  <c r="DP5" i="122"/>
  <c r="DP6" i="122"/>
  <c r="DP7" i="122"/>
  <c r="DP8" i="122"/>
  <c r="DP9" i="122"/>
  <c r="DP10" i="122"/>
  <c r="DP11" i="122"/>
  <c r="DP12" i="122"/>
  <c r="DP13" i="122"/>
  <c r="DP14" i="122"/>
  <c r="DP15" i="122"/>
  <c r="DP16" i="122"/>
  <c r="DP17" i="122"/>
  <c r="DP18" i="122"/>
  <c r="DP19" i="122"/>
  <c r="DP20" i="122"/>
  <c r="DP21" i="122"/>
  <c r="DP22" i="122"/>
  <c r="DP23" i="122"/>
  <c r="DP24" i="122"/>
  <c r="DP25" i="122"/>
  <c r="DP26" i="122"/>
  <c r="DP27" i="122"/>
  <c r="DP28" i="122"/>
  <c r="DP29" i="122"/>
  <c r="DP30" i="122"/>
  <c r="DP31" i="122"/>
  <c r="DP32" i="122"/>
  <c r="DP33" i="122"/>
  <c r="DP34" i="122"/>
  <c r="DW4" i="122"/>
  <c r="DW5" i="122"/>
  <c r="DW6" i="122"/>
  <c r="DW7" i="122"/>
  <c r="DW8" i="122"/>
  <c r="DW9" i="122"/>
  <c r="DW10" i="122"/>
  <c r="DW11" i="122"/>
  <c r="DW12" i="122"/>
  <c r="DW13" i="122"/>
  <c r="DW14" i="122"/>
  <c r="DW15" i="122"/>
  <c r="DW16" i="122"/>
  <c r="DW17" i="122"/>
  <c r="DW18" i="122"/>
  <c r="DW19" i="122"/>
  <c r="DW20" i="122"/>
  <c r="DW21" i="122"/>
  <c r="DW22" i="122"/>
  <c r="DW23" i="122"/>
  <c r="DW24" i="122"/>
  <c r="DW25" i="122"/>
  <c r="DW26" i="122"/>
  <c r="DW27" i="122"/>
  <c r="DW28" i="122"/>
  <c r="DW29" i="122"/>
  <c r="DW30" i="122"/>
  <c r="DW31" i="122"/>
  <c r="DW32" i="122"/>
  <c r="DW33" i="122"/>
  <c r="DW34" i="122"/>
  <c r="ED4" i="122"/>
  <c r="ED5" i="122"/>
  <c r="ED6" i="122"/>
  <c r="ED7" i="122"/>
  <c r="ED8" i="122"/>
  <c r="ED9" i="122"/>
  <c r="ED10" i="122"/>
  <c r="ED11" i="122"/>
  <c r="ED12" i="122"/>
  <c r="ED13" i="122"/>
  <c r="ED14" i="122"/>
  <c r="ED15" i="122"/>
  <c r="ED16" i="122"/>
  <c r="ED17" i="122"/>
  <c r="ED18" i="122"/>
  <c r="ED19" i="122"/>
  <c r="ED20" i="122"/>
  <c r="ED21" i="122"/>
  <c r="ED22" i="122"/>
  <c r="ED23" i="122"/>
  <c r="ED24" i="122"/>
  <c r="ED25" i="122"/>
  <c r="ED26" i="122"/>
  <c r="ED27" i="122"/>
  <c r="ED28" i="122"/>
  <c r="ED29" i="122"/>
  <c r="ED30" i="122"/>
  <c r="ED31" i="122"/>
  <c r="ED32" i="122"/>
  <c r="ED33" i="122"/>
  <c r="ED34" i="122"/>
  <c r="EK4" i="122"/>
  <c r="EK5" i="122"/>
  <c r="EK6" i="122"/>
  <c r="EK7" i="122"/>
  <c r="EK8" i="122"/>
  <c r="EK9" i="122"/>
  <c r="EK10" i="122"/>
  <c r="EK11" i="122"/>
  <c r="EK12" i="122"/>
  <c r="EK13" i="122"/>
  <c r="EK14" i="122"/>
  <c r="EK15" i="122"/>
  <c r="EK16" i="122"/>
  <c r="EK17" i="122"/>
  <c r="EK18" i="122"/>
  <c r="EK19" i="122"/>
  <c r="EK20" i="122"/>
  <c r="EK21" i="122"/>
  <c r="EK22" i="122"/>
  <c r="EK23" i="122"/>
  <c r="EK24" i="122"/>
  <c r="EK25" i="122"/>
  <c r="EK26" i="122"/>
  <c r="EK27" i="122"/>
  <c r="EK28" i="122"/>
  <c r="EK29" i="122"/>
  <c r="EK30" i="122"/>
  <c r="EK31" i="122"/>
  <c r="EK32" i="122"/>
  <c r="EK33" i="122"/>
  <c r="EK34" i="122"/>
  <c r="ER4" i="122"/>
  <c r="ER5" i="122"/>
  <c r="ER6" i="122"/>
  <c r="ER7" i="122"/>
  <c r="ER8" i="122"/>
  <c r="ER9" i="122"/>
  <c r="ER10" i="122"/>
  <c r="ER11" i="122"/>
  <c r="ER12" i="122"/>
  <c r="ER13" i="122"/>
  <c r="ER14" i="122"/>
  <c r="ER15" i="122"/>
  <c r="ER16" i="122"/>
  <c r="ER17" i="122"/>
  <c r="ER18" i="122"/>
  <c r="ER19" i="122"/>
  <c r="ER20" i="122"/>
  <c r="ER21" i="122"/>
  <c r="ER22" i="122"/>
  <c r="ER23" i="122"/>
  <c r="ER24" i="122"/>
  <c r="ER25" i="122"/>
  <c r="ER26" i="122"/>
  <c r="ER27" i="122"/>
  <c r="ER28" i="122"/>
  <c r="ER29" i="122"/>
  <c r="ER30" i="122"/>
  <c r="ER31" i="122"/>
  <c r="ER32" i="122"/>
  <c r="ER33" i="122"/>
  <c r="ER34" i="122"/>
  <c r="EY4" i="122"/>
  <c r="EY5" i="122"/>
  <c r="EY6" i="122"/>
  <c r="EY7" i="122"/>
  <c r="EY8" i="122"/>
  <c r="EY9" i="122"/>
  <c r="EY10" i="122"/>
  <c r="EY11" i="122"/>
  <c r="EY12" i="122"/>
  <c r="EY13" i="122"/>
  <c r="EY14" i="122"/>
  <c r="EY15" i="122"/>
  <c r="EY16" i="122"/>
  <c r="EY17" i="122"/>
  <c r="EY18" i="122"/>
  <c r="EY19" i="122"/>
  <c r="EY20" i="122"/>
  <c r="EY21" i="122"/>
  <c r="EY22" i="122"/>
  <c r="EY23" i="122"/>
  <c r="EY24" i="122"/>
  <c r="EY25" i="122"/>
  <c r="EY26" i="122"/>
  <c r="EY27" i="122"/>
  <c r="EY28" i="122"/>
  <c r="EY29" i="122"/>
  <c r="EY30" i="122"/>
  <c r="EY31" i="122"/>
  <c r="EY32" i="122"/>
  <c r="EY33" i="122"/>
  <c r="EY34" i="122"/>
  <c r="FF4" i="122"/>
  <c r="FF5" i="122"/>
  <c r="FF6" i="122"/>
  <c r="FF7" i="122"/>
  <c r="FF8" i="122"/>
  <c r="FF9" i="122"/>
  <c r="FF10" i="122"/>
  <c r="FF11" i="122"/>
  <c r="FF12" i="122"/>
  <c r="FF13" i="122"/>
  <c r="FF14" i="122"/>
  <c r="FF15" i="122"/>
  <c r="FF16" i="122"/>
  <c r="FF17" i="122"/>
  <c r="FF18" i="122"/>
  <c r="FF19" i="122"/>
  <c r="FF20" i="122"/>
  <c r="FF21" i="122"/>
  <c r="FF22" i="122"/>
  <c r="FF23" i="122"/>
  <c r="FF24" i="122"/>
  <c r="FF25" i="122"/>
  <c r="FF26" i="122"/>
  <c r="FF27" i="122"/>
  <c r="FF28" i="122"/>
  <c r="FF29" i="122"/>
  <c r="FF30" i="122"/>
  <c r="FF31" i="122"/>
  <c r="FF32" i="122"/>
  <c r="FF33" i="122"/>
  <c r="FF34" i="122"/>
  <c r="FM4" i="122"/>
  <c r="FM5" i="122"/>
  <c r="FM6" i="122"/>
  <c r="FM7" i="122"/>
  <c r="FM8" i="122"/>
  <c r="FM9" i="122"/>
  <c r="FM10" i="122"/>
  <c r="FM11" i="122"/>
  <c r="FM12" i="122"/>
  <c r="FM13" i="122"/>
  <c r="FM14" i="122"/>
  <c r="FM15" i="122"/>
  <c r="FM16" i="122"/>
  <c r="FM17" i="122"/>
  <c r="FM18" i="122"/>
  <c r="FM19" i="122"/>
  <c r="FM20" i="122"/>
  <c r="FM21" i="122"/>
  <c r="FM22" i="122"/>
  <c r="FM23" i="122"/>
  <c r="FM24" i="122"/>
  <c r="FM25" i="122"/>
  <c r="FM26" i="122"/>
  <c r="FM27" i="122"/>
  <c r="FM28" i="122"/>
  <c r="FM29" i="122"/>
  <c r="FM30" i="122"/>
  <c r="FM31" i="122"/>
  <c r="FM32" i="122"/>
  <c r="FM33" i="122"/>
  <c r="FM34" i="122"/>
  <c r="FT4" i="122"/>
  <c r="FT5" i="122"/>
  <c r="FT6" i="122"/>
  <c r="FT7" i="122"/>
  <c r="FT8" i="122"/>
  <c r="FT9" i="122"/>
  <c r="FT10" i="122"/>
  <c r="FT11" i="122"/>
  <c r="FT12" i="122"/>
  <c r="FT13" i="122"/>
  <c r="FT14" i="122"/>
  <c r="FT15" i="122"/>
  <c r="FT16" i="122"/>
  <c r="FT17" i="122"/>
  <c r="FT18" i="122"/>
  <c r="FT19" i="122"/>
  <c r="FT20" i="122"/>
  <c r="FT21" i="122"/>
  <c r="FT22" i="122"/>
  <c r="FT23" i="122"/>
  <c r="FT24" i="122"/>
  <c r="FT25" i="122"/>
  <c r="FT26" i="122"/>
  <c r="FT27" i="122"/>
  <c r="FT28" i="122"/>
  <c r="FT29" i="122"/>
  <c r="FT30" i="122"/>
  <c r="FT31" i="122"/>
  <c r="FT32" i="122"/>
  <c r="FT33" i="122"/>
  <c r="FT34" i="122"/>
  <c r="GA4" i="122"/>
  <c r="GA5" i="122"/>
  <c r="GA6" i="122"/>
  <c r="GA7" i="122"/>
  <c r="GA8" i="122"/>
  <c r="GA9" i="122"/>
  <c r="GA10" i="122"/>
  <c r="GA11" i="122"/>
  <c r="GA12" i="122"/>
  <c r="GA13" i="122"/>
  <c r="GA14" i="122"/>
  <c r="GA15" i="122"/>
  <c r="GA16" i="122"/>
  <c r="GA17" i="122"/>
  <c r="GA18" i="122"/>
  <c r="GA19" i="122"/>
  <c r="GA20" i="122"/>
  <c r="GA21" i="122"/>
  <c r="GA22" i="122"/>
  <c r="GA23" i="122"/>
  <c r="GA24" i="122"/>
  <c r="GA25" i="122"/>
  <c r="GA26" i="122"/>
  <c r="GA27" i="122"/>
  <c r="GA28" i="122"/>
  <c r="GA29" i="122"/>
  <c r="GA30" i="122"/>
  <c r="GA31" i="122"/>
  <c r="GA32" i="122"/>
  <c r="GA33" i="122"/>
  <c r="GA34" i="122"/>
  <c r="GH4" i="122"/>
  <c r="GH5" i="122"/>
  <c r="GH6" i="122"/>
  <c r="GH7" i="122"/>
  <c r="GH8" i="122"/>
  <c r="GH9" i="122"/>
  <c r="GH10" i="122"/>
  <c r="GH11" i="122"/>
  <c r="GH12" i="122"/>
  <c r="GH13" i="122"/>
  <c r="GH14" i="122"/>
  <c r="GH15" i="122"/>
  <c r="GH16" i="122"/>
  <c r="GH17" i="122"/>
  <c r="GH18" i="122"/>
  <c r="GH19" i="122"/>
  <c r="GH20" i="122"/>
  <c r="GH21" i="122"/>
  <c r="GH22" i="122"/>
  <c r="GH23" i="122"/>
  <c r="GH24" i="122"/>
  <c r="GH25" i="122"/>
  <c r="GH26" i="122"/>
  <c r="GH27" i="122"/>
  <c r="GH28" i="122"/>
  <c r="GH29" i="122"/>
  <c r="GH30" i="122"/>
  <c r="GH31" i="122"/>
  <c r="GH32" i="122"/>
  <c r="GH33" i="122"/>
  <c r="GH34" i="122"/>
  <c r="GO4" i="122"/>
  <c r="GO5" i="122"/>
  <c r="GO6" i="122"/>
  <c r="GO7" i="122"/>
  <c r="GO8" i="122"/>
  <c r="GO9" i="122"/>
  <c r="GO10" i="122"/>
  <c r="GO11" i="122"/>
  <c r="GO12" i="122"/>
  <c r="GO13" i="122"/>
  <c r="GO14" i="122"/>
  <c r="GO15" i="122"/>
  <c r="GO16" i="122"/>
  <c r="GO17" i="122"/>
  <c r="GO18" i="122"/>
  <c r="GO19" i="122"/>
  <c r="GO20" i="122"/>
  <c r="GO21" i="122"/>
  <c r="GO22" i="122"/>
  <c r="GO23" i="122"/>
  <c r="GO24" i="122"/>
  <c r="GO25" i="122"/>
  <c r="GO26" i="122"/>
  <c r="GO27" i="122"/>
  <c r="GO28" i="122"/>
  <c r="GO29" i="122"/>
  <c r="GO30" i="122"/>
  <c r="GO31" i="122"/>
  <c r="GO32" i="122"/>
  <c r="GO33" i="122"/>
  <c r="GO34" i="122"/>
  <c r="GV4" i="122"/>
  <c r="GV5" i="122"/>
  <c r="GV6" i="122"/>
  <c r="GV7" i="122"/>
  <c r="GV8" i="122"/>
  <c r="GV9" i="122"/>
  <c r="GV10" i="122"/>
  <c r="GV11" i="122"/>
  <c r="GV12" i="122"/>
  <c r="GV13" i="122"/>
  <c r="GV14" i="122"/>
  <c r="GV15" i="122"/>
  <c r="GV16" i="122"/>
  <c r="GV17" i="122"/>
  <c r="GV18" i="122"/>
  <c r="GV19" i="122"/>
  <c r="GV20" i="122"/>
  <c r="GV21" i="122"/>
  <c r="GV22" i="122"/>
  <c r="GV23" i="122"/>
  <c r="GV24" i="122"/>
  <c r="GV25" i="122"/>
  <c r="GV26" i="122"/>
  <c r="GV27" i="122"/>
  <c r="GV28" i="122"/>
  <c r="GV29" i="122"/>
  <c r="GV30" i="122"/>
  <c r="GV31" i="122"/>
  <c r="GV32" i="122"/>
  <c r="GV33" i="122"/>
  <c r="GV34" i="122"/>
  <c r="T42" i="122"/>
  <c r="G4" i="122"/>
  <c r="A3" i="122"/>
  <c r="K36" i="122"/>
  <c r="R36" i="122"/>
  <c r="CH36" i="122"/>
  <c r="DZ36" i="122"/>
  <c r="GP36" i="122"/>
  <c r="W36" i="122"/>
  <c r="EE36" i="122"/>
  <c r="FW36" i="122"/>
  <c r="E44" i="122"/>
  <c r="L44" i="122"/>
  <c r="AD36" i="122"/>
  <c r="E42" i="122"/>
  <c r="L42" i="122"/>
  <c r="F89" i="122"/>
  <c r="L65" i="122"/>
  <c r="L82" i="122"/>
  <c r="U57" i="122"/>
  <c r="CV36" i="122"/>
  <c r="EN36" i="122"/>
  <c r="L81" i="122"/>
  <c r="I81" i="122"/>
  <c r="G5" i="122"/>
  <c r="G6" i="122"/>
  <c r="G7" i="122"/>
  <c r="G8" i="122"/>
  <c r="G9" i="122"/>
  <c r="G10" i="122"/>
  <c r="G11" i="122"/>
  <c r="G12" i="122"/>
  <c r="G13" i="122"/>
  <c r="G14" i="122"/>
  <c r="G15" i="122"/>
  <c r="G16" i="122"/>
  <c r="G17" i="122"/>
  <c r="G18" i="122"/>
  <c r="G19" i="122"/>
  <c r="G20" i="122"/>
  <c r="G21" i="122"/>
  <c r="G22" i="122"/>
  <c r="G23" i="122"/>
  <c r="G24" i="122"/>
  <c r="G25" i="122"/>
  <c r="G26" i="122"/>
  <c r="G27" i="122"/>
  <c r="G28" i="122"/>
  <c r="G29" i="122"/>
  <c r="G30" i="122"/>
  <c r="G31" i="122"/>
  <c r="G32" i="122"/>
  <c r="G33" i="122"/>
  <c r="G34" i="122"/>
  <c r="N4" i="122"/>
  <c r="N5" i="122"/>
  <c r="N6" i="122"/>
  <c r="N7" i="122"/>
  <c r="N8" i="122"/>
  <c r="N9" i="122"/>
  <c r="N10" i="122"/>
  <c r="N11" i="122"/>
  <c r="N12" i="122"/>
  <c r="N13" i="122"/>
  <c r="N14" i="122"/>
  <c r="N15" i="122"/>
  <c r="N16" i="122"/>
  <c r="N17" i="122"/>
  <c r="N18" i="122"/>
  <c r="N19" i="122"/>
  <c r="N20" i="122"/>
  <c r="N21" i="122"/>
  <c r="N22" i="122"/>
  <c r="N23" i="122"/>
  <c r="N24" i="122"/>
  <c r="N25" i="122"/>
  <c r="N26" i="122"/>
  <c r="N27" i="122"/>
  <c r="N28" i="122"/>
  <c r="N29" i="122"/>
  <c r="N30" i="122"/>
  <c r="N31" i="122"/>
  <c r="N32" i="122"/>
  <c r="N33" i="122"/>
  <c r="N34" i="122"/>
  <c r="N35" i="122"/>
  <c r="BO36" i="122"/>
  <c r="F94" i="122"/>
  <c r="F95" i="122"/>
  <c r="I65" i="122"/>
  <c r="U4" i="122"/>
  <c r="U5" i="122"/>
  <c r="U6" i="122"/>
  <c r="U7" i="122"/>
  <c r="U8" i="122"/>
  <c r="U9" i="122"/>
  <c r="U10" i="122"/>
  <c r="U11" i="122"/>
  <c r="U12" i="122"/>
  <c r="U13" i="122"/>
  <c r="U14" i="122"/>
  <c r="U15" i="122"/>
  <c r="U16" i="122"/>
  <c r="U17" i="122"/>
  <c r="U18" i="122"/>
  <c r="U19" i="122"/>
  <c r="U20" i="122"/>
  <c r="U21" i="122"/>
  <c r="U22" i="122"/>
  <c r="U23" i="122"/>
  <c r="U24" i="122"/>
  <c r="U25" i="122"/>
  <c r="U26" i="122"/>
  <c r="U27" i="122"/>
  <c r="U28" i="122"/>
  <c r="U29" i="122"/>
  <c r="U30" i="122"/>
  <c r="U31" i="122"/>
  <c r="U32" i="122"/>
  <c r="U33" i="122"/>
  <c r="U34" i="122"/>
  <c r="U35" i="122"/>
  <c r="F98" i="122"/>
  <c r="I82" i="122"/>
  <c r="F84" i="122"/>
  <c r="AB4" i="122"/>
  <c r="AB5" i="122"/>
  <c r="AB6" i="122"/>
  <c r="AB7" i="122"/>
  <c r="AB8" i="122"/>
  <c r="AB9" i="122"/>
  <c r="AB10" i="122"/>
  <c r="AB11" i="122"/>
  <c r="AB12" i="122"/>
  <c r="AB13" i="122"/>
  <c r="AB14" i="122"/>
  <c r="AB15" i="122"/>
  <c r="AB16" i="122"/>
  <c r="AB17" i="122"/>
  <c r="AB18" i="122"/>
  <c r="AB19" i="122"/>
  <c r="AB20" i="122"/>
  <c r="AB21" i="122"/>
  <c r="AB22" i="122"/>
  <c r="AB23" i="122"/>
  <c r="AB24" i="122"/>
  <c r="AB25" i="122"/>
  <c r="AB26" i="122"/>
  <c r="AB27" i="122"/>
  <c r="AB28" i="122"/>
  <c r="AB29" i="122"/>
  <c r="AB30" i="122"/>
  <c r="AB31" i="122"/>
  <c r="AB32" i="122"/>
  <c r="AB33" i="122"/>
  <c r="AB34" i="122"/>
  <c r="F93" i="147"/>
  <c r="F93" i="149"/>
  <c r="F87" i="149"/>
  <c r="F96" i="149"/>
  <c r="O82" i="149"/>
  <c r="L85" i="149"/>
  <c r="O85" i="149"/>
  <c r="F81" i="149"/>
  <c r="L80" i="149"/>
  <c r="L79" i="149"/>
  <c r="L78" i="149"/>
  <c r="L77" i="149"/>
  <c r="L76" i="149"/>
  <c r="U75" i="149"/>
  <c r="L75" i="149"/>
  <c r="L81" i="149"/>
  <c r="I81" i="149"/>
  <c r="F73" i="149"/>
  <c r="U67" i="149"/>
  <c r="L72" i="149"/>
  <c r="L71" i="149"/>
  <c r="L70" i="149"/>
  <c r="L69" i="149"/>
  <c r="L68" i="149"/>
  <c r="L67" i="149"/>
  <c r="F65" i="149"/>
  <c r="L64" i="149"/>
  <c r="L63" i="149"/>
  <c r="L62" i="149"/>
  <c r="L61" i="149"/>
  <c r="L60" i="149"/>
  <c r="L59" i="149"/>
  <c r="L58" i="149"/>
  <c r="U57" i="149"/>
  <c r="L57" i="149"/>
  <c r="K54" i="149"/>
  <c r="L47" i="149"/>
  <c r="I47" i="149"/>
  <c r="GT35" i="149"/>
  <c r="GT36" i="149"/>
  <c r="GS35" i="149"/>
  <c r="GR35" i="149"/>
  <c r="GR36" i="149"/>
  <c r="GQ35" i="149"/>
  <c r="GP35" i="149"/>
  <c r="GP36" i="149"/>
  <c r="GM35" i="149"/>
  <c r="GM36" i="149"/>
  <c r="GL35" i="149"/>
  <c r="GK35" i="149"/>
  <c r="GK36" i="149"/>
  <c r="GJ35" i="149"/>
  <c r="GI35" i="149"/>
  <c r="GI36" i="149"/>
  <c r="GF35" i="149"/>
  <c r="GF36" i="149"/>
  <c r="GE35" i="149"/>
  <c r="GD35" i="149"/>
  <c r="GD36" i="149"/>
  <c r="GC35" i="149"/>
  <c r="GB35" i="149"/>
  <c r="GB36" i="149"/>
  <c r="FY35" i="149"/>
  <c r="FY36" i="149"/>
  <c r="FX35" i="149"/>
  <c r="FW35" i="149"/>
  <c r="FW36" i="149"/>
  <c r="FV35" i="149"/>
  <c r="FU35" i="149"/>
  <c r="FR35" i="149"/>
  <c r="FR36" i="149"/>
  <c r="FQ35" i="149"/>
  <c r="FP35" i="149"/>
  <c r="FO35" i="149"/>
  <c r="FN35" i="149"/>
  <c r="FN36" i="149"/>
  <c r="FK35" i="149"/>
  <c r="FK36" i="149"/>
  <c r="FJ35" i="149"/>
  <c r="FI35" i="149"/>
  <c r="FI36" i="149"/>
  <c r="FH35" i="149"/>
  <c r="FG35" i="149"/>
  <c r="FG36" i="149"/>
  <c r="FD35" i="149"/>
  <c r="FD36" i="149"/>
  <c r="FC35" i="149"/>
  <c r="FB35" i="149"/>
  <c r="FA35" i="149"/>
  <c r="EZ35" i="149"/>
  <c r="EZ36" i="149"/>
  <c r="EW35" i="149"/>
  <c r="EW36" i="149"/>
  <c r="EV35" i="149"/>
  <c r="EU35" i="149"/>
  <c r="EU36" i="149"/>
  <c r="ET35" i="149"/>
  <c r="ES35" i="149"/>
  <c r="ES36" i="149"/>
  <c r="EP35" i="149"/>
  <c r="EP36" i="149"/>
  <c r="EO35" i="149"/>
  <c r="EN35" i="149"/>
  <c r="EN36" i="149"/>
  <c r="EM35" i="149"/>
  <c r="EL35" i="149"/>
  <c r="EL36" i="149"/>
  <c r="EI35" i="149"/>
  <c r="EI36" i="149"/>
  <c r="EH35" i="149"/>
  <c r="EG35" i="149"/>
  <c r="EF35" i="149"/>
  <c r="EE35" i="149"/>
  <c r="EB35" i="149"/>
  <c r="EB36" i="149"/>
  <c r="EA35" i="149"/>
  <c r="DZ35" i="149"/>
  <c r="DZ36" i="149"/>
  <c r="DY35" i="149"/>
  <c r="DX35" i="149"/>
  <c r="DX36" i="149"/>
  <c r="DU35" i="149"/>
  <c r="DU36" i="149"/>
  <c r="DT35" i="149"/>
  <c r="DS35" i="149"/>
  <c r="DS36" i="149"/>
  <c r="DR35" i="149"/>
  <c r="DQ35" i="149"/>
  <c r="DQ36" i="149"/>
  <c r="DN35" i="149"/>
  <c r="DN36" i="149"/>
  <c r="DM35" i="149"/>
  <c r="DL35" i="149"/>
  <c r="DL36" i="149"/>
  <c r="DK35" i="149"/>
  <c r="DJ35" i="149"/>
  <c r="DG35" i="149"/>
  <c r="DG36" i="149"/>
  <c r="DF35" i="149"/>
  <c r="DE35" i="149"/>
  <c r="DD35" i="149"/>
  <c r="DC35" i="149"/>
  <c r="CZ35" i="149"/>
  <c r="CZ36" i="149"/>
  <c r="CY35" i="149"/>
  <c r="CX35" i="149"/>
  <c r="CX36" i="149"/>
  <c r="CW35" i="149"/>
  <c r="CV35" i="149"/>
  <c r="CV36" i="149"/>
  <c r="CS35" i="149"/>
  <c r="CS36" i="149"/>
  <c r="CR35" i="149"/>
  <c r="CQ35" i="149"/>
  <c r="CQ36" i="149"/>
  <c r="CP35" i="149"/>
  <c r="CO35" i="149"/>
  <c r="CL35" i="149"/>
  <c r="CL36" i="149"/>
  <c r="CK35" i="149"/>
  <c r="CJ35" i="149"/>
  <c r="CJ36" i="149"/>
  <c r="CI35" i="149"/>
  <c r="CH35" i="149"/>
  <c r="CH36" i="149"/>
  <c r="CE35" i="149"/>
  <c r="CE36" i="149"/>
  <c r="CD35" i="149"/>
  <c r="CC35" i="149"/>
  <c r="CC36" i="149"/>
  <c r="CB35" i="149"/>
  <c r="CA35" i="149"/>
  <c r="CA36" i="149"/>
  <c r="BX35" i="149"/>
  <c r="BX36" i="149"/>
  <c r="BW35" i="149"/>
  <c r="BV35" i="149"/>
  <c r="BV36" i="149"/>
  <c r="BU35" i="149"/>
  <c r="BT35" i="149"/>
  <c r="BT36" i="149"/>
  <c r="BQ35" i="149"/>
  <c r="BQ36" i="149"/>
  <c r="BP35" i="149"/>
  <c r="BO35" i="149"/>
  <c r="BN35" i="149"/>
  <c r="BM35" i="149"/>
  <c r="BJ35" i="149"/>
  <c r="BJ36" i="149"/>
  <c r="BI35" i="149"/>
  <c r="BH35" i="149"/>
  <c r="BH36" i="149" s="1"/>
  <c r="E43" i="149" s="1"/>
  <c r="L43" i="149" s="1"/>
  <c r="F90" i="149" s="1"/>
  <c r="BG35" i="149"/>
  <c r="BF35" i="149"/>
  <c r="BF36" i="149" s="1"/>
  <c r="E42" i="149" s="1"/>
  <c r="L42" i="149" s="1"/>
  <c r="F89" i="149" s="1"/>
  <c r="BC35" i="149"/>
  <c r="BC36" i="149"/>
  <c r="BB35" i="149"/>
  <c r="BA35" i="149"/>
  <c r="BA36" i="149"/>
  <c r="AZ35" i="149"/>
  <c r="AY35" i="149"/>
  <c r="AY36" i="149"/>
  <c r="AV35" i="149"/>
  <c r="AV36" i="149"/>
  <c r="AU35" i="149"/>
  <c r="AT35" i="149"/>
  <c r="AS35" i="149"/>
  <c r="AR35" i="149"/>
  <c r="AR36" i="149"/>
  <c r="AO35" i="149"/>
  <c r="AO36" i="149"/>
  <c r="AN35" i="149"/>
  <c r="AM35" i="149"/>
  <c r="AM36" i="149"/>
  <c r="AL35" i="149"/>
  <c r="AK35" i="149"/>
  <c r="AK36" i="149"/>
  <c r="AH35" i="149"/>
  <c r="AH36" i="149"/>
  <c r="AG35" i="149"/>
  <c r="AF35" i="149"/>
  <c r="AE35" i="149"/>
  <c r="AD35" i="149"/>
  <c r="AD36" i="149"/>
  <c r="AA35" i="149"/>
  <c r="AA36" i="149"/>
  <c r="Z35" i="149"/>
  <c r="Y35" i="149"/>
  <c r="X35" i="149"/>
  <c r="W35" i="149"/>
  <c r="W36" i="149"/>
  <c r="T35" i="149"/>
  <c r="T36" i="149"/>
  <c r="S35" i="149"/>
  <c r="R35" i="149"/>
  <c r="R36" i="149"/>
  <c r="Q35" i="149"/>
  <c r="P35" i="149"/>
  <c r="P36" i="149"/>
  <c r="M35" i="149"/>
  <c r="M36" i="149"/>
  <c r="L35" i="149"/>
  <c r="K35" i="149"/>
  <c r="K36" i="149"/>
  <c r="J35" i="149"/>
  <c r="I35" i="149"/>
  <c r="I36" i="149"/>
  <c r="F35" i="149"/>
  <c r="F36" i="149"/>
  <c r="E35" i="149"/>
  <c r="D35" i="149"/>
  <c r="D36" i="149"/>
  <c r="C35" i="149"/>
  <c r="B35" i="149"/>
  <c r="H4" i="149"/>
  <c r="H5" i="149"/>
  <c r="H6" i="149"/>
  <c r="H7" i="149"/>
  <c r="H8" i="149"/>
  <c r="H9" i="149"/>
  <c r="H10" i="149"/>
  <c r="H11" i="149"/>
  <c r="H12" i="149"/>
  <c r="H13" i="149"/>
  <c r="H14" i="149"/>
  <c r="H15" i="149"/>
  <c r="H16" i="149"/>
  <c r="H17" i="149"/>
  <c r="H18" i="149"/>
  <c r="H19" i="149"/>
  <c r="H20" i="149"/>
  <c r="H21" i="149"/>
  <c r="H22" i="149"/>
  <c r="H23" i="149"/>
  <c r="H24" i="149"/>
  <c r="H25" i="149"/>
  <c r="H26" i="149"/>
  <c r="H27" i="149"/>
  <c r="H28" i="149"/>
  <c r="H29" i="149"/>
  <c r="H30" i="149"/>
  <c r="H31" i="149"/>
  <c r="H32" i="149"/>
  <c r="H33" i="149"/>
  <c r="H34" i="149"/>
  <c r="O4" i="149"/>
  <c r="O5" i="149"/>
  <c r="O6" i="149"/>
  <c r="O7" i="149"/>
  <c r="O8" i="149"/>
  <c r="O9" i="149"/>
  <c r="O10" i="149"/>
  <c r="O11" i="149"/>
  <c r="O12" i="149"/>
  <c r="O13" i="149"/>
  <c r="O14" i="149"/>
  <c r="O15" i="149"/>
  <c r="O16" i="149"/>
  <c r="O17" i="149"/>
  <c r="O18" i="149"/>
  <c r="O19" i="149"/>
  <c r="O20" i="149"/>
  <c r="O21" i="149"/>
  <c r="O22" i="149"/>
  <c r="O23" i="149"/>
  <c r="O24" i="149"/>
  <c r="O25" i="149"/>
  <c r="O26" i="149"/>
  <c r="O27" i="149"/>
  <c r="O28" i="149"/>
  <c r="O29" i="149"/>
  <c r="O30" i="149"/>
  <c r="O31" i="149"/>
  <c r="O32" i="149"/>
  <c r="O33" i="149"/>
  <c r="O34" i="149"/>
  <c r="V4" i="149"/>
  <c r="V5" i="149"/>
  <c r="V6" i="149"/>
  <c r="V7" i="149"/>
  <c r="V8" i="149"/>
  <c r="V9" i="149"/>
  <c r="V10" i="149"/>
  <c r="V11" i="149"/>
  <c r="V12" i="149"/>
  <c r="V13" i="149"/>
  <c r="V14" i="149"/>
  <c r="V15" i="149"/>
  <c r="V16" i="149"/>
  <c r="V17" i="149"/>
  <c r="V18" i="149"/>
  <c r="V19" i="149"/>
  <c r="V20" i="149"/>
  <c r="V21" i="149"/>
  <c r="V22" i="149"/>
  <c r="V23" i="149"/>
  <c r="V24" i="149"/>
  <c r="V25" i="149"/>
  <c r="V26" i="149"/>
  <c r="V27" i="149"/>
  <c r="V28" i="149"/>
  <c r="V29" i="149"/>
  <c r="V30" i="149"/>
  <c r="V31" i="149"/>
  <c r="V32" i="149"/>
  <c r="V33" i="149"/>
  <c r="V34" i="149"/>
  <c r="AC4" i="149"/>
  <c r="AC5" i="149"/>
  <c r="AC6" i="149"/>
  <c r="AC7" i="149"/>
  <c r="AC8" i="149"/>
  <c r="AC9" i="149"/>
  <c r="AC10" i="149"/>
  <c r="AC11" i="149"/>
  <c r="AC12" i="149"/>
  <c r="AC13" i="149"/>
  <c r="AC14" i="149"/>
  <c r="AC15" i="149"/>
  <c r="AC16" i="149"/>
  <c r="AC17" i="149"/>
  <c r="AC18" i="149"/>
  <c r="AC19" i="149"/>
  <c r="AC20" i="149"/>
  <c r="AC21" i="149"/>
  <c r="AC22" i="149"/>
  <c r="AC23" i="149"/>
  <c r="AC24" i="149"/>
  <c r="AC25" i="149"/>
  <c r="AC26" i="149"/>
  <c r="AC27" i="149"/>
  <c r="AC28" i="149"/>
  <c r="AC29" i="149"/>
  <c r="AC30" i="149"/>
  <c r="AC31" i="149"/>
  <c r="AC32" i="149"/>
  <c r="AC33" i="149"/>
  <c r="AC34" i="149"/>
  <c r="AJ4" i="149"/>
  <c r="AJ5" i="149"/>
  <c r="AJ6" i="149"/>
  <c r="AJ7" i="149"/>
  <c r="AJ8" i="149"/>
  <c r="AJ9" i="149"/>
  <c r="AJ10" i="149"/>
  <c r="AJ11" i="149"/>
  <c r="AJ12" i="149"/>
  <c r="AJ13" i="149"/>
  <c r="AJ14" i="149"/>
  <c r="AJ15" i="149"/>
  <c r="AJ16" i="149"/>
  <c r="AJ17" i="149"/>
  <c r="AJ18" i="149"/>
  <c r="AJ19" i="149"/>
  <c r="AJ20" i="149"/>
  <c r="AJ21" i="149"/>
  <c r="AJ22" i="149"/>
  <c r="AJ23" i="149"/>
  <c r="AJ24" i="149"/>
  <c r="AJ25" i="149"/>
  <c r="AJ26" i="149"/>
  <c r="AJ27" i="149"/>
  <c r="AJ28" i="149"/>
  <c r="AJ29" i="149"/>
  <c r="AJ30" i="149"/>
  <c r="AJ31" i="149"/>
  <c r="AJ32" i="149"/>
  <c r="AJ33" i="149"/>
  <c r="AJ34" i="149"/>
  <c r="AQ4" i="149"/>
  <c r="AQ5" i="149"/>
  <c r="AQ6" i="149"/>
  <c r="AQ7" i="149"/>
  <c r="AQ8" i="149"/>
  <c r="AQ9" i="149"/>
  <c r="AQ10" i="149"/>
  <c r="AQ11" i="149"/>
  <c r="AQ12" i="149"/>
  <c r="AQ13" i="149"/>
  <c r="AQ14" i="149"/>
  <c r="AQ15" i="149"/>
  <c r="AQ16" i="149"/>
  <c r="AQ17" i="149"/>
  <c r="AQ18" i="149"/>
  <c r="AQ19" i="149"/>
  <c r="AQ20" i="149"/>
  <c r="AQ21" i="149"/>
  <c r="AQ22" i="149"/>
  <c r="AQ23" i="149"/>
  <c r="AQ24" i="149"/>
  <c r="AQ25" i="149"/>
  <c r="AQ26" i="149"/>
  <c r="AQ27" i="149"/>
  <c r="AQ28" i="149"/>
  <c r="AQ29" i="149"/>
  <c r="AQ30" i="149"/>
  <c r="AQ31" i="149"/>
  <c r="AQ32" i="149"/>
  <c r="AQ33" i="149"/>
  <c r="AQ34" i="149"/>
  <c r="AX4" i="149"/>
  <c r="AX5" i="149"/>
  <c r="AX6" i="149"/>
  <c r="AX7" i="149"/>
  <c r="AX8" i="149"/>
  <c r="AX9" i="149"/>
  <c r="AX10" i="149"/>
  <c r="AX11" i="149"/>
  <c r="AX12" i="149"/>
  <c r="AX13" i="149"/>
  <c r="AX14" i="149"/>
  <c r="AX15" i="149"/>
  <c r="AX16" i="149"/>
  <c r="AX17" i="149"/>
  <c r="AX18" i="149"/>
  <c r="AX19" i="149"/>
  <c r="AX20" i="149"/>
  <c r="AX21" i="149"/>
  <c r="AX22" i="149"/>
  <c r="AX23" i="149"/>
  <c r="AX24" i="149"/>
  <c r="AX25" i="149"/>
  <c r="AX26" i="149"/>
  <c r="AX27" i="149"/>
  <c r="AX28" i="149"/>
  <c r="AX29" i="149"/>
  <c r="AX30" i="149"/>
  <c r="AX31" i="149"/>
  <c r="AX32" i="149"/>
  <c r="AX33" i="149"/>
  <c r="AX34" i="149"/>
  <c r="BE4" i="149"/>
  <c r="BE5" i="149"/>
  <c r="BE6" i="149"/>
  <c r="BE7" i="149"/>
  <c r="BE8" i="149"/>
  <c r="BE9" i="149"/>
  <c r="BE10" i="149"/>
  <c r="BE11" i="149"/>
  <c r="BE12" i="149"/>
  <c r="BE13" i="149"/>
  <c r="BE14" i="149"/>
  <c r="BE15" i="149"/>
  <c r="BE16" i="149"/>
  <c r="BE17" i="149"/>
  <c r="BE18" i="149"/>
  <c r="BE19" i="149"/>
  <c r="BE20" i="149"/>
  <c r="BE21" i="149"/>
  <c r="BE22" i="149"/>
  <c r="BE23" i="149"/>
  <c r="BE24" i="149"/>
  <c r="BE25" i="149"/>
  <c r="BE26" i="149"/>
  <c r="BE27" i="149"/>
  <c r="BE28" i="149"/>
  <c r="BE29" i="149"/>
  <c r="BE30" i="149"/>
  <c r="BE31" i="149"/>
  <c r="BE32" i="149"/>
  <c r="BE33" i="149"/>
  <c r="BE34" i="149"/>
  <c r="BL4" i="149"/>
  <c r="BL5" i="149"/>
  <c r="BL6" i="149"/>
  <c r="BL7" i="149"/>
  <c r="BL8" i="149"/>
  <c r="BL9" i="149"/>
  <c r="BL10" i="149"/>
  <c r="BL11" i="149"/>
  <c r="BL12" i="149"/>
  <c r="BL13" i="149"/>
  <c r="BL14" i="149"/>
  <c r="BL15" i="149"/>
  <c r="BL16" i="149"/>
  <c r="BL17" i="149"/>
  <c r="BL18" i="149"/>
  <c r="BL19" i="149"/>
  <c r="BL20" i="149"/>
  <c r="BL21" i="149"/>
  <c r="BL22" i="149"/>
  <c r="BL23" i="149"/>
  <c r="BL24" i="149"/>
  <c r="BL25" i="149"/>
  <c r="BL26" i="149"/>
  <c r="BL27" i="149"/>
  <c r="BL28" i="149"/>
  <c r="BL29" i="149"/>
  <c r="BL30" i="149"/>
  <c r="BL31" i="149"/>
  <c r="BL32" i="149"/>
  <c r="BL33" i="149"/>
  <c r="BL34" i="149"/>
  <c r="BS4" i="149"/>
  <c r="BS5" i="149"/>
  <c r="BS6" i="149"/>
  <c r="BS7" i="149"/>
  <c r="BS8" i="149"/>
  <c r="BS9" i="149"/>
  <c r="BS10" i="149"/>
  <c r="BS11" i="149"/>
  <c r="BS12" i="149"/>
  <c r="BS13" i="149"/>
  <c r="BS14" i="149"/>
  <c r="BS15" i="149"/>
  <c r="BS16" i="149"/>
  <c r="BS17" i="149"/>
  <c r="BS18" i="149"/>
  <c r="BS19" i="149"/>
  <c r="BS20" i="149"/>
  <c r="BS21" i="149"/>
  <c r="BS22" i="149"/>
  <c r="BS23" i="149"/>
  <c r="BS24" i="149"/>
  <c r="BS25" i="149"/>
  <c r="BS26" i="149"/>
  <c r="BS27" i="149"/>
  <c r="BS28" i="149"/>
  <c r="BS29" i="149"/>
  <c r="BS30" i="149"/>
  <c r="BS31" i="149"/>
  <c r="BS32" i="149"/>
  <c r="BS33" i="149"/>
  <c r="BS34" i="149"/>
  <c r="BZ4" i="149"/>
  <c r="BZ5" i="149"/>
  <c r="BZ6" i="149"/>
  <c r="BZ7" i="149"/>
  <c r="BZ8" i="149"/>
  <c r="BZ9" i="149"/>
  <c r="BZ10" i="149"/>
  <c r="BZ11" i="149"/>
  <c r="BZ12" i="149"/>
  <c r="BZ13" i="149"/>
  <c r="BZ14" i="149"/>
  <c r="BZ15" i="149"/>
  <c r="BZ16" i="149"/>
  <c r="BZ17" i="149"/>
  <c r="BZ18" i="149"/>
  <c r="BZ19" i="149"/>
  <c r="BZ20" i="149"/>
  <c r="BZ21" i="149"/>
  <c r="BZ22" i="149"/>
  <c r="BZ23" i="149"/>
  <c r="BZ24" i="149"/>
  <c r="BZ25" i="149"/>
  <c r="BZ26" i="149"/>
  <c r="BZ27" i="149"/>
  <c r="BZ28" i="149"/>
  <c r="BZ29" i="149"/>
  <c r="BZ30" i="149"/>
  <c r="BZ31" i="149"/>
  <c r="BZ32" i="149"/>
  <c r="BZ33" i="149"/>
  <c r="BZ34" i="149"/>
  <c r="CG4" i="149"/>
  <c r="CG5" i="149"/>
  <c r="CG6" i="149"/>
  <c r="CG7" i="149"/>
  <c r="CG8" i="149"/>
  <c r="CG9" i="149"/>
  <c r="CG10" i="149"/>
  <c r="CG11" i="149"/>
  <c r="CG12" i="149"/>
  <c r="CG13" i="149"/>
  <c r="CG14" i="149"/>
  <c r="CG15" i="149"/>
  <c r="CG16" i="149"/>
  <c r="CG17" i="149"/>
  <c r="CG18" i="149"/>
  <c r="CG19" i="149"/>
  <c r="CG20" i="149"/>
  <c r="CG21" i="149"/>
  <c r="CG22" i="149"/>
  <c r="CG23" i="149"/>
  <c r="CG24" i="149"/>
  <c r="CG25" i="149"/>
  <c r="CG26" i="149"/>
  <c r="CG27" i="149"/>
  <c r="CG28" i="149"/>
  <c r="CG29" i="149"/>
  <c r="CG30" i="149"/>
  <c r="CG31" i="149"/>
  <c r="CG32" i="149"/>
  <c r="CG33" i="149"/>
  <c r="CG34" i="149"/>
  <c r="CN4" i="149"/>
  <c r="CN5" i="149"/>
  <c r="CN6" i="149"/>
  <c r="CN7" i="149"/>
  <c r="CN8" i="149"/>
  <c r="CN9" i="149"/>
  <c r="CN10" i="149"/>
  <c r="CN11" i="149"/>
  <c r="CN12" i="149"/>
  <c r="CN13" i="149"/>
  <c r="CN14" i="149"/>
  <c r="CN15" i="149"/>
  <c r="CN16" i="149"/>
  <c r="CN17" i="149"/>
  <c r="CN18" i="149"/>
  <c r="CN19" i="149"/>
  <c r="CN20" i="149"/>
  <c r="CN21" i="149"/>
  <c r="CN22" i="149"/>
  <c r="CN23" i="149"/>
  <c r="CN24" i="149"/>
  <c r="CN25" i="149"/>
  <c r="CN26" i="149"/>
  <c r="CN27" i="149"/>
  <c r="CN28" i="149"/>
  <c r="CN29" i="149"/>
  <c r="CN30" i="149"/>
  <c r="CN31" i="149"/>
  <c r="CN32" i="149"/>
  <c r="CN33" i="149"/>
  <c r="CN34" i="149"/>
  <c r="CU4" i="149"/>
  <c r="CU5" i="149"/>
  <c r="CU6" i="149"/>
  <c r="CU7" i="149"/>
  <c r="CU8" i="149"/>
  <c r="CU9" i="149"/>
  <c r="CU10" i="149"/>
  <c r="CU11" i="149"/>
  <c r="CU12" i="149"/>
  <c r="CU13" i="149"/>
  <c r="CU14" i="149"/>
  <c r="CU15" i="149"/>
  <c r="CU16" i="149"/>
  <c r="CU17" i="149"/>
  <c r="CU18" i="149"/>
  <c r="CU19" i="149"/>
  <c r="CU20" i="149"/>
  <c r="CU21" i="149"/>
  <c r="CU22" i="149"/>
  <c r="CU23" i="149"/>
  <c r="CU24" i="149"/>
  <c r="CU25" i="149"/>
  <c r="CU26" i="149"/>
  <c r="CU27" i="149"/>
  <c r="CU28" i="149"/>
  <c r="CU29" i="149"/>
  <c r="CU30" i="149"/>
  <c r="CU31" i="149"/>
  <c r="CU32" i="149"/>
  <c r="CU33" i="149"/>
  <c r="CU34" i="149"/>
  <c r="DB4" i="149"/>
  <c r="DB5" i="149"/>
  <c r="DB6" i="149"/>
  <c r="DB7" i="149"/>
  <c r="DB8" i="149"/>
  <c r="DB9" i="149"/>
  <c r="DB10" i="149"/>
  <c r="DB11" i="149"/>
  <c r="DB12" i="149"/>
  <c r="DB13" i="149"/>
  <c r="DB14" i="149"/>
  <c r="DB15" i="149"/>
  <c r="DB16" i="149"/>
  <c r="DB17" i="149"/>
  <c r="DB18" i="149"/>
  <c r="DB19" i="149"/>
  <c r="DB20" i="149"/>
  <c r="DB21" i="149"/>
  <c r="DB22" i="149"/>
  <c r="DB23" i="149"/>
  <c r="DB24" i="149"/>
  <c r="DB25" i="149"/>
  <c r="DB26" i="149"/>
  <c r="DB27" i="149"/>
  <c r="DB28" i="149"/>
  <c r="DB29" i="149"/>
  <c r="DB30" i="149"/>
  <c r="DB31" i="149"/>
  <c r="DB32" i="149"/>
  <c r="DB33" i="149"/>
  <c r="DB34" i="149"/>
  <c r="DI4" i="149"/>
  <c r="DI5" i="149"/>
  <c r="DI6" i="149"/>
  <c r="DI7" i="149"/>
  <c r="DI8" i="149"/>
  <c r="DI9" i="149"/>
  <c r="DI10" i="149"/>
  <c r="DI11" i="149"/>
  <c r="DI12" i="149"/>
  <c r="DI13" i="149"/>
  <c r="DI14" i="149"/>
  <c r="DI15" i="149"/>
  <c r="DI16" i="149"/>
  <c r="DI17" i="149"/>
  <c r="DI18" i="149"/>
  <c r="DI19" i="149"/>
  <c r="DI20" i="149"/>
  <c r="DI21" i="149"/>
  <c r="DI22" i="149"/>
  <c r="DI23" i="149"/>
  <c r="DI24" i="149"/>
  <c r="DI25" i="149"/>
  <c r="DI26" i="149"/>
  <c r="DI27" i="149"/>
  <c r="DI28" i="149"/>
  <c r="DI29" i="149"/>
  <c r="DI30" i="149"/>
  <c r="DI31" i="149"/>
  <c r="DI32" i="149"/>
  <c r="DI33" i="149"/>
  <c r="DI34" i="149"/>
  <c r="DP4" i="149"/>
  <c r="DP5" i="149"/>
  <c r="DP6" i="149"/>
  <c r="DP7" i="149"/>
  <c r="DP8" i="149"/>
  <c r="DP9" i="149"/>
  <c r="DP10" i="149"/>
  <c r="DP11" i="149"/>
  <c r="DP12" i="149"/>
  <c r="DP13" i="149"/>
  <c r="DP14" i="149"/>
  <c r="DP15" i="149"/>
  <c r="DP16" i="149"/>
  <c r="DP17" i="149"/>
  <c r="DP18" i="149"/>
  <c r="DP19" i="149"/>
  <c r="DP20" i="149"/>
  <c r="DP21" i="149"/>
  <c r="DP22" i="149"/>
  <c r="DP23" i="149"/>
  <c r="DP24" i="149"/>
  <c r="DP25" i="149"/>
  <c r="DP26" i="149"/>
  <c r="DP27" i="149"/>
  <c r="DP28" i="149"/>
  <c r="DP29" i="149"/>
  <c r="DP30" i="149"/>
  <c r="DP31" i="149"/>
  <c r="DP32" i="149"/>
  <c r="DP33" i="149"/>
  <c r="DP34" i="149"/>
  <c r="DW4" i="149"/>
  <c r="DW5" i="149"/>
  <c r="DW6" i="149"/>
  <c r="DW7" i="149"/>
  <c r="DW8" i="149"/>
  <c r="DW9" i="149"/>
  <c r="DW10" i="149"/>
  <c r="DW11" i="149"/>
  <c r="DW12" i="149"/>
  <c r="DW13" i="149"/>
  <c r="DW14" i="149"/>
  <c r="DW15" i="149"/>
  <c r="DW16" i="149"/>
  <c r="DW17" i="149"/>
  <c r="DW18" i="149"/>
  <c r="DW19" i="149"/>
  <c r="DW20" i="149"/>
  <c r="DW21" i="149"/>
  <c r="DW22" i="149"/>
  <c r="DW23" i="149"/>
  <c r="DW24" i="149"/>
  <c r="DW25" i="149"/>
  <c r="DW26" i="149"/>
  <c r="DW27" i="149"/>
  <c r="DW28" i="149"/>
  <c r="DW29" i="149"/>
  <c r="DW30" i="149"/>
  <c r="DW31" i="149"/>
  <c r="DW32" i="149"/>
  <c r="DW33" i="149"/>
  <c r="DW34" i="149"/>
  <c r="ED4" i="149"/>
  <c r="ED5" i="149"/>
  <c r="ED6" i="149"/>
  <c r="ED7" i="149"/>
  <c r="ED8" i="149"/>
  <c r="ED9" i="149"/>
  <c r="ED10" i="149"/>
  <c r="ED11" i="149"/>
  <c r="ED12" i="149"/>
  <c r="ED13" i="149"/>
  <c r="ED14" i="149"/>
  <c r="ED15" i="149"/>
  <c r="ED16" i="149"/>
  <c r="ED17" i="149"/>
  <c r="ED18" i="149"/>
  <c r="ED19" i="149"/>
  <c r="ED20" i="149"/>
  <c r="ED21" i="149"/>
  <c r="ED22" i="149"/>
  <c r="ED23" i="149"/>
  <c r="ED24" i="149"/>
  <c r="ED25" i="149"/>
  <c r="ED26" i="149"/>
  <c r="ED27" i="149"/>
  <c r="ED28" i="149"/>
  <c r="ED29" i="149"/>
  <c r="ED30" i="149"/>
  <c r="ED31" i="149"/>
  <c r="ED32" i="149"/>
  <c r="ED33" i="149"/>
  <c r="ED34" i="149"/>
  <c r="EK4" i="149"/>
  <c r="EK5" i="149"/>
  <c r="EK6" i="149"/>
  <c r="EK7" i="149"/>
  <c r="EK8" i="149"/>
  <c r="EK9" i="149"/>
  <c r="EK10" i="149"/>
  <c r="EK11" i="149"/>
  <c r="EK12" i="149"/>
  <c r="EK13" i="149"/>
  <c r="EK14" i="149"/>
  <c r="EK15" i="149"/>
  <c r="EK16" i="149"/>
  <c r="EK17" i="149"/>
  <c r="EK18" i="149"/>
  <c r="EK19" i="149"/>
  <c r="EK20" i="149"/>
  <c r="EK21" i="149"/>
  <c r="EK22" i="149"/>
  <c r="EK23" i="149"/>
  <c r="EK24" i="149"/>
  <c r="EK25" i="149"/>
  <c r="EK26" i="149"/>
  <c r="EK27" i="149"/>
  <c r="EK28" i="149"/>
  <c r="EK29" i="149"/>
  <c r="EK30" i="149"/>
  <c r="EK31" i="149"/>
  <c r="EK32" i="149"/>
  <c r="EK33" i="149"/>
  <c r="EK34" i="149"/>
  <c r="ER4" i="149"/>
  <c r="ER5" i="149"/>
  <c r="ER6" i="149"/>
  <c r="ER7" i="149"/>
  <c r="ER8" i="149"/>
  <c r="ER9" i="149"/>
  <c r="ER10" i="149"/>
  <c r="ER11" i="149"/>
  <c r="ER12" i="149"/>
  <c r="ER13" i="149"/>
  <c r="ER14" i="149"/>
  <c r="ER15" i="149"/>
  <c r="ER16" i="149"/>
  <c r="ER17" i="149"/>
  <c r="ER18" i="149"/>
  <c r="ER19" i="149"/>
  <c r="ER20" i="149"/>
  <c r="ER21" i="149"/>
  <c r="ER22" i="149"/>
  <c r="ER23" i="149"/>
  <c r="ER24" i="149"/>
  <c r="ER25" i="149"/>
  <c r="ER26" i="149"/>
  <c r="ER27" i="149"/>
  <c r="ER28" i="149"/>
  <c r="ER29" i="149"/>
  <c r="ER30" i="149"/>
  <c r="ER31" i="149"/>
  <c r="ER32" i="149"/>
  <c r="ER33" i="149"/>
  <c r="ER34" i="149"/>
  <c r="EY4" i="149"/>
  <c r="EY5" i="149"/>
  <c r="EY6" i="149"/>
  <c r="EY7" i="149"/>
  <c r="EY8" i="149"/>
  <c r="EY9" i="149"/>
  <c r="EY10" i="149"/>
  <c r="EY11" i="149"/>
  <c r="EY12" i="149"/>
  <c r="EY13" i="149"/>
  <c r="EY14" i="149"/>
  <c r="EY15" i="149"/>
  <c r="EY16" i="149"/>
  <c r="EY17" i="149"/>
  <c r="EY18" i="149"/>
  <c r="EY19" i="149"/>
  <c r="EY20" i="149"/>
  <c r="EY21" i="149"/>
  <c r="EY22" i="149"/>
  <c r="EY23" i="149"/>
  <c r="EY24" i="149"/>
  <c r="EY25" i="149"/>
  <c r="EY26" i="149"/>
  <c r="EY27" i="149"/>
  <c r="EY28" i="149"/>
  <c r="EY29" i="149"/>
  <c r="EY30" i="149"/>
  <c r="EY31" i="149"/>
  <c r="EY32" i="149"/>
  <c r="EY33" i="149"/>
  <c r="EY34" i="149"/>
  <c r="FF4" i="149"/>
  <c r="FF5" i="149"/>
  <c r="FF6" i="149"/>
  <c r="FF7" i="149"/>
  <c r="FF8" i="149"/>
  <c r="FF9" i="149"/>
  <c r="FF10" i="149"/>
  <c r="FF11" i="149"/>
  <c r="FF12" i="149"/>
  <c r="FF13" i="149"/>
  <c r="FF14" i="149"/>
  <c r="FF15" i="149"/>
  <c r="FF16" i="149"/>
  <c r="FF17" i="149"/>
  <c r="FF18" i="149"/>
  <c r="FF19" i="149"/>
  <c r="FF20" i="149"/>
  <c r="FF21" i="149"/>
  <c r="FF22" i="149"/>
  <c r="FF23" i="149"/>
  <c r="FF24" i="149"/>
  <c r="FF25" i="149"/>
  <c r="FF26" i="149"/>
  <c r="FF27" i="149"/>
  <c r="FF28" i="149"/>
  <c r="FF29" i="149"/>
  <c r="FF30" i="149"/>
  <c r="FF31" i="149"/>
  <c r="FF32" i="149"/>
  <c r="FF33" i="149"/>
  <c r="FF34" i="149"/>
  <c r="FM4" i="149"/>
  <c r="FM5" i="149"/>
  <c r="FM6" i="149"/>
  <c r="FM7" i="149"/>
  <c r="FM8" i="149"/>
  <c r="FM9" i="149"/>
  <c r="FM10" i="149"/>
  <c r="FM11" i="149"/>
  <c r="FM12" i="149"/>
  <c r="FM13" i="149"/>
  <c r="FM14" i="149"/>
  <c r="FM15" i="149"/>
  <c r="FM16" i="149"/>
  <c r="FM17" i="149"/>
  <c r="FM18" i="149"/>
  <c r="FM19" i="149"/>
  <c r="FM20" i="149"/>
  <c r="FM21" i="149"/>
  <c r="FM22" i="149"/>
  <c r="FM23" i="149"/>
  <c r="FM24" i="149"/>
  <c r="FM25" i="149"/>
  <c r="FM26" i="149"/>
  <c r="FM27" i="149"/>
  <c r="FM28" i="149"/>
  <c r="FM29" i="149"/>
  <c r="FM30" i="149"/>
  <c r="FM31" i="149"/>
  <c r="FM32" i="149"/>
  <c r="FM33" i="149"/>
  <c r="FM34" i="149"/>
  <c r="FT4" i="149"/>
  <c r="FT5" i="149"/>
  <c r="FT6" i="149"/>
  <c r="FT7" i="149"/>
  <c r="FT8" i="149"/>
  <c r="FT9" i="149"/>
  <c r="FT10" i="149"/>
  <c r="FT11" i="149"/>
  <c r="FT12" i="149"/>
  <c r="FT13" i="149"/>
  <c r="FT14" i="149"/>
  <c r="FT15" i="149"/>
  <c r="FT16" i="149"/>
  <c r="FT17" i="149"/>
  <c r="FT18" i="149"/>
  <c r="FT19" i="149"/>
  <c r="FT20" i="149"/>
  <c r="FT21" i="149"/>
  <c r="FT22" i="149"/>
  <c r="FT23" i="149"/>
  <c r="FT24" i="149"/>
  <c r="FT25" i="149"/>
  <c r="FT26" i="149"/>
  <c r="FT27" i="149"/>
  <c r="FT28" i="149"/>
  <c r="FT29" i="149"/>
  <c r="FT30" i="149"/>
  <c r="FT31" i="149"/>
  <c r="FT32" i="149"/>
  <c r="FT33" i="149"/>
  <c r="FT34" i="149"/>
  <c r="GA4" i="149"/>
  <c r="GA5" i="149"/>
  <c r="GA6" i="149"/>
  <c r="GA7" i="149"/>
  <c r="GA8" i="149"/>
  <c r="GA9" i="149"/>
  <c r="GA10" i="149"/>
  <c r="GA11" i="149"/>
  <c r="GA12" i="149"/>
  <c r="GA13" i="149"/>
  <c r="GA14" i="149"/>
  <c r="GA15" i="149"/>
  <c r="GA16" i="149"/>
  <c r="GA17" i="149"/>
  <c r="GA18" i="149"/>
  <c r="GA19" i="149"/>
  <c r="GA20" i="149"/>
  <c r="GA21" i="149"/>
  <c r="GA22" i="149"/>
  <c r="GA23" i="149"/>
  <c r="GA24" i="149"/>
  <c r="GA25" i="149"/>
  <c r="GA26" i="149"/>
  <c r="GA27" i="149"/>
  <c r="GA28" i="149"/>
  <c r="GA29" i="149"/>
  <c r="GA30" i="149"/>
  <c r="GA31" i="149"/>
  <c r="GA32" i="149"/>
  <c r="GA33" i="149"/>
  <c r="GA34" i="149"/>
  <c r="GH4" i="149"/>
  <c r="GH5" i="149"/>
  <c r="GH6" i="149"/>
  <c r="GH7" i="149"/>
  <c r="GH8" i="149"/>
  <c r="GH9" i="149"/>
  <c r="GH10" i="149"/>
  <c r="GH11" i="149"/>
  <c r="GH12" i="149"/>
  <c r="GH13" i="149"/>
  <c r="GH14" i="149"/>
  <c r="GH15" i="149"/>
  <c r="GH16" i="149"/>
  <c r="GH17" i="149"/>
  <c r="GH18" i="149"/>
  <c r="GH19" i="149"/>
  <c r="GH20" i="149"/>
  <c r="GH21" i="149"/>
  <c r="GH22" i="149"/>
  <c r="GH23" i="149"/>
  <c r="GH24" i="149"/>
  <c r="GH25" i="149"/>
  <c r="GH26" i="149"/>
  <c r="GH27" i="149"/>
  <c r="GH28" i="149"/>
  <c r="GH29" i="149"/>
  <c r="GH30" i="149"/>
  <c r="GH31" i="149"/>
  <c r="GH32" i="149"/>
  <c r="GH33" i="149"/>
  <c r="GH34" i="149"/>
  <c r="GO4" i="149"/>
  <c r="GO5" i="149"/>
  <c r="GO6" i="149"/>
  <c r="GO7" i="149"/>
  <c r="GO8" i="149"/>
  <c r="GO9" i="149"/>
  <c r="GO10" i="149"/>
  <c r="GO11" i="149"/>
  <c r="GO12" i="149"/>
  <c r="GO13" i="149"/>
  <c r="GO14" i="149"/>
  <c r="GO15" i="149"/>
  <c r="GO16" i="149"/>
  <c r="GO17" i="149"/>
  <c r="GO18" i="149"/>
  <c r="GO19" i="149"/>
  <c r="GO20" i="149"/>
  <c r="GO21" i="149"/>
  <c r="GO22" i="149"/>
  <c r="GO23" i="149"/>
  <c r="GO24" i="149"/>
  <c r="GO25" i="149"/>
  <c r="GO26" i="149"/>
  <c r="GO27" i="149"/>
  <c r="GO28" i="149"/>
  <c r="GO29" i="149"/>
  <c r="GO30" i="149"/>
  <c r="GO31" i="149"/>
  <c r="GO32" i="149"/>
  <c r="GO33" i="149"/>
  <c r="GO34" i="149"/>
  <c r="GV4" i="149"/>
  <c r="GV5" i="149"/>
  <c r="GV6" i="149"/>
  <c r="GV7" i="149"/>
  <c r="GV8" i="149"/>
  <c r="GV9" i="149"/>
  <c r="GV10" i="149"/>
  <c r="GV11" i="149"/>
  <c r="GV12" i="149"/>
  <c r="GV13" i="149"/>
  <c r="GV14" i="149"/>
  <c r="GV15" i="149"/>
  <c r="GV16" i="149"/>
  <c r="GV17" i="149"/>
  <c r="GV18" i="149"/>
  <c r="GV19" i="149"/>
  <c r="GV20" i="149"/>
  <c r="GV21" i="149"/>
  <c r="GV22" i="149"/>
  <c r="GV23" i="149"/>
  <c r="GV24" i="149"/>
  <c r="GV25" i="149"/>
  <c r="GV26" i="149"/>
  <c r="GV27" i="149"/>
  <c r="GV28" i="149"/>
  <c r="GV29" i="149"/>
  <c r="GV30" i="149"/>
  <c r="GV31" i="149"/>
  <c r="GV32" i="149"/>
  <c r="GV33" i="149"/>
  <c r="GV34" i="149"/>
  <c r="T42" i="149"/>
  <c r="D10" i="142"/>
  <c r="G10" i="142" s="1"/>
  <c r="G4" i="149"/>
  <c r="A3" i="149"/>
  <c r="L73" i="149"/>
  <c r="I73" i="149"/>
  <c r="FP36" i="149"/>
  <c r="BM36" i="149"/>
  <c r="DE36" i="149"/>
  <c r="FU36" i="149"/>
  <c r="F82" i="149"/>
  <c r="BO36" i="149"/>
  <c r="EE36" i="149"/>
  <c r="L65" i="149"/>
  <c r="I65" i="149"/>
  <c r="DC36" i="149"/>
  <c r="B36" i="149"/>
  <c r="AT36" i="149"/>
  <c r="DJ36" i="149"/>
  <c r="FB36" i="149"/>
  <c r="Y36" i="149"/>
  <c r="CO36" i="149"/>
  <c r="EG36" i="149"/>
  <c r="AF36" i="149"/>
  <c r="E44" i="149"/>
  <c r="L44" i="149"/>
  <c r="G5" i="149"/>
  <c r="G6" i="149"/>
  <c r="G7" i="149"/>
  <c r="G8" i="149"/>
  <c r="G9" i="149"/>
  <c r="G10" i="149"/>
  <c r="G11" i="149"/>
  <c r="G12" i="149"/>
  <c r="G13" i="149"/>
  <c r="G14" i="149"/>
  <c r="G15" i="149"/>
  <c r="G16" i="149"/>
  <c r="G17" i="149"/>
  <c r="G18" i="149"/>
  <c r="G19" i="149"/>
  <c r="G20" i="149"/>
  <c r="G21" i="149"/>
  <c r="G22" i="149"/>
  <c r="G23" i="149"/>
  <c r="G24" i="149"/>
  <c r="G25" i="149"/>
  <c r="G26" i="149"/>
  <c r="G27" i="149"/>
  <c r="G28" i="149"/>
  <c r="G29" i="149"/>
  <c r="G30" i="149"/>
  <c r="G31" i="149"/>
  <c r="G32" i="149"/>
  <c r="G33" i="149"/>
  <c r="G34" i="149"/>
  <c r="N4" i="149"/>
  <c r="N5" i="149"/>
  <c r="N6" i="149"/>
  <c r="N7" i="149"/>
  <c r="N8" i="149"/>
  <c r="N9" i="149"/>
  <c r="N10" i="149"/>
  <c r="N11" i="149"/>
  <c r="N12" i="149"/>
  <c r="N13" i="149"/>
  <c r="N14" i="149"/>
  <c r="N15" i="149"/>
  <c r="N16" i="149"/>
  <c r="N17" i="149"/>
  <c r="N18" i="149"/>
  <c r="N19" i="149"/>
  <c r="N20" i="149"/>
  <c r="N21" i="149"/>
  <c r="N22" i="149"/>
  <c r="N23" i="149"/>
  <c r="N24" i="149"/>
  <c r="N25" i="149"/>
  <c r="N26" i="149"/>
  <c r="N27" i="149"/>
  <c r="N28" i="149"/>
  <c r="N29" i="149"/>
  <c r="N30" i="149"/>
  <c r="N31" i="149"/>
  <c r="N32" i="149"/>
  <c r="N33" i="149"/>
  <c r="N34" i="149"/>
  <c r="F94" i="149"/>
  <c r="F95" i="149"/>
  <c r="F87" i="147"/>
  <c r="F96" i="147"/>
  <c r="O82" i="147"/>
  <c r="L85" i="147"/>
  <c r="O85" i="147"/>
  <c r="F81" i="147"/>
  <c r="U75" i="147"/>
  <c r="L80" i="147"/>
  <c r="L79" i="147"/>
  <c r="L78" i="147"/>
  <c r="L77" i="147"/>
  <c r="L76" i="147"/>
  <c r="L75" i="147"/>
  <c r="F73" i="147"/>
  <c r="L72" i="147"/>
  <c r="L71" i="147"/>
  <c r="L70" i="147"/>
  <c r="L69" i="147"/>
  <c r="L68" i="147"/>
  <c r="U67" i="147"/>
  <c r="L67" i="147"/>
  <c r="F65" i="147"/>
  <c r="F82" i="147"/>
  <c r="L64" i="147"/>
  <c r="L63" i="147"/>
  <c r="L62" i="147"/>
  <c r="L61" i="147"/>
  <c r="L60" i="147"/>
  <c r="L59" i="147"/>
  <c r="L58" i="147"/>
  <c r="L57" i="147"/>
  <c r="K54" i="147"/>
  <c r="L47" i="147"/>
  <c r="I47" i="147"/>
  <c r="GT35" i="147"/>
  <c r="GT36" i="147"/>
  <c r="GS35" i="147"/>
  <c r="GR35" i="147"/>
  <c r="GR36" i="147"/>
  <c r="GQ35" i="147"/>
  <c r="GP35" i="147"/>
  <c r="GP36" i="147"/>
  <c r="GM35" i="147"/>
  <c r="GM36" i="147"/>
  <c r="GL35" i="147"/>
  <c r="GK35" i="147"/>
  <c r="GJ35" i="147"/>
  <c r="GI35" i="147"/>
  <c r="GI36" i="147"/>
  <c r="GF35" i="147"/>
  <c r="GF36" i="147"/>
  <c r="GE35" i="147"/>
  <c r="GD35" i="147"/>
  <c r="GD36" i="147"/>
  <c r="GC35" i="147"/>
  <c r="GB35" i="147"/>
  <c r="GB36" i="147"/>
  <c r="FY35" i="147"/>
  <c r="FY36" i="147"/>
  <c r="FX35" i="147"/>
  <c r="FW35" i="147"/>
  <c r="FW36" i="147"/>
  <c r="FV35" i="147"/>
  <c r="FU35" i="147"/>
  <c r="FU36" i="147"/>
  <c r="FR35" i="147"/>
  <c r="FR36" i="147"/>
  <c r="FQ35" i="147"/>
  <c r="FP35" i="147"/>
  <c r="FP36" i="147"/>
  <c r="FO35" i="147"/>
  <c r="FN35" i="147"/>
  <c r="FN36" i="147"/>
  <c r="FK35" i="147"/>
  <c r="FK36" i="147"/>
  <c r="FJ35" i="147"/>
  <c r="FI35" i="147"/>
  <c r="FH35" i="147"/>
  <c r="FG35" i="147"/>
  <c r="FG36" i="147"/>
  <c r="FD35" i="147"/>
  <c r="FD36" i="147"/>
  <c r="FC35" i="147"/>
  <c r="FB35" i="147"/>
  <c r="FB36" i="147"/>
  <c r="FA35" i="147"/>
  <c r="EZ35" i="147"/>
  <c r="EZ36" i="147"/>
  <c r="EW35" i="147"/>
  <c r="EW36" i="147"/>
  <c r="EV35" i="147"/>
  <c r="EU35" i="147"/>
  <c r="EU36" i="147"/>
  <c r="ET35" i="147"/>
  <c r="ES35" i="147"/>
  <c r="EP35" i="147"/>
  <c r="EP36" i="147"/>
  <c r="EO35" i="147"/>
  <c r="EN35" i="147"/>
  <c r="EN36" i="147"/>
  <c r="EM35" i="147"/>
  <c r="EL35" i="147"/>
  <c r="EL36" i="147"/>
  <c r="EI35" i="147"/>
  <c r="EI36" i="147"/>
  <c r="EH35" i="147"/>
  <c r="EG35" i="147"/>
  <c r="EG36" i="147"/>
  <c r="EF35" i="147"/>
  <c r="EE35" i="147"/>
  <c r="EE36" i="147"/>
  <c r="EB35" i="147"/>
  <c r="EB36" i="147"/>
  <c r="EA35" i="147"/>
  <c r="DZ35" i="147"/>
  <c r="DZ36" i="147"/>
  <c r="DY35" i="147"/>
  <c r="DX35" i="147"/>
  <c r="DX36" i="147"/>
  <c r="DU35" i="147"/>
  <c r="DU36" i="147"/>
  <c r="DT35" i="147"/>
  <c r="DS35" i="147"/>
  <c r="DS36" i="147"/>
  <c r="DR35" i="147"/>
  <c r="DQ35" i="147"/>
  <c r="DN35" i="147"/>
  <c r="DN36" i="147"/>
  <c r="DM35" i="147"/>
  <c r="DL35" i="147"/>
  <c r="DL36" i="147"/>
  <c r="DK35" i="147"/>
  <c r="DJ35" i="147"/>
  <c r="DJ36" i="147"/>
  <c r="DG35" i="147"/>
  <c r="DG36" i="147"/>
  <c r="DF35" i="147"/>
  <c r="DE35" i="147"/>
  <c r="DE36" i="147"/>
  <c r="DD35" i="147"/>
  <c r="DC35" i="147"/>
  <c r="DC36" i="147"/>
  <c r="CZ35" i="147"/>
  <c r="CZ36" i="147"/>
  <c r="CY35" i="147"/>
  <c r="CX35" i="147"/>
  <c r="CW35" i="147"/>
  <c r="CV35" i="147"/>
  <c r="CV36" i="147"/>
  <c r="CS35" i="147"/>
  <c r="CS36" i="147"/>
  <c r="CR35" i="147"/>
  <c r="CQ35" i="147"/>
  <c r="CQ36" i="147"/>
  <c r="CP35" i="147"/>
  <c r="CO35" i="147"/>
  <c r="CO36" i="147"/>
  <c r="CL35" i="147"/>
  <c r="CL36" i="147"/>
  <c r="CK35" i="147"/>
  <c r="CJ35" i="147"/>
  <c r="CJ36" i="147"/>
  <c r="CI35" i="147"/>
  <c r="CH35" i="147"/>
  <c r="CH36" i="147"/>
  <c r="CE35" i="147"/>
  <c r="CE36" i="147"/>
  <c r="CD35" i="147"/>
  <c r="CC35" i="147"/>
  <c r="CB35" i="147"/>
  <c r="CA35" i="147"/>
  <c r="CA36" i="147"/>
  <c r="BX35" i="147"/>
  <c r="BX36" i="147"/>
  <c r="BW35" i="147"/>
  <c r="BV35" i="147"/>
  <c r="BV36" i="147"/>
  <c r="BU35" i="147"/>
  <c r="BT35" i="147"/>
  <c r="BT36" i="147"/>
  <c r="BQ35" i="147"/>
  <c r="BQ36" i="147"/>
  <c r="BP35" i="147"/>
  <c r="BO35" i="147"/>
  <c r="BO36" i="147"/>
  <c r="BN35" i="147"/>
  <c r="BM35" i="147"/>
  <c r="BM36" i="147"/>
  <c r="BJ35" i="147"/>
  <c r="BJ36" i="147"/>
  <c r="BI35" i="147"/>
  <c r="BH35" i="147"/>
  <c r="BH36" i="147" s="1"/>
  <c r="E43" i="147" s="1"/>
  <c r="L43" i="147" s="1"/>
  <c r="BG35" i="147"/>
  <c r="BF35" i="147"/>
  <c r="BF36" i="147" s="1"/>
  <c r="E42" i="147" s="1"/>
  <c r="L42" i="147" s="1"/>
  <c r="BC35" i="147"/>
  <c r="BC36" i="147"/>
  <c r="E44" i="147"/>
  <c r="L44" i="147"/>
  <c r="V17" i="128"/>
  <c r="BB35" i="147"/>
  <c r="BA35" i="147"/>
  <c r="BA36" i="147"/>
  <c r="AZ35" i="147"/>
  <c r="AY35" i="147"/>
  <c r="AY36" i="147"/>
  <c r="AV35" i="147"/>
  <c r="AV36" i="147"/>
  <c r="AU35" i="147"/>
  <c r="AT35" i="147"/>
  <c r="AT36" i="147"/>
  <c r="AS35" i="147"/>
  <c r="AR35" i="147"/>
  <c r="AR36" i="147"/>
  <c r="AO35" i="147"/>
  <c r="AO36" i="147"/>
  <c r="AN35" i="147"/>
  <c r="AM35" i="147"/>
  <c r="AM36" i="147"/>
  <c r="AL35" i="147"/>
  <c r="AK35" i="147"/>
  <c r="AH35" i="147"/>
  <c r="AH36" i="147"/>
  <c r="AG35" i="147"/>
  <c r="AF35" i="147"/>
  <c r="AF36" i="147"/>
  <c r="AE35" i="147"/>
  <c r="AD35" i="147"/>
  <c r="AD36" i="147"/>
  <c r="AA35" i="147"/>
  <c r="AA36" i="147"/>
  <c r="Z35" i="147"/>
  <c r="Y35" i="147"/>
  <c r="Y36" i="147"/>
  <c r="X35" i="147"/>
  <c r="W35" i="147"/>
  <c r="W36" i="147"/>
  <c r="T35" i="147"/>
  <c r="T36" i="147"/>
  <c r="S35" i="147"/>
  <c r="R35" i="147"/>
  <c r="R36" i="147"/>
  <c r="Q35" i="147"/>
  <c r="P35" i="147"/>
  <c r="P36" i="147"/>
  <c r="M35" i="147"/>
  <c r="M36" i="147"/>
  <c r="L35" i="147"/>
  <c r="K35" i="147"/>
  <c r="J35" i="147"/>
  <c r="I35" i="147"/>
  <c r="F35" i="147"/>
  <c r="F36" i="147"/>
  <c r="E35" i="147"/>
  <c r="D35" i="147"/>
  <c r="D36" i="147"/>
  <c r="C35" i="147"/>
  <c r="B35" i="147"/>
  <c r="B36" i="147"/>
  <c r="H4" i="147"/>
  <c r="H5" i="147"/>
  <c r="H6" i="147"/>
  <c r="H7" i="147"/>
  <c r="H8" i="147"/>
  <c r="H9" i="147"/>
  <c r="H10" i="147"/>
  <c r="H11" i="147"/>
  <c r="H12" i="147"/>
  <c r="H13" i="147"/>
  <c r="H14" i="147"/>
  <c r="H15" i="147"/>
  <c r="H16" i="147"/>
  <c r="H17" i="147"/>
  <c r="H18" i="147"/>
  <c r="H19" i="147"/>
  <c r="H20" i="147"/>
  <c r="H21" i="147"/>
  <c r="H22" i="147"/>
  <c r="H23" i="147"/>
  <c r="H24" i="147"/>
  <c r="H25" i="147"/>
  <c r="H26" i="147"/>
  <c r="H27" i="147"/>
  <c r="H28" i="147"/>
  <c r="H29" i="147"/>
  <c r="H30" i="147"/>
  <c r="H31" i="147"/>
  <c r="H32" i="147"/>
  <c r="H33" i="147"/>
  <c r="H34" i="147"/>
  <c r="O4" i="147"/>
  <c r="O5" i="147"/>
  <c r="O6" i="147"/>
  <c r="O7" i="147"/>
  <c r="O8" i="147"/>
  <c r="O9" i="147"/>
  <c r="O10" i="147"/>
  <c r="O11" i="147"/>
  <c r="O12" i="147"/>
  <c r="O13" i="147"/>
  <c r="O14" i="147"/>
  <c r="O15" i="147"/>
  <c r="O16" i="147"/>
  <c r="O17" i="147"/>
  <c r="O18" i="147"/>
  <c r="O19" i="147"/>
  <c r="O20" i="147"/>
  <c r="O21" i="147"/>
  <c r="O22" i="147"/>
  <c r="O23" i="147"/>
  <c r="O24" i="147"/>
  <c r="O25" i="147"/>
  <c r="O26" i="147"/>
  <c r="O27" i="147"/>
  <c r="O28" i="147"/>
  <c r="O29" i="147"/>
  <c r="O30" i="147"/>
  <c r="O31" i="147"/>
  <c r="O32" i="147"/>
  <c r="O33" i="147"/>
  <c r="O34" i="147"/>
  <c r="V4" i="147"/>
  <c r="V5" i="147"/>
  <c r="V6" i="147"/>
  <c r="V7" i="147"/>
  <c r="V8" i="147"/>
  <c r="V9" i="147"/>
  <c r="V10" i="147"/>
  <c r="V11" i="147"/>
  <c r="V12" i="147"/>
  <c r="V13" i="147"/>
  <c r="V14" i="147"/>
  <c r="V15" i="147"/>
  <c r="V16" i="147"/>
  <c r="V17" i="147"/>
  <c r="V18" i="147"/>
  <c r="V19" i="147"/>
  <c r="V20" i="147"/>
  <c r="V21" i="147"/>
  <c r="V22" i="147"/>
  <c r="V23" i="147"/>
  <c r="V24" i="147"/>
  <c r="V25" i="147"/>
  <c r="V26" i="147"/>
  <c r="V27" i="147"/>
  <c r="V28" i="147"/>
  <c r="V29" i="147"/>
  <c r="V30" i="147"/>
  <c r="V31" i="147"/>
  <c r="V32" i="147"/>
  <c r="V33" i="147"/>
  <c r="V34" i="147"/>
  <c r="AC4" i="147"/>
  <c r="AC5" i="147"/>
  <c r="AC6" i="147"/>
  <c r="AC7" i="147"/>
  <c r="AC8" i="147"/>
  <c r="AC9" i="147"/>
  <c r="AC10" i="147"/>
  <c r="AC11" i="147"/>
  <c r="AC12" i="147"/>
  <c r="AC13" i="147"/>
  <c r="AC14" i="147"/>
  <c r="AC15" i="147"/>
  <c r="AC16" i="147"/>
  <c r="AC17" i="147"/>
  <c r="AC18" i="147"/>
  <c r="AC19" i="147"/>
  <c r="AC20" i="147"/>
  <c r="AC21" i="147"/>
  <c r="AC22" i="147"/>
  <c r="AC23" i="147"/>
  <c r="AC24" i="147"/>
  <c r="AC25" i="147"/>
  <c r="AC26" i="147"/>
  <c r="AC27" i="147"/>
  <c r="AC28" i="147"/>
  <c r="AC29" i="147"/>
  <c r="AC30" i="147"/>
  <c r="AC31" i="147"/>
  <c r="AC32" i="147"/>
  <c r="AC33" i="147"/>
  <c r="AC34" i="147"/>
  <c r="AJ4" i="147"/>
  <c r="AJ5" i="147"/>
  <c r="AJ6" i="147"/>
  <c r="AJ7" i="147"/>
  <c r="AJ8" i="147"/>
  <c r="AJ9" i="147"/>
  <c r="AJ10" i="147"/>
  <c r="AJ11" i="147"/>
  <c r="AJ12" i="147"/>
  <c r="AJ13" i="147"/>
  <c r="AJ14" i="147"/>
  <c r="AJ15" i="147"/>
  <c r="AJ16" i="147"/>
  <c r="AJ17" i="147"/>
  <c r="AJ18" i="147"/>
  <c r="AJ19" i="147"/>
  <c r="AJ20" i="147"/>
  <c r="AJ21" i="147"/>
  <c r="AJ22" i="147"/>
  <c r="AJ23" i="147"/>
  <c r="AJ24" i="147"/>
  <c r="AJ25" i="147"/>
  <c r="AJ26" i="147"/>
  <c r="AJ27" i="147"/>
  <c r="AJ28" i="147"/>
  <c r="AJ29" i="147"/>
  <c r="AJ30" i="147"/>
  <c r="AJ31" i="147"/>
  <c r="AJ32" i="147"/>
  <c r="AJ33" i="147"/>
  <c r="AJ34" i="147"/>
  <c r="AQ4" i="147"/>
  <c r="AQ5" i="147"/>
  <c r="AQ6" i="147"/>
  <c r="AQ7" i="147"/>
  <c r="AQ8" i="147"/>
  <c r="AQ9" i="147"/>
  <c r="AQ10" i="147"/>
  <c r="AQ11" i="147"/>
  <c r="AQ12" i="147"/>
  <c r="AQ13" i="147"/>
  <c r="AQ14" i="147"/>
  <c r="AQ15" i="147"/>
  <c r="AQ16" i="147"/>
  <c r="AQ17" i="147"/>
  <c r="AQ18" i="147"/>
  <c r="AQ19" i="147"/>
  <c r="AQ20" i="147"/>
  <c r="AQ21" i="147"/>
  <c r="AQ22" i="147"/>
  <c r="AQ23" i="147"/>
  <c r="AQ24" i="147"/>
  <c r="AQ25" i="147"/>
  <c r="AQ26" i="147"/>
  <c r="AQ27" i="147"/>
  <c r="AQ28" i="147"/>
  <c r="AQ29" i="147"/>
  <c r="AQ30" i="147"/>
  <c r="AQ31" i="147"/>
  <c r="AQ32" i="147"/>
  <c r="AQ33" i="147"/>
  <c r="AQ34" i="147"/>
  <c r="AX4" i="147"/>
  <c r="AX5" i="147"/>
  <c r="AX6" i="147"/>
  <c r="AX7" i="147"/>
  <c r="AX8" i="147"/>
  <c r="AX9" i="147"/>
  <c r="AX10" i="147"/>
  <c r="AX11" i="147"/>
  <c r="AX12" i="147"/>
  <c r="AX13" i="147"/>
  <c r="AX14" i="147"/>
  <c r="AX15" i="147"/>
  <c r="AX16" i="147"/>
  <c r="AX17" i="147"/>
  <c r="AX18" i="147"/>
  <c r="AX19" i="147"/>
  <c r="AX20" i="147"/>
  <c r="AX21" i="147"/>
  <c r="AX22" i="147"/>
  <c r="AX23" i="147"/>
  <c r="AX24" i="147"/>
  <c r="AX25" i="147"/>
  <c r="AX26" i="147"/>
  <c r="AX27" i="147"/>
  <c r="AX28" i="147"/>
  <c r="AX29" i="147"/>
  <c r="AX30" i="147"/>
  <c r="AX31" i="147"/>
  <c r="AX32" i="147"/>
  <c r="AX33" i="147"/>
  <c r="AX34" i="147"/>
  <c r="BE4" i="147"/>
  <c r="BE5" i="147"/>
  <c r="BE6" i="147"/>
  <c r="BE7" i="147"/>
  <c r="G4" i="147"/>
  <c r="A3" i="147"/>
  <c r="L73" i="147"/>
  <c r="I73" i="147"/>
  <c r="L82" i="149"/>
  <c r="I36" i="147"/>
  <c r="DQ36" i="147"/>
  <c r="FI36" i="147"/>
  <c r="U57" i="147"/>
  <c r="L81" i="147"/>
  <c r="I81" i="147"/>
  <c r="K36" i="147"/>
  <c r="CX36" i="147"/>
  <c r="AK36" i="147"/>
  <c r="CC36" i="147"/>
  <c r="ES36" i="147"/>
  <c r="GK36" i="147"/>
  <c r="L65" i="147"/>
  <c r="L82" i="147"/>
  <c r="F98" i="149"/>
  <c r="I82" i="149"/>
  <c r="F84" i="149"/>
  <c r="N35" i="149"/>
  <c r="U4" i="149"/>
  <c r="U5" i="149"/>
  <c r="U6" i="149"/>
  <c r="U7" i="149"/>
  <c r="U8" i="149"/>
  <c r="U9" i="149"/>
  <c r="U10" i="149"/>
  <c r="U11" i="149"/>
  <c r="U12" i="149"/>
  <c r="U13" i="149"/>
  <c r="U14" i="149"/>
  <c r="U15" i="149"/>
  <c r="U16" i="149"/>
  <c r="U17" i="149"/>
  <c r="U18" i="149"/>
  <c r="U19" i="149"/>
  <c r="U20" i="149"/>
  <c r="U21" i="149"/>
  <c r="U22" i="149"/>
  <c r="U23" i="149"/>
  <c r="U24" i="149"/>
  <c r="U25" i="149"/>
  <c r="U26" i="149"/>
  <c r="U27" i="149"/>
  <c r="U28" i="149"/>
  <c r="U29" i="149"/>
  <c r="U30" i="149"/>
  <c r="U31" i="149"/>
  <c r="U32" i="149"/>
  <c r="U33" i="149"/>
  <c r="U34" i="149"/>
  <c r="G5" i="147"/>
  <c r="G6" i="147"/>
  <c r="G7" i="147"/>
  <c r="G8" i="147"/>
  <c r="G9" i="147"/>
  <c r="G10" i="147"/>
  <c r="G11" i="147"/>
  <c r="G12" i="147"/>
  <c r="G13" i="147"/>
  <c r="G14" i="147"/>
  <c r="G15" i="147"/>
  <c r="G16" i="147"/>
  <c r="G17" i="147"/>
  <c r="G18" i="147"/>
  <c r="G19" i="147"/>
  <c r="G20" i="147"/>
  <c r="G21" i="147"/>
  <c r="G22" i="147"/>
  <c r="G23" i="147"/>
  <c r="G24" i="147"/>
  <c r="G25" i="147"/>
  <c r="G26" i="147"/>
  <c r="G27" i="147"/>
  <c r="G28" i="147"/>
  <c r="G29" i="147"/>
  <c r="G30" i="147"/>
  <c r="G31" i="147"/>
  <c r="G32" i="147"/>
  <c r="G33" i="147"/>
  <c r="G34" i="147"/>
  <c r="N4" i="147"/>
  <c r="N5" i="147"/>
  <c r="N6" i="147"/>
  <c r="N7" i="147"/>
  <c r="N8" i="147"/>
  <c r="N9" i="147"/>
  <c r="N10" i="147"/>
  <c r="N11" i="147"/>
  <c r="N12" i="147"/>
  <c r="N13" i="147"/>
  <c r="N14" i="147"/>
  <c r="N15" i="147"/>
  <c r="N16" i="147"/>
  <c r="N17" i="147"/>
  <c r="N18" i="147"/>
  <c r="N19" i="147"/>
  <c r="N20" i="147"/>
  <c r="N21" i="147"/>
  <c r="N22" i="147"/>
  <c r="N23" i="147"/>
  <c r="N24" i="147"/>
  <c r="N25" i="147"/>
  <c r="N26" i="147"/>
  <c r="N27" i="147"/>
  <c r="N28" i="147"/>
  <c r="N29" i="147"/>
  <c r="N30" i="147"/>
  <c r="N31" i="147"/>
  <c r="N32" i="147"/>
  <c r="N33" i="147"/>
  <c r="N34" i="147"/>
  <c r="F94" i="147"/>
  <c r="F95" i="147"/>
  <c r="I65" i="147"/>
  <c r="U35" i="149"/>
  <c r="AB4" i="149"/>
  <c r="AB5" i="149"/>
  <c r="AB6" i="149"/>
  <c r="AB7" i="149"/>
  <c r="AB8" i="149"/>
  <c r="AB9" i="149"/>
  <c r="AB10" i="149"/>
  <c r="AB11" i="149"/>
  <c r="AB12" i="149"/>
  <c r="AB13" i="149"/>
  <c r="AB14" i="149"/>
  <c r="AB15" i="149"/>
  <c r="AB16" i="149"/>
  <c r="AB17" i="149"/>
  <c r="AB18" i="149"/>
  <c r="AB19" i="149"/>
  <c r="AB20" i="149"/>
  <c r="AB21" i="149"/>
  <c r="AB22" i="149"/>
  <c r="AB23" i="149"/>
  <c r="AB24" i="149"/>
  <c r="AB25" i="149"/>
  <c r="AB26" i="149"/>
  <c r="AB27" i="149"/>
  <c r="AB28" i="149"/>
  <c r="AB29" i="149"/>
  <c r="AB30" i="149"/>
  <c r="AB31" i="149"/>
  <c r="AB32" i="149"/>
  <c r="AB33" i="149"/>
  <c r="AB34" i="149"/>
  <c r="F98" i="147"/>
  <c r="I82" i="147"/>
  <c r="F84" i="147"/>
  <c r="N35" i="147"/>
  <c r="U4" i="147"/>
  <c r="U5" i="147"/>
  <c r="U6" i="147"/>
  <c r="U7" i="147"/>
  <c r="U8" i="147"/>
  <c r="U9" i="147"/>
  <c r="U10" i="147"/>
  <c r="U11" i="147"/>
  <c r="U12" i="147"/>
  <c r="U13" i="147"/>
  <c r="U14" i="147"/>
  <c r="U15" i="147"/>
  <c r="U16" i="147"/>
  <c r="U17" i="147"/>
  <c r="U18" i="147"/>
  <c r="U19" i="147"/>
  <c r="U20" i="147"/>
  <c r="U21" i="147"/>
  <c r="U22" i="147"/>
  <c r="U23" i="147"/>
  <c r="U24" i="147"/>
  <c r="U25" i="147"/>
  <c r="U26" i="147"/>
  <c r="U27" i="147"/>
  <c r="U28" i="147"/>
  <c r="U29" i="147"/>
  <c r="U30" i="147"/>
  <c r="U31" i="147"/>
  <c r="U32" i="147"/>
  <c r="U33" i="147"/>
  <c r="U34" i="147"/>
  <c r="AB35" i="149"/>
  <c r="AI4" i="149"/>
  <c r="AI5" i="149"/>
  <c r="AI6" i="149"/>
  <c r="AI7" i="149"/>
  <c r="AI8" i="149"/>
  <c r="AI9" i="149"/>
  <c r="AI10" i="149"/>
  <c r="AI11" i="149"/>
  <c r="AI12" i="149"/>
  <c r="AI13" i="149"/>
  <c r="AI14" i="149"/>
  <c r="AI15" i="149"/>
  <c r="AI16" i="149"/>
  <c r="AI17" i="149"/>
  <c r="AI18" i="149"/>
  <c r="AI19" i="149"/>
  <c r="AI20" i="149"/>
  <c r="AI21" i="149"/>
  <c r="AI22" i="149"/>
  <c r="AI23" i="149"/>
  <c r="AI24" i="149"/>
  <c r="AI25" i="149"/>
  <c r="AI26" i="149"/>
  <c r="AI27" i="149"/>
  <c r="AI28" i="149"/>
  <c r="AI29" i="149"/>
  <c r="AI30" i="149"/>
  <c r="AI31" i="149"/>
  <c r="AI32" i="149"/>
  <c r="AI33" i="149"/>
  <c r="AI34" i="149"/>
  <c r="U35" i="147"/>
  <c r="AB4" i="147"/>
  <c r="AB5" i="147"/>
  <c r="AB6" i="147"/>
  <c r="AB7" i="147"/>
  <c r="AB8" i="147"/>
  <c r="AB9" i="147"/>
  <c r="AB10" i="147"/>
  <c r="AB11" i="147"/>
  <c r="AB12" i="147"/>
  <c r="AB13" i="147"/>
  <c r="AB14" i="147"/>
  <c r="AB15" i="147"/>
  <c r="AB16" i="147"/>
  <c r="AB17" i="147"/>
  <c r="AB18" i="147"/>
  <c r="AB19" i="147"/>
  <c r="AB20" i="147"/>
  <c r="AB21" i="147"/>
  <c r="AB22" i="147"/>
  <c r="AB23" i="147"/>
  <c r="AB24" i="147"/>
  <c r="AB25" i="147"/>
  <c r="AB26" i="147"/>
  <c r="AB27" i="147"/>
  <c r="AB28" i="147"/>
  <c r="AB29" i="147"/>
  <c r="AB30" i="147"/>
  <c r="AB31" i="147"/>
  <c r="AB32" i="147"/>
  <c r="AB33" i="147"/>
  <c r="AB34" i="147"/>
  <c r="AI35" i="149"/>
  <c r="AP4" i="149"/>
  <c r="AP5" i="149"/>
  <c r="AP6" i="149"/>
  <c r="AP7" i="149"/>
  <c r="AP8" i="149"/>
  <c r="AP9" i="149"/>
  <c r="AP10" i="149"/>
  <c r="AP11" i="149"/>
  <c r="AP12" i="149"/>
  <c r="AP13" i="149"/>
  <c r="AP14" i="149"/>
  <c r="AP15" i="149"/>
  <c r="AP16" i="149"/>
  <c r="AP17" i="149"/>
  <c r="AP18" i="149"/>
  <c r="AP19" i="149"/>
  <c r="AP20" i="149"/>
  <c r="AP21" i="149"/>
  <c r="AP22" i="149"/>
  <c r="AP23" i="149"/>
  <c r="AP24" i="149"/>
  <c r="AP25" i="149"/>
  <c r="AP26" i="149"/>
  <c r="AP27" i="149"/>
  <c r="AP28" i="149"/>
  <c r="AP29" i="149"/>
  <c r="AP30" i="149"/>
  <c r="AP31" i="149"/>
  <c r="AP32" i="149"/>
  <c r="AP33" i="149"/>
  <c r="AP34" i="149"/>
  <c r="AB35" i="147"/>
  <c r="AI4" i="147"/>
  <c r="AI5" i="147"/>
  <c r="AI6" i="147"/>
  <c r="AI7" i="147"/>
  <c r="AI8" i="147"/>
  <c r="AI9" i="147"/>
  <c r="AI10" i="147"/>
  <c r="AI11" i="147"/>
  <c r="AI12" i="147"/>
  <c r="AI13" i="147"/>
  <c r="AI14" i="147"/>
  <c r="AI15" i="147"/>
  <c r="AI16" i="147"/>
  <c r="AI17" i="147"/>
  <c r="AI18" i="147"/>
  <c r="AI19" i="147"/>
  <c r="AI20" i="147"/>
  <c r="AI21" i="147"/>
  <c r="AI22" i="147"/>
  <c r="AI23" i="147"/>
  <c r="AI24" i="147"/>
  <c r="AI25" i="147"/>
  <c r="AI26" i="147"/>
  <c r="AI27" i="147"/>
  <c r="AI28" i="147"/>
  <c r="AI29" i="147"/>
  <c r="AI30" i="147"/>
  <c r="AI31" i="147"/>
  <c r="AI32" i="147"/>
  <c r="AI33" i="147"/>
  <c r="AI34" i="147"/>
  <c r="AP35" i="149"/>
  <c r="AW4" i="149"/>
  <c r="AW5" i="149"/>
  <c r="AW6" i="149"/>
  <c r="AW7" i="149"/>
  <c r="AW8" i="149"/>
  <c r="AW9" i="149"/>
  <c r="AW10" i="149"/>
  <c r="AW11" i="149"/>
  <c r="AW12" i="149"/>
  <c r="AW13" i="149"/>
  <c r="AW14" i="149"/>
  <c r="AW15" i="149"/>
  <c r="AW16" i="149"/>
  <c r="AW17" i="149"/>
  <c r="AW18" i="149"/>
  <c r="AW19" i="149"/>
  <c r="AW20" i="149"/>
  <c r="AW21" i="149"/>
  <c r="AW22" i="149"/>
  <c r="AW23" i="149"/>
  <c r="AW24" i="149"/>
  <c r="AW25" i="149"/>
  <c r="AW26" i="149"/>
  <c r="AW27" i="149"/>
  <c r="AW28" i="149"/>
  <c r="AW29" i="149"/>
  <c r="AW30" i="149"/>
  <c r="AW31" i="149"/>
  <c r="AW32" i="149"/>
  <c r="AW33" i="149"/>
  <c r="AW34" i="149"/>
  <c r="AI35" i="147"/>
  <c r="AP4" i="147"/>
  <c r="AP5" i="147"/>
  <c r="AP6" i="147"/>
  <c r="AP7" i="147"/>
  <c r="AP8" i="147"/>
  <c r="AP9" i="147"/>
  <c r="AP10" i="147"/>
  <c r="AP11" i="147"/>
  <c r="AP12" i="147"/>
  <c r="AP13" i="147"/>
  <c r="AP14" i="147"/>
  <c r="AP15" i="147"/>
  <c r="AP16" i="147"/>
  <c r="AP17" i="147"/>
  <c r="AP18" i="147"/>
  <c r="AP19" i="147"/>
  <c r="AP20" i="147"/>
  <c r="AP21" i="147"/>
  <c r="AP22" i="147"/>
  <c r="AP23" i="147"/>
  <c r="AP24" i="147"/>
  <c r="AP25" i="147"/>
  <c r="AP26" i="147"/>
  <c r="AP27" i="147"/>
  <c r="AP28" i="147"/>
  <c r="AP29" i="147"/>
  <c r="AP30" i="147"/>
  <c r="AP31" i="147"/>
  <c r="AP32" i="147"/>
  <c r="AP33" i="147"/>
  <c r="AP34" i="147"/>
  <c r="AW35" i="149"/>
  <c r="BD4" i="149"/>
  <c r="BD5" i="149"/>
  <c r="BD6" i="149"/>
  <c r="BD7" i="149"/>
  <c r="BD8" i="149"/>
  <c r="BD9" i="149"/>
  <c r="BD10" i="149"/>
  <c r="BD11" i="149"/>
  <c r="BD12" i="149"/>
  <c r="BD13" i="149"/>
  <c r="BD14" i="149"/>
  <c r="BD15" i="149"/>
  <c r="BD16" i="149"/>
  <c r="BD17" i="149"/>
  <c r="BD18" i="149"/>
  <c r="BD19" i="149"/>
  <c r="BD20" i="149"/>
  <c r="BD21" i="149"/>
  <c r="BD22" i="149"/>
  <c r="BD23" i="149"/>
  <c r="BD24" i="149"/>
  <c r="BD25" i="149"/>
  <c r="BD26" i="149"/>
  <c r="BD27" i="149"/>
  <c r="BD28" i="149"/>
  <c r="BD29" i="149"/>
  <c r="BD30" i="149"/>
  <c r="BD31" i="149"/>
  <c r="BD32" i="149"/>
  <c r="BD33" i="149"/>
  <c r="BD34" i="149"/>
  <c r="AP35" i="147"/>
  <c r="AW4" i="147"/>
  <c r="AW5" i="147"/>
  <c r="AW6" i="147"/>
  <c r="AW7" i="147"/>
  <c r="AW8" i="147"/>
  <c r="AW9" i="147"/>
  <c r="AW10" i="147"/>
  <c r="AW11" i="147"/>
  <c r="AW12" i="147"/>
  <c r="AW13" i="147"/>
  <c r="AW14" i="147"/>
  <c r="AW15" i="147"/>
  <c r="AW16" i="147"/>
  <c r="AW17" i="147"/>
  <c r="AW18" i="147"/>
  <c r="AW19" i="147"/>
  <c r="AW20" i="147"/>
  <c r="AW21" i="147"/>
  <c r="AW22" i="147"/>
  <c r="AW23" i="147"/>
  <c r="AW24" i="147"/>
  <c r="AW25" i="147"/>
  <c r="AW26" i="147"/>
  <c r="AW27" i="147"/>
  <c r="AW28" i="147"/>
  <c r="AW29" i="147"/>
  <c r="AW30" i="147"/>
  <c r="AW31" i="147"/>
  <c r="AW32" i="147"/>
  <c r="AW33" i="147"/>
  <c r="AW34" i="147"/>
  <c r="AW35" i="147"/>
  <c r="BD4" i="147"/>
  <c r="BD5" i="147"/>
  <c r="BD6" i="147"/>
  <c r="F93" i="138"/>
  <c r="F57" i="103"/>
  <c r="F93" i="130"/>
  <c r="F93" i="103"/>
  <c r="F93" i="133"/>
  <c r="F87" i="133"/>
  <c r="F96" i="133"/>
  <c r="O82" i="133"/>
  <c r="L85" i="133"/>
  <c r="O85" i="133"/>
  <c r="F81" i="133"/>
  <c r="L80" i="133"/>
  <c r="L79" i="133"/>
  <c r="L78" i="133"/>
  <c r="L77" i="133"/>
  <c r="L76" i="133"/>
  <c r="U75" i="133"/>
  <c r="L75" i="133"/>
  <c r="L81" i="133"/>
  <c r="I81" i="133"/>
  <c r="F73" i="133"/>
  <c r="U67" i="133"/>
  <c r="L72" i="133"/>
  <c r="L71" i="133"/>
  <c r="L70" i="133"/>
  <c r="L69" i="133"/>
  <c r="L68" i="133"/>
  <c r="L67" i="133"/>
  <c r="F65" i="133"/>
  <c r="L64" i="133"/>
  <c r="L63" i="133"/>
  <c r="L62" i="133"/>
  <c r="L61" i="133"/>
  <c r="L60" i="133"/>
  <c r="L59" i="133"/>
  <c r="L58" i="133"/>
  <c r="U57" i="133"/>
  <c r="L57" i="133"/>
  <c r="L65" i="133"/>
  <c r="K54" i="133"/>
  <c r="L47" i="133"/>
  <c r="I47" i="133"/>
  <c r="R39" i="128" s="1"/>
  <c r="GT35" i="133"/>
  <c r="GT36" i="133"/>
  <c r="GS35" i="133"/>
  <c r="GR35" i="133"/>
  <c r="GR36" i="133"/>
  <c r="GQ35" i="133"/>
  <c r="GP35" i="133"/>
  <c r="GM35" i="133"/>
  <c r="GM36" i="133"/>
  <c r="GL35" i="133"/>
  <c r="GK35" i="133"/>
  <c r="GK36" i="133"/>
  <c r="GJ35" i="133"/>
  <c r="GI35" i="133"/>
  <c r="GI36" i="133"/>
  <c r="GF35" i="133"/>
  <c r="GF36" i="133"/>
  <c r="GE35" i="133"/>
  <c r="GD35" i="133"/>
  <c r="GD36" i="133"/>
  <c r="GC35" i="133"/>
  <c r="GB35" i="133"/>
  <c r="GB36" i="133"/>
  <c r="FY35" i="133"/>
  <c r="FY36" i="133"/>
  <c r="FX35" i="133"/>
  <c r="FW35" i="133"/>
  <c r="FV35" i="133"/>
  <c r="FU35" i="133"/>
  <c r="FR35" i="133"/>
  <c r="FR36" i="133"/>
  <c r="FQ35" i="133"/>
  <c r="FP35" i="133"/>
  <c r="FP36" i="133"/>
  <c r="FO35" i="133"/>
  <c r="FN35" i="133"/>
  <c r="FN36" i="133"/>
  <c r="FK35" i="133"/>
  <c r="FK36" i="133"/>
  <c r="FJ35" i="133"/>
  <c r="FI35" i="133"/>
  <c r="FI36" i="133"/>
  <c r="FH35" i="133"/>
  <c r="FG35" i="133"/>
  <c r="FG36" i="133"/>
  <c r="FD35" i="133"/>
  <c r="FD36" i="133"/>
  <c r="FC35" i="133"/>
  <c r="FB35" i="133"/>
  <c r="FB36" i="133"/>
  <c r="FA35" i="133"/>
  <c r="EZ35" i="133"/>
  <c r="EZ36" i="133"/>
  <c r="EW35" i="133"/>
  <c r="EW36" i="133"/>
  <c r="EV35" i="133"/>
  <c r="EU35" i="133"/>
  <c r="ET35" i="133"/>
  <c r="ES35" i="133"/>
  <c r="ES36" i="133"/>
  <c r="EP35" i="133"/>
  <c r="EP36" i="133"/>
  <c r="EO35" i="133"/>
  <c r="EN35" i="133"/>
  <c r="EN36" i="133"/>
  <c r="EM35" i="133"/>
  <c r="EL35" i="133"/>
  <c r="EL36" i="133"/>
  <c r="EI35" i="133"/>
  <c r="EI36" i="133"/>
  <c r="EH35" i="133"/>
  <c r="EG35" i="133"/>
  <c r="EG36" i="133"/>
  <c r="EF35" i="133"/>
  <c r="EE35" i="133"/>
  <c r="EB35" i="133"/>
  <c r="EB36" i="133"/>
  <c r="EA35" i="133"/>
  <c r="DZ35" i="133"/>
  <c r="DY35" i="133"/>
  <c r="DX35" i="133"/>
  <c r="DX36" i="133"/>
  <c r="DU35" i="133"/>
  <c r="DU36" i="133"/>
  <c r="DT35" i="133"/>
  <c r="DS35" i="133"/>
  <c r="DS36" i="133"/>
  <c r="DR35" i="133"/>
  <c r="DQ35" i="133"/>
  <c r="DQ36" i="133"/>
  <c r="DN35" i="133"/>
  <c r="DN36" i="133"/>
  <c r="DM35" i="133"/>
  <c r="DL35" i="133"/>
  <c r="DL36" i="133"/>
  <c r="DK35" i="133"/>
  <c r="DJ35" i="133"/>
  <c r="DJ36" i="133"/>
  <c r="DG35" i="133"/>
  <c r="DG36" i="133"/>
  <c r="DF35" i="133"/>
  <c r="DE35" i="133"/>
  <c r="DD35" i="133"/>
  <c r="DC35" i="133"/>
  <c r="CZ35" i="133"/>
  <c r="CZ36" i="133"/>
  <c r="CY35" i="133"/>
  <c r="CX35" i="133"/>
  <c r="CX36" i="133"/>
  <c r="CW35" i="133"/>
  <c r="CV35" i="133"/>
  <c r="CV36" i="133"/>
  <c r="CS35" i="133"/>
  <c r="CS36" i="133"/>
  <c r="CR35" i="133"/>
  <c r="CQ35" i="133"/>
  <c r="CQ36" i="133"/>
  <c r="CP35" i="133"/>
  <c r="CO35" i="133"/>
  <c r="CO36" i="133"/>
  <c r="CL35" i="133"/>
  <c r="CL36" i="133"/>
  <c r="CK35" i="133"/>
  <c r="CJ35" i="133"/>
  <c r="CJ36" i="133"/>
  <c r="CI35" i="133"/>
  <c r="CH35" i="133"/>
  <c r="CE35" i="133"/>
  <c r="CE36" i="133"/>
  <c r="CD35" i="133"/>
  <c r="CC35" i="133"/>
  <c r="CC36" i="133"/>
  <c r="CB35" i="133"/>
  <c r="CA35" i="133"/>
  <c r="CA36" i="133"/>
  <c r="BX35" i="133"/>
  <c r="BX36" i="133"/>
  <c r="BW35" i="133"/>
  <c r="BV35" i="133"/>
  <c r="BV36" i="133"/>
  <c r="BU35" i="133"/>
  <c r="BT35" i="133"/>
  <c r="BT36" i="133"/>
  <c r="BQ35" i="133"/>
  <c r="BQ36" i="133"/>
  <c r="BP35" i="133"/>
  <c r="BO35" i="133"/>
  <c r="BO36" i="133" s="1"/>
  <c r="E43" i="133" s="1"/>
  <c r="L43" i="133" s="1"/>
  <c r="BN35" i="133"/>
  <c r="BM35" i="133"/>
  <c r="BM36" i="133" s="1"/>
  <c r="E42" i="133" s="1"/>
  <c r="L42" i="133" s="1"/>
  <c r="BJ35" i="133"/>
  <c r="BJ36" i="133"/>
  <c r="BI35" i="133"/>
  <c r="BH35" i="133"/>
  <c r="BH36" i="133"/>
  <c r="BG35" i="133"/>
  <c r="BF35" i="133"/>
  <c r="BF36" i="133"/>
  <c r="BC35" i="133"/>
  <c r="BC36" i="133"/>
  <c r="BB35" i="133"/>
  <c r="BA35" i="133"/>
  <c r="BA36" i="133"/>
  <c r="AZ35" i="133"/>
  <c r="AY35" i="133"/>
  <c r="AY36" i="133"/>
  <c r="AV35" i="133"/>
  <c r="AV36" i="133"/>
  <c r="AU35" i="133"/>
  <c r="AT35" i="133"/>
  <c r="AT36" i="133"/>
  <c r="AS35" i="133"/>
  <c r="AR35" i="133"/>
  <c r="AR36" i="133"/>
  <c r="AO35" i="133"/>
  <c r="AO36" i="133"/>
  <c r="AN35" i="133"/>
  <c r="AM35" i="133"/>
  <c r="AL35" i="133"/>
  <c r="AK35" i="133"/>
  <c r="AK36" i="133"/>
  <c r="AH35" i="133"/>
  <c r="AH36" i="133"/>
  <c r="AG35" i="133"/>
  <c r="AF35" i="133"/>
  <c r="AF36" i="133"/>
  <c r="AE35" i="133"/>
  <c r="AD35" i="133"/>
  <c r="AD36" i="133"/>
  <c r="AA35" i="133"/>
  <c r="AA36" i="133"/>
  <c r="Z35" i="133"/>
  <c r="Y35" i="133"/>
  <c r="Y36" i="133"/>
  <c r="X35" i="133"/>
  <c r="W35" i="133"/>
  <c r="T35" i="133"/>
  <c r="T36" i="133"/>
  <c r="S35" i="133"/>
  <c r="R35" i="133"/>
  <c r="Q35" i="133"/>
  <c r="P35" i="133"/>
  <c r="P36" i="133"/>
  <c r="M35" i="133"/>
  <c r="M36" i="133"/>
  <c r="L35" i="133"/>
  <c r="K35" i="133"/>
  <c r="K36" i="133"/>
  <c r="J35" i="133"/>
  <c r="I35" i="133"/>
  <c r="I36" i="133"/>
  <c r="F35" i="133"/>
  <c r="F36" i="133"/>
  <c r="E35" i="133"/>
  <c r="D35" i="133"/>
  <c r="D36" i="133"/>
  <c r="C35" i="133"/>
  <c r="B35" i="133"/>
  <c r="B36" i="133"/>
  <c r="H4" i="133"/>
  <c r="H5" i="133"/>
  <c r="H6" i="133"/>
  <c r="H7" i="133"/>
  <c r="H8" i="133"/>
  <c r="H9" i="133"/>
  <c r="H10" i="133"/>
  <c r="H11" i="133"/>
  <c r="H12" i="133"/>
  <c r="H13" i="133"/>
  <c r="H14" i="133"/>
  <c r="H15" i="133"/>
  <c r="H16" i="133"/>
  <c r="H17" i="133"/>
  <c r="H18" i="133"/>
  <c r="H19" i="133"/>
  <c r="H20" i="133"/>
  <c r="H21" i="133"/>
  <c r="H22" i="133"/>
  <c r="H23" i="133"/>
  <c r="H24" i="133"/>
  <c r="H25" i="133"/>
  <c r="H26" i="133"/>
  <c r="H27" i="133"/>
  <c r="H28" i="133"/>
  <c r="H29" i="133"/>
  <c r="H30" i="133"/>
  <c r="H31" i="133"/>
  <c r="H32" i="133"/>
  <c r="H33" i="133"/>
  <c r="H34" i="133"/>
  <c r="O4" i="133"/>
  <c r="O5" i="133"/>
  <c r="O6" i="133"/>
  <c r="O7" i="133"/>
  <c r="O8" i="133"/>
  <c r="O9" i="133"/>
  <c r="O10" i="133"/>
  <c r="O11" i="133"/>
  <c r="O12" i="133"/>
  <c r="O13" i="133"/>
  <c r="O14" i="133"/>
  <c r="O15" i="133"/>
  <c r="O16" i="133"/>
  <c r="O17" i="133"/>
  <c r="O18" i="133"/>
  <c r="O19" i="133"/>
  <c r="O20" i="133"/>
  <c r="O21" i="133"/>
  <c r="O22" i="133"/>
  <c r="O23" i="133"/>
  <c r="O24" i="133"/>
  <c r="O25" i="133"/>
  <c r="O26" i="133"/>
  <c r="O27" i="133"/>
  <c r="O28" i="133"/>
  <c r="O29" i="133"/>
  <c r="O30" i="133"/>
  <c r="O31" i="133"/>
  <c r="O32" i="133"/>
  <c r="O33" i="133"/>
  <c r="O34" i="133"/>
  <c r="V4" i="133"/>
  <c r="V5" i="133"/>
  <c r="V6" i="133"/>
  <c r="V7" i="133"/>
  <c r="V8" i="133"/>
  <c r="V9" i="133"/>
  <c r="V10" i="133"/>
  <c r="V11" i="133"/>
  <c r="V12" i="133"/>
  <c r="V13" i="133"/>
  <c r="V14" i="133"/>
  <c r="V15" i="133"/>
  <c r="V16" i="133"/>
  <c r="V17" i="133"/>
  <c r="V18" i="133"/>
  <c r="V19" i="133"/>
  <c r="V20" i="133"/>
  <c r="V21" i="133"/>
  <c r="V22" i="133"/>
  <c r="V23" i="133"/>
  <c r="V24" i="133"/>
  <c r="V25" i="133"/>
  <c r="V26" i="133"/>
  <c r="V27" i="133"/>
  <c r="V28" i="133"/>
  <c r="V29" i="133"/>
  <c r="V30" i="133"/>
  <c r="V31" i="133"/>
  <c r="V32" i="133"/>
  <c r="V33" i="133"/>
  <c r="V34" i="133"/>
  <c r="AC4" i="133"/>
  <c r="AC5" i="133"/>
  <c r="AC6" i="133"/>
  <c r="AC7" i="133"/>
  <c r="AC8" i="133"/>
  <c r="AC9" i="133"/>
  <c r="AC10" i="133"/>
  <c r="AC11" i="133"/>
  <c r="AC12" i="133"/>
  <c r="AC13" i="133"/>
  <c r="AC14" i="133"/>
  <c r="AC15" i="133"/>
  <c r="AC16" i="133"/>
  <c r="AC17" i="133"/>
  <c r="AC18" i="133"/>
  <c r="AC19" i="133"/>
  <c r="AC20" i="133"/>
  <c r="AC21" i="133"/>
  <c r="AC22" i="133"/>
  <c r="AC23" i="133"/>
  <c r="AC24" i="133"/>
  <c r="AC25" i="133"/>
  <c r="AC26" i="133"/>
  <c r="AC27" i="133"/>
  <c r="AC28" i="133"/>
  <c r="AC29" i="133"/>
  <c r="AC30" i="133"/>
  <c r="AC31" i="133"/>
  <c r="AC32" i="133"/>
  <c r="AC33" i="133"/>
  <c r="AC34" i="133"/>
  <c r="AJ4" i="133"/>
  <c r="AJ5" i="133"/>
  <c r="AJ6" i="133"/>
  <c r="AJ7" i="133"/>
  <c r="AJ8" i="133"/>
  <c r="AJ9" i="133"/>
  <c r="AJ10" i="133"/>
  <c r="AJ11" i="133"/>
  <c r="AJ12" i="133"/>
  <c r="AJ13" i="133"/>
  <c r="AJ14" i="133"/>
  <c r="AJ15" i="133"/>
  <c r="AJ16" i="133"/>
  <c r="AJ17" i="133"/>
  <c r="AJ18" i="133"/>
  <c r="AJ19" i="133"/>
  <c r="AJ20" i="133"/>
  <c r="AJ21" i="133"/>
  <c r="AJ22" i="133"/>
  <c r="AJ23" i="133"/>
  <c r="AJ24" i="133"/>
  <c r="AJ25" i="133"/>
  <c r="AJ26" i="133"/>
  <c r="AJ27" i="133"/>
  <c r="AJ28" i="133"/>
  <c r="AJ29" i="133"/>
  <c r="AJ30" i="133"/>
  <c r="AJ31" i="133"/>
  <c r="AJ32" i="133"/>
  <c r="AJ33" i="133"/>
  <c r="AJ34" i="133"/>
  <c r="AQ4" i="133"/>
  <c r="AQ5" i="133"/>
  <c r="AQ6" i="133"/>
  <c r="AQ7" i="133"/>
  <c r="AQ8" i="133"/>
  <c r="AQ9" i="133"/>
  <c r="AQ10" i="133"/>
  <c r="AQ11" i="133"/>
  <c r="AQ12" i="133"/>
  <c r="AQ13" i="133"/>
  <c r="AQ14" i="133"/>
  <c r="AQ15" i="133"/>
  <c r="AQ16" i="133"/>
  <c r="AQ17" i="133"/>
  <c r="AQ18" i="133"/>
  <c r="AQ19" i="133"/>
  <c r="AQ20" i="133"/>
  <c r="AQ21" i="133"/>
  <c r="AQ22" i="133"/>
  <c r="AQ23" i="133"/>
  <c r="AQ24" i="133"/>
  <c r="AQ25" i="133"/>
  <c r="AQ26" i="133"/>
  <c r="AQ27" i="133"/>
  <c r="AQ28" i="133"/>
  <c r="AQ29" i="133"/>
  <c r="AQ30" i="133"/>
  <c r="AQ31" i="133"/>
  <c r="AQ32" i="133"/>
  <c r="AQ33" i="133"/>
  <c r="AQ34" i="133"/>
  <c r="AX4" i="133"/>
  <c r="AX5" i="133"/>
  <c r="AX6" i="133"/>
  <c r="AX7" i="133"/>
  <c r="AX8" i="133"/>
  <c r="AX9" i="133"/>
  <c r="AX10" i="133"/>
  <c r="AX11" i="133"/>
  <c r="AX12" i="133"/>
  <c r="AX13" i="133"/>
  <c r="AX14" i="133"/>
  <c r="AX15" i="133"/>
  <c r="AX16" i="133"/>
  <c r="AX17" i="133"/>
  <c r="AX18" i="133"/>
  <c r="AX19" i="133"/>
  <c r="AX20" i="133"/>
  <c r="AX21" i="133"/>
  <c r="AX22" i="133"/>
  <c r="AX23" i="133"/>
  <c r="AX24" i="133"/>
  <c r="AX25" i="133"/>
  <c r="AX26" i="133"/>
  <c r="AX27" i="133"/>
  <c r="AX28" i="133"/>
  <c r="AX29" i="133"/>
  <c r="AX30" i="133"/>
  <c r="AX31" i="133"/>
  <c r="AX32" i="133"/>
  <c r="AX33" i="133"/>
  <c r="AX34" i="133"/>
  <c r="BE4" i="133"/>
  <c r="BE5" i="133"/>
  <c r="BE6" i="133"/>
  <c r="BE7" i="133"/>
  <c r="BE8" i="133"/>
  <c r="BE9" i="133"/>
  <c r="BE10" i="133"/>
  <c r="BE11" i="133"/>
  <c r="BE12" i="133"/>
  <c r="BE13" i="133"/>
  <c r="BE14" i="133"/>
  <c r="BE15" i="133"/>
  <c r="BE16" i="133"/>
  <c r="BE17" i="133"/>
  <c r="BE18" i="133"/>
  <c r="BE19" i="133"/>
  <c r="BE20" i="133"/>
  <c r="BE21" i="133"/>
  <c r="BE22" i="133"/>
  <c r="BE23" i="133"/>
  <c r="BE24" i="133"/>
  <c r="BE25" i="133"/>
  <c r="BE26" i="133"/>
  <c r="BE27" i="133"/>
  <c r="BE28" i="133"/>
  <c r="BE29" i="133"/>
  <c r="BE30" i="133"/>
  <c r="BE31" i="133"/>
  <c r="BE32" i="133"/>
  <c r="BE33" i="133"/>
  <c r="BE34" i="133"/>
  <c r="BL4" i="133"/>
  <c r="BL5" i="133"/>
  <c r="BL6" i="133"/>
  <c r="BL7" i="133"/>
  <c r="BL8" i="133"/>
  <c r="BL9" i="133"/>
  <c r="BL10" i="133"/>
  <c r="BL11" i="133"/>
  <c r="BL12" i="133"/>
  <c r="BL13" i="133"/>
  <c r="BL14" i="133"/>
  <c r="BL15" i="133"/>
  <c r="BL16" i="133"/>
  <c r="BL17" i="133"/>
  <c r="BL18" i="133"/>
  <c r="BL19" i="133"/>
  <c r="BL20" i="133"/>
  <c r="BL21" i="133"/>
  <c r="BL22" i="133"/>
  <c r="BL23" i="133"/>
  <c r="BL24" i="133"/>
  <c r="BL25" i="133"/>
  <c r="BL26" i="133"/>
  <c r="BL27" i="133"/>
  <c r="BL28" i="133"/>
  <c r="BL29" i="133"/>
  <c r="BL30" i="133"/>
  <c r="BL31" i="133"/>
  <c r="BL32" i="133"/>
  <c r="BL33" i="133"/>
  <c r="BL34" i="133"/>
  <c r="BS4" i="133"/>
  <c r="BS5" i="133"/>
  <c r="BS6" i="133"/>
  <c r="BS7" i="133"/>
  <c r="BS8" i="133"/>
  <c r="BS9" i="133"/>
  <c r="BS10" i="133"/>
  <c r="BS11" i="133"/>
  <c r="BS12" i="133"/>
  <c r="BS13" i="133"/>
  <c r="BS14" i="133"/>
  <c r="BS15" i="133"/>
  <c r="BS16" i="133"/>
  <c r="BS17" i="133"/>
  <c r="BS18" i="133"/>
  <c r="BS19" i="133"/>
  <c r="BS20" i="133"/>
  <c r="BS21" i="133"/>
  <c r="BS22" i="133"/>
  <c r="BS23" i="133"/>
  <c r="BS24" i="133"/>
  <c r="BS25" i="133"/>
  <c r="BS26" i="133"/>
  <c r="BS27" i="133"/>
  <c r="BS28" i="133"/>
  <c r="BS29" i="133"/>
  <c r="BS30" i="133"/>
  <c r="BS31" i="133"/>
  <c r="BS32" i="133"/>
  <c r="BS33" i="133"/>
  <c r="BS34" i="133"/>
  <c r="BZ4" i="133"/>
  <c r="BZ5" i="133"/>
  <c r="BZ6" i="133"/>
  <c r="BZ7" i="133"/>
  <c r="BZ8" i="133"/>
  <c r="BZ9" i="133"/>
  <c r="BZ10" i="133"/>
  <c r="BZ11" i="133"/>
  <c r="BZ12" i="133"/>
  <c r="BZ13" i="133"/>
  <c r="BZ14" i="133"/>
  <c r="BZ15" i="133"/>
  <c r="BZ16" i="133"/>
  <c r="BZ17" i="133"/>
  <c r="BZ18" i="133"/>
  <c r="BZ19" i="133"/>
  <c r="BZ20" i="133"/>
  <c r="BZ21" i="133"/>
  <c r="BZ22" i="133"/>
  <c r="BZ23" i="133"/>
  <c r="BZ24" i="133"/>
  <c r="BZ25" i="133"/>
  <c r="BZ26" i="133"/>
  <c r="BZ27" i="133"/>
  <c r="BZ28" i="133"/>
  <c r="BZ29" i="133"/>
  <c r="BZ30" i="133"/>
  <c r="BZ31" i="133"/>
  <c r="BZ32" i="133"/>
  <c r="BZ33" i="133"/>
  <c r="BZ34" i="133"/>
  <c r="CG4" i="133"/>
  <c r="CG5" i="133"/>
  <c r="CG6" i="133"/>
  <c r="CG7" i="133"/>
  <c r="CG8" i="133"/>
  <c r="CG9" i="133"/>
  <c r="CG10" i="133"/>
  <c r="CG11" i="133"/>
  <c r="CG12" i="133"/>
  <c r="CG13" i="133"/>
  <c r="CG14" i="133"/>
  <c r="CG15" i="133"/>
  <c r="CG16" i="133"/>
  <c r="CG17" i="133"/>
  <c r="CG18" i="133"/>
  <c r="CG19" i="133"/>
  <c r="CG20" i="133"/>
  <c r="CG21" i="133"/>
  <c r="CG22" i="133"/>
  <c r="CG23" i="133"/>
  <c r="CG24" i="133"/>
  <c r="CG25" i="133"/>
  <c r="CG26" i="133"/>
  <c r="CG27" i="133"/>
  <c r="CG28" i="133"/>
  <c r="CG29" i="133"/>
  <c r="CG30" i="133"/>
  <c r="CG31" i="133"/>
  <c r="CG32" i="133"/>
  <c r="CG33" i="133"/>
  <c r="CG34" i="133"/>
  <c r="CN4" i="133"/>
  <c r="CN5" i="133"/>
  <c r="CN6" i="133"/>
  <c r="CN7" i="133"/>
  <c r="CN8" i="133"/>
  <c r="CN9" i="133"/>
  <c r="CN10" i="133"/>
  <c r="CN11" i="133"/>
  <c r="CN12" i="133"/>
  <c r="CN13" i="133"/>
  <c r="CN14" i="133"/>
  <c r="CN15" i="133"/>
  <c r="CN16" i="133"/>
  <c r="CN17" i="133"/>
  <c r="CN18" i="133"/>
  <c r="CN19" i="133"/>
  <c r="CN20" i="133"/>
  <c r="CN21" i="133"/>
  <c r="CN22" i="133"/>
  <c r="CN23" i="133"/>
  <c r="CN24" i="133"/>
  <c r="CN25" i="133"/>
  <c r="CN26" i="133"/>
  <c r="CN27" i="133"/>
  <c r="CN28" i="133"/>
  <c r="CN29" i="133"/>
  <c r="CN30" i="133"/>
  <c r="CN31" i="133"/>
  <c r="CN32" i="133"/>
  <c r="CN33" i="133"/>
  <c r="CN34" i="133"/>
  <c r="CU4" i="133"/>
  <c r="CU5" i="133"/>
  <c r="CU6" i="133"/>
  <c r="CU7" i="133"/>
  <c r="CU8" i="133"/>
  <c r="CU9" i="133"/>
  <c r="CU10" i="133"/>
  <c r="CU11" i="133"/>
  <c r="CU12" i="133"/>
  <c r="CU13" i="133"/>
  <c r="CU14" i="133"/>
  <c r="CU15" i="133"/>
  <c r="CU16" i="133"/>
  <c r="CU17" i="133"/>
  <c r="CU18" i="133"/>
  <c r="CU19" i="133"/>
  <c r="CU20" i="133"/>
  <c r="CU21" i="133"/>
  <c r="CU22" i="133"/>
  <c r="CU23" i="133"/>
  <c r="CU24" i="133"/>
  <c r="CU25" i="133"/>
  <c r="CU26" i="133"/>
  <c r="CU27" i="133"/>
  <c r="CU28" i="133"/>
  <c r="CU29" i="133"/>
  <c r="CU30" i="133"/>
  <c r="CU31" i="133"/>
  <c r="CU32" i="133"/>
  <c r="CU33" i="133"/>
  <c r="CU34" i="133"/>
  <c r="DB4" i="133"/>
  <c r="DB5" i="133"/>
  <c r="DB6" i="133"/>
  <c r="DB7" i="133"/>
  <c r="DB8" i="133"/>
  <c r="DB9" i="133"/>
  <c r="DB10" i="133"/>
  <c r="DB11" i="133"/>
  <c r="DB12" i="133"/>
  <c r="DB13" i="133"/>
  <c r="DB14" i="133"/>
  <c r="DB15" i="133"/>
  <c r="DB16" i="133"/>
  <c r="DB17" i="133"/>
  <c r="DB18" i="133"/>
  <c r="DB19" i="133"/>
  <c r="DB20" i="133"/>
  <c r="DB21" i="133"/>
  <c r="DB22" i="133"/>
  <c r="DB23" i="133"/>
  <c r="DB24" i="133"/>
  <c r="DB25" i="133"/>
  <c r="DB26" i="133"/>
  <c r="DB27" i="133"/>
  <c r="DB28" i="133"/>
  <c r="DB29" i="133"/>
  <c r="DB30" i="133"/>
  <c r="DB31" i="133"/>
  <c r="DB32" i="133"/>
  <c r="DB33" i="133"/>
  <c r="DB34" i="133"/>
  <c r="DI4" i="133"/>
  <c r="DI5" i="133"/>
  <c r="DI6" i="133"/>
  <c r="DI7" i="133"/>
  <c r="DI8" i="133"/>
  <c r="DI9" i="133"/>
  <c r="DI10" i="133"/>
  <c r="DI11" i="133"/>
  <c r="DI12" i="133"/>
  <c r="DI13" i="133"/>
  <c r="DI14" i="133"/>
  <c r="DI15" i="133"/>
  <c r="DI16" i="133"/>
  <c r="DI17" i="133"/>
  <c r="DI18" i="133"/>
  <c r="DI19" i="133"/>
  <c r="DI20" i="133"/>
  <c r="DI21" i="133"/>
  <c r="DI22" i="133"/>
  <c r="DI23" i="133"/>
  <c r="DI24" i="133"/>
  <c r="DI25" i="133"/>
  <c r="DI26" i="133"/>
  <c r="DI27" i="133"/>
  <c r="DI28" i="133"/>
  <c r="DI29" i="133"/>
  <c r="DI30" i="133"/>
  <c r="DI31" i="133"/>
  <c r="DI32" i="133"/>
  <c r="DI33" i="133"/>
  <c r="DI34" i="133"/>
  <c r="DP4" i="133"/>
  <c r="DP5" i="133"/>
  <c r="DP6" i="133"/>
  <c r="DP7" i="133"/>
  <c r="DP8" i="133"/>
  <c r="DP9" i="133"/>
  <c r="DP10" i="133"/>
  <c r="DP11" i="133"/>
  <c r="DP12" i="133"/>
  <c r="DP13" i="133"/>
  <c r="DP14" i="133"/>
  <c r="DP15" i="133"/>
  <c r="DP16" i="133"/>
  <c r="DP17" i="133"/>
  <c r="DP18" i="133"/>
  <c r="DP19" i="133"/>
  <c r="DP20" i="133"/>
  <c r="DP21" i="133"/>
  <c r="DP22" i="133"/>
  <c r="DP23" i="133"/>
  <c r="DP24" i="133"/>
  <c r="DP25" i="133"/>
  <c r="DP26" i="133"/>
  <c r="DP27" i="133"/>
  <c r="DP28" i="133"/>
  <c r="DP29" i="133"/>
  <c r="DP30" i="133"/>
  <c r="DP31" i="133"/>
  <c r="DP32" i="133"/>
  <c r="DP33" i="133"/>
  <c r="DP34" i="133"/>
  <c r="DW4" i="133"/>
  <c r="DW5" i="133"/>
  <c r="DW6" i="133"/>
  <c r="DW7" i="133"/>
  <c r="DW8" i="133"/>
  <c r="DW9" i="133"/>
  <c r="DW10" i="133"/>
  <c r="DW11" i="133"/>
  <c r="DW12" i="133"/>
  <c r="DW13" i="133"/>
  <c r="DW14" i="133"/>
  <c r="DW15" i="133"/>
  <c r="DW16" i="133"/>
  <c r="DW17" i="133"/>
  <c r="DW18" i="133"/>
  <c r="DW19" i="133"/>
  <c r="DW20" i="133"/>
  <c r="DW21" i="133"/>
  <c r="DW22" i="133"/>
  <c r="DW23" i="133"/>
  <c r="DW24" i="133"/>
  <c r="DW25" i="133"/>
  <c r="DW26" i="133"/>
  <c r="DW27" i="133"/>
  <c r="DW28" i="133"/>
  <c r="DW29" i="133"/>
  <c r="DW30" i="133"/>
  <c r="DW31" i="133"/>
  <c r="DW32" i="133"/>
  <c r="DW33" i="133"/>
  <c r="DW34" i="133"/>
  <c r="ED4" i="133"/>
  <c r="ED5" i="133"/>
  <c r="ED6" i="133"/>
  <c r="ED7" i="133"/>
  <c r="ED8" i="133"/>
  <c r="ED9" i="133"/>
  <c r="ED10" i="133"/>
  <c r="ED11" i="133"/>
  <c r="ED12" i="133"/>
  <c r="ED13" i="133"/>
  <c r="ED14" i="133"/>
  <c r="ED15" i="133"/>
  <c r="ED16" i="133"/>
  <c r="ED17" i="133"/>
  <c r="ED18" i="133"/>
  <c r="ED19" i="133"/>
  <c r="ED20" i="133"/>
  <c r="ED21" i="133"/>
  <c r="ED22" i="133"/>
  <c r="ED23" i="133"/>
  <c r="ED24" i="133"/>
  <c r="ED25" i="133"/>
  <c r="ED26" i="133"/>
  <c r="ED27" i="133"/>
  <c r="ED28" i="133"/>
  <c r="ED29" i="133"/>
  <c r="ED30" i="133"/>
  <c r="ED31" i="133"/>
  <c r="ED32" i="133"/>
  <c r="ED33" i="133"/>
  <c r="ED34" i="133"/>
  <c r="EK4" i="133"/>
  <c r="EK5" i="133"/>
  <c r="EK6" i="133"/>
  <c r="EK7" i="133"/>
  <c r="EK8" i="133"/>
  <c r="EK9" i="133"/>
  <c r="EK10" i="133"/>
  <c r="EK11" i="133"/>
  <c r="EK12" i="133"/>
  <c r="EK13" i="133"/>
  <c r="EK14" i="133"/>
  <c r="EK15" i="133"/>
  <c r="EK16" i="133"/>
  <c r="EK17" i="133"/>
  <c r="EK18" i="133"/>
  <c r="EK19" i="133"/>
  <c r="EK20" i="133"/>
  <c r="EK21" i="133"/>
  <c r="EK22" i="133"/>
  <c r="EK23" i="133"/>
  <c r="EK24" i="133"/>
  <c r="EK25" i="133"/>
  <c r="EK26" i="133"/>
  <c r="EK27" i="133"/>
  <c r="EK28" i="133"/>
  <c r="EK29" i="133"/>
  <c r="EK30" i="133"/>
  <c r="EK31" i="133"/>
  <c r="EK32" i="133"/>
  <c r="EK33" i="133"/>
  <c r="EK34" i="133"/>
  <c r="ER4" i="133"/>
  <c r="ER5" i="133"/>
  <c r="ER6" i="133"/>
  <c r="ER7" i="133"/>
  <c r="ER8" i="133"/>
  <c r="ER9" i="133"/>
  <c r="ER10" i="133"/>
  <c r="ER11" i="133"/>
  <c r="ER12" i="133"/>
  <c r="ER13" i="133"/>
  <c r="ER14" i="133"/>
  <c r="ER15" i="133"/>
  <c r="ER16" i="133"/>
  <c r="ER17" i="133"/>
  <c r="ER18" i="133"/>
  <c r="ER19" i="133"/>
  <c r="ER20" i="133"/>
  <c r="ER21" i="133"/>
  <c r="ER22" i="133"/>
  <c r="ER23" i="133"/>
  <c r="ER24" i="133"/>
  <c r="ER25" i="133"/>
  <c r="ER26" i="133"/>
  <c r="ER27" i="133"/>
  <c r="ER28" i="133"/>
  <c r="ER29" i="133"/>
  <c r="ER30" i="133"/>
  <c r="ER31" i="133"/>
  <c r="ER32" i="133"/>
  <c r="ER33" i="133"/>
  <c r="ER34" i="133"/>
  <c r="EY4" i="133"/>
  <c r="EY5" i="133"/>
  <c r="EY6" i="133"/>
  <c r="EY7" i="133"/>
  <c r="EY8" i="133"/>
  <c r="EY9" i="133"/>
  <c r="EY10" i="133"/>
  <c r="EY11" i="133"/>
  <c r="EY12" i="133"/>
  <c r="EY13" i="133"/>
  <c r="EY14" i="133"/>
  <c r="EY15" i="133"/>
  <c r="EY16" i="133"/>
  <c r="EY17" i="133"/>
  <c r="EY18" i="133"/>
  <c r="EY19" i="133"/>
  <c r="EY20" i="133"/>
  <c r="EY21" i="133"/>
  <c r="EY22" i="133"/>
  <c r="EY23" i="133"/>
  <c r="EY24" i="133"/>
  <c r="EY25" i="133"/>
  <c r="EY26" i="133"/>
  <c r="EY27" i="133"/>
  <c r="EY28" i="133"/>
  <c r="EY29" i="133"/>
  <c r="EY30" i="133"/>
  <c r="EY31" i="133"/>
  <c r="EY32" i="133"/>
  <c r="EY33" i="133"/>
  <c r="EY34" i="133"/>
  <c r="FF4" i="133"/>
  <c r="FF5" i="133"/>
  <c r="FF6" i="133"/>
  <c r="FF7" i="133"/>
  <c r="FF8" i="133"/>
  <c r="FF9" i="133"/>
  <c r="FF10" i="133"/>
  <c r="FF11" i="133"/>
  <c r="FF12" i="133"/>
  <c r="FF13" i="133"/>
  <c r="FF14" i="133"/>
  <c r="FF15" i="133"/>
  <c r="FF16" i="133"/>
  <c r="FF17" i="133"/>
  <c r="FF18" i="133"/>
  <c r="FF19" i="133"/>
  <c r="FF20" i="133"/>
  <c r="FF21" i="133"/>
  <c r="FF22" i="133"/>
  <c r="FF23" i="133"/>
  <c r="FF24" i="133"/>
  <c r="FF25" i="133"/>
  <c r="FF26" i="133"/>
  <c r="FF27" i="133"/>
  <c r="FF28" i="133"/>
  <c r="FF29" i="133"/>
  <c r="FF30" i="133"/>
  <c r="FF31" i="133"/>
  <c r="FF32" i="133"/>
  <c r="FF33" i="133"/>
  <c r="FF34" i="133"/>
  <c r="FM4" i="133"/>
  <c r="FM5" i="133"/>
  <c r="FM6" i="133"/>
  <c r="FM7" i="133"/>
  <c r="FM8" i="133"/>
  <c r="FM9" i="133"/>
  <c r="FM10" i="133"/>
  <c r="FM11" i="133"/>
  <c r="FM12" i="133"/>
  <c r="FM13" i="133"/>
  <c r="FM14" i="133"/>
  <c r="FM15" i="133"/>
  <c r="FM16" i="133"/>
  <c r="FM17" i="133"/>
  <c r="FM18" i="133"/>
  <c r="FM19" i="133"/>
  <c r="FM20" i="133"/>
  <c r="FM21" i="133"/>
  <c r="FM22" i="133"/>
  <c r="FM23" i="133"/>
  <c r="FM24" i="133"/>
  <c r="FM25" i="133"/>
  <c r="FM26" i="133"/>
  <c r="FM27" i="133"/>
  <c r="FM28" i="133"/>
  <c r="FM29" i="133"/>
  <c r="FM30" i="133"/>
  <c r="FM31" i="133"/>
  <c r="FM32" i="133"/>
  <c r="FM33" i="133"/>
  <c r="FM34" i="133"/>
  <c r="FT4" i="133"/>
  <c r="FT5" i="133"/>
  <c r="FT6" i="133"/>
  <c r="FT7" i="133"/>
  <c r="FT8" i="133"/>
  <c r="FT9" i="133"/>
  <c r="FT10" i="133"/>
  <c r="FT11" i="133"/>
  <c r="FT12" i="133"/>
  <c r="FT13" i="133"/>
  <c r="FT14" i="133"/>
  <c r="FT15" i="133"/>
  <c r="FT16" i="133"/>
  <c r="FT17" i="133"/>
  <c r="FT18" i="133"/>
  <c r="FT19" i="133"/>
  <c r="FT20" i="133"/>
  <c r="FT21" i="133"/>
  <c r="FT22" i="133"/>
  <c r="FT23" i="133"/>
  <c r="FT24" i="133"/>
  <c r="FT25" i="133"/>
  <c r="FT26" i="133"/>
  <c r="FT27" i="133"/>
  <c r="FT28" i="133"/>
  <c r="FT29" i="133"/>
  <c r="FT30" i="133"/>
  <c r="FT31" i="133"/>
  <c r="FT32" i="133"/>
  <c r="FT33" i="133"/>
  <c r="FT34" i="133"/>
  <c r="GA4" i="133"/>
  <c r="GA5" i="133"/>
  <c r="GA6" i="133"/>
  <c r="GA7" i="133"/>
  <c r="GA8" i="133"/>
  <c r="GA9" i="133"/>
  <c r="GA10" i="133"/>
  <c r="GA11" i="133"/>
  <c r="GA12" i="133"/>
  <c r="GA13" i="133"/>
  <c r="GA14" i="133"/>
  <c r="GA15" i="133"/>
  <c r="GA16" i="133"/>
  <c r="GA17" i="133"/>
  <c r="GA18" i="133"/>
  <c r="GA19" i="133"/>
  <c r="GA20" i="133"/>
  <c r="GA21" i="133"/>
  <c r="GA22" i="133"/>
  <c r="GA23" i="133"/>
  <c r="GA24" i="133"/>
  <c r="GA25" i="133"/>
  <c r="GA26" i="133"/>
  <c r="GA27" i="133"/>
  <c r="GA28" i="133"/>
  <c r="GA29" i="133"/>
  <c r="GA30" i="133"/>
  <c r="GA31" i="133"/>
  <c r="GA32" i="133"/>
  <c r="GA33" i="133"/>
  <c r="GA34" i="133"/>
  <c r="GH4" i="133"/>
  <c r="GH5" i="133"/>
  <c r="GH6" i="133"/>
  <c r="GH7" i="133"/>
  <c r="GH8" i="133"/>
  <c r="GH9" i="133"/>
  <c r="GH10" i="133"/>
  <c r="GH11" i="133"/>
  <c r="GH12" i="133"/>
  <c r="GH13" i="133"/>
  <c r="GH14" i="133"/>
  <c r="GH15" i="133"/>
  <c r="GH16" i="133"/>
  <c r="GH17" i="133"/>
  <c r="GH18" i="133"/>
  <c r="GH19" i="133"/>
  <c r="GH20" i="133"/>
  <c r="GH21" i="133"/>
  <c r="GH22" i="133"/>
  <c r="GH23" i="133"/>
  <c r="GH24" i="133"/>
  <c r="GH25" i="133"/>
  <c r="GH26" i="133"/>
  <c r="GH27" i="133"/>
  <c r="GH28" i="133"/>
  <c r="GH29" i="133"/>
  <c r="GH30" i="133"/>
  <c r="GH31" i="133"/>
  <c r="GH32" i="133"/>
  <c r="GH33" i="133"/>
  <c r="GH34" i="133"/>
  <c r="GO4" i="133"/>
  <c r="GO5" i="133"/>
  <c r="GO6" i="133"/>
  <c r="GO7" i="133"/>
  <c r="GO8" i="133"/>
  <c r="GO9" i="133"/>
  <c r="GO10" i="133"/>
  <c r="GO11" i="133"/>
  <c r="GO12" i="133"/>
  <c r="GO13" i="133"/>
  <c r="GO14" i="133"/>
  <c r="GO15" i="133"/>
  <c r="GO16" i="133"/>
  <c r="GO17" i="133"/>
  <c r="GO18" i="133"/>
  <c r="GO19" i="133"/>
  <c r="GO20" i="133"/>
  <c r="GO21" i="133"/>
  <c r="GO22" i="133"/>
  <c r="GO23" i="133"/>
  <c r="GO24" i="133"/>
  <c r="GO25" i="133"/>
  <c r="GO26" i="133"/>
  <c r="GO27" i="133"/>
  <c r="GO28" i="133"/>
  <c r="GO29" i="133"/>
  <c r="GO30" i="133"/>
  <c r="GO31" i="133"/>
  <c r="GO32" i="133"/>
  <c r="GO33" i="133"/>
  <c r="GO34" i="133"/>
  <c r="GV4" i="133"/>
  <c r="GV5" i="133"/>
  <c r="GV6" i="133"/>
  <c r="GV7" i="133"/>
  <c r="GV8" i="133"/>
  <c r="GV9" i="133"/>
  <c r="GV10" i="133"/>
  <c r="GV11" i="133"/>
  <c r="GV12" i="133"/>
  <c r="GV13" i="133"/>
  <c r="GV14" i="133"/>
  <c r="GV15" i="133"/>
  <c r="GV16" i="133"/>
  <c r="GV17" i="133"/>
  <c r="GV18" i="133"/>
  <c r="GV19" i="133"/>
  <c r="GV20" i="133"/>
  <c r="GV21" i="133"/>
  <c r="GV22" i="133"/>
  <c r="GV23" i="133"/>
  <c r="GV24" i="133"/>
  <c r="GV25" i="133"/>
  <c r="GV26" i="133"/>
  <c r="GV27" i="133"/>
  <c r="GV28" i="133"/>
  <c r="GV29" i="133"/>
  <c r="GV30" i="133"/>
  <c r="GV31" i="133"/>
  <c r="GV32" i="133"/>
  <c r="GV33" i="133"/>
  <c r="GV34" i="133"/>
  <c r="T42" i="133"/>
  <c r="G4" i="133"/>
  <c r="A3" i="133"/>
  <c r="AM36" i="133"/>
  <c r="DC36" i="133"/>
  <c r="EU36" i="133"/>
  <c r="R36" i="133"/>
  <c r="CH36" i="133"/>
  <c r="DZ36" i="133"/>
  <c r="GP36" i="133"/>
  <c r="DE36" i="133"/>
  <c r="FU36" i="133"/>
  <c r="F82" i="133"/>
  <c r="E44" i="133"/>
  <c r="L44" i="133"/>
  <c r="L73" i="133"/>
  <c r="I73" i="133"/>
  <c r="W36" i="133"/>
  <c r="EE36" i="133"/>
  <c r="FW36" i="133"/>
  <c r="G5" i="133"/>
  <c r="G6" i="133"/>
  <c r="G7" i="133"/>
  <c r="G8" i="133"/>
  <c r="G9" i="133"/>
  <c r="G10" i="133"/>
  <c r="G11" i="133"/>
  <c r="G12" i="133"/>
  <c r="G13" i="133"/>
  <c r="G14" i="133"/>
  <c r="G15" i="133"/>
  <c r="G16" i="133"/>
  <c r="G17" i="133"/>
  <c r="G18" i="133"/>
  <c r="G19" i="133"/>
  <c r="G20" i="133"/>
  <c r="G21" i="133"/>
  <c r="G22" i="133"/>
  <c r="G23" i="133"/>
  <c r="G24" i="133"/>
  <c r="G25" i="133"/>
  <c r="G26" i="133"/>
  <c r="G27" i="133"/>
  <c r="G28" i="133"/>
  <c r="G29" i="133"/>
  <c r="G30" i="133"/>
  <c r="G31" i="133"/>
  <c r="G32" i="133"/>
  <c r="G33" i="133"/>
  <c r="G34" i="133"/>
  <c r="N4" i="133"/>
  <c r="N5" i="133"/>
  <c r="N6" i="133"/>
  <c r="N7" i="133"/>
  <c r="N8" i="133"/>
  <c r="N9" i="133"/>
  <c r="N10" i="133"/>
  <c r="N11" i="133"/>
  <c r="N12" i="133"/>
  <c r="N13" i="133"/>
  <c r="N14" i="133"/>
  <c r="N15" i="133"/>
  <c r="N16" i="133"/>
  <c r="N17" i="133"/>
  <c r="N18" i="133"/>
  <c r="N19" i="133"/>
  <c r="N20" i="133"/>
  <c r="N21" i="133"/>
  <c r="N22" i="133"/>
  <c r="N23" i="133"/>
  <c r="N24" i="133"/>
  <c r="N25" i="133"/>
  <c r="N26" i="133"/>
  <c r="N27" i="133"/>
  <c r="N28" i="133"/>
  <c r="N29" i="133"/>
  <c r="N30" i="133"/>
  <c r="N31" i="133"/>
  <c r="N32" i="133"/>
  <c r="N33" i="133"/>
  <c r="N34" i="133"/>
  <c r="N35" i="133"/>
  <c r="I65" i="133"/>
  <c r="F94" i="133"/>
  <c r="F95" i="133"/>
  <c r="L82" i="133"/>
  <c r="U4" i="133"/>
  <c r="U5" i="133"/>
  <c r="U6" i="133"/>
  <c r="U7" i="133"/>
  <c r="U8" i="133"/>
  <c r="U9" i="133"/>
  <c r="U10" i="133"/>
  <c r="U11" i="133"/>
  <c r="U12" i="133"/>
  <c r="U13" i="133"/>
  <c r="U14" i="133"/>
  <c r="U15" i="133"/>
  <c r="U16" i="133"/>
  <c r="U17" i="133"/>
  <c r="U18" i="133"/>
  <c r="U19" i="133"/>
  <c r="U20" i="133"/>
  <c r="U21" i="133"/>
  <c r="U22" i="133"/>
  <c r="U23" i="133"/>
  <c r="U24" i="133"/>
  <c r="U25" i="133"/>
  <c r="U26" i="133"/>
  <c r="U27" i="133"/>
  <c r="U28" i="133"/>
  <c r="U29" i="133"/>
  <c r="U30" i="133"/>
  <c r="U31" i="133"/>
  <c r="U32" i="133"/>
  <c r="U33" i="133"/>
  <c r="U34" i="133"/>
  <c r="U35" i="133"/>
  <c r="F98" i="133"/>
  <c r="I82" i="133"/>
  <c r="F84" i="133"/>
  <c r="AB4" i="133"/>
  <c r="AB5" i="133"/>
  <c r="AB6" i="133"/>
  <c r="AB7" i="133"/>
  <c r="AB8" i="133"/>
  <c r="AB9" i="133"/>
  <c r="AB10" i="133"/>
  <c r="AB11" i="133"/>
  <c r="AB12" i="133"/>
  <c r="AB13" i="133"/>
  <c r="AB14" i="133"/>
  <c r="AB15" i="133"/>
  <c r="AB16" i="133"/>
  <c r="AB17" i="133"/>
  <c r="AB18" i="133"/>
  <c r="AB19" i="133"/>
  <c r="AB20" i="133"/>
  <c r="AB21" i="133"/>
  <c r="AB22" i="133"/>
  <c r="AB23" i="133"/>
  <c r="AB24" i="133"/>
  <c r="AB25" i="133"/>
  <c r="AB26" i="133"/>
  <c r="AB27" i="133"/>
  <c r="AB28" i="133"/>
  <c r="AB29" i="133"/>
  <c r="AB30" i="133"/>
  <c r="AB31" i="133"/>
  <c r="AB32" i="133"/>
  <c r="AB33" i="133"/>
  <c r="AB34" i="133"/>
  <c r="AB35" i="133"/>
  <c r="AI4" i="133"/>
  <c r="AI5" i="133"/>
  <c r="AI6" i="133"/>
  <c r="AI7" i="133"/>
  <c r="AI8" i="133"/>
  <c r="AI9" i="133"/>
  <c r="AI10" i="133"/>
  <c r="AI11" i="133"/>
  <c r="AI12" i="133"/>
  <c r="AI13" i="133"/>
  <c r="AI14" i="133"/>
  <c r="AI15" i="133"/>
  <c r="AI16" i="133"/>
  <c r="AI17" i="133"/>
  <c r="AI18" i="133"/>
  <c r="AI19" i="133"/>
  <c r="AI20" i="133"/>
  <c r="AI21" i="133"/>
  <c r="AI22" i="133"/>
  <c r="AI23" i="133"/>
  <c r="AI24" i="133"/>
  <c r="AI25" i="133"/>
  <c r="AI26" i="133"/>
  <c r="AI27" i="133"/>
  <c r="AI28" i="133"/>
  <c r="AI29" i="133"/>
  <c r="AI30" i="133"/>
  <c r="AI31" i="133"/>
  <c r="AI32" i="133"/>
  <c r="AI33" i="133"/>
  <c r="AI34" i="133"/>
  <c r="AI35" i="133"/>
  <c r="AP4" i="133"/>
  <c r="AP5" i="133"/>
  <c r="AP6" i="133"/>
  <c r="AP7" i="133"/>
  <c r="AP8" i="133"/>
  <c r="AP9" i="133"/>
  <c r="AP10" i="133"/>
  <c r="AP11" i="133"/>
  <c r="AP12" i="133"/>
  <c r="AP13" i="133"/>
  <c r="AP14" i="133"/>
  <c r="AP15" i="133"/>
  <c r="AP16" i="133"/>
  <c r="AP17" i="133"/>
  <c r="AP18" i="133"/>
  <c r="AP19" i="133"/>
  <c r="AP20" i="133"/>
  <c r="AP21" i="133"/>
  <c r="AP22" i="133"/>
  <c r="AP23" i="133"/>
  <c r="AP24" i="133"/>
  <c r="AP25" i="133"/>
  <c r="AP26" i="133"/>
  <c r="AP27" i="133"/>
  <c r="AP28" i="133"/>
  <c r="AP29" i="133"/>
  <c r="AP30" i="133"/>
  <c r="AP31" i="133"/>
  <c r="AP32" i="133"/>
  <c r="AP33" i="133"/>
  <c r="AP34" i="133"/>
  <c r="AP35" i="133"/>
  <c r="AW4" i="133"/>
  <c r="AW5" i="133"/>
  <c r="AW6" i="133"/>
  <c r="AW7" i="133"/>
  <c r="AW8" i="133"/>
  <c r="AW9" i="133"/>
  <c r="AW10" i="133"/>
  <c r="AW11" i="133"/>
  <c r="AW12" i="133"/>
  <c r="AW13" i="133"/>
  <c r="AW14" i="133"/>
  <c r="AW15" i="133"/>
  <c r="AW16" i="133"/>
  <c r="AW17" i="133"/>
  <c r="AW18" i="133"/>
  <c r="AW19" i="133"/>
  <c r="AW20" i="133"/>
  <c r="AW21" i="133"/>
  <c r="AW22" i="133"/>
  <c r="AW23" i="133"/>
  <c r="AW24" i="133"/>
  <c r="AW25" i="133"/>
  <c r="AW26" i="133"/>
  <c r="AW27" i="133"/>
  <c r="AW28" i="133"/>
  <c r="AW29" i="133"/>
  <c r="AW30" i="133"/>
  <c r="AW31" i="133"/>
  <c r="AW32" i="133"/>
  <c r="AW33" i="133"/>
  <c r="AW34" i="133"/>
  <c r="AW35" i="133"/>
  <c r="BD4" i="133"/>
  <c r="BD5" i="133"/>
  <c r="BD6" i="133"/>
  <c r="BD7" i="133"/>
  <c r="BD8" i="133"/>
  <c r="BD9" i="133"/>
  <c r="BD10" i="133"/>
  <c r="BD11" i="133"/>
  <c r="BD12" i="133"/>
  <c r="BD13" i="133"/>
  <c r="BD14" i="133"/>
  <c r="BD15" i="133"/>
  <c r="BD16" i="133"/>
  <c r="BD17" i="133"/>
  <c r="BD18" i="133"/>
  <c r="BD19" i="133"/>
  <c r="BD20" i="133"/>
  <c r="BD21" i="133"/>
  <c r="BD22" i="133"/>
  <c r="BD23" i="133"/>
  <c r="BD24" i="133"/>
  <c r="BD25" i="133"/>
  <c r="BD26" i="133"/>
  <c r="BD27" i="133"/>
  <c r="BD28" i="133"/>
  <c r="BD29" i="133"/>
  <c r="BD30" i="133"/>
  <c r="BD31" i="133"/>
  <c r="BD32" i="133"/>
  <c r="BD33" i="133"/>
  <c r="BD34" i="133"/>
  <c r="BD35" i="133"/>
  <c r="BK4" i="133"/>
  <c r="BK5" i="133"/>
  <c r="BK6" i="133"/>
  <c r="BK7" i="133"/>
  <c r="BK8" i="133"/>
  <c r="BK9" i="133"/>
  <c r="BK10" i="133"/>
  <c r="BK11" i="133"/>
  <c r="BK12" i="133"/>
  <c r="BK13" i="133"/>
  <c r="BK14" i="133"/>
  <c r="BK15" i="133"/>
  <c r="BK16" i="133"/>
  <c r="BK17" i="133"/>
  <c r="BK18" i="133"/>
  <c r="BK19" i="133"/>
  <c r="BK20" i="133"/>
  <c r="BK21" i="133"/>
  <c r="BK22" i="133"/>
  <c r="BK23" i="133"/>
  <c r="BK24" i="133"/>
  <c r="BK25" i="133"/>
  <c r="BK26" i="133"/>
  <c r="BK27" i="133"/>
  <c r="BK28" i="133"/>
  <c r="BK29" i="133"/>
  <c r="BK30" i="133"/>
  <c r="BK31" i="133"/>
  <c r="BK32" i="133"/>
  <c r="BK33" i="133"/>
  <c r="BK34" i="133"/>
  <c r="F87" i="130"/>
  <c r="F96" i="130"/>
  <c r="O82" i="130"/>
  <c r="L85" i="130"/>
  <c r="O85" i="130"/>
  <c r="F81" i="130"/>
  <c r="L80" i="130"/>
  <c r="L79" i="130"/>
  <c r="L78" i="130"/>
  <c r="L77" i="130"/>
  <c r="L76" i="130"/>
  <c r="U75" i="130"/>
  <c r="L75" i="130"/>
  <c r="L81" i="130"/>
  <c r="I81" i="130"/>
  <c r="F73" i="130"/>
  <c r="U67" i="130"/>
  <c r="L72" i="130"/>
  <c r="L71" i="130"/>
  <c r="L70" i="130"/>
  <c r="L69" i="130"/>
  <c r="L68" i="130"/>
  <c r="L67" i="130"/>
  <c r="F65" i="130"/>
  <c r="L64" i="130"/>
  <c r="L63" i="130"/>
  <c r="L62" i="130"/>
  <c r="L61" i="130"/>
  <c r="L60" i="130"/>
  <c r="L59" i="130"/>
  <c r="L58" i="130"/>
  <c r="U57" i="130"/>
  <c r="L57" i="130"/>
  <c r="L65" i="130"/>
  <c r="K54" i="130"/>
  <c r="L47" i="130"/>
  <c r="I47" i="130"/>
  <c r="Z11" i="128" s="1"/>
  <c r="GT35" i="130"/>
  <c r="GT36" i="130"/>
  <c r="GS35" i="130"/>
  <c r="GR35" i="130"/>
  <c r="GR36" i="130"/>
  <c r="GQ35" i="130"/>
  <c r="GP35" i="130"/>
  <c r="GM35" i="130"/>
  <c r="GM36" i="130"/>
  <c r="GL35" i="130"/>
  <c r="GK35" i="130"/>
  <c r="GK36" i="130"/>
  <c r="GJ35" i="130"/>
  <c r="GI35" i="130"/>
  <c r="GI36" i="130"/>
  <c r="GF35" i="130"/>
  <c r="GF36" i="130"/>
  <c r="GE35" i="130"/>
  <c r="GD35" i="130"/>
  <c r="GD36" i="130"/>
  <c r="GC35" i="130"/>
  <c r="GB35" i="130"/>
  <c r="FY35" i="130"/>
  <c r="FY36" i="130"/>
  <c r="FX35" i="130"/>
  <c r="FW35" i="130"/>
  <c r="FW36" i="130"/>
  <c r="FV35" i="130"/>
  <c r="FU35" i="130"/>
  <c r="FU36" i="130"/>
  <c r="FR35" i="130"/>
  <c r="FR36" i="130"/>
  <c r="FQ35" i="130"/>
  <c r="FP35" i="130"/>
  <c r="FO35" i="130"/>
  <c r="FN35" i="130"/>
  <c r="FN36" i="130"/>
  <c r="FK35" i="130"/>
  <c r="FK36" i="130"/>
  <c r="FJ35" i="130"/>
  <c r="FI35" i="130"/>
  <c r="FI36" i="130"/>
  <c r="FH35" i="130"/>
  <c r="FG35" i="130"/>
  <c r="FD35" i="130"/>
  <c r="FD36" i="130"/>
  <c r="FC35" i="130"/>
  <c r="FB35" i="130"/>
  <c r="FA35" i="130"/>
  <c r="EZ35" i="130"/>
  <c r="EZ36" i="130"/>
  <c r="EW35" i="130"/>
  <c r="EW36" i="130"/>
  <c r="EV35" i="130"/>
  <c r="EU35" i="130"/>
  <c r="EU36" i="130"/>
  <c r="ET35" i="130"/>
  <c r="ES35" i="130"/>
  <c r="EP35" i="130"/>
  <c r="EP36" i="130"/>
  <c r="EO35" i="130"/>
  <c r="EN35" i="130"/>
  <c r="EN36" i="130"/>
  <c r="EM35" i="130"/>
  <c r="EL35" i="130"/>
  <c r="EL36" i="130"/>
  <c r="EI35" i="130"/>
  <c r="EI36" i="130"/>
  <c r="EH35" i="130"/>
  <c r="EG35" i="130"/>
  <c r="EG36" i="130"/>
  <c r="EF35" i="130"/>
  <c r="EE35" i="130"/>
  <c r="EE36" i="130"/>
  <c r="EB35" i="130"/>
  <c r="EB36" i="130"/>
  <c r="EA35" i="130"/>
  <c r="DZ35" i="130"/>
  <c r="DY35" i="130"/>
  <c r="DX35" i="130"/>
  <c r="DU35" i="130"/>
  <c r="DU36" i="130"/>
  <c r="DT35" i="130"/>
  <c r="DS35" i="130"/>
  <c r="DS36" i="130"/>
  <c r="DR35" i="130"/>
  <c r="DQ35" i="130"/>
  <c r="DQ36" i="130"/>
  <c r="DN35" i="130"/>
  <c r="DN36" i="130"/>
  <c r="DM35" i="130"/>
  <c r="DL35" i="130"/>
  <c r="DK35" i="130"/>
  <c r="DJ35" i="130"/>
  <c r="DG35" i="130"/>
  <c r="DG36" i="130"/>
  <c r="DF35" i="130"/>
  <c r="DE35" i="130"/>
  <c r="DE36" i="130"/>
  <c r="DD35" i="130"/>
  <c r="DC35" i="130"/>
  <c r="DC36" i="130"/>
  <c r="CZ35" i="130"/>
  <c r="CZ36" i="130"/>
  <c r="CY35" i="130"/>
  <c r="CX35" i="130"/>
  <c r="CX36" i="130"/>
  <c r="CW35" i="130"/>
  <c r="CV35" i="130"/>
  <c r="CV36" i="130"/>
  <c r="CS35" i="130"/>
  <c r="CS36" i="130"/>
  <c r="CR35" i="130"/>
  <c r="CQ35" i="130"/>
  <c r="CP35" i="130"/>
  <c r="CO35" i="130"/>
  <c r="CO36" i="130"/>
  <c r="CL35" i="130"/>
  <c r="CL36" i="130"/>
  <c r="CK35" i="130"/>
  <c r="CJ35" i="130"/>
  <c r="CJ36" i="130"/>
  <c r="CI35" i="130"/>
  <c r="CH35" i="130"/>
  <c r="CE35" i="130"/>
  <c r="CE36" i="130"/>
  <c r="CD35" i="130"/>
  <c r="CC35" i="130"/>
  <c r="CB35" i="130"/>
  <c r="CA35" i="130"/>
  <c r="CA36" i="130"/>
  <c r="BX35" i="130"/>
  <c r="BX36" i="130"/>
  <c r="BW35" i="130"/>
  <c r="BV35" i="130"/>
  <c r="BV36" i="130"/>
  <c r="BU35" i="130"/>
  <c r="BT35" i="130"/>
  <c r="BQ35" i="130"/>
  <c r="BQ36" i="130"/>
  <c r="BP35" i="130"/>
  <c r="BO35" i="130"/>
  <c r="BO36" i="130" s="1"/>
  <c r="E43" i="130" s="1"/>
  <c r="L43" i="130" s="1"/>
  <c r="BN35" i="130"/>
  <c r="BM35" i="130"/>
  <c r="BM36" i="130" s="1"/>
  <c r="E42" i="130" s="1"/>
  <c r="L42" i="130" s="1"/>
  <c r="BJ35" i="130"/>
  <c r="BJ36" i="130"/>
  <c r="E44" i="130"/>
  <c r="L44" i="130"/>
  <c r="Z17" i="128"/>
  <c r="BI35" i="130"/>
  <c r="BH35" i="130"/>
  <c r="BG35" i="130"/>
  <c r="BF35" i="130"/>
  <c r="BF36" i="130"/>
  <c r="BC35" i="130"/>
  <c r="BC36" i="130"/>
  <c r="BB35" i="130"/>
  <c r="BA35" i="130"/>
  <c r="BA36" i="130"/>
  <c r="AZ35" i="130"/>
  <c r="AY35" i="130"/>
  <c r="AV35" i="130"/>
  <c r="AV36" i="130"/>
  <c r="AU35" i="130"/>
  <c r="AT35" i="130"/>
  <c r="AS35" i="130"/>
  <c r="AR35" i="130"/>
  <c r="AR36" i="130"/>
  <c r="AO35" i="130"/>
  <c r="AO36" i="130"/>
  <c r="AN35" i="130"/>
  <c r="AM35" i="130"/>
  <c r="AM36" i="130"/>
  <c r="AL35" i="130"/>
  <c r="AK35" i="130"/>
  <c r="AH35" i="130"/>
  <c r="AH36" i="130"/>
  <c r="AG35" i="130"/>
  <c r="AF35" i="130"/>
  <c r="AF36" i="130"/>
  <c r="AE35" i="130"/>
  <c r="AD35" i="130"/>
  <c r="AD36" i="130"/>
  <c r="AA35" i="130"/>
  <c r="AA36" i="130"/>
  <c r="Z35" i="130"/>
  <c r="Y35" i="130"/>
  <c r="Y36" i="130"/>
  <c r="X35" i="130"/>
  <c r="W35" i="130"/>
  <c r="W36" i="130"/>
  <c r="T35" i="130"/>
  <c r="T36" i="130"/>
  <c r="S35" i="130"/>
  <c r="R35" i="130"/>
  <c r="R36" i="130"/>
  <c r="Q35" i="130"/>
  <c r="P35" i="130"/>
  <c r="M35" i="130"/>
  <c r="M36" i="130"/>
  <c r="L35" i="130"/>
  <c r="K35" i="130"/>
  <c r="K36" i="130"/>
  <c r="J35" i="130"/>
  <c r="I35" i="130"/>
  <c r="I36" i="130"/>
  <c r="F35" i="130"/>
  <c r="F36" i="130"/>
  <c r="E35" i="130"/>
  <c r="D35" i="130"/>
  <c r="C35" i="130"/>
  <c r="B35" i="130"/>
  <c r="H4" i="130"/>
  <c r="H5" i="130"/>
  <c r="H6" i="130"/>
  <c r="H7" i="130"/>
  <c r="H8" i="130"/>
  <c r="H9" i="130"/>
  <c r="H10" i="130"/>
  <c r="H11" i="130"/>
  <c r="H12" i="130"/>
  <c r="H13" i="130"/>
  <c r="H14" i="130"/>
  <c r="H15" i="130"/>
  <c r="H16" i="130"/>
  <c r="H17" i="130"/>
  <c r="H18" i="130"/>
  <c r="H19" i="130"/>
  <c r="H20" i="130"/>
  <c r="H21" i="130"/>
  <c r="H22" i="130"/>
  <c r="H23" i="130"/>
  <c r="H24" i="130"/>
  <c r="H25" i="130"/>
  <c r="H26" i="130"/>
  <c r="H27" i="130"/>
  <c r="H28" i="130"/>
  <c r="H29" i="130"/>
  <c r="H30" i="130"/>
  <c r="H31" i="130"/>
  <c r="H32" i="130"/>
  <c r="H33" i="130"/>
  <c r="H34" i="130"/>
  <c r="O4" i="130"/>
  <c r="O5" i="130"/>
  <c r="O6" i="130"/>
  <c r="O7" i="130"/>
  <c r="O8" i="130"/>
  <c r="O9" i="130"/>
  <c r="O10" i="130"/>
  <c r="O11" i="130"/>
  <c r="O12" i="130"/>
  <c r="O13" i="130"/>
  <c r="O14" i="130"/>
  <c r="O15" i="130"/>
  <c r="O16" i="130"/>
  <c r="O17" i="130"/>
  <c r="O18" i="130"/>
  <c r="O19" i="130"/>
  <c r="O20" i="130"/>
  <c r="O21" i="130"/>
  <c r="O22" i="130"/>
  <c r="O23" i="130"/>
  <c r="O24" i="130"/>
  <c r="O25" i="130"/>
  <c r="O26" i="130"/>
  <c r="O27" i="130"/>
  <c r="O28" i="130"/>
  <c r="O29" i="130"/>
  <c r="O30" i="130"/>
  <c r="O31" i="130"/>
  <c r="O32" i="130"/>
  <c r="O33" i="130"/>
  <c r="O34" i="130"/>
  <c r="V4" i="130"/>
  <c r="V5" i="130"/>
  <c r="V6" i="130"/>
  <c r="V7" i="130"/>
  <c r="V8" i="130"/>
  <c r="V9" i="130"/>
  <c r="V10" i="130"/>
  <c r="V11" i="130"/>
  <c r="V12" i="130"/>
  <c r="V13" i="130"/>
  <c r="V14" i="130"/>
  <c r="V15" i="130"/>
  <c r="V16" i="130"/>
  <c r="V17" i="130"/>
  <c r="V18" i="130"/>
  <c r="V19" i="130"/>
  <c r="V20" i="130"/>
  <c r="V21" i="130"/>
  <c r="V22" i="130"/>
  <c r="V23" i="130"/>
  <c r="V24" i="130"/>
  <c r="V25" i="130"/>
  <c r="V26" i="130"/>
  <c r="V27" i="130"/>
  <c r="V28" i="130"/>
  <c r="V29" i="130"/>
  <c r="V30" i="130"/>
  <c r="V31" i="130"/>
  <c r="V32" i="130"/>
  <c r="V33" i="130"/>
  <c r="V34" i="130"/>
  <c r="AC4" i="130"/>
  <c r="AC5" i="130"/>
  <c r="AC6" i="130"/>
  <c r="AC7" i="130"/>
  <c r="AC8" i="130"/>
  <c r="AC9" i="130"/>
  <c r="AC10" i="130"/>
  <c r="AC11" i="130"/>
  <c r="AC12" i="130"/>
  <c r="AC13" i="130"/>
  <c r="AC14" i="130"/>
  <c r="AC15" i="130"/>
  <c r="AC16" i="130"/>
  <c r="AC17" i="130"/>
  <c r="AC18" i="130"/>
  <c r="AC19" i="130"/>
  <c r="AC20" i="130"/>
  <c r="AC21" i="130"/>
  <c r="AC22" i="130"/>
  <c r="AC23" i="130"/>
  <c r="AC24" i="130"/>
  <c r="AC25" i="130"/>
  <c r="AC26" i="130"/>
  <c r="AC27" i="130"/>
  <c r="AC28" i="130"/>
  <c r="AC29" i="130"/>
  <c r="AC30" i="130"/>
  <c r="AC31" i="130"/>
  <c r="AC32" i="130"/>
  <c r="AC33" i="130"/>
  <c r="AC34" i="130"/>
  <c r="AJ4" i="130"/>
  <c r="AJ5" i="130"/>
  <c r="AJ6" i="130"/>
  <c r="AJ7" i="130"/>
  <c r="AJ8" i="130"/>
  <c r="AJ9" i="130"/>
  <c r="AJ10" i="130"/>
  <c r="AJ11" i="130"/>
  <c r="AJ12" i="130"/>
  <c r="AJ13" i="130"/>
  <c r="AJ14" i="130"/>
  <c r="AJ15" i="130"/>
  <c r="AJ16" i="130"/>
  <c r="AJ17" i="130"/>
  <c r="AJ18" i="130"/>
  <c r="AJ19" i="130"/>
  <c r="AJ20" i="130"/>
  <c r="AJ21" i="130"/>
  <c r="AJ22" i="130"/>
  <c r="AJ23" i="130"/>
  <c r="AJ24" i="130"/>
  <c r="AJ25" i="130"/>
  <c r="AJ26" i="130"/>
  <c r="AJ27" i="130"/>
  <c r="AJ28" i="130"/>
  <c r="AJ29" i="130"/>
  <c r="AJ30" i="130"/>
  <c r="AJ31" i="130"/>
  <c r="AJ32" i="130"/>
  <c r="AJ33" i="130"/>
  <c r="AJ34" i="130"/>
  <c r="AQ4" i="130"/>
  <c r="AQ5" i="130"/>
  <c r="AQ6" i="130"/>
  <c r="AQ7" i="130"/>
  <c r="AQ8" i="130"/>
  <c r="AQ9" i="130"/>
  <c r="AQ10" i="130"/>
  <c r="AQ11" i="130"/>
  <c r="AQ12" i="130"/>
  <c r="AQ13" i="130"/>
  <c r="AQ14" i="130"/>
  <c r="AQ15" i="130"/>
  <c r="AQ16" i="130"/>
  <c r="AQ17" i="130"/>
  <c r="AQ18" i="130"/>
  <c r="AQ19" i="130"/>
  <c r="AQ20" i="130"/>
  <c r="AQ21" i="130"/>
  <c r="AQ22" i="130"/>
  <c r="AQ23" i="130"/>
  <c r="AQ24" i="130"/>
  <c r="AQ25" i="130"/>
  <c r="AQ26" i="130"/>
  <c r="AQ27" i="130"/>
  <c r="AQ28" i="130"/>
  <c r="AQ29" i="130"/>
  <c r="AQ30" i="130"/>
  <c r="AQ31" i="130"/>
  <c r="AQ32" i="130"/>
  <c r="AQ33" i="130"/>
  <c r="AQ34" i="130"/>
  <c r="AX4" i="130"/>
  <c r="AX5" i="130"/>
  <c r="AX6" i="130"/>
  <c r="AX7" i="130"/>
  <c r="AX8" i="130"/>
  <c r="AX9" i="130"/>
  <c r="AX10" i="130"/>
  <c r="AX11" i="130"/>
  <c r="AX12" i="130"/>
  <c r="AX13" i="130"/>
  <c r="AX14" i="130"/>
  <c r="AX15" i="130"/>
  <c r="AX16" i="130"/>
  <c r="AX17" i="130"/>
  <c r="AX18" i="130"/>
  <c r="AX19" i="130"/>
  <c r="AX20" i="130"/>
  <c r="AX21" i="130"/>
  <c r="AX22" i="130"/>
  <c r="AX23" i="130"/>
  <c r="AX24" i="130"/>
  <c r="AX25" i="130"/>
  <c r="AX26" i="130"/>
  <c r="AX27" i="130"/>
  <c r="AX28" i="130"/>
  <c r="AX29" i="130"/>
  <c r="AX30" i="130"/>
  <c r="AX31" i="130"/>
  <c r="AX32" i="130"/>
  <c r="AX33" i="130"/>
  <c r="AX34" i="130"/>
  <c r="BE4" i="130"/>
  <c r="BE5" i="130"/>
  <c r="BE6" i="130"/>
  <c r="BE7" i="130"/>
  <c r="BE8" i="130"/>
  <c r="BE9" i="130"/>
  <c r="BE10" i="130"/>
  <c r="BE11" i="130"/>
  <c r="BE12" i="130"/>
  <c r="BE13" i="130"/>
  <c r="BE14" i="130"/>
  <c r="BE15" i="130"/>
  <c r="BE16" i="130"/>
  <c r="BE17" i="130"/>
  <c r="BE18" i="130"/>
  <c r="BE19" i="130"/>
  <c r="BE20" i="130"/>
  <c r="BE21" i="130"/>
  <c r="BE22" i="130"/>
  <c r="BE23" i="130"/>
  <c r="BE24" i="130"/>
  <c r="BE25" i="130"/>
  <c r="BE26" i="130"/>
  <c r="BE27" i="130"/>
  <c r="BE28" i="130"/>
  <c r="BE29" i="130"/>
  <c r="BE30" i="130"/>
  <c r="BE31" i="130"/>
  <c r="BE32" i="130"/>
  <c r="BE33" i="130"/>
  <c r="BE34" i="130"/>
  <c r="BL4" i="130"/>
  <c r="BL5" i="130"/>
  <c r="BL6" i="130"/>
  <c r="BL7" i="130"/>
  <c r="BL8" i="130"/>
  <c r="BL9" i="130"/>
  <c r="BL10" i="130"/>
  <c r="BL11" i="130"/>
  <c r="BL12" i="130"/>
  <c r="BL13" i="130"/>
  <c r="BL14" i="130"/>
  <c r="BL15" i="130"/>
  <c r="BL16" i="130"/>
  <c r="BL17" i="130"/>
  <c r="BL18" i="130"/>
  <c r="BL19" i="130"/>
  <c r="BL20" i="130"/>
  <c r="BL21" i="130"/>
  <c r="BL22" i="130"/>
  <c r="BL23" i="130"/>
  <c r="BL24" i="130"/>
  <c r="BL25" i="130"/>
  <c r="BL26" i="130"/>
  <c r="BL27" i="130"/>
  <c r="BL28" i="130"/>
  <c r="BL29" i="130"/>
  <c r="BL30" i="130"/>
  <c r="BL31" i="130"/>
  <c r="BL32" i="130"/>
  <c r="BL33" i="130"/>
  <c r="BL34" i="130"/>
  <c r="BS4" i="130"/>
  <c r="BS5" i="130"/>
  <c r="BS6" i="130"/>
  <c r="BS7" i="130"/>
  <c r="BS8" i="130"/>
  <c r="BS9" i="130"/>
  <c r="BS10" i="130"/>
  <c r="BS11" i="130"/>
  <c r="BS12" i="130"/>
  <c r="BS13" i="130"/>
  <c r="BS14" i="130"/>
  <c r="BS15" i="130"/>
  <c r="BS16" i="130"/>
  <c r="BS17" i="130"/>
  <c r="BS18" i="130"/>
  <c r="BS19" i="130"/>
  <c r="BS20" i="130"/>
  <c r="BS21" i="130"/>
  <c r="BS22" i="130"/>
  <c r="BS23" i="130"/>
  <c r="BS24" i="130"/>
  <c r="BS25" i="130"/>
  <c r="BS26" i="130"/>
  <c r="BS27" i="130"/>
  <c r="BS28" i="130"/>
  <c r="BS29" i="130"/>
  <c r="BS30" i="130"/>
  <c r="BS31" i="130"/>
  <c r="BS32" i="130"/>
  <c r="BS33" i="130"/>
  <c r="BS34" i="130"/>
  <c r="BZ4" i="130"/>
  <c r="BZ5" i="130"/>
  <c r="BZ6" i="130"/>
  <c r="BZ7" i="130"/>
  <c r="BZ8" i="130"/>
  <c r="BZ9" i="130"/>
  <c r="BZ10" i="130"/>
  <c r="BZ11" i="130"/>
  <c r="BZ12" i="130"/>
  <c r="BZ13" i="130"/>
  <c r="BZ14" i="130"/>
  <c r="BZ15" i="130"/>
  <c r="BZ16" i="130"/>
  <c r="BZ17" i="130"/>
  <c r="BZ18" i="130"/>
  <c r="BZ19" i="130"/>
  <c r="BZ20" i="130"/>
  <c r="BZ21" i="130"/>
  <c r="BZ22" i="130"/>
  <c r="BZ23" i="130"/>
  <c r="BZ24" i="130"/>
  <c r="BZ25" i="130"/>
  <c r="BZ26" i="130"/>
  <c r="BZ27" i="130"/>
  <c r="BZ28" i="130"/>
  <c r="BZ29" i="130"/>
  <c r="BZ30" i="130"/>
  <c r="BZ31" i="130"/>
  <c r="BZ32" i="130"/>
  <c r="BZ33" i="130"/>
  <c r="BZ34" i="130"/>
  <c r="CG4" i="130"/>
  <c r="CG5" i="130"/>
  <c r="CG6" i="130"/>
  <c r="CG7" i="130"/>
  <c r="CG8" i="130"/>
  <c r="CG9" i="130"/>
  <c r="CG10" i="130"/>
  <c r="CG11" i="130"/>
  <c r="CG12" i="130"/>
  <c r="CG13" i="130"/>
  <c r="CG14" i="130"/>
  <c r="CG15" i="130"/>
  <c r="CG16" i="130"/>
  <c r="CG17" i="130"/>
  <c r="CG18" i="130"/>
  <c r="CG19" i="130"/>
  <c r="CG20" i="130"/>
  <c r="CG21" i="130"/>
  <c r="CG22" i="130"/>
  <c r="CG23" i="130"/>
  <c r="CG24" i="130"/>
  <c r="CG25" i="130"/>
  <c r="CG26" i="130"/>
  <c r="CG27" i="130"/>
  <c r="CG28" i="130"/>
  <c r="CG29" i="130"/>
  <c r="CG30" i="130"/>
  <c r="CG31" i="130"/>
  <c r="CG32" i="130"/>
  <c r="CG33" i="130"/>
  <c r="CG34" i="130"/>
  <c r="CN4" i="130"/>
  <c r="CN5" i="130"/>
  <c r="CN6" i="130"/>
  <c r="CN7" i="130"/>
  <c r="CN8" i="130"/>
  <c r="CN9" i="130"/>
  <c r="CN10" i="130"/>
  <c r="CN11" i="130"/>
  <c r="CN12" i="130"/>
  <c r="CN13" i="130"/>
  <c r="CN14" i="130"/>
  <c r="CN15" i="130"/>
  <c r="CN16" i="130"/>
  <c r="CN17" i="130"/>
  <c r="CN18" i="130"/>
  <c r="CN19" i="130"/>
  <c r="CN20" i="130"/>
  <c r="CN21" i="130"/>
  <c r="CN22" i="130"/>
  <c r="CN23" i="130"/>
  <c r="CN24" i="130"/>
  <c r="CN25" i="130"/>
  <c r="CN26" i="130"/>
  <c r="CN27" i="130"/>
  <c r="CN28" i="130"/>
  <c r="CN29" i="130"/>
  <c r="CN30" i="130"/>
  <c r="CN31" i="130"/>
  <c r="CN32" i="130"/>
  <c r="CN33" i="130"/>
  <c r="CN34" i="130"/>
  <c r="CU4" i="130"/>
  <c r="CU5" i="130"/>
  <c r="CU6" i="130"/>
  <c r="CU7" i="130"/>
  <c r="CU8" i="130"/>
  <c r="CU9" i="130"/>
  <c r="CU10" i="130"/>
  <c r="CU11" i="130"/>
  <c r="CU12" i="130"/>
  <c r="CU13" i="130"/>
  <c r="CU14" i="130"/>
  <c r="CU15" i="130"/>
  <c r="CU16" i="130"/>
  <c r="CU17" i="130"/>
  <c r="CU18" i="130"/>
  <c r="CU19" i="130"/>
  <c r="CU20" i="130"/>
  <c r="CU21" i="130"/>
  <c r="CU22" i="130"/>
  <c r="CU23" i="130"/>
  <c r="CU24" i="130"/>
  <c r="CU25" i="130"/>
  <c r="CU26" i="130"/>
  <c r="CU27" i="130"/>
  <c r="CU28" i="130"/>
  <c r="CU29" i="130"/>
  <c r="CU30" i="130"/>
  <c r="CU31" i="130"/>
  <c r="CU32" i="130"/>
  <c r="CU33" i="130"/>
  <c r="CU34" i="130"/>
  <c r="DB4" i="130"/>
  <c r="DB5" i="130"/>
  <c r="DB6" i="130"/>
  <c r="DB7" i="130"/>
  <c r="DB8" i="130"/>
  <c r="DB9" i="130"/>
  <c r="DB10" i="130"/>
  <c r="DB11" i="130"/>
  <c r="DB12" i="130"/>
  <c r="DB13" i="130"/>
  <c r="DB14" i="130"/>
  <c r="DB15" i="130"/>
  <c r="DB16" i="130"/>
  <c r="DB17" i="130"/>
  <c r="DB18" i="130"/>
  <c r="DB19" i="130"/>
  <c r="DB20" i="130"/>
  <c r="DB21" i="130"/>
  <c r="DB22" i="130"/>
  <c r="DB23" i="130"/>
  <c r="DB24" i="130"/>
  <c r="DB25" i="130"/>
  <c r="DB26" i="130"/>
  <c r="DB27" i="130"/>
  <c r="DB28" i="130"/>
  <c r="DB29" i="130"/>
  <c r="DB30" i="130"/>
  <c r="DB31" i="130"/>
  <c r="DB32" i="130"/>
  <c r="DB33" i="130"/>
  <c r="DB34" i="130"/>
  <c r="DI4" i="130"/>
  <c r="DI5" i="130"/>
  <c r="DI6" i="130"/>
  <c r="DI7" i="130"/>
  <c r="DI8" i="130"/>
  <c r="DI9" i="130"/>
  <c r="DI10" i="130"/>
  <c r="DI11" i="130"/>
  <c r="DI12" i="130"/>
  <c r="DI13" i="130"/>
  <c r="DI14" i="130"/>
  <c r="DI15" i="130"/>
  <c r="DI16" i="130"/>
  <c r="DI17" i="130"/>
  <c r="DI18" i="130"/>
  <c r="DI19" i="130"/>
  <c r="DI20" i="130"/>
  <c r="DI21" i="130"/>
  <c r="DI22" i="130"/>
  <c r="DI23" i="130"/>
  <c r="DI24" i="130"/>
  <c r="DI25" i="130"/>
  <c r="DI26" i="130"/>
  <c r="DI27" i="130"/>
  <c r="DI28" i="130"/>
  <c r="DI29" i="130"/>
  <c r="DI30" i="130"/>
  <c r="DI31" i="130"/>
  <c r="DI32" i="130"/>
  <c r="DI33" i="130"/>
  <c r="DI34" i="130"/>
  <c r="DP4" i="130"/>
  <c r="DP5" i="130"/>
  <c r="DP6" i="130"/>
  <c r="DP7" i="130"/>
  <c r="DP8" i="130"/>
  <c r="DP9" i="130"/>
  <c r="DP10" i="130"/>
  <c r="DP11" i="130"/>
  <c r="DP12" i="130"/>
  <c r="DP13" i="130"/>
  <c r="DP14" i="130"/>
  <c r="DP15" i="130"/>
  <c r="DP16" i="130"/>
  <c r="DP17" i="130"/>
  <c r="DP18" i="130"/>
  <c r="DP19" i="130"/>
  <c r="DP20" i="130"/>
  <c r="DP21" i="130"/>
  <c r="DP22" i="130"/>
  <c r="DP23" i="130"/>
  <c r="DP24" i="130"/>
  <c r="DP25" i="130"/>
  <c r="DP26" i="130"/>
  <c r="DP27" i="130"/>
  <c r="DP28" i="130"/>
  <c r="DP29" i="130"/>
  <c r="DP30" i="130"/>
  <c r="DP31" i="130"/>
  <c r="DP32" i="130"/>
  <c r="DP33" i="130"/>
  <c r="DP34" i="130"/>
  <c r="DW4" i="130"/>
  <c r="DW5" i="130"/>
  <c r="DW6" i="130"/>
  <c r="DW7" i="130"/>
  <c r="DW8" i="130"/>
  <c r="DW9" i="130"/>
  <c r="DW10" i="130"/>
  <c r="DW11" i="130"/>
  <c r="DW12" i="130"/>
  <c r="DW13" i="130"/>
  <c r="DW14" i="130"/>
  <c r="DW15" i="130"/>
  <c r="DW16" i="130"/>
  <c r="DW17" i="130"/>
  <c r="DW18" i="130"/>
  <c r="DW19" i="130"/>
  <c r="DW20" i="130"/>
  <c r="DW21" i="130"/>
  <c r="DW22" i="130"/>
  <c r="DW23" i="130"/>
  <c r="DW24" i="130"/>
  <c r="DW25" i="130"/>
  <c r="DW26" i="130"/>
  <c r="DW27" i="130"/>
  <c r="DW28" i="130"/>
  <c r="DW29" i="130"/>
  <c r="DW30" i="130"/>
  <c r="DW31" i="130"/>
  <c r="DW32" i="130"/>
  <c r="DW33" i="130"/>
  <c r="DW34" i="130"/>
  <c r="ED4" i="130"/>
  <c r="ED5" i="130"/>
  <c r="ED6" i="130"/>
  <c r="ED7" i="130"/>
  <c r="ED8" i="130"/>
  <c r="ED9" i="130"/>
  <c r="ED10" i="130"/>
  <c r="ED11" i="130"/>
  <c r="ED12" i="130"/>
  <c r="ED13" i="130"/>
  <c r="ED14" i="130"/>
  <c r="ED15" i="130"/>
  <c r="ED16" i="130"/>
  <c r="ED17" i="130"/>
  <c r="ED18" i="130"/>
  <c r="ED19" i="130"/>
  <c r="ED20" i="130"/>
  <c r="ED21" i="130"/>
  <c r="ED22" i="130"/>
  <c r="ED23" i="130"/>
  <c r="ED24" i="130"/>
  <c r="ED25" i="130"/>
  <c r="ED26" i="130"/>
  <c r="ED27" i="130"/>
  <c r="ED28" i="130"/>
  <c r="ED29" i="130"/>
  <c r="ED30" i="130"/>
  <c r="ED31" i="130"/>
  <c r="ED32" i="130"/>
  <c r="ED33" i="130"/>
  <c r="ED34" i="130"/>
  <c r="EK4" i="130"/>
  <c r="EK5" i="130"/>
  <c r="EK6" i="130"/>
  <c r="EK7" i="130"/>
  <c r="EK8" i="130"/>
  <c r="EK9" i="130"/>
  <c r="EK10" i="130"/>
  <c r="EK11" i="130"/>
  <c r="EK12" i="130"/>
  <c r="EK13" i="130"/>
  <c r="EK14" i="130"/>
  <c r="EK15" i="130"/>
  <c r="EK16" i="130"/>
  <c r="EK17" i="130"/>
  <c r="EK18" i="130"/>
  <c r="EK19" i="130"/>
  <c r="EK20" i="130"/>
  <c r="EK21" i="130"/>
  <c r="EK22" i="130"/>
  <c r="EK23" i="130"/>
  <c r="EK24" i="130"/>
  <c r="EK25" i="130"/>
  <c r="EK26" i="130"/>
  <c r="EK27" i="130"/>
  <c r="EK28" i="130"/>
  <c r="EK29" i="130"/>
  <c r="EK30" i="130"/>
  <c r="EK31" i="130"/>
  <c r="EK32" i="130"/>
  <c r="EK33" i="130"/>
  <c r="EK34" i="130"/>
  <c r="ER4" i="130"/>
  <c r="ER5" i="130"/>
  <c r="ER6" i="130"/>
  <c r="ER7" i="130"/>
  <c r="ER8" i="130"/>
  <c r="ER9" i="130"/>
  <c r="ER10" i="130"/>
  <c r="ER11" i="130"/>
  <c r="ER12" i="130"/>
  <c r="ER13" i="130"/>
  <c r="ER14" i="130"/>
  <c r="ER15" i="130"/>
  <c r="ER16" i="130"/>
  <c r="ER17" i="130"/>
  <c r="ER18" i="130"/>
  <c r="ER19" i="130"/>
  <c r="ER20" i="130"/>
  <c r="ER21" i="130"/>
  <c r="ER22" i="130"/>
  <c r="ER23" i="130"/>
  <c r="ER24" i="130"/>
  <c r="ER25" i="130"/>
  <c r="ER26" i="130"/>
  <c r="ER27" i="130"/>
  <c r="ER28" i="130"/>
  <c r="ER29" i="130"/>
  <c r="ER30" i="130"/>
  <c r="ER31" i="130"/>
  <c r="ER32" i="130"/>
  <c r="ER33" i="130"/>
  <c r="ER34" i="130"/>
  <c r="EY4" i="130"/>
  <c r="EY5" i="130"/>
  <c r="EY6" i="130"/>
  <c r="EY7" i="130"/>
  <c r="EY8" i="130"/>
  <c r="EY9" i="130"/>
  <c r="EY10" i="130"/>
  <c r="EY11" i="130"/>
  <c r="EY12" i="130"/>
  <c r="EY13" i="130"/>
  <c r="EY14" i="130"/>
  <c r="EY15" i="130"/>
  <c r="EY16" i="130"/>
  <c r="EY17" i="130"/>
  <c r="EY18" i="130"/>
  <c r="EY19" i="130"/>
  <c r="EY20" i="130"/>
  <c r="EY21" i="130"/>
  <c r="EY22" i="130"/>
  <c r="EY23" i="130"/>
  <c r="EY24" i="130"/>
  <c r="EY25" i="130"/>
  <c r="EY26" i="130"/>
  <c r="EY27" i="130"/>
  <c r="EY28" i="130"/>
  <c r="EY29" i="130"/>
  <c r="EY30" i="130"/>
  <c r="EY31" i="130"/>
  <c r="EY32" i="130"/>
  <c r="EY33" i="130"/>
  <c r="EY34" i="130"/>
  <c r="FF4" i="130"/>
  <c r="FF5" i="130"/>
  <c r="FF6" i="130"/>
  <c r="FF7" i="130"/>
  <c r="FF8" i="130"/>
  <c r="FF9" i="130"/>
  <c r="FF10" i="130"/>
  <c r="FF11" i="130"/>
  <c r="FF12" i="130"/>
  <c r="FF13" i="130"/>
  <c r="FF14" i="130"/>
  <c r="FF15" i="130"/>
  <c r="FF16" i="130"/>
  <c r="FF17" i="130"/>
  <c r="FF18" i="130"/>
  <c r="FF19" i="130"/>
  <c r="FF20" i="130"/>
  <c r="FF21" i="130"/>
  <c r="FF22" i="130"/>
  <c r="FF23" i="130"/>
  <c r="FF24" i="130"/>
  <c r="FF25" i="130"/>
  <c r="FF26" i="130"/>
  <c r="FF27" i="130"/>
  <c r="FF28" i="130"/>
  <c r="FF29" i="130"/>
  <c r="FF30" i="130"/>
  <c r="FF31" i="130"/>
  <c r="FF32" i="130"/>
  <c r="FF33" i="130"/>
  <c r="FF34" i="130"/>
  <c r="FM4" i="130"/>
  <c r="FM5" i="130"/>
  <c r="FM6" i="130"/>
  <c r="FM7" i="130"/>
  <c r="FM8" i="130"/>
  <c r="FM9" i="130"/>
  <c r="FM10" i="130"/>
  <c r="FM11" i="130"/>
  <c r="FM12" i="130"/>
  <c r="FM13" i="130"/>
  <c r="FM14" i="130"/>
  <c r="FM15" i="130"/>
  <c r="FM16" i="130"/>
  <c r="FM17" i="130"/>
  <c r="FM18" i="130"/>
  <c r="FM19" i="130"/>
  <c r="FM20" i="130"/>
  <c r="FM21" i="130"/>
  <c r="FM22" i="130"/>
  <c r="FM23" i="130"/>
  <c r="FM24" i="130"/>
  <c r="FM25" i="130"/>
  <c r="FM26" i="130"/>
  <c r="FM27" i="130"/>
  <c r="FM28" i="130"/>
  <c r="FM29" i="130"/>
  <c r="FM30" i="130"/>
  <c r="FM31" i="130"/>
  <c r="FM32" i="130"/>
  <c r="FM33" i="130"/>
  <c r="FM34" i="130"/>
  <c r="FT4" i="130"/>
  <c r="FT5" i="130"/>
  <c r="FT6" i="130"/>
  <c r="FT7" i="130"/>
  <c r="FT8" i="130"/>
  <c r="FT9" i="130"/>
  <c r="FT10" i="130"/>
  <c r="FT11" i="130"/>
  <c r="FT12" i="130"/>
  <c r="FT13" i="130"/>
  <c r="FT14" i="130"/>
  <c r="FT15" i="130"/>
  <c r="FT16" i="130"/>
  <c r="FT17" i="130"/>
  <c r="FT18" i="130"/>
  <c r="FT19" i="130"/>
  <c r="FT20" i="130"/>
  <c r="FT21" i="130"/>
  <c r="FT22" i="130"/>
  <c r="FT23" i="130"/>
  <c r="FT24" i="130"/>
  <c r="FT25" i="130"/>
  <c r="FT26" i="130"/>
  <c r="FT27" i="130"/>
  <c r="FT28" i="130"/>
  <c r="FT29" i="130"/>
  <c r="FT30" i="130"/>
  <c r="FT31" i="130"/>
  <c r="FT32" i="130"/>
  <c r="FT33" i="130"/>
  <c r="FT34" i="130"/>
  <c r="GA4" i="130"/>
  <c r="GA5" i="130"/>
  <c r="GA6" i="130"/>
  <c r="GA7" i="130"/>
  <c r="GA8" i="130"/>
  <c r="GA9" i="130"/>
  <c r="GA10" i="130"/>
  <c r="GA11" i="130"/>
  <c r="GA12" i="130"/>
  <c r="GA13" i="130"/>
  <c r="GA14" i="130"/>
  <c r="GA15" i="130"/>
  <c r="GA16" i="130"/>
  <c r="GA17" i="130"/>
  <c r="GA18" i="130"/>
  <c r="GA19" i="130"/>
  <c r="GA20" i="130"/>
  <c r="GA21" i="130"/>
  <c r="GA22" i="130"/>
  <c r="GA23" i="130"/>
  <c r="GA24" i="130"/>
  <c r="GA25" i="130"/>
  <c r="GA26" i="130"/>
  <c r="GA27" i="130"/>
  <c r="GA28" i="130"/>
  <c r="GA29" i="130"/>
  <c r="GA30" i="130"/>
  <c r="GA31" i="130"/>
  <c r="GA32" i="130"/>
  <c r="GA33" i="130"/>
  <c r="GA34" i="130"/>
  <c r="GH4" i="130"/>
  <c r="GH5" i="130"/>
  <c r="GH6" i="130"/>
  <c r="GH7" i="130"/>
  <c r="GH8" i="130"/>
  <c r="GH9" i="130"/>
  <c r="GH10" i="130"/>
  <c r="GH11" i="130"/>
  <c r="GH12" i="130"/>
  <c r="GH13" i="130"/>
  <c r="GH14" i="130"/>
  <c r="GH15" i="130"/>
  <c r="GH16" i="130"/>
  <c r="GH17" i="130"/>
  <c r="GH18" i="130"/>
  <c r="GH19" i="130"/>
  <c r="GH20" i="130"/>
  <c r="GH21" i="130"/>
  <c r="GH22" i="130"/>
  <c r="GH23" i="130"/>
  <c r="GH24" i="130"/>
  <c r="GH25" i="130"/>
  <c r="GH26" i="130"/>
  <c r="GH27" i="130"/>
  <c r="GH28" i="130"/>
  <c r="GH29" i="130"/>
  <c r="GH30" i="130"/>
  <c r="GH31" i="130"/>
  <c r="GH32" i="130"/>
  <c r="GH33" i="130"/>
  <c r="GH34" i="130"/>
  <c r="GO4" i="130"/>
  <c r="GO5" i="130"/>
  <c r="GO6" i="130"/>
  <c r="GO7" i="130"/>
  <c r="GO8" i="130"/>
  <c r="GO9" i="130"/>
  <c r="GO10" i="130"/>
  <c r="GO11" i="130"/>
  <c r="GO12" i="130"/>
  <c r="GO13" i="130"/>
  <c r="GO14" i="130"/>
  <c r="GO15" i="130"/>
  <c r="GO16" i="130"/>
  <c r="GO17" i="130"/>
  <c r="GO18" i="130"/>
  <c r="GO19" i="130"/>
  <c r="GO20" i="130"/>
  <c r="GO21" i="130"/>
  <c r="GO22" i="130"/>
  <c r="GO23" i="130"/>
  <c r="GO24" i="130"/>
  <c r="GO25" i="130"/>
  <c r="GO26" i="130"/>
  <c r="GO27" i="130"/>
  <c r="GO28" i="130"/>
  <c r="GO29" i="130"/>
  <c r="GO30" i="130"/>
  <c r="GO31" i="130"/>
  <c r="GO32" i="130"/>
  <c r="GO33" i="130"/>
  <c r="GO34" i="130"/>
  <c r="GV4" i="130"/>
  <c r="GV5" i="130"/>
  <c r="GV6" i="130"/>
  <c r="GV7" i="130"/>
  <c r="GV8" i="130"/>
  <c r="GV9" i="130"/>
  <c r="GV10" i="130"/>
  <c r="GV11" i="130"/>
  <c r="GV12" i="130"/>
  <c r="GV13" i="130"/>
  <c r="GV14" i="130"/>
  <c r="GV15" i="130"/>
  <c r="GV16" i="130"/>
  <c r="GV17" i="130"/>
  <c r="GV18" i="130"/>
  <c r="GV19" i="130"/>
  <c r="GV20" i="130"/>
  <c r="GV21" i="130"/>
  <c r="GV22" i="130"/>
  <c r="GV23" i="130"/>
  <c r="GV24" i="130"/>
  <c r="GV25" i="130"/>
  <c r="GV26" i="130"/>
  <c r="GV27" i="130"/>
  <c r="GV28" i="130"/>
  <c r="GV29" i="130"/>
  <c r="GV30" i="130"/>
  <c r="GV31" i="130"/>
  <c r="GV32" i="130"/>
  <c r="GV33" i="130"/>
  <c r="GV34" i="130"/>
  <c r="T42" i="130"/>
  <c r="Z13" i="128"/>
  <c r="D5" i="142"/>
  <c r="G5" i="142" s="1"/>
  <c r="G4" i="130"/>
  <c r="A3" i="130"/>
  <c r="F87" i="138"/>
  <c r="F96" i="138"/>
  <c r="L85" i="138"/>
  <c r="O85" i="138"/>
  <c r="O82" i="138"/>
  <c r="F81" i="138"/>
  <c r="L80" i="138"/>
  <c r="L79" i="138"/>
  <c r="L78" i="138"/>
  <c r="L77" i="138"/>
  <c r="L76" i="138"/>
  <c r="U75" i="138"/>
  <c r="L75" i="138"/>
  <c r="F73" i="138"/>
  <c r="U67" i="138"/>
  <c r="L72" i="138"/>
  <c r="L71" i="138"/>
  <c r="L70" i="138"/>
  <c r="L69" i="138"/>
  <c r="L68" i="138"/>
  <c r="L67" i="138"/>
  <c r="F65" i="138"/>
  <c r="L64" i="138"/>
  <c r="L63" i="138"/>
  <c r="L62" i="138"/>
  <c r="L61" i="138"/>
  <c r="L60" i="138"/>
  <c r="L59" i="138"/>
  <c r="L58" i="138"/>
  <c r="U57" i="138"/>
  <c r="L57" i="138"/>
  <c r="K54" i="138"/>
  <c r="L47" i="138"/>
  <c r="I47" i="138"/>
  <c r="G18" i="128" s="1"/>
  <c r="GT35" i="138"/>
  <c r="GT36" i="138"/>
  <c r="GS35" i="138"/>
  <c r="GR35" i="138"/>
  <c r="GQ35" i="138"/>
  <c r="GP35" i="138"/>
  <c r="GP36" i="138"/>
  <c r="GM35" i="138"/>
  <c r="GM36" i="138"/>
  <c r="GL35" i="138"/>
  <c r="GK35" i="138"/>
  <c r="GK36" i="138"/>
  <c r="GJ35" i="138"/>
  <c r="GI35" i="138"/>
  <c r="GF35" i="138"/>
  <c r="GF36" i="138"/>
  <c r="GE35" i="138"/>
  <c r="GD35" i="138"/>
  <c r="GC35" i="138"/>
  <c r="GB35" i="138"/>
  <c r="FY35" i="138"/>
  <c r="FY36" i="138"/>
  <c r="FX35" i="138"/>
  <c r="FW35" i="138"/>
  <c r="FW36" i="138"/>
  <c r="FV35" i="138"/>
  <c r="FU35" i="138"/>
  <c r="FR35" i="138"/>
  <c r="FR36" i="138"/>
  <c r="FQ35" i="138"/>
  <c r="FP35" i="138"/>
  <c r="FP36" i="138"/>
  <c r="FO35" i="138"/>
  <c r="FN35" i="138"/>
  <c r="FN36" i="138"/>
  <c r="FK35" i="138"/>
  <c r="FK36" i="138"/>
  <c r="FJ35" i="138"/>
  <c r="FI35" i="138"/>
  <c r="FI36" i="138"/>
  <c r="FH35" i="138"/>
  <c r="FG35" i="138"/>
  <c r="FG36" i="138"/>
  <c r="FD35" i="138"/>
  <c r="FD36" i="138"/>
  <c r="FC35" i="138"/>
  <c r="FB35" i="138"/>
  <c r="FA35" i="138"/>
  <c r="EZ35" i="138"/>
  <c r="EW35" i="138"/>
  <c r="EW36" i="138"/>
  <c r="EV35" i="138"/>
  <c r="EU35" i="138"/>
  <c r="EU36" i="138"/>
  <c r="ET35" i="138"/>
  <c r="ES35" i="138"/>
  <c r="ES36" i="138"/>
  <c r="EP35" i="138"/>
  <c r="EP36" i="138"/>
  <c r="EO35" i="138"/>
  <c r="EN35" i="138"/>
  <c r="EM35" i="138"/>
  <c r="EL35" i="138"/>
  <c r="EI35" i="138"/>
  <c r="EI36" i="138"/>
  <c r="EH35" i="138"/>
  <c r="EG35" i="138"/>
  <c r="EG36" i="138"/>
  <c r="EF35" i="138"/>
  <c r="EE35" i="138"/>
  <c r="EE36" i="138"/>
  <c r="EB35" i="138"/>
  <c r="EB36" i="138"/>
  <c r="EA35" i="138"/>
  <c r="DZ35" i="138"/>
  <c r="DZ36" i="138"/>
  <c r="DY35" i="138"/>
  <c r="DX35" i="138"/>
  <c r="DX36" i="138"/>
  <c r="DU35" i="138"/>
  <c r="DU36" i="138"/>
  <c r="DT35" i="138"/>
  <c r="DS35" i="138"/>
  <c r="DR35" i="138"/>
  <c r="DQ35" i="138"/>
  <c r="DQ36" i="138"/>
  <c r="DN35" i="138"/>
  <c r="DN36" i="138"/>
  <c r="DM35" i="138"/>
  <c r="DL35" i="138"/>
  <c r="DK35" i="138"/>
  <c r="DJ35" i="138"/>
  <c r="DG35" i="138"/>
  <c r="DG36" i="138"/>
  <c r="DF35" i="138"/>
  <c r="DE35" i="138"/>
  <c r="DD35" i="138"/>
  <c r="DC35" i="138"/>
  <c r="DC36" i="138"/>
  <c r="CZ35" i="138"/>
  <c r="CZ36" i="138"/>
  <c r="CY35" i="138"/>
  <c r="CX35" i="138"/>
  <c r="CX36" i="138"/>
  <c r="CW35" i="138"/>
  <c r="CV35" i="138"/>
  <c r="CS35" i="138"/>
  <c r="CS36" i="138"/>
  <c r="CR35" i="138"/>
  <c r="CQ35" i="138"/>
  <c r="CQ36" i="138"/>
  <c r="CP35" i="138"/>
  <c r="CO35" i="138"/>
  <c r="CO36" i="138"/>
  <c r="CL35" i="138"/>
  <c r="CL36" i="138"/>
  <c r="CK35" i="138"/>
  <c r="CJ35" i="138"/>
  <c r="CJ36" i="138"/>
  <c r="CI35" i="138"/>
  <c r="CH35" i="138"/>
  <c r="CH36" i="138"/>
  <c r="CE35" i="138"/>
  <c r="CE36" i="138"/>
  <c r="CD35" i="138"/>
  <c r="CC35" i="138"/>
  <c r="CC36" i="138"/>
  <c r="CB35" i="138"/>
  <c r="CA35" i="138"/>
  <c r="BX35" i="138"/>
  <c r="BX36" i="138"/>
  <c r="BW35" i="138"/>
  <c r="BV35" i="138"/>
  <c r="BU35" i="138"/>
  <c r="BT35" i="138"/>
  <c r="BQ35" i="138"/>
  <c r="BQ36" i="138"/>
  <c r="BP35" i="138"/>
  <c r="BO35" i="138"/>
  <c r="BO36" i="138"/>
  <c r="BN35" i="138"/>
  <c r="BM35" i="138"/>
  <c r="BJ35" i="138"/>
  <c r="BJ36" i="138"/>
  <c r="BI35" i="138"/>
  <c r="BH35" i="138"/>
  <c r="BH36" i="138" s="1"/>
  <c r="E43" i="138" s="1"/>
  <c r="L43" i="138" s="1"/>
  <c r="BG35" i="138"/>
  <c r="BF35" i="138"/>
  <c r="BF36" i="138" s="1"/>
  <c r="E42" i="138" s="1"/>
  <c r="L42" i="138" s="1"/>
  <c r="BC35" i="138"/>
  <c r="BC36" i="138"/>
  <c r="E44" i="138"/>
  <c r="L44" i="138"/>
  <c r="G24" i="128"/>
  <c r="BB35" i="138"/>
  <c r="BA35" i="138"/>
  <c r="BA36" i="138"/>
  <c r="AZ35" i="138"/>
  <c r="AY35" i="138"/>
  <c r="AY36" i="138"/>
  <c r="AV35" i="138"/>
  <c r="AV36" i="138"/>
  <c r="AU35" i="138"/>
  <c r="AT35" i="138"/>
  <c r="AS35" i="138"/>
  <c r="AR35" i="138"/>
  <c r="AR36" i="138"/>
  <c r="AO35" i="138"/>
  <c r="AO36" i="138"/>
  <c r="AN35" i="138"/>
  <c r="AM35" i="138"/>
  <c r="AM36" i="138"/>
  <c r="AL35" i="138"/>
  <c r="AK35" i="138"/>
  <c r="AK36" i="138"/>
  <c r="AH35" i="138"/>
  <c r="AH36" i="138"/>
  <c r="AG35" i="138"/>
  <c r="AF35" i="138"/>
  <c r="AE35" i="138"/>
  <c r="AD35" i="138"/>
  <c r="AA35" i="138"/>
  <c r="AA36" i="138"/>
  <c r="Z35" i="138"/>
  <c r="Y35" i="138"/>
  <c r="Y36" i="138"/>
  <c r="X35" i="138"/>
  <c r="W35" i="138"/>
  <c r="W36" i="138"/>
  <c r="T35" i="138"/>
  <c r="T36" i="138"/>
  <c r="S35" i="138"/>
  <c r="R35" i="138"/>
  <c r="R36" i="138"/>
  <c r="Q35" i="138"/>
  <c r="P35" i="138"/>
  <c r="P36" i="138"/>
  <c r="M35" i="138"/>
  <c r="M36" i="138"/>
  <c r="L35" i="138"/>
  <c r="K35" i="138"/>
  <c r="J35" i="138"/>
  <c r="I35" i="138"/>
  <c r="I36" i="138"/>
  <c r="F35" i="138"/>
  <c r="F36" i="138"/>
  <c r="E35" i="138"/>
  <c r="D35" i="138"/>
  <c r="C35" i="138"/>
  <c r="B35" i="138"/>
  <c r="H4" i="138"/>
  <c r="H5" i="138"/>
  <c r="H6" i="138"/>
  <c r="H7" i="138"/>
  <c r="H8" i="138"/>
  <c r="H9" i="138"/>
  <c r="H10" i="138"/>
  <c r="H11" i="138"/>
  <c r="H12" i="138"/>
  <c r="H13" i="138"/>
  <c r="H14" i="138"/>
  <c r="H15" i="138"/>
  <c r="H16" i="138"/>
  <c r="H17" i="138"/>
  <c r="H18" i="138"/>
  <c r="H19" i="138"/>
  <c r="H20" i="138"/>
  <c r="H21" i="138"/>
  <c r="H22" i="138"/>
  <c r="H23" i="138"/>
  <c r="H24" i="138"/>
  <c r="H25" i="138"/>
  <c r="H26" i="138"/>
  <c r="H27" i="138"/>
  <c r="H28" i="138"/>
  <c r="H29" i="138"/>
  <c r="H30" i="138"/>
  <c r="H31" i="138"/>
  <c r="H32" i="138"/>
  <c r="H33" i="138"/>
  <c r="H34" i="138"/>
  <c r="O4" i="138"/>
  <c r="O5" i="138"/>
  <c r="O6" i="138"/>
  <c r="O7" i="138"/>
  <c r="O8" i="138"/>
  <c r="O9" i="138"/>
  <c r="O10" i="138"/>
  <c r="O11" i="138"/>
  <c r="O12" i="138"/>
  <c r="O13" i="138"/>
  <c r="O14" i="138"/>
  <c r="O15" i="138"/>
  <c r="O16" i="138"/>
  <c r="O17" i="138"/>
  <c r="O18" i="138"/>
  <c r="O19" i="138"/>
  <c r="O20" i="138"/>
  <c r="O21" i="138"/>
  <c r="O22" i="138"/>
  <c r="O23" i="138"/>
  <c r="O24" i="138"/>
  <c r="O25" i="138"/>
  <c r="O26" i="138"/>
  <c r="O27" i="138"/>
  <c r="O28" i="138"/>
  <c r="O29" i="138"/>
  <c r="O30" i="138"/>
  <c r="O31" i="138"/>
  <c r="O32" i="138"/>
  <c r="O33" i="138"/>
  <c r="O34" i="138"/>
  <c r="V4" i="138"/>
  <c r="V5" i="138"/>
  <c r="V6" i="138"/>
  <c r="V7" i="138"/>
  <c r="V8" i="138"/>
  <c r="V9" i="138"/>
  <c r="V10" i="138"/>
  <c r="V11" i="138"/>
  <c r="V12" i="138"/>
  <c r="V13" i="138"/>
  <c r="V14" i="138"/>
  <c r="V15" i="138"/>
  <c r="V16" i="138"/>
  <c r="V17" i="138"/>
  <c r="V18" i="138"/>
  <c r="V19" i="138"/>
  <c r="V20" i="138"/>
  <c r="V21" i="138"/>
  <c r="V22" i="138"/>
  <c r="V23" i="138"/>
  <c r="V24" i="138"/>
  <c r="V25" i="138"/>
  <c r="V26" i="138"/>
  <c r="V27" i="138"/>
  <c r="V28" i="138"/>
  <c r="V29" i="138"/>
  <c r="V30" i="138"/>
  <c r="V31" i="138"/>
  <c r="V32" i="138"/>
  <c r="V33" i="138"/>
  <c r="V34" i="138"/>
  <c r="AC4" i="138"/>
  <c r="AC5" i="138"/>
  <c r="AC6" i="138"/>
  <c r="AC7" i="138"/>
  <c r="AC8" i="138"/>
  <c r="AC9" i="138"/>
  <c r="AC10" i="138"/>
  <c r="AC11" i="138"/>
  <c r="AC12" i="138"/>
  <c r="AC13" i="138"/>
  <c r="AC14" i="138"/>
  <c r="AC15" i="138"/>
  <c r="AC16" i="138"/>
  <c r="AC17" i="138"/>
  <c r="AC18" i="138"/>
  <c r="AC19" i="138"/>
  <c r="AC20" i="138"/>
  <c r="AC21" i="138"/>
  <c r="AC22" i="138"/>
  <c r="AC23" i="138"/>
  <c r="AC24" i="138"/>
  <c r="AC25" i="138"/>
  <c r="AC26" i="138"/>
  <c r="AC27" i="138"/>
  <c r="AC28" i="138"/>
  <c r="AC29" i="138"/>
  <c r="AC30" i="138"/>
  <c r="AC31" i="138"/>
  <c r="AC32" i="138"/>
  <c r="AC33" i="138"/>
  <c r="AC34" i="138"/>
  <c r="AJ4" i="138"/>
  <c r="AJ5" i="138"/>
  <c r="AJ6" i="138"/>
  <c r="AJ7" i="138"/>
  <c r="AJ8" i="138"/>
  <c r="AJ9" i="138"/>
  <c r="AJ10" i="138"/>
  <c r="AJ11" i="138"/>
  <c r="AJ12" i="138"/>
  <c r="AJ13" i="138"/>
  <c r="AJ14" i="138"/>
  <c r="AJ15" i="138"/>
  <c r="AJ16" i="138"/>
  <c r="AJ17" i="138"/>
  <c r="AJ18" i="138"/>
  <c r="AJ19" i="138"/>
  <c r="AJ20" i="138"/>
  <c r="AJ21" i="138"/>
  <c r="AJ22" i="138"/>
  <c r="AJ23" i="138"/>
  <c r="AJ24" i="138"/>
  <c r="AJ25" i="138"/>
  <c r="AJ26" i="138"/>
  <c r="AJ27" i="138"/>
  <c r="AJ28" i="138"/>
  <c r="AJ29" i="138"/>
  <c r="AJ30" i="138"/>
  <c r="AJ31" i="138"/>
  <c r="AJ32" i="138"/>
  <c r="AJ33" i="138"/>
  <c r="AJ34" i="138"/>
  <c r="AQ4" i="138"/>
  <c r="AQ5" i="138"/>
  <c r="AQ6" i="138"/>
  <c r="AQ7" i="138"/>
  <c r="AQ8" i="138"/>
  <c r="AQ9" i="138"/>
  <c r="AQ10" i="138"/>
  <c r="AQ11" i="138"/>
  <c r="AQ12" i="138"/>
  <c r="AQ13" i="138"/>
  <c r="AQ14" i="138"/>
  <c r="AQ15" i="138"/>
  <c r="AQ16" i="138"/>
  <c r="AQ17" i="138"/>
  <c r="AQ18" i="138"/>
  <c r="AQ19" i="138"/>
  <c r="AQ20" i="138"/>
  <c r="AQ21" i="138"/>
  <c r="AQ22" i="138"/>
  <c r="AQ23" i="138"/>
  <c r="AQ24" i="138"/>
  <c r="AQ25" i="138"/>
  <c r="AQ26" i="138"/>
  <c r="AQ27" i="138"/>
  <c r="AQ28" i="138"/>
  <c r="AQ29" i="138"/>
  <c r="AQ30" i="138"/>
  <c r="AQ31" i="138"/>
  <c r="AQ32" i="138"/>
  <c r="AQ33" i="138"/>
  <c r="AQ34" i="138"/>
  <c r="AX4" i="138"/>
  <c r="AX5" i="138"/>
  <c r="AX6" i="138"/>
  <c r="AX7" i="138"/>
  <c r="AX8" i="138"/>
  <c r="AX9" i="138"/>
  <c r="AX10" i="138"/>
  <c r="AX11" i="138"/>
  <c r="AX12" i="138"/>
  <c r="AX13" i="138"/>
  <c r="AX14" i="138"/>
  <c r="AX15" i="138"/>
  <c r="AX16" i="138"/>
  <c r="AX17" i="138"/>
  <c r="AX18" i="138"/>
  <c r="AX19" i="138"/>
  <c r="AX20" i="138"/>
  <c r="AX21" i="138"/>
  <c r="AX22" i="138"/>
  <c r="AX23" i="138"/>
  <c r="AX24" i="138"/>
  <c r="AX25" i="138"/>
  <c r="AX26" i="138"/>
  <c r="AX27" i="138"/>
  <c r="AX28" i="138"/>
  <c r="AX29" i="138"/>
  <c r="AX30" i="138"/>
  <c r="AX31" i="138"/>
  <c r="AX32" i="138"/>
  <c r="AX33" i="138"/>
  <c r="AX34" i="138"/>
  <c r="BE4" i="138"/>
  <c r="BE5" i="138"/>
  <c r="BE6" i="138"/>
  <c r="BE7" i="138"/>
  <c r="BE8" i="138"/>
  <c r="G4" i="138"/>
  <c r="A3" i="138"/>
  <c r="CV36" i="138"/>
  <c r="EN36" i="138"/>
  <c r="L81" i="138"/>
  <c r="I81" i="138"/>
  <c r="D36" i="130"/>
  <c r="BT36" i="130"/>
  <c r="DL36" i="130"/>
  <c r="GB36" i="130"/>
  <c r="K36" i="138"/>
  <c r="CA36" i="138"/>
  <c r="DS36" i="138"/>
  <c r="GI36" i="138"/>
  <c r="AY36" i="130"/>
  <c r="CQ36" i="130"/>
  <c r="FG36" i="130"/>
  <c r="BM36" i="138"/>
  <c r="DE36" i="138"/>
  <c r="FU36" i="138"/>
  <c r="F82" i="138"/>
  <c r="AK36" i="130"/>
  <c r="CC36" i="130"/>
  <c r="ES36" i="130"/>
  <c r="EZ36" i="138"/>
  <c r="GR36" i="138"/>
  <c r="L73" i="138"/>
  <c r="I73" i="138"/>
  <c r="P36" i="130"/>
  <c r="BH36" i="130"/>
  <c r="DX36" i="130"/>
  <c r="FP36" i="130"/>
  <c r="B36" i="138"/>
  <c r="AT36" i="138"/>
  <c r="DJ36" i="138"/>
  <c r="FB36" i="138"/>
  <c r="CH36" i="130"/>
  <c r="DZ36" i="130"/>
  <c r="GP36" i="130"/>
  <c r="F82" i="130"/>
  <c r="D36" i="138"/>
  <c r="BT36" i="138"/>
  <c r="DL36" i="138"/>
  <c r="GB36" i="138"/>
  <c r="L73" i="130"/>
  <c r="I73" i="130"/>
  <c r="AD36" i="138"/>
  <c r="BV36" i="138"/>
  <c r="EL36" i="138"/>
  <c r="GD36" i="138"/>
  <c r="L65" i="138"/>
  <c r="B36" i="130"/>
  <c r="AT36" i="130"/>
  <c r="DJ36" i="130"/>
  <c r="FB36" i="130"/>
  <c r="AF36" i="138"/>
  <c r="G5" i="130"/>
  <c r="G6" i="130"/>
  <c r="G7" i="130"/>
  <c r="G8" i="130"/>
  <c r="G9" i="130"/>
  <c r="G10" i="130"/>
  <c r="G11" i="130"/>
  <c r="G12" i="130"/>
  <c r="G13" i="130"/>
  <c r="G14" i="130"/>
  <c r="G15" i="130"/>
  <c r="G16" i="130"/>
  <c r="G17" i="130"/>
  <c r="G18" i="130"/>
  <c r="G19" i="130"/>
  <c r="G20" i="130"/>
  <c r="G21" i="130"/>
  <c r="G22" i="130"/>
  <c r="G23" i="130"/>
  <c r="G24" i="130"/>
  <c r="G25" i="130"/>
  <c r="G26" i="130"/>
  <c r="G27" i="130"/>
  <c r="G28" i="130"/>
  <c r="G29" i="130"/>
  <c r="G30" i="130"/>
  <c r="G31" i="130"/>
  <c r="G32" i="130"/>
  <c r="G33" i="130"/>
  <c r="G34" i="130"/>
  <c r="N4" i="130"/>
  <c r="N5" i="130"/>
  <c r="N6" i="130"/>
  <c r="N7" i="130"/>
  <c r="N8" i="130"/>
  <c r="N9" i="130"/>
  <c r="N10" i="130"/>
  <c r="N11" i="130"/>
  <c r="N12" i="130"/>
  <c r="N13" i="130"/>
  <c r="N14" i="130"/>
  <c r="N15" i="130"/>
  <c r="N16" i="130"/>
  <c r="N17" i="130"/>
  <c r="N18" i="130"/>
  <c r="N19" i="130"/>
  <c r="N20" i="130"/>
  <c r="N21" i="130"/>
  <c r="N22" i="130"/>
  <c r="N23" i="130"/>
  <c r="N24" i="130"/>
  <c r="N25" i="130"/>
  <c r="N26" i="130"/>
  <c r="N27" i="130"/>
  <c r="N28" i="130"/>
  <c r="N29" i="130"/>
  <c r="N30" i="130"/>
  <c r="N31" i="130"/>
  <c r="N32" i="130"/>
  <c r="N33" i="130"/>
  <c r="N34" i="130"/>
  <c r="L82" i="130"/>
  <c r="I65" i="130"/>
  <c r="F94" i="130"/>
  <c r="F95" i="130"/>
  <c r="G5" i="138"/>
  <c r="G6" i="138"/>
  <c r="G7" i="138"/>
  <c r="G8" i="138"/>
  <c r="G9" i="138"/>
  <c r="G10" i="138"/>
  <c r="G11" i="138"/>
  <c r="G12" i="138"/>
  <c r="G13" i="138"/>
  <c r="G14" i="138"/>
  <c r="G15" i="138"/>
  <c r="G16" i="138"/>
  <c r="G17" i="138"/>
  <c r="G18" i="138"/>
  <c r="G19" i="138"/>
  <c r="G20" i="138"/>
  <c r="G21" i="138"/>
  <c r="G22" i="138"/>
  <c r="G23" i="138"/>
  <c r="G24" i="138"/>
  <c r="G25" i="138"/>
  <c r="G26" i="138"/>
  <c r="G27" i="138"/>
  <c r="G28" i="138"/>
  <c r="G29" i="138"/>
  <c r="G30" i="138"/>
  <c r="G31" i="138"/>
  <c r="G32" i="138"/>
  <c r="G33" i="138"/>
  <c r="G34" i="138"/>
  <c r="N4" i="138"/>
  <c r="N5" i="138"/>
  <c r="N6" i="138"/>
  <c r="N7" i="138"/>
  <c r="N8" i="138"/>
  <c r="N9" i="138"/>
  <c r="N10" i="138"/>
  <c r="N11" i="138"/>
  <c r="N12" i="138"/>
  <c r="N13" i="138"/>
  <c r="N14" i="138"/>
  <c r="N15" i="138"/>
  <c r="N16" i="138"/>
  <c r="N17" i="138"/>
  <c r="N18" i="138"/>
  <c r="N19" i="138"/>
  <c r="N20" i="138"/>
  <c r="N21" i="138"/>
  <c r="N22" i="138"/>
  <c r="N23" i="138"/>
  <c r="N24" i="138"/>
  <c r="N25" i="138"/>
  <c r="N26" i="138"/>
  <c r="N27" i="138"/>
  <c r="N28" i="138"/>
  <c r="N29" i="138"/>
  <c r="N30" i="138"/>
  <c r="N31" i="138"/>
  <c r="N32" i="138"/>
  <c r="N33" i="138"/>
  <c r="N34" i="138"/>
  <c r="L82" i="138"/>
  <c r="I65" i="138"/>
  <c r="F94" i="138"/>
  <c r="F95" i="138"/>
  <c r="F98" i="130"/>
  <c r="I82" i="130"/>
  <c r="F84" i="130"/>
  <c r="N35" i="130"/>
  <c r="U4" i="130"/>
  <c r="U5" i="130"/>
  <c r="U6" i="130"/>
  <c r="U7" i="130"/>
  <c r="U8" i="130"/>
  <c r="U9" i="130"/>
  <c r="U10" i="130"/>
  <c r="U11" i="130"/>
  <c r="U12" i="130"/>
  <c r="U13" i="130"/>
  <c r="U14" i="130"/>
  <c r="U15" i="130"/>
  <c r="U16" i="130"/>
  <c r="U17" i="130"/>
  <c r="U18" i="130"/>
  <c r="U19" i="130"/>
  <c r="U20" i="130"/>
  <c r="U21" i="130"/>
  <c r="U22" i="130"/>
  <c r="U23" i="130"/>
  <c r="U24" i="130"/>
  <c r="U25" i="130"/>
  <c r="U26" i="130"/>
  <c r="U27" i="130"/>
  <c r="U28" i="130"/>
  <c r="U29" i="130"/>
  <c r="U30" i="130"/>
  <c r="U31" i="130"/>
  <c r="U32" i="130"/>
  <c r="U33" i="130"/>
  <c r="U34" i="130"/>
  <c r="F98" i="138"/>
  <c r="I82" i="138"/>
  <c r="F84" i="138"/>
  <c r="N35" i="138"/>
  <c r="U4" i="138"/>
  <c r="U5" i="138"/>
  <c r="U6" i="138"/>
  <c r="U7" i="138"/>
  <c r="U8" i="138"/>
  <c r="U9" i="138"/>
  <c r="U10" i="138"/>
  <c r="U11" i="138"/>
  <c r="U12" i="138"/>
  <c r="U13" i="138"/>
  <c r="U14" i="138"/>
  <c r="U15" i="138"/>
  <c r="U16" i="138"/>
  <c r="U17" i="138"/>
  <c r="U18" i="138"/>
  <c r="U19" i="138"/>
  <c r="U20" i="138"/>
  <c r="U21" i="138"/>
  <c r="U22" i="138"/>
  <c r="U23" i="138"/>
  <c r="U24" i="138"/>
  <c r="U25" i="138"/>
  <c r="U26" i="138"/>
  <c r="U27" i="138"/>
  <c r="U28" i="138"/>
  <c r="U29" i="138"/>
  <c r="U30" i="138"/>
  <c r="U31" i="138"/>
  <c r="U32" i="138"/>
  <c r="U33" i="138"/>
  <c r="U34" i="138"/>
  <c r="F15" i="142"/>
  <c r="U35" i="130"/>
  <c r="AB4" i="130"/>
  <c r="AB5" i="130"/>
  <c r="AB6" i="130"/>
  <c r="AB7" i="130"/>
  <c r="AB8" i="130"/>
  <c r="AB9" i="130"/>
  <c r="AB10" i="130"/>
  <c r="AB11" i="130"/>
  <c r="AB12" i="130"/>
  <c r="AB13" i="130"/>
  <c r="AB14" i="130"/>
  <c r="AB15" i="130"/>
  <c r="AB16" i="130"/>
  <c r="AB17" i="130"/>
  <c r="AB18" i="130"/>
  <c r="AB19" i="130"/>
  <c r="AB20" i="130"/>
  <c r="AB21" i="130"/>
  <c r="AB22" i="130"/>
  <c r="AB23" i="130"/>
  <c r="AB24" i="130"/>
  <c r="AB25" i="130"/>
  <c r="AB26" i="130"/>
  <c r="AB27" i="130"/>
  <c r="AB28" i="130"/>
  <c r="AB29" i="130"/>
  <c r="AB30" i="130"/>
  <c r="AB31" i="130"/>
  <c r="AB32" i="130"/>
  <c r="AB33" i="130"/>
  <c r="AB34" i="130"/>
  <c r="U35" i="138"/>
  <c r="AB4" i="138"/>
  <c r="AB5" i="138"/>
  <c r="AB6" i="138"/>
  <c r="AB7" i="138"/>
  <c r="AB8" i="138"/>
  <c r="AB9" i="138"/>
  <c r="AB10" i="138"/>
  <c r="AB11" i="138"/>
  <c r="AB12" i="138"/>
  <c r="AB13" i="138"/>
  <c r="AB14" i="138"/>
  <c r="AB15" i="138"/>
  <c r="AB16" i="138"/>
  <c r="AB17" i="138"/>
  <c r="AB18" i="138"/>
  <c r="AB19" i="138"/>
  <c r="AB20" i="138"/>
  <c r="AB21" i="138"/>
  <c r="AB22" i="138"/>
  <c r="AB23" i="138"/>
  <c r="AB24" i="138"/>
  <c r="AB25" i="138"/>
  <c r="AB26" i="138"/>
  <c r="AB27" i="138"/>
  <c r="AB28" i="138"/>
  <c r="AB29" i="138"/>
  <c r="AB30" i="138"/>
  <c r="AB31" i="138"/>
  <c r="AB32" i="138"/>
  <c r="AB33" i="138"/>
  <c r="AB34" i="138"/>
  <c r="H35" i="98"/>
  <c r="AB35" i="130"/>
  <c r="AI4" i="130"/>
  <c r="AI5" i="130"/>
  <c r="AI6" i="130"/>
  <c r="AI7" i="130"/>
  <c r="AI8" i="130"/>
  <c r="AI9" i="130"/>
  <c r="AI10" i="130"/>
  <c r="AI11" i="130"/>
  <c r="AI12" i="130"/>
  <c r="AI13" i="130"/>
  <c r="AI14" i="130"/>
  <c r="AI15" i="130"/>
  <c r="AI16" i="130"/>
  <c r="AI17" i="130"/>
  <c r="AI18" i="130"/>
  <c r="AI19" i="130"/>
  <c r="AI20" i="130"/>
  <c r="AI21" i="130"/>
  <c r="AI22" i="130"/>
  <c r="AI23" i="130"/>
  <c r="AI24" i="130"/>
  <c r="AI25" i="130"/>
  <c r="AI26" i="130"/>
  <c r="AI27" i="130"/>
  <c r="AI28" i="130"/>
  <c r="AI29" i="130"/>
  <c r="AI30" i="130"/>
  <c r="AI31" i="130"/>
  <c r="AI32" i="130"/>
  <c r="AI33" i="130"/>
  <c r="AI34" i="130"/>
  <c r="AB35" i="138"/>
  <c r="AI4" i="138"/>
  <c r="AI5" i="138"/>
  <c r="AI6" i="138"/>
  <c r="AI7" i="138"/>
  <c r="AI8" i="138"/>
  <c r="AI9" i="138"/>
  <c r="AI10" i="138"/>
  <c r="AI11" i="138"/>
  <c r="AI12" i="138"/>
  <c r="AI13" i="138"/>
  <c r="AI14" i="138"/>
  <c r="AI15" i="138"/>
  <c r="AI16" i="138"/>
  <c r="AI17" i="138"/>
  <c r="AI18" i="138"/>
  <c r="AI19" i="138"/>
  <c r="AI20" i="138"/>
  <c r="AI21" i="138"/>
  <c r="AI22" i="138"/>
  <c r="AI23" i="138"/>
  <c r="AI24" i="138"/>
  <c r="AI25" i="138"/>
  <c r="AI26" i="138"/>
  <c r="AI27" i="138"/>
  <c r="AI28" i="138"/>
  <c r="AI29" i="138"/>
  <c r="AI30" i="138"/>
  <c r="AI31" i="138"/>
  <c r="AI32" i="138"/>
  <c r="AI33" i="138"/>
  <c r="AI34" i="138"/>
  <c r="F102" i="98"/>
  <c r="L100" i="98"/>
  <c r="O100" i="98" s="1"/>
  <c r="F76" i="98"/>
  <c r="L75" i="98"/>
  <c r="L74" i="98"/>
  <c r="L73" i="98"/>
  <c r="L72" i="98"/>
  <c r="F70" i="98"/>
  <c r="L69" i="98"/>
  <c r="L68" i="98"/>
  <c r="L67" i="98"/>
  <c r="L66" i="98"/>
  <c r="L65" i="98"/>
  <c r="L64" i="98"/>
  <c r="F62" i="98"/>
  <c r="L61" i="98"/>
  <c r="L60" i="98"/>
  <c r="L59" i="98"/>
  <c r="L58" i="98"/>
  <c r="L57" i="98"/>
  <c r="K54" i="98"/>
  <c r="L47" i="98"/>
  <c r="I47" i="98"/>
  <c r="R11" i="128" s="1"/>
  <c r="GT35" i="98"/>
  <c r="GT36" i="98" s="1"/>
  <c r="GS35" i="98"/>
  <c r="GR35" i="98"/>
  <c r="GQ35" i="98"/>
  <c r="GP35" i="98"/>
  <c r="GM35" i="98"/>
  <c r="GM36" i="98" s="1"/>
  <c r="GL35" i="98"/>
  <c r="GK35" i="98"/>
  <c r="GJ35" i="98"/>
  <c r="GI35" i="98"/>
  <c r="GF35" i="98"/>
  <c r="GF36" i="98" s="1"/>
  <c r="GE35" i="98"/>
  <c r="GD35" i="98"/>
  <c r="GC35" i="98"/>
  <c r="GB35" i="98"/>
  <c r="FY35" i="98"/>
  <c r="FY36" i="98"/>
  <c r="FX35" i="98"/>
  <c r="FW35" i="98"/>
  <c r="FV35" i="98"/>
  <c r="FU35" i="98"/>
  <c r="FR35" i="98"/>
  <c r="FR36" i="98"/>
  <c r="FQ35" i="98"/>
  <c r="FP35" i="98"/>
  <c r="FO35" i="98"/>
  <c r="FN35" i="98"/>
  <c r="FK35" i="98"/>
  <c r="FK36" i="98" s="1"/>
  <c r="FJ35" i="98"/>
  <c r="FI35" i="98"/>
  <c r="FH35" i="98"/>
  <c r="FG35" i="98"/>
  <c r="FD35" i="98"/>
  <c r="FD36" i="98"/>
  <c r="FC35" i="98"/>
  <c r="FB35" i="98"/>
  <c r="FA35" i="98"/>
  <c r="EZ35" i="98"/>
  <c r="EW35" i="98"/>
  <c r="EW36" i="98" s="1"/>
  <c r="EV35" i="98"/>
  <c r="EU35" i="98"/>
  <c r="ET35" i="98"/>
  <c r="ES35" i="98"/>
  <c r="EP35" i="98"/>
  <c r="EP36" i="98" s="1"/>
  <c r="EO35" i="98"/>
  <c r="EN35" i="98"/>
  <c r="EM35" i="98"/>
  <c r="EL35" i="98"/>
  <c r="EI35" i="98"/>
  <c r="EI36" i="98" s="1"/>
  <c r="EH35" i="98"/>
  <c r="EG35" i="98"/>
  <c r="EF35" i="98"/>
  <c r="EE35" i="98"/>
  <c r="EB35" i="98"/>
  <c r="EB36" i="98" s="1"/>
  <c r="EA35" i="98"/>
  <c r="DZ35" i="98"/>
  <c r="DY35" i="98"/>
  <c r="DX35" i="98"/>
  <c r="DU35" i="98"/>
  <c r="DU36" i="98"/>
  <c r="DT35" i="98"/>
  <c r="DS35" i="98"/>
  <c r="DR35" i="98"/>
  <c r="DQ35" i="98"/>
  <c r="DN35" i="98"/>
  <c r="DN36" i="98" s="1"/>
  <c r="DM35" i="98"/>
  <c r="DL35" i="98"/>
  <c r="DK35" i="98"/>
  <c r="DJ35" i="98"/>
  <c r="DG35" i="98"/>
  <c r="DG36" i="98"/>
  <c r="DF35" i="98"/>
  <c r="DE35" i="98"/>
  <c r="DD35" i="98"/>
  <c r="DC35" i="98"/>
  <c r="CZ35" i="98"/>
  <c r="CZ36" i="98"/>
  <c r="CY35" i="98"/>
  <c r="CX35" i="98"/>
  <c r="CW35" i="98"/>
  <c r="CV35" i="98"/>
  <c r="CS35" i="98"/>
  <c r="CS36" i="98" s="1"/>
  <c r="CR35" i="98"/>
  <c r="CQ35" i="98"/>
  <c r="CP35" i="98"/>
  <c r="CO35" i="98"/>
  <c r="CL35" i="98"/>
  <c r="CL36" i="98" s="1"/>
  <c r="CK35" i="98"/>
  <c r="CJ35" i="98"/>
  <c r="CI35" i="98"/>
  <c r="CH35" i="98"/>
  <c r="CE35" i="98"/>
  <c r="CE36" i="98" s="1"/>
  <c r="CD35" i="98"/>
  <c r="CC35" i="98"/>
  <c r="CB35" i="98"/>
  <c r="CA35" i="98"/>
  <c r="CA36" i="98" s="1"/>
  <c r="BX35" i="98"/>
  <c r="BX36" i="98" s="1"/>
  <c r="BW35" i="98"/>
  <c r="BV35" i="98"/>
  <c r="BV36" i="98"/>
  <c r="BU35" i="98"/>
  <c r="BT35" i="98"/>
  <c r="BT36" i="98" s="1"/>
  <c r="BQ35" i="98"/>
  <c r="BQ36" i="98" s="1"/>
  <c r="BP35" i="98"/>
  <c r="BO35" i="98"/>
  <c r="BN35" i="98"/>
  <c r="BM35" i="98"/>
  <c r="BJ35" i="98"/>
  <c r="BJ36" i="98" s="1"/>
  <c r="BI35" i="98"/>
  <c r="BH35" i="98"/>
  <c r="BG35" i="98"/>
  <c r="BF35" i="98"/>
  <c r="BC35" i="98"/>
  <c r="BC36" i="98" s="1"/>
  <c r="BB35" i="98"/>
  <c r="BA35" i="98"/>
  <c r="AZ35" i="98"/>
  <c r="AY35" i="98"/>
  <c r="AV35" i="98"/>
  <c r="AV36" i="98"/>
  <c r="AU35" i="98"/>
  <c r="AT35" i="98"/>
  <c r="AS35" i="98"/>
  <c r="AR35" i="98"/>
  <c r="AO35" i="98"/>
  <c r="AO36" i="98" s="1"/>
  <c r="AN35" i="98"/>
  <c r="AM35" i="98"/>
  <c r="AL35" i="98"/>
  <c r="AK35" i="98"/>
  <c r="AH35" i="98"/>
  <c r="AH36" i="98" s="1"/>
  <c r="AG35" i="98"/>
  <c r="AF35" i="98"/>
  <c r="AE35" i="98"/>
  <c r="AD35" i="98"/>
  <c r="AA35" i="98"/>
  <c r="AA36" i="98" s="1"/>
  <c r="Z35" i="98"/>
  <c r="Y35" i="98"/>
  <c r="X35" i="98"/>
  <c r="W35" i="98"/>
  <c r="T35" i="98"/>
  <c r="T36" i="98" s="1"/>
  <c r="S35" i="98"/>
  <c r="R35" i="98"/>
  <c r="Q35" i="98"/>
  <c r="P35" i="98"/>
  <c r="M35" i="98"/>
  <c r="M36" i="98" s="1"/>
  <c r="L35" i="98"/>
  <c r="K35" i="98"/>
  <c r="J35" i="98"/>
  <c r="I35" i="98"/>
  <c r="F35" i="98"/>
  <c r="F36" i="98" s="1"/>
  <c r="E35" i="98"/>
  <c r="D35" i="98"/>
  <c r="C35" i="98"/>
  <c r="B35" i="98"/>
  <c r="H4" i="98"/>
  <c r="H5" i="98" s="1"/>
  <c r="G4" i="98"/>
  <c r="A3" i="98"/>
  <c r="F87" i="103"/>
  <c r="O82" i="103"/>
  <c r="L85" i="103"/>
  <c r="O85" i="103"/>
  <c r="F81" i="103"/>
  <c r="U75" i="103"/>
  <c r="L80" i="103"/>
  <c r="L79" i="103"/>
  <c r="L78" i="103"/>
  <c r="L77" i="103"/>
  <c r="L76" i="103"/>
  <c r="L75" i="103"/>
  <c r="F73" i="103"/>
  <c r="L72" i="103"/>
  <c r="L71" i="103"/>
  <c r="L70" i="103"/>
  <c r="L69" i="103"/>
  <c r="L68" i="103"/>
  <c r="U67" i="103"/>
  <c r="L67" i="103"/>
  <c r="F65" i="103"/>
  <c r="F82" i="103"/>
  <c r="L64" i="103"/>
  <c r="L63" i="103"/>
  <c r="L62" i="103"/>
  <c r="L61" i="103"/>
  <c r="L60" i="103"/>
  <c r="L59" i="103"/>
  <c r="L58" i="103"/>
  <c r="L57" i="103"/>
  <c r="K54" i="103"/>
  <c r="L47" i="103"/>
  <c r="I47" i="103"/>
  <c r="Z32" i="128" s="1"/>
  <c r="FY36" i="103"/>
  <c r="FK36" i="103"/>
  <c r="EW36" i="103"/>
  <c r="EI36" i="103"/>
  <c r="CS36" i="103"/>
  <c r="GT35" i="103"/>
  <c r="GT36" i="103"/>
  <c r="GS35" i="103"/>
  <c r="GR35" i="103"/>
  <c r="GQ35" i="103"/>
  <c r="GP35" i="103"/>
  <c r="GM35" i="103"/>
  <c r="GM36" i="103"/>
  <c r="GL35" i="103"/>
  <c r="GK35" i="103"/>
  <c r="GJ35" i="103"/>
  <c r="GI36" i="103"/>
  <c r="GI35" i="103"/>
  <c r="GF35" i="103"/>
  <c r="GF36" i="103"/>
  <c r="GE35" i="103"/>
  <c r="GD36" i="103"/>
  <c r="GD35" i="103"/>
  <c r="GC35" i="103"/>
  <c r="GB35" i="103"/>
  <c r="FY35" i="103"/>
  <c r="FX35" i="103"/>
  <c r="FW35" i="103"/>
  <c r="FV35" i="103"/>
  <c r="FU35" i="103"/>
  <c r="FR35" i="103"/>
  <c r="FR36" i="103"/>
  <c r="FQ35" i="103"/>
  <c r="FP35" i="103"/>
  <c r="FO35" i="103"/>
  <c r="FN35" i="103"/>
  <c r="FK35" i="103"/>
  <c r="FJ35" i="103"/>
  <c r="FI35" i="103"/>
  <c r="FH35" i="103"/>
  <c r="FG35" i="103"/>
  <c r="FD35" i="103"/>
  <c r="FD36" i="103"/>
  <c r="FC35" i="103"/>
  <c r="FB35" i="103"/>
  <c r="FA35" i="103"/>
  <c r="EZ35" i="103"/>
  <c r="EW35" i="103"/>
  <c r="EV35" i="103"/>
  <c r="EU35" i="103"/>
  <c r="ET35" i="103"/>
  <c r="ES35" i="103"/>
  <c r="EP35" i="103"/>
  <c r="EP36" i="103"/>
  <c r="EO35" i="103"/>
  <c r="EN35" i="103"/>
  <c r="EM35" i="103"/>
  <c r="EL35" i="103"/>
  <c r="EI35" i="103"/>
  <c r="EH35" i="103"/>
  <c r="EG35" i="103"/>
  <c r="EF35" i="103"/>
  <c r="EE35" i="103"/>
  <c r="EB35" i="103"/>
  <c r="EB36" i="103"/>
  <c r="EA35" i="103"/>
  <c r="DZ35" i="103"/>
  <c r="DY35" i="103"/>
  <c r="DX35" i="103"/>
  <c r="DU35" i="103"/>
  <c r="DU36" i="103"/>
  <c r="DT35" i="103"/>
  <c r="DS35" i="103"/>
  <c r="DR35" i="103"/>
  <c r="DQ36" i="103"/>
  <c r="DQ35" i="103"/>
  <c r="DN35" i="103"/>
  <c r="DN36" i="103"/>
  <c r="DM35" i="103"/>
  <c r="DL35" i="103"/>
  <c r="DK35" i="103"/>
  <c r="DJ35" i="103"/>
  <c r="DG35" i="103"/>
  <c r="DG36" i="103"/>
  <c r="DF35" i="103"/>
  <c r="DE35" i="103"/>
  <c r="DD35" i="103"/>
  <c r="DC35" i="103"/>
  <c r="CZ35" i="103"/>
  <c r="CZ36" i="103"/>
  <c r="CY35" i="103"/>
  <c r="CX36" i="103"/>
  <c r="CX35" i="103"/>
  <c r="CW35" i="103"/>
  <c r="CV35" i="103"/>
  <c r="CS35" i="103"/>
  <c r="CR35" i="103"/>
  <c r="CQ35" i="103"/>
  <c r="CP35" i="103"/>
  <c r="CO36" i="103"/>
  <c r="CO35" i="103"/>
  <c r="CL35" i="103"/>
  <c r="CL36" i="103"/>
  <c r="CK35" i="103"/>
  <c r="CJ35" i="103"/>
  <c r="CI35" i="103"/>
  <c r="CH35" i="103"/>
  <c r="CE35" i="103"/>
  <c r="CE36" i="103"/>
  <c r="CD35" i="103"/>
  <c r="CC35" i="103"/>
  <c r="CB35" i="103"/>
  <c r="CA36" i="103"/>
  <c r="CA35" i="103"/>
  <c r="BX35" i="103"/>
  <c r="BX36" i="103"/>
  <c r="BW35" i="103"/>
  <c r="BV35" i="103"/>
  <c r="BV36" i="103" s="1"/>
  <c r="E43" i="103" s="1"/>
  <c r="L43" i="103" s="1"/>
  <c r="BU35" i="103"/>
  <c r="BT35" i="103"/>
  <c r="BT36" i="103" s="1"/>
  <c r="E42" i="103" s="1"/>
  <c r="L42" i="103" s="1"/>
  <c r="BQ35" i="103"/>
  <c r="BQ36" i="103"/>
  <c r="E44" i="103"/>
  <c r="L44" i="103"/>
  <c r="Z38" i="128"/>
  <c r="BP35" i="103"/>
  <c r="BO35" i="103"/>
  <c r="BO36" i="103"/>
  <c r="BN35" i="103"/>
  <c r="BM35" i="103"/>
  <c r="BM36" i="103"/>
  <c r="BJ35" i="103"/>
  <c r="BJ36" i="103"/>
  <c r="BI35" i="103"/>
  <c r="BH35" i="103"/>
  <c r="BG35" i="103"/>
  <c r="BF35" i="103"/>
  <c r="BC35" i="103"/>
  <c r="BC36" i="103"/>
  <c r="BB35" i="103"/>
  <c r="BA35" i="103"/>
  <c r="AZ35" i="103"/>
  <c r="AY35" i="103"/>
  <c r="AV35" i="103"/>
  <c r="AV36" i="103"/>
  <c r="AU35" i="103"/>
  <c r="AT35" i="103"/>
  <c r="AS35" i="103"/>
  <c r="AR35" i="103"/>
  <c r="AO35" i="103"/>
  <c r="AO36" i="103"/>
  <c r="AN35" i="103"/>
  <c r="AM35" i="103"/>
  <c r="AL35" i="103"/>
  <c r="AK35" i="103"/>
  <c r="AH35" i="103"/>
  <c r="AH36" i="103"/>
  <c r="AG35" i="103"/>
  <c r="AF35" i="103"/>
  <c r="AE35" i="103"/>
  <c r="AD35" i="103"/>
  <c r="AA35" i="103"/>
  <c r="AA36" i="103"/>
  <c r="Z35" i="103"/>
  <c r="Y35" i="103"/>
  <c r="X35" i="103"/>
  <c r="W35" i="103"/>
  <c r="T35" i="103"/>
  <c r="T36" i="103"/>
  <c r="S35" i="103"/>
  <c r="R35" i="103"/>
  <c r="Q35" i="103"/>
  <c r="P35" i="103"/>
  <c r="M35" i="103"/>
  <c r="M36" i="103"/>
  <c r="L35" i="103"/>
  <c r="K35" i="103"/>
  <c r="J35" i="103"/>
  <c r="I35" i="103"/>
  <c r="F35" i="103"/>
  <c r="F36" i="103"/>
  <c r="E35" i="103"/>
  <c r="D35" i="103"/>
  <c r="C35" i="103"/>
  <c r="B35" i="103"/>
  <c r="B36" i="103"/>
  <c r="H4" i="103"/>
  <c r="H5" i="103"/>
  <c r="H6" i="103"/>
  <c r="H7" i="103"/>
  <c r="H8" i="103"/>
  <c r="H9" i="103"/>
  <c r="H10" i="103"/>
  <c r="H11" i="103"/>
  <c r="H12" i="103"/>
  <c r="H13" i="103"/>
  <c r="H14" i="103"/>
  <c r="H15" i="103"/>
  <c r="H16" i="103"/>
  <c r="H17" i="103"/>
  <c r="H18" i="103"/>
  <c r="H19" i="103"/>
  <c r="H20" i="103"/>
  <c r="H21" i="103"/>
  <c r="H22" i="103"/>
  <c r="H23" i="103"/>
  <c r="H24" i="103"/>
  <c r="H25" i="103"/>
  <c r="H26" i="103"/>
  <c r="H27" i="103"/>
  <c r="H28" i="103"/>
  <c r="H29" i="103"/>
  <c r="H30" i="103"/>
  <c r="H31" i="103"/>
  <c r="H32" i="103"/>
  <c r="H33" i="103"/>
  <c r="H34" i="103"/>
  <c r="O4" i="103"/>
  <c r="O5" i="103"/>
  <c r="O6" i="103"/>
  <c r="O7" i="103"/>
  <c r="O8" i="103"/>
  <c r="O9" i="103"/>
  <c r="O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0" i="103"/>
  <c r="O31" i="103"/>
  <c r="O32" i="103"/>
  <c r="O33" i="103"/>
  <c r="O34" i="103"/>
  <c r="V4" i="103"/>
  <c r="V5" i="103"/>
  <c r="V6" i="103"/>
  <c r="V7" i="103"/>
  <c r="V8" i="103"/>
  <c r="V9" i="103"/>
  <c r="V10" i="103"/>
  <c r="V11" i="103"/>
  <c r="V12" i="103"/>
  <c r="V13" i="103"/>
  <c r="V14" i="103"/>
  <c r="V15" i="103"/>
  <c r="V16" i="103"/>
  <c r="V17" i="103"/>
  <c r="V18" i="103"/>
  <c r="V19" i="103"/>
  <c r="V20" i="103"/>
  <c r="V21" i="103"/>
  <c r="V22" i="103"/>
  <c r="V23" i="103"/>
  <c r="V24" i="103"/>
  <c r="V25" i="103"/>
  <c r="V26" i="103"/>
  <c r="V27" i="103"/>
  <c r="V28" i="103"/>
  <c r="V29" i="103"/>
  <c r="V30" i="103"/>
  <c r="V31" i="103"/>
  <c r="V32" i="103"/>
  <c r="V33" i="103"/>
  <c r="V34" i="103"/>
  <c r="AC4" i="103"/>
  <c r="AC5" i="103"/>
  <c r="AC6" i="103"/>
  <c r="AC7" i="103"/>
  <c r="AC8" i="103"/>
  <c r="AC9" i="103"/>
  <c r="AC10" i="103"/>
  <c r="AC11" i="103"/>
  <c r="AC12" i="103"/>
  <c r="AC13" i="103"/>
  <c r="AC14" i="103"/>
  <c r="AC15" i="103"/>
  <c r="AC16" i="103"/>
  <c r="AC17" i="103"/>
  <c r="AC18" i="103"/>
  <c r="AC19" i="103"/>
  <c r="AC20" i="103"/>
  <c r="AC21" i="103"/>
  <c r="AC22" i="103"/>
  <c r="AC23" i="103"/>
  <c r="AC24" i="103"/>
  <c r="AC25" i="103"/>
  <c r="AC26" i="103"/>
  <c r="AC27" i="103"/>
  <c r="AC28" i="103"/>
  <c r="AC29" i="103"/>
  <c r="AC30" i="103"/>
  <c r="AC31" i="103"/>
  <c r="AC32" i="103"/>
  <c r="AC33" i="103"/>
  <c r="AC34" i="103"/>
  <c r="AJ4" i="103"/>
  <c r="AJ5" i="103"/>
  <c r="AJ6" i="103"/>
  <c r="AJ7" i="103"/>
  <c r="AJ8" i="103"/>
  <c r="AJ9" i="103"/>
  <c r="AJ10" i="103"/>
  <c r="AJ11" i="103"/>
  <c r="AJ12" i="103"/>
  <c r="AJ13" i="103"/>
  <c r="AJ14" i="103"/>
  <c r="AJ15" i="103"/>
  <c r="AJ16" i="103"/>
  <c r="AJ17" i="103"/>
  <c r="AJ18" i="103"/>
  <c r="AJ19" i="103"/>
  <c r="AJ20" i="103"/>
  <c r="AJ21" i="103"/>
  <c r="AJ22" i="103"/>
  <c r="AJ23" i="103"/>
  <c r="AJ24" i="103"/>
  <c r="AJ25" i="103"/>
  <c r="AJ26" i="103"/>
  <c r="AJ27" i="103"/>
  <c r="AJ28" i="103"/>
  <c r="AJ29" i="103"/>
  <c r="AJ30" i="103"/>
  <c r="AJ31" i="103"/>
  <c r="AJ32" i="103"/>
  <c r="AJ33" i="103"/>
  <c r="AJ34" i="103"/>
  <c r="AQ4" i="103"/>
  <c r="AQ5" i="103"/>
  <c r="AQ6" i="103"/>
  <c r="AQ7" i="103"/>
  <c r="AQ8" i="103"/>
  <c r="AQ9" i="103"/>
  <c r="AQ10" i="103"/>
  <c r="AQ11" i="103"/>
  <c r="AQ12" i="103"/>
  <c r="AQ13" i="103"/>
  <c r="AQ14" i="103"/>
  <c r="AQ15" i="103"/>
  <c r="AQ16" i="103"/>
  <c r="AQ17" i="103"/>
  <c r="AQ18" i="103"/>
  <c r="AQ19" i="103"/>
  <c r="AQ20" i="103"/>
  <c r="AQ21" i="103"/>
  <c r="AQ22" i="103"/>
  <c r="AQ23" i="103"/>
  <c r="AQ24" i="103"/>
  <c r="AQ25" i="103"/>
  <c r="AQ26" i="103"/>
  <c r="AQ27" i="103"/>
  <c r="AQ28" i="103"/>
  <c r="AQ29" i="103"/>
  <c r="AQ30" i="103"/>
  <c r="AQ31" i="103"/>
  <c r="AQ32" i="103"/>
  <c r="AQ33" i="103"/>
  <c r="AQ34" i="103"/>
  <c r="AX4" i="103"/>
  <c r="AX5" i="103"/>
  <c r="AX6" i="103"/>
  <c r="AX7" i="103"/>
  <c r="AX8" i="103"/>
  <c r="AX9" i="103"/>
  <c r="AX10" i="103"/>
  <c r="AX11" i="103"/>
  <c r="AX12" i="103"/>
  <c r="AX13" i="103"/>
  <c r="AX14" i="103"/>
  <c r="AX15" i="103"/>
  <c r="AX16" i="103"/>
  <c r="AX17" i="103"/>
  <c r="AX18" i="103"/>
  <c r="AX19" i="103"/>
  <c r="AX20" i="103"/>
  <c r="AX21" i="103"/>
  <c r="AX22" i="103"/>
  <c r="AX23" i="103"/>
  <c r="AX24" i="103"/>
  <c r="AX25" i="103"/>
  <c r="AX26" i="103"/>
  <c r="AX27" i="103"/>
  <c r="AX28" i="103"/>
  <c r="AX29" i="103"/>
  <c r="AX30" i="103"/>
  <c r="AX31" i="103"/>
  <c r="AX32" i="103"/>
  <c r="AX33" i="103"/>
  <c r="AX34" i="103"/>
  <c r="BE4" i="103"/>
  <c r="BE5" i="103"/>
  <c r="BE6" i="103"/>
  <c r="BE7" i="103"/>
  <c r="BE8" i="103"/>
  <c r="BE9" i="103"/>
  <c r="BE10" i="103"/>
  <c r="BE11" i="103"/>
  <c r="BE12" i="103"/>
  <c r="BE13" i="103"/>
  <c r="BE14" i="103"/>
  <c r="BE15" i="103"/>
  <c r="BE16" i="103"/>
  <c r="BE17" i="103"/>
  <c r="BE18" i="103"/>
  <c r="BE19" i="103"/>
  <c r="BE20" i="103"/>
  <c r="BE21" i="103"/>
  <c r="BE22" i="103"/>
  <c r="BE23" i="103"/>
  <c r="BE24" i="103"/>
  <c r="BE25" i="103"/>
  <c r="BE26" i="103"/>
  <c r="BE27" i="103"/>
  <c r="BE28" i="103"/>
  <c r="BE29" i="103"/>
  <c r="BE30" i="103"/>
  <c r="BE31" i="103"/>
  <c r="BE32" i="103"/>
  <c r="BE33" i="103"/>
  <c r="BE34" i="103"/>
  <c r="BL4" i="103"/>
  <c r="BL5" i="103"/>
  <c r="BL6" i="103"/>
  <c r="BL7" i="103"/>
  <c r="BL8" i="103"/>
  <c r="BL9" i="103"/>
  <c r="BL10" i="103"/>
  <c r="BL11" i="103"/>
  <c r="BL12" i="103"/>
  <c r="BL13" i="103"/>
  <c r="BL14" i="103"/>
  <c r="BL15" i="103"/>
  <c r="BL16" i="103"/>
  <c r="BL17" i="103"/>
  <c r="BL18" i="103"/>
  <c r="BL19" i="103"/>
  <c r="BL20" i="103"/>
  <c r="BL21" i="103"/>
  <c r="BL22" i="103"/>
  <c r="BL23" i="103"/>
  <c r="BL24" i="103"/>
  <c r="BL25" i="103"/>
  <c r="BL26" i="103"/>
  <c r="BL27" i="103"/>
  <c r="BL28" i="103"/>
  <c r="BL29" i="103"/>
  <c r="BL30" i="103"/>
  <c r="BL31" i="103"/>
  <c r="BL32" i="103"/>
  <c r="BL33" i="103"/>
  <c r="BL34" i="103"/>
  <c r="BS4" i="103"/>
  <c r="BS5" i="103"/>
  <c r="BS6" i="103"/>
  <c r="BS7" i="103"/>
  <c r="BS8" i="103"/>
  <c r="BS9" i="103"/>
  <c r="BS10" i="103"/>
  <c r="BS11" i="103"/>
  <c r="BS12" i="103"/>
  <c r="BS13" i="103"/>
  <c r="BS14" i="103"/>
  <c r="BS15" i="103"/>
  <c r="BS16" i="103"/>
  <c r="BS17" i="103"/>
  <c r="BS18" i="103"/>
  <c r="BS19" i="103"/>
  <c r="BS20" i="103"/>
  <c r="BS21" i="103"/>
  <c r="BS22" i="103"/>
  <c r="BS23" i="103"/>
  <c r="BS24" i="103"/>
  <c r="BS25" i="103"/>
  <c r="BS26" i="103"/>
  <c r="BS27" i="103"/>
  <c r="BS28" i="103"/>
  <c r="BS29" i="103"/>
  <c r="BS30" i="103"/>
  <c r="BS31" i="103"/>
  <c r="BS32" i="103"/>
  <c r="BS33" i="103"/>
  <c r="BS34" i="103"/>
  <c r="BZ4" i="103"/>
  <c r="BZ5" i="103"/>
  <c r="BZ6" i="103"/>
  <c r="BZ7" i="103"/>
  <c r="BZ8" i="103"/>
  <c r="BZ9" i="103"/>
  <c r="BZ10" i="103"/>
  <c r="BZ11" i="103"/>
  <c r="BZ12" i="103"/>
  <c r="BZ13" i="103"/>
  <c r="BZ14" i="103"/>
  <c r="BZ15" i="103"/>
  <c r="BZ16" i="103"/>
  <c r="BZ17" i="103"/>
  <c r="BZ18" i="103"/>
  <c r="BZ19" i="103"/>
  <c r="BZ20" i="103"/>
  <c r="BZ21" i="103"/>
  <c r="BZ22" i="103"/>
  <c r="BZ23" i="103"/>
  <c r="BZ24" i="103"/>
  <c r="BZ25" i="103"/>
  <c r="BZ26" i="103"/>
  <c r="BZ27" i="103"/>
  <c r="BZ28" i="103"/>
  <c r="BZ29" i="103"/>
  <c r="BZ30" i="103"/>
  <c r="BZ31" i="103"/>
  <c r="BZ32" i="103"/>
  <c r="BZ33" i="103"/>
  <c r="BZ34" i="103"/>
  <c r="CG4" i="103"/>
  <c r="CG5" i="103"/>
  <c r="CG6" i="103"/>
  <c r="CG7" i="103"/>
  <c r="CG8" i="103"/>
  <c r="CG9" i="103"/>
  <c r="CG10" i="103"/>
  <c r="CG11" i="103"/>
  <c r="CG12" i="103"/>
  <c r="CG13" i="103"/>
  <c r="CG14" i="103"/>
  <c r="CG15" i="103"/>
  <c r="CG16" i="103"/>
  <c r="CG17" i="103"/>
  <c r="CG18" i="103"/>
  <c r="CG19" i="103"/>
  <c r="CG20" i="103"/>
  <c r="CG21" i="103"/>
  <c r="CG22" i="103"/>
  <c r="CG23" i="103"/>
  <c r="CG24" i="103"/>
  <c r="CG25" i="103"/>
  <c r="CG26" i="103"/>
  <c r="CG27" i="103"/>
  <c r="CG28" i="103"/>
  <c r="CG29" i="103"/>
  <c r="CG30" i="103"/>
  <c r="CG31" i="103"/>
  <c r="CG32" i="103"/>
  <c r="CG33" i="103"/>
  <c r="CG34" i="103"/>
  <c r="CN4" i="103"/>
  <c r="CN5" i="103"/>
  <c r="CN6" i="103"/>
  <c r="CN7" i="103"/>
  <c r="CN8" i="103"/>
  <c r="CN9" i="103"/>
  <c r="CN10" i="103"/>
  <c r="CN11" i="103"/>
  <c r="CN12" i="103"/>
  <c r="CN13" i="103"/>
  <c r="CN14" i="103"/>
  <c r="CN15" i="103"/>
  <c r="CN16" i="103"/>
  <c r="CN17" i="103"/>
  <c r="CN18" i="103"/>
  <c r="CN19" i="103"/>
  <c r="CN20" i="103"/>
  <c r="CN21" i="103"/>
  <c r="CN22" i="103"/>
  <c r="CN23" i="103"/>
  <c r="CN24" i="103"/>
  <c r="CN25" i="103"/>
  <c r="CN26" i="103"/>
  <c r="CN27" i="103"/>
  <c r="CN28" i="103"/>
  <c r="CN29" i="103"/>
  <c r="CN30" i="103"/>
  <c r="CN31" i="103"/>
  <c r="CN32" i="103"/>
  <c r="CN33" i="103"/>
  <c r="CN34" i="103"/>
  <c r="CU4" i="103"/>
  <c r="CU5" i="103"/>
  <c r="CU6" i="103"/>
  <c r="CU7" i="103"/>
  <c r="CU8" i="103"/>
  <c r="CU9" i="103"/>
  <c r="CU10" i="103"/>
  <c r="CU11" i="103"/>
  <c r="CU12" i="103"/>
  <c r="CU13" i="103"/>
  <c r="CU14" i="103"/>
  <c r="CU15" i="103"/>
  <c r="CU16" i="103"/>
  <c r="CU17" i="103"/>
  <c r="CU18" i="103"/>
  <c r="CU19" i="103"/>
  <c r="CU20" i="103"/>
  <c r="CU21" i="103"/>
  <c r="CU22" i="103"/>
  <c r="CU23" i="103"/>
  <c r="CU24" i="103"/>
  <c r="CU25" i="103"/>
  <c r="CU26" i="103"/>
  <c r="CU27" i="103"/>
  <c r="CU28" i="103"/>
  <c r="CU29" i="103"/>
  <c r="CU30" i="103"/>
  <c r="CU31" i="103"/>
  <c r="CU32" i="103"/>
  <c r="CU33" i="103"/>
  <c r="CU34" i="103"/>
  <c r="DB4" i="103"/>
  <c r="DB5" i="103"/>
  <c r="DB6" i="103"/>
  <c r="DB7" i="103"/>
  <c r="DB8" i="103"/>
  <c r="DB9" i="103"/>
  <c r="DB10" i="103"/>
  <c r="DB11" i="103"/>
  <c r="DB12" i="103"/>
  <c r="DB13" i="103"/>
  <c r="DB14" i="103"/>
  <c r="DB15" i="103"/>
  <c r="DB16" i="103"/>
  <c r="DB17" i="103"/>
  <c r="DB18" i="103"/>
  <c r="DB19" i="103"/>
  <c r="DB20" i="103"/>
  <c r="DB21" i="103"/>
  <c r="DB22" i="103"/>
  <c r="DB23" i="103"/>
  <c r="DB24" i="103"/>
  <c r="DB25" i="103"/>
  <c r="DB26" i="103"/>
  <c r="DB27" i="103"/>
  <c r="DB28" i="103"/>
  <c r="DB29" i="103"/>
  <c r="DB30" i="103"/>
  <c r="DB31" i="103"/>
  <c r="DB32" i="103"/>
  <c r="DB33" i="103"/>
  <c r="DB34" i="103"/>
  <c r="DI4" i="103"/>
  <c r="DI5" i="103"/>
  <c r="DI6" i="103"/>
  <c r="DI7" i="103"/>
  <c r="DI8" i="103"/>
  <c r="DI9" i="103"/>
  <c r="DI10" i="103"/>
  <c r="DI11" i="103"/>
  <c r="DI12" i="103"/>
  <c r="DI13" i="103"/>
  <c r="DI14" i="103"/>
  <c r="DI15" i="103"/>
  <c r="DI16" i="103"/>
  <c r="DI17" i="103"/>
  <c r="DI18" i="103"/>
  <c r="DI19" i="103"/>
  <c r="DI20" i="103"/>
  <c r="DI21" i="103"/>
  <c r="DI22" i="103"/>
  <c r="DI23" i="103"/>
  <c r="DI24" i="103"/>
  <c r="DI25" i="103"/>
  <c r="DI26" i="103"/>
  <c r="DI27" i="103"/>
  <c r="DI28" i="103"/>
  <c r="DI29" i="103"/>
  <c r="DI30" i="103"/>
  <c r="DI31" i="103"/>
  <c r="DI32" i="103"/>
  <c r="DI33" i="103"/>
  <c r="DI34" i="103"/>
  <c r="DP4" i="103"/>
  <c r="DP5" i="103"/>
  <c r="DP6" i="103"/>
  <c r="DP7" i="103"/>
  <c r="DP8" i="103"/>
  <c r="DP9" i="103"/>
  <c r="DP10" i="103"/>
  <c r="DP11" i="103"/>
  <c r="DP12" i="103"/>
  <c r="DP13" i="103"/>
  <c r="DP14" i="103"/>
  <c r="DP15" i="103"/>
  <c r="DP16" i="103"/>
  <c r="DP17" i="103"/>
  <c r="DP18" i="103"/>
  <c r="DP19" i="103"/>
  <c r="DP20" i="103"/>
  <c r="DP21" i="103"/>
  <c r="DP22" i="103"/>
  <c r="DP23" i="103"/>
  <c r="DP24" i="103"/>
  <c r="DP25" i="103"/>
  <c r="DP26" i="103"/>
  <c r="DP27" i="103"/>
  <c r="DP28" i="103"/>
  <c r="DP29" i="103"/>
  <c r="DP30" i="103"/>
  <c r="DP31" i="103"/>
  <c r="DP32" i="103"/>
  <c r="DP33" i="103"/>
  <c r="DP34" i="103"/>
  <c r="DW4" i="103"/>
  <c r="DW5" i="103"/>
  <c r="DW6" i="103"/>
  <c r="DW7" i="103"/>
  <c r="DW8" i="103"/>
  <c r="DW9" i="103"/>
  <c r="DW10" i="103"/>
  <c r="DW11" i="103"/>
  <c r="DW12" i="103"/>
  <c r="DW13" i="103"/>
  <c r="DW14" i="103"/>
  <c r="DW15" i="103"/>
  <c r="DW16" i="103"/>
  <c r="DW17" i="103"/>
  <c r="DW18" i="103"/>
  <c r="DW19" i="103"/>
  <c r="DW20" i="103"/>
  <c r="DW21" i="103"/>
  <c r="DW22" i="103"/>
  <c r="DW23" i="103"/>
  <c r="DW24" i="103"/>
  <c r="DW25" i="103"/>
  <c r="DW26" i="103"/>
  <c r="DW27" i="103"/>
  <c r="DW28" i="103"/>
  <c r="DW29" i="103"/>
  <c r="DW30" i="103"/>
  <c r="DW31" i="103"/>
  <c r="DW32" i="103"/>
  <c r="DW33" i="103"/>
  <c r="DW34" i="103"/>
  <c r="ED4" i="103"/>
  <c r="ED5" i="103"/>
  <c r="ED6" i="103"/>
  <c r="ED7" i="103"/>
  <c r="ED8" i="103"/>
  <c r="ED9" i="103"/>
  <c r="ED10" i="103"/>
  <c r="ED11" i="103"/>
  <c r="ED12" i="103"/>
  <c r="ED13" i="103"/>
  <c r="ED14" i="103"/>
  <c r="ED15" i="103"/>
  <c r="ED16" i="103"/>
  <c r="ED17" i="103"/>
  <c r="ED18" i="103"/>
  <c r="ED19" i="103"/>
  <c r="ED20" i="103"/>
  <c r="ED21" i="103"/>
  <c r="ED22" i="103"/>
  <c r="ED23" i="103"/>
  <c r="ED24" i="103"/>
  <c r="ED25" i="103"/>
  <c r="ED26" i="103"/>
  <c r="ED27" i="103"/>
  <c r="ED28" i="103"/>
  <c r="ED29" i="103"/>
  <c r="ED30" i="103"/>
  <c r="ED31" i="103"/>
  <c r="ED32" i="103"/>
  <c r="ED33" i="103"/>
  <c r="ED34" i="103"/>
  <c r="EK4" i="103"/>
  <c r="EK5" i="103"/>
  <c r="EK6" i="103"/>
  <c r="EK7" i="103"/>
  <c r="EK8" i="103"/>
  <c r="EK9" i="103"/>
  <c r="EK10" i="103"/>
  <c r="EK11" i="103"/>
  <c r="EK12" i="103"/>
  <c r="EK13" i="103"/>
  <c r="EK14" i="103"/>
  <c r="EK15" i="103"/>
  <c r="EK16" i="103"/>
  <c r="EK17" i="103"/>
  <c r="EK18" i="103"/>
  <c r="EK19" i="103"/>
  <c r="EK20" i="103"/>
  <c r="EK21" i="103"/>
  <c r="EK22" i="103"/>
  <c r="EK23" i="103"/>
  <c r="EK24" i="103"/>
  <c r="EK25" i="103"/>
  <c r="EK26" i="103"/>
  <c r="EK27" i="103"/>
  <c r="EK28" i="103"/>
  <c r="EK29" i="103"/>
  <c r="EK30" i="103"/>
  <c r="EK31" i="103"/>
  <c r="EK32" i="103"/>
  <c r="EK33" i="103"/>
  <c r="EK34" i="103"/>
  <c r="ER4" i="103"/>
  <c r="ER5" i="103"/>
  <c r="ER6" i="103"/>
  <c r="ER7" i="103"/>
  <c r="ER8" i="103"/>
  <c r="ER9" i="103"/>
  <c r="ER10" i="103"/>
  <c r="ER11" i="103"/>
  <c r="ER12" i="103"/>
  <c r="ER13" i="103"/>
  <c r="ER14" i="103"/>
  <c r="ER15" i="103"/>
  <c r="ER16" i="103"/>
  <c r="ER17" i="103"/>
  <c r="ER18" i="103"/>
  <c r="ER19" i="103"/>
  <c r="ER20" i="103"/>
  <c r="ER21" i="103"/>
  <c r="ER22" i="103"/>
  <c r="ER23" i="103"/>
  <c r="ER24" i="103"/>
  <c r="ER25" i="103"/>
  <c r="ER26" i="103"/>
  <c r="ER27" i="103"/>
  <c r="ER28" i="103"/>
  <c r="ER29" i="103"/>
  <c r="ER30" i="103"/>
  <c r="ER31" i="103"/>
  <c r="ER32" i="103"/>
  <c r="ER33" i="103"/>
  <c r="ER34" i="103"/>
  <c r="EY4" i="103"/>
  <c r="EY5" i="103"/>
  <c r="EY6" i="103"/>
  <c r="EY7" i="103"/>
  <c r="EY8" i="103"/>
  <c r="EY9" i="103"/>
  <c r="EY10" i="103"/>
  <c r="EY11" i="103"/>
  <c r="EY12" i="103"/>
  <c r="EY13" i="103"/>
  <c r="EY14" i="103"/>
  <c r="EY15" i="103"/>
  <c r="EY16" i="103"/>
  <c r="EY17" i="103"/>
  <c r="EY18" i="103"/>
  <c r="EY19" i="103"/>
  <c r="EY20" i="103"/>
  <c r="EY21" i="103"/>
  <c r="EY22" i="103"/>
  <c r="EY23" i="103"/>
  <c r="EY24" i="103"/>
  <c r="EY25" i="103"/>
  <c r="EY26" i="103"/>
  <c r="EY27" i="103"/>
  <c r="EY28" i="103"/>
  <c r="EY29" i="103"/>
  <c r="EY30" i="103"/>
  <c r="EY31" i="103"/>
  <c r="EY32" i="103"/>
  <c r="EY33" i="103"/>
  <c r="EY34" i="103"/>
  <c r="FF4" i="103"/>
  <c r="FF5" i="103"/>
  <c r="FF6" i="103"/>
  <c r="FF7" i="103"/>
  <c r="FF8" i="103"/>
  <c r="FF9" i="103"/>
  <c r="FF10" i="103"/>
  <c r="FF11" i="103"/>
  <c r="FF12" i="103"/>
  <c r="FF13" i="103"/>
  <c r="FF14" i="103"/>
  <c r="FF15" i="103"/>
  <c r="FF16" i="103"/>
  <c r="FF17" i="103"/>
  <c r="FF18" i="103"/>
  <c r="FF19" i="103"/>
  <c r="FF20" i="103"/>
  <c r="FF21" i="103"/>
  <c r="FF22" i="103"/>
  <c r="FF23" i="103"/>
  <c r="FF24" i="103"/>
  <c r="FF25" i="103"/>
  <c r="FF26" i="103"/>
  <c r="FF27" i="103"/>
  <c r="FF28" i="103"/>
  <c r="FF29" i="103"/>
  <c r="FF30" i="103"/>
  <c r="FF31" i="103"/>
  <c r="FF32" i="103"/>
  <c r="FF33" i="103"/>
  <c r="FF34" i="103"/>
  <c r="FM4" i="103"/>
  <c r="FM5" i="103"/>
  <c r="FM6" i="103"/>
  <c r="FM7" i="103"/>
  <c r="FM8" i="103"/>
  <c r="FM9" i="103"/>
  <c r="FM10" i="103"/>
  <c r="FM11" i="103"/>
  <c r="FM12" i="103"/>
  <c r="FM13" i="103"/>
  <c r="FM14" i="103"/>
  <c r="FM15" i="103"/>
  <c r="FM16" i="103"/>
  <c r="FM17" i="103"/>
  <c r="FM18" i="103"/>
  <c r="FM19" i="103"/>
  <c r="FM20" i="103"/>
  <c r="FM21" i="103"/>
  <c r="FM22" i="103"/>
  <c r="FM23" i="103"/>
  <c r="FM24" i="103"/>
  <c r="FM25" i="103"/>
  <c r="FM26" i="103"/>
  <c r="FM27" i="103"/>
  <c r="FM28" i="103"/>
  <c r="FM29" i="103"/>
  <c r="FM30" i="103"/>
  <c r="FM31" i="103"/>
  <c r="FM32" i="103"/>
  <c r="FM33" i="103"/>
  <c r="FM34" i="103"/>
  <c r="FT4" i="103"/>
  <c r="FT5" i="103"/>
  <c r="FT6" i="103"/>
  <c r="FT7" i="103"/>
  <c r="FT8" i="103"/>
  <c r="FT9" i="103"/>
  <c r="FT10" i="103"/>
  <c r="FT11" i="103"/>
  <c r="FT12" i="103"/>
  <c r="FT13" i="103"/>
  <c r="FT14" i="103"/>
  <c r="FT15" i="103"/>
  <c r="FT16" i="103"/>
  <c r="FT17" i="103"/>
  <c r="FT18" i="103"/>
  <c r="FT19" i="103"/>
  <c r="FT20" i="103"/>
  <c r="FT21" i="103"/>
  <c r="FT22" i="103"/>
  <c r="FT23" i="103"/>
  <c r="FT24" i="103"/>
  <c r="FT25" i="103"/>
  <c r="FT26" i="103"/>
  <c r="FT27" i="103"/>
  <c r="FT28" i="103"/>
  <c r="FT29" i="103"/>
  <c r="FT30" i="103"/>
  <c r="FT31" i="103"/>
  <c r="FT32" i="103"/>
  <c r="FT33" i="103"/>
  <c r="FT34" i="103"/>
  <c r="GA4" i="103"/>
  <c r="GA5" i="103"/>
  <c r="GA6" i="103"/>
  <c r="GA7" i="103"/>
  <c r="GA8" i="103"/>
  <c r="GA9" i="103"/>
  <c r="GA10" i="103"/>
  <c r="GA11" i="103"/>
  <c r="GA12" i="103"/>
  <c r="GA13" i="103"/>
  <c r="GA14" i="103"/>
  <c r="GA15" i="103"/>
  <c r="GA16" i="103"/>
  <c r="GA17" i="103"/>
  <c r="GA18" i="103"/>
  <c r="GA19" i="103"/>
  <c r="GA20" i="103"/>
  <c r="GA21" i="103"/>
  <c r="GA22" i="103"/>
  <c r="GA23" i="103"/>
  <c r="GA24" i="103"/>
  <c r="GA25" i="103"/>
  <c r="GA26" i="103"/>
  <c r="GA27" i="103"/>
  <c r="GA28" i="103"/>
  <c r="GA29" i="103"/>
  <c r="GA30" i="103"/>
  <c r="GA31" i="103"/>
  <c r="GA32" i="103"/>
  <c r="GA33" i="103"/>
  <c r="GA34" i="103"/>
  <c r="GH4" i="103"/>
  <c r="GH5" i="103"/>
  <c r="GH6" i="103"/>
  <c r="GH7" i="103"/>
  <c r="GH8" i="103"/>
  <c r="GH9" i="103"/>
  <c r="GH10" i="103"/>
  <c r="GH11" i="103"/>
  <c r="GH12" i="103"/>
  <c r="GH13" i="103"/>
  <c r="GH14" i="103"/>
  <c r="GH15" i="103"/>
  <c r="GH16" i="103"/>
  <c r="GH17" i="103"/>
  <c r="GH18" i="103"/>
  <c r="GH19" i="103"/>
  <c r="GH20" i="103"/>
  <c r="GH21" i="103"/>
  <c r="GH22" i="103"/>
  <c r="GH23" i="103"/>
  <c r="GH24" i="103"/>
  <c r="GH25" i="103"/>
  <c r="GH26" i="103"/>
  <c r="GH27" i="103"/>
  <c r="GH28" i="103"/>
  <c r="GH29" i="103"/>
  <c r="GH30" i="103"/>
  <c r="GH31" i="103"/>
  <c r="GH32" i="103"/>
  <c r="GH33" i="103"/>
  <c r="GH34" i="103"/>
  <c r="GO4" i="103"/>
  <c r="GO5" i="103"/>
  <c r="GO6" i="103"/>
  <c r="GO7" i="103"/>
  <c r="GO8" i="103"/>
  <c r="GO9" i="103"/>
  <c r="GO10" i="103"/>
  <c r="GO11" i="103"/>
  <c r="GO12" i="103"/>
  <c r="GO13" i="103"/>
  <c r="GO14" i="103"/>
  <c r="GO15" i="103"/>
  <c r="GO16" i="103"/>
  <c r="GO17" i="103"/>
  <c r="GO18" i="103"/>
  <c r="GO19" i="103"/>
  <c r="GO20" i="103"/>
  <c r="GO21" i="103"/>
  <c r="GO22" i="103"/>
  <c r="GO23" i="103"/>
  <c r="GO24" i="103"/>
  <c r="GO25" i="103"/>
  <c r="GO26" i="103"/>
  <c r="GO27" i="103"/>
  <c r="GO28" i="103"/>
  <c r="GO29" i="103"/>
  <c r="GO30" i="103"/>
  <c r="GO31" i="103"/>
  <c r="GO32" i="103"/>
  <c r="GO33" i="103"/>
  <c r="GO34" i="103"/>
  <c r="GV4" i="103"/>
  <c r="GV5" i="103"/>
  <c r="GV6" i="103"/>
  <c r="GV7" i="103"/>
  <c r="GV8" i="103"/>
  <c r="GV9" i="103"/>
  <c r="GV10" i="103"/>
  <c r="GV11" i="103"/>
  <c r="GV12" i="103"/>
  <c r="GV13" i="103"/>
  <c r="GV14" i="103"/>
  <c r="GV15" i="103"/>
  <c r="GV16" i="103"/>
  <c r="GV17" i="103"/>
  <c r="GV18" i="103"/>
  <c r="GV19" i="103"/>
  <c r="GV20" i="103"/>
  <c r="GV21" i="103"/>
  <c r="GV22" i="103"/>
  <c r="GV23" i="103"/>
  <c r="GV24" i="103"/>
  <c r="GV25" i="103"/>
  <c r="GV26" i="103"/>
  <c r="GV27" i="103"/>
  <c r="GV28" i="103"/>
  <c r="GV29" i="103"/>
  <c r="GV30" i="103"/>
  <c r="GV31" i="103"/>
  <c r="GV32" i="103"/>
  <c r="GV33" i="103"/>
  <c r="GV34" i="103"/>
  <c r="T42" i="103"/>
  <c r="Z34" i="128"/>
  <c r="D6" i="142"/>
  <c r="G6" i="142" s="1"/>
  <c r="G4" i="103"/>
  <c r="G5" i="103"/>
  <c r="G6" i="103"/>
  <c r="G7" i="103"/>
  <c r="G8" i="103"/>
  <c r="G9" i="103"/>
  <c r="G10" i="103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8" i="103"/>
  <c r="G29" i="103"/>
  <c r="G30" i="103"/>
  <c r="G31" i="103"/>
  <c r="G32" i="103"/>
  <c r="G33" i="103"/>
  <c r="G34" i="103"/>
  <c r="N4" i="103"/>
  <c r="N5" i="103"/>
  <c r="N6" i="103"/>
  <c r="N7" i="103"/>
  <c r="N8" i="103"/>
  <c r="N9" i="103"/>
  <c r="N10" i="103"/>
  <c r="N11" i="103"/>
  <c r="N12" i="103"/>
  <c r="N13" i="103"/>
  <c r="N14" i="103"/>
  <c r="N15" i="103"/>
  <c r="N16" i="103"/>
  <c r="N17" i="103"/>
  <c r="N18" i="103"/>
  <c r="N19" i="103"/>
  <c r="N20" i="103"/>
  <c r="N21" i="103"/>
  <c r="N22" i="103"/>
  <c r="N23" i="103"/>
  <c r="N24" i="103"/>
  <c r="N25" i="103"/>
  <c r="N26" i="103"/>
  <c r="N27" i="103"/>
  <c r="N28" i="103"/>
  <c r="N29" i="103"/>
  <c r="N30" i="103"/>
  <c r="N31" i="103"/>
  <c r="N32" i="103"/>
  <c r="N33" i="103"/>
  <c r="N34" i="103"/>
  <c r="A3" i="103"/>
  <c r="AY36" i="103"/>
  <c r="DC36" i="103"/>
  <c r="EN36" i="103"/>
  <c r="DZ36" i="103"/>
  <c r="BH36" i="103"/>
  <c r="FU36" i="103"/>
  <c r="CJ36" i="103"/>
  <c r="FB36" i="103"/>
  <c r="L65" i="103"/>
  <c r="I65" i="103"/>
  <c r="AK36" i="103"/>
  <c r="ES36" i="103"/>
  <c r="FP36" i="103"/>
  <c r="GR36" i="103"/>
  <c r="U57" i="103"/>
  <c r="DL36" i="103"/>
  <c r="L81" i="103"/>
  <c r="I81" i="103"/>
  <c r="FG36" i="103"/>
  <c r="EE36" i="103"/>
  <c r="AT36" i="103"/>
  <c r="AF36" i="103"/>
  <c r="F97" i="98"/>
  <c r="B36" i="98"/>
  <c r="D36" i="98"/>
  <c r="P36" i="98"/>
  <c r="R36" i="98"/>
  <c r="AD36" i="98"/>
  <c r="AF36" i="98"/>
  <c r="AR36" i="98"/>
  <c r="AT36" i="98"/>
  <c r="BF36" i="98"/>
  <c r="BH36" i="98"/>
  <c r="CH36" i="98"/>
  <c r="CJ36" i="98"/>
  <c r="CV36" i="98"/>
  <c r="CX36" i="98"/>
  <c r="DJ36" i="98"/>
  <c r="DL36" i="98"/>
  <c r="DX36" i="98"/>
  <c r="DZ36" i="98"/>
  <c r="EL36" i="98"/>
  <c r="EN36" i="98"/>
  <c r="EZ36" i="98"/>
  <c r="FB36" i="98"/>
  <c r="FN36" i="98"/>
  <c r="FP36" i="98"/>
  <c r="GB36" i="98"/>
  <c r="GD36" i="98"/>
  <c r="GP36" i="98"/>
  <c r="GR36" i="98"/>
  <c r="F111" i="98"/>
  <c r="F109" i="98"/>
  <c r="W36" i="103"/>
  <c r="R36" i="103"/>
  <c r="I36" i="103"/>
  <c r="D36" i="103"/>
  <c r="AI35" i="130"/>
  <c r="AP4" i="130"/>
  <c r="AP5" i="130"/>
  <c r="AP6" i="130"/>
  <c r="AP7" i="130"/>
  <c r="AP8" i="130"/>
  <c r="AP9" i="130"/>
  <c r="AP10" i="130"/>
  <c r="AP11" i="130"/>
  <c r="AP12" i="130"/>
  <c r="AP13" i="130"/>
  <c r="AP14" i="130"/>
  <c r="AP15" i="130"/>
  <c r="AP16" i="130"/>
  <c r="AP17" i="130"/>
  <c r="AP18" i="130"/>
  <c r="AP19" i="130"/>
  <c r="AP20" i="130"/>
  <c r="AP21" i="130"/>
  <c r="AP22" i="130"/>
  <c r="AP23" i="130"/>
  <c r="AP24" i="130"/>
  <c r="AP25" i="130"/>
  <c r="AP26" i="130"/>
  <c r="AP27" i="130"/>
  <c r="AP28" i="130"/>
  <c r="AP29" i="130"/>
  <c r="AP30" i="130"/>
  <c r="AP31" i="130"/>
  <c r="AP32" i="130"/>
  <c r="AP33" i="130"/>
  <c r="AP34" i="130"/>
  <c r="AI35" i="138"/>
  <c r="AP4" i="138"/>
  <c r="AP5" i="138"/>
  <c r="AP6" i="138"/>
  <c r="AP7" i="138"/>
  <c r="AP8" i="138"/>
  <c r="AP9" i="138"/>
  <c r="AP10" i="138"/>
  <c r="AP11" i="138"/>
  <c r="AP12" i="138"/>
  <c r="AP13" i="138"/>
  <c r="AP14" i="138"/>
  <c r="AP15" i="138"/>
  <c r="AP16" i="138"/>
  <c r="AP17" i="138"/>
  <c r="AP18" i="138"/>
  <c r="AP19" i="138"/>
  <c r="AP20" i="138"/>
  <c r="AP21" i="138"/>
  <c r="AP22" i="138"/>
  <c r="AP23" i="138"/>
  <c r="AP24" i="138"/>
  <c r="AP25" i="138"/>
  <c r="AP26" i="138"/>
  <c r="AP27" i="138"/>
  <c r="AP28" i="138"/>
  <c r="AP29" i="138"/>
  <c r="AP30" i="138"/>
  <c r="AP31" i="138"/>
  <c r="AP32" i="138"/>
  <c r="AP33" i="138"/>
  <c r="AP34" i="138"/>
  <c r="I36" i="98"/>
  <c r="K36" i="98"/>
  <c r="W36" i="98"/>
  <c r="Y36" i="98"/>
  <c r="AK36" i="98"/>
  <c r="AM36" i="98"/>
  <c r="AY36" i="98"/>
  <c r="BA36" i="98"/>
  <c r="BM36" i="98"/>
  <c r="BO36" i="98"/>
  <c r="CC36" i="98"/>
  <c r="CO36" i="98"/>
  <c r="CQ36" i="98"/>
  <c r="DC36" i="98"/>
  <c r="DE36" i="98"/>
  <c r="DQ36" i="98"/>
  <c r="DS36" i="98"/>
  <c r="EE36" i="98"/>
  <c r="EG36" i="98"/>
  <c r="ES36" i="98"/>
  <c r="EU36" i="98"/>
  <c r="FG36" i="98"/>
  <c r="FI36" i="98"/>
  <c r="FU36" i="98"/>
  <c r="FW36" i="98"/>
  <c r="GI36" i="98"/>
  <c r="GK36" i="98"/>
  <c r="L70" i="98"/>
  <c r="I70" i="98" s="1"/>
  <c r="L76" i="98"/>
  <c r="I76" i="98"/>
  <c r="L62" i="98"/>
  <c r="F110" i="98"/>
  <c r="F113" i="98"/>
  <c r="N35" i="103"/>
  <c r="U4" i="103"/>
  <c r="U5" i="103"/>
  <c r="U6" i="103"/>
  <c r="U7" i="103"/>
  <c r="U8" i="103"/>
  <c r="U9" i="103"/>
  <c r="U10" i="103"/>
  <c r="U11" i="103"/>
  <c r="U12" i="103"/>
  <c r="U13" i="103"/>
  <c r="U14" i="103"/>
  <c r="U15" i="103"/>
  <c r="U16" i="103"/>
  <c r="U17" i="103"/>
  <c r="U18" i="103"/>
  <c r="U19" i="103"/>
  <c r="U20" i="103"/>
  <c r="U21" i="103"/>
  <c r="U22" i="103"/>
  <c r="U23" i="103"/>
  <c r="U24" i="103"/>
  <c r="U25" i="103"/>
  <c r="U26" i="103"/>
  <c r="U27" i="103"/>
  <c r="U28" i="103"/>
  <c r="U29" i="103"/>
  <c r="U30" i="103"/>
  <c r="U31" i="103"/>
  <c r="U32" i="103"/>
  <c r="U33" i="103"/>
  <c r="U34" i="103"/>
  <c r="F96" i="103"/>
  <c r="F95" i="103"/>
  <c r="F94" i="103"/>
  <c r="K36" i="103"/>
  <c r="P36" i="103"/>
  <c r="Y36" i="103"/>
  <c r="AD36" i="103"/>
  <c r="AM36" i="103"/>
  <c r="AR36" i="103"/>
  <c r="BA36" i="103"/>
  <c r="BF36" i="103"/>
  <c r="CC36" i="103"/>
  <c r="CH36" i="103"/>
  <c r="CQ36" i="103"/>
  <c r="CV36" i="103"/>
  <c r="DE36" i="103"/>
  <c r="DJ36" i="103"/>
  <c r="DS36" i="103"/>
  <c r="DX36" i="103"/>
  <c r="EG36" i="103"/>
  <c r="EL36" i="103"/>
  <c r="EU36" i="103"/>
  <c r="EZ36" i="103"/>
  <c r="FI36" i="103"/>
  <c r="FN36" i="103"/>
  <c r="FW36" i="103"/>
  <c r="GB36" i="103"/>
  <c r="GK36" i="103"/>
  <c r="GP36" i="103"/>
  <c r="L73" i="103"/>
  <c r="I62" i="98"/>
  <c r="L97" i="98"/>
  <c r="I97" i="98"/>
  <c r="AP35" i="130"/>
  <c r="AW4" i="130"/>
  <c r="AW5" i="130"/>
  <c r="AW6" i="130"/>
  <c r="AW7" i="130"/>
  <c r="AW8" i="130"/>
  <c r="AW9" i="130"/>
  <c r="AW10" i="130"/>
  <c r="AW11" i="130"/>
  <c r="AW12" i="130"/>
  <c r="AW13" i="130"/>
  <c r="AW14" i="130"/>
  <c r="AW15" i="130"/>
  <c r="AW16" i="130"/>
  <c r="AW17" i="130"/>
  <c r="AW18" i="130"/>
  <c r="AW19" i="130"/>
  <c r="AW20" i="130"/>
  <c r="AW21" i="130"/>
  <c r="AW22" i="130"/>
  <c r="AW23" i="130"/>
  <c r="AW24" i="130"/>
  <c r="AW25" i="130"/>
  <c r="AW26" i="130"/>
  <c r="AW27" i="130"/>
  <c r="AW28" i="130"/>
  <c r="AW29" i="130"/>
  <c r="AW30" i="130"/>
  <c r="AW31" i="130"/>
  <c r="AW32" i="130"/>
  <c r="AW33" i="130"/>
  <c r="AW34" i="130"/>
  <c r="AP35" i="138"/>
  <c r="AW4" i="138"/>
  <c r="AW5" i="138"/>
  <c r="AW6" i="138"/>
  <c r="AW7" i="138"/>
  <c r="AW8" i="138"/>
  <c r="AW9" i="138"/>
  <c r="AW10" i="138"/>
  <c r="AW11" i="138"/>
  <c r="AW12" i="138"/>
  <c r="AW13" i="138"/>
  <c r="AW14" i="138"/>
  <c r="AW15" i="138"/>
  <c r="AW16" i="138"/>
  <c r="AW17" i="138"/>
  <c r="AW18" i="138"/>
  <c r="AW19" i="138"/>
  <c r="AW20" i="138"/>
  <c r="AW21" i="138"/>
  <c r="AW22" i="138"/>
  <c r="AW23" i="138"/>
  <c r="AW24" i="138"/>
  <c r="AW25" i="138"/>
  <c r="AW26" i="138"/>
  <c r="AW27" i="138"/>
  <c r="AW28" i="138"/>
  <c r="AW29" i="138"/>
  <c r="AW30" i="138"/>
  <c r="AW31" i="138"/>
  <c r="AW32" i="138"/>
  <c r="AW33" i="138"/>
  <c r="AW34" i="138"/>
  <c r="I73" i="103"/>
  <c r="L82" i="103"/>
  <c r="U35" i="103"/>
  <c r="AB4" i="103"/>
  <c r="AB5" i="103"/>
  <c r="AB6" i="103"/>
  <c r="AB7" i="103"/>
  <c r="AB8" i="103"/>
  <c r="AB9" i="103"/>
  <c r="AB10" i="103"/>
  <c r="AB11" i="103"/>
  <c r="AB12" i="103"/>
  <c r="AB13" i="103"/>
  <c r="AB14" i="103"/>
  <c r="AB15" i="103"/>
  <c r="AB16" i="103"/>
  <c r="AB17" i="103"/>
  <c r="AB18" i="103"/>
  <c r="AB19" i="103"/>
  <c r="AB20" i="103"/>
  <c r="AB21" i="103"/>
  <c r="AB22" i="103"/>
  <c r="AB23" i="103"/>
  <c r="AB24" i="103"/>
  <c r="AB25" i="103"/>
  <c r="AB26" i="103"/>
  <c r="AB27" i="103"/>
  <c r="AB28" i="103"/>
  <c r="AB29" i="103"/>
  <c r="AB30" i="103"/>
  <c r="AB31" i="103"/>
  <c r="AB32" i="103"/>
  <c r="AB33" i="103"/>
  <c r="AB34" i="103"/>
  <c r="F98" i="103"/>
  <c r="F99" i="98"/>
  <c r="AW35" i="130"/>
  <c r="BD4" i="130"/>
  <c r="BD5" i="130"/>
  <c r="BD6" i="130"/>
  <c r="BD7" i="130"/>
  <c r="BD8" i="130"/>
  <c r="BD9" i="130"/>
  <c r="BD10" i="130"/>
  <c r="BD11" i="130"/>
  <c r="BD12" i="130"/>
  <c r="BD13" i="130"/>
  <c r="BD14" i="130"/>
  <c r="BD15" i="130"/>
  <c r="BD16" i="130"/>
  <c r="BD17" i="130"/>
  <c r="BD18" i="130"/>
  <c r="BD19" i="130"/>
  <c r="BD20" i="130"/>
  <c r="BD21" i="130"/>
  <c r="BD22" i="130"/>
  <c r="BD23" i="130"/>
  <c r="BD24" i="130"/>
  <c r="BD25" i="130"/>
  <c r="BD26" i="130"/>
  <c r="BD27" i="130"/>
  <c r="BD28" i="130"/>
  <c r="BD29" i="130"/>
  <c r="BD30" i="130"/>
  <c r="BD31" i="130"/>
  <c r="BD32" i="130"/>
  <c r="BD33" i="130"/>
  <c r="BD34" i="130"/>
  <c r="AW35" i="138"/>
  <c r="BD4" i="138"/>
  <c r="BD5" i="138"/>
  <c r="BD6" i="138"/>
  <c r="AB35" i="103"/>
  <c r="AI4" i="103"/>
  <c r="AI5" i="103"/>
  <c r="AI6" i="103"/>
  <c r="AI7" i="103"/>
  <c r="AI8" i="103"/>
  <c r="AI9" i="103"/>
  <c r="AI10" i="103"/>
  <c r="AI11" i="103"/>
  <c r="AI12" i="103"/>
  <c r="AI13" i="103"/>
  <c r="AI14" i="103"/>
  <c r="AI15" i="103"/>
  <c r="AI16" i="103"/>
  <c r="AI17" i="103"/>
  <c r="AI18" i="103"/>
  <c r="AI19" i="103"/>
  <c r="AI20" i="103"/>
  <c r="AI21" i="103"/>
  <c r="AI22" i="103"/>
  <c r="AI23" i="103"/>
  <c r="AI24" i="103"/>
  <c r="AI25" i="103"/>
  <c r="AI26" i="103"/>
  <c r="AI27" i="103"/>
  <c r="AI28" i="103"/>
  <c r="AI29" i="103"/>
  <c r="AI30" i="103"/>
  <c r="AI31" i="103"/>
  <c r="AI32" i="103"/>
  <c r="AI33" i="103"/>
  <c r="AI34" i="103"/>
  <c r="I82" i="103"/>
  <c r="F84" i="103"/>
  <c r="BD35" i="130"/>
  <c r="BK4" i="130"/>
  <c r="BK5" i="130"/>
  <c r="BK6" i="130"/>
  <c r="AI35" i="103"/>
  <c r="AP4" i="103"/>
  <c r="AP5" i="103"/>
  <c r="AP6" i="103"/>
  <c r="AP7" i="103"/>
  <c r="AP8" i="103"/>
  <c r="AP9" i="103"/>
  <c r="AP10" i="103"/>
  <c r="AP11" i="103"/>
  <c r="AP12" i="103"/>
  <c r="AP13" i="103"/>
  <c r="AP14" i="103"/>
  <c r="AP15" i="103"/>
  <c r="AP16" i="103"/>
  <c r="AP17" i="103"/>
  <c r="AP18" i="103"/>
  <c r="AP19" i="103"/>
  <c r="AP20" i="103"/>
  <c r="AP21" i="103"/>
  <c r="AP22" i="103"/>
  <c r="AP23" i="103"/>
  <c r="AP24" i="103"/>
  <c r="AP25" i="103"/>
  <c r="AP26" i="103"/>
  <c r="AP27" i="103"/>
  <c r="AP28" i="103"/>
  <c r="AP29" i="103"/>
  <c r="AP30" i="103"/>
  <c r="AP31" i="103"/>
  <c r="AP32" i="103"/>
  <c r="AP33" i="103"/>
  <c r="AP34" i="103"/>
  <c r="AP35" i="103"/>
  <c r="AW4" i="103"/>
  <c r="AW5" i="103"/>
  <c r="AW6" i="103"/>
  <c r="AW7" i="103"/>
  <c r="AW8" i="103"/>
  <c r="AW9" i="103"/>
  <c r="AW10" i="103"/>
  <c r="AW11" i="103"/>
  <c r="AW12" i="103"/>
  <c r="AW13" i="103"/>
  <c r="AW14" i="103"/>
  <c r="AW15" i="103"/>
  <c r="AW16" i="103"/>
  <c r="AW17" i="103"/>
  <c r="AW18" i="103"/>
  <c r="AW19" i="103"/>
  <c r="AW20" i="103"/>
  <c r="AW21" i="103"/>
  <c r="AW22" i="103"/>
  <c r="AW23" i="103"/>
  <c r="AW24" i="103"/>
  <c r="AW25" i="103"/>
  <c r="AW26" i="103"/>
  <c r="AW27" i="103"/>
  <c r="AW28" i="103"/>
  <c r="AW29" i="103"/>
  <c r="AW30" i="103"/>
  <c r="AW31" i="103"/>
  <c r="AW32" i="103"/>
  <c r="AW33" i="103"/>
  <c r="AW34" i="103"/>
  <c r="AW35" i="103"/>
  <c r="BD4" i="103"/>
  <c r="BD5" i="103"/>
  <c r="BD6" i="103"/>
  <c r="BD7" i="103"/>
  <c r="BD8" i="103"/>
  <c r="BD9" i="103"/>
  <c r="BD10" i="103"/>
  <c r="BD11" i="103"/>
  <c r="BD12" i="103"/>
  <c r="BD13" i="103"/>
  <c r="BD14" i="103"/>
  <c r="BD15" i="103"/>
  <c r="BD16" i="103"/>
  <c r="BD17" i="103"/>
  <c r="BD18" i="103"/>
  <c r="BD19" i="103"/>
  <c r="BD20" i="103"/>
  <c r="BD21" i="103"/>
  <c r="BD22" i="103"/>
  <c r="BD23" i="103"/>
  <c r="BD24" i="103"/>
  <c r="BD25" i="103"/>
  <c r="BD26" i="103"/>
  <c r="BD27" i="103"/>
  <c r="BD28" i="103"/>
  <c r="BD29" i="103"/>
  <c r="BD30" i="103"/>
  <c r="BD31" i="103"/>
  <c r="BD32" i="103"/>
  <c r="BD33" i="103"/>
  <c r="BD34" i="103"/>
  <c r="BD35" i="103"/>
  <c r="BK4" i="103"/>
  <c r="BK5" i="103"/>
  <c r="BK6" i="103"/>
  <c r="BK7" i="103"/>
  <c r="BK8" i="103"/>
  <c r="BK9" i="103"/>
  <c r="BK10" i="103"/>
  <c r="BK11" i="103"/>
  <c r="BK12" i="103"/>
  <c r="BK13" i="103"/>
  <c r="BK14" i="103"/>
  <c r="BK15" i="103"/>
  <c r="BK16" i="103"/>
  <c r="BK17" i="103"/>
  <c r="BK18" i="103"/>
  <c r="BK19" i="103"/>
  <c r="BK20" i="103"/>
  <c r="BK21" i="103"/>
  <c r="BK22" i="103"/>
  <c r="BK23" i="103"/>
  <c r="BK24" i="103"/>
  <c r="BK25" i="103"/>
  <c r="BK26" i="103"/>
  <c r="BK27" i="103"/>
  <c r="BK28" i="103"/>
  <c r="BK29" i="103"/>
  <c r="BK30" i="103"/>
  <c r="BK31" i="103"/>
  <c r="BK32" i="103"/>
  <c r="BK33" i="103"/>
  <c r="BK34" i="103"/>
  <c r="BK35" i="103"/>
  <c r="BR4" i="103"/>
  <c r="BR5" i="103"/>
  <c r="F87" i="99"/>
  <c r="F96" i="99"/>
  <c r="O82" i="99"/>
  <c r="L85" i="99"/>
  <c r="O85" i="99"/>
  <c r="F81" i="99"/>
  <c r="L80" i="99"/>
  <c r="L79" i="99"/>
  <c r="L78" i="99"/>
  <c r="L77" i="99"/>
  <c r="L76" i="99"/>
  <c r="U75" i="99"/>
  <c r="L75" i="99"/>
  <c r="L81" i="99"/>
  <c r="I81" i="99"/>
  <c r="F73" i="99"/>
  <c r="L72" i="99"/>
  <c r="L71" i="99"/>
  <c r="L67" i="99"/>
  <c r="L68" i="99"/>
  <c r="L69" i="99"/>
  <c r="L70" i="99"/>
  <c r="L73" i="99"/>
  <c r="I73" i="99"/>
  <c r="U67" i="99"/>
  <c r="F65" i="99"/>
  <c r="U57" i="99"/>
  <c r="F82" i="99"/>
  <c r="L64" i="99"/>
  <c r="L63" i="99"/>
  <c r="L62" i="99"/>
  <c r="L61" i="99"/>
  <c r="L65" i="99"/>
  <c r="L57" i="99"/>
  <c r="L58" i="99"/>
  <c r="L59" i="99"/>
  <c r="L60" i="99"/>
  <c r="K54" i="99"/>
  <c r="L47" i="99"/>
  <c r="I47" i="99"/>
  <c r="R18" i="128" s="1"/>
  <c r="GT35" i="99"/>
  <c r="GT36" i="99"/>
  <c r="GS35" i="99"/>
  <c r="GR35" i="99"/>
  <c r="GR36" i="99"/>
  <c r="GQ35" i="99"/>
  <c r="GP35" i="99"/>
  <c r="GP36" i="99"/>
  <c r="GM35" i="99"/>
  <c r="GM36" i="99"/>
  <c r="GL35" i="99"/>
  <c r="GK35" i="99"/>
  <c r="GK36" i="99"/>
  <c r="GJ35" i="99"/>
  <c r="GI35" i="99"/>
  <c r="GI36" i="99"/>
  <c r="GF35" i="99"/>
  <c r="GF36" i="99"/>
  <c r="GE35" i="99"/>
  <c r="GD35" i="99"/>
  <c r="GD36" i="99"/>
  <c r="GC35" i="99"/>
  <c r="GB35" i="99"/>
  <c r="GB36" i="99"/>
  <c r="FY35" i="99"/>
  <c r="FY36" i="99"/>
  <c r="FX35" i="99"/>
  <c r="FW35" i="99"/>
  <c r="FW36" i="99"/>
  <c r="FV35" i="99"/>
  <c r="FU35" i="99"/>
  <c r="FU36" i="99"/>
  <c r="FR35" i="99"/>
  <c r="FR36" i="99"/>
  <c r="FQ35" i="99"/>
  <c r="FP35" i="99"/>
  <c r="FP36" i="99"/>
  <c r="FO35" i="99"/>
  <c r="FN35" i="99"/>
  <c r="FN36" i="99"/>
  <c r="FK35" i="99"/>
  <c r="FK36" i="99"/>
  <c r="FJ35" i="99"/>
  <c r="FI35" i="99"/>
  <c r="FI36" i="99"/>
  <c r="FH35" i="99"/>
  <c r="FG35" i="99"/>
  <c r="FG36" i="99"/>
  <c r="FD35" i="99"/>
  <c r="FD36" i="99"/>
  <c r="FC35" i="99"/>
  <c r="FB35" i="99"/>
  <c r="FB36" i="99"/>
  <c r="FA35" i="99"/>
  <c r="EZ35" i="99"/>
  <c r="EZ36" i="99"/>
  <c r="EW35" i="99"/>
  <c r="EW36" i="99"/>
  <c r="EV35" i="99"/>
  <c r="EU35" i="99"/>
  <c r="EU36" i="99"/>
  <c r="ET35" i="99"/>
  <c r="ES35" i="99"/>
  <c r="ES36" i="99"/>
  <c r="EP35" i="99"/>
  <c r="EP36" i="99"/>
  <c r="EO35" i="99"/>
  <c r="EN35" i="99"/>
  <c r="EN36" i="99"/>
  <c r="EM35" i="99"/>
  <c r="EL35" i="99"/>
  <c r="EL36" i="99"/>
  <c r="EI35" i="99"/>
  <c r="EI36" i="99"/>
  <c r="EH35" i="99"/>
  <c r="EG35" i="99"/>
  <c r="EG36" i="99"/>
  <c r="EF35" i="99"/>
  <c r="EE35" i="99"/>
  <c r="EE36" i="99"/>
  <c r="EB35" i="99"/>
  <c r="EB36" i="99"/>
  <c r="EA35" i="99"/>
  <c r="DZ35" i="99"/>
  <c r="DZ36" i="99"/>
  <c r="DY35" i="99"/>
  <c r="DX35" i="99"/>
  <c r="DX36" i="99"/>
  <c r="DU35" i="99"/>
  <c r="DU36" i="99"/>
  <c r="DT35" i="99"/>
  <c r="DS35" i="99"/>
  <c r="DS36" i="99"/>
  <c r="DR35" i="99"/>
  <c r="DQ35" i="99"/>
  <c r="DQ36" i="99"/>
  <c r="DN35" i="99"/>
  <c r="DN36" i="99"/>
  <c r="DM35" i="99"/>
  <c r="DL35" i="99"/>
  <c r="DL36" i="99"/>
  <c r="DK35" i="99"/>
  <c r="DJ35" i="99"/>
  <c r="DJ36" i="99"/>
  <c r="DG35" i="99"/>
  <c r="DG36" i="99"/>
  <c r="DF35" i="99"/>
  <c r="DE35" i="99"/>
  <c r="DE36" i="99"/>
  <c r="DD35" i="99"/>
  <c r="DC35" i="99"/>
  <c r="DC36" i="99"/>
  <c r="CZ35" i="99"/>
  <c r="CZ36" i="99"/>
  <c r="CY35" i="99"/>
  <c r="CX35" i="99"/>
  <c r="CX36" i="99" s="1"/>
  <c r="E43" i="99" s="1"/>
  <c r="L43" i="99" s="1"/>
  <c r="CW35" i="99"/>
  <c r="CV35" i="99"/>
  <c r="CV36" i="99" s="1"/>
  <c r="E42" i="99" s="1"/>
  <c r="L42" i="99" s="1"/>
  <c r="CS35" i="99"/>
  <c r="CS36" i="99"/>
  <c r="CR35" i="99"/>
  <c r="CQ35" i="99"/>
  <c r="CQ36" i="99"/>
  <c r="CP35" i="99"/>
  <c r="CO35" i="99"/>
  <c r="CO36" i="99"/>
  <c r="CL35" i="99"/>
  <c r="CL36" i="99"/>
  <c r="CK35" i="99"/>
  <c r="CJ35" i="99"/>
  <c r="CJ36" i="99"/>
  <c r="CI35" i="99"/>
  <c r="CH35" i="99"/>
  <c r="CH36" i="99"/>
  <c r="CE35" i="99"/>
  <c r="CE36" i="99"/>
  <c r="CD35" i="99"/>
  <c r="CC35" i="99"/>
  <c r="CC36" i="99"/>
  <c r="CB35" i="99"/>
  <c r="CA35" i="99"/>
  <c r="CA36" i="99"/>
  <c r="BX35" i="99"/>
  <c r="BX36" i="99"/>
  <c r="BW35" i="99"/>
  <c r="BV35" i="99"/>
  <c r="BV36" i="99"/>
  <c r="BU35" i="99"/>
  <c r="BT35" i="99"/>
  <c r="BQ35" i="99"/>
  <c r="BQ36" i="99"/>
  <c r="BP35" i="99"/>
  <c r="BO35" i="99"/>
  <c r="BN35" i="99"/>
  <c r="BM35" i="99"/>
  <c r="BM36" i="99"/>
  <c r="BJ35" i="99"/>
  <c r="BJ36" i="99"/>
  <c r="BI35" i="99"/>
  <c r="BH35" i="99"/>
  <c r="BH36" i="99"/>
  <c r="BG35" i="99"/>
  <c r="BF35" i="99"/>
  <c r="BF36" i="99"/>
  <c r="BC35" i="99"/>
  <c r="BC36" i="99"/>
  <c r="BB35" i="99"/>
  <c r="BA35" i="99"/>
  <c r="BA36" i="99"/>
  <c r="AZ35" i="99"/>
  <c r="AY35" i="99"/>
  <c r="AV35" i="99"/>
  <c r="AV36" i="99"/>
  <c r="AU35" i="99"/>
  <c r="AT35" i="99"/>
  <c r="AT36" i="99"/>
  <c r="AS35" i="99"/>
  <c r="AR35" i="99"/>
  <c r="AR36" i="99"/>
  <c r="AO35" i="99"/>
  <c r="AO36" i="99"/>
  <c r="AN35" i="99"/>
  <c r="AM35" i="99"/>
  <c r="AM36" i="99"/>
  <c r="AL35" i="99"/>
  <c r="AK35" i="99"/>
  <c r="AK36" i="99"/>
  <c r="AH35" i="99"/>
  <c r="AH36" i="99"/>
  <c r="AG35" i="99"/>
  <c r="AF35" i="99"/>
  <c r="AF36" i="99"/>
  <c r="AE35" i="99"/>
  <c r="AD35" i="99"/>
  <c r="AD36" i="99"/>
  <c r="AA35" i="99"/>
  <c r="AA36" i="99"/>
  <c r="Z35" i="99"/>
  <c r="Y35" i="99"/>
  <c r="Y36" i="99"/>
  <c r="X35" i="99"/>
  <c r="W35" i="99"/>
  <c r="W36" i="99"/>
  <c r="T35" i="99"/>
  <c r="T36" i="99"/>
  <c r="S35" i="99"/>
  <c r="R35" i="99"/>
  <c r="R36" i="99"/>
  <c r="Q35" i="99"/>
  <c r="P35" i="99"/>
  <c r="P36" i="99"/>
  <c r="M35" i="99"/>
  <c r="M36" i="99"/>
  <c r="L35" i="99"/>
  <c r="K35" i="99"/>
  <c r="K36" i="99"/>
  <c r="J35" i="99"/>
  <c r="I35" i="99"/>
  <c r="I36" i="99"/>
  <c r="F35" i="99"/>
  <c r="F36" i="99"/>
  <c r="E35" i="99"/>
  <c r="D35" i="99"/>
  <c r="D36" i="99"/>
  <c r="C35" i="99"/>
  <c r="B35" i="99"/>
  <c r="H4" i="99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20" i="99"/>
  <c r="H21" i="99"/>
  <c r="H22" i="99"/>
  <c r="H23" i="99"/>
  <c r="H24" i="99"/>
  <c r="H25" i="99"/>
  <c r="H26" i="99"/>
  <c r="H27" i="99"/>
  <c r="H28" i="99"/>
  <c r="H29" i="99"/>
  <c r="H30" i="99"/>
  <c r="H31" i="99"/>
  <c r="H32" i="99"/>
  <c r="H33" i="99"/>
  <c r="H34" i="99"/>
  <c r="O4" i="99"/>
  <c r="O5" i="99"/>
  <c r="O6" i="99"/>
  <c r="O7" i="99"/>
  <c r="O8" i="99"/>
  <c r="O9" i="99"/>
  <c r="O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O28" i="99"/>
  <c r="O29" i="99"/>
  <c r="O30" i="99"/>
  <c r="O31" i="99"/>
  <c r="O32" i="99"/>
  <c r="O33" i="99"/>
  <c r="O34" i="99"/>
  <c r="V4" i="99"/>
  <c r="V5" i="99"/>
  <c r="V6" i="99"/>
  <c r="V7" i="99"/>
  <c r="V8" i="99"/>
  <c r="V9" i="99"/>
  <c r="V10" i="99"/>
  <c r="V11" i="99"/>
  <c r="V12" i="99"/>
  <c r="V13" i="99"/>
  <c r="V14" i="99"/>
  <c r="V15" i="99"/>
  <c r="V16" i="99"/>
  <c r="V17" i="99"/>
  <c r="V18" i="99"/>
  <c r="V19" i="99"/>
  <c r="V20" i="99"/>
  <c r="V21" i="99"/>
  <c r="V22" i="99"/>
  <c r="V23" i="99"/>
  <c r="V24" i="99"/>
  <c r="V25" i="99"/>
  <c r="V26" i="99"/>
  <c r="V27" i="99"/>
  <c r="V28" i="99"/>
  <c r="V29" i="99"/>
  <c r="V30" i="99"/>
  <c r="V31" i="99"/>
  <c r="V32" i="99"/>
  <c r="V33" i="99"/>
  <c r="V34" i="99"/>
  <c r="AC4" i="99"/>
  <c r="AC5" i="99"/>
  <c r="AC6" i="99"/>
  <c r="AC7" i="99"/>
  <c r="AC8" i="99"/>
  <c r="AC9" i="99"/>
  <c r="AC10" i="99"/>
  <c r="AC11" i="99"/>
  <c r="AC12" i="99"/>
  <c r="AC13" i="99"/>
  <c r="AC14" i="99"/>
  <c r="AC15" i="99"/>
  <c r="AC16" i="99"/>
  <c r="AC17" i="99"/>
  <c r="AC18" i="99"/>
  <c r="AC19" i="99"/>
  <c r="AC20" i="99"/>
  <c r="AC21" i="99"/>
  <c r="AC22" i="99"/>
  <c r="AC23" i="99"/>
  <c r="AC24" i="99"/>
  <c r="AC25" i="99"/>
  <c r="AC26" i="99"/>
  <c r="AC27" i="99"/>
  <c r="AC28" i="99"/>
  <c r="AC29" i="99"/>
  <c r="AC30" i="99"/>
  <c r="AC31" i="99"/>
  <c r="AC32" i="99"/>
  <c r="AC33" i="99"/>
  <c r="AC34" i="99"/>
  <c r="AJ4" i="99"/>
  <c r="AJ5" i="99"/>
  <c r="AJ6" i="99"/>
  <c r="AJ7" i="99"/>
  <c r="AJ8" i="99"/>
  <c r="AJ9" i="99"/>
  <c r="AJ10" i="99"/>
  <c r="AJ11" i="99"/>
  <c r="AJ12" i="99"/>
  <c r="AJ13" i="99"/>
  <c r="AJ14" i="99"/>
  <c r="AJ15" i="99"/>
  <c r="AJ16" i="99"/>
  <c r="AJ17" i="99"/>
  <c r="AJ18" i="99"/>
  <c r="AJ19" i="99"/>
  <c r="AJ20" i="99"/>
  <c r="AJ21" i="99"/>
  <c r="AJ22" i="99"/>
  <c r="AJ23" i="99"/>
  <c r="AJ24" i="99"/>
  <c r="AJ25" i="99"/>
  <c r="AJ26" i="99"/>
  <c r="AJ27" i="99"/>
  <c r="AJ28" i="99"/>
  <c r="AJ29" i="99"/>
  <c r="AJ30" i="99"/>
  <c r="AJ31" i="99"/>
  <c r="AJ32" i="99"/>
  <c r="AJ33" i="99"/>
  <c r="AJ34" i="99"/>
  <c r="AQ4" i="99"/>
  <c r="AQ5" i="99"/>
  <c r="AQ6" i="99"/>
  <c r="AQ7" i="99"/>
  <c r="AQ8" i="99"/>
  <c r="AQ9" i="99"/>
  <c r="AQ10" i="99"/>
  <c r="AQ11" i="99"/>
  <c r="AQ12" i="99"/>
  <c r="AQ13" i="99"/>
  <c r="AQ14" i="99"/>
  <c r="AQ15" i="99"/>
  <c r="AQ16" i="99"/>
  <c r="AQ17" i="99"/>
  <c r="AQ18" i="99"/>
  <c r="AQ19" i="99"/>
  <c r="AQ20" i="99"/>
  <c r="AQ21" i="99"/>
  <c r="AQ22" i="99"/>
  <c r="AQ23" i="99"/>
  <c r="AQ24" i="99"/>
  <c r="AQ25" i="99"/>
  <c r="AQ26" i="99"/>
  <c r="AQ27" i="99"/>
  <c r="AQ28" i="99"/>
  <c r="AQ29" i="99"/>
  <c r="AQ30" i="99"/>
  <c r="AQ31" i="99"/>
  <c r="AQ32" i="99"/>
  <c r="AQ33" i="99"/>
  <c r="AQ34" i="99"/>
  <c r="AX4" i="99"/>
  <c r="AX5" i="99"/>
  <c r="AX6" i="99"/>
  <c r="AX7" i="99"/>
  <c r="AX8" i="99"/>
  <c r="AX9" i="99"/>
  <c r="AX10" i="99"/>
  <c r="AX11" i="99"/>
  <c r="AX12" i="99"/>
  <c r="AX13" i="99"/>
  <c r="AX14" i="99"/>
  <c r="AX15" i="99"/>
  <c r="AX16" i="99"/>
  <c r="AX17" i="99"/>
  <c r="AX18" i="99"/>
  <c r="AX19" i="99"/>
  <c r="AX20" i="99"/>
  <c r="AX21" i="99"/>
  <c r="AX22" i="99"/>
  <c r="AX23" i="99"/>
  <c r="AX24" i="99"/>
  <c r="AX25" i="99"/>
  <c r="AX26" i="99"/>
  <c r="AX27" i="99"/>
  <c r="AX28" i="99"/>
  <c r="AX29" i="99"/>
  <c r="AX30" i="99"/>
  <c r="AX31" i="99"/>
  <c r="AX32" i="99"/>
  <c r="AX33" i="99"/>
  <c r="AX34" i="99"/>
  <c r="BE4" i="99"/>
  <c r="BE5" i="99"/>
  <c r="BE6" i="99"/>
  <c r="BE7" i="99"/>
  <c r="BE8" i="99"/>
  <c r="BE9" i="99"/>
  <c r="BE10" i="99"/>
  <c r="BE11" i="99"/>
  <c r="BE12" i="99"/>
  <c r="BE13" i="99"/>
  <c r="BE14" i="99"/>
  <c r="BE15" i="99"/>
  <c r="BE16" i="99"/>
  <c r="BE17" i="99"/>
  <c r="BE18" i="99"/>
  <c r="BE19" i="99"/>
  <c r="BE20" i="99"/>
  <c r="BE21" i="99"/>
  <c r="BE22" i="99"/>
  <c r="BE23" i="99"/>
  <c r="BE24" i="99"/>
  <c r="BE25" i="99"/>
  <c r="BE26" i="99"/>
  <c r="BE27" i="99"/>
  <c r="BE28" i="99"/>
  <c r="BE29" i="99"/>
  <c r="BE30" i="99"/>
  <c r="BE31" i="99"/>
  <c r="BE32" i="99"/>
  <c r="BE33" i="99"/>
  <c r="BE34" i="99"/>
  <c r="BL4" i="99"/>
  <c r="BL5" i="99"/>
  <c r="BL6" i="99"/>
  <c r="BL7" i="99"/>
  <c r="BL8" i="99"/>
  <c r="BL9" i="99"/>
  <c r="BL10" i="99"/>
  <c r="BL11" i="99"/>
  <c r="BL12" i="99"/>
  <c r="BL13" i="99"/>
  <c r="BL14" i="99"/>
  <c r="BL15" i="99"/>
  <c r="BL16" i="99"/>
  <c r="BL17" i="99"/>
  <c r="BL18" i="99"/>
  <c r="BL19" i="99"/>
  <c r="BL20" i="99"/>
  <c r="BL21" i="99"/>
  <c r="BL22" i="99"/>
  <c r="BL23" i="99"/>
  <c r="BL24" i="99"/>
  <c r="BL25" i="99"/>
  <c r="BL26" i="99"/>
  <c r="BL27" i="99"/>
  <c r="BL28" i="99"/>
  <c r="BL29" i="99"/>
  <c r="BL30" i="99"/>
  <c r="BL31" i="99"/>
  <c r="BL32" i="99"/>
  <c r="BL33" i="99"/>
  <c r="BL34" i="99"/>
  <c r="BS4" i="99"/>
  <c r="BS5" i="99"/>
  <c r="BS6" i="99"/>
  <c r="BS7" i="99"/>
  <c r="BS8" i="99"/>
  <c r="BS9" i="99"/>
  <c r="BS10" i="99"/>
  <c r="BS11" i="99"/>
  <c r="BS12" i="99"/>
  <c r="BS13" i="99"/>
  <c r="BS14" i="99"/>
  <c r="BS15" i="99"/>
  <c r="BS16" i="99"/>
  <c r="BS17" i="99"/>
  <c r="BS18" i="99"/>
  <c r="BS19" i="99"/>
  <c r="BS20" i="99"/>
  <c r="BS21" i="99"/>
  <c r="BS22" i="99"/>
  <c r="BS23" i="99"/>
  <c r="BS24" i="99"/>
  <c r="BS25" i="99"/>
  <c r="BS26" i="99"/>
  <c r="BS27" i="99"/>
  <c r="BS28" i="99"/>
  <c r="BS29" i="99"/>
  <c r="BS30" i="99"/>
  <c r="BS31" i="99"/>
  <c r="BS32" i="99"/>
  <c r="BS33" i="99"/>
  <c r="BS34" i="99"/>
  <c r="BZ4" i="99"/>
  <c r="BZ5" i="99"/>
  <c r="BZ6" i="99"/>
  <c r="BZ7" i="99"/>
  <c r="BZ8" i="99"/>
  <c r="BZ9" i="99"/>
  <c r="BZ10" i="99"/>
  <c r="BZ11" i="99"/>
  <c r="BZ12" i="99"/>
  <c r="BZ13" i="99"/>
  <c r="BZ14" i="99"/>
  <c r="BZ15" i="99"/>
  <c r="BZ16" i="99"/>
  <c r="BZ17" i="99"/>
  <c r="BZ18" i="99"/>
  <c r="BZ19" i="99"/>
  <c r="BZ20" i="99"/>
  <c r="BZ21" i="99"/>
  <c r="BZ22" i="99"/>
  <c r="BZ23" i="99"/>
  <c r="BZ24" i="99"/>
  <c r="BZ25" i="99"/>
  <c r="BZ26" i="99"/>
  <c r="BZ27" i="99"/>
  <c r="BZ28" i="99"/>
  <c r="BZ29" i="99"/>
  <c r="BZ30" i="99"/>
  <c r="BZ31" i="99"/>
  <c r="BZ32" i="99"/>
  <c r="BZ33" i="99"/>
  <c r="BZ34" i="99"/>
  <c r="CG4" i="99"/>
  <c r="CG5" i="99"/>
  <c r="CG6" i="99"/>
  <c r="CG7" i="99"/>
  <c r="CG8" i="99"/>
  <c r="CG9" i="99"/>
  <c r="CG10" i="99"/>
  <c r="CG11" i="99"/>
  <c r="CG12" i="99"/>
  <c r="CG13" i="99"/>
  <c r="CG14" i="99"/>
  <c r="CG15" i="99"/>
  <c r="CG16" i="99"/>
  <c r="CG17" i="99"/>
  <c r="CG18" i="99"/>
  <c r="CG19" i="99"/>
  <c r="CG20" i="99"/>
  <c r="CG21" i="99"/>
  <c r="CG22" i="99"/>
  <c r="CG23" i="99"/>
  <c r="CG24" i="99"/>
  <c r="CG25" i="99"/>
  <c r="CG26" i="99"/>
  <c r="CG27" i="99"/>
  <c r="CG28" i="99"/>
  <c r="CG29" i="99"/>
  <c r="CG30" i="99"/>
  <c r="CG31" i="99"/>
  <c r="CG32" i="99"/>
  <c r="CG33" i="99"/>
  <c r="CG34" i="99"/>
  <c r="CN4" i="99"/>
  <c r="CN5" i="99"/>
  <c r="CN6" i="99"/>
  <c r="CN7" i="99"/>
  <c r="CN8" i="99"/>
  <c r="CN9" i="99"/>
  <c r="CN10" i="99"/>
  <c r="CN11" i="99"/>
  <c r="CN12" i="99"/>
  <c r="CN13" i="99"/>
  <c r="CN14" i="99"/>
  <c r="CN15" i="99"/>
  <c r="CN16" i="99"/>
  <c r="CN17" i="99"/>
  <c r="CN18" i="99"/>
  <c r="CN19" i="99"/>
  <c r="CN20" i="99"/>
  <c r="CN21" i="99"/>
  <c r="CN22" i="99"/>
  <c r="CN23" i="99"/>
  <c r="CN24" i="99"/>
  <c r="CN25" i="99"/>
  <c r="CN26" i="99"/>
  <c r="CN27" i="99"/>
  <c r="CN28" i="99"/>
  <c r="CN29" i="99"/>
  <c r="CN30" i="99"/>
  <c r="CN31" i="99"/>
  <c r="CN32" i="99"/>
  <c r="CN33" i="99"/>
  <c r="CN34" i="99"/>
  <c r="CU4" i="99"/>
  <c r="CU5" i="99"/>
  <c r="CU6" i="99"/>
  <c r="CU7" i="99"/>
  <c r="CU8" i="99"/>
  <c r="CU9" i="99"/>
  <c r="CU10" i="99"/>
  <c r="CU11" i="99"/>
  <c r="CU12" i="99"/>
  <c r="CU13" i="99"/>
  <c r="CU14" i="99"/>
  <c r="CU15" i="99"/>
  <c r="CU16" i="99"/>
  <c r="CU17" i="99"/>
  <c r="CU18" i="99"/>
  <c r="CU19" i="99"/>
  <c r="CU20" i="99"/>
  <c r="CU21" i="99"/>
  <c r="CU22" i="99"/>
  <c r="CU23" i="99"/>
  <c r="CU24" i="99"/>
  <c r="CU25" i="99"/>
  <c r="CU26" i="99"/>
  <c r="CU27" i="99"/>
  <c r="CU28" i="99"/>
  <c r="CU29" i="99"/>
  <c r="CU30" i="99"/>
  <c r="CU31" i="99"/>
  <c r="CU32" i="99"/>
  <c r="CU33" i="99"/>
  <c r="CU34" i="99"/>
  <c r="DB4" i="99"/>
  <c r="DB5" i="99"/>
  <c r="DB6" i="99"/>
  <c r="DB7" i="99"/>
  <c r="DB8" i="99"/>
  <c r="DB9" i="99"/>
  <c r="DB10" i="99"/>
  <c r="DB11" i="99"/>
  <c r="DB12" i="99"/>
  <c r="DB13" i="99"/>
  <c r="DB14" i="99"/>
  <c r="DB15" i="99"/>
  <c r="DB16" i="99"/>
  <c r="DB17" i="99"/>
  <c r="DB18" i="99"/>
  <c r="DB19" i="99"/>
  <c r="DB20" i="99"/>
  <c r="DB21" i="99"/>
  <c r="DB22" i="99"/>
  <c r="DB23" i="99"/>
  <c r="DB24" i="99"/>
  <c r="DB25" i="99"/>
  <c r="DB26" i="99"/>
  <c r="DB27" i="99"/>
  <c r="DB28" i="99"/>
  <c r="DB29" i="99"/>
  <c r="DB30" i="99"/>
  <c r="DB31" i="99"/>
  <c r="DB32" i="99"/>
  <c r="DB33" i="99"/>
  <c r="DB34" i="99"/>
  <c r="DI4" i="99"/>
  <c r="DI5" i="99"/>
  <c r="DI6" i="99"/>
  <c r="DI7" i="99"/>
  <c r="DI8" i="99"/>
  <c r="DI9" i="99"/>
  <c r="DI10" i="99"/>
  <c r="DI11" i="99"/>
  <c r="DI12" i="99"/>
  <c r="DI13" i="99"/>
  <c r="DI14" i="99"/>
  <c r="DI15" i="99"/>
  <c r="DI16" i="99"/>
  <c r="DI17" i="99"/>
  <c r="DI18" i="99"/>
  <c r="DI19" i="99"/>
  <c r="DI20" i="99"/>
  <c r="DI21" i="99"/>
  <c r="DI22" i="99"/>
  <c r="DI23" i="99"/>
  <c r="DI24" i="99"/>
  <c r="DI25" i="99"/>
  <c r="DI26" i="99"/>
  <c r="DI27" i="99"/>
  <c r="DI28" i="99"/>
  <c r="DI29" i="99"/>
  <c r="DI30" i="99"/>
  <c r="DI31" i="99"/>
  <c r="DI32" i="99"/>
  <c r="DI33" i="99"/>
  <c r="DI34" i="99"/>
  <c r="DP4" i="99"/>
  <c r="DP5" i="99"/>
  <c r="DP6" i="99"/>
  <c r="DP7" i="99"/>
  <c r="DP8" i="99"/>
  <c r="DP9" i="99"/>
  <c r="DP10" i="99"/>
  <c r="DP11" i="99"/>
  <c r="DP12" i="99"/>
  <c r="DP13" i="99"/>
  <c r="DP14" i="99"/>
  <c r="DP15" i="99"/>
  <c r="DP16" i="99"/>
  <c r="DP17" i="99"/>
  <c r="DP18" i="99"/>
  <c r="DP19" i="99"/>
  <c r="DP20" i="99"/>
  <c r="DP21" i="99"/>
  <c r="DP22" i="99"/>
  <c r="DP23" i="99"/>
  <c r="DP24" i="99"/>
  <c r="DP25" i="99"/>
  <c r="DP26" i="99"/>
  <c r="DP27" i="99"/>
  <c r="DP28" i="99"/>
  <c r="DP29" i="99"/>
  <c r="DP30" i="99"/>
  <c r="DP31" i="99"/>
  <c r="DP32" i="99"/>
  <c r="DP33" i="99"/>
  <c r="DP34" i="99"/>
  <c r="DW4" i="99"/>
  <c r="DW5" i="99"/>
  <c r="DW6" i="99"/>
  <c r="DW7" i="99"/>
  <c r="DW8" i="99"/>
  <c r="DW9" i="99"/>
  <c r="DW10" i="99"/>
  <c r="DW11" i="99"/>
  <c r="DW12" i="99"/>
  <c r="DW13" i="99"/>
  <c r="DW14" i="99"/>
  <c r="DW15" i="99"/>
  <c r="DW16" i="99"/>
  <c r="DW17" i="99"/>
  <c r="DW18" i="99"/>
  <c r="DW19" i="99"/>
  <c r="DW20" i="99"/>
  <c r="DW21" i="99"/>
  <c r="DW22" i="99"/>
  <c r="DW23" i="99"/>
  <c r="DW24" i="99"/>
  <c r="DW25" i="99"/>
  <c r="DW26" i="99"/>
  <c r="DW27" i="99"/>
  <c r="DW28" i="99"/>
  <c r="DW29" i="99"/>
  <c r="DW30" i="99"/>
  <c r="DW31" i="99"/>
  <c r="DW32" i="99"/>
  <c r="DW33" i="99"/>
  <c r="DW34" i="99"/>
  <c r="ED4" i="99"/>
  <c r="ED5" i="99"/>
  <c r="ED6" i="99"/>
  <c r="ED7" i="99"/>
  <c r="ED8" i="99"/>
  <c r="ED9" i="99"/>
  <c r="ED10" i="99"/>
  <c r="ED11" i="99"/>
  <c r="ED12" i="99"/>
  <c r="ED13" i="99"/>
  <c r="ED14" i="99"/>
  <c r="ED15" i="99"/>
  <c r="ED16" i="99"/>
  <c r="ED17" i="99"/>
  <c r="ED18" i="99"/>
  <c r="ED19" i="99"/>
  <c r="ED20" i="99"/>
  <c r="ED21" i="99"/>
  <c r="ED22" i="99"/>
  <c r="ED23" i="99"/>
  <c r="ED24" i="99"/>
  <c r="ED25" i="99"/>
  <c r="ED26" i="99"/>
  <c r="ED27" i="99"/>
  <c r="ED28" i="99"/>
  <c r="ED29" i="99"/>
  <c r="ED30" i="99"/>
  <c r="ED31" i="99"/>
  <c r="ED32" i="99"/>
  <c r="ED33" i="99"/>
  <c r="ED34" i="99"/>
  <c r="EK4" i="99"/>
  <c r="EK5" i="99"/>
  <c r="EK6" i="99"/>
  <c r="EK7" i="99"/>
  <c r="EK8" i="99"/>
  <c r="EK9" i="99"/>
  <c r="EK10" i="99"/>
  <c r="EK11" i="99"/>
  <c r="EK12" i="99"/>
  <c r="EK13" i="99"/>
  <c r="EK14" i="99"/>
  <c r="EK15" i="99"/>
  <c r="EK16" i="99"/>
  <c r="EK17" i="99"/>
  <c r="EK18" i="99"/>
  <c r="EK19" i="99"/>
  <c r="EK20" i="99"/>
  <c r="EK21" i="99"/>
  <c r="EK22" i="99"/>
  <c r="EK23" i="99"/>
  <c r="EK24" i="99"/>
  <c r="EK25" i="99"/>
  <c r="EK26" i="99"/>
  <c r="EK27" i="99"/>
  <c r="EK28" i="99"/>
  <c r="EK29" i="99"/>
  <c r="EK30" i="99"/>
  <c r="EK31" i="99"/>
  <c r="EK32" i="99"/>
  <c r="EK33" i="99"/>
  <c r="EK34" i="99"/>
  <c r="ER4" i="99"/>
  <c r="ER5" i="99"/>
  <c r="ER6" i="99"/>
  <c r="ER7" i="99"/>
  <c r="ER8" i="99"/>
  <c r="ER9" i="99"/>
  <c r="ER10" i="99"/>
  <c r="ER11" i="99"/>
  <c r="ER12" i="99"/>
  <c r="ER13" i="99"/>
  <c r="ER14" i="99"/>
  <c r="ER15" i="99"/>
  <c r="ER16" i="99"/>
  <c r="ER17" i="99"/>
  <c r="ER18" i="99"/>
  <c r="ER19" i="99"/>
  <c r="ER20" i="99"/>
  <c r="ER21" i="99"/>
  <c r="ER22" i="99"/>
  <c r="ER23" i="99"/>
  <c r="ER24" i="99"/>
  <c r="ER25" i="99"/>
  <c r="ER26" i="99"/>
  <c r="ER27" i="99"/>
  <c r="ER28" i="99"/>
  <c r="ER29" i="99"/>
  <c r="ER30" i="99"/>
  <c r="ER31" i="99"/>
  <c r="ER32" i="99"/>
  <c r="ER33" i="99"/>
  <c r="ER34" i="99"/>
  <c r="EY4" i="99"/>
  <c r="EY5" i="99"/>
  <c r="EY6" i="99"/>
  <c r="EY7" i="99"/>
  <c r="EY8" i="99"/>
  <c r="EY9" i="99"/>
  <c r="EY10" i="99"/>
  <c r="EY11" i="99"/>
  <c r="EY12" i="99"/>
  <c r="EY13" i="99"/>
  <c r="EY14" i="99"/>
  <c r="EY15" i="99"/>
  <c r="EY16" i="99"/>
  <c r="EY17" i="99"/>
  <c r="EY18" i="99"/>
  <c r="EY19" i="99"/>
  <c r="EY20" i="99"/>
  <c r="EY21" i="99"/>
  <c r="EY22" i="99"/>
  <c r="EY23" i="99"/>
  <c r="EY24" i="99"/>
  <c r="EY25" i="99"/>
  <c r="EY26" i="99"/>
  <c r="EY27" i="99"/>
  <c r="EY28" i="99"/>
  <c r="EY29" i="99"/>
  <c r="EY30" i="99"/>
  <c r="EY31" i="99"/>
  <c r="EY32" i="99"/>
  <c r="EY33" i="99"/>
  <c r="EY34" i="99"/>
  <c r="FF4" i="99"/>
  <c r="FF5" i="99"/>
  <c r="FF6" i="99"/>
  <c r="FF7" i="99"/>
  <c r="FF8" i="99"/>
  <c r="FF9" i="99"/>
  <c r="FF10" i="99"/>
  <c r="FF11" i="99"/>
  <c r="FF12" i="99"/>
  <c r="FF13" i="99"/>
  <c r="FF14" i="99"/>
  <c r="FF15" i="99"/>
  <c r="FF16" i="99"/>
  <c r="FF17" i="99"/>
  <c r="FF18" i="99"/>
  <c r="FF19" i="99"/>
  <c r="FF20" i="99"/>
  <c r="FF21" i="99"/>
  <c r="FF22" i="99"/>
  <c r="FF23" i="99"/>
  <c r="FF24" i="99"/>
  <c r="FF25" i="99"/>
  <c r="FF26" i="99"/>
  <c r="FF27" i="99"/>
  <c r="FF28" i="99"/>
  <c r="FF29" i="99"/>
  <c r="FF30" i="99"/>
  <c r="FF31" i="99"/>
  <c r="FF32" i="99"/>
  <c r="FF33" i="99"/>
  <c r="FF34" i="99"/>
  <c r="FM4" i="99"/>
  <c r="FM5" i="99"/>
  <c r="FM6" i="99"/>
  <c r="FM7" i="99"/>
  <c r="FM8" i="99"/>
  <c r="FM9" i="99"/>
  <c r="FM10" i="99"/>
  <c r="FM11" i="99"/>
  <c r="FM12" i="99"/>
  <c r="FM13" i="99"/>
  <c r="FM14" i="99"/>
  <c r="FM15" i="99"/>
  <c r="FM16" i="99"/>
  <c r="FM17" i="99"/>
  <c r="FM18" i="99"/>
  <c r="FM19" i="99"/>
  <c r="FM20" i="99"/>
  <c r="FM21" i="99"/>
  <c r="FM22" i="99"/>
  <c r="FM23" i="99"/>
  <c r="FM24" i="99"/>
  <c r="FM25" i="99"/>
  <c r="FM26" i="99"/>
  <c r="FM27" i="99"/>
  <c r="FM28" i="99"/>
  <c r="FM29" i="99"/>
  <c r="FM30" i="99"/>
  <c r="FM31" i="99"/>
  <c r="FM32" i="99"/>
  <c r="FM33" i="99"/>
  <c r="FM34" i="99"/>
  <c r="FT4" i="99"/>
  <c r="FT5" i="99"/>
  <c r="FT6" i="99"/>
  <c r="FT7" i="99"/>
  <c r="FT8" i="99"/>
  <c r="FT9" i="99"/>
  <c r="FT10" i="99"/>
  <c r="FT11" i="99"/>
  <c r="FT12" i="99"/>
  <c r="FT13" i="99"/>
  <c r="FT14" i="99"/>
  <c r="FT15" i="99"/>
  <c r="FT16" i="99"/>
  <c r="FT17" i="99"/>
  <c r="FT18" i="99"/>
  <c r="FT19" i="99"/>
  <c r="FT20" i="99"/>
  <c r="FT21" i="99"/>
  <c r="FT22" i="99"/>
  <c r="FT23" i="99"/>
  <c r="FT24" i="99"/>
  <c r="FT25" i="99"/>
  <c r="FT26" i="99"/>
  <c r="FT27" i="99"/>
  <c r="FT28" i="99"/>
  <c r="FT29" i="99"/>
  <c r="FT30" i="99"/>
  <c r="FT31" i="99"/>
  <c r="FT32" i="99"/>
  <c r="FT33" i="99"/>
  <c r="FT34" i="99"/>
  <c r="GA4" i="99"/>
  <c r="GA5" i="99"/>
  <c r="GA6" i="99"/>
  <c r="GA7" i="99"/>
  <c r="GA8" i="99"/>
  <c r="GA9" i="99"/>
  <c r="GA10" i="99"/>
  <c r="GA11" i="99"/>
  <c r="GA12" i="99"/>
  <c r="GA13" i="99"/>
  <c r="GA14" i="99"/>
  <c r="GA15" i="99"/>
  <c r="GA16" i="99"/>
  <c r="GA17" i="99"/>
  <c r="GA18" i="99"/>
  <c r="GA19" i="99"/>
  <c r="GA20" i="99"/>
  <c r="GA21" i="99"/>
  <c r="GA22" i="99"/>
  <c r="GA23" i="99"/>
  <c r="GA24" i="99"/>
  <c r="GA25" i="99"/>
  <c r="GA26" i="99"/>
  <c r="GA27" i="99"/>
  <c r="GA28" i="99"/>
  <c r="GA29" i="99"/>
  <c r="GA30" i="99"/>
  <c r="GA31" i="99"/>
  <c r="GA32" i="99"/>
  <c r="GA33" i="99"/>
  <c r="GA34" i="99"/>
  <c r="GH4" i="99"/>
  <c r="GH5" i="99"/>
  <c r="GH6" i="99"/>
  <c r="GH7" i="99"/>
  <c r="GH8" i="99"/>
  <c r="GH9" i="99"/>
  <c r="GH10" i="99"/>
  <c r="GH11" i="99"/>
  <c r="GH12" i="99"/>
  <c r="GH13" i="99"/>
  <c r="GH14" i="99"/>
  <c r="GH15" i="99"/>
  <c r="GH16" i="99"/>
  <c r="GH17" i="99"/>
  <c r="GH18" i="99"/>
  <c r="GH19" i="99"/>
  <c r="GH20" i="99"/>
  <c r="GH21" i="99"/>
  <c r="GH22" i="99"/>
  <c r="GH23" i="99"/>
  <c r="GH24" i="99"/>
  <c r="GH25" i="99"/>
  <c r="GH26" i="99"/>
  <c r="GH27" i="99"/>
  <c r="GH28" i="99"/>
  <c r="GH29" i="99"/>
  <c r="GH30" i="99"/>
  <c r="GH31" i="99"/>
  <c r="GH32" i="99"/>
  <c r="GH33" i="99"/>
  <c r="GH34" i="99"/>
  <c r="GO4" i="99"/>
  <c r="GO5" i="99"/>
  <c r="GO6" i="99"/>
  <c r="GO7" i="99"/>
  <c r="GO8" i="99"/>
  <c r="GO9" i="99"/>
  <c r="GO10" i="99"/>
  <c r="GO11" i="99"/>
  <c r="GO12" i="99"/>
  <c r="GO13" i="99"/>
  <c r="GO14" i="99"/>
  <c r="GO15" i="99"/>
  <c r="GO16" i="99"/>
  <c r="GO17" i="99"/>
  <c r="GO18" i="99"/>
  <c r="GO19" i="99"/>
  <c r="GO20" i="99"/>
  <c r="GO21" i="99"/>
  <c r="GO22" i="99"/>
  <c r="GO23" i="99"/>
  <c r="GO24" i="99"/>
  <c r="GO25" i="99"/>
  <c r="GO26" i="99"/>
  <c r="GO27" i="99"/>
  <c r="GO28" i="99"/>
  <c r="GO29" i="99"/>
  <c r="GO30" i="99"/>
  <c r="GO31" i="99"/>
  <c r="GO32" i="99"/>
  <c r="GO33" i="99"/>
  <c r="GO34" i="99"/>
  <c r="GV4" i="99"/>
  <c r="GV5" i="99"/>
  <c r="GV6" i="99"/>
  <c r="GV7" i="99"/>
  <c r="GV8" i="99"/>
  <c r="GV9" i="99"/>
  <c r="GV10" i="99"/>
  <c r="GV11" i="99"/>
  <c r="GV12" i="99"/>
  <c r="GV13" i="99"/>
  <c r="GV14" i="99"/>
  <c r="GV15" i="99"/>
  <c r="GV16" i="99"/>
  <c r="GV17" i="99"/>
  <c r="GV18" i="99"/>
  <c r="GV19" i="99"/>
  <c r="GV20" i="99"/>
  <c r="GV21" i="99"/>
  <c r="GV22" i="99"/>
  <c r="GV23" i="99"/>
  <c r="GV24" i="99"/>
  <c r="GV25" i="99"/>
  <c r="GV26" i="99"/>
  <c r="GV27" i="99"/>
  <c r="GV28" i="99"/>
  <c r="GV29" i="99"/>
  <c r="GV30" i="99"/>
  <c r="GV31" i="99"/>
  <c r="GV32" i="99"/>
  <c r="GV33" i="99"/>
  <c r="GV34" i="99"/>
  <c r="G4" i="99"/>
  <c r="A3" i="99"/>
  <c r="F94" i="99"/>
  <c r="F95" i="99"/>
  <c r="F98" i="99"/>
  <c r="I20" i="128"/>
  <c r="D15" i="142"/>
  <c r="G15" i="142" s="1"/>
  <c r="F57" i="81"/>
  <c r="F78" i="135"/>
  <c r="O73" i="135"/>
  <c r="L76" i="135" s="1"/>
  <c r="O76" i="135" s="1"/>
  <c r="F72" i="135"/>
  <c r="L72" i="135"/>
  <c r="I72" i="135" s="1"/>
  <c r="F60" i="135"/>
  <c r="L57" i="135"/>
  <c r="L58" i="135"/>
  <c r="L59" i="135"/>
  <c r="K54" i="135"/>
  <c r="L47" i="135"/>
  <c r="I47" i="135"/>
  <c r="N11" i="128" s="1"/>
  <c r="GT35" i="135"/>
  <c r="GT36" i="135" s="1"/>
  <c r="GS35" i="135"/>
  <c r="GR35" i="135"/>
  <c r="GR36" i="135" s="1"/>
  <c r="GQ35" i="135"/>
  <c r="GP35" i="135"/>
  <c r="GP36" i="135" s="1"/>
  <c r="GM35" i="135"/>
  <c r="GM36" i="135" s="1"/>
  <c r="GL35" i="135"/>
  <c r="GK35" i="135"/>
  <c r="GK36" i="135" s="1"/>
  <c r="GJ35" i="135"/>
  <c r="GI35" i="135"/>
  <c r="GI36" i="135" s="1"/>
  <c r="GF35" i="135"/>
  <c r="GF36" i="135" s="1"/>
  <c r="GE35" i="135"/>
  <c r="GD35" i="135"/>
  <c r="GD36" i="135" s="1"/>
  <c r="GC35" i="135"/>
  <c r="GB35" i="135"/>
  <c r="GB36" i="135" s="1"/>
  <c r="FY35" i="135"/>
  <c r="FY36" i="135"/>
  <c r="FX35" i="135"/>
  <c r="FW35" i="135"/>
  <c r="FW36" i="135" s="1"/>
  <c r="FV35" i="135"/>
  <c r="FU35" i="135"/>
  <c r="FU36" i="135" s="1"/>
  <c r="FR35" i="135"/>
  <c r="FR36" i="135" s="1"/>
  <c r="FQ35" i="135"/>
  <c r="FP35" i="135"/>
  <c r="FP36" i="135" s="1"/>
  <c r="FO35" i="135"/>
  <c r="FN35" i="135"/>
  <c r="FN36" i="135" s="1"/>
  <c r="FK35" i="135"/>
  <c r="FK36" i="135" s="1"/>
  <c r="FJ35" i="135"/>
  <c r="FI35" i="135"/>
  <c r="FI36" i="135" s="1"/>
  <c r="FH35" i="135"/>
  <c r="FG35" i="135"/>
  <c r="FG36" i="135" s="1"/>
  <c r="FD35" i="135"/>
  <c r="FD36" i="135" s="1"/>
  <c r="FC35" i="135"/>
  <c r="FB35" i="135"/>
  <c r="FB36" i="135" s="1"/>
  <c r="FA35" i="135"/>
  <c r="EZ35" i="135"/>
  <c r="EZ36" i="135"/>
  <c r="EW35" i="135"/>
  <c r="EW36" i="135" s="1"/>
  <c r="EV35" i="135"/>
  <c r="EU35" i="135"/>
  <c r="EU36" i="135" s="1"/>
  <c r="ET35" i="135"/>
  <c r="ES35" i="135"/>
  <c r="ES36" i="135"/>
  <c r="EP35" i="135"/>
  <c r="EP36" i="135" s="1"/>
  <c r="EO35" i="135"/>
  <c r="EN35" i="135"/>
  <c r="EN36" i="135" s="1"/>
  <c r="EM35" i="135"/>
  <c r="EL35" i="135"/>
  <c r="EL36" i="135" s="1"/>
  <c r="EI35" i="135"/>
  <c r="EI36" i="135" s="1"/>
  <c r="EH35" i="135"/>
  <c r="EG35" i="135"/>
  <c r="EG36" i="135" s="1"/>
  <c r="EF35" i="135"/>
  <c r="EE35" i="135"/>
  <c r="EE36" i="135" s="1"/>
  <c r="EB35" i="135"/>
  <c r="EB36" i="135" s="1"/>
  <c r="EA35" i="135"/>
  <c r="DZ35" i="135"/>
  <c r="DZ36" i="135" s="1"/>
  <c r="DY35" i="135"/>
  <c r="DX35" i="135"/>
  <c r="DX36" i="135" s="1"/>
  <c r="DU35" i="135"/>
  <c r="DU36" i="135" s="1"/>
  <c r="DT35" i="135"/>
  <c r="DS35" i="135"/>
  <c r="DS36" i="135" s="1"/>
  <c r="DR35" i="135"/>
  <c r="DQ35" i="135"/>
  <c r="DQ36" i="135"/>
  <c r="DN35" i="135"/>
  <c r="DN36" i="135" s="1"/>
  <c r="DM35" i="135"/>
  <c r="DL35" i="135"/>
  <c r="DL36" i="135" s="1"/>
  <c r="DK35" i="135"/>
  <c r="DJ35" i="135"/>
  <c r="DJ36" i="135" s="1"/>
  <c r="DG35" i="135"/>
  <c r="DG36" i="135" s="1"/>
  <c r="DF35" i="135"/>
  <c r="DE35" i="135"/>
  <c r="DE36" i="135"/>
  <c r="DD35" i="135"/>
  <c r="DC35" i="135"/>
  <c r="DC36" i="135" s="1"/>
  <c r="CZ35" i="135"/>
  <c r="CZ36" i="135"/>
  <c r="CY35" i="135"/>
  <c r="CX35" i="135"/>
  <c r="CX36" i="135" s="1"/>
  <c r="CW35" i="135"/>
  <c r="CV35" i="135"/>
  <c r="CV36" i="135" s="1"/>
  <c r="CS35" i="135"/>
  <c r="CS36" i="135"/>
  <c r="CR35" i="135"/>
  <c r="CQ35" i="135"/>
  <c r="CQ36" i="135" s="1"/>
  <c r="CP35" i="135"/>
  <c r="CO35" i="135"/>
  <c r="CO36" i="135" s="1"/>
  <c r="CL35" i="135"/>
  <c r="CL36" i="135"/>
  <c r="CK35" i="135"/>
  <c r="CJ35" i="135"/>
  <c r="CJ36" i="135" s="1"/>
  <c r="CI35" i="135"/>
  <c r="CH35" i="135"/>
  <c r="CH36" i="135" s="1"/>
  <c r="CE35" i="135"/>
  <c r="CE36" i="135" s="1"/>
  <c r="CD35" i="135"/>
  <c r="CC35" i="135"/>
  <c r="CC36" i="135" s="1"/>
  <c r="CB35" i="135"/>
  <c r="CA35" i="135"/>
  <c r="CA36" i="135" s="1"/>
  <c r="BX35" i="135"/>
  <c r="BX36" i="135" s="1"/>
  <c r="BW35" i="135"/>
  <c r="BV35" i="135"/>
  <c r="BV36" i="135" s="1"/>
  <c r="E43" i="135" s="1"/>
  <c r="L43" i="135" s="1"/>
  <c r="BU35" i="135"/>
  <c r="BT35" i="135"/>
  <c r="BT36" i="135" s="1"/>
  <c r="BQ35" i="135"/>
  <c r="BQ36" i="135" s="1"/>
  <c r="BP35" i="135"/>
  <c r="BO35" i="135"/>
  <c r="BO36" i="135" s="1"/>
  <c r="BN35" i="135"/>
  <c r="BM35" i="135"/>
  <c r="BM36" i="135" s="1"/>
  <c r="BJ35" i="135"/>
  <c r="BJ36" i="135" s="1"/>
  <c r="BI35" i="135"/>
  <c r="BH35" i="135"/>
  <c r="BH36" i="135" s="1"/>
  <c r="BG35" i="135"/>
  <c r="BF35" i="135"/>
  <c r="BF36" i="135" s="1"/>
  <c r="BC35" i="135"/>
  <c r="BC36" i="135" s="1"/>
  <c r="BB35" i="135"/>
  <c r="BA35" i="135"/>
  <c r="BA36" i="135" s="1"/>
  <c r="AZ35" i="135"/>
  <c r="AY35" i="135"/>
  <c r="AY36" i="135" s="1"/>
  <c r="AV35" i="135"/>
  <c r="AV36" i="135" s="1"/>
  <c r="AU35" i="135"/>
  <c r="AT35" i="135"/>
  <c r="AT36" i="135" s="1"/>
  <c r="AS35" i="135"/>
  <c r="AR35" i="135"/>
  <c r="AR36" i="135" s="1"/>
  <c r="AO35" i="135"/>
  <c r="AO36" i="135" s="1"/>
  <c r="AN35" i="135"/>
  <c r="AM35" i="135"/>
  <c r="AM36" i="135" s="1"/>
  <c r="AL35" i="135"/>
  <c r="AK35" i="135"/>
  <c r="AK36" i="135" s="1"/>
  <c r="AH35" i="135"/>
  <c r="AH36" i="135" s="1"/>
  <c r="AG35" i="135"/>
  <c r="AF35" i="135"/>
  <c r="AF36" i="135" s="1"/>
  <c r="AE35" i="135"/>
  <c r="AD35" i="135"/>
  <c r="AD36" i="135" s="1"/>
  <c r="AA35" i="135"/>
  <c r="AA36" i="135" s="1"/>
  <c r="Z35" i="135"/>
  <c r="Y35" i="135"/>
  <c r="Y36" i="135" s="1"/>
  <c r="X35" i="135"/>
  <c r="W35" i="135"/>
  <c r="W36" i="135" s="1"/>
  <c r="T35" i="135"/>
  <c r="T36" i="135" s="1"/>
  <c r="S35" i="135"/>
  <c r="R35" i="135"/>
  <c r="R36" i="135" s="1"/>
  <c r="Q35" i="135"/>
  <c r="P35" i="135"/>
  <c r="P36" i="135" s="1"/>
  <c r="M35" i="135"/>
  <c r="M36" i="135" s="1"/>
  <c r="L35" i="135"/>
  <c r="K35" i="135"/>
  <c r="K36" i="135" s="1"/>
  <c r="J35" i="135"/>
  <c r="I35" i="135"/>
  <c r="F35" i="135"/>
  <c r="F36" i="135" s="1"/>
  <c r="E35" i="135"/>
  <c r="D35" i="135"/>
  <c r="D36" i="135" s="1"/>
  <c r="C35" i="135"/>
  <c r="B35" i="135"/>
  <c r="B36" i="135" s="1"/>
  <c r="H4" i="135"/>
  <c r="H5" i="135" s="1"/>
  <c r="H6" i="135" s="1"/>
  <c r="H7" i="135" s="1"/>
  <c r="H8" i="135" s="1"/>
  <c r="H9" i="135" s="1"/>
  <c r="H10" i="135" s="1"/>
  <c r="H11" i="135" s="1"/>
  <c r="H12" i="135" s="1"/>
  <c r="H13" i="135" s="1"/>
  <c r="H14" i="135" s="1"/>
  <c r="H15" i="135" s="1"/>
  <c r="H16" i="135" s="1"/>
  <c r="H17" i="135" s="1"/>
  <c r="H18" i="135" s="1"/>
  <c r="H19" i="135" s="1"/>
  <c r="H20" i="135" s="1"/>
  <c r="H21" i="135" s="1"/>
  <c r="H22" i="135" s="1"/>
  <c r="H23" i="135" s="1"/>
  <c r="H24" i="135" s="1"/>
  <c r="H25" i="135" s="1"/>
  <c r="H26" i="135" s="1"/>
  <c r="H27" i="135" s="1"/>
  <c r="H28" i="135" s="1"/>
  <c r="H29" i="135" s="1"/>
  <c r="H30" i="135" s="1"/>
  <c r="H31" i="135" s="1"/>
  <c r="H32" i="135" s="1"/>
  <c r="H33" i="135" s="1"/>
  <c r="H34" i="135" s="1"/>
  <c r="O4" i="135" s="1"/>
  <c r="O5" i="135" s="1"/>
  <c r="O6" i="135" s="1"/>
  <c r="O7" i="135" s="1"/>
  <c r="O8" i="135" s="1"/>
  <c r="O9" i="135" s="1"/>
  <c r="O10" i="135" s="1"/>
  <c r="O11" i="135" s="1"/>
  <c r="O12" i="135" s="1"/>
  <c r="O13" i="135" s="1"/>
  <c r="O14" i="135" s="1"/>
  <c r="O15" i="135" s="1"/>
  <c r="O16" i="135" s="1"/>
  <c r="O17" i="135" s="1"/>
  <c r="O18" i="135" s="1"/>
  <c r="O19" i="135" s="1"/>
  <c r="O20" i="135" s="1"/>
  <c r="O21" i="135" s="1"/>
  <c r="O22" i="135" s="1"/>
  <c r="O23" i="135" s="1"/>
  <c r="O24" i="135" s="1"/>
  <c r="O25" i="135" s="1"/>
  <c r="O26" i="135" s="1"/>
  <c r="O27" i="135" s="1"/>
  <c r="O28" i="135" s="1"/>
  <c r="O29" i="135" s="1"/>
  <c r="O30" i="135" s="1"/>
  <c r="O31" i="135" s="1"/>
  <c r="O32" i="135" s="1"/>
  <c r="O33" i="135" s="1"/>
  <c r="O34" i="135" s="1"/>
  <c r="V4" i="135" s="1"/>
  <c r="V5" i="135" s="1"/>
  <c r="V6" i="135" s="1"/>
  <c r="V7" i="135" s="1"/>
  <c r="V8" i="135" s="1"/>
  <c r="V9" i="135" s="1"/>
  <c r="V10" i="135" s="1"/>
  <c r="V11" i="135" s="1"/>
  <c r="V12" i="135" s="1"/>
  <c r="V13" i="135" s="1"/>
  <c r="V14" i="135" s="1"/>
  <c r="V15" i="135" s="1"/>
  <c r="V16" i="135" s="1"/>
  <c r="V17" i="135" s="1"/>
  <c r="V18" i="135" s="1"/>
  <c r="V19" i="135" s="1"/>
  <c r="V20" i="135" s="1"/>
  <c r="V21" i="135" s="1"/>
  <c r="V22" i="135" s="1"/>
  <c r="V23" i="135" s="1"/>
  <c r="V24" i="135" s="1"/>
  <c r="V25" i="135" s="1"/>
  <c r="V26" i="135" s="1"/>
  <c r="V27" i="135" s="1"/>
  <c r="V28" i="135" s="1"/>
  <c r="V29" i="135" s="1"/>
  <c r="V30" i="135" s="1"/>
  <c r="V31" i="135" s="1"/>
  <c r="V32" i="135" s="1"/>
  <c r="V33" i="135" s="1"/>
  <c r="V34" i="135" s="1"/>
  <c r="AC4" i="135" s="1"/>
  <c r="AC5" i="135" s="1"/>
  <c r="AC6" i="135" s="1"/>
  <c r="AC7" i="135" s="1"/>
  <c r="AC8" i="135" s="1"/>
  <c r="AC9" i="135" s="1"/>
  <c r="AC10" i="135" s="1"/>
  <c r="AC11" i="135" s="1"/>
  <c r="AC12" i="135" s="1"/>
  <c r="AC13" i="135" s="1"/>
  <c r="AC14" i="135" s="1"/>
  <c r="AC15" i="135" s="1"/>
  <c r="AC16" i="135" s="1"/>
  <c r="AC17" i="135" s="1"/>
  <c r="AC18" i="135" s="1"/>
  <c r="AC19" i="135" s="1"/>
  <c r="AC20" i="135" s="1"/>
  <c r="AC21" i="135" s="1"/>
  <c r="AC22" i="135" s="1"/>
  <c r="AC23" i="135" s="1"/>
  <c r="AC24" i="135" s="1"/>
  <c r="AC25" i="135" s="1"/>
  <c r="AC26" i="135" s="1"/>
  <c r="AC27" i="135" s="1"/>
  <c r="AC28" i="135" s="1"/>
  <c r="AC29" i="135" s="1"/>
  <c r="AC30" i="135" s="1"/>
  <c r="AC31" i="135" s="1"/>
  <c r="AC32" i="135" s="1"/>
  <c r="AC33" i="135" s="1"/>
  <c r="AC34" i="135" s="1"/>
  <c r="AJ4" i="135" s="1"/>
  <c r="AJ5" i="135" s="1"/>
  <c r="AJ6" i="135" s="1"/>
  <c r="AJ7" i="135" s="1"/>
  <c r="AJ8" i="135" s="1"/>
  <c r="AJ9" i="135" s="1"/>
  <c r="AJ10" i="135" s="1"/>
  <c r="AJ11" i="135" s="1"/>
  <c r="AJ12" i="135" s="1"/>
  <c r="AJ13" i="135" s="1"/>
  <c r="AJ14" i="135" s="1"/>
  <c r="AJ15" i="135" s="1"/>
  <c r="AJ16" i="135" s="1"/>
  <c r="AJ17" i="135" s="1"/>
  <c r="AJ18" i="135" s="1"/>
  <c r="AJ19" i="135" s="1"/>
  <c r="AJ20" i="135" s="1"/>
  <c r="AJ21" i="135" s="1"/>
  <c r="AJ22" i="135" s="1"/>
  <c r="AJ23" i="135" s="1"/>
  <c r="AJ24" i="135" s="1"/>
  <c r="AJ25" i="135" s="1"/>
  <c r="AJ26" i="135" s="1"/>
  <c r="AJ27" i="135" s="1"/>
  <c r="AJ28" i="135" s="1"/>
  <c r="AJ29" i="135" s="1"/>
  <c r="AJ30" i="135" s="1"/>
  <c r="AJ31" i="135" s="1"/>
  <c r="AJ32" i="135" s="1"/>
  <c r="AJ33" i="135" s="1"/>
  <c r="AJ34" i="135" s="1"/>
  <c r="AQ4" i="135" s="1"/>
  <c r="AQ5" i="135" s="1"/>
  <c r="AQ6" i="135" s="1"/>
  <c r="AQ7" i="135" s="1"/>
  <c r="AQ8" i="135" s="1"/>
  <c r="AQ9" i="135" s="1"/>
  <c r="AQ10" i="135" s="1"/>
  <c r="AQ11" i="135" s="1"/>
  <c r="AQ12" i="135" s="1"/>
  <c r="AQ13" i="135" s="1"/>
  <c r="AQ14" i="135" s="1"/>
  <c r="AQ15" i="135" s="1"/>
  <c r="AQ16" i="135" s="1"/>
  <c r="AQ17" i="135" s="1"/>
  <c r="AQ18" i="135" s="1"/>
  <c r="AQ19" i="135" s="1"/>
  <c r="AQ20" i="135" s="1"/>
  <c r="AQ21" i="135" s="1"/>
  <c r="AQ22" i="135" s="1"/>
  <c r="AQ23" i="135" s="1"/>
  <c r="AQ24" i="135" s="1"/>
  <c r="AQ25" i="135" s="1"/>
  <c r="AQ26" i="135" s="1"/>
  <c r="AQ27" i="135" s="1"/>
  <c r="AQ28" i="135" s="1"/>
  <c r="AQ29" i="135" s="1"/>
  <c r="AQ30" i="135" s="1"/>
  <c r="AQ31" i="135" s="1"/>
  <c r="AQ32" i="135" s="1"/>
  <c r="AQ33" i="135" s="1"/>
  <c r="AQ34" i="135" s="1"/>
  <c r="AX4" i="135" s="1"/>
  <c r="AX5" i="135" s="1"/>
  <c r="AX6" i="135" s="1"/>
  <c r="AX7" i="135" s="1"/>
  <c r="AX8" i="135" s="1"/>
  <c r="AX9" i="135" s="1"/>
  <c r="AX10" i="135" s="1"/>
  <c r="AX11" i="135" s="1"/>
  <c r="AX12" i="135" s="1"/>
  <c r="AX13" i="135" s="1"/>
  <c r="AX14" i="135" s="1"/>
  <c r="AX15" i="135" s="1"/>
  <c r="AX16" i="135" s="1"/>
  <c r="AX17" i="135" s="1"/>
  <c r="AX18" i="135" s="1"/>
  <c r="AX19" i="135" s="1"/>
  <c r="AX20" i="135" s="1"/>
  <c r="AX21" i="135" s="1"/>
  <c r="AX22" i="135" s="1"/>
  <c r="AX23" i="135" s="1"/>
  <c r="AX24" i="135" s="1"/>
  <c r="AX25" i="135" s="1"/>
  <c r="AX26" i="135" s="1"/>
  <c r="AX27" i="135" s="1"/>
  <c r="AX28" i="135" s="1"/>
  <c r="AX29" i="135" s="1"/>
  <c r="AX30" i="135" s="1"/>
  <c r="AX31" i="135" s="1"/>
  <c r="AX32" i="135" s="1"/>
  <c r="AX33" i="135" s="1"/>
  <c r="AX34" i="135" s="1"/>
  <c r="BE4" i="135" s="1"/>
  <c r="BE5" i="135" s="1"/>
  <c r="BE6" i="135" s="1"/>
  <c r="BE7" i="135" s="1"/>
  <c r="BE8" i="135" s="1"/>
  <c r="BE9" i="135" s="1"/>
  <c r="BE10" i="135" s="1"/>
  <c r="BE11" i="135" s="1"/>
  <c r="BE12" i="135" s="1"/>
  <c r="BE13" i="135" s="1"/>
  <c r="BE14" i="135" s="1"/>
  <c r="BE15" i="135" s="1"/>
  <c r="BE16" i="135" s="1"/>
  <c r="BE17" i="135" s="1"/>
  <c r="BE18" i="135" s="1"/>
  <c r="BE19" i="135" s="1"/>
  <c r="BE20" i="135" s="1"/>
  <c r="BE21" i="135" s="1"/>
  <c r="BE22" i="135" s="1"/>
  <c r="BE23" i="135" s="1"/>
  <c r="BE24" i="135" s="1"/>
  <c r="BE25" i="135" s="1"/>
  <c r="BE26" i="135" s="1"/>
  <c r="BE27" i="135" s="1"/>
  <c r="BE28" i="135" s="1"/>
  <c r="BE29" i="135" s="1"/>
  <c r="BE30" i="135" s="1"/>
  <c r="BE31" i="135" s="1"/>
  <c r="BE32" i="135" s="1"/>
  <c r="BE33" i="135" s="1"/>
  <c r="BE34" i="135" s="1"/>
  <c r="BL4" i="135" s="1"/>
  <c r="BL5" i="135" s="1"/>
  <c r="BL6" i="135" s="1"/>
  <c r="BL7" i="135" s="1"/>
  <c r="BL8" i="135" s="1"/>
  <c r="BL9" i="135" s="1"/>
  <c r="BL10" i="135" s="1"/>
  <c r="BL11" i="135" s="1"/>
  <c r="BL12" i="135" s="1"/>
  <c r="BL13" i="135" s="1"/>
  <c r="BL14" i="135" s="1"/>
  <c r="BL15" i="135" s="1"/>
  <c r="BL16" i="135" s="1"/>
  <c r="BL17" i="135" s="1"/>
  <c r="BL18" i="135" s="1"/>
  <c r="BL19" i="135" s="1"/>
  <c r="BL20" i="135" s="1"/>
  <c r="BL21" i="135" s="1"/>
  <c r="BL22" i="135" s="1"/>
  <c r="BL23" i="135" s="1"/>
  <c r="BL24" i="135" s="1"/>
  <c r="BL25" i="135" s="1"/>
  <c r="BL26" i="135" s="1"/>
  <c r="BL27" i="135" s="1"/>
  <c r="BL28" i="135" s="1"/>
  <c r="BL29" i="135" s="1"/>
  <c r="BL30" i="135" s="1"/>
  <c r="BL31" i="135" s="1"/>
  <c r="BL32" i="135" s="1"/>
  <c r="BL33" i="135" s="1"/>
  <c r="BL34" i="135" s="1"/>
  <c r="BS4" i="135" s="1"/>
  <c r="BS5" i="135" s="1"/>
  <c r="BS6" i="135" s="1"/>
  <c r="BS7" i="135" s="1"/>
  <c r="BS8" i="135" s="1"/>
  <c r="BS9" i="135" s="1"/>
  <c r="BS10" i="135" s="1"/>
  <c r="BS11" i="135" s="1"/>
  <c r="BS12" i="135" s="1"/>
  <c r="BS13" i="135" s="1"/>
  <c r="BS14" i="135" s="1"/>
  <c r="BS15" i="135" s="1"/>
  <c r="BS16" i="135" s="1"/>
  <c r="BS17" i="135" s="1"/>
  <c r="BS18" i="135" s="1"/>
  <c r="BS19" i="135" s="1"/>
  <c r="BS20" i="135" s="1"/>
  <c r="BS21" i="135" s="1"/>
  <c r="BS22" i="135" s="1"/>
  <c r="BS23" i="135" s="1"/>
  <c r="BS24" i="135" s="1"/>
  <c r="BS25" i="135" s="1"/>
  <c r="BS26" i="135" s="1"/>
  <c r="BS27" i="135" s="1"/>
  <c r="BS28" i="135" s="1"/>
  <c r="BS29" i="135" s="1"/>
  <c r="BS30" i="135" s="1"/>
  <c r="BS31" i="135" s="1"/>
  <c r="BS32" i="135" s="1"/>
  <c r="BS33" i="135" s="1"/>
  <c r="BS34" i="135" s="1"/>
  <c r="BZ4" i="135" s="1"/>
  <c r="BZ5" i="135" s="1"/>
  <c r="BZ6" i="135" s="1"/>
  <c r="BZ7" i="135" s="1"/>
  <c r="BZ8" i="135" s="1"/>
  <c r="BZ9" i="135" s="1"/>
  <c r="BZ10" i="135" s="1"/>
  <c r="BZ11" i="135" s="1"/>
  <c r="BZ12" i="135" s="1"/>
  <c r="BZ13" i="135" s="1"/>
  <c r="BZ14" i="135" s="1"/>
  <c r="BZ15" i="135" s="1"/>
  <c r="BZ16" i="135" s="1"/>
  <c r="BZ17" i="135" s="1"/>
  <c r="BZ18" i="135" s="1"/>
  <c r="BZ19" i="135" s="1"/>
  <c r="BZ20" i="135" s="1"/>
  <c r="BZ21" i="135" s="1"/>
  <c r="BZ22" i="135" s="1"/>
  <c r="BZ23" i="135" s="1"/>
  <c r="BZ24" i="135" s="1"/>
  <c r="BZ25" i="135" s="1"/>
  <c r="BZ26" i="135" s="1"/>
  <c r="BZ27" i="135" s="1"/>
  <c r="BZ28" i="135" s="1"/>
  <c r="BZ29" i="135" s="1"/>
  <c r="BZ30" i="135" s="1"/>
  <c r="BZ31" i="135" s="1"/>
  <c r="BZ32" i="135" s="1"/>
  <c r="BZ33" i="135" s="1"/>
  <c r="BZ34" i="135" s="1"/>
  <c r="CG4" i="135" s="1"/>
  <c r="CG5" i="135" s="1"/>
  <c r="CG6" i="135" s="1"/>
  <c r="CG7" i="135" s="1"/>
  <c r="CG8" i="135" s="1"/>
  <c r="CG9" i="135" s="1"/>
  <c r="CG10" i="135" s="1"/>
  <c r="CG11" i="135" s="1"/>
  <c r="CG12" i="135" s="1"/>
  <c r="CG13" i="135" s="1"/>
  <c r="CG14" i="135" s="1"/>
  <c r="CG15" i="135" s="1"/>
  <c r="CG16" i="135" s="1"/>
  <c r="CG17" i="135" s="1"/>
  <c r="CG18" i="135" s="1"/>
  <c r="CG19" i="135" s="1"/>
  <c r="CG20" i="135" s="1"/>
  <c r="CG21" i="135" s="1"/>
  <c r="CG22" i="135" s="1"/>
  <c r="CG23" i="135" s="1"/>
  <c r="CG24" i="135" s="1"/>
  <c r="CG25" i="135" s="1"/>
  <c r="CG26" i="135" s="1"/>
  <c r="CG27" i="135" s="1"/>
  <c r="CG28" i="135" s="1"/>
  <c r="CG29" i="135" s="1"/>
  <c r="CG30" i="135" s="1"/>
  <c r="CG31" i="135" s="1"/>
  <c r="CG32" i="135" s="1"/>
  <c r="CG33" i="135" s="1"/>
  <c r="CG34" i="135" s="1"/>
  <c r="CN4" i="135" s="1"/>
  <c r="CN5" i="135" s="1"/>
  <c r="CN6" i="135" s="1"/>
  <c r="CN7" i="135" s="1"/>
  <c r="CN8" i="135" s="1"/>
  <c r="CN9" i="135" s="1"/>
  <c r="CN10" i="135" s="1"/>
  <c r="CN11" i="135" s="1"/>
  <c r="CN12" i="135" s="1"/>
  <c r="CN13" i="135" s="1"/>
  <c r="CN14" i="135" s="1"/>
  <c r="CN15" i="135" s="1"/>
  <c r="CN16" i="135" s="1"/>
  <c r="CN17" i="135" s="1"/>
  <c r="CN18" i="135" s="1"/>
  <c r="CN19" i="135" s="1"/>
  <c r="CN20" i="135" s="1"/>
  <c r="CN21" i="135" s="1"/>
  <c r="CN22" i="135" s="1"/>
  <c r="CN23" i="135" s="1"/>
  <c r="CN24" i="135" s="1"/>
  <c r="CN25" i="135" s="1"/>
  <c r="CN26" i="135" s="1"/>
  <c r="CN27" i="135" s="1"/>
  <c r="CN28" i="135" s="1"/>
  <c r="CN29" i="135" s="1"/>
  <c r="CN30" i="135" s="1"/>
  <c r="CN31" i="135" s="1"/>
  <c r="CN32" i="135" s="1"/>
  <c r="CN33" i="135" s="1"/>
  <c r="CN34" i="135" s="1"/>
  <c r="CU4" i="135" s="1"/>
  <c r="CU5" i="135" s="1"/>
  <c r="CU6" i="135" s="1"/>
  <c r="CU7" i="135" s="1"/>
  <c r="CU8" i="135" s="1"/>
  <c r="CU9" i="135" s="1"/>
  <c r="CU10" i="135" s="1"/>
  <c r="CU11" i="135" s="1"/>
  <c r="CU12" i="135" s="1"/>
  <c r="CU13" i="135" s="1"/>
  <c r="CU14" i="135" s="1"/>
  <c r="CU15" i="135" s="1"/>
  <c r="CU16" i="135" s="1"/>
  <c r="CU17" i="135" s="1"/>
  <c r="CU18" i="135" s="1"/>
  <c r="CU19" i="135" s="1"/>
  <c r="CU20" i="135" s="1"/>
  <c r="CU21" i="135" s="1"/>
  <c r="CU22" i="135" s="1"/>
  <c r="CU23" i="135" s="1"/>
  <c r="CU24" i="135" s="1"/>
  <c r="CU25" i="135" s="1"/>
  <c r="CU26" i="135" s="1"/>
  <c r="CU27" i="135" s="1"/>
  <c r="CU28" i="135" s="1"/>
  <c r="CU29" i="135" s="1"/>
  <c r="CU30" i="135" s="1"/>
  <c r="CU31" i="135" s="1"/>
  <c r="CU32" i="135" s="1"/>
  <c r="CU33" i="135" s="1"/>
  <c r="CU34" i="135" s="1"/>
  <c r="DB4" i="135" s="1"/>
  <c r="DB5" i="135" s="1"/>
  <c r="DB6" i="135" s="1"/>
  <c r="DB7" i="135" s="1"/>
  <c r="DB8" i="135" s="1"/>
  <c r="DB9" i="135" s="1"/>
  <c r="DB10" i="135" s="1"/>
  <c r="DB11" i="135" s="1"/>
  <c r="DB12" i="135" s="1"/>
  <c r="DB13" i="135" s="1"/>
  <c r="DB14" i="135" s="1"/>
  <c r="DB15" i="135" s="1"/>
  <c r="DB16" i="135" s="1"/>
  <c r="DB17" i="135" s="1"/>
  <c r="DB18" i="135" s="1"/>
  <c r="DB19" i="135" s="1"/>
  <c r="DB20" i="135" s="1"/>
  <c r="DB21" i="135" s="1"/>
  <c r="DB22" i="135" s="1"/>
  <c r="DB23" i="135" s="1"/>
  <c r="DB24" i="135" s="1"/>
  <c r="DB25" i="135" s="1"/>
  <c r="DB26" i="135" s="1"/>
  <c r="DB27" i="135" s="1"/>
  <c r="DB28" i="135" s="1"/>
  <c r="DB29" i="135" s="1"/>
  <c r="DB30" i="135" s="1"/>
  <c r="DB31" i="135" s="1"/>
  <c r="DB32" i="135" s="1"/>
  <c r="DB33" i="135" s="1"/>
  <c r="DB34" i="135" s="1"/>
  <c r="DI4" i="135" s="1"/>
  <c r="DI5" i="135" s="1"/>
  <c r="DI6" i="135" s="1"/>
  <c r="DI7" i="135" s="1"/>
  <c r="DI8" i="135" s="1"/>
  <c r="DI9" i="135" s="1"/>
  <c r="DI10" i="135" s="1"/>
  <c r="DI11" i="135" s="1"/>
  <c r="DI12" i="135" s="1"/>
  <c r="DI13" i="135" s="1"/>
  <c r="DI14" i="135" s="1"/>
  <c r="DI15" i="135" s="1"/>
  <c r="DI16" i="135" s="1"/>
  <c r="DI17" i="135" s="1"/>
  <c r="DI18" i="135" s="1"/>
  <c r="DI19" i="135" s="1"/>
  <c r="DI20" i="135" s="1"/>
  <c r="DI21" i="135" s="1"/>
  <c r="DI22" i="135" s="1"/>
  <c r="DI23" i="135" s="1"/>
  <c r="DI24" i="135" s="1"/>
  <c r="DI25" i="135" s="1"/>
  <c r="DI26" i="135" s="1"/>
  <c r="DI27" i="135" s="1"/>
  <c r="DI28" i="135" s="1"/>
  <c r="DI29" i="135" s="1"/>
  <c r="DI30" i="135" s="1"/>
  <c r="DI31" i="135" s="1"/>
  <c r="DI32" i="135" s="1"/>
  <c r="DI33" i="135" s="1"/>
  <c r="DI34" i="135" s="1"/>
  <c r="DP4" i="135" s="1"/>
  <c r="DP5" i="135" s="1"/>
  <c r="DP6" i="135" s="1"/>
  <c r="DP7" i="135" s="1"/>
  <c r="DP8" i="135" s="1"/>
  <c r="DP9" i="135" s="1"/>
  <c r="DP10" i="135" s="1"/>
  <c r="DP11" i="135" s="1"/>
  <c r="DP12" i="135" s="1"/>
  <c r="DP13" i="135" s="1"/>
  <c r="DP14" i="135" s="1"/>
  <c r="DP15" i="135" s="1"/>
  <c r="DP16" i="135" s="1"/>
  <c r="DP17" i="135" s="1"/>
  <c r="DP18" i="135" s="1"/>
  <c r="DP19" i="135" s="1"/>
  <c r="DP20" i="135" s="1"/>
  <c r="DP21" i="135" s="1"/>
  <c r="DP22" i="135" s="1"/>
  <c r="DP23" i="135" s="1"/>
  <c r="DP24" i="135" s="1"/>
  <c r="DP25" i="135" s="1"/>
  <c r="DP26" i="135" s="1"/>
  <c r="DP27" i="135" s="1"/>
  <c r="DP28" i="135" s="1"/>
  <c r="DP29" i="135" s="1"/>
  <c r="DP30" i="135" s="1"/>
  <c r="DP31" i="135" s="1"/>
  <c r="DP32" i="135" s="1"/>
  <c r="DP33" i="135" s="1"/>
  <c r="DP34" i="135" s="1"/>
  <c r="DW4" i="135" s="1"/>
  <c r="DW5" i="135" s="1"/>
  <c r="DW6" i="135" s="1"/>
  <c r="DW7" i="135" s="1"/>
  <c r="DW8" i="135" s="1"/>
  <c r="DW9" i="135" s="1"/>
  <c r="DW10" i="135" s="1"/>
  <c r="DW11" i="135" s="1"/>
  <c r="DW12" i="135" s="1"/>
  <c r="DW13" i="135" s="1"/>
  <c r="DW14" i="135" s="1"/>
  <c r="DW15" i="135" s="1"/>
  <c r="DW16" i="135" s="1"/>
  <c r="DW17" i="135" s="1"/>
  <c r="DW18" i="135" s="1"/>
  <c r="DW19" i="135" s="1"/>
  <c r="DW20" i="135" s="1"/>
  <c r="DW21" i="135" s="1"/>
  <c r="DW22" i="135" s="1"/>
  <c r="DW23" i="135" s="1"/>
  <c r="DW24" i="135" s="1"/>
  <c r="DW25" i="135" s="1"/>
  <c r="DW26" i="135" s="1"/>
  <c r="DW27" i="135" s="1"/>
  <c r="DW28" i="135" s="1"/>
  <c r="DW29" i="135" s="1"/>
  <c r="DW30" i="135" s="1"/>
  <c r="DW31" i="135" s="1"/>
  <c r="DW32" i="135" s="1"/>
  <c r="DW33" i="135" s="1"/>
  <c r="DW34" i="135" s="1"/>
  <c r="ED4" i="135" s="1"/>
  <c r="ED5" i="135" s="1"/>
  <c r="ED6" i="135" s="1"/>
  <c r="ED7" i="135" s="1"/>
  <c r="ED8" i="135" s="1"/>
  <c r="ED9" i="135" s="1"/>
  <c r="ED10" i="135" s="1"/>
  <c r="ED11" i="135" s="1"/>
  <c r="ED12" i="135" s="1"/>
  <c r="ED13" i="135" s="1"/>
  <c r="ED14" i="135" s="1"/>
  <c r="ED15" i="135" s="1"/>
  <c r="ED16" i="135" s="1"/>
  <c r="ED17" i="135" s="1"/>
  <c r="ED18" i="135" s="1"/>
  <c r="ED19" i="135" s="1"/>
  <c r="ED20" i="135" s="1"/>
  <c r="ED21" i="135" s="1"/>
  <c r="ED22" i="135" s="1"/>
  <c r="ED23" i="135" s="1"/>
  <c r="ED24" i="135" s="1"/>
  <c r="ED25" i="135" s="1"/>
  <c r="ED26" i="135" s="1"/>
  <c r="ED27" i="135" s="1"/>
  <c r="ED28" i="135" s="1"/>
  <c r="ED29" i="135" s="1"/>
  <c r="ED30" i="135" s="1"/>
  <c r="ED31" i="135" s="1"/>
  <c r="ED32" i="135" s="1"/>
  <c r="ED33" i="135" s="1"/>
  <c r="ED34" i="135" s="1"/>
  <c r="EK4" i="135" s="1"/>
  <c r="EK5" i="135" s="1"/>
  <c r="EK6" i="135" s="1"/>
  <c r="EK7" i="135" s="1"/>
  <c r="EK8" i="135" s="1"/>
  <c r="EK9" i="135" s="1"/>
  <c r="EK10" i="135" s="1"/>
  <c r="EK11" i="135" s="1"/>
  <c r="EK12" i="135" s="1"/>
  <c r="EK13" i="135" s="1"/>
  <c r="EK14" i="135" s="1"/>
  <c r="EK15" i="135" s="1"/>
  <c r="EK16" i="135" s="1"/>
  <c r="EK17" i="135" s="1"/>
  <c r="EK18" i="135" s="1"/>
  <c r="EK19" i="135" s="1"/>
  <c r="EK20" i="135" s="1"/>
  <c r="EK21" i="135" s="1"/>
  <c r="EK22" i="135" s="1"/>
  <c r="EK23" i="135" s="1"/>
  <c r="EK24" i="135" s="1"/>
  <c r="EK25" i="135" s="1"/>
  <c r="EK26" i="135" s="1"/>
  <c r="EK27" i="135" s="1"/>
  <c r="EK28" i="135" s="1"/>
  <c r="EK29" i="135" s="1"/>
  <c r="EK30" i="135" s="1"/>
  <c r="EK31" i="135" s="1"/>
  <c r="EK32" i="135" s="1"/>
  <c r="EK33" i="135" s="1"/>
  <c r="EK34" i="135" s="1"/>
  <c r="ER4" i="135" s="1"/>
  <c r="ER5" i="135" s="1"/>
  <c r="ER6" i="135" s="1"/>
  <c r="ER7" i="135" s="1"/>
  <c r="ER8" i="135" s="1"/>
  <c r="ER9" i="135" s="1"/>
  <c r="ER10" i="135" s="1"/>
  <c r="ER11" i="135" s="1"/>
  <c r="ER12" i="135" s="1"/>
  <c r="ER13" i="135" s="1"/>
  <c r="ER14" i="135" s="1"/>
  <c r="ER15" i="135" s="1"/>
  <c r="ER16" i="135" s="1"/>
  <c r="ER17" i="135" s="1"/>
  <c r="ER18" i="135" s="1"/>
  <c r="ER19" i="135" s="1"/>
  <c r="ER20" i="135" s="1"/>
  <c r="ER21" i="135" s="1"/>
  <c r="ER22" i="135" s="1"/>
  <c r="ER23" i="135" s="1"/>
  <c r="ER24" i="135" s="1"/>
  <c r="ER25" i="135" s="1"/>
  <c r="ER26" i="135" s="1"/>
  <c r="ER27" i="135" s="1"/>
  <c r="ER28" i="135" s="1"/>
  <c r="ER29" i="135" s="1"/>
  <c r="ER30" i="135" s="1"/>
  <c r="ER31" i="135" s="1"/>
  <c r="ER32" i="135" s="1"/>
  <c r="ER33" i="135" s="1"/>
  <c r="ER34" i="135" s="1"/>
  <c r="EY4" i="135" s="1"/>
  <c r="EY5" i="135" s="1"/>
  <c r="EY6" i="135" s="1"/>
  <c r="EY7" i="135" s="1"/>
  <c r="EY8" i="135" s="1"/>
  <c r="EY9" i="135" s="1"/>
  <c r="EY10" i="135" s="1"/>
  <c r="EY11" i="135" s="1"/>
  <c r="EY12" i="135" s="1"/>
  <c r="EY13" i="135" s="1"/>
  <c r="EY14" i="135" s="1"/>
  <c r="EY15" i="135" s="1"/>
  <c r="EY16" i="135" s="1"/>
  <c r="EY17" i="135" s="1"/>
  <c r="EY18" i="135" s="1"/>
  <c r="EY19" i="135" s="1"/>
  <c r="EY20" i="135" s="1"/>
  <c r="EY21" i="135" s="1"/>
  <c r="EY22" i="135" s="1"/>
  <c r="EY23" i="135" s="1"/>
  <c r="EY24" i="135" s="1"/>
  <c r="EY25" i="135" s="1"/>
  <c r="EY26" i="135" s="1"/>
  <c r="EY27" i="135" s="1"/>
  <c r="EY28" i="135" s="1"/>
  <c r="EY29" i="135" s="1"/>
  <c r="EY30" i="135" s="1"/>
  <c r="EY31" i="135" s="1"/>
  <c r="EY32" i="135" s="1"/>
  <c r="EY33" i="135" s="1"/>
  <c r="EY34" i="135" s="1"/>
  <c r="FF4" i="135" s="1"/>
  <c r="FF5" i="135" s="1"/>
  <c r="FF6" i="135" s="1"/>
  <c r="FF7" i="135" s="1"/>
  <c r="FF8" i="135" s="1"/>
  <c r="FF9" i="135" s="1"/>
  <c r="FF10" i="135" s="1"/>
  <c r="FF11" i="135" s="1"/>
  <c r="FF12" i="135" s="1"/>
  <c r="FF13" i="135" s="1"/>
  <c r="FF14" i="135" s="1"/>
  <c r="FF15" i="135" s="1"/>
  <c r="FF16" i="135" s="1"/>
  <c r="FF17" i="135" s="1"/>
  <c r="FF18" i="135" s="1"/>
  <c r="FF19" i="135" s="1"/>
  <c r="FF20" i="135" s="1"/>
  <c r="FF21" i="135" s="1"/>
  <c r="FF22" i="135" s="1"/>
  <c r="FF23" i="135" s="1"/>
  <c r="FF24" i="135" s="1"/>
  <c r="FF25" i="135" s="1"/>
  <c r="FF26" i="135" s="1"/>
  <c r="FF27" i="135" s="1"/>
  <c r="FF28" i="135" s="1"/>
  <c r="FF29" i="135" s="1"/>
  <c r="FF30" i="135" s="1"/>
  <c r="FF31" i="135" s="1"/>
  <c r="FF32" i="135" s="1"/>
  <c r="FF33" i="135" s="1"/>
  <c r="FF34" i="135" s="1"/>
  <c r="FM4" i="135" s="1"/>
  <c r="FM5" i="135" s="1"/>
  <c r="FM6" i="135" s="1"/>
  <c r="FM7" i="135" s="1"/>
  <c r="FM8" i="135" s="1"/>
  <c r="FM9" i="135" s="1"/>
  <c r="FM10" i="135" s="1"/>
  <c r="FM11" i="135" s="1"/>
  <c r="FM12" i="135" s="1"/>
  <c r="FM13" i="135" s="1"/>
  <c r="FM14" i="135" s="1"/>
  <c r="FM15" i="135" s="1"/>
  <c r="FM16" i="135" s="1"/>
  <c r="FM17" i="135" s="1"/>
  <c r="FM18" i="135" s="1"/>
  <c r="FM19" i="135" s="1"/>
  <c r="FM20" i="135" s="1"/>
  <c r="FM21" i="135" s="1"/>
  <c r="FM22" i="135" s="1"/>
  <c r="FM23" i="135" s="1"/>
  <c r="FM24" i="135" s="1"/>
  <c r="FM25" i="135" s="1"/>
  <c r="FM26" i="135" s="1"/>
  <c r="FM27" i="135" s="1"/>
  <c r="FM28" i="135" s="1"/>
  <c r="FM29" i="135" s="1"/>
  <c r="FM30" i="135" s="1"/>
  <c r="FM31" i="135" s="1"/>
  <c r="FM32" i="135" s="1"/>
  <c r="FM33" i="135" s="1"/>
  <c r="FM34" i="135" s="1"/>
  <c r="FT4" i="135" s="1"/>
  <c r="FT5" i="135" s="1"/>
  <c r="FT6" i="135" s="1"/>
  <c r="FT7" i="135" s="1"/>
  <c r="FT8" i="135" s="1"/>
  <c r="FT9" i="135" s="1"/>
  <c r="FT10" i="135" s="1"/>
  <c r="FT11" i="135" s="1"/>
  <c r="FT12" i="135" s="1"/>
  <c r="FT13" i="135" s="1"/>
  <c r="FT14" i="135" s="1"/>
  <c r="FT15" i="135" s="1"/>
  <c r="FT16" i="135" s="1"/>
  <c r="FT17" i="135" s="1"/>
  <c r="FT18" i="135" s="1"/>
  <c r="FT19" i="135" s="1"/>
  <c r="FT20" i="135" s="1"/>
  <c r="FT21" i="135" s="1"/>
  <c r="FT22" i="135" s="1"/>
  <c r="FT23" i="135" s="1"/>
  <c r="FT24" i="135" s="1"/>
  <c r="FT25" i="135" s="1"/>
  <c r="FT26" i="135" s="1"/>
  <c r="FT27" i="135" s="1"/>
  <c r="FT28" i="135" s="1"/>
  <c r="FT29" i="135" s="1"/>
  <c r="FT30" i="135" s="1"/>
  <c r="FT31" i="135" s="1"/>
  <c r="FT32" i="135" s="1"/>
  <c r="FT33" i="135" s="1"/>
  <c r="FT34" i="135" s="1"/>
  <c r="GA4" i="135" s="1"/>
  <c r="GA5" i="135" s="1"/>
  <c r="GA6" i="135" s="1"/>
  <c r="GA7" i="135" s="1"/>
  <c r="GA8" i="135" s="1"/>
  <c r="GA9" i="135" s="1"/>
  <c r="GA10" i="135" s="1"/>
  <c r="GA11" i="135" s="1"/>
  <c r="GA12" i="135" s="1"/>
  <c r="GA13" i="135" s="1"/>
  <c r="GA14" i="135" s="1"/>
  <c r="GA15" i="135" s="1"/>
  <c r="GA16" i="135" s="1"/>
  <c r="GA17" i="135" s="1"/>
  <c r="GA18" i="135" s="1"/>
  <c r="GA19" i="135" s="1"/>
  <c r="GA20" i="135" s="1"/>
  <c r="GA21" i="135" s="1"/>
  <c r="GA22" i="135" s="1"/>
  <c r="GA23" i="135" s="1"/>
  <c r="GA24" i="135" s="1"/>
  <c r="GA25" i="135" s="1"/>
  <c r="GA26" i="135" s="1"/>
  <c r="GA27" i="135" s="1"/>
  <c r="GA28" i="135" s="1"/>
  <c r="GA29" i="135" s="1"/>
  <c r="GA30" i="135" s="1"/>
  <c r="GA31" i="135" s="1"/>
  <c r="GA32" i="135" s="1"/>
  <c r="GA33" i="135" s="1"/>
  <c r="GA34" i="135" s="1"/>
  <c r="GH4" i="135" s="1"/>
  <c r="GH5" i="135" s="1"/>
  <c r="GH6" i="135" s="1"/>
  <c r="GH7" i="135" s="1"/>
  <c r="GH8" i="135" s="1"/>
  <c r="GH9" i="135" s="1"/>
  <c r="GH10" i="135" s="1"/>
  <c r="GH11" i="135" s="1"/>
  <c r="GH12" i="135" s="1"/>
  <c r="GH13" i="135" s="1"/>
  <c r="GH14" i="135" s="1"/>
  <c r="GH15" i="135" s="1"/>
  <c r="GH16" i="135" s="1"/>
  <c r="GH17" i="135" s="1"/>
  <c r="GH18" i="135" s="1"/>
  <c r="GH19" i="135" s="1"/>
  <c r="GH20" i="135" s="1"/>
  <c r="GH21" i="135" s="1"/>
  <c r="GH22" i="135" s="1"/>
  <c r="GH23" i="135" s="1"/>
  <c r="GH24" i="135" s="1"/>
  <c r="GH25" i="135" s="1"/>
  <c r="GH26" i="135" s="1"/>
  <c r="GH27" i="135" s="1"/>
  <c r="GH28" i="135" s="1"/>
  <c r="GH29" i="135" s="1"/>
  <c r="GH30" i="135" s="1"/>
  <c r="GH31" i="135" s="1"/>
  <c r="GH32" i="135" s="1"/>
  <c r="GH33" i="135" s="1"/>
  <c r="GH34" i="135" s="1"/>
  <c r="GO4" i="135" s="1"/>
  <c r="GO5" i="135" s="1"/>
  <c r="GO6" i="135" s="1"/>
  <c r="GO7" i="135" s="1"/>
  <c r="GO8" i="135" s="1"/>
  <c r="GO9" i="135" s="1"/>
  <c r="GO10" i="135" s="1"/>
  <c r="GO11" i="135" s="1"/>
  <c r="GO12" i="135" s="1"/>
  <c r="GO13" i="135" s="1"/>
  <c r="GO14" i="135" s="1"/>
  <c r="GO15" i="135" s="1"/>
  <c r="GO16" i="135" s="1"/>
  <c r="GO17" i="135" s="1"/>
  <c r="GO18" i="135" s="1"/>
  <c r="GO19" i="135" s="1"/>
  <c r="GO20" i="135" s="1"/>
  <c r="GO21" i="135" s="1"/>
  <c r="GO22" i="135" s="1"/>
  <c r="GO23" i="135" s="1"/>
  <c r="GO24" i="135" s="1"/>
  <c r="GO25" i="135" s="1"/>
  <c r="GO26" i="135" s="1"/>
  <c r="GO27" i="135" s="1"/>
  <c r="GO28" i="135" s="1"/>
  <c r="GO29" i="135" s="1"/>
  <c r="GO30" i="135" s="1"/>
  <c r="GO31" i="135" s="1"/>
  <c r="GO32" i="135" s="1"/>
  <c r="GO33" i="135" s="1"/>
  <c r="GO34" i="135" s="1"/>
  <c r="GV4" i="135" s="1"/>
  <c r="GV5" i="135" s="1"/>
  <c r="GV6" i="135" s="1"/>
  <c r="GV7" i="135" s="1"/>
  <c r="GV8" i="135" s="1"/>
  <c r="GV9" i="135" s="1"/>
  <c r="GV10" i="135" s="1"/>
  <c r="GV11" i="135" s="1"/>
  <c r="GV12" i="135" s="1"/>
  <c r="GV13" i="135" s="1"/>
  <c r="GV14" i="135" s="1"/>
  <c r="GV15" i="135" s="1"/>
  <c r="GV16" i="135" s="1"/>
  <c r="GV17" i="135" s="1"/>
  <c r="GV18" i="135" s="1"/>
  <c r="GV19" i="135" s="1"/>
  <c r="GV20" i="135" s="1"/>
  <c r="GV21" i="135" s="1"/>
  <c r="GV22" i="135" s="1"/>
  <c r="GV23" i="135" s="1"/>
  <c r="GV24" i="135" s="1"/>
  <c r="GV25" i="135" s="1"/>
  <c r="GV26" i="135" s="1"/>
  <c r="GV27" i="135" s="1"/>
  <c r="GV28" i="135" s="1"/>
  <c r="GV29" i="135" s="1"/>
  <c r="GV30" i="135" s="1"/>
  <c r="GV31" i="135" s="1"/>
  <c r="GV32" i="135" s="1"/>
  <c r="GV33" i="135" s="1"/>
  <c r="GV34" i="135" s="1"/>
  <c r="T42" i="135" s="1"/>
  <c r="N13" i="128" s="1"/>
  <c r="D12" i="142" s="1"/>
  <c r="G4" i="135"/>
  <c r="G5" i="135" s="1"/>
  <c r="G6" i="135" s="1"/>
  <c r="G7" i="135" s="1"/>
  <c r="G8" i="135" s="1"/>
  <c r="G9" i="135" s="1"/>
  <c r="G10" i="135" s="1"/>
  <c r="G11" i="135" s="1"/>
  <c r="G12" i="135" s="1"/>
  <c r="G13" i="135" s="1"/>
  <c r="G14" i="135" s="1"/>
  <c r="G15" i="135" s="1"/>
  <c r="G16" i="135" s="1"/>
  <c r="G17" i="135" s="1"/>
  <c r="G18" i="135" s="1"/>
  <c r="G19" i="135" s="1"/>
  <c r="G20" i="135" s="1"/>
  <c r="G21" i="135" s="1"/>
  <c r="G22" i="135" s="1"/>
  <c r="G23" i="135" s="1"/>
  <c r="G24" i="135" s="1"/>
  <c r="G25" i="135" s="1"/>
  <c r="G26" i="135" s="1"/>
  <c r="G27" i="135" s="1"/>
  <c r="G28" i="135" s="1"/>
  <c r="G29" i="135" s="1"/>
  <c r="G30" i="135" s="1"/>
  <c r="G31" i="135" s="1"/>
  <c r="G32" i="135" s="1"/>
  <c r="G33" i="135" s="1"/>
  <c r="G34" i="135" s="1"/>
  <c r="N4" i="135" s="1"/>
  <c r="N5" i="135" s="1"/>
  <c r="N6" i="135" s="1"/>
  <c r="N7" i="135" s="1"/>
  <c r="N8" i="135" s="1"/>
  <c r="N9" i="135" s="1"/>
  <c r="N10" i="135" s="1"/>
  <c r="N11" i="135" s="1"/>
  <c r="N12" i="135" s="1"/>
  <c r="N13" i="135" s="1"/>
  <c r="N14" i="135" s="1"/>
  <c r="N15" i="135" s="1"/>
  <c r="N16" i="135" s="1"/>
  <c r="N17" i="135" s="1"/>
  <c r="N18" i="135" s="1"/>
  <c r="N19" i="135" s="1"/>
  <c r="N20" i="135" s="1"/>
  <c r="N21" i="135" s="1"/>
  <c r="N22" i="135" s="1"/>
  <c r="N23" i="135" s="1"/>
  <c r="N24" i="135" s="1"/>
  <c r="N25" i="135" s="1"/>
  <c r="N26" i="135" s="1"/>
  <c r="N27" i="135" s="1"/>
  <c r="N28" i="135" s="1"/>
  <c r="N29" i="135" s="1"/>
  <c r="N30" i="135" s="1"/>
  <c r="N31" i="135" s="1"/>
  <c r="N32" i="135" s="1"/>
  <c r="N33" i="135" s="1"/>
  <c r="N34" i="135" s="1"/>
  <c r="A3" i="135"/>
  <c r="R27" i="128"/>
  <c r="D17" i="142"/>
  <c r="G17" i="142"/>
  <c r="AM35" i="81"/>
  <c r="R41" i="128"/>
  <c r="D8" i="142"/>
  <c r="G8" i="142"/>
  <c r="R45" i="128"/>
  <c r="V20" i="128"/>
  <c r="D16" i="142"/>
  <c r="G16" i="142" s="1"/>
  <c r="H4" i="81"/>
  <c r="H5" i="81"/>
  <c r="H6" i="81"/>
  <c r="H7" i="81"/>
  <c r="H8" i="81"/>
  <c r="H9" i="81"/>
  <c r="H10" i="81"/>
  <c r="H11" i="81"/>
  <c r="H12" i="81"/>
  <c r="H13" i="81"/>
  <c r="H14" i="81"/>
  <c r="H15" i="81"/>
  <c r="H16" i="81"/>
  <c r="H17" i="81"/>
  <c r="H18" i="81"/>
  <c r="H19" i="81"/>
  <c r="H20" i="81"/>
  <c r="H21" i="81"/>
  <c r="H22" i="81"/>
  <c r="H23" i="81"/>
  <c r="H24" i="81"/>
  <c r="H25" i="81"/>
  <c r="H26" i="81"/>
  <c r="H27" i="81"/>
  <c r="H28" i="81"/>
  <c r="H29" i="81"/>
  <c r="H30" i="81"/>
  <c r="H31" i="81"/>
  <c r="H32" i="81"/>
  <c r="H33" i="81"/>
  <c r="H34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O29" i="81"/>
  <c r="O30" i="81"/>
  <c r="O31" i="81"/>
  <c r="O32" i="81"/>
  <c r="O33" i="81"/>
  <c r="O34" i="81"/>
  <c r="V4" i="81"/>
  <c r="V5" i="81"/>
  <c r="V6" i="81"/>
  <c r="V7" i="81"/>
  <c r="V8" i="81"/>
  <c r="V9" i="81"/>
  <c r="V10" i="81"/>
  <c r="V11" i="81"/>
  <c r="V12" i="81"/>
  <c r="V13" i="81"/>
  <c r="V14" i="81"/>
  <c r="V15" i="81"/>
  <c r="V16" i="81"/>
  <c r="V17" i="81"/>
  <c r="V18" i="81"/>
  <c r="V19" i="81"/>
  <c r="V20" i="81"/>
  <c r="V21" i="81"/>
  <c r="V22" i="81"/>
  <c r="V23" i="81"/>
  <c r="V24" i="81"/>
  <c r="V25" i="81"/>
  <c r="V26" i="81"/>
  <c r="V27" i="81"/>
  <c r="V28" i="81"/>
  <c r="V29" i="81"/>
  <c r="V30" i="81"/>
  <c r="V31" i="81"/>
  <c r="V32" i="81"/>
  <c r="V33" i="81"/>
  <c r="V34" i="81"/>
  <c r="AC4" i="81"/>
  <c r="AC5" i="81"/>
  <c r="AC6" i="81"/>
  <c r="AC7" i="81"/>
  <c r="AC8" i="81"/>
  <c r="AC9" i="81"/>
  <c r="AC10" i="81"/>
  <c r="AC11" i="81"/>
  <c r="AC12" i="81"/>
  <c r="AC13" i="81"/>
  <c r="AC14" i="81"/>
  <c r="AC15" i="81"/>
  <c r="AC16" i="81"/>
  <c r="AC17" i="81"/>
  <c r="AC18" i="81"/>
  <c r="AC19" i="81"/>
  <c r="AC20" i="81"/>
  <c r="AC21" i="81"/>
  <c r="AC22" i="81"/>
  <c r="AC23" i="81"/>
  <c r="AC24" i="81"/>
  <c r="AC25" i="81"/>
  <c r="AC26" i="81"/>
  <c r="AC27" i="81"/>
  <c r="AC28" i="81"/>
  <c r="AC29" i="81"/>
  <c r="AC30" i="81"/>
  <c r="AC31" i="81"/>
  <c r="AC32" i="81"/>
  <c r="AC33" i="81"/>
  <c r="AC34" i="81"/>
  <c r="AJ4" i="81"/>
  <c r="AJ5" i="81"/>
  <c r="AJ6" i="81"/>
  <c r="AJ7" i="81"/>
  <c r="AJ8" i="81"/>
  <c r="AJ9" i="81"/>
  <c r="AJ10" i="81"/>
  <c r="AJ11" i="81"/>
  <c r="AJ12" i="81"/>
  <c r="AJ13" i="81"/>
  <c r="AJ14" i="81"/>
  <c r="AJ15" i="81"/>
  <c r="AJ16" i="81"/>
  <c r="AJ17" i="81"/>
  <c r="AJ18" i="81"/>
  <c r="AJ19" i="81"/>
  <c r="AJ20" i="81"/>
  <c r="AJ21" i="81"/>
  <c r="AJ22" i="81"/>
  <c r="AJ23" i="81"/>
  <c r="AJ24" i="81"/>
  <c r="AJ25" i="81"/>
  <c r="AJ26" i="81"/>
  <c r="AJ27" i="81"/>
  <c r="AJ28" i="81"/>
  <c r="AJ29" i="81"/>
  <c r="AJ30" i="81"/>
  <c r="AJ31" i="81"/>
  <c r="AJ32" i="81"/>
  <c r="AJ33" i="81"/>
  <c r="AJ34" i="81"/>
  <c r="AQ4" i="81"/>
  <c r="AQ5" i="81"/>
  <c r="AQ6" i="81"/>
  <c r="AQ7" i="81"/>
  <c r="AQ8" i="81"/>
  <c r="AQ9" i="81"/>
  <c r="AQ10" i="81"/>
  <c r="AQ11" i="81"/>
  <c r="AQ12" i="81"/>
  <c r="AQ13" i="81"/>
  <c r="AQ14" i="81"/>
  <c r="AQ15" i="81"/>
  <c r="AQ16" i="81"/>
  <c r="AQ17" i="81"/>
  <c r="AQ18" i="81"/>
  <c r="AQ19" i="81"/>
  <c r="AQ20" i="81"/>
  <c r="AQ21" i="81"/>
  <c r="AQ22" i="81"/>
  <c r="AQ23" i="81"/>
  <c r="AQ24" i="81"/>
  <c r="AQ25" i="81"/>
  <c r="AQ26" i="81"/>
  <c r="AQ27" i="81"/>
  <c r="AQ28" i="81"/>
  <c r="AQ29" i="81"/>
  <c r="AQ30" i="81"/>
  <c r="AQ31" i="81"/>
  <c r="AQ32" i="81"/>
  <c r="AQ33" i="81"/>
  <c r="AQ34" i="81"/>
  <c r="AX4" i="81"/>
  <c r="AX5" i="81"/>
  <c r="AX6" i="81"/>
  <c r="AX7" i="81"/>
  <c r="AX8" i="81"/>
  <c r="AX9" i="81"/>
  <c r="AX10" i="81"/>
  <c r="AX11" i="81"/>
  <c r="AX12" i="81"/>
  <c r="AX13" i="81"/>
  <c r="AX14" i="81"/>
  <c r="AX15" i="81"/>
  <c r="AX16" i="81"/>
  <c r="AX17" i="81"/>
  <c r="AX18" i="81"/>
  <c r="AX19" i="81"/>
  <c r="AX20" i="81"/>
  <c r="AX21" i="81"/>
  <c r="AX22" i="81"/>
  <c r="AX23" i="81"/>
  <c r="AX24" i="81"/>
  <c r="AX25" i="81"/>
  <c r="AX26" i="81"/>
  <c r="AX27" i="81"/>
  <c r="AX28" i="81"/>
  <c r="AX29" i="81"/>
  <c r="AX30" i="81"/>
  <c r="AX31" i="81"/>
  <c r="AX32" i="81"/>
  <c r="AX33" i="81"/>
  <c r="AX34" i="81"/>
  <c r="BE4" i="81"/>
  <c r="BE5" i="81"/>
  <c r="BE6" i="81"/>
  <c r="BE7" i="81"/>
  <c r="BE8" i="81"/>
  <c r="BE9" i="81"/>
  <c r="BE10" i="81"/>
  <c r="BE11" i="81"/>
  <c r="BE12" i="81"/>
  <c r="BE13" i="81"/>
  <c r="BE14" i="81"/>
  <c r="BE15" i="81"/>
  <c r="BE16" i="81"/>
  <c r="BE17" i="81"/>
  <c r="BE18" i="81"/>
  <c r="BE19" i="81"/>
  <c r="BE20" i="81"/>
  <c r="BE21" i="81"/>
  <c r="BE22" i="81"/>
  <c r="BE23" i="81"/>
  <c r="BE24" i="81"/>
  <c r="BE25" i="81"/>
  <c r="BE26" i="81"/>
  <c r="BE27" i="81"/>
  <c r="BE28" i="81"/>
  <c r="BE29" i="81"/>
  <c r="BE30" i="81"/>
  <c r="BE31" i="81"/>
  <c r="BE32" i="81"/>
  <c r="BE33" i="81"/>
  <c r="BE34" i="81"/>
  <c r="BL4" i="81"/>
  <c r="BL5" i="81"/>
  <c r="BL6" i="81"/>
  <c r="BL7" i="81"/>
  <c r="BL8" i="81"/>
  <c r="BL9" i="81"/>
  <c r="BL10" i="81"/>
  <c r="BL11" i="81"/>
  <c r="BL12" i="81"/>
  <c r="BL13" i="81"/>
  <c r="BL14" i="81"/>
  <c r="BL15" i="81"/>
  <c r="BL16" i="81"/>
  <c r="BL17" i="81"/>
  <c r="BL18" i="81"/>
  <c r="BL19" i="81"/>
  <c r="BL20" i="81"/>
  <c r="BL21" i="81"/>
  <c r="BL22" i="81"/>
  <c r="BL23" i="81"/>
  <c r="BL24" i="81"/>
  <c r="BL25" i="81"/>
  <c r="BL26" i="81"/>
  <c r="BL27" i="81"/>
  <c r="BL28" i="81"/>
  <c r="BL29" i="81"/>
  <c r="BL30" i="81"/>
  <c r="BL31" i="81"/>
  <c r="BL32" i="81"/>
  <c r="BL33" i="81"/>
  <c r="BL34" i="81"/>
  <c r="BS4" i="81"/>
  <c r="BS5" i="81"/>
  <c r="BS6" i="81"/>
  <c r="BS7" i="81"/>
  <c r="BS8" i="81"/>
  <c r="BS9" i="81"/>
  <c r="BS10" i="81"/>
  <c r="BS11" i="81"/>
  <c r="BS12" i="81"/>
  <c r="BS13" i="81"/>
  <c r="BS14" i="81"/>
  <c r="BS15" i="81"/>
  <c r="BS16" i="81"/>
  <c r="BS17" i="81"/>
  <c r="BS18" i="81"/>
  <c r="BS19" i="81"/>
  <c r="BS20" i="81"/>
  <c r="BS21" i="81"/>
  <c r="BS22" i="81"/>
  <c r="BS23" i="81"/>
  <c r="BS24" i="81"/>
  <c r="BS25" i="81"/>
  <c r="BS26" i="81"/>
  <c r="BS27" i="81"/>
  <c r="BS28" i="81"/>
  <c r="BS29" i="81"/>
  <c r="BS30" i="81"/>
  <c r="BS31" i="81"/>
  <c r="BS32" i="81"/>
  <c r="BS33" i="81"/>
  <c r="BS34" i="81"/>
  <c r="BZ4" i="81"/>
  <c r="BZ5" i="81"/>
  <c r="BZ6" i="81"/>
  <c r="BZ7" i="81"/>
  <c r="BZ8" i="81"/>
  <c r="BZ9" i="81"/>
  <c r="BZ10" i="81"/>
  <c r="BZ11" i="81"/>
  <c r="BZ12" i="81"/>
  <c r="BZ13" i="81"/>
  <c r="BZ14" i="81"/>
  <c r="BZ15" i="81"/>
  <c r="BZ16" i="81"/>
  <c r="BZ17" i="81"/>
  <c r="BZ18" i="81"/>
  <c r="BZ19" i="81"/>
  <c r="BZ20" i="81"/>
  <c r="BZ21" i="81"/>
  <c r="BZ22" i="81"/>
  <c r="BZ23" i="81"/>
  <c r="BZ24" i="81"/>
  <c r="BZ25" i="81"/>
  <c r="BZ26" i="81"/>
  <c r="BZ27" i="81"/>
  <c r="BZ28" i="81"/>
  <c r="BZ29" i="81"/>
  <c r="BZ30" i="81"/>
  <c r="BZ31" i="81"/>
  <c r="BZ32" i="81"/>
  <c r="BZ33" i="81"/>
  <c r="BZ34" i="81"/>
  <c r="CG4" i="81"/>
  <c r="CG5" i="81"/>
  <c r="CG6" i="81"/>
  <c r="CG7" i="81"/>
  <c r="CG8" i="81"/>
  <c r="CG9" i="81"/>
  <c r="CG10" i="81"/>
  <c r="CG11" i="81"/>
  <c r="CG12" i="81"/>
  <c r="CG13" i="81"/>
  <c r="CG14" i="81"/>
  <c r="CG15" i="81"/>
  <c r="CG16" i="81"/>
  <c r="CG17" i="81"/>
  <c r="CG18" i="81"/>
  <c r="CG19" i="81"/>
  <c r="CG20" i="81"/>
  <c r="CG21" i="81"/>
  <c r="CG22" i="81"/>
  <c r="CG23" i="81"/>
  <c r="CG24" i="81"/>
  <c r="CG25" i="81"/>
  <c r="CG26" i="81"/>
  <c r="CG27" i="81"/>
  <c r="CG28" i="81"/>
  <c r="CG29" i="81"/>
  <c r="CG30" i="81"/>
  <c r="CG31" i="81"/>
  <c r="CG32" i="81"/>
  <c r="CG33" i="81"/>
  <c r="CG34" i="81"/>
  <c r="CN4" i="81"/>
  <c r="CN5" i="81"/>
  <c r="CN6" i="81"/>
  <c r="CN7" i="81"/>
  <c r="CN8" i="81"/>
  <c r="CN9" i="81"/>
  <c r="CN10" i="81"/>
  <c r="CN11" i="81"/>
  <c r="CN12" i="81"/>
  <c r="CN13" i="81"/>
  <c r="CN14" i="81"/>
  <c r="CN15" i="81"/>
  <c r="CN16" i="81"/>
  <c r="CN17" i="81"/>
  <c r="CN18" i="81"/>
  <c r="CN19" i="81"/>
  <c r="CN20" i="81"/>
  <c r="CN21" i="81"/>
  <c r="CN22" i="81"/>
  <c r="CN23" i="81"/>
  <c r="CN24" i="81"/>
  <c r="CN25" i="81"/>
  <c r="CN26" i="81"/>
  <c r="CN27" i="81"/>
  <c r="CN28" i="81"/>
  <c r="CN29" i="81"/>
  <c r="CN30" i="81"/>
  <c r="CN31" i="81"/>
  <c r="CN32" i="81"/>
  <c r="CN33" i="81"/>
  <c r="CN34" i="81"/>
  <c r="CU4" i="81"/>
  <c r="CU5" i="81"/>
  <c r="CU6" i="81"/>
  <c r="CU7" i="81"/>
  <c r="CU8" i="81"/>
  <c r="CU9" i="81"/>
  <c r="CU10" i="81"/>
  <c r="CU11" i="81"/>
  <c r="CU12" i="81"/>
  <c r="CU13" i="81"/>
  <c r="CU14" i="81"/>
  <c r="CU15" i="81"/>
  <c r="CU16" i="81"/>
  <c r="CU17" i="81"/>
  <c r="CU18" i="81"/>
  <c r="CU19" i="81"/>
  <c r="CU20" i="81"/>
  <c r="CU21" i="81"/>
  <c r="CU22" i="81"/>
  <c r="CU23" i="81"/>
  <c r="CU24" i="81"/>
  <c r="CU25" i="81"/>
  <c r="CU26" i="81"/>
  <c r="CU27" i="81"/>
  <c r="CU28" i="81"/>
  <c r="CU29" i="81"/>
  <c r="CU30" i="81"/>
  <c r="CU31" i="81"/>
  <c r="CU32" i="81"/>
  <c r="CU33" i="81"/>
  <c r="CU34" i="81"/>
  <c r="DB4" i="81"/>
  <c r="DB5" i="81"/>
  <c r="DB6" i="81"/>
  <c r="DB7" i="81"/>
  <c r="DB8" i="81"/>
  <c r="DB9" i="81"/>
  <c r="DB10" i="81"/>
  <c r="DB11" i="81"/>
  <c r="DB12" i="81"/>
  <c r="DB13" i="81"/>
  <c r="DB14" i="81"/>
  <c r="DB15" i="81"/>
  <c r="DB16" i="81"/>
  <c r="DB17" i="81"/>
  <c r="DB18" i="81"/>
  <c r="DB19" i="81"/>
  <c r="DB20" i="81"/>
  <c r="DB21" i="81"/>
  <c r="DB22" i="81"/>
  <c r="DB23" i="81"/>
  <c r="DB24" i="81"/>
  <c r="DB25" i="81"/>
  <c r="DB26" i="81"/>
  <c r="DB27" i="81"/>
  <c r="DB28" i="81"/>
  <c r="DB29" i="81"/>
  <c r="DB30" i="81"/>
  <c r="DB31" i="81"/>
  <c r="DB32" i="81"/>
  <c r="DB33" i="81"/>
  <c r="DB34" i="81"/>
  <c r="DI4" i="81"/>
  <c r="DI5" i="81"/>
  <c r="DI6" i="81"/>
  <c r="DI7" i="81"/>
  <c r="DI8" i="81"/>
  <c r="DI9" i="81"/>
  <c r="DI10" i="81"/>
  <c r="DI11" i="81"/>
  <c r="DI12" i="81"/>
  <c r="DI13" i="81"/>
  <c r="DI14" i="81"/>
  <c r="DI15" i="81"/>
  <c r="DI16" i="81"/>
  <c r="DI17" i="81"/>
  <c r="DI18" i="81"/>
  <c r="DI19" i="81"/>
  <c r="DI20" i="81"/>
  <c r="DI21" i="81"/>
  <c r="DI22" i="81"/>
  <c r="DI23" i="81"/>
  <c r="DI24" i="81"/>
  <c r="DI25" i="81"/>
  <c r="DI26" i="81"/>
  <c r="DI27" i="81"/>
  <c r="DI28" i="81"/>
  <c r="DI29" i="81"/>
  <c r="DI30" i="81"/>
  <c r="DI31" i="81"/>
  <c r="DI32" i="81"/>
  <c r="DI33" i="81"/>
  <c r="DI34" i="81"/>
  <c r="DP4" i="81"/>
  <c r="DP5" i="81"/>
  <c r="DP6" i="81"/>
  <c r="DP7" i="81"/>
  <c r="DP8" i="81"/>
  <c r="DP9" i="81"/>
  <c r="DP10" i="81"/>
  <c r="DP11" i="81"/>
  <c r="DP12" i="81"/>
  <c r="DP13" i="81"/>
  <c r="DP14" i="81"/>
  <c r="DP15" i="81"/>
  <c r="DP16" i="81"/>
  <c r="DP17" i="81"/>
  <c r="DP18" i="81"/>
  <c r="DP19" i="81"/>
  <c r="DP20" i="81"/>
  <c r="DP21" i="81"/>
  <c r="DP22" i="81"/>
  <c r="DP23" i="81"/>
  <c r="DP24" i="81"/>
  <c r="DP25" i="81"/>
  <c r="DP26" i="81"/>
  <c r="DP27" i="81"/>
  <c r="DP28" i="81"/>
  <c r="DP29" i="81"/>
  <c r="DP30" i="81"/>
  <c r="DP31" i="81"/>
  <c r="DP32" i="81"/>
  <c r="DP33" i="81"/>
  <c r="DP34" i="81"/>
  <c r="DW4" i="81"/>
  <c r="DW5" i="81"/>
  <c r="DW6" i="81"/>
  <c r="DW7" i="81"/>
  <c r="DW8" i="81"/>
  <c r="DW9" i="81"/>
  <c r="DW10" i="81"/>
  <c r="DW11" i="81"/>
  <c r="DW12" i="81"/>
  <c r="DW13" i="81"/>
  <c r="DW14" i="81"/>
  <c r="DW15" i="81"/>
  <c r="DW16" i="81"/>
  <c r="DW17" i="81"/>
  <c r="DW18" i="81"/>
  <c r="DW19" i="81"/>
  <c r="DW20" i="81"/>
  <c r="DW21" i="81"/>
  <c r="DW22" i="81"/>
  <c r="DW23" i="81"/>
  <c r="DW24" i="81"/>
  <c r="DW25" i="81"/>
  <c r="DW26" i="81"/>
  <c r="DW27" i="81"/>
  <c r="DW28" i="81"/>
  <c r="DW29" i="81"/>
  <c r="DW30" i="81"/>
  <c r="DW31" i="81"/>
  <c r="DW32" i="81"/>
  <c r="DW33" i="81"/>
  <c r="DW34" i="81"/>
  <c r="ED4" i="81"/>
  <c r="ED5" i="81"/>
  <c r="ED6" i="81"/>
  <c r="ED7" i="81"/>
  <c r="ED8" i="81"/>
  <c r="ED9" i="81"/>
  <c r="ED10" i="81"/>
  <c r="ED11" i="81"/>
  <c r="ED12" i="81"/>
  <c r="ED13" i="81"/>
  <c r="ED14" i="81"/>
  <c r="ED15" i="81"/>
  <c r="ED16" i="81"/>
  <c r="ED17" i="81"/>
  <c r="ED18" i="81"/>
  <c r="ED19" i="81"/>
  <c r="ED20" i="81"/>
  <c r="ED21" i="81"/>
  <c r="ED22" i="81"/>
  <c r="ED23" i="81"/>
  <c r="ED24" i="81"/>
  <c r="ED25" i="81"/>
  <c r="ED26" i="81"/>
  <c r="ED27" i="81"/>
  <c r="ED28" i="81"/>
  <c r="ED29" i="81"/>
  <c r="ED30" i="81"/>
  <c r="ED31" i="81"/>
  <c r="ED32" i="81"/>
  <c r="ED33" i="81"/>
  <c r="ED34" i="81"/>
  <c r="EK4" i="81"/>
  <c r="EK5" i="81"/>
  <c r="EK6" i="81"/>
  <c r="EK7" i="81"/>
  <c r="EK8" i="81"/>
  <c r="EK9" i="81"/>
  <c r="EK10" i="81"/>
  <c r="EK11" i="81"/>
  <c r="EK12" i="81"/>
  <c r="EK13" i="81"/>
  <c r="EK14" i="81"/>
  <c r="EK15" i="81"/>
  <c r="EK16" i="81"/>
  <c r="EK17" i="81"/>
  <c r="EK18" i="81"/>
  <c r="EK19" i="81"/>
  <c r="EK20" i="81"/>
  <c r="EK21" i="81"/>
  <c r="EK22" i="81"/>
  <c r="EK23" i="81"/>
  <c r="EK24" i="81"/>
  <c r="EK25" i="81"/>
  <c r="EK26" i="81"/>
  <c r="EK27" i="81"/>
  <c r="EK28" i="81"/>
  <c r="EK29" i="81"/>
  <c r="EK30" i="81"/>
  <c r="EK31" i="81"/>
  <c r="EK32" i="81"/>
  <c r="EK33" i="81"/>
  <c r="EK34" i="81"/>
  <c r="ER4" i="81"/>
  <c r="ER5" i="81"/>
  <c r="ER6" i="81"/>
  <c r="ER7" i="81"/>
  <c r="ER8" i="81"/>
  <c r="ER9" i="81"/>
  <c r="ER10" i="81"/>
  <c r="ER11" i="81"/>
  <c r="ER12" i="81"/>
  <c r="ER13" i="81"/>
  <c r="ER14" i="81"/>
  <c r="ER15" i="81"/>
  <c r="ER16" i="81"/>
  <c r="ER17" i="81"/>
  <c r="ER18" i="81"/>
  <c r="ER19" i="81"/>
  <c r="ER20" i="81"/>
  <c r="ER21" i="81"/>
  <c r="ER22" i="81"/>
  <c r="ER23" i="81"/>
  <c r="ER24" i="81"/>
  <c r="ER25" i="81"/>
  <c r="ER26" i="81"/>
  <c r="ER27" i="81"/>
  <c r="ER28" i="81"/>
  <c r="ER29" i="81"/>
  <c r="ER30" i="81"/>
  <c r="ER31" i="81"/>
  <c r="ER32" i="81"/>
  <c r="ER33" i="81"/>
  <c r="ER34" i="81"/>
  <c r="EY4" i="81"/>
  <c r="EY5" i="81"/>
  <c r="EY6" i="81"/>
  <c r="EY7" i="81"/>
  <c r="EY8" i="81"/>
  <c r="EY9" i="81"/>
  <c r="EY10" i="81"/>
  <c r="EY11" i="81"/>
  <c r="EY12" i="81"/>
  <c r="EY13" i="81"/>
  <c r="EY14" i="81"/>
  <c r="EY15" i="81"/>
  <c r="EY16" i="81"/>
  <c r="EY17" i="81"/>
  <c r="EY18" i="81"/>
  <c r="EY19" i="81"/>
  <c r="EY20" i="81"/>
  <c r="EY21" i="81"/>
  <c r="EY22" i="81"/>
  <c r="EY23" i="81"/>
  <c r="EY24" i="81"/>
  <c r="EY25" i="81"/>
  <c r="EY26" i="81"/>
  <c r="EY27" i="81"/>
  <c r="EY28" i="81"/>
  <c r="EY29" i="81"/>
  <c r="EY30" i="81"/>
  <c r="EY31" i="81"/>
  <c r="EY32" i="81"/>
  <c r="EY33" i="81"/>
  <c r="EY34" i="81"/>
  <c r="FF4" i="81"/>
  <c r="FF5" i="81"/>
  <c r="FF6" i="81"/>
  <c r="FF7" i="81"/>
  <c r="FF8" i="81"/>
  <c r="FF9" i="81"/>
  <c r="FF10" i="81"/>
  <c r="FF11" i="81"/>
  <c r="FF12" i="81"/>
  <c r="FF13" i="81"/>
  <c r="FF14" i="81"/>
  <c r="FF15" i="81"/>
  <c r="FF16" i="81"/>
  <c r="FF17" i="81"/>
  <c r="FF18" i="81"/>
  <c r="FF19" i="81"/>
  <c r="FF20" i="81"/>
  <c r="FF21" i="81"/>
  <c r="FF22" i="81"/>
  <c r="FF23" i="81"/>
  <c r="FF24" i="81"/>
  <c r="FF25" i="81"/>
  <c r="FF26" i="81"/>
  <c r="FF27" i="81"/>
  <c r="FF28" i="81"/>
  <c r="FF29" i="81"/>
  <c r="FF30" i="81"/>
  <c r="FF31" i="81"/>
  <c r="FF32" i="81"/>
  <c r="FF33" i="81"/>
  <c r="FF34" i="81"/>
  <c r="FM4" i="81"/>
  <c r="FM5" i="81"/>
  <c r="FM6" i="81"/>
  <c r="FM7" i="81"/>
  <c r="FM8" i="81"/>
  <c r="FM9" i="81"/>
  <c r="FM10" i="81"/>
  <c r="FM11" i="81"/>
  <c r="FM12" i="81"/>
  <c r="FM13" i="81"/>
  <c r="FM14" i="81"/>
  <c r="FM15" i="81"/>
  <c r="FM16" i="81"/>
  <c r="FM17" i="81"/>
  <c r="FM18" i="81"/>
  <c r="FM19" i="81"/>
  <c r="FM20" i="81"/>
  <c r="FM21" i="81"/>
  <c r="FM22" i="81"/>
  <c r="FM23" i="81"/>
  <c r="FM24" i="81"/>
  <c r="FM25" i="81"/>
  <c r="FM26" i="81"/>
  <c r="FM27" i="81"/>
  <c r="FM28" i="81"/>
  <c r="FM29" i="81"/>
  <c r="FM30" i="81"/>
  <c r="FM31" i="81"/>
  <c r="FM32" i="81"/>
  <c r="FM33" i="81"/>
  <c r="FM34" i="81"/>
  <c r="FT4" i="81"/>
  <c r="FT5" i="81"/>
  <c r="FT6" i="81"/>
  <c r="FT7" i="81"/>
  <c r="FT8" i="81"/>
  <c r="FT9" i="81"/>
  <c r="FT10" i="81"/>
  <c r="FT11" i="81"/>
  <c r="FT12" i="81"/>
  <c r="FT13" i="81"/>
  <c r="FT14" i="81"/>
  <c r="FT15" i="81"/>
  <c r="FT16" i="81"/>
  <c r="FT17" i="81"/>
  <c r="FT18" i="81"/>
  <c r="FT19" i="81"/>
  <c r="FT20" i="81"/>
  <c r="FT21" i="81"/>
  <c r="FT22" i="81"/>
  <c r="FT23" i="81"/>
  <c r="FT24" i="81"/>
  <c r="FT25" i="81"/>
  <c r="FT26" i="81"/>
  <c r="FT27" i="81"/>
  <c r="FT28" i="81"/>
  <c r="FT29" i="81"/>
  <c r="FT30" i="81"/>
  <c r="FT31" i="81"/>
  <c r="FT32" i="81"/>
  <c r="FT33" i="81"/>
  <c r="FT34" i="81"/>
  <c r="GA4" i="81"/>
  <c r="GA5" i="81"/>
  <c r="GA6" i="81"/>
  <c r="GA7" i="81"/>
  <c r="GA8" i="81"/>
  <c r="GA9" i="81"/>
  <c r="GA10" i="81"/>
  <c r="GA11" i="81"/>
  <c r="GA12" i="81"/>
  <c r="GA13" i="81"/>
  <c r="GA14" i="81"/>
  <c r="GA15" i="81"/>
  <c r="GA16" i="81"/>
  <c r="GA17" i="81"/>
  <c r="GA18" i="81"/>
  <c r="GA19" i="81"/>
  <c r="GA20" i="81"/>
  <c r="GA21" i="81"/>
  <c r="GA22" i="81"/>
  <c r="GA23" i="81"/>
  <c r="GA24" i="81"/>
  <c r="GA25" i="81"/>
  <c r="GA26" i="81"/>
  <c r="GA27" i="81"/>
  <c r="GA28" i="81"/>
  <c r="GA29" i="81"/>
  <c r="GA30" i="81"/>
  <c r="GA31" i="81"/>
  <c r="GA32" i="81"/>
  <c r="GA33" i="81"/>
  <c r="GA34" i="81"/>
  <c r="GH4" i="81"/>
  <c r="GH5" i="81"/>
  <c r="GH6" i="81"/>
  <c r="GH7" i="81"/>
  <c r="GH8" i="81"/>
  <c r="GH9" i="81"/>
  <c r="GH10" i="81"/>
  <c r="GH11" i="81"/>
  <c r="GH12" i="81"/>
  <c r="GH13" i="81"/>
  <c r="GH14" i="81"/>
  <c r="GH15" i="81"/>
  <c r="GH16" i="81"/>
  <c r="GH17" i="81"/>
  <c r="GH18" i="81"/>
  <c r="GH19" i="81"/>
  <c r="GH20" i="81"/>
  <c r="GH21" i="81"/>
  <c r="GH22" i="81"/>
  <c r="GH23" i="81"/>
  <c r="GH24" i="81"/>
  <c r="GH25" i="81"/>
  <c r="GH26" i="81"/>
  <c r="GH27" i="81"/>
  <c r="GH28" i="81"/>
  <c r="GH29" i="81"/>
  <c r="GH30" i="81"/>
  <c r="GH31" i="81"/>
  <c r="GH32" i="81"/>
  <c r="GH33" i="81"/>
  <c r="GH34" i="81"/>
  <c r="GO4" i="81"/>
  <c r="GO5" i="81"/>
  <c r="GO6" i="81"/>
  <c r="GO7" i="81"/>
  <c r="GO8" i="81"/>
  <c r="GO9" i="81"/>
  <c r="GO10" i="81"/>
  <c r="GO11" i="81"/>
  <c r="GO12" i="81"/>
  <c r="GO13" i="81"/>
  <c r="GO14" i="81"/>
  <c r="GO15" i="81"/>
  <c r="GO16" i="81"/>
  <c r="GO17" i="81"/>
  <c r="GO18" i="81"/>
  <c r="GO19" i="81"/>
  <c r="GO20" i="81"/>
  <c r="GO21" i="81"/>
  <c r="GO22" i="81"/>
  <c r="GO23" i="81"/>
  <c r="GO24" i="81"/>
  <c r="GO25" i="81"/>
  <c r="GO26" i="81"/>
  <c r="GO27" i="81"/>
  <c r="GO28" i="81"/>
  <c r="GO29" i="81"/>
  <c r="GO30" i="81"/>
  <c r="GO31" i="81"/>
  <c r="GO32" i="81"/>
  <c r="GO33" i="81"/>
  <c r="GO34" i="81"/>
  <c r="GV4" i="81"/>
  <c r="GV5" i="81"/>
  <c r="GV6" i="81"/>
  <c r="GV7" i="81"/>
  <c r="GV8" i="81"/>
  <c r="GV9" i="81"/>
  <c r="GV10" i="81"/>
  <c r="GV11" i="81"/>
  <c r="GV12" i="81"/>
  <c r="GV13" i="81"/>
  <c r="GV14" i="81"/>
  <c r="GV15" i="81"/>
  <c r="GV16" i="81"/>
  <c r="GV17" i="81"/>
  <c r="GV18" i="81"/>
  <c r="GV19" i="81"/>
  <c r="GV20" i="81"/>
  <c r="GV21" i="81"/>
  <c r="GV22" i="81"/>
  <c r="GV23" i="81"/>
  <c r="GV24" i="81"/>
  <c r="GV25" i="81"/>
  <c r="GV26" i="81"/>
  <c r="GV27" i="81"/>
  <c r="GV28" i="81"/>
  <c r="GV29" i="81"/>
  <c r="GV30" i="81"/>
  <c r="GV31" i="81"/>
  <c r="GV32" i="81"/>
  <c r="GV33" i="81"/>
  <c r="GV34" i="81"/>
  <c r="T42" i="81"/>
  <c r="V27" i="128"/>
  <c r="D13" i="142"/>
  <c r="F13" i="142" s="1"/>
  <c r="G13" i="142" s="1"/>
  <c r="F87" i="81"/>
  <c r="F96" i="81"/>
  <c r="F95" i="81"/>
  <c r="O82" i="81"/>
  <c r="L85" i="81"/>
  <c r="O85" i="81"/>
  <c r="L75" i="81"/>
  <c r="L76" i="81"/>
  <c r="L77" i="81"/>
  <c r="L78" i="81"/>
  <c r="L79" i="81"/>
  <c r="L80" i="81"/>
  <c r="F81" i="81"/>
  <c r="U75" i="81"/>
  <c r="F73" i="81"/>
  <c r="L72" i="81"/>
  <c r="L71" i="81"/>
  <c r="L67" i="81"/>
  <c r="L68" i="81"/>
  <c r="L69" i="81"/>
  <c r="L70" i="81"/>
  <c r="L73" i="81"/>
  <c r="I73" i="81"/>
  <c r="U67" i="81"/>
  <c r="L57" i="81"/>
  <c r="L58" i="81"/>
  <c r="L59" i="81"/>
  <c r="L60" i="81"/>
  <c r="L61" i="81"/>
  <c r="L62" i="81"/>
  <c r="L63" i="81"/>
  <c r="L64" i="81"/>
  <c r="F65" i="81"/>
  <c r="F82" i="81"/>
  <c r="K54" i="81"/>
  <c r="L47" i="81"/>
  <c r="I47" i="81"/>
  <c r="V25" i="128" s="1"/>
  <c r="GT35" i="81"/>
  <c r="GT36" i="81"/>
  <c r="GK35" i="81"/>
  <c r="GK36" i="81"/>
  <c r="GL35" i="81"/>
  <c r="GB35" i="81"/>
  <c r="GB36" i="81" s="1"/>
  <c r="E42" i="81" s="1"/>
  <c r="L42" i="81" s="1"/>
  <c r="GC35" i="81"/>
  <c r="FI35" i="81"/>
  <c r="FI36" i="81"/>
  <c r="FJ35" i="81"/>
  <c r="EP35" i="81"/>
  <c r="EP36" i="81"/>
  <c r="EG35" i="81"/>
  <c r="EH35" i="81"/>
  <c r="EG36" i="81"/>
  <c r="DX35" i="81"/>
  <c r="DX36" i="81"/>
  <c r="DY35" i="81"/>
  <c r="DE35" i="81"/>
  <c r="DF35" i="81"/>
  <c r="DE36" i="81"/>
  <c r="CL35" i="81"/>
  <c r="CL36" i="81"/>
  <c r="CC35" i="81"/>
  <c r="CC36" i="81"/>
  <c r="CD35" i="81"/>
  <c r="BT35" i="81"/>
  <c r="BT36" i="81"/>
  <c r="BU35" i="81"/>
  <c r="BJ35" i="81"/>
  <c r="BJ36" i="81"/>
  <c r="BA35" i="81"/>
  <c r="BA36" i="81"/>
  <c r="BB35" i="81"/>
  <c r="AH35" i="81"/>
  <c r="AH36" i="81"/>
  <c r="P35" i="81"/>
  <c r="P36" i="81"/>
  <c r="Q35" i="81"/>
  <c r="GS35" i="81"/>
  <c r="GR36" i="81"/>
  <c r="GR35" i="81"/>
  <c r="GQ35" i="81"/>
  <c r="GP36" i="81"/>
  <c r="GP35" i="81"/>
  <c r="GM35" i="81"/>
  <c r="GM36" i="81"/>
  <c r="GJ35" i="81"/>
  <c r="GI35" i="81"/>
  <c r="GI36" i="81"/>
  <c r="GF35" i="81"/>
  <c r="GF36" i="81"/>
  <c r="GE35" i="81"/>
  <c r="GD35" i="81"/>
  <c r="GD36" i="81" s="1"/>
  <c r="E43" i="81" s="1"/>
  <c r="L43" i="81" s="1"/>
  <c r="FY35" i="81"/>
  <c r="FY36" i="81"/>
  <c r="FX35" i="81"/>
  <c r="FW35" i="81"/>
  <c r="FW36" i="81"/>
  <c r="FV35" i="81"/>
  <c r="FU35" i="81"/>
  <c r="FU36" i="81"/>
  <c r="FR35" i="81"/>
  <c r="FR36" i="81"/>
  <c r="FQ35" i="81"/>
  <c r="FP35" i="81"/>
  <c r="FO35" i="81"/>
  <c r="FN35" i="81"/>
  <c r="FN36" i="81"/>
  <c r="FK35" i="81"/>
  <c r="FK36" i="81"/>
  <c r="FH35" i="81"/>
  <c r="FG35" i="81"/>
  <c r="FG36" i="81"/>
  <c r="FD35" i="81"/>
  <c r="FD36" i="81"/>
  <c r="FC35" i="81"/>
  <c r="FB35" i="81"/>
  <c r="FB36" i="81"/>
  <c r="FA35" i="81"/>
  <c r="EZ35" i="81"/>
  <c r="EW35" i="81"/>
  <c r="EW36" i="81"/>
  <c r="EV35" i="81"/>
  <c r="EU35" i="81"/>
  <c r="EU36" i="81"/>
  <c r="ET35" i="81"/>
  <c r="ES35" i="81"/>
  <c r="EO35" i="81"/>
  <c r="EN36" i="81"/>
  <c r="EN35" i="81"/>
  <c r="EM35" i="81"/>
  <c r="EL35" i="81"/>
  <c r="EI35" i="81"/>
  <c r="EI36" i="81"/>
  <c r="EF35" i="81"/>
  <c r="EE35" i="81"/>
  <c r="EE36" i="81"/>
  <c r="EB35" i="81"/>
  <c r="EB36" i="81"/>
  <c r="EA35" i="81"/>
  <c r="DZ35" i="81"/>
  <c r="DZ36" i="81"/>
  <c r="DU35" i="81"/>
  <c r="DU36" i="81"/>
  <c r="DT35" i="81"/>
  <c r="DS35" i="81"/>
  <c r="DS36" i="81"/>
  <c r="DR35" i="81"/>
  <c r="DQ35" i="81"/>
  <c r="DQ36" i="81"/>
  <c r="DN35" i="81"/>
  <c r="DN36" i="81"/>
  <c r="DM35" i="81"/>
  <c r="DL35" i="81"/>
  <c r="DL36" i="81"/>
  <c r="DK35" i="81"/>
  <c r="DJ35" i="81"/>
  <c r="DG35" i="81"/>
  <c r="DG36" i="81"/>
  <c r="DD35" i="81"/>
  <c r="DC35" i="81"/>
  <c r="CZ35" i="81"/>
  <c r="CZ36" i="81"/>
  <c r="CY35" i="81"/>
  <c r="CX35" i="81"/>
  <c r="CX36" i="81"/>
  <c r="CW35" i="81"/>
  <c r="CV35" i="81"/>
  <c r="CS35" i="81"/>
  <c r="CS36" i="81"/>
  <c r="CR35" i="81"/>
  <c r="CQ35" i="81"/>
  <c r="CP35" i="81"/>
  <c r="CO35" i="81"/>
  <c r="CK35" i="81"/>
  <c r="CJ35" i="81"/>
  <c r="CI35" i="81"/>
  <c r="CH35" i="81"/>
  <c r="CE35" i="81"/>
  <c r="CE36" i="81"/>
  <c r="CB35" i="81"/>
  <c r="CA35" i="81"/>
  <c r="BX35" i="81"/>
  <c r="BX36" i="81"/>
  <c r="BW35" i="81"/>
  <c r="BV35" i="81"/>
  <c r="BV36" i="81"/>
  <c r="BQ35" i="81"/>
  <c r="BQ36" i="81"/>
  <c r="BP35" i="81"/>
  <c r="BO35" i="81"/>
  <c r="BO36" i="81"/>
  <c r="BN35" i="81"/>
  <c r="BM35" i="81"/>
  <c r="BI35" i="81"/>
  <c r="BH35" i="81"/>
  <c r="BH36" i="81"/>
  <c r="BG35" i="81"/>
  <c r="BF35" i="81"/>
  <c r="BF36" i="81"/>
  <c r="BC35" i="81"/>
  <c r="BC36" i="81"/>
  <c r="AZ35" i="81"/>
  <c r="AY35" i="81"/>
  <c r="AY36" i="81"/>
  <c r="AV35" i="81"/>
  <c r="AV36" i="81"/>
  <c r="AU35" i="81"/>
  <c r="AT35" i="81"/>
  <c r="AS35" i="81"/>
  <c r="AR35" i="81"/>
  <c r="AR36" i="81"/>
  <c r="AO35" i="81"/>
  <c r="AO36" i="81"/>
  <c r="AN35" i="81"/>
  <c r="AM36" i="81"/>
  <c r="AL35" i="81"/>
  <c r="AK35" i="81"/>
  <c r="AG35" i="81"/>
  <c r="AF35" i="81"/>
  <c r="AF36" i="81"/>
  <c r="AE35" i="81"/>
  <c r="AD35" i="81"/>
  <c r="AD36" i="81"/>
  <c r="AA35" i="81"/>
  <c r="AA36" i="81"/>
  <c r="Z35" i="81"/>
  <c r="Y35" i="81"/>
  <c r="Y36" i="81"/>
  <c r="X35" i="81"/>
  <c r="W35" i="81"/>
  <c r="W36" i="81"/>
  <c r="T35" i="81"/>
  <c r="T36" i="81"/>
  <c r="F35" i="81"/>
  <c r="F36" i="81"/>
  <c r="M35" i="81"/>
  <c r="M36" i="81"/>
  <c r="S35" i="81"/>
  <c r="R35" i="81"/>
  <c r="L35" i="81"/>
  <c r="K35" i="81"/>
  <c r="J35" i="81"/>
  <c r="I35" i="81"/>
  <c r="E35" i="81"/>
  <c r="D36" i="81"/>
  <c r="D35" i="81"/>
  <c r="K36" i="81"/>
  <c r="AT36" i="81"/>
  <c r="C35" i="81"/>
  <c r="B35" i="81"/>
  <c r="B36" i="81"/>
  <c r="I36" i="81"/>
  <c r="BM36" i="81"/>
  <c r="G4" i="81"/>
  <c r="A3" i="81"/>
  <c r="E18" i="128"/>
  <c r="F87" i="141"/>
  <c r="F96" i="141"/>
  <c r="F95" i="141"/>
  <c r="F93" i="141"/>
  <c r="F94" i="141"/>
  <c r="D35" i="141"/>
  <c r="D36" i="141"/>
  <c r="E35" i="141"/>
  <c r="K35" i="141"/>
  <c r="K36" i="141"/>
  <c r="L35" i="141"/>
  <c r="R35" i="141"/>
  <c r="S35" i="141"/>
  <c r="R36" i="141"/>
  <c r="Y35" i="141"/>
  <c r="Y36" i="141"/>
  <c r="Z35" i="141"/>
  <c r="AF35" i="141"/>
  <c r="AG35" i="141"/>
  <c r="AF36" i="141"/>
  <c r="AM35" i="141"/>
  <c r="AN35" i="141"/>
  <c r="AM36" i="141"/>
  <c r="AT35" i="141"/>
  <c r="AU35" i="141"/>
  <c r="AT36" i="141"/>
  <c r="BA35" i="141"/>
  <c r="BB35" i="141"/>
  <c r="BA36" i="141"/>
  <c r="BH35" i="141"/>
  <c r="BH36" i="141"/>
  <c r="BI35" i="141"/>
  <c r="BO35" i="141"/>
  <c r="BP35" i="141"/>
  <c r="BO36" i="141"/>
  <c r="BV35" i="141"/>
  <c r="BW35" i="141"/>
  <c r="BV36" i="141"/>
  <c r="CC35" i="141"/>
  <c r="CC36" i="141"/>
  <c r="CD35" i="141"/>
  <c r="CJ35" i="141"/>
  <c r="CJ36" i="141"/>
  <c r="CK35" i="141"/>
  <c r="CQ35" i="141"/>
  <c r="CR35" i="141"/>
  <c r="CQ36" i="141"/>
  <c r="CX35" i="141"/>
  <c r="CX36" i="141"/>
  <c r="CY35" i="141"/>
  <c r="DE35" i="141"/>
  <c r="DE36" i="141"/>
  <c r="DF35" i="141"/>
  <c r="DL35" i="141"/>
  <c r="DL36" i="141"/>
  <c r="DM35" i="141"/>
  <c r="DS35" i="141"/>
  <c r="DS36" i="141"/>
  <c r="DT35" i="141"/>
  <c r="DZ35" i="141"/>
  <c r="EA35" i="141"/>
  <c r="DZ36" i="141"/>
  <c r="EG35" i="141"/>
  <c r="EG36" i="141"/>
  <c r="EH35" i="141"/>
  <c r="EN35" i="141"/>
  <c r="EO35" i="141"/>
  <c r="EN36" i="141"/>
  <c r="EU35" i="141"/>
  <c r="EU36" i="141"/>
  <c r="EV35" i="141"/>
  <c r="FB35" i="141"/>
  <c r="FC35" i="141"/>
  <c r="FB36" i="141"/>
  <c r="FI35" i="141"/>
  <c r="FJ35" i="141"/>
  <c r="FI36" i="141"/>
  <c r="FP35" i="141"/>
  <c r="FP36" i="141"/>
  <c r="FQ35" i="141"/>
  <c r="FW35" i="141"/>
  <c r="FX35" i="141"/>
  <c r="FW36" i="141"/>
  <c r="GD35" i="141"/>
  <c r="GE35" i="141"/>
  <c r="GD36" i="141"/>
  <c r="GK35" i="141"/>
  <c r="GK36" i="141"/>
  <c r="GL35" i="141"/>
  <c r="GR35" i="141"/>
  <c r="GR36" i="141"/>
  <c r="GS35" i="141"/>
  <c r="B35" i="141"/>
  <c r="B36" i="141"/>
  <c r="C35" i="141"/>
  <c r="I35" i="141"/>
  <c r="J35" i="141"/>
  <c r="I36" i="141"/>
  <c r="P35" i="141"/>
  <c r="Q35" i="141"/>
  <c r="W35" i="141"/>
  <c r="W36" i="141"/>
  <c r="X35" i="141"/>
  <c r="AD35" i="141"/>
  <c r="AE35" i="141"/>
  <c r="AD36" i="141"/>
  <c r="AK35" i="141"/>
  <c r="AK36" i="141"/>
  <c r="AL35" i="141"/>
  <c r="AR35" i="141"/>
  <c r="AS35" i="141"/>
  <c r="AR36" i="141"/>
  <c r="BF35" i="141"/>
  <c r="BF36" i="141"/>
  <c r="BG35" i="141"/>
  <c r="BM35" i="141"/>
  <c r="BN35" i="141"/>
  <c r="BM36" i="141"/>
  <c r="BT35" i="141"/>
  <c r="BU35" i="141"/>
  <c r="BT36" i="141"/>
  <c r="CA35" i="141"/>
  <c r="CA36" i="141"/>
  <c r="CB35" i="141"/>
  <c r="CH35" i="141"/>
  <c r="CI35" i="141"/>
  <c r="CH36" i="141"/>
  <c r="CO35" i="141"/>
  <c r="CP35" i="141"/>
  <c r="CO36" i="141"/>
  <c r="CV35" i="141"/>
  <c r="CV36" i="141"/>
  <c r="CW35" i="141"/>
  <c r="DC35" i="141"/>
  <c r="DC36" i="141"/>
  <c r="DD35" i="141"/>
  <c r="DJ35" i="141"/>
  <c r="DK35" i="141"/>
  <c r="DJ36" i="141"/>
  <c r="DQ35" i="141"/>
  <c r="DQ36" i="141"/>
  <c r="DR35" i="141"/>
  <c r="DX35" i="141"/>
  <c r="DY35" i="141"/>
  <c r="DX36" i="141"/>
  <c r="EE35" i="141"/>
  <c r="EE36" i="141"/>
  <c r="EF35" i="141"/>
  <c r="EL35" i="141"/>
  <c r="EL36" i="141"/>
  <c r="EM35" i="141"/>
  <c r="ES35" i="141"/>
  <c r="ET35" i="141"/>
  <c r="ES36" i="141"/>
  <c r="EZ35" i="141"/>
  <c r="EZ36" i="141"/>
  <c r="FA35" i="141"/>
  <c r="FG35" i="141"/>
  <c r="FH35" i="141"/>
  <c r="FG36" i="141"/>
  <c r="FN35" i="141"/>
  <c r="FO35" i="141"/>
  <c r="FU35" i="141"/>
  <c r="FV35" i="141"/>
  <c r="FU36" i="141"/>
  <c r="GB35" i="141"/>
  <c r="GC35" i="141"/>
  <c r="GB36" i="141"/>
  <c r="GI35" i="141"/>
  <c r="GI36" i="141"/>
  <c r="GJ35" i="141"/>
  <c r="GP35" i="141"/>
  <c r="GQ35" i="141"/>
  <c r="GP36" i="141"/>
  <c r="AY35" i="141"/>
  <c r="AY36" i="141"/>
  <c r="AZ35" i="141"/>
  <c r="V11" i="128"/>
  <c r="L62" i="141"/>
  <c r="L61" i="141"/>
  <c r="A3" i="141"/>
  <c r="G4" i="141"/>
  <c r="H4" i="141"/>
  <c r="H5" i="141"/>
  <c r="F35" i="141"/>
  <c r="M35" i="141"/>
  <c r="T35" i="141"/>
  <c r="AA35" i="141"/>
  <c r="AA36" i="141"/>
  <c r="AH35" i="141"/>
  <c r="AH36" i="141"/>
  <c r="AO35" i="141"/>
  <c r="AO36" i="141"/>
  <c r="AV35" i="141"/>
  <c r="AV36" i="141"/>
  <c r="BC35" i="141"/>
  <c r="BC36" i="141"/>
  <c r="BJ35" i="141"/>
  <c r="BQ35" i="141"/>
  <c r="BX35" i="141"/>
  <c r="CE35" i="141"/>
  <c r="CE36" i="141"/>
  <c r="E44" i="141"/>
  <c r="L44" i="141"/>
  <c r="CL35" i="141"/>
  <c r="CL36" i="141"/>
  <c r="CS35" i="141"/>
  <c r="CS36" i="141"/>
  <c r="CZ35" i="141"/>
  <c r="CZ36" i="141"/>
  <c r="DG35" i="141"/>
  <c r="DN35" i="141"/>
  <c r="DU35" i="141"/>
  <c r="EB35" i="141"/>
  <c r="EI35" i="141"/>
  <c r="EI36" i="141"/>
  <c r="EP35" i="141"/>
  <c r="EP36" i="141"/>
  <c r="EW35" i="141"/>
  <c r="EW36" i="141"/>
  <c r="FD35" i="141"/>
  <c r="FD36" i="141"/>
  <c r="FK35" i="141"/>
  <c r="FK36" i="141"/>
  <c r="FR35" i="141"/>
  <c r="FY35" i="141"/>
  <c r="GF35" i="141"/>
  <c r="GM35" i="141"/>
  <c r="GM36" i="141"/>
  <c r="GT35" i="141"/>
  <c r="GT36" i="141"/>
  <c r="F36" i="141"/>
  <c r="M36" i="141"/>
  <c r="T36" i="141"/>
  <c r="BJ36" i="141"/>
  <c r="BQ36" i="141"/>
  <c r="BX36" i="141"/>
  <c r="DG36" i="141"/>
  <c r="DN36" i="141"/>
  <c r="DU36" i="141"/>
  <c r="EB36" i="141"/>
  <c r="FR36" i="141"/>
  <c r="FY36" i="141"/>
  <c r="GF36" i="141"/>
  <c r="I47" i="141"/>
  <c r="L47" i="141"/>
  <c r="K54" i="141"/>
  <c r="L57" i="141"/>
  <c r="L58" i="141"/>
  <c r="L59" i="141"/>
  <c r="L60" i="141"/>
  <c r="L63" i="141"/>
  <c r="L64" i="141"/>
  <c r="F65" i="141"/>
  <c r="U57" i="141"/>
  <c r="L67" i="141"/>
  <c r="L68" i="141"/>
  <c r="L69" i="141"/>
  <c r="L70" i="141"/>
  <c r="L71" i="141"/>
  <c r="L72" i="141"/>
  <c r="F73" i="141"/>
  <c r="U67" i="141"/>
  <c r="L75" i="141"/>
  <c r="L76" i="141"/>
  <c r="L77" i="141"/>
  <c r="L78" i="141"/>
  <c r="L79" i="141"/>
  <c r="L80" i="141"/>
  <c r="F81" i="141"/>
  <c r="U75" i="141"/>
  <c r="O82" i="141"/>
  <c r="L85" i="141"/>
  <c r="O85" i="141"/>
  <c r="A3" i="65"/>
  <c r="G4" i="65"/>
  <c r="H4" i="65"/>
  <c r="H5" i="65"/>
  <c r="G5" i="65"/>
  <c r="H6" i="65"/>
  <c r="H7" i="65"/>
  <c r="H8" i="65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24" i="65"/>
  <c r="H25" i="65"/>
  <c r="H26" i="65"/>
  <c r="H27" i="65"/>
  <c r="H28" i="65"/>
  <c r="H29" i="65"/>
  <c r="H30" i="65"/>
  <c r="H31" i="65"/>
  <c r="H32" i="65"/>
  <c r="H33" i="65"/>
  <c r="H34" i="65"/>
  <c r="O4" i="65"/>
  <c r="O5" i="65"/>
  <c r="O6" i="65"/>
  <c r="O7" i="65"/>
  <c r="O8" i="65"/>
  <c r="O9" i="65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V4" i="65"/>
  <c r="V5" i="65"/>
  <c r="V6" i="65"/>
  <c r="V7" i="65"/>
  <c r="V8" i="65"/>
  <c r="V9" i="65"/>
  <c r="V10" i="65"/>
  <c r="V11" i="65"/>
  <c r="V12" i="65"/>
  <c r="V13" i="65"/>
  <c r="V14" i="65"/>
  <c r="V15" i="65"/>
  <c r="V16" i="65"/>
  <c r="V17" i="65"/>
  <c r="V18" i="65"/>
  <c r="V19" i="65"/>
  <c r="V20" i="65"/>
  <c r="V21" i="65"/>
  <c r="V22" i="65"/>
  <c r="V23" i="65"/>
  <c r="V24" i="65"/>
  <c r="V25" i="65"/>
  <c r="V26" i="65"/>
  <c r="V27" i="65"/>
  <c r="V28" i="65"/>
  <c r="V29" i="65"/>
  <c r="V30" i="65"/>
  <c r="V31" i="65"/>
  <c r="V32" i="65"/>
  <c r="V33" i="65"/>
  <c r="V34" i="65"/>
  <c r="AC4" i="65"/>
  <c r="AC5" i="65"/>
  <c r="AC6" i="65"/>
  <c r="AC7" i="65"/>
  <c r="AC8" i="65"/>
  <c r="AC9" i="65"/>
  <c r="AC10" i="65"/>
  <c r="AC11" i="65"/>
  <c r="AC12" i="65"/>
  <c r="AC13" i="65"/>
  <c r="AC14" i="65"/>
  <c r="AC15" i="65"/>
  <c r="AC16" i="65"/>
  <c r="AC17" i="65"/>
  <c r="AC18" i="65"/>
  <c r="AC19" i="65"/>
  <c r="AC20" i="65"/>
  <c r="AC21" i="65"/>
  <c r="AC22" i="65"/>
  <c r="AC23" i="65"/>
  <c r="AC24" i="65"/>
  <c r="AC25" i="65"/>
  <c r="AC26" i="65"/>
  <c r="AC27" i="65"/>
  <c r="AC28" i="65"/>
  <c r="AC29" i="65"/>
  <c r="AC30" i="65"/>
  <c r="AC31" i="65"/>
  <c r="AC32" i="65"/>
  <c r="AC33" i="65"/>
  <c r="AC34" i="65"/>
  <c r="AJ4" i="65"/>
  <c r="AJ5" i="65"/>
  <c r="AJ6" i="65"/>
  <c r="AJ7" i="65"/>
  <c r="AJ8" i="65"/>
  <c r="AJ9" i="65"/>
  <c r="AJ10" i="65"/>
  <c r="AJ11" i="65"/>
  <c r="AJ12" i="65"/>
  <c r="AJ13" i="65"/>
  <c r="AJ14" i="65"/>
  <c r="AJ15" i="65"/>
  <c r="AJ16" i="65"/>
  <c r="AJ17" i="65"/>
  <c r="AJ18" i="65"/>
  <c r="AJ19" i="65"/>
  <c r="AJ20" i="65"/>
  <c r="AJ21" i="65"/>
  <c r="AJ22" i="65"/>
  <c r="AJ23" i="65"/>
  <c r="AJ24" i="65"/>
  <c r="AJ25" i="65"/>
  <c r="AJ26" i="65"/>
  <c r="AJ27" i="65"/>
  <c r="AJ28" i="65"/>
  <c r="AJ29" i="65"/>
  <c r="AJ30" i="65"/>
  <c r="AJ31" i="65"/>
  <c r="AJ32" i="65"/>
  <c r="AJ33" i="65"/>
  <c r="AJ34" i="65"/>
  <c r="AQ4" i="65"/>
  <c r="AQ5" i="65"/>
  <c r="AQ6" i="65"/>
  <c r="AQ7" i="65"/>
  <c r="AQ8" i="65"/>
  <c r="AQ9" i="65"/>
  <c r="AQ10" i="65"/>
  <c r="AQ11" i="65"/>
  <c r="AQ12" i="65"/>
  <c r="AQ13" i="65"/>
  <c r="AQ14" i="65"/>
  <c r="AQ15" i="65"/>
  <c r="AQ16" i="65"/>
  <c r="AQ17" i="65"/>
  <c r="AQ18" i="65"/>
  <c r="AQ19" i="65"/>
  <c r="AQ20" i="65"/>
  <c r="AQ21" i="65"/>
  <c r="AQ22" i="65"/>
  <c r="AQ23" i="65"/>
  <c r="AQ24" i="65"/>
  <c r="AQ25" i="65"/>
  <c r="AQ26" i="65"/>
  <c r="AQ27" i="65"/>
  <c r="AQ28" i="65"/>
  <c r="AQ29" i="65"/>
  <c r="AQ30" i="65"/>
  <c r="AQ31" i="65"/>
  <c r="AQ32" i="65"/>
  <c r="AQ33" i="65"/>
  <c r="AQ34" i="65"/>
  <c r="AX4" i="65"/>
  <c r="AX5" i="65"/>
  <c r="AX6" i="65"/>
  <c r="AX7" i="65"/>
  <c r="AX8" i="65"/>
  <c r="AX9" i="65"/>
  <c r="AX10" i="65"/>
  <c r="AX11" i="65"/>
  <c r="AX12" i="65"/>
  <c r="AX13" i="65"/>
  <c r="AX14" i="65"/>
  <c r="AX15" i="65"/>
  <c r="AX16" i="65"/>
  <c r="AX17" i="65"/>
  <c r="AX18" i="65"/>
  <c r="AX19" i="65"/>
  <c r="AX20" i="65"/>
  <c r="AX21" i="65"/>
  <c r="AX22" i="65"/>
  <c r="AX23" i="65"/>
  <c r="AX24" i="65"/>
  <c r="AX25" i="65"/>
  <c r="AX26" i="65"/>
  <c r="AX27" i="65"/>
  <c r="AX28" i="65"/>
  <c r="AX29" i="65"/>
  <c r="AX30" i="65"/>
  <c r="AX31" i="65"/>
  <c r="AX32" i="65"/>
  <c r="AX33" i="65"/>
  <c r="AX34" i="65"/>
  <c r="BE4" i="65"/>
  <c r="BE5" i="65"/>
  <c r="BE6" i="65"/>
  <c r="BE7" i="65"/>
  <c r="BE8" i="65"/>
  <c r="BE9" i="65"/>
  <c r="BE10" i="65"/>
  <c r="BE11" i="65"/>
  <c r="BE12" i="65"/>
  <c r="BE13" i="65"/>
  <c r="BE14" i="65"/>
  <c r="BE15" i="65"/>
  <c r="BE16" i="65"/>
  <c r="BE17" i="65"/>
  <c r="BE18" i="65"/>
  <c r="BE19" i="65"/>
  <c r="BE20" i="65"/>
  <c r="BE21" i="65"/>
  <c r="BE22" i="65"/>
  <c r="BE23" i="65"/>
  <c r="BE24" i="65"/>
  <c r="BE25" i="65"/>
  <c r="BE26" i="65"/>
  <c r="BE27" i="65"/>
  <c r="BE28" i="65"/>
  <c r="BE29" i="65"/>
  <c r="BE30" i="65"/>
  <c r="BE31" i="65"/>
  <c r="BE32" i="65"/>
  <c r="BE33" i="65"/>
  <c r="BE34" i="65"/>
  <c r="BL4" i="65"/>
  <c r="BL5" i="65"/>
  <c r="BL6" i="65"/>
  <c r="BL7" i="65"/>
  <c r="BL8" i="65"/>
  <c r="BL9" i="65"/>
  <c r="BL10" i="65"/>
  <c r="BL11" i="65"/>
  <c r="BL12" i="65"/>
  <c r="BL13" i="65"/>
  <c r="BL14" i="65"/>
  <c r="BL15" i="65"/>
  <c r="BL16" i="65"/>
  <c r="BL17" i="65"/>
  <c r="BL18" i="65"/>
  <c r="BL19" i="65"/>
  <c r="BL20" i="65"/>
  <c r="BL21" i="65"/>
  <c r="BL22" i="65"/>
  <c r="BL23" i="65"/>
  <c r="BL24" i="65"/>
  <c r="BL25" i="65"/>
  <c r="BL26" i="65"/>
  <c r="BL27" i="65"/>
  <c r="BL28" i="65"/>
  <c r="BL29" i="65"/>
  <c r="BL30" i="65"/>
  <c r="BL31" i="65"/>
  <c r="BL32" i="65"/>
  <c r="BL33" i="65"/>
  <c r="BL34" i="65"/>
  <c r="BS4" i="65"/>
  <c r="BS5" i="65"/>
  <c r="BS6" i="65"/>
  <c r="BS7" i="65"/>
  <c r="BS8" i="65"/>
  <c r="BS9" i="65"/>
  <c r="BS10" i="65"/>
  <c r="BS11" i="65"/>
  <c r="BS12" i="65"/>
  <c r="BS13" i="65"/>
  <c r="BS14" i="65"/>
  <c r="BS15" i="65"/>
  <c r="BS16" i="65"/>
  <c r="BS17" i="65"/>
  <c r="BS18" i="65"/>
  <c r="BS19" i="65"/>
  <c r="BS20" i="65"/>
  <c r="BS21" i="65"/>
  <c r="BS22" i="65"/>
  <c r="BS23" i="65"/>
  <c r="BS24" i="65"/>
  <c r="BS25" i="65"/>
  <c r="BS26" i="65"/>
  <c r="BS27" i="65"/>
  <c r="BS28" i="65"/>
  <c r="BS29" i="65"/>
  <c r="BS30" i="65"/>
  <c r="BS31" i="65"/>
  <c r="BS32" i="65"/>
  <c r="BS33" i="65"/>
  <c r="BS34" i="65"/>
  <c r="BZ4" i="65"/>
  <c r="BZ5" i="65"/>
  <c r="BZ6" i="65"/>
  <c r="BZ7" i="65"/>
  <c r="BZ8" i="65"/>
  <c r="BZ9" i="65"/>
  <c r="BZ10" i="65"/>
  <c r="BZ11" i="65"/>
  <c r="BZ12" i="65"/>
  <c r="BZ13" i="65"/>
  <c r="BZ14" i="65"/>
  <c r="BZ15" i="65"/>
  <c r="BZ16" i="65"/>
  <c r="BZ17" i="65"/>
  <c r="BZ18" i="65"/>
  <c r="BZ19" i="65"/>
  <c r="BZ20" i="65"/>
  <c r="BZ21" i="65"/>
  <c r="BZ22" i="65"/>
  <c r="BZ23" i="65"/>
  <c r="BZ24" i="65"/>
  <c r="BZ25" i="65"/>
  <c r="BZ26" i="65"/>
  <c r="BZ27" i="65"/>
  <c r="BZ28" i="65"/>
  <c r="BZ29" i="65"/>
  <c r="BZ30" i="65"/>
  <c r="BZ31" i="65"/>
  <c r="BZ32" i="65"/>
  <c r="BZ33" i="65"/>
  <c r="BZ34" i="65"/>
  <c r="CG4" i="65"/>
  <c r="CG5" i="65"/>
  <c r="CG6" i="65"/>
  <c r="CG7" i="65"/>
  <c r="CG8" i="65"/>
  <c r="CG9" i="65"/>
  <c r="CG10" i="65"/>
  <c r="CG11" i="65"/>
  <c r="CG12" i="65"/>
  <c r="CG13" i="65"/>
  <c r="CG14" i="65"/>
  <c r="CG15" i="65"/>
  <c r="CG16" i="65"/>
  <c r="CG17" i="65"/>
  <c r="CG18" i="65"/>
  <c r="CG19" i="65"/>
  <c r="CG20" i="65"/>
  <c r="CG21" i="65"/>
  <c r="CG22" i="65"/>
  <c r="CG23" i="65"/>
  <c r="CG24" i="65"/>
  <c r="CG25" i="65"/>
  <c r="CG26" i="65"/>
  <c r="CG27" i="65"/>
  <c r="CG28" i="65"/>
  <c r="CG29" i="65"/>
  <c r="CG30" i="65"/>
  <c r="CG31" i="65"/>
  <c r="CG32" i="65"/>
  <c r="CG33" i="65"/>
  <c r="CG34" i="65"/>
  <c r="CN4" i="65"/>
  <c r="CN5" i="65"/>
  <c r="CN6" i="65"/>
  <c r="CN7" i="65"/>
  <c r="CN8" i="65"/>
  <c r="CN9" i="65"/>
  <c r="CN10" i="65"/>
  <c r="CN11" i="65"/>
  <c r="CN12" i="65"/>
  <c r="CN13" i="65"/>
  <c r="CN14" i="65"/>
  <c r="CN15" i="65"/>
  <c r="CN16" i="65"/>
  <c r="CN17" i="65"/>
  <c r="CN18" i="65"/>
  <c r="CN19" i="65"/>
  <c r="CN20" i="65"/>
  <c r="CN21" i="65"/>
  <c r="CN22" i="65"/>
  <c r="CN23" i="65"/>
  <c r="CN24" i="65"/>
  <c r="CN25" i="65"/>
  <c r="CN26" i="65"/>
  <c r="CN27" i="65"/>
  <c r="CN28" i="65"/>
  <c r="CN29" i="65"/>
  <c r="CN30" i="65"/>
  <c r="CN31" i="65"/>
  <c r="CN32" i="65"/>
  <c r="CN33" i="65"/>
  <c r="CN34" i="65"/>
  <c r="CU4" i="65"/>
  <c r="CU5" i="65"/>
  <c r="CU6" i="65"/>
  <c r="CU7" i="65"/>
  <c r="CU8" i="65"/>
  <c r="CU9" i="65"/>
  <c r="CU10" i="65"/>
  <c r="CU11" i="65"/>
  <c r="CU12" i="65"/>
  <c r="CU13" i="65"/>
  <c r="CU14" i="65"/>
  <c r="CU15" i="65"/>
  <c r="CU16" i="65"/>
  <c r="CU17" i="65"/>
  <c r="CU18" i="65"/>
  <c r="CU19" i="65"/>
  <c r="CU20" i="65"/>
  <c r="CU21" i="65"/>
  <c r="CU22" i="65"/>
  <c r="CU23" i="65"/>
  <c r="CU24" i="65"/>
  <c r="CU25" i="65"/>
  <c r="CU26" i="65"/>
  <c r="CU27" i="65"/>
  <c r="CU28" i="65"/>
  <c r="CU29" i="65"/>
  <c r="CU30" i="65"/>
  <c r="CU31" i="65"/>
  <c r="CU32" i="65"/>
  <c r="CU33" i="65"/>
  <c r="CU34" i="65"/>
  <c r="DB4" i="65"/>
  <c r="DB5" i="65"/>
  <c r="DB6" i="65"/>
  <c r="DB7" i="65"/>
  <c r="DB8" i="65"/>
  <c r="DB9" i="65"/>
  <c r="DB10" i="65"/>
  <c r="DB11" i="65"/>
  <c r="DB12" i="65"/>
  <c r="DB13" i="65"/>
  <c r="DB14" i="65"/>
  <c r="DB15" i="65"/>
  <c r="DB16" i="65"/>
  <c r="DB17" i="65"/>
  <c r="DB18" i="65"/>
  <c r="DB19" i="65"/>
  <c r="DB20" i="65"/>
  <c r="DB21" i="65"/>
  <c r="DB22" i="65"/>
  <c r="DB23" i="65"/>
  <c r="DB24" i="65"/>
  <c r="DB25" i="65"/>
  <c r="DB26" i="65"/>
  <c r="DB27" i="65"/>
  <c r="DB28" i="65"/>
  <c r="DB29" i="65"/>
  <c r="DB30" i="65"/>
  <c r="DB31" i="65"/>
  <c r="DB32" i="65"/>
  <c r="DB33" i="65"/>
  <c r="DB34" i="65"/>
  <c r="DI4" i="65"/>
  <c r="DI5" i="65"/>
  <c r="DI6" i="65"/>
  <c r="DI7" i="65"/>
  <c r="DI8" i="65"/>
  <c r="DI9" i="65"/>
  <c r="DI10" i="65"/>
  <c r="DI11" i="65"/>
  <c r="DI12" i="65"/>
  <c r="DI13" i="65"/>
  <c r="DI14" i="65"/>
  <c r="DI15" i="65"/>
  <c r="DI16" i="65"/>
  <c r="DI17" i="65"/>
  <c r="DI18" i="65"/>
  <c r="DI19" i="65"/>
  <c r="DI20" i="65"/>
  <c r="DI21" i="65"/>
  <c r="DI22" i="65"/>
  <c r="DI23" i="65"/>
  <c r="DI24" i="65"/>
  <c r="DI25" i="65"/>
  <c r="DI26" i="65"/>
  <c r="DI27" i="65"/>
  <c r="DI28" i="65"/>
  <c r="DI29" i="65"/>
  <c r="DI30" i="65"/>
  <c r="DI31" i="65"/>
  <c r="DI32" i="65"/>
  <c r="DI33" i="65"/>
  <c r="DI34" i="65"/>
  <c r="DP4" i="65"/>
  <c r="DP5" i="65"/>
  <c r="DP6" i="65"/>
  <c r="DP7" i="65"/>
  <c r="DP8" i="65"/>
  <c r="DP9" i="65"/>
  <c r="DP10" i="65"/>
  <c r="DP11" i="65"/>
  <c r="DP12" i="65"/>
  <c r="DP13" i="65"/>
  <c r="DP14" i="65"/>
  <c r="DP15" i="65"/>
  <c r="DP16" i="65"/>
  <c r="DP17" i="65"/>
  <c r="DP18" i="65"/>
  <c r="DP19" i="65"/>
  <c r="DP20" i="65"/>
  <c r="DP21" i="65"/>
  <c r="DP22" i="65"/>
  <c r="DP23" i="65"/>
  <c r="DP24" i="65"/>
  <c r="DP25" i="65"/>
  <c r="DP26" i="65"/>
  <c r="DP27" i="65"/>
  <c r="DP28" i="65"/>
  <c r="DP29" i="65"/>
  <c r="DP30" i="65"/>
  <c r="DP31" i="65"/>
  <c r="DP32" i="65"/>
  <c r="DP33" i="65"/>
  <c r="DP34" i="65"/>
  <c r="DW4" i="65"/>
  <c r="DW5" i="65"/>
  <c r="DW6" i="65"/>
  <c r="DW7" i="65"/>
  <c r="DW8" i="65"/>
  <c r="DW9" i="65"/>
  <c r="DW10" i="65"/>
  <c r="DW11" i="65"/>
  <c r="DW12" i="65"/>
  <c r="DW13" i="65"/>
  <c r="DW14" i="65"/>
  <c r="DW15" i="65"/>
  <c r="DW16" i="65"/>
  <c r="DW17" i="65"/>
  <c r="DW18" i="65"/>
  <c r="DW19" i="65"/>
  <c r="DW20" i="65"/>
  <c r="DW21" i="65"/>
  <c r="DW22" i="65"/>
  <c r="DW23" i="65"/>
  <c r="DW24" i="65"/>
  <c r="DW25" i="65"/>
  <c r="DW26" i="65"/>
  <c r="DW27" i="65"/>
  <c r="DW28" i="65"/>
  <c r="DW29" i="65"/>
  <c r="DW30" i="65"/>
  <c r="DW31" i="65"/>
  <c r="DW32" i="65"/>
  <c r="DW33" i="65"/>
  <c r="DW34" i="65"/>
  <c r="ED4" i="65"/>
  <c r="ED5" i="65"/>
  <c r="ED6" i="65"/>
  <c r="ED7" i="65"/>
  <c r="ED8" i="65"/>
  <c r="ED9" i="65"/>
  <c r="ED10" i="65"/>
  <c r="ED11" i="65"/>
  <c r="ED12" i="65"/>
  <c r="ED13" i="65"/>
  <c r="ED14" i="65"/>
  <c r="ED15" i="65"/>
  <c r="ED16" i="65"/>
  <c r="ED17" i="65"/>
  <c r="ED18" i="65"/>
  <c r="ED19" i="65"/>
  <c r="ED20" i="65"/>
  <c r="ED21" i="65"/>
  <c r="ED22" i="65"/>
  <c r="ED23" i="65"/>
  <c r="ED24" i="65"/>
  <c r="ED25" i="65"/>
  <c r="ED26" i="65"/>
  <c r="ED27" i="65"/>
  <c r="ED28" i="65"/>
  <c r="ED29" i="65"/>
  <c r="ED30" i="65"/>
  <c r="ED31" i="65"/>
  <c r="ED32" i="65"/>
  <c r="ED33" i="65"/>
  <c r="ED34" i="65"/>
  <c r="EK4" i="65"/>
  <c r="EK5" i="65"/>
  <c r="EK6" i="65"/>
  <c r="EK7" i="65"/>
  <c r="EK8" i="65"/>
  <c r="EK9" i="65"/>
  <c r="EK10" i="65"/>
  <c r="EK11" i="65"/>
  <c r="EK12" i="65"/>
  <c r="EK13" i="65"/>
  <c r="EK14" i="65"/>
  <c r="EK15" i="65"/>
  <c r="EK16" i="65"/>
  <c r="EK17" i="65"/>
  <c r="EK18" i="65"/>
  <c r="EK19" i="65"/>
  <c r="EK20" i="65"/>
  <c r="EK21" i="65"/>
  <c r="EK22" i="65"/>
  <c r="EK23" i="65"/>
  <c r="EK24" i="65"/>
  <c r="EK25" i="65"/>
  <c r="EK26" i="65"/>
  <c r="EK27" i="65"/>
  <c r="EK28" i="65"/>
  <c r="EK29" i="65"/>
  <c r="EK30" i="65"/>
  <c r="EK31" i="65"/>
  <c r="EK32" i="65"/>
  <c r="EK33" i="65"/>
  <c r="EK34" i="65"/>
  <c r="T42" i="65"/>
  <c r="B35" i="65"/>
  <c r="C35" i="65"/>
  <c r="B36" i="65"/>
  <c r="D35" i="65"/>
  <c r="D36" i="65"/>
  <c r="E35" i="65"/>
  <c r="F35" i="65"/>
  <c r="F36" i="65"/>
  <c r="I35" i="65"/>
  <c r="I36" i="65"/>
  <c r="J35" i="65"/>
  <c r="K35" i="65"/>
  <c r="L35" i="65"/>
  <c r="K36" i="65"/>
  <c r="M35" i="65"/>
  <c r="M36" i="65"/>
  <c r="P35" i="65"/>
  <c r="Q35" i="65"/>
  <c r="P36" i="65"/>
  <c r="R35" i="65"/>
  <c r="S35" i="65"/>
  <c r="R36" i="65"/>
  <c r="T35" i="65"/>
  <c r="T36" i="65"/>
  <c r="W35" i="65"/>
  <c r="W36" i="65"/>
  <c r="X35" i="65"/>
  <c r="Y35" i="65"/>
  <c r="Y36" i="65"/>
  <c r="Z35" i="65"/>
  <c r="AA35" i="65"/>
  <c r="AD35" i="65"/>
  <c r="AE35" i="65"/>
  <c r="AD36" i="65"/>
  <c r="AF35" i="65"/>
  <c r="AF36" i="65"/>
  <c r="AG35" i="65"/>
  <c r="AH35" i="65"/>
  <c r="AH36" i="65"/>
  <c r="AK35" i="65"/>
  <c r="AK36" i="65"/>
  <c r="AL35" i="65"/>
  <c r="AM35" i="65"/>
  <c r="AN35" i="65"/>
  <c r="AO35" i="65"/>
  <c r="AR35" i="65"/>
  <c r="AS35" i="65"/>
  <c r="AR36" i="65"/>
  <c r="AT35" i="65"/>
  <c r="AU35" i="65"/>
  <c r="AT36" i="65"/>
  <c r="AV35" i="65"/>
  <c r="AY35" i="65"/>
  <c r="AZ35" i="65"/>
  <c r="AY36" i="65"/>
  <c r="BA35" i="65"/>
  <c r="BB35" i="65"/>
  <c r="BA36" i="65"/>
  <c r="BC35" i="65"/>
  <c r="BC36" i="65"/>
  <c r="BF35" i="65"/>
  <c r="BF36" i="65"/>
  <c r="BG35" i="65"/>
  <c r="BH35" i="65"/>
  <c r="BH36" i="65"/>
  <c r="BI35" i="65"/>
  <c r="BJ35" i="65"/>
  <c r="BM35" i="65"/>
  <c r="BN35" i="65"/>
  <c r="BM36" i="65"/>
  <c r="BO35" i="65"/>
  <c r="BO36" i="65"/>
  <c r="BP35" i="65"/>
  <c r="BQ35" i="65"/>
  <c r="BQ36" i="65"/>
  <c r="BT35" i="65"/>
  <c r="BU35" i="65"/>
  <c r="BT36" i="65"/>
  <c r="BV35" i="65"/>
  <c r="BV36" i="65"/>
  <c r="BW35" i="65"/>
  <c r="BX35" i="65"/>
  <c r="BX36" i="65"/>
  <c r="CA35" i="65"/>
  <c r="CB35" i="65"/>
  <c r="CA36" i="65"/>
  <c r="CC35" i="65"/>
  <c r="CD35" i="65"/>
  <c r="CC36" i="65"/>
  <c r="CE35" i="65"/>
  <c r="CH35" i="65"/>
  <c r="CI35" i="65"/>
  <c r="CJ35" i="65"/>
  <c r="CK35" i="65"/>
  <c r="CJ36" i="65"/>
  <c r="CL35" i="65"/>
  <c r="CO35" i="65"/>
  <c r="CP35" i="65"/>
  <c r="CQ35" i="65"/>
  <c r="CR35" i="65"/>
  <c r="CQ36" i="65"/>
  <c r="CS35" i="65"/>
  <c r="CV35" i="65"/>
  <c r="CV36" i="65"/>
  <c r="CW35" i="65"/>
  <c r="CX35" i="65"/>
  <c r="CX36" i="65"/>
  <c r="CY35" i="65"/>
  <c r="CZ35" i="65"/>
  <c r="CZ36" i="65"/>
  <c r="DC35" i="65"/>
  <c r="DC36" i="65"/>
  <c r="DD35" i="65"/>
  <c r="DE35" i="65"/>
  <c r="DE36" i="65"/>
  <c r="DF35" i="65"/>
  <c r="DG35" i="65"/>
  <c r="DG36" i="65"/>
  <c r="DJ35" i="65"/>
  <c r="DK35" i="65"/>
  <c r="DJ36" i="65"/>
  <c r="DL35" i="65"/>
  <c r="DM35" i="65"/>
  <c r="DL36" i="65"/>
  <c r="DN35" i="65"/>
  <c r="DQ35" i="65"/>
  <c r="DR35" i="65"/>
  <c r="DS35" i="65"/>
  <c r="DT35" i="65"/>
  <c r="DS36" i="65"/>
  <c r="DU35" i="65"/>
  <c r="DX35" i="65"/>
  <c r="DY35" i="65"/>
  <c r="DX36" i="65"/>
  <c r="DZ35" i="65"/>
  <c r="EA35" i="65"/>
  <c r="DZ36" i="65"/>
  <c r="EB35" i="65"/>
  <c r="EB36" i="65"/>
  <c r="EE35" i="65"/>
  <c r="EE36" i="65"/>
  <c r="EF35" i="65"/>
  <c r="EG35" i="65"/>
  <c r="EH35" i="65"/>
  <c r="EI35" i="65"/>
  <c r="AA36" i="65"/>
  <c r="AO36" i="65"/>
  <c r="AV36" i="65"/>
  <c r="BJ36" i="65"/>
  <c r="CE36" i="65"/>
  <c r="CL36" i="65"/>
  <c r="CS36" i="65"/>
  <c r="DN36" i="65"/>
  <c r="DU36" i="65"/>
  <c r="EI36" i="65"/>
  <c r="I47" i="65"/>
  <c r="L47" i="65"/>
  <c r="L56" i="65"/>
  <c r="L57" i="65"/>
  <c r="L58" i="65"/>
  <c r="L59" i="65"/>
  <c r="L60" i="65"/>
  <c r="L61" i="65"/>
  <c r="L62" i="65"/>
  <c r="L63" i="65"/>
  <c r="L64" i="65"/>
  <c r="F65" i="65"/>
  <c r="I65" i="65"/>
  <c r="A3" i="80"/>
  <c r="G4" i="80"/>
  <c r="H4" i="80"/>
  <c r="H5" i="80"/>
  <c r="H6" i="80"/>
  <c r="H7" i="80"/>
  <c r="H8" i="80"/>
  <c r="H9" i="80"/>
  <c r="H10" i="80"/>
  <c r="H11" i="80"/>
  <c r="H12" i="80"/>
  <c r="H13" i="80"/>
  <c r="H14" i="80"/>
  <c r="H15" i="80"/>
  <c r="H16" i="80"/>
  <c r="H17" i="80"/>
  <c r="H18" i="80"/>
  <c r="H19" i="80"/>
  <c r="H20" i="80"/>
  <c r="H21" i="80"/>
  <c r="H22" i="80"/>
  <c r="H23" i="80"/>
  <c r="H24" i="80"/>
  <c r="H25" i="80"/>
  <c r="H26" i="80"/>
  <c r="H27" i="80"/>
  <c r="H28" i="80"/>
  <c r="H29" i="80"/>
  <c r="H30" i="80"/>
  <c r="H31" i="80"/>
  <c r="H32" i="80"/>
  <c r="H33" i="80"/>
  <c r="H34" i="80"/>
  <c r="O4" i="80"/>
  <c r="O5" i="80"/>
  <c r="O6" i="80"/>
  <c r="O7" i="80"/>
  <c r="O8" i="80"/>
  <c r="O9" i="80"/>
  <c r="O10" i="80"/>
  <c r="O11" i="80"/>
  <c r="O12" i="80"/>
  <c r="O13" i="80"/>
  <c r="O14" i="80"/>
  <c r="O15" i="80"/>
  <c r="O16" i="80"/>
  <c r="O17" i="80"/>
  <c r="O18" i="80"/>
  <c r="O19" i="80"/>
  <c r="O20" i="80"/>
  <c r="O21" i="80"/>
  <c r="O22" i="80"/>
  <c r="O23" i="80"/>
  <c r="O24" i="80"/>
  <c r="O25" i="80"/>
  <c r="O26" i="80"/>
  <c r="O27" i="80"/>
  <c r="O28" i="80"/>
  <c r="O29" i="80"/>
  <c r="O30" i="80"/>
  <c r="O31" i="80"/>
  <c r="O32" i="80"/>
  <c r="O33" i="80"/>
  <c r="O34" i="80"/>
  <c r="V4" i="80"/>
  <c r="V5" i="80"/>
  <c r="V6" i="80"/>
  <c r="V7" i="80"/>
  <c r="V8" i="80"/>
  <c r="V9" i="80"/>
  <c r="V10" i="80"/>
  <c r="V11" i="80"/>
  <c r="V12" i="80"/>
  <c r="V13" i="80"/>
  <c r="V14" i="80"/>
  <c r="V15" i="80"/>
  <c r="V16" i="80"/>
  <c r="V17" i="80"/>
  <c r="V18" i="80"/>
  <c r="V19" i="80"/>
  <c r="V20" i="80"/>
  <c r="V21" i="80"/>
  <c r="V22" i="80"/>
  <c r="V23" i="80"/>
  <c r="V24" i="80"/>
  <c r="V25" i="80"/>
  <c r="V26" i="80"/>
  <c r="V27" i="80"/>
  <c r="V28" i="80"/>
  <c r="V29" i="80"/>
  <c r="V30" i="80"/>
  <c r="V31" i="80"/>
  <c r="V32" i="80"/>
  <c r="V33" i="80"/>
  <c r="V34" i="80"/>
  <c r="AC4" i="80"/>
  <c r="AC5" i="80"/>
  <c r="AC6" i="80"/>
  <c r="AC7" i="80"/>
  <c r="AC8" i="80"/>
  <c r="AC9" i="80"/>
  <c r="AC10" i="80"/>
  <c r="AC11" i="80"/>
  <c r="AC12" i="80"/>
  <c r="AC13" i="80"/>
  <c r="AC14" i="80"/>
  <c r="AC15" i="80"/>
  <c r="AC16" i="80"/>
  <c r="AC17" i="80"/>
  <c r="AC18" i="80"/>
  <c r="AC19" i="80"/>
  <c r="AC20" i="80"/>
  <c r="AC21" i="80"/>
  <c r="AC22" i="80"/>
  <c r="AC23" i="80"/>
  <c r="AC24" i="80"/>
  <c r="AC25" i="80"/>
  <c r="AC26" i="80"/>
  <c r="AC27" i="80"/>
  <c r="AC28" i="80"/>
  <c r="AC29" i="80"/>
  <c r="AC30" i="80"/>
  <c r="AC31" i="80"/>
  <c r="AC32" i="80"/>
  <c r="AC33" i="80"/>
  <c r="AC34" i="80"/>
  <c r="AJ4" i="80"/>
  <c r="AJ5" i="80"/>
  <c r="AJ6" i="80"/>
  <c r="AJ7" i="80"/>
  <c r="AJ8" i="80"/>
  <c r="AJ9" i="80"/>
  <c r="AJ10" i="80"/>
  <c r="AJ11" i="80"/>
  <c r="AJ12" i="80"/>
  <c r="AJ13" i="80"/>
  <c r="AJ14" i="80"/>
  <c r="AJ15" i="80"/>
  <c r="AJ16" i="80"/>
  <c r="AJ17" i="80"/>
  <c r="AJ18" i="80"/>
  <c r="AJ19" i="80"/>
  <c r="AJ20" i="80"/>
  <c r="AJ21" i="80"/>
  <c r="AJ22" i="80"/>
  <c r="AJ23" i="80"/>
  <c r="AJ24" i="80"/>
  <c r="AJ25" i="80"/>
  <c r="AJ26" i="80"/>
  <c r="AJ27" i="80"/>
  <c r="AJ28" i="80"/>
  <c r="AJ29" i="80"/>
  <c r="AJ30" i="80"/>
  <c r="AJ31" i="80"/>
  <c r="AJ32" i="80"/>
  <c r="AJ33" i="80"/>
  <c r="AJ34" i="80"/>
  <c r="AQ4" i="80"/>
  <c r="AQ5" i="80"/>
  <c r="AQ6" i="80"/>
  <c r="AQ7" i="80"/>
  <c r="AQ8" i="80"/>
  <c r="AQ9" i="80"/>
  <c r="AQ10" i="80"/>
  <c r="AQ11" i="80"/>
  <c r="AQ12" i="80"/>
  <c r="AQ13" i="80"/>
  <c r="AQ14" i="80"/>
  <c r="AQ15" i="80"/>
  <c r="AQ16" i="80"/>
  <c r="AQ17" i="80"/>
  <c r="AQ18" i="80"/>
  <c r="AQ19" i="80"/>
  <c r="AQ20" i="80"/>
  <c r="AQ21" i="80"/>
  <c r="AQ22" i="80"/>
  <c r="AQ23" i="80"/>
  <c r="AQ24" i="80"/>
  <c r="AQ25" i="80"/>
  <c r="AQ26" i="80"/>
  <c r="AQ27" i="80"/>
  <c r="AQ28" i="80"/>
  <c r="AQ29" i="80"/>
  <c r="AQ30" i="80"/>
  <c r="AQ31" i="80"/>
  <c r="AQ32" i="80"/>
  <c r="AQ33" i="80"/>
  <c r="AQ34" i="80"/>
  <c r="AX4" i="80"/>
  <c r="AX5" i="80"/>
  <c r="AX6" i="80"/>
  <c r="AX7" i="80"/>
  <c r="AX8" i="80"/>
  <c r="AX9" i="80"/>
  <c r="AX10" i="80"/>
  <c r="AX11" i="80"/>
  <c r="AX12" i="80"/>
  <c r="AX13" i="80"/>
  <c r="AX14" i="80"/>
  <c r="AX15" i="80"/>
  <c r="AX16" i="80"/>
  <c r="AX17" i="80"/>
  <c r="AX18" i="80"/>
  <c r="AX19" i="80"/>
  <c r="AX20" i="80"/>
  <c r="AX21" i="80"/>
  <c r="AX22" i="80"/>
  <c r="AX23" i="80"/>
  <c r="AX24" i="80"/>
  <c r="AX25" i="80"/>
  <c r="AX26" i="80"/>
  <c r="AX27" i="80"/>
  <c r="AX28" i="80"/>
  <c r="AX29" i="80"/>
  <c r="AX30" i="80"/>
  <c r="AX31" i="80"/>
  <c r="AX32" i="80"/>
  <c r="AX33" i="80"/>
  <c r="AX34" i="80"/>
  <c r="BE4" i="80"/>
  <c r="BE5" i="80"/>
  <c r="BE6" i="80"/>
  <c r="BE7" i="80"/>
  <c r="BE8" i="80"/>
  <c r="BE9" i="80"/>
  <c r="BE10" i="80"/>
  <c r="BE11" i="80"/>
  <c r="BE12" i="80"/>
  <c r="BE13" i="80"/>
  <c r="BE14" i="80"/>
  <c r="BE15" i="80"/>
  <c r="BE16" i="80"/>
  <c r="BE17" i="80"/>
  <c r="BE18" i="80"/>
  <c r="BE19" i="80"/>
  <c r="BE20" i="80"/>
  <c r="BE21" i="80"/>
  <c r="BE22" i="80"/>
  <c r="BE23" i="80"/>
  <c r="BE24" i="80"/>
  <c r="BE25" i="80"/>
  <c r="BE26" i="80"/>
  <c r="BE27" i="80"/>
  <c r="BE28" i="80"/>
  <c r="BE29" i="80"/>
  <c r="BE30" i="80"/>
  <c r="BE31" i="80"/>
  <c r="BE32" i="80"/>
  <c r="BE33" i="80"/>
  <c r="BE34" i="80"/>
  <c r="BL4" i="80"/>
  <c r="BL5" i="80"/>
  <c r="BL6" i="80"/>
  <c r="BL7" i="80"/>
  <c r="BL8" i="80"/>
  <c r="BL9" i="80"/>
  <c r="BL10" i="80"/>
  <c r="BL11" i="80"/>
  <c r="BL12" i="80"/>
  <c r="BL13" i="80"/>
  <c r="BL14" i="80"/>
  <c r="BL15" i="80"/>
  <c r="BL16" i="80"/>
  <c r="BL17" i="80"/>
  <c r="BL18" i="80"/>
  <c r="BL19" i="80"/>
  <c r="BL20" i="80"/>
  <c r="BL21" i="80"/>
  <c r="BL22" i="80"/>
  <c r="BL23" i="80"/>
  <c r="BL24" i="80"/>
  <c r="BL25" i="80"/>
  <c r="BL26" i="80"/>
  <c r="BL27" i="80"/>
  <c r="BL28" i="80"/>
  <c r="BL29" i="80"/>
  <c r="BL30" i="80"/>
  <c r="BL31" i="80"/>
  <c r="BL32" i="80"/>
  <c r="BL33" i="80"/>
  <c r="BL34" i="80"/>
  <c r="BS4" i="80"/>
  <c r="BS5" i="80"/>
  <c r="BS6" i="80"/>
  <c r="BS7" i="80"/>
  <c r="BS8" i="80"/>
  <c r="BS9" i="80"/>
  <c r="BS10" i="80"/>
  <c r="BS11" i="80"/>
  <c r="BS12" i="80"/>
  <c r="BS13" i="80"/>
  <c r="BS14" i="80"/>
  <c r="BS15" i="80"/>
  <c r="BS16" i="80"/>
  <c r="BS17" i="80"/>
  <c r="BS18" i="80"/>
  <c r="BS19" i="80"/>
  <c r="BS20" i="80"/>
  <c r="BS21" i="80"/>
  <c r="BS22" i="80"/>
  <c r="BS23" i="80"/>
  <c r="BS24" i="80"/>
  <c r="BS25" i="80"/>
  <c r="BS26" i="80"/>
  <c r="BS27" i="80"/>
  <c r="BS28" i="80"/>
  <c r="BS29" i="80"/>
  <c r="BS30" i="80"/>
  <c r="BS31" i="80"/>
  <c r="BS32" i="80"/>
  <c r="BS33" i="80"/>
  <c r="BS34" i="80"/>
  <c r="BZ4" i="80"/>
  <c r="BZ5" i="80"/>
  <c r="BZ6" i="80"/>
  <c r="BZ7" i="80"/>
  <c r="BZ8" i="80"/>
  <c r="BZ9" i="80"/>
  <c r="BZ10" i="80"/>
  <c r="BZ11" i="80"/>
  <c r="BZ12" i="80"/>
  <c r="BZ13" i="80"/>
  <c r="BZ14" i="80"/>
  <c r="BZ15" i="80"/>
  <c r="BZ16" i="80"/>
  <c r="BZ17" i="80"/>
  <c r="BZ18" i="80"/>
  <c r="BZ19" i="80"/>
  <c r="BZ20" i="80"/>
  <c r="BZ21" i="80"/>
  <c r="BZ22" i="80"/>
  <c r="BZ23" i="80"/>
  <c r="BZ24" i="80"/>
  <c r="BZ25" i="80"/>
  <c r="BZ26" i="80"/>
  <c r="BZ27" i="80"/>
  <c r="BZ28" i="80"/>
  <c r="BZ29" i="80"/>
  <c r="BZ30" i="80"/>
  <c r="BZ31" i="80"/>
  <c r="BZ32" i="80"/>
  <c r="BZ33" i="80"/>
  <c r="BZ34" i="80"/>
  <c r="CG4" i="80"/>
  <c r="CG5" i="80"/>
  <c r="CG6" i="80"/>
  <c r="CG7" i="80"/>
  <c r="CG8" i="80"/>
  <c r="CG9" i="80"/>
  <c r="CG10" i="80"/>
  <c r="CG11" i="80"/>
  <c r="CG12" i="80"/>
  <c r="CG13" i="80"/>
  <c r="CG14" i="80"/>
  <c r="CG15" i="80"/>
  <c r="CG16" i="80"/>
  <c r="CG17" i="80"/>
  <c r="CG18" i="80"/>
  <c r="CG19" i="80"/>
  <c r="CG20" i="80"/>
  <c r="CG21" i="80"/>
  <c r="CG22" i="80"/>
  <c r="CG23" i="80"/>
  <c r="CG24" i="80"/>
  <c r="CG25" i="80"/>
  <c r="CG26" i="80"/>
  <c r="CG27" i="80"/>
  <c r="CG28" i="80"/>
  <c r="CG29" i="80"/>
  <c r="CG30" i="80"/>
  <c r="CG31" i="80"/>
  <c r="CG32" i="80"/>
  <c r="CG33" i="80"/>
  <c r="CG34" i="80"/>
  <c r="CN4" i="80"/>
  <c r="CN5" i="80"/>
  <c r="CN6" i="80"/>
  <c r="CN7" i="80"/>
  <c r="CN8" i="80"/>
  <c r="CN9" i="80"/>
  <c r="CN10" i="80"/>
  <c r="CN11" i="80"/>
  <c r="CN12" i="80"/>
  <c r="CN13" i="80"/>
  <c r="CN14" i="80"/>
  <c r="CN15" i="80"/>
  <c r="CN16" i="80"/>
  <c r="CN17" i="80"/>
  <c r="CN18" i="80"/>
  <c r="CN19" i="80"/>
  <c r="CN20" i="80"/>
  <c r="CN21" i="80"/>
  <c r="CN22" i="80"/>
  <c r="CN23" i="80"/>
  <c r="CN24" i="80"/>
  <c r="CN25" i="80"/>
  <c r="CN26" i="80"/>
  <c r="CN27" i="80"/>
  <c r="CN28" i="80"/>
  <c r="CN29" i="80"/>
  <c r="CN30" i="80"/>
  <c r="CN31" i="80"/>
  <c r="CN32" i="80"/>
  <c r="CN33" i="80"/>
  <c r="CN34" i="80"/>
  <c r="CU4" i="80"/>
  <c r="CU5" i="80"/>
  <c r="CU6" i="80"/>
  <c r="CU7" i="80"/>
  <c r="CU8" i="80"/>
  <c r="CU9" i="80"/>
  <c r="CU10" i="80"/>
  <c r="CU11" i="80"/>
  <c r="CU12" i="80"/>
  <c r="CU13" i="80"/>
  <c r="CU14" i="80"/>
  <c r="CU15" i="80"/>
  <c r="CU16" i="80"/>
  <c r="CU17" i="80"/>
  <c r="CU18" i="80"/>
  <c r="CU19" i="80"/>
  <c r="CU20" i="80"/>
  <c r="CU21" i="80"/>
  <c r="CU22" i="80"/>
  <c r="CU23" i="80"/>
  <c r="CU24" i="80"/>
  <c r="CU25" i="80"/>
  <c r="CU26" i="80"/>
  <c r="CU27" i="80"/>
  <c r="CU28" i="80"/>
  <c r="CU29" i="80"/>
  <c r="CU30" i="80"/>
  <c r="CU31" i="80"/>
  <c r="CU32" i="80"/>
  <c r="CU33" i="80"/>
  <c r="CU34" i="80"/>
  <c r="DB4" i="80"/>
  <c r="DB5" i="80"/>
  <c r="DB6" i="80"/>
  <c r="DB7" i="80"/>
  <c r="DB8" i="80"/>
  <c r="DB9" i="80"/>
  <c r="DB10" i="80"/>
  <c r="DB11" i="80"/>
  <c r="DB12" i="80"/>
  <c r="DB13" i="80"/>
  <c r="DB14" i="80"/>
  <c r="DB15" i="80"/>
  <c r="DB16" i="80"/>
  <c r="DB17" i="80"/>
  <c r="DB18" i="80"/>
  <c r="DB19" i="80"/>
  <c r="DB20" i="80"/>
  <c r="DB21" i="80"/>
  <c r="DB22" i="80"/>
  <c r="DB23" i="80"/>
  <c r="DB24" i="80"/>
  <c r="DB25" i="80"/>
  <c r="DB26" i="80"/>
  <c r="DB27" i="80"/>
  <c r="DB28" i="80"/>
  <c r="DB29" i="80"/>
  <c r="DB30" i="80"/>
  <c r="DB31" i="80"/>
  <c r="DB32" i="80"/>
  <c r="DB33" i="80"/>
  <c r="DB34" i="80"/>
  <c r="DI4" i="80"/>
  <c r="DI5" i="80"/>
  <c r="DI6" i="80"/>
  <c r="DI7" i="80"/>
  <c r="DI8" i="80"/>
  <c r="DI9" i="80"/>
  <c r="DI10" i="80"/>
  <c r="DI11" i="80"/>
  <c r="DI12" i="80"/>
  <c r="DI13" i="80"/>
  <c r="DI14" i="80"/>
  <c r="DI15" i="80"/>
  <c r="DI16" i="80"/>
  <c r="DI17" i="80"/>
  <c r="DI18" i="80"/>
  <c r="DI19" i="80"/>
  <c r="DI20" i="80"/>
  <c r="DI21" i="80"/>
  <c r="DI22" i="80"/>
  <c r="DI23" i="80"/>
  <c r="DI24" i="80"/>
  <c r="DI25" i="80"/>
  <c r="DI26" i="80"/>
  <c r="DI27" i="80"/>
  <c r="DI28" i="80"/>
  <c r="DI29" i="80"/>
  <c r="DI30" i="80"/>
  <c r="DI31" i="80"/>
  <c r="DI32" i="80"/>
  <c r="DI33" i="80"/>
  <c r="DI34" i="80"/>
  <c r="DP4" i="80"/>
  <c r="DP5" i="80"/>
  <c r="DP6" i="80"/>
  <c r="DP7" i="80"/>
  <c r="DP8" i="80"/>
  <c r="DP9" i="80"/>
  <c r="DP10" i="80"/>
  <c r="DP11" i="80"/>
  <c r="DP12" i="80"/>
  <c r="DP13" i="80"/>
  <c r="DP14" i="80"/>
  <c r="DP15" i="80"/>
  <c r="DP16" i="80"/>
  <c r="DP17" i="80"/>
  <c r="DP18" i="80"/>
  <c r="DP19" i="80"/>
  <c r="DP20" i="80"/>
  <c r="DP21" i="80"/>
  <c r="DP22" i="80"/>
  <c r="DP23" i="80"/>
  <c r="DP24" i="80"/>
  <c r="DP25" i="80"/>
  <c r="DP26" i="80"/>
  <c r="DP27" i="80"/>
  <c r="DP28" i="80"/>
  <c r="DP29" i="80"/>
  <c r="DP30" i="80"/>
  <c r="DP31" i="80"/>
  <c r="DP32" i="80"/>
  <c r="DP33" i="80"/>
  <c r="DP34" i="80"/>
  <c r="DW4" i="80"/>
  <c r="DW5" i="80"/>
  <c r="DW6" i="80"/>
  <c r="DW7" i="80"/>
  <c r="DW8" i="80"/>
  <c r="DW9" i="80"/>
  <c r="DW10" i="80"/>
  <c r="DW11" i="80"/>
  <c r="DW12" i="80"/>
  <c r="DW13" i="80"/>
  <c r="DW14" i="80"/>
  <c r="DW15" i="80"/>
  <c r="DW16" i="80"/>
  <c r="DW17" i="80"/>
  <c r="DW18" i="80"/>
  <c r="DW19" i="80"/>
  <c r="DW20" i="80"/>
  <c r="DW21" i="80"/>
  <c r="DW22" i="80"/>
  <c r="DW23" i="80"/>
  <c r="DW24" i="80"/>
  <c r="DW25" i="80"/>
  <c r="DW26" i="80"/>
  <c r="DW27" i="80"/>
  <c r="DW28" i="80"/>
  <c r="DW29" i="80"/>
  <c r="DW30" i="80"/>
  <c r="DW31" i="80"/>
  <c r="DW32" i="80"/>
  <c r="DW33" i="80"/>
  <c r="DW34" i="80"/>
  <c r="ED4" i="80"/>
  <c r="ED5" i="80"/>
  <c r="ED6" i="80"/>
  <c r="ED7" i="80"/>
  <c r="ED8" i="80"/>
  <c r="ED9" i="80"/>
  <c r="ED10" i="80"/>
  <c r="ED11" i="80"/>
  <c r="ED12" i="80"/>
  <c r="ED13" i="80"/>
  <c r="ED14" i="80"/>
  <c r="ED15" i="80"/>
  <c r="ED16" i="80"/>
  <c r="ED17" i="80"/>
  <c r="ED18" i="80"/>
  <c r="ED19" i="80"/>
  <c r="ED20" i="80"/>
  <c r="ED21" i="80"/>
  <c r="ED22" i="80"/>
  <c r="ED23" i="80"/>
  <c r="ED24" i="80"/>
  <c r="ED25" i="80"/>
  <c r="ED26" i="80"/>
  <c r="ED27" i="80"/>
  <c r="ED28" i="80"/>
  <c r="ED29" i="80"/>
  <c r="ED30" i="80"/>
  <c r="ED31" i="80"/>
  <c r="ED32" i="80"/>
  <c r="ED33" i="80"/>
  <c r="ED34" i="80"/>
  <c r="EK4" i="80"/>
  <c r="EK5" i="80"/>
  <c r="EK6" i="80"/>
  <c r="EK7" i="80"/>
  <c r="EK8" i="80"/>
  <c r="EK9" i="80"/>
  <c r="EK10" i="80"/>
  <c r="EK11" i="80"/>
  <c r="EK12" i="80"/>
  <c r="EK13" i="80"/>
  <c r="EK14" i="80"/>
  <c r="EK15" i="80"/>
  <c r="EK16" i="80"/>
  <c r="EK17" i="80"/>
  <c r="EK18" i="80"/>
  <c r="EK19" i="80"/>
  <c r="EK20" i="80"/>
  <c r="EK21" i="80"/>
  <c r="EK22" i="80"/>
  <c r="EK23" i="80"/>
  <c r="EK24" i="80"/>
  <c r="EK25" i="80"/>
  <c r="EK26" i="80"/>
  <c r="EK27" i="80"/>
  <c r="EK28" i="80"/>
  <c r="EK29" i="80"/>
  <c r="EK30" i="80"/>
  <c r="EK31" i="80"/>
  <c r="EK32" i="80"/>
  <c r="EK33" i="80"/>
  <c r="EK34" i="80"/>
  <c r="T42" i="80"/>
  <c r="B35" i="80"/>
  <c r="C35" i="80"/>
  <c r="B36" i="80"/>
  <c r="D35" i="80"/>
  <c r="D36" i="80"/>
  <c r="E35" i="80"/>
  <c r="F35" i="80"/>
  <c r="I35" i="80"/>
  <c r="I36" i="80"/>
  <c r="J35" i="80"/>
  <c r="K35" i="80"/>
  <c r="L35" i="80"/>
  <c r="K36" i="80"/>
  <c r="M35" i="80"/>
  <c r="M36" i="80"/>
  <c r="P35" i="80"/>
  <c r="P36" i="80"/>
  <c r="Q35" i="80"/>
  <c r="R35" i="80"/>
  <c r="R36" i="80"/>
  <c r="S35" i="80"/>
  <c r="T35" i="80"/>
  <c r="W35" i="80"/>
  <c r="X35" i="80"/>
  <c r="Y35" i="80"/>
  <c r="Y36" i="80"/>
  <c r="Z35" i="80"/>
  <c r="AA35" i="80"/>
  <c r="AD35" i="80"/>
  <c r="AE35" i="80"/>
  <c r="AD36" i="80"/>
  <c r="AF35" i="80"/>
  <c r="AF36" i="80"/>
  <c r="AG35" i="80"/>
  <c r="AH35" i="80"/>
  <c r="AK35" i="80"/>
  <c r="AL35" i="80"/>
  <c r="AK36" i="80"/>
  <c r="AM35" i="80"/>
  <c r="AN35" i="80"/>
  <c r="AM36" i="80"/>
  <c r="AO35" i="80"/>
  <c r="AO36" i="80"/>
  <c r="AR35" i="80"/>
  <c r="AR36" i="80"/>
  <c r="E42" i="80"/>
  <c r="L42" i="80"/>
  <c r="AS35" i="80"/>
  <c r="AT35" i="80"/>
  <c r="AT36" i="80"/>
  <c r="AU35" i="80"/>
  <c r="AV35" i="80"/>
  <c r="AY35" i="80"/>
  <c r="AZ35" i="80"/>
  <c r="BA35" i="80"/>
  <c r="BA36" i="80"/>
  <c r="BB35" i="80"/>
  <c r="BC35" i="80"/>
  <c r="BC36" i="80"/>
  <c r="BF35" i="80"/>
  <c r="BG35" i="80"/>
  <c r="BF36" i="80"/>
  <c r="BH35" i="80"/>
  <c r="BI35" i="80"/>
  <c r="BJ35" i="80"/>
  <c r="BJ36" i="80"/>
  <c r="BM35" i="80"/>
  <c r="BN35" i="80"/>
  <c r="BO35" i="80"/>
  <c r="BP35" i="80"/>
  <c r="BO36" i="80"/>
  <c r="BQ35" i="80"/>
  <c r="BQ36" i="80"/>
  <c r="BT35" i="80"/>
  <c r="BT36" i="80"/>
  <c r="BU35" i="80"/>
  <c r="BV35" i="80"/>
  <c r="BW35" i="80"/>
  <c r="BX35" i="80"/>
  <c r="CA35" i="80"/>
  <c r="CA36" i="80"/>
  <c r="CB35" i="80"/>
  <c r="CC35" i="80"/>
  <c r="CD35" i="80"/>
  <c r="CC36" i="80"/>
  <c r="CE35" i="80"/>
  <c r="CH35" i="80"/>
  <c r="CI35" i="80"/>
  <c r="CH36" i="80"/>
  <c r="CJ35" i="80"/>
  <c r="CK35" i="80"/>
  <c r="CL35" i="80"/>
  <c r="CO35" i="80"/>
  <c r="CP35" i="80"/>
  <c r="CQ35" i="80"/>
  <c r="CR35" i="80"/>
  <c r="CQ36" i="80"/>
  <c r="CS35" i="80"/>
  <c r="CV35" i="80"/>
  <c r="CW35" i="80"/>
  <c r="CV36" i="80"/>
  <c r="CX35" i="80"/>
  <c r="CY35" i="80"/>
  <c r="CZ35" i="80"/>
  <c r="CZ36" i="80"/>
  <c r="DC35" i="80"/>
  <c r="DC36" i="80"/>
  <c r="DD35" i="80"/>
  <c r="DE35" i="80"/>
  <c r="DE36" i="80"/>
  <c r="DF35" i="80"/>
  <c r="DG35" i="80"/>
  <c r="DJ35" i="80"/>
  <c r="DK35" i="80"/>
  <c r="DJ36" i="80"/>
  <c r="DL35" i="80"/>
  <c r="DM35" i="80"/>
  <c r="DN35" i="80"/>
  <c r="DN36" i="80"/>
  <c r="DQ35" i="80"/>
  <c r="DR35" i="80"/>
  <c r="DQ36" i="80"/>
  <c r="DS35" i="80"/>
  <c r="DT35" i="80"/>
  <c r="DS36" i="80"/>
  <c r="DU35" i="80"/>
  <c r="DU36" i="80"/>
  <c r="DX35" i="80"/>
  <c r="DX36" i="80"/>
  <c r="DY35" i="80"/>
  <c r="DZ35" i="80"/>
  <c r="EA35" i="80"/>
  <c r="EB35" i="80"/>
  <c r="EE35" i="80"/>
  <c r="EF35" i="80"/>
  <c r="EG35" i="80"/>
  <c r="EH35" i="80"/>
  <c r="EG36" i="80"/>
  <c r="EI35" i="80"/>
  <c r="EI36" i="80"/>
  <c r="F36" i="80"/>
  <c r="T36" i="80"/>
  <c r="AA36" i="80"/>
  <c r="AH36" i="80"/>
  <c r="AV36" i="80"/>
  <c r="BH36" i="80"/>
  <c r="BM36" i="80"/>
  <c r="BV36" i="80"/>
  <c r="BX36" i="80"/>
  <c r="CE36" i="80"/>
  <c r="CL36" i="80"/>
  <c r="CO36" i="80"/>
  <c r="CS36" i="80"/>
  <c r="CX36" i="80"/>
  <c r="DG36" i="80"/>
  <c r="DL36" i="80"/>
  <c r="DZ36" i="80"/>
  <c r="EB36" i="80"/>
  <c r="I47" i="80"/>
  <c r="L47" i="80"/>
  <c r="L56" i="80"/>
  <c r="L57" i="80"/>
  <c r="L58" i="80"/>
  <c r="L59" i="80"/>
  <c r="L60" i="80"/>
  <c r="L61" i="80"/>
  <c r="L62" i="80"/>
  <c r="L63" i="80"/>
  <c r="L64" i="80"/>
  <c r="F65" i="80"/>
  <c r="I65" i="80"/>
  <c r="R5" i="128"/>
  <c r="R3" i="128"/>
  <c r="R7" i="128"/>
  <c r="R8" i="128"/>
  <c r="R9" i="128"/>
  <c r="R4" i="128"/>
  <c r="R6" i="128"/>
  <c r="G6" i="65"/>
  <c r="G7" i="65"/>
  <c r="G8" i="65"/>
  <c r="G9" i="65"/>
  <c r="G10" i="65"/>
  <c r="G11" i="65"/>
  <c r="G12" i="65"/>
  <c r="G13" i="65"/>
  <c r="G14" i="65"/>
  <c r="G15" i="65"/>
  <c r="G16" i="65"/>
  <c r="G17" i="65"/>
  <c r="G18" i="65"/>
  <c r="G19" i="65"/>
  <c r="G20" i="65"/>
  <c r="G21" i="65"/>
  <c r="G22" i="65"/>
  <c r="G23" i="65"/>
  <c r="G24" i="65"/>
  <c r="G25" i="65"/>
  <c r="G26" i="65"/>
  <c r="G27" i="65"/>
  <c r="G28" i="65"/>
  <c r="G29" i="65"/>
  <c r="G30" i="65"/>
  <c r="G31" i="65"/>
  <c r="G32" i="65"/>
  <c r="G33" i="65"/>
  <c r="G34" i="65"/>
  <c r="N4" i="65"/>
  <c r="N5" i="65"/>
  <c r="N6" i="65"/>
  <c r="N7" i="65"/>
  <c r="N8" i="65"/>
  <c r="N9" i="65"/>
  <c r="N10" i="65"/>
  <c r="N11" i="65"/>
  <c r="N12" i="65"/>
  <c r="N13" i="65"/>
  <c r="N14" i="65"/>
  <c r="N15" i="65"/>
  <c r="N16" i="65"/>
  <c r="N17" i="65"/>
  <c r="N18" i="65"/>
  <c r="N19" i="65"/>
  <c r="N20" i="65"/>
  <c r="N21" i="65"/>
  <c r="N22" i="65"/>
  <c r="N23" i="65"/>
  <c r="N24" i="65"/>
  <c r="N25" i="65"/>
  <c r="N26" i="65"/>
  <c r="N27" i="65"/>
  <c r="N28" i="65"/>
  <c r="N29" i="65"/>
  <c r="N30" i="65"/>
  <c r="N31" i="65"/>
  <c r="N32" i="65"/>
  <c r="N33" i="65"/>
  <c r="N34" i="65"/>
  <c r="U4" i="65"/>
  <c r="U5" i="65"/>
  <c r="U6" i="65"/>
  <c r="U7" i="65"/>
  <c r="U8" i="65"/>
  <c r="U9" i="65"/>
  <c r="U10" i="65"/>
  <c r="U11" i="65"/>
  <c r="U12" i="65"/>
  <c r="U13" i="65"/>
  <c r="U14" i="65"/>
  <c r="U15" i="65"/>
  <c r="U16" i="65"/>
  <c r="U17" i="65"/>
  <c r="U18" i="65"/>
  <c r="U19" i="65"/>
  <c r="U20" i="65"/>
  <c r="U21" i="65"/>
  <c r="U22" i="65"/>
  <c r="U23" i="65"/>
  <c r="U24" i="65"/>
  <c r="U25" i="65"/>
  <c r="U26" i="65"/>
  <c r="U27" i="65"/>
  <c r="U28" i="65"/>
  <c r="U29" i="65"/>
  <c r="U30" i="65"/>
  <c r="U31" i="65"/>
  <c r="U32" i="65"/>
  <c r="U33" i="65"/>
  <c r="U34" i="65"/>
  <c r="AB4" i="65"/>
  <c r="AB5" i="65"/>
  <c r="AB6" i="65"/>
  <c r="AB7" i="65"/>
  <c r="AB8" i="65"/>
  <c r="AB9" i="65"/>
  <c r="AB10" i="65"/>
  <c r="AB11" i="65"/>
  <c r="AB12" i="65"/>
  <c r="AB13" i="65"/>
  <c r="AB14" i="65"/>
  <c r="AB15" i="65"/>
  <c r="AB16" i="65"/>
  <c r="AB17" i="65"/>
  <c r="AB18" i="65"/>
  <c r="AB19" i="65"/>
  <c r="AB20" i="65"/>
  <c r="AB21" i="65"/>
  <c r="AB22" i="65"/>
  <c r="AB23" i="65"/>
  <c r="AB24" i="65"/>
  <c r="AB25" i="65"/>
  <c r="AB26" i="65"/>
  <c r="AB27" i="65"/>
  <c r="AB28" i="65"/>
  <c r="AB29" i="65"/>
  <c r="AB30" i="65"/>
  <c r="AB31" i="65"/>
  <c r="AB32" i="65"/>
  <c r="AB33" i="65"/>
  <c r="AB34" i="65"/>
  <c r="AI4" i="65"/>
  <c r="AI5" i="65"/>
  <c r="AI6" i="65"/>
  <c r="AI7" i="65"/>
  <c r="AI8" i="65"/>
  <c r="AI9" i="65"/>
  <c r="AI10" i="65"/>
  <c r="AI11" i="65"/>
  <c r="AI12" i="65"/>
  <c r="AI13" i="65"/>
  <c r="AI14" i="65"/>
  <c r="AI15" i="65"/>
  <c r="AI16" i="65"/>
  <c r="AI17" i="65"/>
  <c r="AI18" i="65"/>
  <c r="AI19" i="65"/>
  <c r="AI20" i="65"/>
  <c r="AI21" i="65"/>
  <c r="AI22" i="65"/>
  <c r="AI23" i="65"/>
  <c r="AI24" i="65"/>
  <c r="AI25" i="65"/>
  <c r="AI26" i="65"/>
  <c r="AI27" i="65"/>
  <c r="AI28" i="65"/>
  <c r="AI29" i="65"/>
  <c r="AI30" i="65"/>
  <c r="AI31" i="65"/>
  <c r="AI32" i="65"/>
  <c r="AI33" i="65"/>
  <c r="AI34" i="65"/>
  <c r="AP4" i="65"/>
  <c r="AP5" i="65"/>
  <c r="AP6" i="65"/>
  <c r="AP7" i="65"/>
  <c r="AP8" i="65"/>
  <c r="AP9" i="65"/>
  <c r="AP10" i="65"/>
  <c r="AP11" i="65"/>
  <c r="AP12" i="65"/>
  <c r="AP13" i="65"/>
  <c r="AP14" i="65"/>
  <c r="AP15" i="65"/>
  <c r="AP16" i="65"/>
  <c r="AP17" i="65"/>
  <c r="AP18" i="65"/>
  <c r="AP19" i="65"/>
  <c r="AP20" i="65"/>
  <c r="AP21" i="65"/>
  <c r="AP22" i="65"/>
  <c r="AP23" i="65"/>
  <c r="AP24" i="65"/>
  <c r="AP25" i="65"/>
  <c r="AP26" i="65"/>
  <c r="AP27" i="65"/>
  <c r="AP28" i="65"/>
  <c r="AP29" i="65"/>
  <c r="AP30" i="65"/>
  <c r="AP31" i="65"/>
  <c r="AP32" i="65"/>
  <c r="AP33" i="65"/>
  <c r="AP34" i="65"/>
  <c r="AW4" i="65"/>
  <c r="AW5" i="65"/>
  <c r="AW6" i="65"/>
  <c r="AW7" i="65"/>
  <c r="AW8" i="65"/>
  <c r="AW9" i="65"/>
  <c r="AW10" i="65"/>
  <c r="AW11" i="65"/>
  <c r="AW12" i="65"/>
  <c r="AW13" i="65"/>
  <c r="AW14" i="65"/>
  <c r="AW15" i="65"/>
  <c r="AW16" i="65"/>
  <c r="AW17" i="65"/>
  <c r="AW18" i="65"/>
  <c r="AW19" i="65"/>
  <c r="AW20" i="65"/>
  <c r="AW21" i="65"/>
  <c r="AW22" i="65"/>
  <c r="AW23" i="65"/>
  <c r="AW24" i="65"/>
  <c r="AW25" i="65"/>
  <c r="AW26" i="65"/>
  <c r="AW27" i="65"/>
  <c r="AW28" i="65"/>
  <c r="AW29" i="65"/>
  <c r="AW30" i="65"/>
  <c r="AW31" i="65"/>
  <c r="AW32" i="65"/>
  <c r="AW33" i="65"/>
  <c r="AW34" i="65"/>
  <c r="BD4" i="65"/>
  <c r="BD5" i="65"/>
  <c r="BD6" i="65"/>
  <c r="BD7" i="65"/>
  <c r="BD8" i="65"/>
  <c r="BD9" i="65"/>
  <c r="BD10" i="65"/>
  <c r="BD11" i="65"/>
  <c r="BD12" i="65"/>
  <c r="BD13" i="65"/>
  <c r="BD14" i="65"/>
  <c r="BD15" i="65"/>
  <c r="BD16" i="65"/>
  <c r="BD17" i="65"/>
  <c r="BD18" i="65"/>
  <c r="BD19" i="65"/>
  <c r="BD20" i="65"/>
  <c r="BD21" i="65"/>
  <c r="BD22" i="65"/>
  <c r="BD23" i="65"/>
  <c r="BD24" i="65"/>
  <c r="BD25" i="65"/>
  <c r="BD26" i="65"/>
  <c r="BD27" i="65"/>
  <c r="BD28" i="65"/>
  <c r="BD29" i="65"/>
  <c r="BD30" i="65"/>
  <c r="BD31" i="65"/>
  <c r="BD32" i="65"/>
  <c r="BD33" i="65"/>
  <c r="BD34" i="65"/>
  <c r="BK4" i="65"/>
  <c r="BK5" i="65"/>
  <c r="BK6" i="65"/>
  <c r="BK7" i="65"/>
  <c r="BK8" i="65"/>
  <c r="BK9" i="65"/>
  <c r="BK10" i="65"/>
  <c r="BK11" i="65"/>
  <c r="BK12" i="65"/>
  <c r="BK13" i="65"/>
  <c r="BK14" i="65"/>
  <c r="BK15" i="65"/>
  <c r="BK16" i="65"/>
  <c r="BK17" i="65"/>
  <c r="BK18" i="65"/>
  <c r="BK19" i="65"/>
  <c r="BK20" i="65"/>
  <c r="BK21" i="65"/>
  <c r="BK22" i="65"/>
  <c r="BK23" i="65"/>
  <c r="BK24" i="65"/>
  <c r="BK25" i="65"/>
  <c r="BK26" i="65"/>
  <c r="BK27" i="65"/>
  <c r="BK28" i="65"/>
  <c r="BK29" i="65"/>
  <c r="BK30" i="65"/>
  <c r="BK31" i="65"/>
  <c r="BK32" i="65"/>
  <c r="BK33" i="65"/>
  <c r="BK34" i="65"/>
  <c r="BR4" i="65"/>
  <c r="BR5" i="65"/>
  <c r="BR6" i="65"/>
  <c r="BR7" i="65"/>
  <c r="BR8" i="65"/>
  <c r="BR9" i="65"/>
  <c r="BR10" i="65"/>
  <c r="BR11" i="65"/>
  <c r="BR12" i="65"/>
  <c r="BR13" i="65"/>
  <c r="BR14" i="65"/>
  <c r="BR15" i="65"/>
  <c r="BR16" i="65"/>
  <c r="BR17" i="65"/>
  <c r="BR18" i="65"/>
  <c r="BR19" i="65"/>
  <c r="BR20" i="65"/>
  <c r="BR21" i="65"/>
  <c r="BR22" i="65"/>
  <c r="BR23" i="65"/>
  <c r="BR24" i="65"/>
  <c r="BR25" i="65"/>
  <c r="BR26" i="65"/>
  <c r="BR27" i="65"/>
  <c r="BR28" i="65"/>
  <c r="BR29" i="65"/>
  <c r="BR30" i="65"/>
  <c r="BR31" i="65"/>
  <c r="BR32" i="65"/>
  <c r="BR33" i="65"/>
  <c r="BR34" i="65"/>
  <c r="BY4" i="65"/>
  <c r="BY5" i="65"/>
  <c r="BY6" i="65"/>
  <c r="BY7" i="65"/>
  <c r="BY8" i="65"/>
  <c r="BY9" i="65"/>
  <c r="BY10" i="65"/>
  <c r="BY11" i="65"/>
  <c r="BY12" i="65"/>
  <c r="BY13" i="65"/>
  <c r="BY14" i="65"/>
  <c r="BY15" i="65"/>
  <c r="BY16" i="65"/>
  <c r="BY17" i="65"/>
  <c r="BY18" i="65"/>
  <c r="BY19" i="65"/>
  <c r="BY20" i="65"/>
  <c r="BY21" i="65"/>
  <c r="BY22" i="65"/>
  <c r="BY23" i="65"/>
  <c r="BY24" i="65"/>
  <c r="BY25" i="65"/>
  <c r="BY26" i="65"/>
  <c r="BY27" i="65"/>
  <c r="BY28" i="65"/>
  <c r="BY29" i="65"/>
  <c r="BY30" i="65"/>
  <c r="BY31" i="65"/>
  <c r="BY32" i="65"/>
  <c r="BY33" i="65"/>
  <c r="BY34" i="65"/>
  <c r="CF4" i="65"/>
  <c r="CF5" i="65"/>
  <c r="CF6" i="65"/>
  <c r="CF7" i="65"/>
  <c r="CF8" i="65"/>
  <c r="CF9" i="65"/>
  <c r="CF10" i="65"/>
  <c r="CF11" i="65"/>
  <c r="CF12" i="65"/>
  <c r="CF13" i="65"/>
  <c r="CF14" i="65"/>
  <c r="CF15" i="65"/>
  <c r="CF16" i="65"/>
  <c r="CF17" i="65"/>
  <c r="CF18" i="65"/>
  <c r="CF19" i="65"/>
  <c r="CF20" i="65"/>
  <c r="CF21" i="65"/>
  <c r="CF22" i="65"/>
  <c r="CF23" i="65"/>
  <c r="CF24" i="65"/>
  <c r="CF25" i="65"/>
  <c r="CF26" i="65"/>
  <c r="CF27" i="65"/>
  <c r="CF28" i="65"/>
  <c r="CF29" i="65"/>
  <c r="CF30" i="65"/>
  <c r="CF31" i="65"/>
  <c r="CF32" i="65"/>
  <c r="CF33" i="65"/>
  <c r="CF34" i="65"/>
  <c r="CM4" i="65"/>
  <c r="CM5" i="65"/>
  <c r="CM6" i="65"/>
  <c r="CM7" i="65"/>
  <c r="CM8" i="65"/>
  <c r="CM9" i="65"/>
  <c r="CM10" i="65"/>
  <c r="CM11" i="65"/>
  <c r="CM12" i="65"/>
  <c r="CM13" i="65"/>
  <c r="CM14" i="65"/>
  <c r="CM15" i="65"/>
  <c r="CM16" i="65"/>
  <c r="CM17" i="65"/>
  <c r="CM18" i="65"/>
  <c r="CM19" i="65"/>
  <c r="CM20" i="65"/>
  <c r="CM21" i="65"/>
  <c r="CM22" i="65"/>
  <c r="CM23" i="65"/>
  <c r="CM24" i="65"/>
  <c r="CM25" i="65"/>
  <c r="CM26" i="65"/>
  <c r="CM27" i="65"/>
  <c r="CM28" i="65"/>
  <c r="CM29" i="65"/>
  <c r="CM30" i="65"/>
  <c r="CM31" i="65"/>
  <c r="CM32" i="65"/>
  <c r="CM33" i="65"/>
  <c r="CM34" i="65"/>
  <c r="CT4" i="65"/>
  <c r="CT5" i="65"/>
  <c r="CT6" i="65"/>
  <c r="CT7" i="65"/>
  <c r="CT8" i="65"/>
  <c r="CT9" i="65"/>
  <c r="CT10" i="65"/>
  <c r="CT11" i="65"/>
  <c r="CT12" i="65"/>
  <c r="CT13" i="65"/>
  <c r="CT14" i="65"/>
  <c r="CT15" i="65"/>
  <c r="CT16" i="65"/>
  <c r="CT17" i="65"/>
  <c r="CT18" i="65"/>
  <c r="CT19" i="65"/>
  <c r="CT20" i="65"/>
  <c r="CT21" i="65"/>
  <c r="CT22" i="65"/>
  <c r="CT23" i="65"/>
  <c r="CT24" i="65"/>
  <c r="CT25" i="65"/>
  <c r="CT26" i="65"/>
  <c r="CT27" i="65"/>
  <c r="CT28" i="65"/>
  <c r="CT29" i="65"/>
  <c r="CT30" i="65"/>
  <c r="CT31" i="65"/>
  <c r="CT32" i="65"/>
  <c r="CT33" i="65"/>
  <c r="CT34" i="65"/>
  <c r="DA4" i="65"/>
  <c r="DA5" i="65"/>
  <c r="DA6" i="65"/>
  <c r="DA7" i="65"/>
  <c r="DA8" i="65"/>
  <c r="DA9" i="65"/>
  <c r="DA10" i="65"/>
  <c r="DA11" i="65"/>
  <c r="DA12" i="65"/>
  <c r="DA13" i="65"/>
  <c r="DA14" i="65"/>
  <c r="DA15" i="65"/>
  <c r="DA16" i="65"/>
  <c r="DA17" i="65"/>
  <c r="DA18" i="65"/>
  <c r="DA19" i="65"/>
  <c r="DA20" i="65"/>
  <c r="DA21" i="65"/>
  <c r="DA22" i="65"/>
  <c r="DA23" i="65"/>
  <c r="DA24" i="65"/>
  <c r="DA25" i="65"/>
  <c r="DA26" i="65"/>
  <c r="DA27" i="65"/>
  <c r="DA28" i="65"/>
  <c r="DA29" i="65"/>
  <c r="DA30" i="65"/>
  <c r="DA31" i="65"/>
  <c r="DA32" i="65"/>
  <c r="DA33" i="65"/>
  <c r="DA34" i="65"/>
  <c r="DH4" i="65"/>
  <c r="DH5" i="65"/>
  <c r="DH6" i="65"/>
  <c r="DH7" i="65"/>
  <c r="DH8" i="65"/>
  <c r="DH9" i="65"/>
  <c r="DH10" i="65"/>
  <c r="DH11" i="65"/>
  <c r="DH12" i="65"/>
  <c r="DH13" i="65"/>
  <c r="DH14" i="65"/>
  <c r="DH15" i="65"/>
  <c r="DH16" i="65"/>
  <c r="DH17" i="65"/>
  <c r="DH18" i="65"/>
  <c r="DH19" i="65"/>
  <c r="DH20" i="65"/>
  <c r="DH21" i="65"/>
  <c r="DH22" i="65"/>
  <c r="DH23" i="65"/>
  <c r="DH24" i="65"/>
  <c r="DH25" i="65"/>
  <c r="DH26" i="65"/>
  <c r="DH27" i="65"/>
  <c r="DH28" i="65"/>
  <c r="DH29" i="65"/>
  <c r="DH30" i="65"/>
  <c r="DH31" i="65"/>
  <c r="DH32" i="65"/>
  <c r="DH33" i="65"/>
  <c r="DH34" i="65"/>
  <c r="DO4" i="65"/>
  <c r="DO5" i="65"/>
  <c r="DO6" i="65"/>
  <c r="DO7" i="65"/>
  <c r="DO8" i="65"/>
  <c r="DO9" i="65"/>
  <c r="DO10" i="65"/>
  <c r="DO11" i="65"/>
  <c r="DO12" i="65"/>
  <c r="DO13" i="65"/>
  <c r="DO14" i="65"/>
  <c r="DO15" i="65"/>
  <c r="DO16" i="65"/>
  <c r="DO17" i="65"/>
  <c r="DO18" i="65"/>
  <c r="DO19" i="65"/>
  <c r="DO20" i="65"/>
  <c r="DO21" i="65"/>
  <c r="DO22" i="65"/>
  <c r="DO23" i="65"/>
  <c r="DO24" i="65"/>
  <c r="DO25" i="65"/>
  <c r="DO26" i="65"/>
  <c r="DO27" i="65"/>
  <c r="DO28" i="65"/>
  <c r="DO29" i="65"/>
  <c r="DO30" i="65"/>
  <c r="DO31" i="65"/>
  <c r="DO32" i="65"/>
  <c r="DO33" i="65"/>
  <c r="DO34" i="65"/>
  <c r="DV4" i="65"/>
  <c r="DV5" i="65"/>
  <c r="DV6" i="65"/>
  <c r="DV7" i="65"/>
  <c r="DV8" i="65"/>
  <c r="DV9" i="65"/>
  <c r="DV10" i="65"/>
  <c r="DV11" i="65"/>
  <c r="DV12" i="65"/>
  <c r="DV13" i="65"/>
  <c r="DV14" i="65"/>
  <c r="DV15" i="65"/>
  <c r="DV16" i="65"/>
  <c r="DV17" i="65"/>
  <c r="DV18" i="65"/>
  <c r="DV19" i="65"/>
  <c r="DV20" i="65"/>
  <c r="DV21" i="65"/>
  <c r="DV22" i="65"/>
  <c r="DV23" i="65"/>
  <c r="DV24" i="65"/>
  <c r="DV25" i="65"/>
  <c r="DV26" i="65"/>
  <c r="DV27" i="65"/>
  <c r="DV28" i="65"/>
  <c r="DV29" i="65"/>
  <c r="DV30" i="65"/>
  <c r="DV31" i="65"/>
  <c r="DV32" i="65"/>
  <c r="DV33" i="65"/>
  <c r="DV34" i="65"/>
  <c r="EC4" i="65"/>
  <c r="EC5" i="65"/>
  <c r="EC6" i="65"/>
  <c r="EC7" i="65"/>
  <c r="EC8" i="65"/>
  <c r="EC9" i="65"/>
  <c r="EC10" i="65"/>
  <c r="EC11" i="65"/>
  <c r="EC12" i="65"/>
  <c r="EC13" i="65"/>
  <c r="EC14" i="65"/>
  <c r="EC15" i="65"/>
  <c r="EC16" i="65"/>
  <c r="EC17" i="65"/>
  <c r="EC18" i="65"/>
  <c r="EC19" i="65"/>
  <c r="EC20" i="65"/>
  <c r="EC21" i="65"/>
  <c r="EC22" i="65"/>
  <c r="EC23" i="65"/>
  <c r="EC24" i="65"/>
  <c r="EC25" i="65"/>
  <c r="EC26" i="65"/>
  <c r="EC27" i="65"/>
  <c r="EC28" i="65"/>
  <c r="EC29" i="65"/>
  <c r="EC30" i="65"/>
  <c r="EC31" i="65"/>
  <c r="EC32" i="65"/>
  <c r="EC33" i="65"/>
  <c r="EC34" i="65"/>
  <c r="EJ4" i="65"/>
  <c r="EJ5" i="65"/>
  <c r="EJ6" i="65"/>
  <c r="EJ7" i="65"/>
  <c r="EJ8" i="65"/>
  <c r="EJ9" i="65"/>
  <c r="EJ10" i="65"/>
  <c r="EJ11" i="65"/>
  <c r="EJ12" i="65"/>
  <c r="EJ13" i="65"/>
  <c r="EJ14" i="65"/>
  <c r="EJ15" i="65"/>
  <c r="EJ16" i="65"/>
  <c r="EJ17" i="65"/>
  <c r="EJ18" i="65"/>
  <c r="EJ19" i="65"/>
  <c r="EJ20" i="65"/>
  <c r="EJ21" i="65"/>
  <c r="EJ22" i="65"/>
  <c r="EJ23" i="65"/>
  <c r="EJ24" i="65"/>
  <c r="EJ25" i="65"/>
  <c r="EJ26" i="65"/>
  <c r="EJ27" i="65"/>
  <c r="EJ28" i="65"/>
  <c r="EJ29" i="65"/>
  <c r="EJ30" i="65"/>
  <c r="EJ31" i="65"/>
  <c r="EJ32" i="65"/>
  <c r="EJ33" i="65"/>
  <c r="EJ34" i="65"/>
  <c r="P42" i="65"/>
  <c r="L81" i="141"/>
  <c r="I81" i="141"/>
  <c r="L73" i="141"/>
  <c r="I73" i="141"/>
  <c r="L65" i="141"/>
  <c r="H6" i="141"/>
  <c r="H7" i="141"/>
  <c r="H8" i="141"/>
  <c r="H9" i="141"/>
  <c r="H10" i="141"/>
  <c r="H11" i="141"/>
  <c r="H12" i="141"/>
  <c r="H13" i="141"/>
  <c r="H14" i="141"/>
  <c r="H15" i="141"/>
  <c r="H16" i="141"/>
  <c r="H17" i="141"/>
  <c r="H18" i="141"/>
  <c r="H19" i="141"/>
  <c r="H20" i="141"/>
  <c r="H21" i="141"/>
  <c r="H22" i="141"/>
  <c r="H23" i="141"/>
  <c r="H24" i="141"/>
  <c r="H25" i="141"/>
  <c r="H26" i="141"/>
  <c r="H27" i="141"/>
  <c r="H28" i="141"/>
  <c r="H29" i="141"/>
  <c r="H30" i="141"/>
  <c r="H31" i="141"/>
  <c r="H32" i="141"/>
  <c r="H33" i="141"/>
  <c r="H34" i="141"/>
  <c r="O4" i="141"/>
  <c r="O5" i="141"/>
  <c r="O6" i="141"/>
  <c r="O7" i="141"/>
  <c r="O8" i="141"/>
  <c r="O9" i="141"/>
  <c r="O10" i="141"/>
  <c r="O11" i="141"/>
  <c r="O12" i="141"/>
  <c r="O13" i="141"/>
  <c r="O14" i="141"/>
  <c r="O15" i="141"/>
  <c r="O16" i="141"/>
  <c r="O17" i="141"/>
  <c r="O18" i="141"/>
  <c r="O19" i="141"/>
  <c r="O20" i="141"/>
  <c r="O21" i="141"/>
  <c r="O22" i="141"/>
  <c r="O23" i="141"/>
  <c r="O24" i="141"/>
  <c r="O25" i="141"/>
  <c r="O26" i="141"/>
  <c r="O27" i="141"/>
  <c r="O28" i="141"/>
  <c r="O29" i="141"/>
  <c r="O30" i="141"/>
  <c r="O31" i="141"/>
  <c r="O32" i="141"/>
  <c r="O33" i="141"/>
  <c r="O34" i="141"/>
  <c r="V4" i="141"/>
  <c r="V5" i="141"/>
  <c r="V6" i="141"/>
  <c r="V7" i="141"/>
  <c r="V8" i="141"/>
  <c r="V9" i="141"/>
  <c r="V10" i="141"/>
  <c r="V11" i="141"/>
  <c r="V12" i="141"/>
  <c r="V13" i="141"/>
  <c r="V14" i="141"/>
  <c r="V15" i="141"/>
  <c r="V16" i="141"/>
  <c r="V17" i="141"/>
  <c r="V18" i="141"/>
  <c r="V19" i="141"/>
  <c r="V20" i="141"/>
  <c r="V21" i="141"/>
  <c r="V22" i="141"/>
  <c r="V23" i="141"/>
  <c r="V24" i="141"/>
  <c r="V25" i="141"/>
  <c r="V26" i="141"/>
  <c r="V27" i="141"/>
  <c r="V28" i="141"/>
  <c r="V29" i="141"/>
  <c r="V30" i="141"/>
  <c r="V31" i="141"/>
  <c r="V32" i="141"/>
  <c r="V33" i="141"/>
  <c r="V34" i="141"/>
  <c r="AC4" i="141"/>
  <c r="AC5" i="141"/>
  <c r="AC6" i="141"/>
  <c r="AC7" i="141"/>
  <c r="AC8" i="141"/>
  <c r="AC9" i="141"/>
  <c r="AC10" i="141"/>
  <c r="AC11" i="141"/>
  <c r="AC12" i="141"/>
  <c r="AC13" i="141"/>
  <c r="AC14" i="141"/>
  <c r="AC15" i="141"/>
  <c r="AC16" i="141"/>
  <c r="AC17" i="141"/>
  <c r="AC18" i="141"/>
  <c r="AC19" i="141"/>
  <c r="AC20" i="141"/>
  <c r="AC21" i="141"/>
  <c r="AC22" i="141"/>
  <c r="AC23" i="141"/>
  <c r="AC24" i="141"/>
  <c r="AC25" i="141"/>
  <c r="AC26" i="141"/>
  <c r="AC27" i="141"/>
  <c r="AC28" i="141"/>
  <c r="AC29" i="141"/>
  <c r="AC30" i="141"/>
  <c r="AC31" i="141"/>
  <c r="AC32" i="141"/>
  <c r="AC33" i="141"/>
  <c r="AC34" i="141"/>
  <c r="AJ4" i="141"/>
  <c r="AJ5" i="141"/>
  <c r="AJ6" i="141"/>
  <c r="AJ7" i="141"/>
  <c r="AJ8" i="141"/>
  <c r="AJ9" i="141"/>
  <c r="AJ10" i="141"/>
  <c r="AJ11" i="141"/>
  <c r="AJ12" i="141"/>
  <c r="AJ13" i="141"/>
  <c r="AJ14" i="141"/>
  <c r="AJ15" i="141"/>
  <c r="AJ16" i="141"/>
  <c r="AJ17" i="141"/>
  <c r="AJ18" i="141"/>
  <c r="AJ19" i="141"/>
  <c r="AJ20" i="141"/>
  <c r="AJ21" i="141"/>
  <c r="AJ22" i="141"/>
  <c r="AJ23" i="141"/>
  <c r="AJ24" i="141"/>
  <c r="AJ25" i="141"/>
  <c r="AJ26" i="141"/>
  <c r="AJ27" i="141"/>
  <c r="AJ28" i="141"/>
  <c r="AJ29" i="141"/>
  <c r="AJ30" i="141"/>
  <c r="AJ31" i="141"/>
  <c r="AJ32" i="141"/>
  <c r="AJ33" i="141"/>
  <c r="AJ34" i="141"/>
  <c r="AQ4" i="141"/>
  <c r="AQ5" i="141"/>
  <c r="AQ6" i="141"/>
  <c r="AQ7" i="141"/>
  <c r="AQ8" i="141"/>
  <c r="AQ9" i="141"/>
  <c r="AQ10" i="141"/>
  <c r="AQ11" i="141"/>
  <c r="AQ12" i="141"/>
  <c r="AQ13" i="141"/>
  <c r="AQ14" i="141"/>
  <c r="AQ15" i="141"/>
  <c r="AQ16" i="141"/>
  <c r="AQ17" i="141"/>
  <c r="AQ18" i="141"/>
  <c r="AQ19" i="141"/>
  <c r="AQ20" i="141"/>
  <c r="AQ21" i="141"/>
  <c r="AQ22" i="141"/>
  <c r="AQ23" i="141"/>
  <c r="AQ24" i="141"/>
  <c r="AQ25" i="141"/>
  <c r="AQ26" i="141"/>
  <c r="AQ27" i="141"/>
  <c r="AQ28" i="141"/>
  <c r="AQ29" i="141"/>
  <c r="AQ30" i="141"/>
  <c r="AQ31" i="141"/>
  <c r="AQ32" i="141"/>
  <c r="AQ33" i="141"/>
  <c r="AQ34" i="141"/>
  <c r="AX4" i="141"/>
  <c r="AX5" i="141"/>
  <c r="AX6" i="141"/>
  <c r="AX7" i="141"/>
  <c r="AX8" i="141"/>
  <c r="AX9" i="141"/>
  <c r="AX10" i="141"/>
  <c r="AX11" i="141"/>
  <c r="AX12" i="141"/>
  <c r="AX13" i="141"/>
  <c r="AX14" i="141"/>
  <c r="AX15" i="141"/>
  <c r="AX16" i="141"/>
  <c r="AX17" i="141"/>
  <c r="AX18" i="141"/>
  <c r="AX19" i="141"/>
  <c r="AX20" i="141"/>
  <c r="AX21" i="141"/>
  <c r="AX22" i="141"/>
  <c r="AX23" i="141"/>
  <c r="AX24" i="141"/>
  <c r="AX25" i="141"/>
  <c r="AX26" i="141"/>
  <c r="AX27" i="141"/>
  <c r="AX28" i="141"/>
  <c r="AX29" i="141"/>
  <c r="AX30" i="141"/>
  <c r="AX31" i="141"/>
  <c r="AX32" i="141"/>
  <c r="AX33" i="141"/>
  <c r="AX34" i="141"/>
  <c r="BE4" i="141"/>
  <c r="BE5" i="141"/>
  <c r="BE6" i="141"/>
  <c r="BE7" i="141"/>
  <c r="BE8" i="141"/>
  <c r="BE9" i="141"/>
  <c r="BE10" i="141"/>
  <c r="BE11" i="141"/>
  <c r="BE12" i="141"/>
  <c r="BE13" i="141"/>
  <c r="BE14" i="141"/>
  <c r="BE15" i="141"/>
  <c r="BE16" i="141"/>
  <c r="BE17" i="141"/>
  <c r="BE18" i="141"/>
  <c r="BE19" i="141"/>
  <c r="BE20" i="141"/>
  <c r="BE21" i="141"/>
  <c r="BE22" i="141"/>
  <c r="BE23" i="141"/>
  <c r="BE24" i="141"/>
  <c r="BE25" i="141"/>
  <c r="BE26" i="141"/>
  <c r="BE27" i="141"/>
  <c r="BE28" i="141"/>
  <c r="BE29" i="141"/>
  <c r="BE30" i="141"/>
  <c r="BE31" i="141"/>
  <c r="BE32" i="141"/>
  <c r="BE33" i="141"/>
  <c r="BE34" i="141"/>
  <c r="BL4" i="141"/>
  <c r="BL5" i="141"/>
  <c r="BL6" i="141"/>
  <c r="BL7" i="141"/>
  <c r="BL8" i="141"/>
  <c r="BL9" i="141"/>
  <c r="BL10" i="141"/>
  <c r="BL11" i="141"/>
  <c r="BL12" i="141"/>
  <c r="BL13" i="141"/>
  <c r="BL14" i="141"/>
  <c r="BL15" i="141"/>
  <c r="BL16" i="141"/>
  <c r="BL17" i="141"/>
  <c r="BL18" i="141"/>
  <c r="BL19" i="141"/>
  <c r="BL20" i="141"/>
  <c r="BL21" i="141"/>
  <c r="BL22" i="141"/>
  <c r="BL23" i="141"/>
  <c r="BL24" i="141"/>
  <c r="BL25" i="141"/>
  <c r="BL26" i="141"/>
  <c r="BL27" i="141"/>
  <c r="BL28" i="141"/>
  <c r="BL29" i="141"/>
  <c r="BL30" i="141"/>
  <c r="BL31" i="141"/>
  <c r="BL32" i="141"/>
  <c r="BL33" i="141"/>
  <c r="BL34" i="141"/>
  <c r="BS4" i="141"/>
  <c r="BS5" i="141"/>
  <c r="BS6" i="141"/>
  <c r="BS7" i="141"/>
  <c r="BS8" i="141"/>
  <c r="BS9" i="141"/>
  <c r="BS10" i="141"/>
  <c r="BS11" i="141"/>
  <c r="BS12" i="141"/>
  <c r="BS13" i="141"/>
  <c r="BS14" i="141"/>
  <c r="BS15" i="141"/>
  <c r="BS16" i="141"/>
  <c r="BS17" i="141"/>
  <c r="BS18" i="141"/>
  <c r="BS19" i="141"/>
  <c r="BS20" i="141"/>
  <c r="BS21" i="141"/>
  <c r="BS22" i="141"/>
  <c r="BS23" i="141"/>
  <c r="BS24" i="141"/>
  <c r="BS25" i="141"/>
  <c r="BS26" i="141"/>
  <c r="BS27" i="141"/>
  <c r="BS28" i="141"/>
  <c r="BS29" i="141"/>
  <c r="BS30" i="141"/>
  <c r="BS31" i="141"/>
  <c r="BS32" i="141"/>
  <c r="BS33" i="141"/>
  <c r="BS34" i="141"/>
  <c r="BZ4" i="141"/>
  <c r="BZ5" i="141"/>
  <c r="BZ6" i="141"/>
  <c r="BZ7" i="141"/>
  <c r="BZ8" i="141"/>
  <c r="BZ9" i="141"/>
  <c r="BZ10" i="141"/>
  <c r="BZ11" i="141"/>
  <c r="BZ12" i="141"/>
  <c r="BZ13" i="141"/>
  <c r="BZ14" i="141"/>
  <c r="BZ15" i="141"/>
  <c r="BZ16" i="141"/>
  <c r="BZ17" i="141"/>
  <c r="BZ18" i="141"/>
  <c r="BZ19" i="141"/>
  <c r="BZ20" i="141"/>
  <c r="BZ21" i="141"/>
  <c r="BZ22" i="141"/>
  <c r="BZ23" i="141"/>
  <c r="BZ24" i="141"/>
  <c r="BZ25" i="141"/>
  <c r="BZ26" i="141"/>
  <c r="BZ27" i="141"/>
  <c r="BZ28" i="141"/>
  <c r="BZ29" i="141"/>
  <c r="BZ30" i="141"/>
  <c r="BZ31" i="141"/>
  <c r="BZ32" i="141"/>
  <c r="BZ33" i="141"/>
  <c r="BZ34" i="141"/>
  <c r="CG4" i="141"/>
  <c r="CG5" i="141"/>
  <c r="CG6" i="141"/>
  <c r="CG7" i="141"/>
  <c r="CG8" i="141"/>
  <c r="CG9" i="141"/>
  <c r="CG10" i="141"/>
  <c r="CG11" i="141"/>
  <c r="CG12" i="141"/>
  <c r="CG13" i="141"/>
  <c r="CG14" i="141"/>
  <c r="CG15" i="141"/>
  <c r="CG16" i="141"/>
  <c r="CG17" i="141"/>
  <c r="CG18" i="141"/>
  <c r="CG19" i="141"/>
  <c r="CG20" i="141"/>
  <c r="CG21" i="141"/>
  <c r="CG22" i="141"/>
  <c r="CG23" i="141"/>
  <c r="CG24" i="141"/>
  <c r="CG25" i="141"/>
  <c r="CG26" i="141"/>
  <c r="CG27" i="141"/>
  <c r="CG28" i="141"/>
  <c r="CG29" i="141"/>
  <c r="CG30" i="141"/>
  <c r="CG31" i="141"/>
  <c r="CG32" i="141"/>
  <c r="CG33" i="141"/>
  <c r="CG34" i="141"/>
  <c r="CN4" i="141"/>
  <c r="CN5" i="141"/>
  <c r="CN6" i="141"/>
  <c r="CN7" i="141"/>
  <c r="CN8" i="141"/>
  <c r="CN9" i="141"/>
  <c r="CN10" i="141"/>
  <c r="CN11" i="141"/>
  <c r="CN12" i="141"/>
  <c r="CN13" i="141"/>
  <c r="CN14" i="141"/>
  <c r="CN15" i="141"/>
  <c r="CN16" i="141"/>
  <c r="CN17" i="141"/>
  <c r="CN18" i="141"/>
  <c r="CN19" i="141"/>
  <c r="CN20" i="141"/>
  <c r="CN21" i="141"/>
  <c r="CN22" i="141"/>
  <c r="CN23" i="141"/>
  <c r="CN24" i="141"/>
  <c r="CN25" i="141"/>
  <c r="CN26" i="141"/>
  <c r="CN27" i="141"/>
  <c r="CN28" i="141"/>
  <c r="CN29" i="141"/>
  <c r="CN30" i="141"/>
  <c r="CN31" i="141"/>
  <c r="CN32" i="141"/>
  <c r="CN33" i="141"/>
  <c r="CN34" i="141"/>
  <c r="CU4" i="141"/>
  <c r="CU5" i="141"/>
  <c r="CU6" i="141"/>
  <c r="CU7" i="141"/>
  <c r="CU8" i="141"/>
  <c r="CU9" i="141"/>
  <c r="CU10" i="141"/>
  <c r="CU11" i="141"/>
  <c r="CU12" i="141"/>
  <c r="CU13" i="141"/>
  <c r="CU14" i="141"/>
  <c r="CU15" i="141"/>
  <c r="CU16" i="141"/>
  <c r="CU17" i="141"/>
  <c r="CU18" i="141"/>
  <c r="CU19" i="141"/>
  <c r="CU20" i="141"/>
  <c r="CU21" i="141"/>
  <c r="CU22" i="141"/>
  <c r="CU23" i="141"/>
  <c r="CU24" i="141"/>
  <c r="CU25" i="141"/>
  <c r="CU26" i="141"/>
  <c r="CU27" i="141"/>
  <c r="CU28" i="141"/>
  <c r="CU29" i="141"/>
  <c r="CU30" i="141"/>
  <c r="CU31" i="141"/>
  <c r="CU32" i="141"/>
  <c r="CU33" i="141"/>
  <c r="CU34" i="141"/>
  <c r="DB4" i="141"/>
  <c r="DB5" i="141"/>
  <c r="DB6" i="141"/>
  <c r="DB7" i="141"/>
  <c r="DB8" i="141"/>
  <c r="DB9" i="141"/>
  <c r="DB10" i="141"/>
  <c r="DB11" i="141"/>
  <c r="DB12" i="141"/>
  <c r="DB13" i="141"/>
  <c r="DB14" i="141"/>
  <c r="DB15" i="141"/>
  <c r="DB16" i="141"/>
  <c r="DB17" i="141"/>
  <c r="DB18" i="141"/>
  <c r="DB19" i="141"/>
  <c r="DB20" i="141"/>
  <c r="DB21" i="141"/>
  <c r="DB22" i="141"/>
  <c r="DB23" i="141"/>
  <c r="DB24" i="141"/>
  <c r="DB25" i="141"/>
  <c r="DB26" i="141"/>
  <c r="DB27" i="141"/>
  <c r="DB28" i="141"/>
  <c r="DB29" i="141"/>
  <c r="DB30" i="141"/>
  <c r="DB31" i="141"/>
  <c r="DB32" i="141"/>
  <c r="DB33" i="141"/>
  <c r="DB34" i="141"/>
  <c r="DI4" i="141"/>
  <c r="DI5" i="141"/>
  <c r="DI6" i="141"/>
  <c r="DI7" i="141"/>
  <c r="DI8" i="141"/>
  <c r="DI9" i="141"/>
  <c r="DI10" i="141"/>
  <c r="DI11" i="141"/>
  <c r="DI12" i="141"/>
  <c r="DI13" i="141"/>
  <c r="DI14" i="141"/>
  <c r="DI15" i="141"/>
  <c r="DI16" i="141"/>
  <c r="DI17" i="141"/>
  <c r="DI18" i="141"/>
  <c r="DI19" i="141"/>
  <c r="DI20" i="141"/>
  <c r="DI21" i="141"/>
  <c r="DI22" i="141"/>
  <c r="DI23" i="141"/>
  <c r="DI24" i="141"/>
  <c r="DI25" i="141"/>
  <c r="DI26" i="141"/>
  <c r="DI27" i="141"/>
  <c r="DI28" i="141"/>
  <c r="DI29" i="141"/>
  <c r="DI30" i="141"/>
  <c r="DI31" i="141"/>
  <c r="DI32" i="141"/>
  <c r="DI33" i="141"/>
  <c r="DI34" i="141"/>
  <c r="DP4" i="141"/>
  <c r="DP5" i="141"/>
  <c r="DP6" i="141"/>
  <c r="DP7" i="141"/>
  <c r="DP8" i="141"/>
  <c r="DP9" i="141"/>
  <c r="DP10" i="141"/>
  <c r="DP11" i="141"/>
  <c r="DP12" i="141"/>
  <c r="DP13" i="141"/>
  <c r="DP14" i="141"/>
  <c r="DP15" i="141"/>
  <c r="DP16" i="141"/>
  <c r="DP17" i="141"/>
  <c r="DP18" i="141"/>
  <c r="DP19" i="141"/>
  <c r="DP20" i="141"/>
  <c r="DP21" i="141"/>
  <c r="DP22" i="141"/>
  <c r="DP23" i="141"/>
  <c r="DP24" i="141"/>
  <c r="DP25" i="141"/>
  <c r="DP26" i="141"/>
  <c r="DP27" i="141"/>
  <c r="DP28" i="141"/>
  <c r="DP29" i="141"/>
  <c r="DP30" i="141"/>
  <c r="DP31" i="141"/>
  <c r="DP32" i="141"/>
  <c r="DP33" i="141"/>
  <c r="DP34" i="141"/>
  <c r="DW4" i="141"/>
  <c r="DW5" i="141"/>
  <c r="DW6" i="141"/>
  <c r="DW7" i="141"/>
  <c r="DW8" i="141"/>
  <c r="DW9" i="141"/>
  <c r="DW10" i="141"/>
  <c r="DW11" i="141"/>
  <c r="DW12" i="141"/>
  <c r="DW13" i="141"/>
  <c r="DW14" i="141"/>
  <c r="DW15" i="141"/>
  <c r="DW16" i="141"/>
  <c r="DW17" i="141"/>
  <c r="DW18" i="141"/>
  <c r="DW19" i="141"/>
  <c r="DW20" i="141"/>
  <c r="DW21" i="141"/>
  <c r="DW22" i="141"/>
  <c r="DW23" i="141"/>
  <c r="DW24" i="141"/>
  <c r="DW25" i="141"/>
  <c r="DW26" i="141"/>
  <c r="DW27" i="141"/>
  <c r="DW28" i="141"/>
  <c r="DW29" i="141"/>
  <c r="DW30" i="141"/>
  <c r="DW31" i="141"/>
  <c r="DW32" i="141"/>
  <c r="DW33" i="141"/>
  <c r="DW34" i="141"/>
  <c r="ED4" i="141"/>
  <c r="ED5" i="141"/>
  <c r="ED6" i="141"/>
  <c r="ED7" i="141"/>
  <c r="ED8" i="141"/>
  <c r="ED9" i="141"/>
  <c r="ED10" i="141"/>
  <c r="ED11" i="141"/>
  <c r="ED12" i="141"/>
  <c r="ED13" i="141"/>
  <c r="ED14" i="141"/>
  <c r="ED15" i="141"/>
  <c r="ED16" i="141"/>
  <c r="ED17" i="141"/>
  <c r="ED18" i="141"/>
  <c r="ED19" i="141"/>
  <c r="ED20" i="141"/>
  <c r="ED21" i="141"/>
  <c r="ED22" i="141"/>
  <c r="ED23" i="141"/>
  <c r="ED24" i="141"/>
  <c r="ED25" i="141"/>
  <c r="ED26" i="141"/>
  <c r="ED27" i="141"/>
  <c r="ED28" i="141"/>
  <c r="ED29" i="141"/>
  <c r="ED30" i="141"/>
  <c r="ED31" i="141"/>
  <c r="ED32" i="141"/>
  <c r="ED33" i="141"/>
  <c r="ED34" i="141"/>
  <c r="EK4" i="141"/>
  <c r="EK5" i="141"/>
  <c r="EK6" i="141"/>
  <c r="EK7" i="141"/>
  <c r="EK8" i="141"/>
  <c r="EK9" i="141"/>
  <c r="EK10" i="141"/>
  <c r="EK11" i="141"/>
  <c r="EK12" i="141"/>
  <c r="EK13" i="141"/>
  <c r="EK14" i="141"/>
  <c r="EK15" i="141"/>
  <c r="EK16" i="141"/>
  <c r="EK17" i="141"/>
  <c r="EK18" i="141"/>
  <c r="EK19" i="141"/>
  <c r="EK20" i="141"/>
  <c r="EK21" i="141"/>
  <c r="EK22" i="141"/>
  <c r="EK23" i="141"/>
  <c r="EK24" i="141"/>
  <c r="EK25" i="141"/>
  <c r="EK26" i="141"/>
  <c r="EK27" i="141"/>
  <c r="EK28" i="141"/>
  <c r="EK29" i="141"/>
  <c r="EK30" i="141"/>
  <c r="EK31" i="141"/>
  <c r="EK32" i="141"/>
  <c r="EK33" i="141"/>
  <c r="EK34" i="141"/>
  <c r="ER4" i="141"/>
  <c r="ER5" i="141"/>
  <c r="ER6" i="141"/>
  <c r="ER7" i="141"/>
  <c r="ER8" i="141"/>
  <c r="ER9" i="141"/>
  <c r="ER10" i="141"/>
  <c r="ER11" i="141"/>
  <c r="ER12" i="141"/>
  <c r="ER13" i="141"/>
  <c r="ER14" i="141"/>
  <c r="ER15" i="141"/>
  <c r="ER16" i="141"/>
  <c r="ER17" i="141"/>
  <c r="ER18" i="141"/>
  <c r="ER19" i="141"/>
  <c r="ER20" i="141"/>
  <c r="ER21" i="141"/>
  <c r="ER22" i="141"/>
  <c r="ER23" i="141"/>
  <c r="ER24" i="141"/>
  <c r="ER25" i="141"/>
  <c r="ER26" i="141"/>
  <c r="ER27" i="141"/>
  <c r="ER28" i="141"/>
  <c r="ER29" i="141"/>
  <c r="ER30" i="141"/>
  <c r="ER31" i="141"/>
  <c r="ER32" i="141"/>
  <c r="ER33" i="141"/>
  <c r="ER34" i="141"/>
  <c r="EY4" i="141"/>
  <c r="EY5" i="141"/>
  <c r="EY6" i="141"/>
  <c r="EY7" i="141"/>
  <c r="EY8" i="141"/>
  <c r="EY9" i="141"/>
  <c r="EY10" i="141"/>
  <c r="EY11" i="141"/>
  <c r="EY12" i="141"/>
  <c r="EY13" i="141"/>
  <c r="EY14" i="141"/>
  <c r="EY15" i="141"/>
  <c r="EY16" i="141"/>
  <c r="EY17" i="141"/>
  <c r="EY18" i="141"/>
  <c r="EY19" i="141"/>
  <c r="EY20" i="141"/>
  <c r="EY21" i="141"/>
  <c r="EY22" i="141"/>
  <c r="EY23" i="141"/>
  <c r="EY24" i="141"/>
  <c r="EY25" i="141"/>
  <c r="EY26" i="141"/>
  <c r="EY27" i="141"/>
  <c r="EY28" i="141"/>
  <c r="EY29" i="141"/>
  <c r="EY30" i="141"/>
  <c r="EY31" i="141"/>
  <c r="EY32" i="141"/>
  <c r="EY33" i="141"/>
  <c r="EY34" i="141"/>
  <c r="FF4" i="141"/>
  <c r="FF5" i="141"/>
  <c r="FF6" i="141"/>
  <c r="FF7" i="141"/>
  <c r="FF8" i="141"/>
  <c r="FF9" i="141"/>
  <c r="FF10" i="141"/>
  <c r="FF11" i="141"/>
  <c r="FF12" i="141"/>
  <c r="FF13" i="141"/>
  <c r="FF14" i="141"/>
  <c r="FF15" i="141"/>
  <c r="FF16" i="141"/>
  <c r="FF17" i="141"/>
  <c r="FF18" i="141"/>
  <c r="FF19" i="141"/>
  <c r="FF20" i="141"/>
  <c r="FF21" i="141"/>
  <c r="FF22" i="141"/>
  <c r="FF23" i="141"/>
  <c r="FF24" i="141"/>
  <c r="FF25" i="141"/>
  <c r="FF26" i="141"/>
  <c r="FF27" i="141"/>
  <c r="FF28" i="141"/>
  <c r="FF29" i="141"/>
  <c r="FF30" i="141"/>
  <c r="FF31" i="141"/>
  <c r="FF32" i="141"/>
  <c r="FF33" i="141"/>
  <c r="FF34" i="141"/>
  <c r="FM4" i="141"/>
  <c r="FM5" i="141"/>
  <c r="FM6" i="141"/>
  <c r="FM7" i="141"/>
  <c r="FM8" i="141"/>
  <c r="FM9" i="141"/>
  <c r="FM10" i="141"/>
  <c r="FM11" i="141"/>
  <c r="FM12" i="141"/>
  <c r="FM13" i="141"/>
  <c r="FM14" i="141"/>
  <c r="FM15" i="141"/>
  <c r="FM16" i="141"/>
  <c r="FM17" i="141"/>
  <c r="FM18" i="141"/>
  <c r="FM19" i="141"/>
  <c r="FM20" i="141"/>
  <c r="FM21" i="141"/>
  <c r="FM22" i="141"/>
  <c r="FM23" i="141"/>
  <c r="FM24" i="141"/>
  <c r="FM25" i="141"/>
  <c r="FM26" i="141"/>
  <c r="FM27" i="141"/>
  <c r="FM28" i="141"/>
  <c r="FM29" i="141"/>
  <c r="FM30" i="141"/>
  <c r="FM31" i="141"/>
  <c r="FM32" i="141"/>
  <c r="FM33" i="141"/>
  <c r="FM34" i="141"/>
  <c r="FT4" i="141"/>
  <c r="FT5" i="141"/>
  <c r="FT6" i="141"/>
  <c r="FT7" i="141"/>
  <c r="FT8" i="141"/>
  <c r="FT9" i="141"/>
  <c r="FT10" i="141"/>
  <c r="FT11" i="141"/>
  <c r="FT12" i="141"/>
  <c r="FT13" i="141"/>
  <c r="FT14" i="141"/>
  <c r="FT15" i="141"/>
  <c r="FT16" i="141"/>
  <c r="FT17" i="141"/>
  <c r="FT18" i="141"/>
  <c r="FT19" i="141"/>
  <c r="FT20" i="141"/>
  <c r="FT21" i="141"/>
  <c r="FT22" i="141"/>
  <c r="FT23" i="141"/>
  <c r="FT24" i="141"/>
  <c r="FT25" i="141"/>
  <c r="FT26" i="141"/>
  <c r="FT27" i="141"/>
  <c r="FT28" i="141"/>
  <c r="FT29" i="141"/>
  <c r="FT30" i="141"/>
  <c r="FT31" i="141"/>
  <c r="FT32" i="141"/>
  <c r="FT33" i="141"/>
  <c r="FT34" i="141"/>
  <c r="GA4" i="141"/>
  <c r="GA5" i="141"/>
  <c r="GA6" i="141"/>
  <c r="GA7" i="141"/>
  <c r="GA8" i="141"/>
  <c r="GA9" i="141"/>
  <c r="GA10" i="141"/>
  <c r="GA11" i="141"/>
  <c r="GA12" i="141"/>
  <c r="GA13" i="141"/>
  <c r="GA14" i="141"/>
  <c r="GA15" i="141"/>
  <c r="GA16" i="141"/>
  <c r="GA17" i="141"/>
  <c r="GA18" i="141"/>
  <c r="GA19" i="141"/>
  <c r="GA20" i="141"/>
  <c r="GA21" i="141"/>
  <c r="GA22" i="141"/>
  <c r="GA23" i="141"/>
  <c r="GA24" i="141"/>
  <c r="GA25" i="141"/>
  <c r="GA26" i="141"/>
  <c r="GA27" i="141"/>
  <c r="GA28" i="141"/>
  <c r="GA29" i="141"/>
  <c r="GA30" i="141"/>
  <c r="GA31" i="141"/>
  <c r="GA32" i="141"/>
  <c r="GA33" i="141"/>
  <c r="GA34" i="141"/>
  <c r="GH4" i="141"/>
  <c r="GH5" i="141"/>
  <c r="GH6" i="141"/>
  <c r="GH7" i="141"/>
  <c r="GH8" i="141"/>
  <c r="GH9" i="141"/>
  <c r="GH10" i="141"/>
  <c r="GH11" i="141"/>
  <c r="GH12" i="141"/>
  <c r="GH13" i="141"/>
  <c r="GH14" i="141"/>
  <c r="GH15" i="141"/>
  <c r="GH16" i="141"/>
  <c r="GH17" i="141"/>
  <c r="GH18" i="141"/>
  <c r="GH19" i="141"/>
  <c r="GH20" i="141"/>
  <c r="GH21" i="141"/>
  <c r="GH22" i="141"/>
  <c r="GH23" i="141"/>
  <c r="GH24" i="141"/>
  <c r="GH25" i="141"/>
  <c r="GH26" i="141"/>
  <c r="GH27" i="141"/>
  <c r="GH28" i="141"/>
  <c r="GH29" i="141"/>
  <c r="GH30" i="141"/>
  <c r="GH31" i="141"/>
  <c r="GH32" i="141"/>
  <c r="GH33" i="141"/>
  <c r="GH34" i="141"/>
  <c r="GO4" i="141"/>
  <c r="GO5" i="141"/>
  <c r="GO6" i="141"/>
  <c r="GO7" i="141"/>
  <c r="GO8" i="141"/>
  <c r="GO9" i="141"/>
  <c r="GO10" i="141"/>
  <c r="GO11" i="141"/>
  <c r="GO12" i="141"/>
  <c r="GO13" i="141"/>
  <c r="GO14" i="141"/>
  <c r="GO15" i="141"/>
  <c r="GO16" i="141"/>
  <c r="GO17" i="141"/>
  <c r="GO18" i="141"/>
  <c r="GO19" i="141"/>
  <c r="GO20" i="141"/>
  <c r="GO21" i="141"/>
  <c r="GO22" i="141"/>
  <c r="GO23" i="141"/>
  <c r="GO24" i="141"/>
  <c r="GO25" i="141"/>
  <c r="GO26" i="141"/>
  <c r="GO27" i="141"/>
  <c r="GO28" i="141"/>
  <c r="GO29" i="141"/>
  <c r="GO30" i="141"/>
  <c r="GO31" i="141"/>
  <c r="GO32" i="141"/>
  <c r="GO33" i="141"/>
  <c r="GO34" i="141"/>
  <c r="GV4" i="141"/>
  <c r="GV5" i="141"/>
  <c r="GV6" i="141"/>
  <c r="GV7" i="141"/>
  <c r="GV8" i="141"/>
  <c r="GV9" i="141"/>
  <c r="GV10" i="141"/>
  <c r="GV11" i="141"/>
  <c r="GV12" i="141"/>
  <c r="GV13" i="141"/>
  <c r="GV14" i="141"/>
  <c r="GV15" i="141"/>
  <c r="GV16" i="141"/>
  <c r="GV17" i="141"/>
  <c r="GV18" i="141"/>
  <c r="GV19" i="141"/>
  <c r="GV20" i="141"/>
  <c r="GV21" i="141"/>
  <c r="GV22" i="141"/>
  <c r="GV23" i="141"/>
  <c r="GV24" i="141"/>
  <c r="GV25" i="141"/>
  <c r="GV26" i="141"/>
  <c r="GV27" i="141"/>
  <c r="GV28" i="141"/>
  <c r="GV29" i="141"/>
  <c r="GV30" i="141"/>
  <c r="GV31" i="141"/>
  <c r="GV32" i="141"/>
  <c r="GV33" i="141"/>
  <c r="GV34" i="141"/>
  <c r="T42" i="141"/>
  <c r="G5" i="141"/>
  <c r="G6" i="141"/>
  <c r="G7" i="141"/>
  <c r="G8" i="141"/>
  <c r="G9" i="141"/>
  <c r="G10" i="141"/>
  <c r="G11" i="141"/>
  <c r="G12" i="141"/>
  <c r="G13" i="141"/>
  <c r="G14" i="141"/>
  <c r="G15" i="141"/>
  <c r="G16" i="141"/>
  <c r="G17" i="141"/>
  <c r="G18" i="141"/>
  <c r="G19" i="141"/>
  <c r="G20" i="141"/>
  <c r="G21" i="141"/>
  <c r="G22" i="141"/>
  <c r="G23" i="141"/>
  <c r="G24" i="141"/>
  <c r="G25" i="141"/>
  <c r="G26" i="141"/>
  <c r="G27" i="141"/>
  <c r="G28" i="141"/>
  <c r="G29" i="141"/>
  <c r="G30" i="141"/>
  <c r="G31" i="141"/>
  <c r="G32" i="141"/>
  <c r="G33" i="141"/>
  <c r="G34" i="141"/>
  <c r="N4" i="141"/>
  <c r="N5" i="141"/>
  <c r="N6" i="141"/>
  <c r="N7" i="141"/>
  <c r="N8" i="141"/>
  <c r="N9" i="141"/>
  <c r="N10" i="141"/>
  <c r="N11" i="141"/>
  <c r="N12" i="141"/>
  <c r="N13" i="141"/>
  <c r="N14" i="141"/>
  <c r="N15" i="141"/>
  <c r="N16" i="141"/>
  <c r="N17" i="141"/>
  <c r="N18" i="141"/>
  <c r="N19" i="141"/>
  <c r="N20" i="141"/>
  <c r="N21" i="141"/>
  <c r="N22" i="141"/>
  <c r="N23" i="141"/>
  <c r="N24" i="141"/>
  <c r="N25" i="141"/>
  <c r="N26" i="141"/>
  <c r="N27" i="141"/>
  <c r="N28" i="141"/>
  <c r="N29" i="141"/>
  <c r="N30" i="141"/>
  <c r="N31" i="141"/>
  <c r="N32" i="141"/>
  <c r="N33" i="141"/>
  <c r="N34" i="141"/>
  <c r="F94" i="81"/>
  <c r="F98" i="81"/>
  <c r="G5" i="81"/>
  <c r="G6" i="81"/>
  <c r="G7" i="81"/>
  <c r="G8" i="81"/>
  <c r="G9" i="81"/>
  <c r="G10" i="81"/>
  <c r="G11" i="81"/>
  <c r="G12" i="81"/>
  <c r="G13" i="81"/>
  <c r="G14" i="81"/>
  <c r="G15" i="81"/>
  <c r="G16" i="81"/>
  <c r="G17" i="81"/>
  <c r="G18" i="81"/>
  <c r="G19" i="81"/>
  <c r="G20" i="81"/>
  <c r="G21" i="81"/>
  <c r="G22" i="81"/>
  <c r="G23" i="81"/>
  <c r="G24" i="81"/>
  <c r="G25" i="81"/>
  <c r="G26" i="81"/>
  <c r="G27" i="81"/>
  <c r="G28" i="81"/>
  <c r="G29" i="81"/>
  <c r="G30" i="81"/>
  <c r="G31" i="81"/>
  <c r="G32" i="81"/>
  <c r="G33" i="81"/>
  <c r="G34" i="81"/>
  <c r="N4" i="81"/>
  <c r="N5" i="81"/>
  <c r="N6" i="81"/>
  <c r="N7" i="81"/>
  <c r="N8" i="81"/>
  <c r="N9" i="81"/>
  <c r="N10" i="81"/>
  <c r="N11" i="81"/>
  <c r="N12" i="81"/>
  <c r="N13" i="81"/>
  <c r="N14" i="81"/>
  <c r="N15" i="81"/>
  <c r="N16" i="81"/>
  <c r="N17" i="81"/>
  <c r="N18" i="81"/>
  <c r="N19" i="81"/>
  <c r="N20" i="81"/>
  <c r="N21" i="81"/>
  <c r="N22" i="81"/>
  <c r="N23" i="81"/>
  <c r="N24" i="81"/>
  <c r="N25" i="81"/>
  <c r="N26" i="81"/>
  <c r="N27" i="81"/>
  <c r="N28" i="81"/>
  <c r="N29" i="81"/>
  <c r="N30" i="81"/>
  <c r="N31" i="81"/>
  <c r="N32" i="81"/>
  <c r="N33" i="81"/>
  <c r="N34" i="81"/>
  <c r="R36" i="81"/>
  <c r="CA36" i="81"/>
  <c r="N24" i="128"/>
  <c r="V38" i="128"/>
  <c r="AK36" i="81"/>
  <c r="N23" i="128"/>
  <c r="N22" i="128"/>
  <c r="V36" i="128"/>
  <c r="R29" i="128"/>
  <c r="I64" i="135"/>
  <c r="N35" i="81"/>
  <c r="U4" i="81"/>
  <c r="U5" i="81"/>
  <c r="U6" i="81"/>
  <c r="U7" i="81"/>
  <c r="U8" i="81"/>
  <c r="U9" i="81"/>
  <c r="U10" i="81"/>
  <c r="U11" i="81"/>
  <c r="U12" i="81"/>
  <c r="U13" i="81"/>
  <c r="U14" i="81"/>
  <c r="U15" i="81"/>
  <c r="U16" i="81"/>
  <c r="U17" i="81"/>
  <c r="U18" i="81"/>
  <c r="U19" i="81"/>
  <c r="U20" i="81"/>
  <c r="U21" i="81"/>
  <c r="U22" i="81"/>
  <c r="U23" i="81"/>
  <c r="U24" i="81"/>
  <c r="U25" i="81"/>
  <c r="U26" i="81"/>
  <c r="U27" i="81"/>
  <c r="U28" i="81"/>
  <c r="U29" i="81"/>
  <c r="U30" i="81"/>
  <c r="U31" i="81"/>
  <c r="U32" i="81"/>
  <c r="U33" i="81"/>
  <c r="U34" i="81"/>
  <c r="U4" i="141"/>
  <c r="U5" i="141"/>
  <c r="U6" i="141"/>
  <c r="U7" i="141"/>
  <c r="U8" i="141"/>
  <c r="U9" i="141"/>
  <c r="U10" i="141"/>
  <c r="U11" i="141"/>
  <c r="U12" i="141"/>
  <c r="U13" i="141"/>
  <c r="U14" i="141"/>
  <c r="U15" i="141"/>
  <c r="U16" i="141"/>
  <c r="U17" i="141"/>
  <c r="U18" i="141"/>
  <c r="U19" i="141"/>
  <c r="U20" i="141"/>
  <c r="U21" i="141"/>
  <c r="U22" i="141"/>
  <c r="U23" i="141"/>
  <c r="U24" i="141"/>
  <c r="U25" i="141"/>
  <c r="U26" i="141"/>
  <c r="U27" i="141"/>
  <c r="U28" i="141"/>
  <c r="U29" i="141"/>
  <c r="U30" i="141"/>
  <c r="U31" i="141"/>
  <c r="U32" i="141"/>
  <c r="U33" i="141"/>
  <c r="U34" i="141"/>
  <c r="N35" i="141"/>
  <c r="I65" i="141"/>
  <c r="L82" i="141"/>
  <c r="R34" i="128"/>
  <c r="DQ36" i="65"/>
  <c r="L65" i="65"/>
  <c r="E44" i="80"/>
  <c r="L44" i="80"/>
  <c r="AY36" i="80"/>
  <c r="E43" i="80"/>
  <c r="L43" i="80"/>
  <c r="E44" i="65"/>
  <c r="L44" i="65"/>
  <c r="L65" i="80"/>
  <c r="CJ36" i="80"/>
  <c r="AM36" i="65"/>
  <c r="FN36" i="141"/>
  <c r="CO36" i="65"/>
  <c r="W36" i="80"/>
  <c r="F82" i="141"/>
  <c r="CH36" i="65"/>
  <c r="EE36" i="80"/>
  <c r="EG36" i="65"/>
  <c r="E43" i="65"/>
  <c r="L43" i="65"/>
  <c r="G5" i="80"/>
  <c r="G6" i="80"/>
  <c r="G7" i="80"/>
  <c r="G8" i="80"/>
  <c r="G9" i="80"/>
  <c r="G10" i="80"/>
  <c r="G11" i="80"/>
  <c r="G12" i="80"/>
  <c r="G13" i="80"/>
  <c r="G14" i="80"/>
  <c r="G15" i="80"/>
  <c r="G16" i="80"/>
  <c r="G17" i="80"/>
  <c r="G18" i="80"/>
  <c r="G19" i="80"/>
  <c r="G20" i="80"/>
  <c r="G21" i="80"/>
  <c r="G22" i="80"/>
  <c r="G23" i="80"/>
  <c r="G24" i="80"/>
  <c r="G25" i="80"/>
  <c r="G26" i="80"/>
  <c r="G27" i="80"/>
  <c r="G28" i="80"/>
  <c r="G29" i="80"/>
  <c r="G30" i="80"/>
  <c r="G31" i="80"/>
  <c r="G32" i="80"/>
  <c r="G33" i="80"/>
  <c r="G34" i="80"/>
  <c r="N4" i="80"/>
  <c r="N5" i="80"/>
  <c r="N6" i="80"/>
  <c r="N7" i="80"/>
  <c r="N8" i="80"/>
  <c r="N9" i="80"/>
  <c r="N10" i="80"/>
  <c r="N11" i="80"/>
  <c r="N12" i="80"/>
  <c r="N13" i="80"/>
  <c r="N14" i="80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2" i="80"/>
  <c r="N33" i="80"/>
  <c r="N34" i="80"/>
  <c r="U4" i="80"/>
  <c r="U5" i="80"/>
  <c r="U6" i="80"/>
  <c r="U7" i="80"/>
  <c r="U8" i="80"/>
  <c r="U9" i="80"/>
  <c r="U10" i="80"/>
  <c r="U11" i="80"/>
  <c r="U12" i="80"/>
  <c r="U13" i="80"/>
  <c r="U14" i="80"/>
  <c r="U15" i="80"/>
  <c r="U16" i="80"/>
  <c r="U17" i="80"/>
  <c r="U18" i="80"/>
  <c r="U19" i="80"/>
  <c r="U20" i="80"/>
  <c r="U21" i="80"/>
  <c r="U22" i="80"/>
  <c r="U23" i="80"/>
  <c r="U24" i="80"/>
  <c r="U25" i="80"/>
  <c r="U26" i="80"/>
  <c r="U27" i="80"/>
  <c r="U28" i="80"/>
  <c r="U29" i="80"/>
  <c r="U30" i="80"/>
  <c r="U31" i="80"/>
  <c r="U32" i="80"/>
  <c r="U33" i="80"/>
  <c r="U34" i="80"/>
  <c r="AB4" i="80"/>
  <c r="AB5" i="80"/>
  <c r="AB6" i="80"/>
  <c r="AB7" i="80"/>
  <c r="AB8" i="80"/>
  <c r="AB9" i="80"/>
  <c r="AB10" i="80"/>
  <c r="AB11" i="80"/>
  <c r="AB12" i="80"/>
  <c r="AB13" i="80"/>
  <c r="AB14" i="80"/>
  <c r="AB15" i="80"/>
  <c r="AB16" i="80"/>
  <c r="AB17" i="80"/>
  <c r="AB18" i="80"/>
  <c r="AB19" i="80"/>
  <c r="AB20" i="80"/>
  <c r="AB21" i="80"/>
  <c r="AB22" i="80"/>
  <c r="AB23" i="80"/>
  <c r="AB24" i="80"/>
  <c r="AB25" i="80"/>
  <c r="AB26" i="80"/>
  <c r="AB27" i="80"/>
  <c r="AB28" i="80"/>
  <c r="AB29" i="80"/>
  <c r="AB30" i="80"/>
  <c r="AB31" i="80"/>
  <c r="AB32" i="80"/>
  <c r="AB33" i="80"/>
  <c r="AB34" i="80"/>
  <c r="AI4" i="80"/>
  <c r="AI5" i="80"/>
  <c r="AI6" i="80"/>
  <c r="AI7" i="80"/>
  <c r="AI8" i="80"/>
  <c r="AI9" i="80"/>
  <c r="AI10" i="80"/>
  <c r="AI11" i="80"/>
  <c r="AI12" i="80"/>
  <c r="AI13" i="80"/>
  <c r="AI14" i="80"/>
  <c r="AI15" i="80"/>
  <c r="AI16" i="80"/>
  <c r="AI17" i="80"/>
  <c r="AI18" i="80"/>
  <c r="AI19" i="80"/>
  <c r="AI20" i="80"/>
  <c r="AI21" i="80"/>
  <c r="AI22" i="80"/>
  <c r="AI23" i="80"/>
  <c r="AI24" i="80"/>
  <c r="AI25" i="80"/>
  <c r="AI26" i="80"/>
  <c r="AI27" i="80"/>
  <c r="AI28" i="80"/>
  <c r="AI29" i="80"/>
  <c r="AI30" i="80"/>
  <c r="AI31" i="80"/>
  <c r="AI32" i="80"/>
  <c r="AI33" i="80"/>
  <c r="AI34" i="80"/>
  <c r="AP4" i="80"/>
  <c r="AP5" i="80"/>
  <c r="AP6" i="80"/>
  <c r="AP7" i="80"/>
  <c r="AP8" i="80"/>
  <c r="AP9" i="80"/>
  <c r="AP10" i="80"/>
  <c r="AP11" i="80"/>
  <c r="AP12" i="80"/>
  <c r="AP13" i="80"/>
  <c r="AP14" i="80"/>
  <c r="AP15" i="80"/>
  <c r="AP16" i="80"/>
  <c r="AP17" i="80"/>
  <c r="AP18" i="80"/>
  <c r="AP19" i="80"/>
  <c r="AP20" i="80"/>
  <c r="AP21" i="80"/>
  <c r="AP22" i="80"/>
  <c r="AP23" i="80"/>
  <c r="AP24" i="80"/>
  <c r="AP25" i="80"/>
  <c r="AP26" i="80"/>
  <c r="AP27" i="80"/>
  <c r="AP28" i="80"/>
  <c r="AP29" i="80"/>
  <c r="AP30" i="80"/>
  <c r="AP31" i="80"/>
  <c r="AP32" i="80"/>
  <c r="AP33" i="80"/>
  <c r="AP34" i="80"/>
  <c r="AW4" i="80"/>
  <c r="AW5" i="80"/>
  <c r="AW6" i="80"/>
  <c r="AW7" i="80"/>
  <c r="AW8" i="80"/>
  <c r="AW9" i="80"/>
  <c r="AW10" i="80"/>
  <c r="AW11" i="80"/>
  <c r="AW12" i="80"/>
  <c r="AW13" i="80"/>
  <c r="AW14" i="80"/>
  <c r="AW15" i="80"/>
  <c r="AW16" i="80"/>
  <c r="AW17" i="80"/>
  <c r="AW18" i="80"/>
  <c r="AW19" i="80"/>
  <c r="AW20" i="80"/>
  <c r="AW21" i="80"/>
  <c r="AW22" i="80"/>
  <c r="AW23" i="80"/>
  <c r="AW24" i="80"/>
  <c r="AW25" i="80"/>
  <c r="AW26" i="80"/>
  <c r="AW27" i="80"/>
  <c r="AW28" i="80"/>
  <c r="AW29" i="80"/>
  <c r="AW30" i="80"/>
  <c r="AW31" i="80"/>
  <c r="AW32" i="80"/>
  <c r="AW33" i="80"/>
  <c r="AW34" i="80"/>
  <c r="BD4" i="80"/>
  <c r="BD5" i="80"/>
  <c r="BD6" i="80"/>
  <c r="BD7" i="80"/>
  <c r="BD8" i="80"/>
  <c r="BD9" i="80"/>
  <c r="BD10" i="80"/>
  <c r="BD11" i="80"/>
  <c r="BD12" i="80"/>
  <c r="BD13" i="80"/>
  <c r="BD14" i="80"/>
  <c r="BD15" i="80"/>
  <c r="BD16" i="80"/>
  <c r="BD17" i="80"/>
  <c r="BD18" i="80"/>
  <c r="BD19" i="80"/>
  <c r="BD20" i="80"/>
  <c r="BD21" i="80"/>
  <c r="BD22" i="80"/>
  <c r="BD23" i="80"/>
  <c r="BD24" i="80"/>
  <c r="BD25" i="80"/>
  <c r="BD26" i="80"/>
  <c r="BD27" i="80"/>
  <c r="BD28" i="80"/>
  <c r="BD29" i="80"/>
  <c r="BD30" i="80"/>
  <c r="BD31" i="80"/>
  <c r="BD32" i="80"/>
  <c r="BD33" i="80"/>
  <c r="BD34" i="80"/>
  <c r="BK4" i="80"/>
  <c r="BK5" i="80"/>
  <c r="BK6" i="80"/>
  <c r="BK7" i="80"/>
  <c r="BK8" i="80"/>
  <c r="BK9" i="80"/>
  <c r="BK10" i="80"/>
  <c r="BK11" i="80"/>
  <c r="BK12" i="80"/>
  <c r="BK13" i="80"/>
  <c r="BK14" i="80"/>
  <c r="BK15" i="80"/>
  <c r="BK16" i="80"/>
  <c r="BK17" i="80"/>
  <c r="BK18" i="80"/>
  <c r="BK19" i="80"/>
  <c r="BK20" i="80"/>
  <c r="BK21" i="80"/>
  <c r="BK22" i="80"/>
  <c r="BK23" i="80"/>
  <c r="BK24" i="80"/>
  <c r="BK25" i="80"/>
  <c r="BK26" i="80"/>
  <c r="BK27" i="80"/>
  <c r="BK28" i="80"/>
  <c r="BK29" i="80"/>
  <c r="BK30" i="80"/>
  <c r="BK31" i="80"/>
  <c r="BK32" i="80"/>
  <c r="BK33" i="80"/>
  <c r="BK34" i="80"/>
  <c r="BR4" i="80"/>
  <c r="BR5" i="80"/>
  <c r="BR6" i="80"/>
  <c r="BR7" i="80"/>
  <c r="BR8" i="80"/>
  <c r="BR9" i="80"/>
  <c r="BR10" i="80"/>
  <c r="BR11" i="80"/>
  <c r="BR12" i="80"/>
  <c r="BR13" i="80"/>
  <c r="BR14" i="80"/>
  <c r="BR15" i="80"/>
  <c r="BR16" i="80"/>
  <c r="BR17" i="80"/>
  <c r="BR18" i="80"/>
  <c r="BR19" i="80"/>
  <c r="BR20" i="80"/>
  <c r="BR21" i="80"/>
  <c r="BR22" i="80"/>
  <c r="BR23" i="80"/>
  <c r="BR24" i="80"/>
  <c r="BR25" i="80"/>
  <c r="BR26" i="80"/>
  <c r="BR27" i="80"/>
  <c r="BR28" i="80"/>
  <c r="BR29" i="80"/>
  <c r="BR30" i="80"/>
  <c r="BR31" i="80"/>
  <c r="BR32" i="80"/>
  <c r="BR33" i="80"/>
  <c r="BR34" i="80"/>
  <c r="BY4" i="80"/>
  <c r="BY5" i="80"/>
  <c r="BY6" i="80"/>
  <c r="BY7" i="80"/>
  <c r="BY8" i="80"/>
  <c r="BY9" i="80"/>
  <c r="BY10" i="80"/>
  <c r="BY11" i="80"/>
  <c r="BY12" i="80"/>
  <c r="BY13" i="80"/>
  <c r="BY14" i="80"/>
  <c r="BY15" i="80"/>
  <c r="BY16" i="80"/>
  <c r="BY17" i="80"/>
  <c r="BY18" i="80"/>
  <c r="BY19" i="80"/>
  <c r="BY20" i="80"/>
  <c r="BY21" i="80"/>
  <c r="BY22" i="80"/>
  <c r="BY23" i="80"/>
  <c r="BY24" i="80"/>
  <c r="BY25" i="80"/>
  <c r="BY26" i="80"/>
  <c r="BY27" i="80"/>
  <c r="BY28" i="80"/>
  <c r="BY29" i="80"/>
  <c r="BY30" i="80"/>
  <c r="BY31" i="80"/>
  <c r="BY32" i="80"/>
  <c r="BY33" i="80"/>
  <c r="BY34" i="80"/>
  <c r="CF4" i="80"/>
  <c r="CF5" i="80"/>
  <c r="CF6" i="80"/>
  <c r="CF7" i="80"/>
  <c r="CF8" i="80"/>
  <c r="CF9" i="80"/>
  <c r="CF10" i="80"/>
  <c r="CF11" i="80"/>
  <c r="CF12" i="80"/>
  <c r="CF13" i="80"/>
  <c r="CF14" i="80"/>
  <c r="CF15" i="80"/>
  <c r="CF16" i="80"/>
  <c r="CF17" i="80"/>
  <c r="CF18" i="80"/>
  <c r="CF19" i="80"/>
  <c r="CF20" i="80"/>
  <c r="CF21" i="80"/>
  <c r="CF22" i="80"/>
  <c r="CF23" i="80"/>
  <c r="CF24" i="80"/>
  <c r="CF25" i="80"/>
  <c r="CF26" i="80"/>
  <c r="CF27" i="80"/>
  <c r="CF28" i="80"/>
  <c r="CF29" i="80"/>
  <c r="CF30" i="80"/>
  <c r="CF31" i="80"/>
  <c r="CF32" i="80"/>
  <c r="CF33" i="80"/>
  <c r="CF34" i="80"/>
  <c r="CM4" i="80"/>
  <c r="CM5" i="80"/>
  <c r="CM6" i="80"/>
  <c r="CM7" i="80"/>
  <c r="CM8" i="80"/>
  <c r="CM9" i="80"/>
  <c r="CM10" i="80"/>
  <c r="CM11" i="80"/>
  <c r="CM12" i="80"/>
  <c r="CM13" i="80"/>
  <c r="CM14" i="80"/>
  <c r="CM15" i="80"/>
  <c r="CM16" i="80"/>
  <c r="CM17" i="80"/>
  <c r="CM18" i="80"/>
  <c r="CM19" i="80"/>
  <c r="CM20" i="80"/>
  <c r="CM21" i="80"/>
  <c r="CM22" i="80"/>
  <c r="CM23" i="80"/>
  <c r="CM24" i="80"/>
  <c r="CM25" i="80"/>
  <c r="CM26" i="80"/>
  <c r="CM27" i="80"/>
  <c r="CM28" i="80"/>
  <c r="CM29" i="80"/>
  <c r="CM30" i="80"/>
  <c r="CM31" i="80"/>
  <c r="CM32" i="80"/>
  <c r="CM33" i="80"/>
  <c r="CM34" i="80"/>
  <c r="CT4" i="80"/>
  <c r="CT5" i="80"/>
  <c r="CT6" i="80"/>
  <c r="CT7" i="80"/>
  <c r="CT8" i="80"/>
  <c r="CT9" i="80"/>
  <c r="CT10" i="80"/>
  <c r="CT11" i="80"/>
  <c r="CT12" i="80"/>
  <c r="CT13" i="80"/>
  <c r="CT14" i="80"/>
  <c r="CT15" i="80"/>
  <c r="CT16" i="80"/>
  <c r="CT17" i="80"/>
  <c r="CT18" i="80"/>
  <c r="CT19" i="80"/>
  <c r="CT20" i="80"/>
  <c r="CT21" i="80"/>
  <c r="CT22" i="80"/>
  <c r="CT23" i="80"/>
  <c r="CT24" i="80"/>
  <c r="CT25" i="80"/>
  <c r="CT26" i="80"/>
  <c r="CT27" i="80"/>
  <c r="CT28" i="80"/>
  <c r="CT29" i="80"/>
  <c r="CT30" i="80"/>
  <c r="CT31" i="80"/>
  <c r="CT32" i="80"/>
  <c r="CT33" i="80"/>
  <c r="CT34" i="80"/>
  <c r="DA4" i="80"/>
  <c r="DA5" i="80"/>
  <c r="DA6" i="80"/>
  <c r="DA7" i="80"/>
  <c r="DA8" i="80"/>
  <c r="DA9" i="80"/>
  <c r="DA10" i="80"/>
  <c r="DA11" i="80"/>
  <c r="DA12" i="80"/>
  <c r="DA13" i="80"/>
  <c r="DA14" i="80"/>
  <c r="DA15" i="80"/>
  <c r="DA16" i="80"/>
  <c r="DA17" i="80"/>
  <c r="DA18" i="80"/>
  <c r="DA19" i="80"/>
  <c r="DA20" i="80"/>
  <c r="DA21" i="80"/>
  <c r="DA22" i="80"/>
  <c r="DA23" i="80"/>
  <c r="DA24" i="80"/>
  <c r="DA25" i="80"/>
  <c r="DA26" i="80"/>
  <c r="DA27" i="80"/>
  <c r="DA28" i="80"/>
  <c r="DA29" i="80"/>
  <c r="DA30" i="80"/>
  <c r="DA31" i="80"/>
  <c r="DA32" i="80"/>
  <c r="DA33" i="80"/>
  <c r="DA34" i="80"/>
  <c r="DH4" i="80"/>
  <c r="DH5" i="80"/>
  <c r="DH6" i="80"/>
  <c r="DH7" i="80"/>
  <c r="DH8" i="80"/>
  <c r="DH9" i="80"/>
  <c r="DH10" i="80"/>
  <c r="DH11" i="80"/>
  <c r="DH12" i="80"/>
  <c r="DH13" i="80"/>
  <c r="DH14" i="80"/>
  <c r="DH15" i="80"/>
  <c r="DH16" i="80"/>
  <c r="DH17" i="80"/>
  <c r="DH18" i="80"/>
  <c r="DH19" i="80"/>
  <c r="DH20" i="80"/>
  <c r="DH21" i="80"/>
  <c r="DH22" i="80"/>
  <c r="DH23" i="80"/>
  <c r="DH24" i="80"/>
  <c r="DH25" i="80"/>
  <c r="DH26" i="80"/>
  <c r="DH27" i="80"/>
  <c r="DH28" i="80"/>
  <c r="DH29" i="80"/>
  <c r="DH30" i="80"/>
  <c r="DH31" i="80"/>
  <c r="DH32" i="80"/>
  <c r="DH33" i="80"/>
  <c r="DH34" i="80"/>
  <c r="DO4" i="80"/>
  <c r="DO5" i="80"/>
  <c r="DO6" i="80"/>
  <c r="DO7" i="80"/>
  <c r="DO8" i="80"/>
  <c r="DO9" i="80"/>
  <c r="DO10" i="80"/>
  <c r="DO11" i="80"/>
  <c r="DO12" i="80"/>
  <c r="DO13" i="80"/>
  <c r="DO14" i="80"/>
  <c r="DO15" i="80"/>
  <c r="DO16" i="80"/>
  <c r="DO17" i="80"/>
  <c r="DO18" i="80"/>
  <c r="DO19" i="80"/>
  <c r="DO20" i="80"/>
  <c r="DO21" i="80"/>
  <c r="DO22" i="80"/>
  <c r="DO23" i="80"/>
  <c r="DO24" i="80"/>
  <c r="DO25" i="80"/>
  <c r="DO26" i="80"/>
  <c r="DO27" i="80"/>
  <c r="DO28" i="80"/>
  <c r="DO29" i="80"/>
  <c r="DO30" i="80"/>
  <c r="DO31" i="80"/>
  <c r="DO32" i="80"/>
  <c r="DO33" i="80"/>
  <c r="DO34" i="80"/>
  <c r="DV4" i="80"/>
  <c r="DV5" i="80"/>
  <c r="DV6" i="80"/>
  <c r="DV7" i="80"/>
  <c r="DV8" i="80"/>
  <c r="DV9" i="80"/>
  <c r="DV10" i="80"/>
  <c r="DV11" i="80"/>
  <c r="DV12" i="80"/>
  <c r="DV13" i="80"/>
  <c r="DV14" i="80"/>
  <c r="DV15" i="80"/>
  <c r="DV16" i="80"/>
  <c r="DV17" i="80"/>
  <c r="DV18" i="80"/>
  <c r="DV19" i="80"/>
  <c r="DV20" i="80"/>
  <c r="DV21" i="80"/>
  <c r="DV22" i="80"/>
  <c r="DV23" i="80"/>
  <c r="DV24" i="80"/>
  <c r="DV25" i="80"/>
  <c r="DV26" i="80"/>
  <c r="DV27" i="80"/>
  <c r="DV28" i="80"/>
  <c r="DV29" i="80"/>
  <c r="DV30" i="80"/>
  <c r="DV31" i="80"/>
  <c r="DV32" i="80"/>
  <c r="DV33" i="80"/>
  <c r="DV34" i="80"/>
  <c r="EC4" i="80"/>
  <c r="EC5" i="80"/>
  <c r="EC6" i="80"/>
  <c r="EC7" i="80"/>
  <c r="EC8" i="80"/>
  <c r="EC9" i="80"/>
  <c r="EC10" i="80"/>
  <c r="EC11" i="80"/>
  <c r="EC12" i="80"/>
  <c r="EC13" i="80"/>
  <c r="EC14" i="80"/>
  <c r="EC15" i="80"/>
  <c r="EC16" i="80"/>
  <c r="EC17" i="80"/>
  <c r="EC18" i="80"/>
  <c r="EC19" i="80"/>
  <c r="EC20" i="80"/>
  <c r="EC21" i="80"/>
  <c r="EC22" i="80"/>
  <c r="EC23" i="80"/>
  <c r="EC24" i="80"/>
  <c r="EC25" i="80"/>
  <c r="EC26" i="80"/>
  <c r="EC27" i="80"/>
  <c r="EC28" i="80"/>
  <c r="EC29" i="80"/>
  <c r="EC30" i="80"/>
  <c r="EC31" i="80"/>
  <c r="EC32" i="80"/>
  <c r="EC33" i="80"/>
  <c r="EC34" i="80"/>
  <c r="EJ4" i="80"/>
  <c r="EJ5" i="80"/>
  <c r="EJ6" i="80"/>
  <c r="EJ7" i="80"/>
  <c r="EJ8" i="80"/>
  <c r="EJ9" i="80"/>
  <c r="EJ10" i="80"/>
  <c r="EJ11" i="80"/>
  <c r="EJ12" i="80"/>
  <c r="EJ13" i="80"/>
  <c r="EJ14" i="80"/>
  <c r="EJ15" i="80"/>
  <c r="EJ16" i="80"/>
  <c r="EJ17" i="80"/>
  <c r="EJ18" i="80"/>
  <c r="EJ19" i="80"/>
  <c r="EJ20" i="80"/>
  <c r="EJ21" i="80"/>
  <c r="EJ22" i="80"/>
  <c r="EJ23" i="80"/>
  <c r="EJ24" i="80"/>
  <c r="EJ25" i="80"/>
  <c r="EJ26" i="80"/>
  <c r="EJ27" i="80"/>
  <c r="EJ28" i="80"/>
  <c r="EJ29" i="80"/>
  <c r="EJ30" i="80"/>
  <c r="EJ31" i="80"/>
  <c r="EJ32" i="80"/>
  <c r="EJ33" i="80"/>
  <c r="EJ34" i="80"/>
  <c r="P42" i="80"/>
  <c r="E43" i="141"/>
  <c r="L43" i="141"/>
  <c r="F90" i="141"/>
  <c r="CO36" i="81"/>
  <c r="F98" i="141"/>
  <c r="P36" i="141"/>
  <c r="E42" i="141"/>
  <c r="L42" i="141"/>
  <c r="F89" i="141"/>
  <c r="L65" i="81"/>
  <c r="L81" i="81"/>
  <c r="I81" i="81"/>
  <c r="FP36" i="81"/>
  <c r="EL36" i="81"/>
  <c r="CV36" i="81"/>
  <c r="U57" i="81"/>
  <c r="DC36" i="81"/>
  <c r="CH36" i="81"/>
  <c r="I24" i="128"/>
  <c r="CJ36" i="81"/>
  <c r="DJ36" i="81"/>
  <c r="EZ36" i="81"/>
  <c r="L82" i="99"/>
  <c r="I65" i="99"/>
  <c r="G5" i="99"/>
  <c r="G6" i="99"/>
  <c r="G7" i="99"/>
  <c r="G8" i="99"/>
  <c r="G9" i="99"/>
  <c r="G10" i="99"/>
  <c r="G11" i="99"/>
  <c r="G12" i="99"/>
  <c r="G13" i="99"/>
  <c r="G14" i="99"/>
  <c r="G15" i="99"/>
  <c r="G16" i="99"/>
  <c r="G17" i="99"/>
  <c r="G18" i="99"/>
  <c r="G19" i="99"/>
  <c r="G20" i="99"/>
  <c r="G21" i="99"/>
  <c r="G22" i="99"/>
  <c r="G23" i="99"/>
  <c r="G24" i="99"/>
  <c r="G25" i="99"/>
  <c r="G26" i="99"/>
  <c r="G27" i="99"/>
  <c r="G28" i="99"/>
  <c r="G29" i="99"/>
  <c r="G30" i="99"/>
  <c r="G31" i="99"/>
  <c r="G32" i="99"/>
  <c r="G33" i="99"/>
  <c r="G34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R37" i="128"/>
  <c r="B36" i="99"/>
  <c r="BT36" i="99"/>
  <c r="BO36" i="99"/>
  <c r="ES36" i="81"/>
  <c r="AY36" i="99"/>
  <c r="R31" i="128"/>
  <c r="E44" i="81"/>
  <c r="L44" i="81"/>
  <c r="V31" i="128"/>
  <c r="E44" i="99"/>
  <c r="L44" i="99"/>
  <c r="R24" i="128"/>
  <c r="E20" i="128"/>
  <c r="D14" i="142"/>
  <c r="G14" i="142" s="1"/>
  <c r="E24" i="128"/>
  <c r="V24" i="128"/>
  <c r="R38" i="128"/>
  <c r="C22" i="128"/>
  <c r="CQ36" i="81"/>
  <c r="R36" i="128"/>
  <c r="U4" i="99"/>
  <c r="U5" i="99"/>
  <c r="U6" i="99"/>
  <c r="U7" i="99"/>
  <c r="U8" i="99"/>
  <c r="U9" i="99"/>
  <c r="U10" i="99"/>
  <c r="U11" i="99"/>
  <c r="U12" i="99"/>
  <c r="U13" i="99"/>
  <c r="U14" i="99"/>
  <c r="U15" i="99"/>
  <c r="U16" i="99"/>
  <c r="U17" i="99"/>
  <c r="U18" i="99"/>
  <c r="U19" i="99"/>
  <c r="U20" i="99"/>
  <c r="U21" i="99"/>
  <c r="U22" i="99"/>
  <c r="U23" i="99"/>
  <c r="U24" i="99"/>
  <c r="U25" i="99"/>
  <c r="U26" i="99"/>
  <c r="U27" i="99"/>
  <c r="U28" i="99"/>
  <c r="U29" i="99"/>
  <c r="U30" i="99"/>
  <c r="U31" i="99"/>
  <c r="U32" i="99"/>
  <c r="U33" i="99"/>
  <c r="U34" i="99"/>
  <c r="N35" i="99"/>
  <c r="D2" i="142"/>
  <c r="L82" i="81"/>
  <c r="I65" i="81"/>
  <c r="F91" i="141"/>
  <c r="E42" i="65"/>
  <c r="L42" i="65"/>
  <c r="I82" i="141"/>
  <c r="F84" i="141"/>
  <c r="F84" i="99"/>
  <c r="I82" i="99"/>
  <c r="U35" i="141"/>
  <c r="AB4" i="141"/>
  <c r="AB5" i="141"/>
  <c r="AB6" i="141"/>
  <c r="AB7" i="141"/>
  <c r="AB8" i="141"/>
  <c r="AB9" i="141"/>
  <c r="AB10" i="141"/>
  <c r="AB11" i="141"/>
  <c r="AB12" i="141"/>
  <c r="AB13" i="141"/>
  <c r="AB14" i="141"/>
  <c r="AB15" i="141"/>
  <c r="AB16" i="141"/>
  <c r="AB17" i="141"/>
  <c r="AB18" i="141"/>
  <c r="AB19" i="141"/>
  <c r="AB20" i="141"/>
  <c r="AB21" i="141"/>
  <c r="AB22" i="141"/>
  <c r="AB23" i="141"/>
  <c r="AB24" i="141"/>
  <c r="AB25" i="141"/>
  <c r="AB26" i="141"/>
  <c r="AB27" i="141"/>
  <c r="AB28" i="141"/>
  <c r="AB29" i="141"/>
  <c r="AB30" i="141"/>
  <c r="AB31" i="141"/>
  <c r="AB32" i="141"/>
  <c r="AB33" i="141"/>
  <c r="AB34" i="141"/>
  <c r="AB4" i="81"/>
  <c r="AB5" i="81"/>
  <c r="AB6" i="81"/>
  <c r="AB7" i="81"/>
  <c r="AB8" i="81"/>
  <c r="AB9" i="81"/>
  <c r="AB10" i="81"/>
  <c r="AB11" i="81"/>
  <c r="AB12" i="81"/>
  <c r="AB13" i="81"/>
  <c r="AB14" i="81"/>
  <c r="AB15" i="81"/>
  <c r="AB16" i="81"/>
  <c r="AB17" i="81"/>
  <c r="AB18" i="81"/>
  <c r="AB19" i="81"/>
  <c r="AB20" i="81"/>
  <c r="AB21" i="81"/>
  <c r="AB22" i="81"/>
  <c r="AB23" i="81"/>
  <c r="AB24" i="81"/>
  <c r="AB25" i="81"/>
  <c r="AB26" i="81"/>
  <c r="AB27" i="81"/>
  <c r="AB28" i="81"/>
  <c r="AB29" i="81"/>
  <c r="AB30" i="81"/>
  <c r="AB31" i="81"/>
  <c r="AB32" i="81"/>
  <c r="AB33" i="81"/>
  <c r="AB34" i="81"/>
  <c r="U35" i="81"/>
  <c r="I22" i="128"/>
  <c r="U35" i="99"/>
  <c r="AB4" i="99"/>
  <c r="AB5" i="99"/>
  <c r="AB6" i="99"/>
  <c r="AB7" i="99"/>
  <c r="AB8" i="99"/>
  <c r="AB9" i="99"/>
  <c r="AB10" i="99"/>
  <c r="AB11" i="99"/>
  <c r="AB12" i="99"/>
  <c r="AB13" i="99"/>
  <c r="AB14" i="99"/>
  <c r="AB15" i="99"/>
  <c r="AB16" i="99"/>
  <c r="AB17" i="99"/>
  <c r="AB18" i="99"/>
  <c r="AB19" i="99"/>
  <c r="AB20" i="99"/>
  <c r="AB21" i="99"/>
  <c r="AB22" i="99"/>
  <c r="AB23" i="99"/>
  <c r="AB24" i="99"/>
  <c r="AB25" i="99"/>
  <c r="AB26" i="99"/>
  <c r="AB27" i="99"/>
  <c r="AB28" i="99"/>
  <c r="AB29" i="99"/>
  <c r="AB30" i="99"/>
  <c r="AB31" i="99"/>
  <c r="AB32" i="99"/>
  <c r="AB33" i="99"/>
  <c r="AB34" i="99"/>
  <c r="F99" i="141"/>
  <c r="I91" i="141"/>
  <c r="AB35" i="141"/>
  <c r="AI4" i="141"/>
  <c r="AI5" i="141"/>
  <c r="AI6" i="141"/>
  <c r="AI7" i="141"/>
  <c r="AI8" i="141"/>
  <c r="AI9" i="141"/>
  <c r="AI10" i="141"/>
  <c r="AI11" i="141"/>
  <c r="AI12" i="141"/>
  <c r="AI13" i="141"/>
  <c r="AI14" i="141"/>
  <c r="AI15" i="141"/>
  <c r="AI16" i="141"/>
  <c r="AI17" i="141"/>
  <c r="AI18" i="141"/>
  <c r="AI19" i="141"/>
  <c r="AI20" i="141"/>
  <c r="AI21" i="141"/>
  <c r="AI22" i="141"/>
  <c r="AI23" i="141"/>
  <c r="AI24" i="141"/>
  <c r="AI25" i="141"/>
  <c r="AI26" i="141"/>
  <c r="AI27" i="141"/>
  <c r="AI28" i="141"/>
  <c r="AI29" i="141"/>
  <c r="AI30" i="141"/>
  <c r="AI31" i="141"/>
  <c r="AI32" i="141"/>
  <c r="AI33" i="141"/>
  <c r="AI34" i="141"/>
  <c r="F84" i="81"/>
  <c r="I82" i="81"/>
  <c r="AB35" i="81"/>
  <c r="AI4" i="81"/>
  <c r="AI5" i="81"/>
  <c r="AI6" i="81"/>
  <c r="AI7" i="81"/>
  <c r="AI8" i="81"/>
  <c r="AI9" i="81"/>
  <c r="AI10" i="81"/>
  <c r="AI11" i="81"/>
  <c r="AI12" i="81"/>
  <c r="AI13" i="81"/>
  <c r="AI14" i="81"/>
  <c r="AI15" i="81"/>
  <c r="AI16" i="81"/>
  <c r="AI17" i="81"/>
  <c r="AI18" i="81"/>
  <c r="AI19" i="81"/>
  <c r="AI20" i="81"/>
  <c r="AI21" i="81"/>
  <c r="AI22" i="81"/>
  <c r="AI23" i="81"/>
  <c r="AI24" i="81"/>
  <c r="AI25" i="81"/>
  <c r="AI26" i="81"/>
  <c r="AI27" i="81"/>
  <c r="AI28" i="81"/>
  <c r="AI29" i="81"/>
  <c r="AI30" i="81"/>
  <c r="AI31" i="81"/>
  <c r="AI32" i="81"/>
  <c r="AI33" i="81"/>
  <c r="AI34" i="81"/>
  <c r="AB35" i="99"/>
  <c r="AI4" i="99"/>
  <c r="AI5" i="99"/>
  <c r="AI6" i="99"/>
  <c r="AI7" i="99"/>
  <c r="AI8" i="99"/>
  <c r="AI9" i="99"/>
  <c r="AI10" i="99"/>
  <c r="AI11" i="99"/>
  <c r="AI12" i="99"/>
  <c r="AI13" i="99"/>
  <c r="AI14" i="99"/>
  <c r="AI15" i="99"/>
  <c r="AI16" i="99"/>
  <c r="AI17" i="99"/>
  <c r="AI18" i="99"/>
  <c r="AI19" i="99"/>
  <c r="AI20" i="99"/>
  <c r="AI21" i="99"/>
  <c r="AI22" i="99"/>
  <c r="AI23" i="99"/>
  <c r="AI24" i="99"/>
  <c r="AI25" i="99"/>
  <c r="AI26" i="99"/>
  <c r="AI27" i="99"/>
  <c r="AI28" i="99"/>
  <c r="AI29" i="99"/>
  <c r="AI30" i="99"/>
  <c r="AI31" i="99"/>
  <c r="AI32" i="99"/>
  <c r="AI33" i="99"/>
  <c r="AI34" i="99"/>
  <c r="AI35" i="141"/>
  <c r="AP4" i="141"/>
  <c r="AP5" i="141"/>
  <c r="AP6" i="141"/>
  <c r="AP7" i="141"/>
  <c r="AP8" i="141"/>
  <c r="AP9" i="141"/>
  <c r="AP10" i="141"/>
  <c r="AP11" i="141"/>
  <c r="AP12" i="141"/>
  <c r="AP13" i="141"/>
  <c r="AP14" i="141"/>
  <c r="AP15" i="141"/>
  <c r="AP16" i="141"/>
  <c r="AP17" i="141"/>
  <c r="AP18" i="141"/>
  <c r="AP19" i="141"/>
  <c r="AP20" i="141"/>
  <c r="AP21" i="141"/>
  <c r="AP22" i="141"/>
  <c r="AP23" i="141"/>
  <c r="AP24" i="141"/>
  <c r="AP25" i="141"/>
  <c r="AP26" i="141"/>
  <c r="AP27" i="141"/>
  <c r="AP28" i="141"/>
  <c r="AP29" i="141"/>
  <c r="AP30" i="141"/>
  <c r="AP31" i="141"/>
  <c r="AP32" i="141"/>
  <c r="AP33" i="141"/>
  <c r="AP34" i="141"/>
  <c r="AP4" i="81"/>
  <c r="AP5" i="81"/>
  <c r="AP6" i="81"/>
  <c r="AP7" i="81"/>
  <c r="AP8" i="81"/>
  <c r="AP9" i="81"/>
  <c r="AP10" i="81"/>
  <c r="AP11" i="81"/>
  <c r="AP12" i="81"/>
  <c r="AP13" i="81"/>
  <c r="AP14" i="81"/>
  <c r="AP15" i="81"/>
  <c r="AP16" i="81"/>
  <c r="AP17" i="81"/>
  <c r="AP18" i="81"/>
  <c r="AP19" i="81"/>
  <c r="AP20" i="81"/>
  <c r="AP21" i="81"/>
  <c r="AP22" i="81"/>
  <c r="AP23" i="81"/>
  <c r="AP24" i="81"/>
  <c r="AP25" i="81"/>
  <c r="AP26" i="81"/>
  <c r="AP27" i="81"/>
  <c r="AP28" i="81"/>
  <c r="AP29" i="81"/>
  <c r="AP30" i="81"/>
  <c r="AP31" i="81"/>
  <c r="AP32" i="81"/>
  <c r="AP33" i="81"/>
  <c r="AP34" i="81"/>
  <c r="AI35" i="81"/>
  <c r="I94" i="141"/>
  <c r="I96" i="141"/>
  <c r="I97" i="141"/>
  <c r="I95" i="141"/>
  <c r="F85" i="141"/>
  <c r="I93" i="141"/>
  <c r="I99" i="141"/>
  <c r="I89" i="141"/>
  <c r="F100" i="141"/>
  <c r="I100" i="141"/>
  <c r="I98" i="141"/>
  <c r="I90" i="141"/>
  <c r="AP4" i="99"/>
  <c r="AP5" i="99"/>
  <c r="AP6" i="99"/>
  <c r="AP7" i="99"/>
  <c r="AP8" i="99"/>
  <c r="AP9" i="99"/>
  <c r="AP10" i="99"/>
  <c r="AP11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28" i="99"/>
  <c r="AP29" i="99"/>
  <c r="AP30" i="99"/>
  <c r="AP31" i="99"/>
  <c r="AP32" i="99"/>
  <c r="AP33" i="99"/>
  <c r="AP34" i="99"/>
  <c r="AI35" i="99"/>
  <c r="AP35" i="141"/>
  <c r="AW4" i="141"/>
  <c r="AW5" i="141"/>
  <c r="AW6" i="141"/>
  <c r="AW7" i="141"/>
  <c r="AW8" i="141"/>
  <c r="AW9" i="141"/>
  <c r="AW10" i="141"/>
  <c r="AW11" i="141"/>
  <c r="AW12" i="141"/>
  <c r="AW13" i="141"/>
  <c r="AW14" i="141"/>
  <c r="AW15" i="141"/>
  <c r="AW16" i="141"/>
  <c r="AW17" i="141"/>
  <c r="AW18" i="141"/>
  <c r="AW19" i="141"/>
  <c r="AW20" i="141"/>
  <c r="AW21" i="141"/>
  <c r="AW22" i="141"/>
  <c r="AW23" i="141"/>
  <c r="AW24" i="141"/>
  <c r="AW25" i="141"/>
  <c r="AW26" i="141"/>
  <c r="AW27" i="141"/>
  <c r="AW28" i="141"/>
  <c r="AW29" i="141"/>
  <c r="AW30" i="141"/>
  <c r="AW31" i="141"/>
  <c r="AW32" i="141"/>
  <c r="AW33" i="141"/>
  <c r="AW34" i="141"/>
  <c r="AP35" i="81"/>
  <c r="AW4" i="81"/>
  <c r="AW5" i="81"/>
  <c r="AW6" i="81"/>
  <c r="AW7" i="81"/>
  <c r="AW8" i="81"/>
  <c r="AW9" i="81"/>
  <c r="AW10" i="81"/>
  <c r="AW11" i="81"/>
  <c r="AW12" i="81"/>
  <c r="AW13" i="81"/>
  <c r="AW14" i="81"/>
  <c r="AW15" i="81"/>
  <c r="AW16" i="81"/>
  <c r="AW17" i="81"/>
  <c r="AW18" i="81"/>
  <c r="AW19" i="81"/>
  <c r="AW20" i="81"/>
  <c r="AW21" i="81"/>
  <c r="AW22" i="81"/>
  <c r="AW23" i="81"/>
  <c r="AW24" i="81"/>
  <c r="AW25" i="81"/>
  <c r="AW26" i="81"/>
  <c r="AW27" i="81"/>
  <c r="AW28" i="81"/>
  <c r="AW29" i="81"/>
  <c r="AW30" i="81"/>
  <c r="AW31" i="81"/>
  <c r="AW32" i="81"/>
  <c r="AW33" i="81"/>
  <c r="AW34" i="81"/>
  <c r="AP35" i="99"/>
  <c r="AW4" i="99"/>
  <c r="AW5" i="99"/>
  <c r="AW6" i="99"/>
  <c r="AW7" i="99"/>
  <c r="AW8" i="99"/>
  <c r="AW9" i="99"/>
  <c r="AW10" i="99"/>
  <c r="AW11" i="99"/>
  <c r="AW12" i="99"/>
  <c r="AW13" i="99"/>
  <c r="AW14" i="99"/>
  <c r="AW15" i="99"/>
  <c r="AW16" i="99"/>
  <c r="AW17" i="99"/>
  <c r="AW18" i="99"/>
  <c r="AW19" i="99"/>
  <c r="AW20" i="99"/>
  <c r="AW21" i="99"/>
  <c r="AW22" i="99"/>
  <c r="AW23" i="99"/>
  <c r="AW24" i="99"/>
  <c r="AW25" i="99"/>
  <c r="AW26" i="99"/>
  <c r="AW27" i="99"/>
  <c r="AW28" i="99"/>
  <c r="AW29" i="99"/>
  <c r="AW30" i="99"/>
  <c r="AW31" i="99"/>
  <c r="AW32" i="99"/>
  <c r="AW33" i="99"/>
  <c r="AW34" i="99"/>
  <c r="BD4" i="141"/>
  <c r="BD5" i="141"/>
  <c r="BD6" i="141"/>
  <c r="BD7" i="141"/>
  <c r="BD8" i="141"/>
  <c r="BD9" i="141"/>
  <c r="BD10" i="141"/>
  <c r="BD11" i="141"/>
  <c r="BD12" i="141"/>
  <c r="BD13" i="141"/>
  <c r="BD14" i="141"/>
  <c r="BD15" i="141"/>
  <c r="BD16" i="141"/>
  <c r="BD17" i="141"/>
  <c r="BD18" i="141"/>
  <c r="BD19" i="141"/>
  <c r="BD20" i="141"/>
  <c r="BD21" i="141"/>
  <c r="BD22" i="141"/>
  <c r="BD23" i="141"/>
  <c r="BD24" i="141"/>
  <c r="BD25" i="141"/>
  <c r="BD26" i="141"/>
  <c r="BD27" i="141"/>
  <c r="BD28" i="141"/>
  <c r="BD29" i="141"/>
  <c r="BD30" i="141"/>
  <c r="BD31" i="141"/>
  <c r="BD32" i="141"/>
  <c r="BD33" i="141"/>
  <c r="BD34" i="141"/>
  <c r="AW35" i="141"/>
  <c r="AW35" i="81"/>
  <c r="BD4" i="81"/>
  <c r="BD5" i="81"/>
  <c r="BD6" i="81"/>
  <c r="BD7" i="81"/>
  <c r="BD8" i="81"/>
  <c r="BD9" i="81"/>
  <c r="BD10" i="81"/>
  <c r="BD11" i="81"/>
  <c r="BD12" i="81"/>
  <c r="BD13" i="81"/>
  <c r="BD14" i="81"/>
  <c r="BD15" i="81"/>
  <c r="BD16" i="81"/>
  <c r="BD17" i="81"/>
  <c r="BD18" i="81"/>
  <c r="BD19" i="81"/>
  <c r="BD20" i="81"/>
  <c r="BD21" i="81"/>
  <c r="BD22" i="81"/>
  <c r="BD23" i="81"/>
  <c r="BD24" i="81"/>
  <c r="BD25" i="81"/>
  <c r="BD26" i="81"/>
  <c r="BD27" i="81"/>
  <c r="BD28" i="81"/>
  <c r="BD29" i="81"/>
  <c r="BD30" i="81"/>
  <c r="BD31" i="81"/>
  <c r="BD32" i="81"/>
  <c r="BD33" i="81"/>
  <c r="BD34" i="81"/>
  <c r="BD4" i="99"/>
  <c r="BD5" i="99"/>
  <c r="BD6" i="99"/>
  <c r="BD7" i="99"/>
  <c r="BD8" i="99"/>
  <c r="BD9" i="99"/>
  <c r="BD10" i="99"/>
  <c r="BD11" i="99"/>
  <c r="BD12" i="99"/>
  <c r="BD13" i="99"/>
  <c r="BD14" i="99"/>
  <c r="BD15" i="99"/>
  <c r="BD16" i="99"/>
  <c r="BD17" i="99"/>
  <c r="BD18" i="99"/>
  <c r="BD19" i="99"/>
  <c r="BD20" i="99"/>
  <c r="BD21" i="99"/>
  <c r="BD22" i="99"/>
  <c r="BD23" i="99"/>
  <c r="BD24" i="99"/>
  <c r="BD25" i="99"/>
  <c r="BD26" i="99"/>
  <c r="BD27" i="99"/>
  <c r="BD28" i="99"/>
  <c r="BD29" i="99"/>
  <c r="BD30" i="99"/>
  <c r="BD31" i="99"/>
  <c r="BD32" i="99"/>
  <c r="BD33" i="99"/>
  <c r="BD34" i="99"/>
  <c r="AW35" i="99"/>
  <c r="BK4" i="141"/>
  <c r="BK5" i="141"/>
  <c r="BK6" i="141"/>
  <c r="BK7" i="141"/>
  <c r="BK8" i="141"/>
  <c r="BK9" i="141"/>
  <c r="BK10" i="141"/>
  <c r="BK11" i="141"/>
  <c r="BK12" i="141"/>
  <c r="BK13" i="141"/>
  <c r="BK14" i="141"/>
  <c r="BK15" i="141"/>
  <c r="BK16" i="141"/>
  <c r="BK17" i="141"/>
  <c r="BK18" i="141"/>
  <c r="BK19" i="141"/>
  <c r="BK20" i="141"/>
  <c r="BK21" i="141"/>
  <c r="BK22" i="141"/>
  <c r="BK23" i="141"/>
  <c r="BK24" i="141"/>
  <c r="BK25" i="141"/>
  <c r="BK26" i="141"/>
  <c r="BK27" i="141"/>
  <c r="BK28" i="141"/>
  <c r="BK29" i="141"/>
  <c r="BK30" i="141"/>
  <c r="BK31" i="141"/>
  <c r="BK32" i="141"/>
  <c r="BK33" i="141"/>
  <c r="BK34" i="141"/>
  <c r="BD35" i="141"/>
  <c r="BD35" i="81"/>
  <c r="BK4" i="81"/>
  <c r="BK5" i="81"/>
  <c r="BK6" i="81"/>
  <c r="BK7" i="81"/>
  <c r="BK8" i="81"/>
  <c r="BK9" i="81"/>
  <c r="BK10" i="81"/>
  <c r="BK11" i="81"/>
  <c r="BK12" i="81"/>
  <c r="BK13" i="81"/>
  <c r="BK14" i="81"/>
  <c r="BK15" i="81"/>
  <c r="BK16" i="81"/>
  <c r="BK17" i="81"/>
  <c r="BK18" i="81"/>
  <c r="BK19" i="81"/>
  <c r="BK20" i="81"/>
  <c r="BK21" i="81"/>
  <c r="BK22" i="81"/>
  <c r="BK23" i="81"/>
  <c r="BK24" i="81"/>
  <c r="BK25" i="81"/>
  <c r="BK26" i="81"/>
  <c r="BK27" i="81"/>
  <c r="BK28" i="81"/>
  <c r="BK29" i="81"/>
  <c r="BK30" i="81"/>
  <c r="BK31" i="81"/>
  <c r="BK32" i="81"/>
  <c r="BK33" i="81"/>
  <c r="BK34" i="81"/>
  <c r="BK4" i="99"/>
  <c r="BK5" i="99"/>
  <c r="BK6" i="99"/>
  <c r="BK7" i="99"/>
  <c r="BK8" i="99"/>
  <c r="BK9" i="99"/>
  <c r="BK10" i="99"/>
  <c r="BK11" i="99"/>
  <c r="BK12" i="99"/>
  <c r="BK13" i="99"/>
  <c r="BK14" i="99"/>
  <c r="BK15" i="99"/>
  <c r="BK16" i="99"/>
  <c r="BK17" i="99"/>
  <c r="BK18" i="99"/>
  <c r="BK19" i="99"/>
  <c r="BK20" i="99"/>
  <c r="BK21" i="99"/>
  <c r="BK22" i="99"/>
  <c r="BK23" i="99"/>
  <c r="BK24" i="99"/>
  <c r="BK25" i="99"/>
  <c r="BK26" i="99"/>
  <c r="BK27" i="99"/>
  <c r="BK28" i="99"/>
  <c r="BK29" i="99"/>
  <c r="BK30" i="99"/>
  <c r="BK31" i="99"/>
  <c r="BK32" i="99"/>
  <c r="BK33" i="99"/>
  <c r="BK34" i="99"/>
  <c r="BD35" i="99"/>
  <c r="BK35" i="81"/>
  <c r="BR4" i="81"/>
  <c r="BR5" i="81"/>
  <c r="BR6" i="81"/>
  <c r="BR7" i="81"/>
  <c r="BR8" i="81"/>
  <c r="BR9" i="81"/>
  <c r="BR10" i="81"/>
  <c r="BR11" i="81"/>
  <c r="BR12" i="81"/>
  <c r="BR13" i="81"/>
  <c r="BR14" i="81"/>
  <c r="BR15" i="81"/>
  <c r="BR16" i="81"/>
  <c r="BR17" i="81"/>
  <c r="BR18" i="81"/>
  <c r="BR19" i="81"/>
  <c r="BR20" i="81"/>
  <c r="BR21" i="81"/>
  <c r="BR22" i="81"/>
  <c r="BR23" i="81"/>
  <c r="BR24" i="81"/>
  <c r="BR25" i="81"/>
  <c r="BR26" i="81"/>
  <c r="BR27" i="81"/>
  <c r="BR28" i="81"/>
  <c r="BR29" i="81"/>
  <c r="BR30" i="81"/>
  <c r="BR31" i="81"/>
  <c r="BR32" i="81"/>
  <c r="BR33" i="81"/>
  <c r="BR34" i="81"/>
  <c r="BR4" i="141"/>
  <c r="BR5" i="141"/>
  <c r="BR6" i="141"/>
  <c r="BR7" i="141"/>
  <c r="BR8" i="141"/>
  <c r="BR9" i="141"/>
  <c r="BR10" i="141"/>
  <c r="BR11" i="141"/>
  <c r="BR12" i="141"/>
  <c r="BR13" i="141"/>
  <c r="BR14" i="141"/>
  <c r="BR15" i="141"/>
  <c r="BR16" i="141"/>
  <c r="BR17" i="141"/>
  <c r="BR18" i="141"/>
  <c r="BR19" i="141"/>
  <c r="BR20" i="141"/>
  <c r="BR21" i="141"/>
  <c r="BR22" i="141"/>
  <c r="BR23" i="141"/>
  <c r="BR24" i="141"/>
  <c r="BR25" i="141"/>
  <c r="BR26" i="141"/>
  <c r="BR27" i="141"/>
  <c r="BR28" i="141"/>
  <c r="BR29" i="141"/>
  <c r="BR30" i="141"/>
  <c r="BR31" i="141"/>
  <c r="BR32" i="141"/>
  <c r="BR33" i="141"/>
  <c r="BR34" i="141"/>
  <c r="BK35" i="141"/>
  <c r="BR4" i="99"/>
  <c r="BR5" i="99"/>
  <c r="BR6" i="99"/>
  <c r="BR7" i="99"/>
  <c r="BR8" i="99"/>
  <c r="BR9" i="99"/>
  <c r="BR10" i="99"/>
  <c r="BR11" i="99"/>
  <c r="BR12" i="99"/>
  <c r="BR13" i="99"/>
  <c r="BR14" i="99"/>
  <c r="BR15" i="99"/>
  <c r="BR16" i="99"/>
  <c r="BR17" i="99"/>
  <c r="BR18" i="99"/>
  <c r="BR19" i="99"/>
  <c r="BR20" i="99"/>
  <c r="BR21" i="99"/>
  <c r="BR22" i="99"/>
  <c r="BR23" i="99"/>
  <c r="BR24" i="99"/>
  <c r="BR25" i="99"/>
  <c r="BR26" i="99"/>
  <c r="BR27" i="99"/>
  <c r="BR28" i="99"/>
  <c r="BR29" i="99"/>
  <c r="BR30" i="99"/>
  <c r="BR31" i="99"/>
  <c r="BR32" i="99"/>
  <c r="BR33" i="99"/>
  <c r="BR34" i="99"/>
  <c r="BK35" i="99"/>
  <c r="BR35" i="81"/>
  <c r="BY4" i="81"/>
  <c r="BY5" i="81"/>
  <c r="BY6" i="81"/>
  <c r="BY7" i="81"/>
  <c r="BY8" i="81"/>
  <c r="BY9" i="81"/>
  <c r="BY10" i="81"/>
  <c r="BY11" i="81"/>
  <c r="BY12" i="81"/>
  <c r="BY13" i="81"/>
  <c r="BY14" i="81"/>
  <c r="BY15" i="81"/>
  <c r="BY16" i="81"/>
  <c r="BY17" i="81"/>
  <c r="BY18" i="81"/>
  <c r="BY19" i="81"/>
  <c r="BY20" i="81"/>
  <c r="BY21" i="81"/>
  <c r="BY22" i="81"/>
  <c r="BY23" i="81"/>
  <c r="BY24" i="81"/>
  <c r="BY25" i="81"/>
  <c r="BY26" i="81"/>
  <c r="BY27" i="81"/>
  <c r="BY28" i="81"/>
  <c r="BY29" i="81"/>
  <c r="BY30" i="81"/>
  <c r="BY31" i="81"/>
  <c r="BY32" i="81"/>
  <c r="BY33" i="81"/>
  <c r="BY34" i="81"/>
  <c r="BR35" i="141"/>
  <c r="BY4" i="141"/>
  <c r="BY5" i="141"/>
  <c r="BY6" i="141"/>
  <c r="BY7" i="141"/>
  <c r="BY8" i="141"/>
  <c r="BY9" i="141"/>
  <c r="BY10" i="141"/>
  <c r="BY11" i="141"/>
  <c r="BY12" i="141"/>
  <c r="BY13" i="141"/>
  <c r="BY14" i="141"/>
  <c r="BY15" i="141"/>
  <c r="BY16" i="141"/>
  <c r="BY17" i="141"/>
  <c r="BY18" i="141"/>
  <c r="BY19" i="141"/>
  <c r="BY20" i="141"/>
  <c r="BY21" i="141"/>
  <c r="BY22" i="141"/>
  <c r="BY23" i="141"/>
  <c r="BY24" i="141"/>
  <c r="BY25" i="141"/>
  <c r="BY26" i="141"/>
  <c r="BY27" i="141"/>
  <c r="BY28" i="141"/>
  <c r="BY29" i="141"/>
  <c r="BY30" i="141"/>
  <c r="BY31" i="141"/>
  <c r="BY32" i="141"/>
  <c r="BY33" i="141"/>
  <c r="BY34" i="141"/>
  <c r="BY4" i="99"/>
  <c r="BY5" i="99"/>
  <c r="BY6" i="99"/>
  <c r="BY7" i="99"/>
  <c r="BY8" i="99"/>
  <c r="BY9" i="99"/>
  <c r="BY10" i="99"/>
  <c r="BY11" i="99"/>
  <c r="BY12" i="99"/>
  <c r="BY13" i="99"/>
  <c r="BY14" i="99"/>
  <c r="BY15" i="99"/>
  <c r="BY16" i="99"/>
  <c r="BY17" i="99"/>
  <c r="BY18" i="99"/>
  <c r="BY19" i="99"/>
  <c r="BY20" i="99"/>
  <c r="BY21" i="99"/>
  <c r="BY22" i="99"/>
  <c r="BY23" i="99"/>
  <c r="BY24" i="99"/>
  <c r="BY25" i="99"/>
  <c r="BY26" i="99"/>
  <c r="BY27" i="99"/>
  <c r="BY28" i="99"/>
  <c r="BY29" i="99"/>
  <c r="BY30" i="99"/>
  <c r="BY31" i="99"/>
  <c r="BY32" i="99"/>
  <c r="BY33" i="99"/>
  <c r="BY34" i="99"/>
  <c r="BR35" i="99"/>
  <c r="BY35" i="141"/>
  <c r="CF4" i="141"/>
  <c r="CF5" i="141"/>
  <c r="CF6" i="141"/>
  <c r="CF7" i="141"/>
  <c r="CF8" i="141"/>
  <c r="CF9" i="141"/>
  <c r="CF10" i="141"/>
  <c r="CF11" i="141"/>
  <c r="CF12" i="141"/>
  <c r="CF13" i="141"/>
  <c r="CF14" i="141"/>
  <c r="CF15" i="141"/>
  <c r="CF16" i="141"/>
  <c r="CF17" i="141"/>
  <c r="CF18" i="141"/>
  <c r="CF19" i="141"/>
  <c r="CF20" i="141"/>
  <c r="CF21" i="141"/>
  <c r="CF22" i="141"/>
  <c r="CF23" i="141"/>
  <c r="CF24" i="141"/>
  <c r="CF25" i="141"/>
  <c r="CF26" i="141"/>
  <c r="CF27" i="141"/>
  <c r="CF28" i="141"/>
  <c r="CF29" i="141"/>
  <c r="CF30" i="141"/>
  <c r="CF31" i="141"/>
  <c r="CF32" i="141"/>
  <c r="CF33" i="141"/>
  <c r="CF34" i="141"/>
  <c r="CF4" i="81"/>
  <c r="CF5" i="81"/>
  <c r="CF6" i="81"/>
  <c r="CF7" i="81"/>
  <c r="CF8" i="81"/>
  <c r="CF9" i="81"/>
  <c r="CF10" i="81"/>
  <c r="CF11" i="81"/>
  <c r="CF12" i="81"/>
  <c r="CF13" i="81"/>
  <c r="CF14" i="81"/>
  <c r="CF15" i="81"/>
  <c r="CF16" i="81"/>
  <c r="CF17" i="81"/>
  <c r="CF18" i="81"/>
  <c r="CF19" i="81"/>
  <c r="CF20" i="81"/>
  <c r="CF21" i="81"/>
  <c r="CF22" i="81"/>
  <c r="CF23" i="81"/>
  <c r="CF24" i="81"/>
  <c r="CF25" i="81"/>
  <c r="CF26" i="81"/>
  <c r="CF27" i="81"/>
  <c r="CF28" i="81"/>
  <c r="CF29" i="81"/>
  <c r="CF30" i="81"/>
  <c r="CF31" i="81"/>
  <c r="CF32" i="81"/>
  <c r="CF33" i="81"/>
  <c r="CF34" i="81"/>
  <c r="BY35" i="81"/>
  <c r="CF4" i="99"/>
  <c r="CF5" i="99"/>
  <c r="CF6" i="99"/>
  <c r="CF7" i="99"/>
  <c r="CF8" i="99"/>
  <c r="CF9" i="99"/>
  <c r="CF10" i="99"/>
  <c r="CF11" i="99"/>
  <c r="CF12" i="99"/>
  <c r="CF13" i="99"/>
  <c r="CF14" i="99"/>
  <c r="CF15" i="99"/>
  <c r="CF16" i="99"/>
  <c r="CF17" i="99"/>
  <c r="CF18" i="99"/>
  <c r="CF19" i="99"/>
  <c r="CF20" i="99"/>
  <c r="CF21" i="99"/>
  <c r="CF22" i="99"/>
  <c r="CF23" i="99"/>
  <c r="CF24" i="99"/>
  <c r="CF25" i="99"/>
  <c r="CF26" i="99"/>
  <c r="CF27" i="99"/>
  <c r="CF28" i="99"/>
  <c r="CF29" i="99"/>
  <c r="CF30" i="99"/>
  <c r="CF31" i="99"/>
  <c r="CF32" i="99"/>
  <c r="CF33" i="99"/>
  <c r="CF34" i="99"/>
  <c r="BY35" i="99"/>
  <c r="CF35" i="81"/>
  <c r="CM4" i="81"/>
  <c r="CM5" i="81"/>
  <c r="CM6" i="81"/>
  <c r="CM7" i="81"/>
  <c r="CM8" i="81"/>
  <c r="CM9" i="81"/>
  <c r="CM10" i="81"/>
  <c r="CM11" i="81"/>
  <c r="CM12" i="81"/>
  <c r="CM13" i="81"/>
  <c r="CM14" i="81"/>
  <c r="CM15" i="81"/>
  <c r="CM16" i="81"/>
  <c r="CM17" i="81"/>
  <c r="CM18" i="81"/>
  <c r="CM19" i="81"/>
  <c r="CM20" i="81"/>
  <c r="CM21" i="81"/>
  <c r="CM22" i="81"/>
  <c r="CM23" i="81"/>
  <c r="CM24" i="81"/>
  <c r="CM25" i="81"/>
  <c r="CM26" i="81"/>
  <c r="CM27" i="81"/>
  <c r="CM28" i="81"/>
  <c r="CM29" i="81"/>
  <c r="CM30" i="81"/>
  <c r="CM31" i="81"/>
  <c r="CM32" i="81"/>
  <c r="CM33" i="81"/>
  <c r="CM34" i="81"/>
  <c r="CM4" i="141"/>
  <c r="CM5" i="141"/>
  <c r="CM6" i="141"/>
  <c r="CM7" i="141"/>
  <c r="CM8" i="141"/>
  <c r="CM9" i="141"/>
  <c r="CM10" i="141"/>
  <c r="CM11" i="141"/>
  <c r="CM12" i="141"/>
  <c r="CM13" i="141"/>
  <c r="CM14" i="141"/>
  <c r="CM15" i="141"/>
  <c r="CM16" i="141"/>
  <c r="CM17" i="141"/>
  <c r="CM18" i="141"/>
  <c r="CM19" i="141"/>
  <c r="CM20" i="141"/>
  <c r="CM21" i="141"/>
  <c r="CM22" i="141"/>
  <c r="CM23" i="141"/>
  <c r="CM24" i="141"/>
  <c r="CM25" i="141"/>
  <c r="CM26" i="141"/>
  <c r="CM27" i="141"/>
  <c r="CM28" i="141"/>
  <c r="CM29" i="141"/>
  <c r="CM30" i="141"/>
  <c r="CM31" i="141"/>
  <c r="CM32" i="141"/>
  <c r="CM33" i="141"/>
  <c r="CM34" i="141"/>
  <c r="CF35" i="141"/>
  <c r="CM4" i="99"/>
  <c r="CM5" i="99"/>
  <c r="CM6" i="99"/>
  <c r="CM7" i="99"/>
  <c r="CM8" i="99"/>
  <c r="CM9" i="99"/>
  <c r="CM10" i="99"/>
  <c r="CM11" i="99"/>
  <c r="CM12" i="99"/>
  <c r="CM13" i="99"/>
  <c r="CM14" i="99"/>
  <c r="CM15" i="99"/>
  <c r="CM16" i="99"/>
  <c r="CM17" i="99"/>
  <c r="CM18" i="99"/>
  <c r="CM19" i="99"/>
  <c r="CM20" i="99"/>
  <c r="CM21" i="99"/>
  <c r="CM22" i="99"/>
  <c r="CM23" i="99"/>
  <c r="CM24" i="99"/>
  <c r="CM25" i="99"/>
  <c r="CM26" i="99"/>
  <c r="CM27" i="99"/>
  <c r="CM28" i="99"/>
  <c r="CM29" i="99"/>
  <c r="CM30" i="99"/>
  <c r="CM31" i="99"/>
  <c r="CM32" i="99"/>
  <c r="CM33" i="99"/>
  <c r="CM34" i="99"/>
  <c r="CF35" i="99"/>
  <c r="CM35" i="141"/>
  <c r="CT4" i="141"/>
  <c r="CT5" i="141"/>
  <c r="CT6" i="141"/>
  <c r="CT7" i="141"/>
  <c r="CT8" i="141"/>
  <c r="CT9" i="141"/>
  <c r="CT10" i="141"/>
  <c r="CT11" i="141"/>
  <c r="CT12" i="141"/>
  <c r="CT13" i="141"/>
  <c r="CT14" i="141"/>
  <c r="CT15" i="141"/>
  <c r="CT16" i="141"/>
  <c r="CT17" i="141"/>
  <c r="CT18" i="141"/>
  <c r="CT19" i="141"/>
  <c r="CT20" i="141"/>
  <c r="CT21" i="141"/>
  <c r="CT22" i="141"/>
  <c r="CT23" i="141"/>
  <c r="CT24" i="141"/>
  <c r="CT25" i="141"/>
  <c r="CT26" i="141"/>
  <c r="CT27" i="141"/>
  <c r="CT28" i="141"/>
  <c r="CT29" i="141"/>
  <c r="CT30" i="141"/>
  <c r="CT31" i="141"/>
  <c r="CT32" i="141"/>
  <c r="CT33" i="141"/>
  <c r="CT34" i="141"/>
  <c r="CM35" i="81"/>
  <c r="CT4" i="81"/>
  <c r="CT5" i="81"/>
  <c r="CT6" i="81"/>
  <c r="CT7" i="81"/>
  <c r="CT8" i="81"/>
  <c r="CT9" i="81"/>
  <c r="CT10" i="81"/>
  <c r="CT11" i="81"/>
  <c r="CT12" i="81"/>
  <c r="CT13" i="81"/>
  <c r="CT14" i="81"/>
  <c r="CT15" i="81"/>
  <c r="CT16" i="81"/>
  <c r="CT17" i="81"/>
  <c r="CT18" i="81"/>
  <c r="CT19" i="81"/>
  <c r="CT20" i="81"/>
  <c r="CT21" i="81"/>
  <c r="CT22" i="81"/>
  <c r="CT23" i="81"/>
  <c r="CT24" i="81"/>
  <c r="CT25" i="81"/>
  <c r="CT26" i="81"/>
  <c r="CT27" i="81"/>
  <c r="CT28" i="81"/>
  <c r="CT29" i="81"/>
  <c r="CT30" i="81"/>
  <c r="CT31" i="81"/>
  <c r="CT32" i="81"/>
  <c r="CT33" i="81"/>
  <c r="CT34" i="81"/>
  <c r="CT4" i="99"/>
  <c r="CT5" i="99"/>
  <c r="CT6" i="99"/>
  <c r="CT7" i="99"/>
  <c r="CT8" i="99"/>
  <c r="CT9" i="99"/>
  <c r="CT10" i="99"/>
  <c r="CT11" i="99"/>
  <c r="CT12" i="99"/>
  <c r="CT13" i="99"/>
  <c r="CT14" i="99"/>
  <c r="CT15" i="99"/>
  <c r="CT16" i="99"/>
  <c r="CT17" i="99"/>
  <c r="CT18" i="99"/>
  <c r="CT19" i="99"/>
  <c r="CT20" i="99"/>
  <c r="CT21" i="99"/>
  <c r="CT22" i="99"/>
  <c r="CM35" i="99"/>
  <c r="CT35" i="141"/>
  <c r="DA4" i="141"/>
  <c r="DA5" i="141"/>
  <c r="DA6" i="141"/>
  <c r="DA7" i="141"/>
  <c r="DA8" i="141"/>
  <c r="DA9" i="141"/>
  <c r="DA10" i="141"/>
  <c r="DA11" i="141"/>
  <c r="DA12" i="141"/>
  <c r="DA13" i="141"/>
  <c r="DA14" i="141"/>
  <c r="DA15" i="141"/>
  <c r="DA16" i="141"/>
  <c r="DA17" i="141"/>
  <c r="DA18" i="141"/>
  <c r="DA19" i="141"/>
  <c r="DA20" i="141"/>
  <c r="DA21" i="141"/>
  <c r="DA22" i="141"/>
  <c r="DA23" i="141"/>
  <c r="DA24" i="141"/>
  <c r="DA25" i="141"/>
  <c r="DA26" i="141"/>
  <c r="DA27" i="141"/>
  <c r="DA28" i="141"/>
  <c r="DA29" i="141"/>
  <c r="DA30" i="141"/>
  <c r="DA31" i="141"/>
  <c r="DA32" i="141"/>
  <c r="DA33" i="141"/>
  <c r="DA34" i="141"/>
  <c r="DA4" i="81"/>
  <c r="DA5" i="81"/>
  <c r="DA6" i="81"/>
  <c r="DA7" i="81"/>
  <c r="DA8" i="81"/>
  <c r="DA9" i="81"/>
  <c r="DA10" i="81"/>
  <c r="DA11" i="81"/>
  <c r="DA12" i="81"/>
  <c r="DA13" i="81"/>
  <c r="DA14" i="81"/>
  <c r="DA15" i="81"/>
  <c r="DA16" i="81"/>
  <c r="DA17" i="81"/>
  <c r="DA18" i="81"/>
  <c r="DA19" i="81"/>
  <c r="DA20" i="81"/>
  <c r="DA21" i="81"/>
  <c r="DA22" i="81"/>
  <c r="DA23" i="81"/>
  <c r="DA24" i="81"/>
  <c r="DA25" i="81"/>
  <c r="DA26" i="81"/>
  <c r="DA27" i="81"/>
  <c r="DA28" i="81"/>
  <c r="DA29" i="81"/>
  <c r="DA30" i="81"/>
  <c r="DA31" i="81"/>
  <c r="DA32" i="81"/>
  <c r="DA33" i="81"/>
  <c r="DA34" i="81"/>
  <c r="CT35" i="81"/>
  <c r="DA35" i="81"/>
  <c r="DH4" i="81"/>
  <c r="DH5" i="81"/>
  <c r="DH6" i="81"/>
  <c r="DH7" i="81"/>
  <c r="DH8" i="81"/>
  <c r="DH9" i="81"/>
  <c r="DH10" i="81"/>
  <c r="DH11" i="81"/>
  <c r="DH12" i="81"/>
  <c r="DH4" i="141"/>
  <c r="DH5" i="141"/>
  <c r="DH6" i="141"/>
  <c r="DH7" i="141"/>
  <c r="DH8" i="141"/>
  <c r="DH9" i="141"/>
  <c r="DH10" i="141"/>
  <c r="DH11" i="141"/>
  <c r="DH12" i="141"/>
  <c r="DA35" i="141"/>
  <c r="DH13" i="141"/>
  <c r="DH14" i="141"/>
  <c r="DH15" i="141"/>
  <c r="DH16" i="141"/>
  <c r="DH17" i="141"/>
  <c r="DH18" i="141"/>
  <c r="DH19" i="141"/>
  <c r="DH20" i="141"/>
  <c r="DH21" i="141"/>
  <c r="DH22" i="141"/>
  <c r="DH23" i="141"/>
  <c r="DH24" i="141"/>
  <c r="DH25" i="141"/>
  <c r="DH26" i="141"/>
  <c r="DH27" i="141"/>
  <c r="DH28" i="141"/>
  <c r="DH29" i="141"/>
  <c r="DH30" i="141"/>
  <c r="DH31" i="141"/>
  <c r="DH32" i="141"/>
  <c r="DH33" i="141"/>
  <c r="DH34" i="141"/>
  <c r="U58" i="141"/>
  <c r="U59" i="141"/>
  <c r="U58" i="81"/>
  <c r="U59" i="81"/>
  <c r="DH13" i="81"/>
  <c r="DH14" i="81"/>
  <c r="DH15" i="81"/>
  <c r="DH16" i="81"/>
  <c r="DH17" i="81"/>
  <c r="DH18" i="81"/>
  <c r="DH19" i="81"/>
  <c r="DH20" i="81"/>
  <c r="DH21" i="81"/>
  <c r="DH22" i="81"/>
  <c r="DH23" i="81"/>
  <c r="DH24" i="81"/>
  <c r="DH25" i="81"/>
  <c r="DH26" i="81"/>
  <c r="DH27" i="81"/>
  <c r="DH28" i="81"/>
  <c r="DH29" i="81"/>
  <c r="DH30" i="81"/>
  <c r="DH31" i="81"/>
  <c r="DH32" i="81"/>
  <c r="DH33" i="81"/>
  <c r="DH34" i="81"/>
  <c r="DO4" i="81"/>
  <c r="DO5" i="81"/>
  <c r="DO6" i="81"/>
  <c r="DO7" i="81"/>
  <c r="DO8" i="81"/>
  <c r="DO9" i="81"/>
  <c r="DO10" i="81"/>
  <c r="DO11" i="81"/>
  <c r="DO12" i="81"/>
  <c r="DO13" i="81"/>
  <c r="DO14" i="81"/>
  <c r="DO15" i="81"/>
  <c r="DO16" i="81"/>
  <c r="DO17" i="81"/>
  <c r="DO18" i="81"/>
  <c r="DO19" i="81"/>
  <c r="DO20" i="81"/>
  <c r="DO21" i="81"/>
  <c r="DO22" i="81"/>
  <c r="DO23" i="81"/>
  <c r="DO24" i="81"/>
  <c r="DO25" i="81"/>
  <c r="DO26" i="81"/>
  <c r="DO27" i="81"/>
  <c r="DO28" i="81"/>
  <c r="DO29" i="81"/>
  <c r="DO30" i="81"/>
  <c r="DO31" i="81"/>
  <c r="DO32" i="81"/>
  <c r="DO33" i="81"/>
  <c r="DO34" i="81"/>
  <c r="DH35" i="81"/>
  <c r="DH35" i="141"/>
  <c r="DO4" i="141"/>
  <c r="DO5" i="141"/>
  <c r="DO6" i="141"/>
  <c r="DO7" i="141"/>
  <c r="DO8" i="141"/>
  <c r="DO9" i="141"/>
  <c r="DO10" i="141"/>
  <c r="DO11" i="141"/>
  <c r="DO12" i="141"/>
  <c r="DO13" i="141"/>
  <c r="DO14" i="141"/>
  <c r="DO15" i="141"/>
  <c r="DO16" i="141"/>
  <c r="DO17" i="141"/>
  <c r="DO18" i="141"/>
  <c r="DO19" i="141"/>
  <c r="DO20" i="141"/>
  <c r="DO21" i="141"/>
  <c r="DO22" i="141"/>
  <c r="DO23" i="141"/>
  <c r="DO24" i="141"/>
  <c r="DO25" i="141"/>
  <c r="DO26" i="141"/>
  <c r="DO27" i="141"/>
  <c r="DO28" i="141"/>
  <c r="DO29" i="141"/>
  <c r="DO30" i="141"/>
  <c r="DO31" i="141"/>
  <c r="DO32" i="141"/>
  <c r="DO33" i="141"/>
  <c r="DO34" i="141"/>
  <c r="DV4" i="141"/>
  <c r="DV5" i="141"/>
  <c r="DV6" i="141"/>
  <c r="DV7" i="141"/>
  <c r="DV8" i="141"/>
  <c r="DV9" i="141"/>
  <c r="DV10" i="141"/>
  <c r="DV11" i="141"/>
  <c r="DV12" i="141"/>
  <c r="DV13" i="141"/>
  <c r="DV14" i="141"/>
  <c r="DV15" i="141"/>
  <c r="DV16" i="141"/>
  <c r="DV17" i="141"/>
  <c r="DV18" i="141"/>
  <c r="DV19" i="141"/>
  <c r="DV20" i="141"/>
  <c r="DV21" i="141"/>
  <c r="DV22" i="141"/>
  <c r="DV23" i="141"/>
  <c r="DV24" i="141"/>
  <c r="DV25" i="141"/>
  <c r="DV26" i="141"/>
  <c r="DV27" i="141"/>
  <c r="DV28" i="141"/>
  <c r="DV29" i="141"/>
  <c r="DO35" i="141"/>
  <c r="DV4" i="81"/>
  <c r="DV5" i="81"/>
  <c r="DV6" i="81"/>
  <c r="DV7" i="81"/>
  <c r="DV8" i="81"/>
  <c r="DV9" i="81"/>
  <c r="DV10" i="81"/>
  <c r="DV11" i="81"/>
  <c r="DV12" i="81"/>
  <c r="DV13" i="81"/>
  <c r="DV14" i="81"/>
  <c r="DV15" i="81"/>
  <c r="DV16" i="81"/>
  <c r="DV17" i="81"/>
  <c r="DV18" i="81"/>
  <c r="DV19" i="81"/>
  <c r="DV20" i="81"/>
  <c r="DV21" i="81"/>
  <c r="DV22" i="81"/>
  <c r="DV23" i="81"/>
  <c r="DV24" i="81"/>
  <c r="DV25" i="81"/>
  <c r="DV26" i="81"/>
  <c r="DV27" i="81"/>
  <c r="DV28" i="81"/>
  <c r="DV29" i="81"/>
  <c r="DO35" i="81"/>
  <c r="DV30" i="81"/>
  <c r="DV31" i="81"/>
  <c r="DV32" i="81"/>
  <c r="DV33" i="81"/>
  <c r="DV34" i="81"/>
  <c r="U76" i="81"/>
  <c r="U77" i="81"/>
  <c r="U76" i="141"/>
  <c r="U77" i="141"/>
  <c r="DV30" i="141"/>
  <c r="DV31" i="141"/>
  <c r="DV32" i="141"/>
  <c r="DV33" i="141"/>
  <c r="DV34" i="141"/>
  <c r="EC4" i="141"/>
  <c r="EC5" i="141"/>
  <c r="EC6" i="141"/>
  <c r="EC7" i="141"/>
  <c r="EC8" i="141"/>
  <c r="DV35" i="141"/>
  <c r="EC4" i="81"/>
  <c r="EC5" i="81"/>
  <c r="EC6" i="81"/>
  <c r="EC7" i="81"/>
  <c r="EC8" i="81"/>
  <c r="DV35" i="81"/>
  <c r="U68" i="81"/>
  <c r="U69" i="81"/>
  <c r="EC9" i="81"/>
  <c r="EC10" i="81"/>
  <c r="EC11" i="81"/>
  <c r="EC12" i="81"/>
  <c r="EC13" i="81"/>
  <c r="EC14" i="81"/>
  <c r="EC15" i="81"/>
  <c r="EC16" i="81"/>
  <c r="EC17" i="81"/>
  <c r="EC18" i="81"/>
  <c r="EC19" i="81"/>
  <c r="EC20" i="81"/>
  <c r="EC21" i="81"/>
  <c r="EC22" i="81"/>
  <c r="EC23" i="81"/>
  <c r="EC24" i="81"/>
  <c r="EC25" i="81"/>
  <c r="EC26" i="81"/>
  <c r="EC27" i="81"/>
  <c r="EC28" i="81"/>
  <c r="EC29" i="81"/>
  <c r="EC30" i="81"/>
  <c r="EC31" i="81"/>
  <c r="EC32" i="81"/>
  <c r="EC33" i="81"/>
  <c r="EC34" i="81"/>
  <c r="EC9" i="141"/>
  <c r="EC10" i="141"/>
  <c r="EC11" i="141"/>
  <c r="EC12" i="141"/>
  <c r="EC13" i="141"/>
  <c r="EC14" i="141"/>
  <c r="EC15" i="141"/>
  <c r="EC16" i="141"/>
  <c r="EC17" i="141"/>
  <c r="EC18" i="141"/>
  <c r="EC19" i="141"/>
  <c r="EC20" i="141"/>
  <c r="EC21" i="141"/>
  <c r="EC22" i="141"/>
  <c r="EC23" i="141"/>
  <c r="EC24" i="141"/>
  <c r="EC25" i="141"/>
  <c r="EC26" i="141"/>
  <c r="EC27" i="141"/>
  <c r="EC28" i="141"/>
  <c r="EC29" i="141"/>
  <c r="EC30" i="141"/>
  <c r="EC31" i="141"/>
  <c r="EC32" i="141"/>
  <c r="EC33" i="141"/>
  <c r="EC34" i="141"/>
  <c r="U68" i="141"/>
  <c r="U69" i="141"/>
  <c r="EJ4" i="141"/>
  <c r="EJ5" i="141"/>
  <c r="EJ6" i="141"/>
  <c r="EJ7" i="141"/>
  <c r="EJ8" i="141"/>
  <c r="EJ9" i="141"/>
  <c r="EJ10" i="141"/>
  <c r="EJ11" i="141"/>
  <c r="EJ12" i="141"/>
  <c r="EJ13" i="141"/>
  <c r="EJ14" i="141"/>
  <c r="EJ15" i="141"/>
  <c r="EJ16" i="141"/>
  <c r="EJ17" i="141"/>
  <c r="EJ18" i="141"/>
  <c r="EJ19" i="141"/>
  <c r="EJ20" i="141"/>
  <c r="EJ21" i="141"/>
  <c r="EJ22" i="141"/>
  <c r="EJ23" i="141"/>
  <c r="EJ24" i="141"/>
  <c r="EJ25" i="141"/>
  <c r="EJ26" i="141"/>
  <c r="EJ27" i="141"/>
  <c r="EJ28" i="141"/>
  <c r="EJ29" i="141"/>
  <c r="EJ30" i="141"/>
  <c r="EJ31" i="141"/>
  <c r="EJ32" i="141"/>
  <c r="EJ33" i="141"/>
  <c r="EJ34" i="141"/>
  <c r="EC35" i="141"/>
  <c r="EC35" i="81"/>
  <c r="EJ4" i="81"/>
  <c r="EJ5" i="81"/>
  <c r="EJ6" i="81"/>
  <c r="EJ7" i="81"/>
  <c r="EJ8" i="81"/>
  <c r="EJ9" i="81"/>
  <c r="EJ10" i="81"/>
  <c r="EJ11" i="81"/>
  <c r="EJ12" i="81"/>
  <c r="EJ13" i="81"/>
  <c r="EJ14" i="81"/>
  <c r="EJ15" i="81"/>
  <c r="EJ16" i="81"/>
  <c r="EJ17" i="81"/>
  <c r="EJ18" i="81"/>
  <c r="EJ19" i="81"/>
  <c r="EJ20" i="81"/>
  <c r="EJ21" i="81"/>
  <c r="EJ22" i="81"/>
  <c r="EJ23" i="81"/>
  <c r="EJ24" i="81"/>
  <c r="EJ25" i="81"/>
  <c r="EJ26" i="81"/>
  <c r="EJ27" i="81"/>
  <c r="EJ28" i="81"/>
  <c r="EJ29" i="81"/>
  <c r="EJ30" i="81"/>
  <c r="EJ31" i="81"/>
  <c r="EJ32" i="81"/>
  <c r="EJ33" i="81"/>
  <c r="EJ34" i="81"/>
  <c r="EJ35" i="81"/>
  <c r="EQ4" i="81"/>
  <c r="EQ5" i="81"/>
  <c r="EQ6" i="81"/>
  <c r="EQ7" i="81"/>
  <c r="EQ8" i="81"/>
  <c r="EQ9" i="81"/>
  <c r="EQ10" i="81"/>
  <c r="EQ11" i="81"/>
  <c r="EQ12" i="81"/>
  <c r="EQ13" i="81"/>
  <c r="EQ14" i="81"/>
  <c r="EQ15" i="81"/>
  <c r="EQ16" i="81"/>
  <c r="EQ17" i="81"/>
  <c r="EQ18" i="81"/>
  <c r="EQ19" i="81"/>
  <c r="EQ20" i="81"/>
  <c r="EQ21" i="81"/>
  <c r="EQ22" i="81"/>
  <c r="EQ23" i="81"/>
  <c r="EQ24" i="81"/>
  <c r="EQ25" i="81"/>
  <c r="EQ26" i="81"/>
  <c r="EQ27" i="81"/>
  <c r="EQ28" i="81"/>
  <c r="EQ29" i="81"/>
  <c r="EQ30" i="81"/>
  <c r="EQ31" i="81"/>
  <c r="EQ32" i="81"/>
  <c r="EQ33" i="81"/>
  <c r="EQ34" i="81"/>
  <c r="EQ4" i="141"/>
  <c r="EQ5" i="141"/>
  <c r="EQ6" i="141"/>
  <c r="EQ7" i="141"/>
  <c r="EQ8" i="141"/>
  <c r="EQ9" i="141"/>
  <c r="EQ10" i="141"/>
  <c r="EQ11" i="141"/>
  <c r="EQ12" i="141"/>
  <c r="EQ13" i="141"/>
  <c r="EQ14" i="141"/>
  <c r="EQ15" i="141"/>
  <c r="EQ16" i="141"/>
  <c r="EQ17" i="141"/>
  <c r="EQ18" i="141"/>
  <c r="EQ19" i="141"/>
  <c r="EQ20" i="141"/>
  <c r="EQ21" i="141"/>
  <c r="EQ22" i="141"/>
  <c r="EQ23" i="141"/>
  <c r="EQ24" i="141"/>
  <c r="EQ25" i="141"/>
  <c r="EQ26" i="141"/>
  <c r="EQ27" i="141"/>
  <c r="EQ28" i="141"/>
  <c r="EQ29" i="141"/>
  <c r="EQ30" i="141"/>
  <c r="EQ31" i="141"/>
  <c r="EQ32" i="141"/>
  <c r="EQ33" i="141"/>
  <c r="EQ34" i="141"/>
  <c r="EJ35" i="141"/>
  <c r="EQ35" i="81"/>
  <c r="EX4" i="81"/>
  <c r="EX5" i="81"/>
  <c r="EX6" i="81"/>
  <c r="EX7" i="81"/>
  <c r="EX8" i="81"/>
  <c r="EX9" i="81"/>
  <c r="EX10" i="81"/>
  <c r="EX11" i="81"/>
  <c r="EX12" i="81"/>
  <c r="EX13" i="81"/>
  <c r="EX14" i="81"/>
  <c r="EX15" i="81"/>
  <c r="EX16" i="81"/>
  <c r="EX17" i="81"/>
  <c r="EX18" i="81"/>
  <c r="EX19" i="81"/>
  <c r="EX20" i="81"/>
  <c r="EX21" i="81"/>
  <c r="EX22" i="81"/>
  <c r="EX23" i="81"/>
  <c r="EX24" i="81"/>
  <c r="EX25" i="81"/>
  <c r="EX26" i="81"/>
  <c r="EX27" i="81"/>
  <c r="EX28" i="81"/>
  <c r="EX29" i="81"/>
  <c r="EX30" i="81"/>
  <c r="EX31" i="81"/>
  <c r="EX32" i="81"/>
  <c r="EX33" i="81"/>
  <c r="EX34" i="81"/>
  <c r="EQ35" i="141"/>
  <c r="EX4" i="141"/>
  <c r="EX5" i="141"/>
  <c r="EX6" i="141"/>
  <c r="EX7" i="141"/>
  <c r="EX8" i="141"/>
  <c r="EX9" i="141"/>
  <c r="EX10" i="141"/>
  <c r="EX11" i="141"/>
  <c r="EX12" i="141"/>
  <c r="EX13" i="141"/>
  <c r="EX14" i="141"/>
  <c r="EX15" i="141"/>
  <c r="EX16" i="141"/>
  <c r="EX17" i="141"/>
  <c r="EX18" i="141"/>
  <c r="EX19" i="141"/>
  <c r="EX20" i="141"/>
  <c r="EX21" i="141"/>
  <c r="EX22" i="141"/>
  <c r="EX23" i="141"/>
  <c r="EX24" i="141"/>
  <c r="EX25" i="141"/>
  <c r="EX26" i="141"/>
  <c r="EX27" i="141"/>
  <c r="EX28" i="141"/>
  <c r="EX29" i="141"/>
  <c r="EX30" i="141"/>
  <c r="EX31" i="141"/>
  <c r="EX32" i="141"/>
  <c r="EX33" i="141"/>
  <c r="EX34" i="141"/>
  <c r="EX35" i="141"/>
  <c r="FE4" i="141"/>
  <c r="FE5" i="141"/>
  <c r="FE6" i="141"/>
  <c r="FE7" i="141"/>
  <c r="FE8" i="141"/>
  <c r="FE9" i="141"/>
  <c r="FE10" i="141"/>
  <c r="FE11" i="141"/>
  <c r="FE12" i="141"/>
  <c r="FE13" i="141"/>
  <c r="FE14" i="141"/>
  <c r="FE15" i="141"/>
  <c r="FE16" i="141"/>
  <c r="FE17" i="141"/>
  <c r="FE18" i="141"/>
  <c r="FE19" i="141"/>
  <c r="FE20" i="141"/>
  <c r="FE21" i="141"/>
  <c r="FE22" i="141"/>
  <c r="FE23" i="141"/>
  <c r="FE24" i="141"/>
  <c r="FE25" i="141"/>
  <c r="FE26" i="141"/>
  <c r="FE27" i="141"/>
  <c r="FE28" i="141"/>
  <c r="FE29" i="141"/>
  <c r="FE30" i="141"/>
  <c r="FE31" i="141"/>
  <c r="FE32" i="141"/>
  <c r="FE33" i="141"/>
  <c r="FE34" i="141"/>
  <c r="FE4" i="81"/>
  <c r="FE5" i="81"/>
  <c r="FE6" i="81"/>
  <c r="FE7" i="81"/>
  <c r="FE8" i="81"/>
  <c r="FE9" i="81"/>
  <c r="FE10" i="81"/>
  <c r="FE11" i="81"/>
  <c r="FE12" i="81"/>
  <c r="FE13" i="81"/>
  <c r="FE14" i="81"/>
  <c r="FE15" i="81"/>
  <c r="FE16" i="81"/>
  <c r="FE17" i="81"/>
  <c r="FE18" i="81"/>
  <c r="FE19" i="81"/>
  <c r="FE20" i="81"/>
  <c r="FE21" i="81"/>
  <c r="FE22" i="81"/>
  <c r="FE23" i="81"/>
  <c r="FE24" i="81"/>
  <c r="FE25" i="81"/>
  <c r="FE26" i="81"/>
  <c r="FE27" i="81"/>
  <c r="FE28" i="81"/>
  <c r="FE29" i="81"/>
  <c r="FE30" i="81"/>
  <c r="FE31" i="81"/>
  <c r="FE32" i="81"/>
  <c r="FE33" i="81"/>
  <c r="FE34" i="81"/>
  <c r="EX35" i="81"/>
  <c r="FE35" i="81"/>
  <c r="FL4" i="81"/>
  <c r="FL5" i="81"/>
  <c r="FL6" i="81"/>
  <c r="FL7" i="81"/>
  <c r="FL8" i="81"/>
  <c r="FL9" i="81"/>
  <c r="FL10" i="81"/>
  <c r="FL11" i="81"/>
  <c r="FL12" i="81"/>
  <c r="FL13" i="81"/>
  <c r="FL14" i="81"/>
  <c r="FL15" i="81"/>
  <c r="FL16" i="81"/>
  <c r="FL17" i="81"/>
  <c r="FL18" i="81"/>
  <c r="FL19" i="81"/>
  <c r="FL20" i="81"/>
  <c r="FL21" i="81"/>
  <c r="FL22" i="81"/>
  <c r="FL23" i="81"/>
  <c r="FL24" i="81"/>
  <c r="FL25" i="81"/>
  <c r="FL26" i="81"/>
  <c r="FL27" i="81"/>
  <c r="FL28" i="81"/>
  <c r="FL29" i="81"/>
  <c r="FL30" i="81"/>
  <c r="FL31" i="81"/>
  <c r="FL32" i="81"/>
  <c r="FL33" i="81"/>
  <c r="FL34" i="81"/>
  <c r="FE35" i="141"/>
  <c r="FL4" i="141"/>
  <c r="FL5" i="141"/>
  <c r="FL6" i="141"/>
  <c r="FL7" i="141"/>
  <c r="FL8" i="141"/>
  <c r="FL9" i="141"/>
  <c r="FL10" i="141"/>
  <c r="FL11" i="141"/>
  <c r="FL12" i="141"/>
  <c r="FL13" i="141"/>
  <c r="FL14" i="141"/>
  <c r="FL15" i="141"/>
  <c r="FL16" i="141"/>
  <c r="FL17" i="141"/>
  <c r="FL18" i="141"/>
  <c r="FL19" i="141"/>
  <c r="FL20" i="141"/>
  <c r="FL21" i="141"/>
  <c r="FL22" i="141"/>
  <c r="FL23" i="141"/>
  <c r="FL24" i="141"/>
  <c r="FL25" i="141"/>
  <c r="FL26" i="141"/>
  <c r="FL27" i="141"/>
  <c r="FL28" i="141"/>
  <c r="FL29" i="141"/>
  <c r="FL30" i="141"/>
  <c r="FL31" i="141"/>
  <c r="FL32" i="141"/>
  <c r="FL33" i="141"/>
  <c r="FL34" i="141"/>
  <c r="FL35" i="141"/>
  <c r="FS4" i="141"/>
  <c r="FS5" i="141"/>
  <c r="FS6" i="141"/>
  <c r="FS7" i="141"/>
  <c r="FS8" i="141"/>
  <c r="FS9" i="141"/>
  <c r="FS10" i="141"/>
  <c r="FS11" i="141"/>
  <c r="FS12" i="141"/>
  <c r="FS13" i="141"/>
  <c r="FS14" i="141"/>
  <c r="FS15" i="141"/>
  <c r="FS16" i="141"/>
  <c r="FS17" i="141"/>
  <c r="FS18" i="141"/>
  <c r="FS19" i="141"/>
  <c r="FS20" i="141"/>
  <c r="FS21" i="141"/>
  <c r="FS22" i="141"/>
  <c r="FS23" i="141"/>
  <c r="FS24" i="141"/>
  <c r="FS25" i="141"/>
  <c r="FS26" i="141"/>
  <c r="FS27" i="141"/>
  <c r="FS28" i="141"/>
  <c r="FS29" i="141"/>
  <c r="FS30" i="141"/>
  <c r="FS31" i="141"/>
  <c r="FS32" i="141"/>
  <c r="FS33" i="141"/>
  <c r="FS34" i="141"/>
  <c r="FS4" i="81"/>
  <c r="FS5" i="81"/>
  <c r="FS6" i="81"/>
  <c r="FS7" i="81"/>
  <c r="FS8" i="81"/>
  <c r="FS9" i="81"/>
  <c r="FS10" i="81"/>
  <c r="FS11" i="81"/>
  <c r="FS12" i="81"/>
  <c r="FS13" i="81"/>
  <c r="FS14" i="81"/>
  <c r="FS15" i="81"/>
  <c r="FS16" i="81"/>
  <c r="FS17" i="81"/>
  <c r="FS18" i="81"/>
  <c r="FS19" i="81"/>
  <c r="FS20" i="81"/>
  <c r="FS21" i="81"/>
  <c r="FS22" i="81"/>
  <c r="FS23" i="81"/>
  <c r="FS24" i="81"/>
  <c r="FS25" i="81"/>
  <c r="FS26" i="81"/>
  <c r="FS27" i="81"/>
  <c r="FS28" i="81"/>
  <c r="FS29" i="81"/>
  <c r="FS30" i="81"/>
  <c r="FS31" i="81"/>
  <c r="FS32" i="81"/>
  <c r="FS33" i="81"/>
  <c r="FS34" i="81"/>
  <c r="FL35" i="81"/>
  <c r="FS35" i="81"/>
  <c r="FZ4" i="81"/>
  <c r="FZ5" i="81"/>
  <c r="FZ6" i="81"/>
  <c r="FZ7" i="81"/>
  <c r="FZ8" i="81"/>
  <c r="FZ9" i="81"/>
  <c r="FZ10" i="81"/>
  <c r="FZ11" i="81"/>
  <c r="FZ12" i="81"/>
  <c r="FZ13" i="81"/>
  <c r="FZ14" i="81"/>
  <c r="FZ15" i="81"/>
  <c r="FZ16" i="81"/>
  <c r="FZ17" i="81"/>
  <c r="FZ18" i="81"/>
  <c r="FZ19" i="81"/>
  <c r="FZ20" i="81"/>
  <c r="FZ21" i="81"/>
  <c r="FZ22" i="81"/>
  <c r="FZ23" i="81"/>
  <c r="FZ24" i="81"/>
  <c r="FZ25" i="81"/>
  <c r="FZ26" i="81"/>
  <c r="FZ27" i="81"/>
  <c r="FZ28" i="81"/>
  <c r="FZ29" i="81"/>
  <c r="FZ30" i="81"/>
  <c r="FZ31" i="81"/>
  <c r="FZ32" i="81"/>
  <c r="FZ33" i="81"/>
  <c r="FZ34" i="81"/>
  <c r="FZ4" i="141"/>
  <c r="FZ5" i="141"/>
  <c r="FZ6" i="141"/>
  <c r="FZ7" i="141"/>
  <c r="FZ8" i="141"/>
  <c r="FZ9" i="141"/>
  <c r="FZ10" i="141"/>
  <c r="FZ11" i="141"/>
  <c r="FZ12" i="141"/>
  <c r="FZ13" i="141"/>
  <c r="FZ14" i="141"/>
  <c r="FZ15" i="141"/>
  <c r="FZ16" i="141"/>
  <c r="FZ17" i="141"/>
  <c r="FZ18" i="141"/>
  <c r="FZ19" i="141"/>
  <c r="FZ20" i="141"/>
  <c r="FZ21" i="141"/>
  <c r="FZ22" i="141"/>
  <c r="FZ23" i="141"/>
  <c r="FZ24" i="141"/>
  <c r="FZ25" i="141"/>
  <c r="FZ26" i="141"/>
  <c r="FZ27" i="141"/>
  <c r="FZ28" i="141"/>
  <c r="FZ29" i="141"/>
  <c r="FZ30" i="141"/>
  <c r="FZ31" i="141"/>
  <c r="FZ32" i="141"/>
  <c r="FZ33" i="141"/>
  <c r="FZ34" i="141"/>
  <c r="FS35" i="141"/>
  <c r="FZ35" i="141"/>
  <c r="GG4" i="141"/>
  <c r="GG5" i="141"/>
  <c r="GG6" i="141"/>
  <c r="GG7" i="141"/>
  <c r="GG8" i="141"/>
  <c r="GG9" i="141"/>
  <c r="GG10" i="141"/>
  <c r="GG11" i="141"/>
  <c r="GG12" i="141"/>
  <c r="GG13" i="141"/>
  <c r="GG14" i="141"/>
  <c r="GG15" i="141"/>
  <c r="GG16" i="141"/>
  <c r="GG17" i="141"/>
  <c r="GG18" i="141"/>
  <c r="GG19" i="141"/>
  <c r="GG20" i="141"/>
  <c r="GG21" i="141"/>
  <c r="GG22" i="141"/>
  <c r="GG23" i="141"/>
  <c r="GG24" i="141"/>
  <c r="GG25" i="141"/>
  <c r="GG26" i="141"/>
  <c r="GG27" i="141"/>
  <c r="GG28" i="141"/>
  <c r="GG29" i="141"/>
  <c r="GG30" i="141"/>
  <c r="GG31" i="141"/>
  <c r="GG32" i="141"/>
  <c r="GG33" i="141"/>
  <c r="GG34" i="141"/>
  <c r="GG35" i="141"/>
  <c r="GN4" i="141"/>
  <c r="GN5" i="141"/>
  <c r="GN6" i="141"/>
  <c r="GN7" i="141"/>
  <c r="GN8" i="141"/>
  <c r="GN9" i="141"/>
  <c r="GN10" i="141"/>
  <c r="GN11" i="141"/>
  <c r="GN12" i="141"/>
  <c r="GN13" i="141"/>
  <c r="GN14" i="141"/>
  <c r="GN15" i="141"/>
  <c r="GN16" i="141"/>
  <c r="GN17" i="141"/>
  <c r="GN18" i="141"/>
  <c r="GN19" i="141"/>
  <c r="GN20" i="141"/>
  <c r="GN21" i="141"/>
  <c r="GN22" i="141"/>
  <c r="GN23" i="141"/>
  <c r="GN24" i="141"/>
  <c r="GN25" i="141"/>
  <c r="GN26" i="141"/>
  <c r="GN27" i="141"/>
  <c r="GN28" i="141"/>
  <c r="GN29" i="141"/>
  <c r="GN30" i="141"/>
  <c r="GN31" i="141"/>
  <c r="GN32" i="141"/>
  <c r="GN33" i="141"/>
  <c r="GN34" i="141"/>
  <c r="GN35" i="141"/>
  <c r="GU4" i="141"/>
  <c r="GU5" i="141"/>
  <c r="GU6" i="141"/>
  <c r="GU7" i="141"/>
  <c r="GU8" i="141"/>
  <c r="GU9" i="141"/>
  <c r="GU10" i="141"/>
  <c r="GU11" i="141"/>
  <c r="GU12" i="141"/>
  <c r="GU13" i="141"/>
  <c r="GU14" i="141"/>
  <c r="GU15" i="141"/>
  <c r="GU16" i="141"/>
  <c r="GU17" i="141"/>
  <c r="GU18" i="141"/>
  <c r="GU19" i="141"/>
  <c r="GU20" i="141"/>
  <c r="GU21" i="141"/>
  <c r="GU22" i="141"/>
  <c r="GU23" i="141"/>
  <c r="GU24" i="141"/>
  <c r="GU25" i="141"/>
  <c r="GU26" i="141"/>
  <c r="GU27" i="141"/>
  <c r="GU28" i="141"/>
  <c r="GU29" i="141"/>
  <c r="GU30" i="141"/>
  <c r="GU31" i="141"/>
  <c r="GU32" i="141"/>
  <c r="GU33" i="141"/>
  <c r="GU34" i="141"/>
  <c r="GU35" i="141"/>
  <c r="P42" i="141"/>
  <c r="W42" i="141"/>
  <c r="R33" i="128"/>
  <c r="C2" i="142"/>
  <c r="R35" i="128"/>
  <c r="BK4" i="149"/>
  <c r="BK5" i="149" s="1"/>
  <c r="BK6" i="149" s="1"/>
  <c r="BK7" i="149" s="1"/>
  <c r="BK8" i="149" s="1"/>
  <c r="BK9" i="149" s="1"/>
  <c r="BK10" i="149" s="1"/>
  <c r="BK11" i="149" s="1"/>
  <c r="BK12" i="149" s="1"/>
  <c r="BK13" i="149" s="1"/>
  <c r="BK14" i="149" s="1"/>
  <c r="BK15" i="149" s="1"/>
  <c r="BK16" i="149" s="1"/>
  <c r="BK17" i="149" s="1"/>
  <c r="BK18" i="149" s="1"/>
  <c r="BK19" i="149" s="1"/>
  <c r="BK20" i="149" s="1"/>
  <c r="BK21" i="149" s="1"/>
  <c r="BK22" i="149" s="1"/>
  <c r="BK23" i="149" s="1"/>
  <c r="BK24" i="149" s="1"/>
  <c r="BK25" i="149" s="1"/>
  <c r="BK26" i="149" s="1"/>
  <c r="BK27" i="149" s="1"/>
  <c r="BK28" i="149" s="1"/>
  <c r="BK29" i="149" s="1"/>
  <c r="BK30" i="149" s="1"/>
  <c r="BK31" i="149" s="1"/>
  <c r="BK32" i="149" s="1"/>
  <c r="BK33" i="149" s="1"/>
  <c r="BK34" i="149" s="1"/>
  <c r="BD35" i="149"/>
  <c r="D36" i="139"/>
  <c r="BD7" i="138"/>
  <c r="BE9" i="138"/>
  <c r="BE10" i="138"/>
  <c r="BE11" i="138"/>
  <c r="BE12" i="138"/>
  <c r="BE13" i="138"/>
  <c r="BE14" i="138"/>
  <c r="BE15" i="138"/>
  <c r="BE16" i="138"/>
  <c r="BE17" i="138"/>
  <c r="BE18" i="138"/>
  <c r="BE19" i="138"/>
  <c r="BE20" i="138"/>
  <c r="BE21" i="138"/>
  <c r="BE22" i="138"/>
  <c r="BE23" i="138"/>
  <c r="BE24" i="138"/>
  <c r="BE25" i="138"/>
  <c r="BE26" i="138"/>
  <c r="BE27" i="138"/>
  <c r="BE28" i="138"/>
  <c r="BE29" i="138"/>
  <c r="BE30" i="138"/>
  <c r="BE31" i="138"/>
  <c r="BE32" i="138"/>
  <c r="BE33" i="138"/>
  <c r="BE34" i="138"/>
  <c r="BL4" i="138"/>
  <c r="BL5" i="138"/>
  <c r="BL6" i="138"/>
  <c r="BL7" i="138"/>
  <c r="BL8" i="138"/>
  <c r="BL9" i="138"/>
  <c r="BL10" i="138"/>
  <c r="BL11" i="138"/>
  <c r="BL12" i="138"/>
  <c r="BL13" i="138"/>
  <c r="BL14" i="138"/>
  <c r="BL15" i="138"/>
  <c r="BL16" i="138"/>
  <c r="BL17" i="138"/>
  <c r="BL18" i="138"/>
  <c r="BL19" i="138"/>
  <c r="BL20" i="138"/>
  <c r="BL21" i="138"/>
  <c r="BL22" i="138"/>
  <c r="BL23" i="138"/>
  <c r="BL24" i="138"/>
  <c r="BL25" i="138"/>
  <c r="BL26" i="138"/>
  <c r="BL27" i="138"/>
  <c r="BL28" i="138"/>
  <c r="BL29" i="138"/>
  <c r="BL30" i="138"/>
  <c r="BL31" i="138"/>
  <c r="BL32" i="138"/>
  <c r="BL33" i="138"/>
  <c r="BL34" i="138"/>
  <c r="BS4" i="138"/>
  <c r="BS5" i="138"/>
  <c r="BS6" i="138"/>
  <c r="BS7" i="138"/>
  <c r="BS8" i="138"/>
  <c r="BS9" i="138"/>
  <c r="BS10" i="138"/>
  <c r="BS11" i="138"/>
  <c r="BS12" i="138"/>
  <c r="BS13" i="138"/>
  <c r="BS14" i="138"/>
  <c r="BS15" i="138"/>
  <c r="BS16" i="138"/>
  <c r="BS17" i="138"/>
  <c r="BS18" i="138"/>
  <c r="BS19" i="138"/>
  <c r="BS20" i="138"/>
  <c r="BS21" i="138"/>
  <c r="BS22" i="138"/>
  <c r="BS23" i="138"/>
  <c r="BS24" i="138"/>
  <c r="BS25" i="138"/>
  <c r="BS26" i="138"/>
  <c r="BS27" i="138"/>
  <c r="BS28" i="138"/>
  <c r="BS29" i="138"/>
  <c r="BS30" i="138"/>
  <c r="BS31" i="138"/>
  <c r="BS32" i="138"/>
  <c r="BS33" i="138"/>
  <c r="BS34" i="138"/>
  <c r="BZ4" i="138"/>
  <c r="BZ5" i="138"/>
  <c r="BZ6" i="138"/>
  <c r="BZ7" i="138"/>
  <c r="BZ8" i="138"/>
  <c r="BZ9" i="138"/>
  <c r="BZ10" i="138"/>
  <c r="BZ11" i="138"/>
  <c r="BZ12" i="138"/>
  <c r="BZ13" i="138"/>
  <c r="BZ14" i="138"/>
  <c r="BZ15" i="138"/>
  <c r="BZ16" i="138"/>
  <c r="BZ17" i="138"/>
  <c r="BZ18" i="138"/>
  <c r="BZ19" i="138"/>
  <c r="BZ20" i="138"/>
  <c r="BZ21" i="138"/>
  <c r="BZ22" i="138"/>
  <c r="BZ23" i="138"/>
  <c r="BZ24" i="138"/>
  <c r="BZ25" i="138"/>
  <c r="BZ26" i="138"/>
  <c r="BZ27" i="138"/>
  <c r="BZ28" i="138"/>
  <c r="BZ29" i="138"/>
  <c r="BZ30" i="138"/>
  <c r="BZ31" i="138"/>
  <c r="BZ32" i="138"/>
  <c r="BZ33" i="138"/>
  <c r="BZ34" i="138"/>
  <c r="CG4" i="138"/>
  <c r="CG5" i="138"/>
  <c r="CG6" i="138"/>
  <c r="CG7" i="138"/>
  <c r="CG8" i="138"/>
  <c r="CG9" i="138"/>
  <c r="CG10" i="138"/>
  <c r="CG11" i="138"/>
  <c r="CG12" i="138"/>
  <c r="CG13" i="138"/>
  <c r="CG14" i="138"/>
  <c r="CG15" i="138"/>
  <c r="CG16" i="138"/>
  <c r="CG17" i="138"/>
  <c r="CG18" i="138"/>
  <c r="CG19" i="138"/>
  <c r="CG20" i="138"/>
  <c r="CG21" i="138"/>
  <c r="CG22" i="138"/>
  <c r="CG23" i="138"/>
  <c r="CG24" i="138"/>
  <c r="CG25" i="138"/>
  <c r="CG26" i="138"/>
  <c r="CG27" i="138"/>
  <c r="CG28" i="138"/>
  <c r="CG29" i="138"/>
  <c r="CG30" i="138"/>
  <c r="CG31" i="138"/>
  <c r="CG32" i="138"/>
  <c r="CG33" i="138"/>
  <c r="CG34" i="138"/>
  <c r="CN4" i="138"/>
  <c r="CN5" i="138"/>
  <c r="CN6" i="138"/>
  <c r="CN7" i="138"/>
  <c r="CN8" i="138"/>
  <c r="CN9" i="138"/>
  <c r="CN10" i="138"/>
  <c r="CN11" i="138"/>
  <c r="CN12" i="138"/>
  <c r="CN13" i="138"/>
  <c r="CN14" i="138"/>
  <c r="CN15" i="138"/>
  <c r="CN16" i="138"/>
  <c r="CN17" i="138"/>
  <c r="CN18" i="138"/>
  <c r="CN19" i="138"/>
  <c r="CN20" i="138"/>
  <c r="CN21" i="138"/>
  <c r="CN22" i="138"/>
  <c r="CN23" i="138"/>
  <c r="CN24" i="138"/>
  <c r="CN25" i="138"/>
  <c r="CN26" i="138"/>
  <c r="CN27" i="138"/>
  <c r="CN28" i="138"/>
  <c r="CN29" i="138"/>
  <c r="CN30" i="138"/>
  <c r="CN31" i="138"/>
  <c r="CN32" i="138"/>
  <c r="CN33" i="138"/>
  <c r="CN34" i="138"/>
  <c r="CU4" i="138"/>
  <c r="CU5" i="138"/>
  <c r="CU6" i="138"/>
  <c r="CU7" i="138"/>
  <c r="CU8" i="138"/>
  <c r="CU9" i="138"/>
  <c r="CU10" i="138"/>
  <c r="CU11" i="138"/>
  <c r="CU12" i="138"/>
  <c r="CU13" i="138"/>
  <c r="CU14" i="138"/>
  <c r="CU15" i="138"/>
  <c r="CU16" i="138"/>
  <c r="CU17" i="138"/>
  <c r="CU18" i="138"/>
  <c r="CU19" i="138"/>
  <c r="CU20" i="138"/>
  <c r="CU21" i="138"/>
  <c r="CU22" i="138"/>
  <c r="CU23" i="138"/>
  <c r="CU24" i="138"/>
  <c r="CU25" i="138"/>
  <c r="CU26" i="138"/>
  <c r="CU27" i="138"/>
  <c r="CU28" i="138"/>
  <c r="CU29" i="138"/>
  <c r="CU30" i="138"/>
  <c r="CU31" i="138"/>
  <c r="CU32" i="138"/>
  <c r="CU33" i="138"/>
  <c r="CU34" i="138"/>
  <c r="DB4" i="138"/>
  <c r="DB5" i="138"/>
  <c r="DB6" i="138"/>
  <c r="DB7" i="138"/>
  <c r="DB8" i="138"/>
  <c r="DB9" i="138"/>
  <c r="DB10" i="138"/>
  <c r="DB11" i="138"/>
  <c r="DB12" i="138"/>
  <c r="DB13" i="138"/>
  <c r="DB14" i="138"/>
  <c r="DB15" i="138"/>
  <c r="DB16" i="138"/>
  <c r="DB17" i="138"/>
  <c r="DB18" i="138"/>
  <c r="DB19" i="138"/>
  <c r="DB20" i="138"/>
  <c r="DB21" i="138"/>
  <c r="DB22" i="138"/>
  <c r="DB23" i="138"/>
  <c r="DB24" i="138"/>
  <c r="DB25" i="138"/>
  <c r="DB26" i="138"/>
  <c r="DB27" i="138"/>
  <c r="DB28" i="138"/>
  <c r="DB29" i="138"/>
  <c r="DB30" i="138"/>
  <c r="DB31" i="138"/>
  <c r="DB32" i="138"/>
  <c r="DB33" i="138"/>
  <c r="DB34" i="138"/>
  <c r="DI4" i="138"/>
  <c r="DI5" i="138"/>
  <c r="DI6" i="138"/>
  <c r="DI7" i="138"/>
  <c r="DI8" i="138"/>
  <c r="DI9" i="138"/>
  <c r="DI10" i="138"/>
  <c r="DI11" i="138"/>
  <c r="DI12" i="138"/>
  <c r="DI13" i="138"/>
  <c r="DI14" i="138"/>
  <c r="DI15" i="138"/>
  <c r="DI16" i="138"/>
  <c r="DI17" i="138"/>
  <c r="DI18" i="138"/>
  <c r="DI19" i="138"/>
  <c r="DI20" i="138"/>
  <c r="DI21" i="138"/>
  <c r="DI22" i="138"/>
  <c r="DI23" i="138"/>
  <c r="DI24" i="138"/>
  <c r="DI25" i="138"/>
  <c r="DI26" i="138"/>
  <c r="DI27" i="138"/>
  <c r="DI28" i="138"/>
  <c r="DI29" i="138"/>
  <c r="DI30" i="138"/>
  <c r="DI31" i="138"/>
  <c r="DI32" i="138"/>
  <c r="DI33" i="138"/>
  <c r="DI34" i="138"/>
  <c r="DP4" i="138"/>
  <c r="DP5" i="138"/>
  <c r="DP6" i="138"/>
  <c r="DP7" i="138"/>
  <c r="DP8" i="138"/>
  <c r="DP9" i="138"/>
  <c r="DP10" i="138"/>
  <c r="DP11" i="138"/>
  <c r="DP12" i="138"/>
  <c r="DP13" i="138"/>
  <c r="DP14" i="138"/>
  <c r="DP15" i="138"/>
  <c r="DP16" i="138"/>
  <c r="DP17" i="138"/>
  <c r="DP18" i="138"/>
  <c r="DP19" i="138"/>
  <c r="DP20" i="138"/>
  <c r="DP21" i="138"/>
  <c r="DP22" i="138"/>
  <c r="DP23" i="138"/>
  <c r="DP24" i="138"/>
  <c r="DP25" i="138"/>
  <c r="DP26" i="138"/>
  <c r="DP27" i="138"/>
  <c r="DP28" i="138"/>
  <c r="DP29" i="138"/>
  <c r="DP30" i="138"/>
  <c r="DP31" i="138"/>
  <c r="DP32" i="138"/>
  <c r="DP33" i="138"/>
  <c r="DP34" i="138"/>
  <c r="DW4" i="138"/>
  <c r="DW5" i="138"/>
  <c r="DW6" i="138"/>
  <c r="DW7" i="138"/>
  <c r="DW8" i="138"/>
  <c r="DW9" i="138"/>
  <c r="DW10" i="138"/>
  <c r="DW11" i="138"/>
  <c r="DW12" i="138"/>
  <c r="DW13" i="138"/>
  <c r="DW14" i="138"/>
  <c r="DW15" i="138"/>
  <c r="DW16" i="138"/>
  <c r="DW17" i="138"/>
  <c r="DW18" i="138"/>
  <c r="DW19" i="138"/>
  <c r="DW20" i="138"/>
  <c r="DW21" i="138"/>
  <c r="DW22" i="138"/>
  <c r="DW23" i="138"/>
  <c r="DW24" i="138"/>
  <c r="DW25" i="138"/>
  <c r="DW26" i="138"/>
  <c r="DW27" i="138"/>
  <c r="DW28" i="138"/>
  <c r="DW29" i="138"/>
  <c r="DW30" i="138"/>
  <c r="DW31" i="138"/>
  <c r="DW32" i="138"/>
  <c r="DW33" i="138"/>
  <c r="DW34" i="138"/>
  <c r="ED4" i="138"/>
  <c r="ED5" i="138"/>
  <c r="ED6" i="138"/>
  <c r="ED7" i="138"/>
  <c r="ED8" i="138"/>
  <c r="ED9" i="138"/>
  <c r="ED10" i="138"/>
  <c r="ED11" i="138"/>
  <c r="ED12" i="138"/>
  <c r="ED13" i="138"/>
  <c r="ED14" i="138"/>
  <c r="ED15" i="138"/>
  <c r="ED16" i="138"/>
  <c r="ED17" i="138"/>
  <c r="ED18" i="138"/>
  <c r="ED19" i="138"/>
  <c r="ED20" i="138"/>
  <c r="ED21" i="138"/>
  <c r="ED22" i="138"/>
  <c r="ED23" i="138"/>
  <c r="ED24" i="138"/>
  <c r="ED25" i="138"/>
  <c r="ED26" i="138"/>
  <c r="ED27" i="138"/>
  <c r="ED28" i="138"/>
  <c r="ED29" i="138"/>
  <c r="ED30" i="138"/>
  <c r="ED31" i="138"/>
  <c r="ED32" i="138"/>
  <c r="ED33" i="138"/>
  <c r="ED34" i="138"/>
  <c r="EK4" i="138"/>
  <c r="EK5" i="138"/>
  <c r="EK6" i="138"/>
  <c r="EK7" i="138"/>
  <c r="EK8" i="138"/>
  <c r="EK9" i="138"/>
  <c r="EK10" i="138"/>
  <c r="EK11" i="138"/>
  <c r="EK12" i="138"/>
  <c r="EK13" i="138"/>
  <c r="EK14" i="138"/>
  <c r="EK15" i="138"/>
  <c r="EK16" i="138"/>
  <c r="EK17" i="138"/>
  <c r="EK18" i="138"/>
  <c r="EK19" i="138"/>
  <c r="EK20" i="138"/>
  <c r="EK21" i="138"/>
  <c r="EK22" i="138"/>
  <c r="EK23" i="138"/>
  <c r="EK24" i="138"/>
  <c r="EK25" i="138"/>
  <c r="EK26" i="138"/>
  <c r="EK27" i="138"/>
  <c r="EK28" i="138"/>
  <c r="EK29" i="138"/>
  <c r="EK30" i="138"/>
  <c r="EK31" i="138"/>
  <c r="EK32" i="138"/>
  <c r="EK33" i="138"/>
  <c r="EK34" i="138"/>
  <c r="ER4" i="138"/>
  <c r="ER5" i="138"/>
  <c r="ER6" i="138"/>
  <c r="ER7" i="138"/>
  <c r="ER8" i="138"/>
  <c r="ER9" i="138"/>
  <c r="ER10" i="138"/>
  <c r="ER11" i="138"/>
  <c r="ER12" i="138"/>
  <c r="ER13" i="138"/>
  <c r="ER14" i="138"/>
  <c r="ER15" i="138"/>
  <c r="ER16" i="138"/>
  <c r="ER17" i="138"/>
  <c r="ER18" i="138"/>
  <c r="ER19" i="138"/>
  <c r="ER20" i="138"/>
  <c r="ER21" i="138"/>
  <c r="ER22" i="138"/>
  <c r="ER23" i="138"/>
  <c r="ER24" i="138"/>
  <c r="ER25" i="138"/>
  <c r="ER26" i="138"/>
  <c r="ER27" i="138"/>
  <c r="ER28" i="138"/>
  <c r="ER29" i="138"/>
  <c r="ER30" i="138"/>
  <c r="ER31" i="138"/>
  <c r="ER32" i="138"/>
  <c r="ER33" i="138"/>
  <c r="ER34" i="138"/>
  <c r="EY4" i="138"/>
  <c r="EY5" i="138"/>
  <c r="EY6" i="138"/>
  <c r="EY7" i="138"/>
  <c r="EY8" i="138"/>
  <c r="EY9" i="138"/>
  <c r="EY10" i="138"/>
  <c r="EY11" i="138"/>
  <c r="EY12" i="138"/>
  <c r="EY13" i="138"/>
  <c r="EY14" i="138"/>
  <c r="EY15" i="138"/>
  <c r="EY16" i="138"/>
  <c r="EY17" i="138"/>
  <c r="EY18" i="138"/>
  <c r="EY19" i="138"/>
  <c r="EY20" i="138"/>
  <c r="EY21" i="138"/>
  <c r="EY22" i="138"/>
  <c r="EY23" i="138"/>
  <c r="EY24" i="138"/>
  <c r="EY25" i="138"/>
  <c r="EY26" i="138"/>
  <c r="EY27" i="138"/>
  <c r="EY28" i="138"/>
  <c r="EY29" i="138"/>
  <c r="EY30" i="138"/>
  <c r="EY31" i="138"/>
  <c r="EY32" i="138"/>
  <c r="EY33" i="138"/>
  <c r="EY34" i="138"/>
  <c r="FF4" i="138"/>
  <c r="FF5" i="138"/>
  <c r="FF6" i="138"/>
  <c r="FF7" i="138"/>
  <c r="FF8" i="138"/>
  <c r="FF9" i="138"/>
  <c r="FF10" i="138"/>
  <c r="FF11" i="138"/>
  <c r="FF12" i="138"/>
  <c r="FF13" i="138"/>
  <c r="FF14" i="138"/>
  <c r="FF15" i="138"/>
  <c r="FF16" i="138"/>
  <c r="FF17" i="138"/>
  <c r="FF18" i="138"/>
  <c r="FF19" i="138"/>
  <c r="FF20" i="138"/>
  <c r="FF21" i="138"/>
  <c r="FF22" i="138"/>
  <c r="FF23" i="138"/>
  <c r="FF24" i="138"/>
  <c r="FF25" i="138"/>
  <c r="FF26" i="138"/>
  <c r="FF27" i="138"/>
  <c r="FF28" i="138"/>
  <c r="FF29" i="138"/>
  <c r="FF30" i="138"/>
  <c r="FF31" i="138"/>
  <c r="FF32" i="138"/>
  <c r="FF33" i="138"/>
  <c r="FF34" i="138"/>
  <c r="FM4" i="138"/>
  <c r="FM5" i="138"/>
  <c r="FM6" i="138"/>
  <c r="FM7" i="138"/>
  <c r="FM8" i="138"/>
  <c r="FM9" i="138"/>
  <c r="FM10" i="138"/>
  <c r="FM11" i="138"/>
  <c r="FM12" i="138"/>
  <c r="FM13" i="138"/>
  <c r="FM14" i="138"/>
  <c r="FM15" i="138"/>
  <c r="FM16" i="138"/>
  <c r="FM17" i="138"/>
  <c r="FM18" i="138"/>
  <c r="FM19" i="138"/>
  <c r="FM20" i="138"/>
  <c r="FM21" i="138"/>
  <c r="FM22" i="138"/>
  <c r="FM23" i="138"/>
  <c r="FM24" i="138"/>
  <c r="FM25" i="138"/>
  <c r="FM26" i="138"/>
  <c r="FM27" i="138"/>
  <c r="FM28" i="138"/>
  <c r="FM29" i="138"/>
  <c r="FM30" i="138"/>
  <c r="FM31" i="138"/>
  <c r="FM32" i="138"/>
  <c r="FM33" i="138"/>
  <c r="FM34" i="138"/>
  <c r="FT4" i="138"/>
  <c r="FT5" i="138"/>
  <c r="FT6" i="138"/>
  <c r="FT7" i="138"/>
  <c r="FT8" i="138"/>
  <c r="FT9" i="138"/>
  <c r="FT10" i="138"/>
  <c r="FT11" i="138"/>
  <c r="FT12" i="138"/>
  <c r="FT13" i="138"/>
  <c r="FT14" i="138"/>
  <c r="FT15" i="138"/>
  <c r="FT16" i="138"/>
  <c r="FT17" i="138"/>
  <c r="FT18" i="138"/>
  <c r="FT19" i="138"/>
  <c r="FT20" i="138"/>
  <c r="FT21" i="138"/>
  <c r="FT22" i="138"/>
  <c r="FT23" i="138"/>
  <c r="FT24" i="138"/>
  <c r="FT25" i="138"/>
  <c r="FT26" i="138"/>
  <c r="FT27" i="138"/>
  <c r="FT28" i="138"/>
  <c r="FT29" i="138"/>
  <c r="FT30" i="138"/>
  <c r="FT31" i="138"/>
  <c r="FT32" i="138"/>
  <c r="FT33" i="138"/>
  <c r="FT34" i="138"/>
  <c r="GA4" i="138"/>
  <c r="GA5" i="138"/>
  <c r="GA6" i="138"/>
  <c r="GA7" i="138"/>
  <c r="GA8" i="138"/>
  <c r="GA9" i="138"/>
  <c r="GA10" i="138"/>
  <c r="GA11" i="138"/>
  <c r="GA12" i="138"/>
  <c r="GA13" i="138"/>
  <c r="GA14" i="138"/>
  <c r="GA15" i="138"/>
  <c r="GA16" i="138"/>
  <c r="GA17" i="138"/>
  <c r="GA18" i="138"/>
  <c r="GA19" i="138"/>
  <c r="GA20" i="138"/>
  <c r="GA21" i="138"/>
  <c r="GA22" i="138"/>
  <c r="GA23" i="138"/>
  <c r="GA24" i="138"/>
  <c r="GA25" i="138"/>
  <c r="GA26" i="138"/>
  <c r="GA27" i="138"/>
  <c r="GA28" i="138"/>
  <c r="GA29" i="138"/>
  <c r="GA30" i="138"/>
  <c r="GA31" i="138"/>
  <c r="GA32" i="138"/>
  <c r="GA33" i="138"/>
  <c r="GA34" i="138"/>
  <c r="GH4" i="138"/>
  <c r="GH5" i="138"/>
  <c r="GH6" i="138"/>
  <c r="GH7" i="138"/>
  <c r="GH8" i="138"/>
  <c r="GH9" i="138"/>
  <c r="GH10" i="138"/>
  <c r="GH11" i="138"/>
  <c r="GH12" i="138"/>
  <c r="GH13" i="138"/>
  <c r="GH14" i="138"/>
  <c r="GH15" i="138"/>
  <c r="GH16" i="138"/>
  <c r="GH17" i="138"/>
  <c r="GH18" i="138"/>
  <c r="GH19" i="138"/>
  <c r="GH20" i="138"/>
  <c r="GH21" i="138"/>
  <c r="GH22" i="138"/>
  <c r="GH23" i="138"/>
  <c r="GH24" i="138"/>
  <c r="GH25" i="138"/>
  <c r="GH26" i="138"/>
  <c r="GH27" i="138"/>
  <c r="GH28" i="138"/>
  <c r="GH29" i="138"/>
  <c r="GH30" i="138"/>
  <c r="GH31" i="138"/>
  <c r="GH32" i="138"/>
  <c r="GH33" i="138"/>
  <c r="GH34" i="138"/>
  <c r="GO4" i="138"/>
  <c r="GO5" i="138"/>
  <c r="GO6" i="138"/>
  <c r="GO7" i="138"/>
  <c r="GO8" i="138"/>
  <c r="GO9" i="138"/>
  <c r="GO10" i="138"/>
  <c r="GO11" i="138"/>
  <c r="GO12" i="138"/>
  <c r="GO13" i="138"/>
  <c r="GO14" i="138"/>
  <c r="GO15" i="138"/>
  <c r="GO16" i="138"/>
  <c r="GO17" i="138"/>
  <c r="GO18" i="138"/>
  <c r="GO19" i="138"/>
  <c r="GO20" i="138"/>
  <c r="GO21" i="138"/>
  <c r="GO22" i="138"/>
  <c r="GO23" i="138"/>
  <c r="GO24" i="138"/>
  <c r="GO25" i="138"/>
  <c r="GO26" i="138"/>
  <c r="GO27" i="138"/>
  <c r="GO28" i="138"/>
  <c r="GO29" i="138"/>
  <c r="GO30" i="138"/>
  <c r="GO31" i="138"/>
  <c r="GO32" i="138"/>
  <c r="GO33" i="138"/>
  <c r="GO34" i="138"/>
  <c r="GV4" i="138"/>
  <c r="GV5" i="138"/>
  <c r="GV6" i="138"/>
  <c r="GV7" i="138"/>
  <c r="GV8" i="138"/>
  <c r="GV9" i="138"/>
  <c r="GV10" i="138"/>
  <c r="GV11" i="138"/>
  <c r="GV12" i="138"/>
  <c r="GV13" i="138"/>
  <c r="GV14" i="138"/>
  <c r="GV15" i="138"/>
  <c r="GV16" i="138"/>
  <c r="GV17" i="138"/>
  <c r="GV18" i="138"/>
  <c r="GV19" i="138"/>
  <c r="GV20" i="138"/>
  <c r="GV21" i="138"/>
  <c r="GV22" i="138"/>
  <c r="GV23" i="138"/>
  <c r="GV24" i="138"/>
  <c r="GV25" i="138"/>
  <c r="GV26" i="138"/>
  <c r="GV27" i="138"/>
  <c r="GV28" i="138"/>
  <c r="GV29" i="138"/>
  <c r="GV30" i="138"/>
  <c r="GV31" i="138"/>
  <c r="GV32" i="138"/>
  <c r="GV33" i="138"/>
  <c r="GV34" i="138"/>
  <c r="T42" i="138"/>
  <c r="G20" i="128"/>
  <c r="D7" i="142"/>
  <c r="G7" i="142"/>
  <c r="BD8" i="138"/>
  <c r="BD9" i="138"/>
  <c r="D36" i="137"/>
  <c r="F96" i="136"/>
  <c r="F95" i="136"/>
  <c r="F94" i="136"/>
  <c r="F98" i="136"/>
  <c r="L82" i="136"/>
  <c r="I65" i="136"/>
  <c r="F91" i="136"/>
  <c r="N35" i="136"/>
  <c r="U4" i="136"/>
  <c r="U5" i="136"/>
  <c r="U6" i="136"/>
  <c r="U7" i="136"/>
  <c r="U8" i="136"/>
  <c r="U9" i="136"/>
  <c r="U10" i="136"/>
  <c r="U11" i="136"/>
  <c r="U12" i="136"/>
  <c r="U13" i="136"/>
  <c r="U14" i="136"/>
  <c r="U15" i="136"/>
  <c r="U16" i="136"/>
  <c r="U17" i="136"/>
  <c r="U18" i="136"/>
  <c r="U19" i="136"/>
  <c r="U20" i="136"/>
  <c r="U21" i="136"/>
  <c r="U22" i="136"/>
  <c r="U23" i="136"/>
  <c r="U24" i="136"/>
  <c r="U25" i="136"/>
  <c r="U26" i="136"/>
  <c r="U27" i="136"/>
  <c r="U28" i="136"/>
  <c r="U29" i="136"/>
  <c r="U30" i="136"/>
  <c r="U31" i="136"/>
  <c r="U32" i="136"/>
  <c r="U33" i="136"/>
  <c r="U34" i="136"/>
  <c r="BK35" i="133"/>
  <c r="BR4" i="133"/>
  <c r="BR5" i="133"/>
  <c r="BR6" i="133"/>
  <c r="BR7" i="133"/>
  <c r="BR8" i="133"/>
  <c r="BR9" i="133"/>
  <c r="BR10" i="133" s="1"/>
  <c r="BR11" i="133" s="1"/>
  <c r="BR12" i="133" s="1"/>
  <c r="BR13" i="133" s="1"/>
  <c r="BR14" i="133" s="1"/>
  <c r="BR15" i="133" s="1"/>
  <c r="BR16" i="133" s="1"/>
  <c r="BR17" i="133" s="1"/>
  <c r="BR18" i="133" s="1"/>
  <c r="BR19" i="133" s="1"/>
  <c r="BR20" i="133" s="1"/>
  <c r="BR21" i="133" s="1"/>
  <c r="BR22" i="133" s="1"/>
  <c r="BR23" i="133" s="1"/>
  <c r="BR24" i="133" s="1"/>
  <c r="BR25" i="133" s="1"/>
  <c r="BR26" i="133" s="1"/>
  <c r="BR27" i="133" s="1"/>
  <c r="BR28" i="133" s="1"/>
  <c r="BR29" i="133" s="1"/>
  <c r="BR30" i="133" s="1"/>
  <c r="BR31" i="133" s="1"/>
  <c r="BR32" i="133" s="1"/>
  <c r="BR33" i="133" s="1"/>
  <c r="BR34" i="133" s="1"/>
  <c r="Y36" i="122"/>
  <c r="AI4" i="122"/>
  <c r="AI5" i="122" s="1"/>
  <c r="AI6" i="122" s="1"/>
  <c r="AI7" i="122" s="1"/>
  <c r="AI8" i="122" s="1"/>
  <c r="AI9" i="122" s="1"/>
  <c r="AI10" i="122" s="1"/>
  <c r="AI11" i="122" s="1"/>
  <c r="AI12" i="122" s="1"/>
  <c r="AI13" i="122" s="1"/>
  <c r="AI14" i="122" s="1"/>
  <c r="AI15" i="122" s="1"/>
  <c r="AI16" i="122" s="1"/>
  <c r="AI17" i="122" s="1"/>
  <c r="AI18" i="122" s="1"/>
  <c r="AI19" i="122" s="1"/>
  <c r="AI20" i="122" s="1"/>
  <c r="AI21" i="122" s="1"/>
  <c r="AI22" i="122" s="1"/>
  <c r="AI23" i="122" s="1"/>
  <c r="AI24" i="122" s="1"/>
  <c r="AI25" i="122" s="1"/>
  <c r="AI26" i="122" s="1"/>
  <c r="AI27" i="122" s="1"/>
  <c r="AI28" i="122" s="1"/>
  <c r="AI29" i="122" s="1"/>
  <c r="AI30" i="122" s="1"/>
  <c r="AI31" i="122" s="1"/>
  <c r="AI32" i="122" s="1"/>
  <c r="AI33" i="122" s="1"/>
  <c r="AI34" i="122" s="1"/>
  <c r="AB35" i="122"/>
  <c r="CT23" i="99"/>
  <c r="CT24" i="99"/>
  <c r="CT25" i="99"/>
  <c r="CT26" i="99"/>
  <c r="CT27" i="99"/>
  <c r="CT28" i="99"/>
  <c r="CT29" i="99"/>
  <c r="CT30" i="99"/>
  <c r="CT31" i="99"/>
  <c r="CT32" i="99"/>
  <c r="CT33" i="99"/>
  <c r="CT34" i="99"/>
  <c r="R20" i="128"/>
  <c r="D9" i="142"/>
  <c r="T42" i="99"/>
  <c r="FZ35" i="81"/>
  <c r="GG4" i="81"/>
  <c r="GG5" i="81"/>
  <c r="GG6" i="81" s="1"/>
  <c r="GG7" i="81" s="1"/>
  <c r="GG8" i="81" s="1"/>
  <c r="GG9" i="81" s="1"/>
  <c r="GG10" i="81" s="1"/>
  <c r="GG11" i="81" s="1"/>
  <c r="GG12" i="81" s="1"/>
  <c r="GG13" i="81" s="1"/>
  <c r="GG14" i="81" s="1"/>
  <c r="GG15" i="81" s="1"/>
  <c r="GG16" i="81" s="1"/>
  <c r="GG17" i="81" s="1"/>
  <c r="GG18" i="81" s="1"/>
  <c r="GG19" i="81" s="1"/>
  <c r="GG20" i="81" s="1"/>
  <c r="GG21" i="81" s="1"/>
  <c r="GG22" i="81" s="1"/>
  <c r="GG23" i="81" s="1"/>
  <c r="GG24" i="81" s="1"/>
  <c r="GG25" i="81" s="1"/>
  <c r="GG26" i="81" s="1"/>
  <c r="GG27" i="81" s="1"/>
  <c r="GG28" i="81" s="1"/>
  <c r="GG29" i="81" s="1"/>
  <c r="GG30" i="81" s="1"/>
  <c r="GG31" i="81" s="1"/>
  <c r="GG32" i="81" s="1"/>
  <c r="GG33" i="81" s="1"/>
  <c r="GG34" i="81" s="1"/>
  <c r="BE8" i="147"/>
  <c r="BE9" i="147"/>
  <c r="BE10" i="147"/>
  <c r="BE11" i="147"/>
  <c r="BE12" i="147"/>
  <c r="BE13" i="147"/>
  <c r="BE14" i="147"/>
  <c r="BE15" i="147"/>
  <c r="BE16" i="147"/>
  <c r="BE17" i="147"/>
  <c r="BE18" i="147"/>
  <c r="BE19" i="147"/>
  <c r="BE20" i="147"/>
  <c r="BE21" i="147"/>
  <c r="BE22" i="147"/>
  <c r="BE23" i="147"/>
  <c r="BE24" i="147"/>
  <c r="BE25" i="147"/>
  <c r="BE26" i="147"/>
  <c r="BE27" i="147"/>
  <c r="BE28" i="147"/>
  <c r="BE29" i="147"/>
  <c r="BE30" i="147"/>
  <c r="BE31" i="147"/>
  <c r="BE32" i="147"/>
  <c r="BE33" i="147"/>
  <c r="BE34" i="147"/>
  <c r="BL4" i="147"/>
  <c r="BL5" i="147"/>
  <c r="BL6" i="147"/>
  <c r="BL7" i="147"/>
  <c r="BL8" i="147"/>
  <c r="BL9" i="147"/>
  <c r="BL10" i="147"/>
  <c r="BL11" i="147"/>
  <c r="BL12" i="147"/>
  <c r="BL13" i="147"/>
  <c r="BL14" i="147"/>
  <c r="BL15" i="147"/>
  <c r="BL16" i="147"/>
  <c r="BL17" i="147"/>
  <c r="BL18" i="147"/>
  <c r="BL19" i="147"/>
  <c r="BL20" i="147"/>
  <c r="BL21" i="147"/>
  <c r="BL22" i="147"/>
  <c r="BL23" i="147"/>
  <c r="BL24" i="147"/>
  <c r="BL25" i="147"/>
  <c r="BL26" i="147"/>
  <c r="BL27" i="147"/>
  <c r="BL28" i="147"/>
  <c r="BL29" i="147"/>
  <c r="BL30" i="147"/>
  <c r="BL31" i="147"/>
  <c r="BL32" i="147"/>
  <c r="BL33" i="147"/>
  <c r="BL34" i="147"/>
  <c r="BS4" i="147"/>
  <c r="BS5" i="147"/>
  <c r="BS6" i="147"/>
  <c r="BS7" i="147"/>
  <c r="BS8" i="147"/>
  <c r="BS9" i="147"/>
  <c r="BS10" i="147"/>
  <c r="BS11" i="147"/>
  <c r="BS12" i="147"/>
  <c r="BS13" i="147"/>
  <c r="BS14" i="147"/>
  <c r="BS15" i="147"/>
  <c r="BS16" i="147"/>
  <c r="BS17" i="147"/>
  <c r="BS18" i="147"/>
  <c r="BS19" i="147"/>
  <c r="BS20" i="147"/>
  <c r="BS21" i="147"/>
  <c r="BS22" i="147"/>
  <c r="BS23" i="147"/>
  <c r="BS24" i="147"/>
  <c r="BS25" i="147"/>
  <c r="BS26" i="147"/>
  <c r="BS27" i="147"/>
  <c r="BS28" i="147"/>
  <c r="BS29" i="147"/>
  <c r="BS30" i="147"/>
  <c r="BS31" i="147"/>
  <c r="BS32" i="147"/>
  <c r="BS33" i="147"/>
  <c r="BS34" i="147"/>
  <c r="BZ4" i="147"/>
  <c r="BZ5" i="147"/>
  <c r="BZ6" i="147"/>
  <c r="BZ7" i="147"/>
  <c r="BZ8" i="147"/>
  <c r="BZ9" i="147"/>
  <c r="BZ10" i="147"/>
  <c r="BZ11" i="147"/>
  <c r="BZ12" i="147"/>
  <c r="BZ13" i="147"/>
  <c r="BZ14" i="147"/>
  <c r="BZ15" i="147"/>
  <c r="BZ16" i="147"/>
  <c r="BZ17" i="147"/>
  <c r="BZ18" i="147"/>
  <c r="BZ19" i="147"/>
  <c r="BZ20" i="147"/>
  <c r="BZ21" i="147"/>
  <c r="BZ22" i="147"/>
  <c r="BZ23" i="147"/>
  <c r="BZ24" i="147"/>
  <c r="BZ25" i="147"/>
  <c r="BZ26" i="147"/>
  <c r="BZ27" i="147"/>
  <c r="BZ28" i="147"/>
  <c r="BZ29" i="147"/>
  <c r="BZ30" i="147"/>
  <c r="BZ31" i="147"/>
  <c r="BZ32" i="147"/>
  <c r="BZ33" i="147"/>
  <c r="BZ34" i="147"/>
  <c r="CG4" i="147"/>
  <c r="CG5" i="147"/>
  <c r="CG6" i="147"/>
  <c r="CG7" i="147"/>
  <c r="CG8" i="147"/>
  <c r="CG9" i="147"/>
  <c r="CG10" i="147"/>
  <c r="CG11" i="147"/>
  <c r="CG12" i="147"/>
  <c r="CG13" i="147"/>
  <c r="CG14" i="147"/>
  <c r="CG15" i="147"/>
  <c r="CG16" i="147"/>
  <c r="CG17" i="147"/>
  <c r="CG18" i="147"/>
  <c r="CG19" i="147"/>
  <c r="CG20" i="147"/>
  <c r="CG21" i="147"/>
  <c r="CG22" i="147"/>
  <c r="CG23" i="147"/>
  <c r="CG24" i="147"/>
  <c r="CG25" i="147"/>
  <c r="CG26" i="147"/>
  <c r="CG27" i="147"/>
  <c r="CG28" i="147"/>
  <c r="CG29" i="147"/>
  <c r="CG30" i="147"/>
  <c r="CG31" i="147"/>
  <c r="CG32" i="147"/>
  <c r="CG33" i="147"/>
  <c r="CG34" i="147"/>
  <c r="CN4" i="147"/>
  <c r="CN5" i="147"/>
  <c r="CN6" i="147"/>
  <c r="CN7" i="147"/>
  <c r="CN8" i="147"/>
  <c r="CN9" i="147"/>
  <c r="CN10" i="147"/>
  <c r="CN11" i="147"/>
  <c r="CN12" i="147"/>
  <c r="CN13" i="147"/>
  <c r="CN14" i="147"/>
  <c r="CN15" i="147"/>
  <c r="CN16" i="147"/>
  <c r="CN17" i="147"/>
  <c r="CN18" i="147"/>
  <c r="CN19" i="147"/>
  <c r="CN20" i="147"/>
  <c r="CN21" i="147"/>
  <c r="CN22" i="147"/>
  <c r="CN23" i="147"/>
  <c r="CN24" i="147"/>
  <c r="CN25" i="147"/>
  <c r="CN26" i="147"/>
  <c r="CN27" i="147"/>
  <c r="CN28" i="147"/>
  <c r="CN29" i="147"/>
  <c r="CN30" i="147"/>
  <c r="CN31" i="147"/>
  <c r="CN32" i="147"/>
  <c r="CN33" i="147"/>
  <c r="CN34" i="147"/>
  <c r="CU4" i="147"/>
  <c r="CU5" i="147"/>
  <c r="CU6" i="147"/>
  <c r="CU7" i="147"/>
  <c r="CU8" i="147"/>
  <c r="CU9" i="147"/>
  <c r="CU10" i="147"/>
  <c r="CU11" i="147"/>
  <c r="CU12" i="147"/>
  <c r="CU13" i="147"/>
  <c r="CU14" i="147"/>
  <c r="CU15" i="147"/>
  <c r="CU16" i="147"/>
  <c r="CU17" i="147"/>
  <c r="CU18" i="147"/>
  <c r="CU19" i="147"/>
  <c r="CU20" i="147"/>
  <c r="CU21" i="147"/>
  <c r="CU22" i="147"/>
  <c r="CU23" i="147"/>
  <c r="CU24" i="147"/>
  <c r="CU25" i="147"/>
  <c r="CU26" i="147"/>
  <c r="CU27" i="147"/>
  <c r="CU28" i="147"/>
  <c r="CU29" i="147"/>
  <c r="CU30" i="147"/>
  <c r="CU31" i="147"/>
  <c r="CU32" i="147"/>
  <c r="CU33" i="147"/>
  <c r="CU34" i="147"/>
  <c r="DB4" i="147"/>
  <c r="DB5" i="147"/>
  <c r="DB6" i="147"/>
  <c r="DB7" i="147"/>
  <c r="DB8" i="147"/>
  <c r="DB9" i="147"/>
  <c r="DB10" i="147"/>
  <c r="DB11" i="147"/>
  <c r="DB12" i="147"/>
  <c r="DB13" i="147"/>
  <c r="DB14" i="147"/>
  <c r="DB15" i="147"/>
  <c r="DB16" i="147"/>
  <c r="DB17" i="147"/>
  <c r="DB18" i="147"/>
  <c r="DB19" i="147"/>
  <c r="DB20" i="147"/>
  <c r="DB21" i="147"/>
  <c r="DB22" i="147"/>
  <c r="DB23" i="147"/>
  <c r="DB24" i="147"/>
  <c r="DB25" i="147"/>
  <c r="DB26" i="147"/>
  <c r="DB27" i="147"/>
  <c r="DB28" i="147"/>
  <c r="DB29" i="147"/>
  <c r="DB30" i="147"/>
  <c r="DB31" i="147"/>
  <c r="DB32" i="147"/>
  <c r="DB33" i="147"/>
  <c r="DB34" i="147"/>
  <c r="DI4" i="147"/>
  <c r="DI5" i="147"/>
  <c r="DI6" i="147"/>
  <c r="DI7" i="147"/>
  <c r="DI8" i="147"/>
  <c r="DI9" i="147"/>
  <c r="DI10" i="147"/>
  <c r="DI11" i="147"/>
  <c r="DI12" i="147"/>
  <c r="DI13" i="147"/>
  <c r="DI14" i="147"/>
  <c r="DI15" i="147"/>
  <c r="DI16" i="147"/>
  <c r="DI17" i="147"/>
  <c r="DI18" i="147"/>
  <c r="DI19" i="147"/>
  <c r="DI20" i="147"/>
  <c r="DI21" i="147"/>
  <c r="DI22" i="147"/>
  <c r="DI23" i="147"/>
  <c r="DI24" i="147"/>
  <c r="DI25" i="147"/>
  <c r="DI26" i="147"/>
  <c r="DI27" i="147"/>
  <c r="DI28" i="147"/>
  <c r="DI29" i="147"/>
  <c r="DI30" i="147"/>
  <c r="DI31" i="147"/>
  <c r="DI32" i="147"/>
  <c r="DI33" i="147"/>
  <c r="DI34" i="147"/>
  <c r="DP4" i="147"/>
  <c r="DP5" i="147"/>
  <c r="DP6" i="147"/>
  <c r="DP7" i="147"/>
  <c r="DP8" i="147"/>
  <c r="DP9" i="147"/>
  <c r="DP10" i="147"/>
  <c r="DP11" i="147"/>
  <c r="DP12" i="147"/>
  <c r="DP13" i="147"/>
  <c r="DP14" i="147"/>
  <c r="DP15" i="147"/>
  <c r="DP16" i="147"/>
  <c r="DP17" i="147"/>
  <c r="DP18" i="147"/>
  <c r="DP19" i="147"/>
  <c r="DP20" i="147"/>
  <c r="DP21" i="147"/>
  <c r="DP22" i="147"/>
  <c r="DP23" i="147"/>
  <c r="DP24" i="147"/>
  <c r="DP25" i="147"/>
  <c r="DP26" i="147"/>
  <c r="DP27" i="147"/>
  <c r="DP28" i="147"/>
  <c r="DP29" i="147"/>
  <c r="DP30" i="147"/>
  <c r="DP31" i="147"/>
  <c r="DP32" i="147"/>
  <c r="DP33" i="147"/>
  <c r="DP34" i="147"/>
  <c r="DW4" i="147"/>
  <c r="DW5" i="147"/>
  <c r="DW6" i="147"/>
  <c r="DW7" i="147"/>
  <c r="DW8" i="147"/>
  <c r="DW9" i="147"/>
  <c r="DW10" i="147"/>
  <c r="DW11" i="147"/>
  <c r="DW12" i="147"/>
  <c r="DW13" i="147"/>
  <c r="DW14" i="147"/>
  <c r="DW15" i="147"/>
  <c r="DW16" i="147"/>
  <c r="DW17" i="147"/>
  <c r="DW18" i="147"/>
  <c r="DW19" i="147"/>
  <c r="DW20" i="147"/>
  <c r="DW21" i="147"/>
  <c r="DW22" i="147"/>
  <c r="DW23" i="147"/>
  <c r="DW24" i="147"/>
  <c r="DW25" i="147"/>
  <c r="DW26" i="147"/>
  <c r="DW27" i="147"/>
  <c r="DW28" i="147"/>
  <c r="DW29" i="147"/>
  <c r="DW30" i="147"/>
  <c r="DW31" i="147"/>
  <c r="DW32" i="147"/>
  <c r="DW33" i="147"/>
  <c r="DW34" i="147"/>
  <c r="ED4" i="147"/>
  <c r="ED5" i="147"/>
  <c r="ED6" i="147"/>
  <c r="ED7" i="147"/>
  <c r="ED8" i="147"/>
  <c r="ED9" i="147"/>
  <c r="ED10" i="147"/>
  <c r="ED11" i="147"/>
  <c r="ED12" i="147"/>
  <c r="ED13" i="147"/>
  <c r="ED14" i="147"/>
  <c r="ED15" i="147"/>
  <c r="ED16" i="147"/>
  <c r="ED17" i="147"/>
  <c r="ED18" i="147"/>
  <c r="ED19" i="147"/>
  <c r="ED20" i="147"/>
  <c r="ED21" i="147"/>
  <c r="ED22" i="147"/>
  <c r="ED23" i="147"/>
  <c r="ED24" i="147"/>
  <c r="ED25" i="147"/>
  <c r="ED26" i="147"/>
  <c r="ED27" i="147"/>
  <c r="ED28" i="147"/>
  <c r="ED29" i="147"/>
  <c r="ED30" i="147"/>
  <c r="ED31" i="147"/>
  <c r="ED32" i="147"/>
  <c r="ED33" i="147"/>
  <c r="ED34" i="147"/>
  <c r="EK4" i="147"/>
  <c r="EK5" i="147"/>
  <c r="EK6" i="147"/>
  <c r="EK7" i="147"/>
  <c r="EK8" i="147"/>
  <c r="EK9" i="147"/>
  <c r="EK10" i="147"/>
  <c r="EK11" i="147"/>
  <c r="EK12" i="147"/>
  <c r="EK13" i="147"/>
  <c r="EK14" i="147"/>
  <c r="EK15" i="147"/>
  <c r="EK16" i="147"/>
  <c r="EK17" i="147"/>
  <c r="EK18" i="147"/>
  <c r="EK19" i="147"/>
  <c r="EK20" i="147"/>
  <c r="EK21" i="147"/>
  <c r="EK22" i="147"/>
  <c r="EK23" i="147"/>
  <c r="EK24" i="147"/>
  <c r="EK25" i="147"/>
  <c r="EK26" i="147"/>
  <c r="EK27" i="147"/>
  <c r="EK28" i="147"/>
  <c r="EK29" i="147"/>
  <c r="EK30" i="147"/>
  <c r="EK31" i="147"/>
  <c r="EK32" i="147"/>
  <c r="EK33" i="147"/>
  <c r="EK34" i="147"/>
  <c r="ER4" i="147"/>
  <c r="ER5" i="147"/>
  <c r="ER6" i="147"/>
  <c r="ER7" i="147"/>
  <c r="ER8" i="147"/>
  <c r="ER9" i="147"/>
  <c r="ER10" i="147"/>
  <c r="ER11" i="147"/>
  <c r="ER12" i="147"/>
  <c r="ER13" i="147"/>
  <c r="ER14" i="147"/>
  <c r="ER15" i="147"/>
  <c r="ER16" i="147"/>
  <c r="ER17" i="147"/>
  <c r="ER18" i="147"/>
  <c r="ER19" i="147"/>
  <c r="ER20" i="147"/>
  <c r="ER21" i="147"/>
  <c r="ER22" i="147"/>
  <c r="ER23" i="147"/>
  <c r="ER24" i="147"/>
  <c r="ER25" i="147"/>
  <c r="ER26" i="147"/>
  <c r="ER27" i="147"/>
  <c r="ER28" i="147"/>
  <c r="ER29" i="147"/>
  <c r="ER30" i="147"/>
  <c r="ER31" i="147"/>
  <c r="ER32" i="147"/>
  <c r="ER33" i="147"/>
  <c r="ER34" i="147"/>
  <c r="EY4" i="147"/>
  <c r="EY5" i="147"/>
  <c r="EY6" i="147"/>
  <c r="EY7" i="147"/>
  <c r="EY8" i="147"/>
  <c r="EY9" i="147"/>
  <c r="EY10" i="147"/>
  <c r="EY11" i="147"/>
  <c r="EY12" i="147"/>
  <c r="EY13" i="147"/>
  <c r="EY14" i="147"/>
  <c r="EY15" i="147"/>
  <c r="EY16" i="147"/>
  <c r="EY17" i="147"/>
  <c r="EY18" i="147"/>
  <c r="EY19" i="147"/>
  <c r="EY20" i="147"/>
  <c r="EY21" i="147"/>
  <c r="EY22" i="147"/>
  <c r="EY23" i="147"/>
  <c r="EY24" i="147"/>
  <c r="EY25" i="147"/>
  <c r="EY26" i="147"/>
  <c r="EY27" i="147"/>
  <c r="EY28" i="147"/>
  <c r="EY29" i="147"/>
  <c r="EY30" i="147"/>
  <c r="EY31" i="147"/>
  <c r="EY32" i="147"/>
  <c r="EY33" i="147"/>
  <c r="EY34" i="147"/>
  <c r="FF4" i="147"/>
  <c r="FF5" i="147"/>
  <c r="FF6" i="147"/>
  <c r="FF7" i="147"/>
  <c r="FF8" i="147"/>
  <c r="FF9" i="147"/>
  <c r="FF10" i="147"/>
  <c r="FF11" i="147"/>
  <c r="FF12" i="147"/>
  <c r="FF13" i="147"/>
  <c r="FF14" i="147"/>
  <c r="FF15" i="147"/>
  <c r="FF16" i="147"/>
  <c r="FF17" i="147"/>
  <c r="FF18" i="147"/>
  <c r="FF19" i="147"/>
  <c r="FF20" i="147"/>
  <c r="FF21" i="147"/>
  <c r="FF22" i="147"/>
  <c r="FF23" i="147"/>
  <c r="FF24" i="147"/>
  <c r="FF25" i="147"/>
  <c r="FF26" i="147"/>
  <c r="FF27" i="147"/>
  <c r="FF28" i="147"/>
  <c r="FF29" i="147"/>
  <c r="FF30" i="147"/>
  <c r="FF31" i="147"/>
  <c r="FF32" i="147"/>
  <c r="FF33" i="147"/>
  <c r="FF34" i="147"/>
  <c r="FM4" i="147"/>
  <c r="FM5" i="147"/>
  <c r="FM6" i="147"/>
  <c r="FM7" i="147"/>
  <c r="FM8" i="147"/>
  <c r="FM9" i="147"/>
  <c r="FM10" i="147"/>
  <c r="FM11" i="147"/>
  <c r="FM12" i="147"/>
  <c r="FM13" i="147"/>
  <c r="FM14" i="147"/>
  <c r="FM15" i="147"/>
  <c r="FM16" i="147"/>
  <c r="FM17" i="147"/>
  <c r="FM18" i="147"/>
  <c r="FM19" i="147"/>
  <c r="FM20" i="147"/>
  <c r="FM21" i="147"/>
  <c r="FM22" i="147"/>
  <c r="FM23" i="147"/>
  <c r="FM24" i="147"/>
  <c r="FM25" i="147"/>
  <c r="FM26" i="147"/>
  <c r="FM27" i="147"/>
  <c r="FM28" i="147"/>
  <c r="FM29" i="147"/>
  <c r="FM30" i="147"/>
  <c r="FM31" i="147"/>
  <c r="FM32" i="147"/>
  <c r="FM33" i="147"/>
  <c r="FM34" i="147"/>
  <c r="FT4" i="147"/>
  <c r="FT5" i="147"/>
  <c r="FT6" i="147"/>
  <c r="FT7" i="147"/>
  <c r="FT8" i="147"/>
  <c r="FT9" i="147"/>
  <c r="FT10" i="147"/>
  <c r="FT11" i="147"/>
  <c r="FT12" i="147"/>
  <c r="FT13" i="147"/>
  <c r="FT14" i="147"/>
  <c r="FT15" i="147"/>
  <c r="FT16" i="147"/>
  <c r="FT17" i="147"/>
  <c r="FT18" i="147"/>
  <c r="FT19" i="147"/>
  <c r="FT20" i="147"/>
  <c r="FT21" i="147"/>
  <c r="FT22" i="147"/>
  <c r="FT23" i="147"/>
  <c r="FT24" i="147"/>
  <c r="FT25" i="147"/>
  <c r="FT26" i="147"/>
  <c r="FT27" i="147"/>
  <c r="FT28" i="147"/>
  <c r="FT29" i="147"/>
  <c r="FT30" i="147"/>
  <c r="FT31" i="147"/>
  <c r="FT32" i="147"/>
  <c r="FT33" i="147"/>
  <c r="FT34" i="147"/>
  <c r="GA4" i="147"/>
  <c r="GA5" i="147"/>
  <c r="GA6" i="147"/>
  <c r="GA7" i="147"/>
  <c r="GA8" i="147"/>
  <c r="GA9" i="147"/>
  <c r="GA10" i="147"/>
  <c r="GA11" i="147"/>
  <c r="GA12" i="147"/>
  <c r="GA13" i="147"/>
  <c r="GA14" i="147"/>
  <c r="GA15" i="147"/>
  <c r="GA16" i="147"/>
  <c r="GA17" i="147"/>
  <c r="GA18" i="147"/>
  <c r="GA19" i="147"/>
  <c r="GA20" i="147"/>
  <c r="GA21" i="147"/>
  <c r="GA22" i="147"/>
  <c r="GA23" i="147"/>
  <c r="GA24" i="147"/>
  <c r="GA25" i="147"/>
  <c r="GA26" i="147"/>
  <c r="GA27" i="147"/>
  <c r="GA28" i="147"/>
  <c r="GA29" i="147"/>
  <c r="GA30" i="147"/>
  <c r="GA31" i="147"/>
  <c r="GA32" i="147"/>
  <c r="GA33" i="147"/>
  <c r="GA34" i="147"/>
  <c r="GH4" i="147"/>
  <c r="GH5" i="147"/>
  <c r="GH6" i="147"/>
  <c r="GH7" i="147"/>
  <c r="GH8" i="147"/>
  <c r="GH9" i="147"/>
  <c r="GH10" i="147"/>
  <c r="GH11" i="147"/>
  <c r="GH12" i="147"/>
  <c r="GH13" i="147"/>
  <c r="GH14" i="147"/>
  <c r="GH15" i="147"/>
  <c r="GH16" i="147"/>
  <c r="GH17" i="147"/>
  <c r="GH18" i="147"/>
  <c r="GH19" i="147"/>
  <c r="GH20" i="147"/>
  <c r="GH21" i="147"/>
  <c r="GH22" i="147"/>
  <c r="GH23" i="147"/>
  <c r="GH24" i="147"/>
  <c r="GH25" i="147"/>
  <c r="GH26" i="147"/>
  <c r="GH27" i="147"/>
  <c r="GH28" i="147"/>
  <c r="GH29" i="147"/>
  <c r="GH30" i="147"/>
  <c r="GH31" i="147"/>
  <c r="GH32" i="147"/>
  <c r="GH33" i="147"/>
  <c r="GH34" i="147"/>
  <c r="GO4" i="147"/>
  <c r="GO5" i="147"/>
  <c r="GO6" i="147"/>
  <c r="GO7" i="147"/>
  <c r="GO8" i="147"/>
  <c r="GO9" i="147"/>
  <c r="GO10" i="147"/>
  <c r="GO11" i="147"/>
  <c r="GO12" i="147"/>
  <c r="GO13" i="147"/>
  <c r="GO14" i="147"/>
  <c r="GO15" i="147"/>
  <c r="GO16" i="147"/>
  <c r="GO17" i="147"/>
  <c r="GO18" i="147"/>
  <c r="GO19" i="147"/>
  <c r="GO20" i="147"/>
  <c r="GO21" i="147"/>
  <c r="GO22" i="147"/>
  <c r="GO23" i="147"/>
  <c r="GO24" i="147"/>
  <c r="GO25" i="147"/>
  <c r="GO26" i="147"/>
  <c r="GO27" i="147"/>
  <c r="GO28" i="147"/>
  <c r="GO29" i="147"/>
  <c r="GO30" i="147"/>
  <c r="GO31" i="147"/>
  <c r="GO32" i="147"/>
  <c r="GO33" i="147"/>
  <c r="GO34" i="147"/>
  <c r="GV4" i="147"/>
  <c r="GV5" i="147"/>
  <c r="GV6" i="147"/>
  <c r="GV7" i="147"/>
  <c r="GV8" i="147"/>
  <c r="GV9" i="147"/>
  <c r="GV10" i="147"/>
  <c r="GV11" i="147"/>
  <c r="GV12" i="147"/>
  <c r="GV13" i="147"/>
  <c r="GV14" i="147"/>
  <c r="GV15" i="147"/>
  <c r="GV16" i="147"/>
  <c r="GV17" i="147"/>
  <c r="GV18" i="147"/>
  <c r="GV19" i="147"/>
  <c r="GV20" i="147"/>
  <c r="GV21" i="147"/>
  <c r="GV22" i="147"/>
  <c r="GV23" i="147"/>
  <c r="GV24" i="147"/>
  <c r="GV25" i="147"/>
  <c r="GV26" i="147"/>
  <c r="GV27" i="147"/>
  <c r="GV28" i="147"/>
  <c r="GV29" i="147"/>
  <c r="GV30" i="147"/>
  <c r="GV31" i="147"/>
  <c r="GV32" i="147"/>
  <c r="GV33" i="147"/>
  <c r="GV34" i="147"/>
  <c r="T42" i="147"/>
  <c r="V13" i="128"/>
  <c r="D11" i="142"/>
  <c r="G11" i="142"/>
  <c r="BD7" i="147"/>
  <c r="BR6" i="103"/>
  <c r="BR7" i="103"/>
  <c r="BR8" i="103"/>
  <c r="BR9" i="103"/>
  <c r="BR10" i="103"/>
  <c r="BR11" i="103"/>
  <c r="BR12" i="103"/>
  <c r="BR13" i="103"/>
  <c r="BR14" i="103"/>
  <c r="BR15" i="103"/>
  <c r="BR16" i="103"/>
  <c r="BR17" i="103"/>
  <c r="BR18" i="103"/>
  <c r="BR19" i="103"/>
  <c r="BR20" i="103"/>
  <c r="BR21" i="103"/>
  <c r="BR22" i="103"/>
  <c r="BR23" i="103"/>
  <c r="BR24" i="103"/>
  <c r="BR25" i="103"/>
  <c r="BR26" i="103"/>
  <c r="BR27" i="103"/>
  <c r="BR28" i="103"/>
  <c r="BR29" i="103"/>
  <c r="BR30" i="103"/>
  <c r="BR31" i="103"/>
  <c r="BR32" i="103"/>
  <c r="BR33" i="103"/>
  <c r="BR34" i="103"/>
  <c r="BK7" i="130"/>
  <c r="BK8" i="130"/>
  <c r="BK9" i="130"/>
  <c r="BK10" i="130"/>
  <c r="BK11" i="130"/>
  <c r="BK12" i="130"/>
  <c r="BK13" i="130"/>
  <c r="BK14" i="130"/>
  <c r="BK15" i="130"/>
  <c r="BK16" i="130"/>
  <c r="BK17" i="130"/>
  <c r="BK18" i="130"/>
  <c r="BK19" i="130"/>
  <c r="BK20" i="130"/>
  <c r="BK21" i="130"/>
  <c r="BK22" i="130"/>
  <c r="BK23" i="130"/>
  <c r="BK24" i="130"/>
  <c r="BK25" i="130"/>
  <c r="BK26" i="130"/>
  <c r="BK27" i="130"/>
  <c r="BK28" i="130"/>
  <c r="BK29" i="130"/>
  <c r="BK30" i="130"/>
  <c r="BK31" i="130"/>
  <c r="BK32" i="130"/>
  <c r="BK33" i="130"/>
  <c r="BK34" i="130"/>
  <c r="K24" i="128"/>
  <c r="BD10" i="138"/>
  <c r="BD11" i="138"/>
  <c r="BD12" i="138"/>
  <c r="BD13" i="138"/>
  <c r="BD14" i="138"/>
  <c r="BD15" i="138"/>
  <c r="BD16" i="138"/>
  <c r="BD17" i="138"/>
  <c r="BD18" i="138"/>
  <c r="BD19" i="138"/>
  <c r="BD20" i="138"/>
  <c r="BD21" i="138"/>
  <c r="BD22" i="138"/>
  <c r="BD23" i="138"/>
  <c r="BD24" i="138"/>
  <c r="BD25" i="138"/>
  <c r="BD26" i="138"/>
  <c r="BD27" i="138"/>
  <c r="BD28" i="138"/>
  <c r="BD29" i="138"/>
  <c r="BD30" i="138"/>
  <c r="BD31" i="138"/>
  <c r="BD32" i="138"/>
  <c r="BD33" i="138"/>
  <c r="BD34" i="138"/>
  <c r="F84" i="136"/>
  <c r="I82" i="136"/>
  <c r="I91" i="136"/>
  <c r="F99" i="136"/>
  <c r="F100" i="136"/>
  <c r="I100" i="136"/>
  <c r="U35" i="136"/>
  <c r="AB4" i="136"/>
  <c r="AB5" i="136"/>
  <c r="AB6" i="136"/>
  <c r="AB7" i="136"/>
  <c r="AB8" i="136"/>
  <c r="AB9" i="136"/>
  <c r="AB10" i="136"/>
  <c r="AB11" i="136"/>
  <c r="AB12" i="136"/>
  <c r="AB13" i="136"/>
  <c r="AB14" i="136"/>
  <c r="AB15" i="136"/>
  <c r="AB16" i="136"/>
  <c r="AB17" i="136"/>
  <c r="AB18" i="136"/>
  <c r="AB19" i="136"/>
  <c r="AB20" i="136"/>
  <c r="AB21" i="136"/>
  <c r="AB22" i="136"/>
  <c r="AB23" i="136"/>
  <c r="AB24" i="136"/>
  <c r="AB25" i="136"/>
  <c r="AB26" i="136"/>
  <c r="AB27" i="136"/>
  <c r="AB28" i="136"/>
  <c r="AB29" i="136"/>
  <c r="AB30" i="136"/>
  <c r="AB31" i="136"/>
  <c r="AB32" i="136"/>
  <c r="AB33" i="136"/>
  <c r="AB34" i="136"/>
  <c r="F9" i="142"/>
  <c r="G9" i="142" s="1"/>
  <c r="CT35" i="99"/>
  <c r="DA4" i="99"/>
  <c r="DA5" i="99"/>
  <c r="DA6" i="99"/>
  <c r="DA7" i="99" s="1"/>
  <c r="DA8" i="99" s="1"/>
  <c r="DA9" i="99" s="1"/>
  <c r="DA10" i="99" s="1"/>
  <c r="DA11" i="99" s="1"/>
  <c r="DA12" i="99" s="1"/>
  <c r="DA13" i="99" s="1"/>
  <c r="DA14" i="99" s="1"/>
  <c r="DA15" i="99" s="1"/>
  <c r="DA16" i="99" s="1"/>
  <c r="DA17" i="99" s="1"/>
  <c r="DA18" i="99" s="1"/>
  <c r="DA19" i="99" s="1"/>
  <c r="DA20" i="99" s="1"/>
  <c r="DA21" i="99" s="1"/>
  <c r="DA22" i="99" s="1"/>
  <c r="DA23" i="99" s="1"/>
  <c r="DA24" i="99" s="1"/>
  <c r="DA25" i="99" s="1"/>
  <c r="DA26" i="99" s="1"/>
  <c r="DA27" i="99" s="1"/>
  <c r="DA28" i="99" s="1"/>
  <c r="DA29" i="99" s="1"/>
  <c r="DA30" i="99" s="1"/>
  <c r="DA31" i="99" s="1"/>
  <c r="DA32" i="99" s="1"/>
  <c r="DA33" i="99" s="1"/>
  <c r="DA34" i="99" s="1"/>
  <c r="BD8" i="147"/>
  <c r="BD9" i="147"/>
  <c r="BD10" i="147"/>
  <c r="BD11" i="147"/>
  <c r="BD12" i="147"/>
  <c r="BD13" i="147"/>
  <c r="BD14" i="147"/>
  <c r="BD15" i="147"/>
  <c r="BD16" i="147"/>
  <c r="BD17" i="147"/>
  <c r="BD18" i="147"/>
  <c r="BD19" i="147"/>
  <c r="BD20" i="147"/>
  <c r="BD21" i="147"/>
  <c r="BD22" i="147"/>
  <c r="BD23" i="147"/>
  <c r="BD24" i="147"/>
  <c r="BD25" i="147"/>
  <c r="BD26" i="147"/>
  <c r="BD27" i="147"/>
  <c r="BD28" i="147"/>
  <c r="BD29" i="147"/>
  <c r="BD30" i="147"/>
  <c r="BD31" i="147"/>
  <c r="BD32" i="147"/>
  <c r="BD33" i="147"/>
  <c r="BD34" i="147"/>
  <c r="BR35" i="103"/>
  <c r="BY4" i="103"/>
  <c r="BY5" i="103" s="1"/>
  <c r="BY6" i="103" s="1"/>
  <c r="BY7" i="103" s="1"/>
  <c r="BY8" i="103" s="1"/>
  <c r="BY9" i="103" s="1"/>
  <c r="BY10" i="103" s="1"/>
  <c r="BY11" i="103" s="1"/>
  <c r="BY12" i="103" s="1"/>
  <c r="BY13" i="103" s="1"/>
  <c r="BY14" i="103" s="1"/>
  <c r="BY15" i="103" s="1"/>
  <c r="BY16" i="103" s="1"/>
  <c r="BY17" i="103" s="1"/>
  <c r="BY18" i="103" s="1"/>
  <c r="BY19" i="103" s="1"/>
  <c r="BY20" i="103" s="1"/>
  <c r="BY21" i="103" s="1"/>
  <c r="BY22" i="103" s="1"/>
  <c r="BY23" i="103" s="1"/>
  <c r="BY24" i="103" s="1"/>
  <c r="BY25" i="103" s="1"/>
  <c r="BY26" i="103" s="1"/>
  <c r="BY27" i="103" s="1"/>
  <c r="BY28" i="103" s="1"/>
  <c r="BY29" i="103" s="1"/>
  <c r="BY30" i="103" s="1"/>
  <c r="BY31" i="103" s="1"/>
  <c r="BY32" i="103" s="1"/>
  <c r="BY33" i="103" s="1"/>
  <c r="BY34" i="103" s="1"/>
  <c r="BK35" i="130"/>
  <c r="BR4" i="130"/>
  <c r="BR5" i="130" s="1"/>
  <c r="BR6" i="130" s="1"/>
  <c r="BR7" i="130" s="1"/>
  <c r="BR8" i="130" s="1"/>
  <c r="BR9" i="130" s="1"/>
  <c r="BR10" i="130" s="1"/>
  <c r="BR11" i="130" s="1"/>
  <c r="BR12" i="130" s="1"/>
  <c r="BR13" i="130" s="1"/>
  <c r="BR14" i="130" s="1"/>
  <c r="BR15" i="130" s="1"/>
  <c r="BR16" i="130" s="1"/>
  <c r="BR17" i="130" s="1"/>
  <c r="BR18" i="130" s="1"/>
  <c r="BR19" i="130" s="1"/>
  <c r="BR20" i="130" s="1"/>
  <c r="BR21" i="130" s="1"/>
  <c r="BR22" i="130" s="1"/>
  <c r="BR23" i="130" s="1"/>
  <c r="BR24" i="130" s="1"/>
  <c r="BR25" i="130" s="1"/>
  <c r="BR26" i="130" s="1"/>
  <c r="BR27" i="130" s="1"/>
  <c r="BR28" i="130" s="1"/>
  <c r="BR29" i="130" s="1"/>
  <c r="BR30" i="130" s="1"/>
  <c r="BR31" i="130" s="1"/>
  <c r="BR32" i="130" s="1"/>
  <c r="BR33" i="130" s="1"/>
  <c r="BR34" i="130" s="1"/>
  <c r="K22" i="128"/>
  <c r="K23" i="128"/>
  <c r="K20" i="128"/>
  <c r="BD35" i="138"/>
  <c r="BK4" i="138"/>
  <c r="BK5" i="138" s="1"/>
  <c r="BK6" i="138" s="1"/>
  <c r="BK7" i="138" s="1"/>
  <c r="BK8" i="138" s="1"/>
  <c r="BK9" i="138" s="1"/>
  <c r="BK10" i="138" s="1"/>
  <c r="BK11" i="138" s="1"/>
  <c r="BK12" i="138" s="1"/>
  <c r="BK13" i="138" s="1"/>
  <c r="BK14" i="138" s="1"/>
  <c r="BK15" i="138" s="1"/>
  <c r="BK16" i="138" s="1"/>
  <c r="BK17" i="138" s="1"/>
  <c r="BK18" i="138" s="1"/>
  <c r="BK19" i="138" s="1"/>
  <c r="BK20" i="138" s="1"/>
  <c r="BK21" i="138" s="1"/>
  <c r="BK22" i="138" s="1"/>
  <c r="BK23" i="138" s="1"/>
  <c r="BK24" i="138" s="1"/>
  <c r="BK25" i="138" s="1"/>
  <c r="BK26" i="138" s="1"/>
  <c r="BK27" i="138" s="1"/>
  <c r="BK28" i="138" s="1"/>
  <c r="BK29" i="138" s="1"/>
  <c r="BK30" i="138" s="1"/>
  <c r="BK31" i="138" s="1"/>
  <c r="BK32" i="138" s="1"/>
  <c r="BK33" i="138" s="1"/>
  <c r="BK34" i="138" s="1"/>
  <c r="I98" i="136"/>
  <c r="I95" i="136"/>
  <c r="I89" i="136"/>
  <c r="I94" i="136"/>
  <c r="I96" i="136"/>
  <c r="I93" i="136"/>
  <c r="I90" i="136"/>
  <c r="I99" i="136"/>
  <c r="F85" i="136"/>
  <c r="I97" i="136"/>
  <c r="AB35" i="136"/>
  <c r="AI4" i="136"/>
  <c r="AI5" i="136"/>
  <c r="AI6" i="136"/>
  <c r="AI7" i="136"/>
  <c r="AI8" i="136"/>
  <c r="AI9" i="136"/>
  <c r="AI10" i="136"/>
  <c r="AI11" i="136"/>
  <c r="AI12" i="136"/>
  <c r="AI13" i="136"/>
  <c r="AI14" i="136"/>
  <c r="AI15" i="136"/>
  <c r="AI16" i="136"/>
  <c r="AI17" i="136"/>
  <c r="AI18" i="136"/>
  <c r="AI19" i="136"/>
  <c r="AI20" i="136"/>
  <c r="AI21" i="136"/>
  <c r="AI22" i="136"/>
  <c r="AI23" i="136"/>
  <c r="AI24" i="136"/>
  <c r="AI25" i="136"/>
  <c r="AI26" i="136"/>
  <c r="AI27" i="136"/>
  <c r="AI28" i="136"/>
  <c r="AI29" i="136"/>
  <c r="AI30" i="136"/>
  <c r="AI31" i="136"/>
  <c r="AI32" i="136"/>
  <c r="AI33" i="136"/>
  <c r="AI34" i="136"/>
  <c r="BK4" i="147"/>
  <c r="BK5" i="147"/>
  <c r="BK6" i="147"/>
  <c r="BK7" i="147" s="1"/>
  <c r="BK8" i="147" s="1"/>
  <c r="BK9" i="147" s="1"/>
  <c r="BK10" i="147" s="1"/>
  <c r="BK11" i="147" s="1"/>
  <c r="BK12" i="147" s="1"/>
  <c r="BK13" i="147" s="1"/>
  <c r="BK14" i="147" s="1"/>
  <c r="BK15" i="147" s="1"/>
  <c r="BK16" i="147" s="1"/>
  <c r="BK17" i="147" s="1"/>
  <c r="BK18" i="147" s="1"/>
  <c r="BK19" i="147" s="1"/>
  <c r="BK20" i="147" s="1"/>
  <c r="BK21" i="147" s="1"/>
  <c r="BK22" i="147" s="1"/>
  <c r="BK23" i="147" s="1"/>
  <c r="BK24" i="147" s="1"/>
  <c r="BK25" i="147" s="1"/>
  <c r="BK26" i="147" s="1"/>
  <c r="BK27" i="147" s="1"/>
  <c r="BK28" i="147" s="1"/>
  <c r="BK29" i="147" s="1"/>
  <c r="BK30" i="147" s="1"/>
  <c r="BK31" i="147" s="1"/>
  <c r="BK32" i="147" s="1"/>
  <c r="BK33" i="147" s="1"/>
  <c r="BK34" i="147" s="1"/>
  <c r="BD35" i="147"/>
  <c r="D3" i="142"/>
  <c r="G3" i="142"/>
  <c r="AI35" i="136"/>
  <c r="AP4" i="136"/>
  <c r="AP5" i="136"/>
  <c r="AP6" i="136"/>
  <c r="AP7" i="136"/>
  <c r="AP8" i="136"/>
  <c r="AP9" i="136"/>
  <c r="AP10" i="136"/>
  <c r="AP11" i="136"/>
  <c r="AP12" i="136"/>
  <c r="AP13" i="136"/>
  <c r="AP14" i="136"/>
  <c r="AP15" i="136"/>
  <c r="AP16" i="136"/>
  <c r="AP17" i="136"/>
  <c r="AP18" i="136"/>
  <c r="AP19" i="136"/>
  <c r="AP20" i="136"/>
  <c r="AP21" i="136"/>
  <c r="AP22" i="136"/>
  <c r="AP23" i="136"/>
  <c r="AP24" i="136"/>
  <c r="AP25" i="136"/>
  <c r="AP26" i="136"/>
  <c r="AP27" i="136"/>
  <c r="AP28" i="136"/>
  <c r="AP29" i="136"/>
  <c r="AP30" i="136"/>
  <c r="AP31" i="136"/>
  <c r="AP32" i="136"/>
  <c r="AP33" i="136"/>
  <c r="AP34" i="136"/>
  <c r="AP35" i="136"/>
  <c r="AW4" i="136"/>
  <c r="AW5" i="136"/>
  <c r="AW6" i="136"/>
  <c r="AW7" i="136"/>
  <c r="AW8" i="136"/>
  <c r="AW9" i="136"/>
  <c r="AW10" i="136"/>
  <c r="AW11" i="136"/>
  <c r="AW12" i="136"/>
  <c r="AW13" i="136"/>
  <c r="AW14" i="136"/>
  <c r="AW15" i="136"/>
  <c r="AW16" i="136"/>
  <c r="AW17" i="136"/>
  <c r="AW18" i="136"/>
  <c r="AW19" i="136"/>
  <c r="AW20" i="136"/>
  <c r="AW21" i="136"/>
  <c r="AW22" i="136"/>
  <c r="AW23" i="136"/>
  <c r="AW24" i="136"/>
  <c r="AW25" i="136"/>
  <c r="AW26" i="136"/>
  <c r="AW27" i="136"/>
  <c r="AW28" i="136"/>
  <c r="AW29" i="136"/>
  <c r="AW30" i="136"/>
  <c r="AW31" i="136"/>
  <c r="AW32" i="136"/>
  <c r="AW33" i="136"/>
  <c r="AW34" i="136"/>
  <c r="AW35" i="136"/>
  <c r="BD4" i="136"/>
  <c r="BD5" i="136"/>
  <c r="BD6" i="136"/>
  <c r="BD7" i="136"/>
  <c r="BD8" i="136"/>
  <c r="BD9" i="136"/>
  <c r="BD10" i="136"/>
  <c r="BD11" i="136"/>
  <c r="BD12" i="136"/>
  <c r="BD13" i="136"/>
  <c r="BD14" i="136"/>
  <c r="BD15" i="136"/>
  <c r="BD16" i="136"/>
  <c r="BD17" i="136"/>
  <c r="BD18" i="136"/>
  <c r="BD19" i="136"/>
  <c r="BD20" i="136"/>
  <c r="BD21" i="136"/>
  <c r="BD22" i="136"/>
  <c r="BD23" i="136"/>
  <c r="BD24" i="136"/>
  <c r="BD25" i="136"/>
  <c r="BD26" i="136"/>
  <c r="BD27" i="136"/>
  <c r="BD28" i="136"/>
  <c r="BD29" i="136"/>
  <c r="BD30" i="136"/>
  <c r="BD31" i="136"/>
  <c r="BD32" i="136"/>
  <c r="BD33" i="136"/>
  <c r="BD34" i="136"/>
  <c r="BD35" i="136"/>
  <c r="BK4" i="136"/>
  <c r="BK5" i="136"/>
  <c r="BK6" i="136"/>
  <c r="BK7" i="136"/>
  <c r="BK8" i="136"/>
  <c r="BK9" i="136"/>
  <c r="BK10" i="136"/>
  <c r="BK11" i="136"/>
  <c r="BK12" i="136"/>
  <c r="BK13" i="136"/>
  <c r="BK14" i="136"/>
  <c r="BK15" i="136"/>
  <c r="BK16" i="136"/>
  <c r="BK17" i="136"/>
  <c r="BK18" i="136"/>
  <c r="BK19" i="136"/>
  <c r="BK20" i="136"/>
  <c r="BK21" i="136"/>
  <c r="BK22" i="136"/>
  <c r="BK23" i="136"/>
  <c r="BK24" i="136"/>
  <c r="BK25" i="136"/>
  <c r="BK26" i="136"/>
  <c r="BK27" i="136"/>
  <c r="BK28" i="136"/>
  <c r="BK29" i="136"/>
  <c r="BK30" i="136"/>
  <c r="BK31" i="136"/>
  <c r="BK32" i="136"/>
  <c r="BK33" i="136"/>
  <c r="BK34" i="136"/>
  <c r="BK35" i="136"/>
  <c r="BR4" i="136"/>
  <c r="BR5" i="136"/>
  <c r="BR6" i="136"/>
  <c r="BR7" i="136"/>
  <c r="BR8" i="136"/>
  <c r="BR9" i="136"/>
  <c r="BR10" i="136"/>
  <c r="BR11" i="136"/>
  <c r="BR12" i="136"/>
  <c r="BR13" i="136"/>
  <c r="BR14" i="136"/>
  <c r="BR15" i="136"/>
  <c r="BR16" i="136"/>
  <c r="BR17" i="136"/>
  <c r="BR18" i="136"/>
  <c r="BR19" i="136"/>
  <c r="BR20" i="136"/>
  <c r="BR21" i="136"/>
  <c r="BR22" i="136"/>
  <c r="BR23" i="136"/>
  <c r="BR24" i="136"/>
  <c r="BR25" i="136"/>
  <c r="BR26" i="136"/>
  <c r="BR27" i="136"/>
  <c r="BR28" i="136"/>
  <c r="BR29" i="136"/>
  <c r="BR30" i="136"/>
  <c r="BR31" i="136"/>
  <c r="BR32" i="136"/>
  <c r="BR33" i="136"/>
  <c r="BR34" i="136"/>
  <c r="BR35" i="136"/>
  <c r="BY4" i="136"/>
  <c r="BY5" i="136"/>
  <c r="BY6" i="136"/>
  <c r="BY7" i="136"/>
  <c r="BY8" i="136"/>
  <c r="BY9" i="136"/>
  <c r="BY10" i="136"/>
  <c r="BY11" i="136"/>
  <c r="BY12" i="136"/>
  <c r="BY13" i="136"/>
  <c r="BY14" i="136"/>
  <c r="BY15" i="136"/>
  <c r="BY16" i="136"/>
  <c r="BY17" i="136"/>
  <c r="BY18" i="136"/>
  <c r="BY19" i="136"/>
  <c r="BY20" i="136"/>
  <c r="BY21" i="136"/>
  <c r="BY22" i="136"/>
  <c r="BY23" i="136"/>
  <c r="BY24" i="136"/>
  <c r="BY25" i="136"/>
  <c r="BY26" i="136"/>
  <c r="BY27" i="136"/>
  <c r="BY28" i="136"/>
  <c r="BY29" i="136"/>
  <c r="BY30" i="136"/>
  <c r="BY31" i="136"/>
  <c r="BY32" i="136"/>
  <c r="BY33" i="136"/>
  <c r="BY34" i="136"/>
  <c r="BY35" i="136"/>
  <c r="CF4" i="136"/>
  <c r="CF5" i="136"/>
  <c r="CF6" i="136"/>
  <c r="CF7" i="136"/>
  <c r="CF8" i="136"/>
  <c r="CF9" i="136"/>
  <c r="CF10" i="136"/>
  <c r="CF11" i="136"/>
  <c r="CF12" i="136"/>
  <c r="CF13" i="136"/>
  <c r="CF14" i="136"/>
  <c r="CF15" i="136"/>
  <c r="CF16" i="136"/>
  <c r="CF17" i="136"/>
  <c r="CF18" i="136"/>
  <c r="CF19" i="136"/>
  <c r="CF20" i="136"/>
  <c r="CF21" i="136"/>
  <c r="CF22" i="136"/>
  <c r="CF23" i="136"/>
  <c r="CF24" i="136"/>
  <c r="CF25" i="136"/>
  <c r="CF26" i="136"/>
  <c r="CF27" i="136"/>
  <c r="CF28" i="136"/>
  <c r="CF29" i="136"/>
  <c r="CF30" i="136"/>
  <c r="CF31" i="136"/>
  <c r="CF32" i="136"/>
  <c r="CF33" i="136"/>
  <c r="CF34" i="136"/>
  <c r="CF35" i="136"/>
  <c r="CM4" i="136"/>
  <c r="CM5" i="136"/>
  <c r="CM6" i="136"/>
  <c r="CM7" i="136"/>
  <c r="CM8" i="136"/>
  <c r="CM9" i="136"/>
  <c r="CM10" i="136"/>
  <c r="CM11" i="136"/>
  <c r="CM12" i="136"/>
  <c r="CM13" i="136"/>
  <c r="CM14" i="136"/>
  <c r="CM15" i="136"/>
  <c r="CM16" i="136"/>
  <c r="CM17" i="136"/>
  <c r="CM18" i="136"/>
  <c r="CM19" i="136"/>
  <c r="CM20" i="136"/>
  <c r="CM21" i="136"/>
  <c r="CM22" i="136"/>
  <c r="CM23" i="136"/>
  <c r="CM24" i="136"/>
  <c r="CM25" i="136"/>
  <c r="CM26" i="136"/>
  <c r="CM27" i="136"/>
  <c r="CM28" i="136"/>
  <c r="CM29" i="136"/>
  <c r="CM30" i="136"/>
  <c r="CM31" i="136"/>
  <c r="CM32" i="136"/>
  <c r="CM33" i="136"/>
  <c r="CM34" i="136"/>
  <c r="CM35" i="136"/>
  <c r="CT4" i="136"/>
  <c r="CT5" i="136"/>
  <c r="CT6" i="136"/>
  <c r="CT7" i="136"/>
  <c r="CT8" i="136"/>
  <c r="CT9" i="136"/>
  <c r="CT10" i="136"/>
  <c r="CT11" i="136"/>
  <c r="CT12" i="136"/>
  <c r="CT13" i="136"/>
  <c r="CT14" i="136"/>
  <c r="CT15" i="136"/>
  <c r="CT16" i="136"/>
  <c r="CT17" i="136"/>
  <c r="CT18" i="136"/>
  <c r="CT19" i="136"/>
  <c r="CT20" i="136"/>
  <c r="CT21" i="136"/>
  <c r="CT22" i="136"/>
  <c r="CT23" i="136"/>
  <c r="CT24" i="136"/>
  <c r="CT25" i="136"/>
  <c r="CT26" i="136"/>
  <c r="CT27" i="136"/>
  <c r="CT28" i="136"/>
  <c r="CT29" i="136"/>
  <c r="CT30" i="136"/>
  <c r="CT31" i="136"/>
  <c r="CT32" i="136"/>
  <c r="CT33" i="136"/>
  <c r="CT34" i="136"/>
  <c r="CT35" i="136"/>
  <c r="DA4" i="136"/>
  <c r="DA5" i="136"/>
  <c r="DA6" i="136"/>
  <c r="DA7" i="136"/>
  <c r="DA8" i="136"/>
  <c r="DA9" i="136"/>
  <c r="DA10" i="136"/>
  <c r="DA11" i="136"/>
  <c r="DA12" i="136"/>
  <c r="DA13" i="136"/>
  <c r="DA14" i="136"/>
  <c r="DA15" i="136"/>
  <c r="DA16" i="136"/>
  <c r="DA17" i="136"/>
  <c r="DA18" i="136"/>
  <c r="DA19" i="136"/>
  <c r="DA20" i="136"/>
  <c r="DA21" i="136"/>
  <c r="DA22" i="136"/>
  <c r="DA23" i="136"/>
  <c r="DA24" i="136"/>
  <c r="DA25" i="136"/>
  <c r="DA26" i="136"/>
  <c r="DA27" i="136"/>
  <c r="DA28" i="136"/>
  <c r="DA29" i="136"/>
  <c r="DA30" i="136"/>
  <c r="DA31" i="136"/>
  <c r="DA32" i="136"/>
  <c r="DA33" i="136"/>
  <c r="DA34" i="136"/>
  <c r="DA35" i="136"/>
  <c r="DH4" i="136"/>
  <c r="DH5" i="136"/>
  <c r="DH6" i="136"/>
  <c r="DH7" i="136"/>
  <c r="DH8" i="136"/>
  <c r="DH9" i="136"/>
  <c r="DH10" i="136"/>
  <c r="DH11" i="136"/>
  <c r="DH12" i="136"/>
  <c r="DH13" i="136"/>
  <c r="DH14" i="136"/>
  <c r="DH15" i="136"/>
  <c r="DH16" i="136"/>
  <c r="DH17" i="136"/>
  <c r="DH18" i="136"/>
  <c r="DH19" i="136"/>
  <c r="DH20" i="136"/>
  <c r="DH21" i="136"/>
  <c r="DH22" i="136"/>
  <c r="DH23" i="136"/>
  <c r="DH24" i="136"/>
  <c r="DH25" i="136"/>
  <c r="DH26" i="136"/>
  <c r="DH27" i="136"/>
  <c r="DH28" i="136"/>
  <c r="DH29" i="136"/>
  <c r="DH30" i="136"/>
  <c r="DH31" i="136"/>
  <c r="DH32" i="136"/>
  <c r="DH33" i="136"/>
  <c r="DH34" i="136"/>
  <c r="U58" i="136"/>
  <c r="U59" i="136"/>
  <c r="DH35" i="136"/>
  <c r="DO4" i="136"/>
  <c r="DO5" i="136"/>
  <c r="DO6" i="136"/>
  <c r="DO7" i="136"/>
  <c r="DO8" i="136"/>
  <c r="DO9" i="136"/>
  <c r="DO10" i="136"/>
  <c r="DO11" i="136"/>
  <c r="DO12" i="136"/>
  <c r="DO13" i="136"/>
  <c r="DO14" i="136"/>
  <c r="DO15" i="136"/>
  <c r="DO16" i="136"/>
  <c r="DO17" i="136"/>
  <c r="DO18" i="136"/>
  <c r="DO19" i="136"/>
  <c r="DO20" i="136"/>
  <c r="DO21" i="136"/>
  <c r="DO22" i="136"/>
  <c r="DO23" i="136"/>
  <c r="DO24" i="136"/>
  <c r="DO25" i="136"/>
  <c r="DO26" i="136"/>
  <c r="DO27" i="136"/>
  <c r="DO28" i="136"/>
  <c r="DO29" i="136"/>
  <c r="DO30" i="136"/>
  <c r="DO31" i="136"/>
  <c r="DO32" i="136"/>
  <c r="DO33" i="136"/>
  <c r="DO34" i="136"/>
  <c r="DO35" i="136"/>
  <c r="DV4" i="136"/>
  <c r="DV5" i="136"/>
  <c r="DV6" i="136"/>
  <c r="DV7" i="136"/>
  <c r="DV8" i="136"/>
  <c r="DV9" i="136"/>
  <c r="DV10" i="136"/>
  <c r="DV11" i="136"/>
  <c r="DV12" i="136"/>
  <c r="DV13" i="136"/>
  <c r="DV14" i="136"/>
  <c r="DV15" i="136"/>
  <c r="DV16" i="136"/>
  <c r="DV17" i="136"/>
  <c r="DV18" i="136"/>
  <c r="DV19" i="136"/>
  <c r="DV20" i="136"/>
  <c r="DV21" i="136"/>
  <c r="DV22" i="136"/>
  <c r="DV23" i="136"/>
  <c r="DV24" i="136"/>
  <c r="DV25" i="136"/>
  <c r="DV26" i="136"/>
  <c r="DV27" i="136"/>
  <c r="DV28" i="136"/>
  <c r="DV29" i="136"/>
  <c r="DV30" i="136"/>
  <c r="DV31" i="136"/>
  <c r="DV32" i="136"/>
  <c r="DV33" i="136"/>
  <c r="DV34" i="136"/>
  <c r="U76" i="136"/>
  <c r="U77" i="136"/>
  <c r="DV35" i="136"/>
  <c r="EC4" i="136"/>
  <c r="EC5" i="136"/>
  <c r="EC6" i="136"/>
  <c r="EC7" i="136"/>
  <c r="EC8" i="136"/>
  <c r="EC9" i="136"/>
  <c r="EC10" i="136"/>
  <c r="EC11" i="136"/>
  <c r="EC12" i="136"/>
  <c r="EC13" i="136"/>
  <c r="EC14" i="136"/>
  <c r="EC15" i="136"/>
  <c r="EC16" i="136"/>
  <c r="EC17" i="136"/>
  <c r="EC18" i="136"/>
  <c r="EC19" i="136"/>
  <c r="EC20" i="136"/>
  <c r="EC21" i="136"/>
  <c r="EC22" i="136"/>
  <c r="EC23" i="136"/>
  <c r="EC24" i="136"/>
  <c r="EC25" i="136"/>
  <c r="EC26" i="136"/>
  <c r="EC27" i="136"/>
  <c r="EC28" i="136"/>
  <c r="EC29" i="136"/>
  <c r="EC30" i="136"/>
  <c r="EC31" i="136"/>
  <c r="EC32" i="136"/>
  <c r="EC33" i="136"/>
  <c r="EC34" i="136"/>
  <c r="U68" i="136"/>
  <c r="U69" i="136"/>
  <c r="EC35" i="136"/>
  <c r="EJ4" i="136"/>
  <c r="EJ5" i="136"/>
  <c r="EJ6" i="136"/>
  <c r="EJ7" i="136"/>
  <c r="EJ8" i="136"/>
  <c r="EJ9" i="136"/>
  <c r="EJ10" i="136"/>
  <c r="EJ11" i="136"/>
  <c r="EJ12" i="136"/>
  <c r="EJ13" i="136"/>
  <c r="EJ14" i="136"/>
  <c r="EJ15" i="136"/>
  <c r="EJ16" i="136"/>
  <c r="EJ17" i="136"/>
  <c r="EJ18" i="136"/>
  <c r="EJ19" i="136"/>
  <c r="EJ20" i="136"/>
  <c r="EJ21" i="136"/>
  <c r="EJ22" i="136"/>
  <c r="EJ23" i="136"/>
  <c r="EJ24" i="136"/>
  <c r="EJ25" i="136"/>
  <c r="EJ26" i="136"/>
  <c r="EJ27" i="136"/>
  <c r="EJ28" i="136"/>
  <c r="EJ29" i="136"/>
  <c r="EJ30" i="136"/>
  <c r="EJ31" i="136"/>
  <c r="EJ32" i="136"/>
  <c r="EJ33" i="136"/>
  <c r="EJ34" i="136"/>
  <c r="EJ35" i="136"/>
  <c r="EQ4" i="136"/>
  <c r="EQ5" i="136"/>
  <c r="EQ6" i="136"/>
  <c r="EQ7" i="136"/>
  <c r="EQ8" i="136"/>
  <c r="EQ9" i="136"/>
  <c r="EQ10" i="136"/>
  <c r="EQ11" i="136"/>
  <c r="EQ12" i="136"/>
  <c r="EQ13" i="136"/>
  <c r="EQ14" i="136"/>
  <c r="EQ15" i="136"/>
  <c r="EQ16" i="136"/>
  <c r="EQ17" i="136"/>
  <c r="EQ18" i="136"/>
  <c r="EQ19" i="136"/>
  <c r="EQ20" i="136"/>
  <c r="EQ21" i="136"/>
  <c r="EQ22" i="136"/>
  <c r="EQ23" i="136"/>
  <c r="EQ24" i="136"/>
  <c r="EQ25" i="136"/>
  <c r="EQ26" i="136"/>
  <c r="EQ27" i="136"/>
  <c r="EQ28" i="136"/>
  <c r="EQ29" i="136"/>
  <c r="EQ30" i="136"/>
  <c r="EQ31" i="136"/>
  <c r="EQ32" i="136"/>
  <c r="EQ33" i="136"/>
  <c r="EQ34" i="136"/>
  <c r="EQ35" i="136"/>
  <c r="EX4" i="136"/>
  <c r="EX5" i="136"/>
  <c r="EX6" i="136"/>
  <c r="EX7" i="136"/>
  <c r="EX8" i="136"/>
  <c r="EX9" i="136"/>
  <c r="EX10" i="136"/>
  <c r="EX11" i="136"/>
  <c r="EX12" i="136"/>
  <c r="EX13" i="136"/>
  <c r="EX14" i="136"/>
  <c r="EX15" i="136"/>
  <c r="EX16" i="136"/>
  <c r="EX17" i="136"/>
  <c r="EX18" i="136"/>
  <c r="EX19" i="136"/>
  <c r="EX20" i="136"/>
  <c r="EX21" i="136"/>
  <c r="EX22" i="136"/>
  <c r="EX23" i="136"/>
  <c r="EX24" i="136"/>
  <c r="EX25" i="136"/>
  <c r="EX26" i="136"/>
  <c r="EX27" i="136"/>
  <c r="EX28" i="136"/>
  <c r="EX29" i="136"/>
  <c r="EX30" i="136"/>
  <c r="EX31" i="136"/>
  <c r="EX32" i="136"/>
  <c r="EX33" i="136"/>
  <c r="EX34" i="136"/>
  <c r="EX35" i="136"/>
  <c r="FE4" i="136"/>
  <c r="FE5" i="136"/>
  <c r="FE6" i="136"/>
  <c r="FE7" i="136"/>
  <c r="FE8" i="136"/>
  <c r="FE9" i="136"/>
  <c r="FE10" i="136"/>
  <c r="FE11" i="136"/>
  <c r="FE12" i="136"/>
  <c r="FE13" i="136"/>
  <c r="FE14" i="136"/>
  <c r="FE15" i="136"/>
  <c r="FE16" i="136"/>
  <c r="FE17" i="136"/>
  <c r="FE18" i="136"/>
  <c r="FE19" i="136"/>
  <c r="FE20" i="136"/>
  <c r="FE21" i="136"/>
  <c r="FE22" i="136"/>
  <c r="FE23" i="136"/>
  <c r="FE24" i="136"/>
  <c r="FE25" i="136"/>
  <c r="FE26" i="136"/>
  <c r="FE27" i="136"/>
  <c r="FE28" i="136"/>
  <c r="FE29" i="136"/>
  <c r="FE30" i="136"/>
  <c r="FE31" i="136"/>
  <c r="FE32" i="136"/>
  <c r="FE33" i="136"/>
  <c r="FE34" i="136"/>
  <c r="FE35" i="136"/>
  <c r="FL4" i="136"/>
  <c r="FL5" i="136"/>
  <c r="FL6" i="136"/>
  <c r="FL7" i="136"/>
  <c r="FL8" i="136"/>
  <c r="FL9" i="136"/>
  <c r="FL10" i="136"/>
  <c r="FL11" i="136"/>
  <c r="FL12" i="136"/>
  <c r="FL13" i="136"/>
  <c r="FL14" i="136"/>
  <c r="FL15" i="136"/>
  <c r="FL16" i="136"/>
  <c r="FL17" i="136"/>
  <c r="FL18" i="136"/>
  <c r="FL19" i="136"/>
  <c r="FL20" i="136"/>
  <c r="FL21" i="136"/>
  <c r="FL22" i="136"/>
  <c r="FL23" i="136"/>
  <c r="FL24" i="136"/>
  <c r="FL25" i="136"/>
  <c r="FL26" i="136"/>
  <c r="FL27" i="136"/>
  <c r="FL28" i="136"/>
  <c r="FL29" i="136"/>
  <c r="FL30" i="136"/>
  <c r="FL31" i="136"/>
  <c r="FL32" i="136"/>
  <c r="FL33" i="136"/>
  <c r="FL34" i="136"/>
  <c r="FL35" i="136"/>
  <c r="FS4" i="136"/>
  <c r="FS5" i="136"/>
  <c r="FS6" i="136"/>
  <c r="FS7" i="136"/>
  <c r="FS8" i="136"/>
  <c r="FS9" i="136"/>
  <c r="FS10" i="136"/>
  <c r="FS11" i="136"/>
  <c r="FS12" i="136"/>
  <c r="FS13" i="136"/>
  <c r="FS14" i="136"/>
  <c r="FS15" i="136"/>
  <c r="FS16" i="136"/>
  <c r="FS17" i="136"/>
  <c r="FS18" i="136"/>
  <c r="FS19" i="136"/>
  <c r="FS20" i="136"/>
  <c r="FS21" i="136"/>
  <c r="FS22" i="136"/>
  <c r="FS23" i="136"/>
  <c r="FS24" i="136"/>
  <c r="FS25" i="136"/>
  <c r="FS26" i="136"/>
  <c r="FS27" i="136"/>
  <c r="FS28" i="136"/>
  <c r="FS29" i="136"/>
  <c r="FS30" i="136"/>
  <c r="FS31" i="136"/>
  <c r="FS32" i="136"/>
  <c r="FS33" i="136"/>
  <c r="FS34" i="136"/>
  <c r="FS35" i="136"/>
  <c r="FZ4" i="136"/>
  <c r="FZ5" i="136"/>
  <c r="FZ6" i="136"/>
  <c r="FZ7" i="136"/>
  <c r="FZ8" i="136"/>
  <c r="FZ9" i="136"/>
  <c r="FZ10" i="136"/>
  <c r="FZ11" i="136"/>
  <c r="FZ12" i="136"/>
  <c r="FZ13" i="136"/>
  <c r="FZ14" i="136"/>
  <c r="FZ15" i="136"/>
  <c r="FZ16" i="136"/>
  <c r="FZ17" i="136"/>
  <c r="FZ18" i="136"/>
  <c r="FZ19" i="136"/>
  <c r="FZ20" i="136"/>
  <c r="FZ21" i="136"/>
  <c r="FZ22" i="136"/>
  <c r="FZ23" i="136"/>
  <c r="FZ24" i="136"/>
  <c r="FZ25" i="136"/>
  <c r="FZ26" i="136"/>
  <c r="FZ27" i="136"/>
  <c r="FZ28" i="136"/>
  <c r="FZ29" i="136"/>
  <c r="FZ30" i="136"/>
  <c r="FZ31" i="136"/>
  <c r="FZ32" i="136"/>
  <c r="FZ33" i="136"/>
  <c r="FZ34" i="136"/>
  <c r="FZ35" i="136"/>
  <c r="GG4" i="136"/>
  <c r="GG5" i="136"/>
  <c r="GG6" i="136"/>
  <c r="GG7" i="136"/>
  <c r="GG8" i="136"/>
  <c r="GG9" i="136"/>
  <c r="GG10" i="136"/>
  <c r="GG11" i="136"/>
  <c r="GG12" i="136"/>
  <c r="GG13" i="136"/>
  <c r="GG14" i="136"/>
  <c r="GG15" i="136"/>
  <c r="GG16" i="136"/>
  <c r="GG17" i="136"/>
  <c r="GG18" i="136"/>
  <c r="GG19" i="136"/>
  <c r="GG20" i="136"/>
  <c r="GG21" i="136"/>
  <c r="GG22" i="136"/>
  <c r="GG23" i="136"/>
  <c r="GG24" i="136"/>
  <c r="GG25" i="136"/>
  <c r="GG26" i="136"/>
  <c r="GG27" i="136"/>
  <c r="GG28" i="136"/>
  <c r="GG29" i="136"/>
  <c r="GG30" i="136"/>
  <c r="GG31" i="136"/>
  <c r="GG32" i="136"/>
  <c r="GG33" i="136"/>
  <c r="GG34" i="136"/>
  <c r="GG35" i="136"/>
  <c r="GN4" i="136"/>
  <c r="GN5" i="136"/>
  <c r="GN6" i="136"/>
  <c r="GN7" i="136"/>
  <c r="GN8" i="136"/>
  <c r="GN9" i="136"/>
  <c r="GN10" i="136"/>
  <c r="GN11" i="136"/>
  <c r="GN12" i="136"/>
  <c r="GN13" i="136"/>
  <c r="GN14" i="136"/>
  <c r="GN15" i="136"/>
  <c r="GN16" i="136"/>
  <c r="GN17" i="136"/>
  <c r="GN18" i="136"/>
  <c r="GN19" i="136"/>
  <c r="GN20" i="136"/>
  <c r="GN21" i="136"/>
  <c r="GN22" i="136"/>
  <c r="GN23" i="136"/>
  <c r="GN24" i="136"/>
  <c r="GN25" i="136"/>
  <c r="GN26" i="136"/>
  <c r="GN27" i="136"/>
  <c r="GN28" i="136"/>
  <c r="GN29" i="136"/>
  <c r="GN30" i="136"/>
  <c r="GN31" i="136"/>
  <c r="GN32" i="136"/>
  <c r="GN33" i="136"/>
  <c r="GN34" i="136"/>
  <c r="GN35" i="136"/>
  <c r="GU4" i="136"/>
  <c r="GU5" i="136"/>
  <c r="GU6" i="136"/>
  <c r="GU7" i="136"/>
  <c r="GU8" i="136"/>
  <c r="GU9" i="136"/>
  <c r="GU10" i="136"/>
  <c r="GU11" i="136"/>
  <c r="GU12" i="136"/>
  <c r="GU13" i="136"/>
  <c r="GU14" i="136"/>
  <c r="GU15" i="136"/>
  <c r="GU16" i="136"/>
  <c r="GU17" i="136"/>
  <c r="GU18" i="136"/>
  <c r="GU19" i="136"/>
  <c r="GU20" i="136"/>
  <c r="GU21" i="136"/>
  <c r="GU22" i="136"/>
  <c r="GU23" i="136"/>
  <c r="GU24" i="136"/>
  <c r="GU25" i="136"/>
  <c r="GU26" i="136"/>
  <c r="GU27" i="136"/>
  <c r="GU28" i="136"/>
  <c r="GU29" i="136"/>
  <c r="GU30" i="136"/>
  <c r="GU31" i="136"/>
  <c r="GU32" i="136"/>
  <c r="GU33" i="136"/>
  <c r="GU34" i="136"/>
  <c r="GU35" i="136"/>
  <c r="P42" i="136"/>
  <c r="W42" i="136"/>
  <c r="F83" i="136"/>
  <c r="K19" i="128"/>
  <c r="C3" i="142"/>
  <c r="K21" i="128"/>
  <c r="F2" i="142" l="1"/>
  <c r="G2" i="142"/>
  <c r="H2" i="142" s="1"/>
  <c r="E2" i="142"/>
  <c r="E3" i="142"/>
  <c r="H3" i="142"/>
  <c r="F98" i="148"/>
  <c r="N35" i="148"/>
  <c r="U4" i="148"/>
  <c r="U5" i="148" s="1"/>
  <c r="U6" i="148" s="1"/>
  <c r="U7" i="148" s="1"/>
  <c r="U8" i="148" s="1"/>
  <c r="U9" i="148" s="1"/>
  <c r="U10" i="148" s="1"/>
  <c r="U11" i="148" s="1"/>
  <c r="U12" i="148" s="1"/>
  <c r="U13" i="148" s="1"/>
  <c r="U14" i="148" s="1"/>
  <c r="U15" i="148" s="1"/>
  <c r="U16" i="148" s="1"/>
  <c r="U17" i="148" s="1"/>
  <c r="U18" i="148" s="1"/>
  <c r="U19" i="148" s="1"/>
  <c r="U20" i="148" s="1"/>
  <c r="U21" i="148" s="1"/>
  <c r="U22" i="148" s="1"/>
  <c r="U23" i="148" s="1"/>
  <c r="U24" i="148" s="1"/>
  <c r="U25" i="148" s="1"/>
  <c r="U26" i="148" s="1"/>
  <c r="U27" i="148" s="1"/>
  <c r="U28" i="148" s="1"/>
  <c r="U29" i="148" s="1"/>
  <c r="U30" i="148" s="1"/>
  <c r="U31" i="148" s="1"/>
  <c r="U32" i="148" s="1"/>
  <c r="U33" i="148" s="1"/>
  <c r="U34" i="148" s="1"/>
  <c r="E44" i="135"/>
  <c r="L44" i="135" s="1"/>
  <c r="N17" i="128" s="1"/>
  <c r="I36" i="135"/>
  <c r="E42" i="135" s="1"/>
  <c r="L42" i="135" s="1"/>
  <c r="L60" i="135"/>
  <c r="E44" i="98"/>
  <c r="L44" i="98" s="1"/>
  <c r="R17" i="128" s="1"/>
  <c r="E42" i="98"/>
  <c r="L42" i="98" s="1"/>
  <c r="E43" i="98"/>
  <c r="L43" i="98" s="1"/>
  <c r="H6" i="98"/>
  <c r="H7" i="98" s="1"/>
  <c r="H8" i="98" s="1"/>
  <c r="H9" i="98" s="1"/>
  <c r="H10" i="98" s="1"/>
  <c r="H11" i="98" s="1"/>
  <c r="H12" i="98" s="1"/>
  <c r="H13" i="98" s="1"/>
  <c r="H14" i="98" s="1"/>
  <c r="H15" i="98" s="1"/>
  <c r="H16" i="98" s="1"/>
  <c r="H17" i="98" s="1"/>
  <c r="H18" i="98" s="1"/>
  <c r="H19" i="98" s="1"/>
  <c r="H20" i="98" s="1"/>
  <c r="H21" i="98" s="1"/>
  <c r="H22" i="98" s="1"/>
  <c r="H23" i="98" s="1"/>
  <c r="H24" i="98" s="1"/>
  <c r="H25" i="98" s="1"/>
  <c r="H26" i="98" s="1"/>
  <c r="H27" i="98" s="1"/>
  <c r="H28" i="98" s="1"/>
  <c r="H29" i="98" s="1"/>
  <c r="H30" i="98" s="1"/>
  <c r="H31" i="98" s="1"/>
  <c r="H32" i="98" s="1"/>
  <c r="H33" i="98" s="1"/>
  <c r="H34" i="98" s="1"/>
  <c r="O4" i="98" s="1"/>
  <c r="O5" i="98" s="1"/>
  <c r="O6" i="98" s="1"/>
  <c r="O7" i="98" s="1"/>
  <c r="O8" i="98" s="1"/>
  <c r="O9" i="98" s="1"/>
  <c r="O10" i="98" s="1"/>
  <c r="O11" i="98" s="1"/>
  <c r="O12" i="98" s="1"/>
  <c r="O13" i="98" s="1"/>
  <c r="O14" i="98" s="1"/>
  <c r="O15" i="98" s="1"/>
  <c r="O16" i="98" s="1"/>
  <c r="O17" i="98" s="1"/>
  <c r="O18" i="98" s="1"/>
  <c r="O19" i="98" s="1"/>
  <c r="O20" i="98" s="1"/>
  <c r="O21" i="98" s="1"/>
  <c r="O22" i="98" s="1"/>
  <c r="O23" i="98" s="1"/>
  <c r="O24" i="98" s="1"/>
  <c r="O25" i="98" s="1"/>
  <c r="O26" i="98" s="1"/>
  <c r="O27" i="98" s="1"/>
  <c r="O28" i="98" s="1"/>
  <c r="O29" i="98" s="1"/>
  <c r="O30" i="98" s="1"/>
  <c r="O31" i="98" s="1"/>
  <c r="O32" i="98" s="1"/>
  <c r="O33" i="98" s="1"/>
  <c r="O34" i="98" s="1"/>
  <c r="V4" i="98" s="1"/>
  <c r="V5" i="98" s="1"/>
  <c r="V6" i="98" s="1"/>
  <c r="V7" i="98" s="1"/>
  <c r="V8" i="98" s="1"/>
  <c r="V9" i="98" s="1"/>
  <c r="V10" i="98" s="1"/>
  <c r="V11" i="98" s="1"/>
  <c r="V12" i="98" s="1"/>
  <c r="V13" i="98" s="1"/>
  <c r="V14" i="98" s="1"/>
  <c r="V15" i="98" s="1"/>
  <c r="V16" i="98" s="1"/>
  <c r="V17" i="98" s="1"/>
  <c r="V18" i="98" s="1"/>
  <c r="V19" i="98" s="1"/>
  <c r="V20" i="98" s="1"/>
  <c r="V21" i="98" s="1"/>
  <c r="V22" i="98" s="1"/>
  <c r="V23" i="98" s="1"/>
  <c r="V24" i="98" s="1"/>
  <c r="V25" i="98" s="1"/>
  <c r="V26" i="98" s="1"/>
  <c r="V27" i="98" s="1"/>
  <c r="V28" i="98" s="1"/>
  <c r="V29" i="98" s="1"/>
  <c r="V30" i="98" s="1"/>
  <c r="V31" i="98" s="1"/>
  <c r="V32" i="98" s="1"/>
  <c r="V33" i="98" s="1"/>
  <c r="V34" i="98" s="1"/>
  <c r="AC4" i="98" s="1"/>
  <c r="AC5" i="98" s="1"/>
  <c r="AC6" i="98" s="1"/>
  <c r="AC7" i="98" s="1"/>
  <c r="AC8" i="98" s="1"/>
  <c r="AC9" i="98" s="1"/>
  <c r="AC10" i="98" s="1"/>
  <c r="AC11" i="98" s="1"/>
  <c r="AC12" i="98" s="1"/>
  <c r="AC13" i="98" s="1"/>
  <c r="AC14" i="98" s="1"/>
  <c r="AC15" i="98" s="1"/>
  <c r="AC16" i="98" s="1"/>
  <c r="AC17" i="98" s="1"/>
  <c r="AC18" i="98" s="1"/>
  <c r="AC19" i="98" s="1"/>
  <c r="AC20" i="98" s="1"/>
  <c r="AC21" i="98" s="1"/>
  <c r="AC22" i="98" s="1"/>
  <c r="AC23" i="98" s="1"/>
  <c r="AC24" i="98" s="1"/>
  <c r="AC25" i="98" s="1"/>
  <c r="AC26" i="98" s="1"/>
  <c r="AC27" i="98" s="1"/>
  <c r="AC28" i="98" s="1"/>
  <c r="AC29" i="98" s="1"/>
  <c r="AC30" i="98" s="1"/>
  <c r="AC31" i="98" s="1"/>
  <c r="AC32" i="98" s="1"/>
  <c r="AC33" i="98" s="1"/>
  <c r="AC34" i="98" s="1"/>
  <c r="AJ4" i="98" s="1"/>
  <c r="AJ5" i="98" s="1"/>
  <c r="AJ6" i="98" s="1"/>
  <c r="AJ7" i="98" s="1"/>
  <c r="AJ8" i="98" s="1"/>
  <c r="AJ9" i="98" s="1"/>
  <c r="AJ10" i="98" s="1"/>
  <c r="AJ11" i="98" s="1"/>
  <c r="AJ12" i="98" s="1"/>
  <c r="AJ13" i="98" s="1"/>
  <c r="AJ14" i="98" s="1"/>
  <c r="AJ15" i="98" s="1"/>
  <c r="AJ16" i="98" s="1"/>
  <c r="AJ17" i="98" s="1"/>
  <c r="AJ18" i="98" s="1"/>
  <c r="AJ19" i="98" s="1"/>
  <c r="AJ20" i="98" s="1"/>
  <c r="AJ21" i="98" s="1"/>
  <c r="AJ22" i="98" s="1"/>
  <c r="AJ23" i="98" s="1"/>
  <c r="AJ24" i="98" s="1"/>
  <c r="AJ25" i="98" s="1"/>
  <c r="AJ26" i="98" s="1"/>
  <c r="AJ27" i="98" s="1"/>
  <c r="AJ28" i="98" s="1"/>
  <c r="AJ29" i="98" s="1"/>
  <c r="AJ30" i="98" s="1"/>
  <c r="AJ31" i="98" s="1"/>
  <c r="AJ32" i="98" s="1"/>
  <c r="AJ33" i="98" s="1"/>
  <c r="AJ34" i="98" s="1"/>
  <c r="AQ4" i="98" s="1"/>
  <c r="AQ5" i="98" s="1"/>
  <c r="AQ6" i="98" s="1"/>
  <c r="AQ7" i="98" s="1"/>
  <c r="AQ8" i="98" s="1"/>
  <c r="AQ9" i="98" s="1"/>
  <c r="AQ10" i="98" s="1"/>
  <c r="AQ11" i="98" s="1"/>
  <c r="AQ12" i="98" s="1"/>
  <c r="AQ13" i="98" s="1"/>
  <c r="AQ14" i="98" s="1"/>
  <c r="AQ15" i="98" s="1"/>
  <c r="AQ16" i="98" s="1"/>
  <c r="AQ17" i="98" s="1"/>
  <c r="AQ18" i="98" s="1"/>
  <c r="AQ19" i="98" s="1"/>
  <c r="AQ20" i="98" s="1"/>
  <c r="AQ21" i="98" s="1"/>
  <c r="AQ22" i="98" s="1"/>
  <c r="AQ23" i="98" s="1"/>
  <c r="AQ24" i="98" s="1"/>
  <c r="AQ25" i="98" s="1"/>
  <c r="AQ26" i="98" s="1"/>
  <c r="AQ27" i="98" s="1"/>
  <c r="AQ28" i="98" s="1"/>
  <c r="AQ29" i="98" s="1"/>
  <c r="AQ30" i="98" s="1"/>
  <c r="AQ31" i="98" s="1"/>
  <c r="AQ32" i="98" s="1"/>
  <c r="AQ33" i="98" s="1"/>
  <c r="AQ34" i="98" s="1"/>
  <c r="AX4" i="98" s="1"/>
  <c r="AX5" i="98" s="1"/>
  <c r="AX6" i="98" s="1"/>
  <c r="AX7" i="98" s="1"/>
  <c r="AX8" i="98" s="1"/>
  <c r="AX9" i="98" s="1"/>
  <c r="AX10" i="98" s="1"/>
  <c r="AX11" i="98" s="1"/>
  <c r="AX12" i="98" s="1"/>
  <c r="AX13" i="98" s="1"/>
  <c r="AX14" i="98" s="1"/>
  <c r="AX15" i="98" s="1"/>
  <c r="AX16" i="98" s="1"/>
  <c r="AX17" i="98" s="1"/>
  <c r="AX18" i="98" s="1"/>
  <c r="AX19" i="98" s="1"/>
  <c r="AX20" i="98" s="1"/>
  <c r="AX21" i="98" s="1"/>
  <c r="AX22" i="98" s="1"/>
  <c r="AX23" i="98" s="1"/>
  <c r="AX24" i="98" s="1"/>
  <c r="AX25" i="98" s="1"/>
  <c r="AX26" i="98" s="1"/>
  <c r="AX27" i="98" s="1"/>
  <c r="AX28" i="98" s="1"/>
  <c r="AX29" i="98" s="1"/>
  <c r="AX30" i="98" s="1"/>
  <c r="AX31" i="98" s="1"/>
  <c r="AX32" i="98" s="1"/>
  <c r="AX33" i="98" s="1"/>
  <c r="AX34" i="98" s="1"/>
  <c r="BE4" i="98" s="1"/>
  <c r="BE5" i="98" s="1"/>
  <c r="BE6" i="98" s="1"/>
  <c r="BE7" i="98" s="1"/>
  <c r="BE8" i="98" s="1"/>
  <c r="BE9" i="98" s="1"/>
  <c r="BE10" i="98" s="1"/>
  <c r="BE11" i="98" s="1"/>
  <c r="BE12" i="98" s="1"/>
  <c r="BE13" i="98" s="1"/>
  <c r="BE14" i="98" s="1"/>
  <c r="BE15" i="98" s="1"/>
  <c r="BE16" i="98" s="1"/>
  <c r="BE17" i="98" s="1"/>
  <c r="BE18" i="98" s="1"/>
  <c r="BE19" i="98" s="1"/>
  <c r="BE20" i="98" s="1"/>
  <c r="BE21" i="98" s="1"/>
  <c r="BE22" i="98" s="1"/>
  <c r="BE23" i="98" s="1"/>
  <c r="BE24" i="98" s="1"/>
  <c r="BE25" i="98" s="1"/>
  <c r="BE26" i="98" s="1"/>
  <c r="BE27" i="98" s="1"/>
  <c r="BE28" i="98" s="1"/>
  <c r="BE29" i="98" s="1"/>
  <c r="BE30" i="98" s="1"/>
  <c r="BE31" i="98" s="1"/>
  <c r="BE32" i="98" s="1"/>
  <c r="BE33" i="98" s="1"/>
  <c r="BE34" i="98" s="1"/>
  <c r="BL4" i="98" s="1"/>
  <c r="BL5" i="98" s="1"/>
  <c r="BL6" i="98" s="1"/>
  <c r="BL7" i="98" s="1"/>
  <c r="BL8" i="98" s="1"/>
  <c r="BL9" i="98" s="1"/>
  <c r="BL10" i="98" s="1"/>
  <c r="BL11" i="98" s="1"/>
  <c r="BL12" i="98" s="1"/>
  <c r="BL13" i="98" s="1"/>
  <c r="BL14" i="98" s="1"/>
  <c r="BL15" i="98" s="1"/>
  <c r="BL16" i="98" s="1"/>
  <c r="BL17" i="98" s="1"/>
  <c r="BL18" i="98" s="1"/>
  <c r="BL19" i="98" s="1"/>
  <c r="BL20" i="98" s="1"/>
  <c r="BL21" i="98" s="1"/>
  <c r="BL22" i="98" s="1"/>
  <c r="BL23" i="98" s="1"/>
  <c r="BL24" i="98" s="1"/>
  <c r="BL25" i="98" s="1"/>
  <c r="BL26" i="98" s="1"/>
  <c r="BL27" i="98" s="1"/>
  <c r="BL28" i="98" s="1"/>
  <c r="BL29" i="98" s="1"/>
  <c r="BL30" i="98" s="1"/>
  <c r="BL31" i="98" s="1"/>
  <c r="BL32" i="98" s="1"/>
  <c r="BL33" i="98" s="1"/>
  <c r="BL34" i="98" s="1"/>
  <c r="BS4" i="98" s="1"/>
  <c r="BS5" i="98" s="1"/>
  <c r="BS6" i="98" s="1"/>
  <c r="BS7" i="98" s="1"/>
  <c r="BS8" i="98" s="1"/>
  <c r="BS9" i="98" s="1"/>
  <c r="BS10" i="98" s="1"/>
  <c r="BS11" i="98" s="1"/>
  <c r="BS12" i="98" s="1"/>
  <c r="BS13" i="98" s="1"/>
  <c r="BS14" i="98" s="1"/>
  <c r="BS15" i="98" s="1"/>
  <c r="BS16" i="98" s="1"/>
  <c r="BS17" i="98" s="1"/>
  <c r="BS18" i="98" s="1"/>
  <c r="BS19" i="98" s="1"/>
  <c r="BS20" i="98" s="1"/>
  <c r="BS21" i="98" s="1"/>
  <c r="BS22" i="98" s="1"/>
  <c r="BS23" i="98" s="1"/>
  <c r="BS24" i="98" s="1"/>
  <c r="BS25" i="98" s="1"/>
  <c r="BS26" i="98" s="1"/>
  <c r="BS27" i="98" s="1"/>
  <c r="BS28" i="98" s="1"/>
  <c r="BS29" i="98" s="1"/>
  <c r="BS30" i="98" s="1"/>
  <c r="BS31" i="98" s="1"/>
  <c r="BS32" i="98" s="1"/>
  <c r="BS33" i="98" s="1"/>
  <c r="BS34" i="98" s="1"/>
  <c r="BZ4" i="98" s="1"/>
  <c r="BZ5" i="98" s="1"/>
  <c r="BZ6" i="98" s="1"/>
  <c r="BZ7" i="98" s="1"/>
  <c r="BZ8" i="98" s="1"/>
  <c r="BZ9" i="98" s="1"/>
  <c r="BZ10" i="98" s="1"/>
  <c r="BZ11" i="98" s="1"/>
  <c r="BZ12" i="98" s="1"/>
  <c r="BZ13" i="98" s="1"/>
  <c r="BZ14" i="98" s="1"/>
  <c r="BZ15" i="98" s="1"/>
  <c r="BZ16" i="98" s="1"/>
  <c r="BZ17" i="98" s="1"/>
  <c r="BZ18" i="98" s="1"/>
  <c r="BZ19" i="98" s="1"/>
  <c r="BZ20" i="98" s="1"/>
  <c r="BZ21" i="98" s="1"/>
  <c r="BZ22" i="98" s="1"/>
  <c r="BZ23" i="98" s="1"/>
  <c r="BZ24" i="98" s="1"/>
  <c r="BZ25" i="98" s="1"/>
  <c r="BZ26" i="98" s="1"/>
  <c r="BZ27" i="98" s="1"/>
  <c r="BZ28" i="98" s="1"/>
  <c r="BZ29" i="98" s="1"/>
  <c r="BZ30" i="98" s="1"/>
  <c r="BZ31" i="98" s="1"/>
  <c r="BZ32" i="98" s="1"/>
  <c r="BZ33" i="98" s="1"/>
  <c r="BZ34" i="98" s="1"/>
  <c r="CG4" i="98" s="1"/>
  <c r="CG5" i="98" s="1"/>
  <c r="CG6" i="98" s="1"/>
  <c r="CG7" i="98" s="1"/>
  <c r="CG8" i="98" s="1"/>
  <c r="CG9" i="98" s="1"/>
  <c r="CG10" i="98" s="1"/>
  <c r="CG11" i="98" s="1"/>
  <c r="CG12" i="98" s="1"/>
  <c r="CG13" i="98" s="1"/>
  <c r="CG14" i="98" s="1"/>
  <c r="CG15" i="98" s="1"/>
  <c r="CG16" i="98" s="1"/>
  <c r="CG17" i="98" s="1"/>
  <c r="CG18" i="98" s="1"/>
  <c r="CG19" i="98" s="1"/>
  <c r="CG20" i="98" s="1"/>
  <c r="CG21" i="98" s="1"/>
  <c r="CG22" i="98" s="1"/>
  <c r="CG23" i="98" s="1"/>
  <c r="CG24" i="98" s="1"/>
  <c r="CG25" i="98" s="1"/>
  <c r="CG26" i="98" s="1"/>
  <c r="CG27" i="98" s="1"/>
  <c r="CG28" i="98" s="1"/>
  <c r="CG29" i="98" s="1"/>
  <c r="CG30" i="98" s="1"/>
  <c r="CG31" i="98" s="1"/>
  <c r="CG32" i="98" s="1"/>
  <c r="CG33" i="98" s="1"/>
  <c r="CG34" i="98" s="1"/>
  <c r="CN4" i="98" s="1"/>
  <c r="CN5" i="98" s="1"/>
  <c r="CN6" i="98" s="1"/>
  <c r="CN7" i="98" s="1"/>
  <c r="CN8" i="98" s="1"/>
  <c r="CN9" i="98" s="1"/>
  <c r="CN10" i="98" s="1"/>
  <c r="CN11" i="98" s="1"/>
  <c r="CN12" i="98" s="1"/>
  <c r="CN13" i="98" s="1"/>
  <c r="CN14" i="98" s="1"/>
  <c r="CN15" i="98" s="1"/>
  <c r="CN16" i="98" s="1"/>
  <c r="CN17" i="98" s="1"/>
  <c r="CN18" i="98" s="1"/>
  <c r="CN19" i="98" s="1"/>
  <c r="CN20" i="98" s="1"/>
  <c r="CN21" i="98" s="1"/>
  <c r="CN22" i="98" s="1"/>
  <c r="CN23" i="98" s="1"/>
  <c r="CN24" i="98" s="1"/>
  <c r="CN25" i="98" s="1"/>
  <c r="CN26" i="98" s="1"/>
  <c r="CN27" i="98" s="1"/>
  <c r="CN28" i="98" s="1"/>
  <c r="CN29" i="98" s="1"/>
  <c r="CN30" i="98" s="1"/>
  <c r="CN31" i="98" s="1"/>
  <c r="CN32" i="98" s="1"/>
  <c r="CN33" i="98" s="1"/>
  <c r="CN34" i="98" s="1"/>
  <c r="CU4" i="98" s="1"/>
  <c r="CU5" i="98" s="1"/>
  <c r="CU6" i="98" s="1"/>
  <c r="CU7" i="98" s="1"/>
  <c r="CU8" i="98" s="1"/>
  <c r="CU9" i="98" s="1"/>
  <c r="CU10" i="98" s="1"/>
  <c r="CU11" i="98" s="1"/>
  <c r="CU12" i="98" s="1"/>
  <c r="CU13" i="98" s="1"/>
  <c r="CU14" i="98" s="1"/>
  <c r="CU15" i="98" s="1"/>
  <c r="CU16" i="98" s="1"/>
  <c r="CU17" i="98" s="1"/>
  <c r="CU18" i="98" s="1"/>
  <c r="CU19" i="98" s="1"/>
  <c r="CU20" i="98" s="1"/>
  <c r="CU21" i="98" s="1"/>
  <c r="CU22" i="98" s="1"/>
  <c r="CU23" i="98" s="1"/>
  <c r="CU24" i="98" s="1"/>
  <c r="CU25" i="98" s="1"/>
  <c r="CU26" i="98" s="1"/>
  <c r="CU27" i="98" s="1"/>
  <c r="CU28" i="98" s="1"/>
  <c r="CU29" i="98" s="1"/>
  <c r="CU30" i="98" s="1"/>
  <c r="CU31" i="98" s="1"/>
  <c r="CU32" i="98" s="1"/>
  <c r="CU33" i="98" s="1"/>
  <c r="CU34" i="98" s="1"/>
  <c r="DB4" i="98" s="1"/>
  <c r="DB5" i="98" s="1"/>
  <c r="DB6" i="98" s="1"/>
  <c r="DB7" i="98" s="1"/>
  <c r="DB8" i="98" s="1"/>
  <c r="DB9" i="98" s="1"/>
  <c r="DB10" i="98" s="1"/>
  <c r="DB11" i="98" s="1"/>
  <c r="DB12" i="98" s="1"/>
  <c r="DB13" i="98" s="1"/>
  <c r="DB14" i="98" s="1"/>
  <c r="DB15" i="98" s="1"/>
  <c r="DB16" i="98" s="1"/>
  <c r="DB17" i="98" s="1"/>
  <c r="DB18" i="98" s="1"/>
  <c r="DB19" i="98" s="1"/>
  <c r="DB20" i="98" s="1"/>
  <c r="DB21" i="98" s="1"/>
  <c r="DB22" i="98" s="1"/>
  <c r="DB23" i="98" s="1"/>
  <c r="DB24" i="98" s="1"/>
  <c r="DB25" i="98" s="1"/>
  <c r="DB26" i="98" s="1"/>
  <c r="DB27" i="98" s="1"/>
  <c r="DB28" i="98" s="1"/>
  <c r="DB29" i="98" s="1"/>
  <c r="DB30" i="98" s="1"/>
  <c r="DB31" i="98" s="1"/>
  <c r="DB32" i="98" s="1"/>
  <c r="DB33" i="98" s="1"/>
  <c r="DB34" i="98" s="1"/>
  <c r="DI4" i="98" s="1"/>
  <c r="DI5" i="98" s="1"/>
  <c r="DI6" i="98" s="1"/>
  <c r="DI7" i="98" s="1"/>
  <c r="DI8" i="98" s="1"/>
  <c r="DI9" i="98" s="1"/>
  <c r="DI10" i="98" s="1"/>
  <c r="DI11" i="98" s="1"/>
  <c r="DI12" i="98" s="1"/>
  <c r="DI13" i="98" s="1"/>
  <c r="DI14" i="98" s="1"/>
  <c r="DI15" i="98" s="1"/>
  <c r="DI16" i="98" s="1"/>
  <c r="DI17" i="98" s="1"/>
  <c r="DI18" i="98" s="1"/>
  <c r="DI19" i="98" s="1"/>
  <c r="DI20" i="98" s="1"/>
  <c r="DI21" i="98" s="1"/>
  <c r="DI22" i="98" s="1"/>
  <c r="DI23" i="98" s="1"/>
  <c r="DI24" i="98" s="1"/>
  <c r="DI25" i="98" s="1"/>
  <c r="DI26" i="98" s="1"/>
  <c r="DI27" i="98" s="1"/>
  <c r="DI28" i="98" s="1"/>
  <c r="DI29" i="98" s="1"/>
  <c r="DI30" i="98" s="1"/>
  <c r="DI31" i="98" s="1"/>
  <c r="DI32" i="98" s="1"/>
  <c r="DI33" i="98" s="1"/>
  <c r="DI34" i="98" s="1"/>
  <c r="DP4" i="98" s="1"/>
  <c r="DP5" i="98" s="1"/>
  <c r="DP6" i="98" s="1"/>
  <c r="DP7" i="98" s="1"/>
  <c r="DP8" i="98" s="1"/>
  <c r="DP9" i="98" s="1"/>
  <c r="DP10" i="98" s="1"/>
  <c r="DP11" i="98" s="1"/>
  <c r="DP12" i="98" s="1"/>
  <c r="DP13" i="98" s="1"/>
  <c r="DP14" i="98" s="1"/>
  <c r="DP15" i="98" s="1"/>
  <c r="DP16" i="98" s="1"/>
  <c r="DP17" i="98" s="1"/>
  <c r="DP18" i="98" s="1"/>
  <c r="DP19" i="98" s="1"/>
  <c r="DP20" i="98" s="1"/>
  <c r="DP21" i="98" s="1"/>
  <c r="DP22" i="98" s="1"/>
  <c r="DP23" i="98" s="1"/>
  <c r="DP24" i="98" s="1"/>
  <c r="DP25" i="98" s="1"/>
  <c r="DP26" i="98" s="1"/>
  <c r="DP27" i="98" s="1"/>
  <c r="DP28" i="98" s="1"/>
  <c r="DP29" i="98" s="1"/>
  <c r="DP30" i="98" s="1"/>
  <c r="DP31" i="98" s="1"/>
  <c r="DP32" i="98" s="1"/>
  <c r="DP33" i="98" s="1"/>
  <c r="DP34" i="98" s="1"/>
  <c r="DW4" i="98" s="1"/>
  <c r="DW5" i="98" s="1"/>
  <c r="DW6" i="98" s="1"/>
  <c r="DW7" i="98" s="1"/>
  <c r="DW8" i="98" s="1"/>
  <c r="DW9" i="98" s="1"/>
  <c r="DW10" i="98" s="1"/>
  <c r="DW11" i="98" s="1"/>
  <c r="DW12" i="98" s="1"/>
  <c r="DW13" i="98" s="1"/>
  <c r="DW14" i="98" s="1"/>
  <c r="DW15" i="98" s="1"/>
  <c r="DW16" i="98" s="1"/>
  <c r="DW17" i="98" s="1"/>
  <c r="DW18" i="98" s="1"/>
  <c r="DW19" i="98" s="1"/>
  <c r="DW20" i="98" s="1"/>
  <c r="DW21" i="98" s="1"/>
  <c r="DW22" i="98" s="1"/>
  <c r="DW23" i="98" s="1"/>
  <c r="DW24" i="98" s="1"/>
  <c r="DW25" i="98" s="1"/>
  <c r="DW26" i="98" s="1"/>
  <c r="DW27" i="98" s="1"/>
  <c r="DW28" i="98" s="1"/>
  <c r="DW29" i="98" s="1"/>
  <c r="DW30" i="98" s="1"/>
  <c r="DW31" i="98" s="1"/>
  <c r="DW32" i="98" s="1"/>
  <c r="DW33" i="98" s="1"/>
  <c r="DW34" i="98" s="1"/>
  <c r="ED4" i="98" s="1"/>
  <c r="ED5" i="98" s="1"/>
  <c r="ED6" i="98" s="1"/>
  <c r="ED7" i="98" s="1"/>
  <c r="ED8" i="98" s="1"/>
  <c r="ED9" i="98" s="1"/>
  <c r="ED10" i="98" s="1"/>
  <c r="ED11" i="98" s="1"/>
  <c r="ED12" i="98" s="1"/>
  <c r="ED13" i="98" s="1"/>
  <c r="ED14" i="98" s="1"/>
  <c r="ED15" i="98" s="1"/>
  <c r="ED16" i="98" s="1"/>
  <c r="ED17" i="98" s="1"/>
  <c r="ED18" i="98" s="1"/>
  <c r="ED19" i="98" s="1"/>
  <c r="ED20" i="98" s="1"/>
  <c r="ED21" i="98" s="1"/>
  <c r="ED22" i="98" s="1"/>
  <c r="ED23" i="98" s="1"/>
  <c r="ED24" i="98" s="1"/>
  <c r="ED25" i="98" s="1"/>
  <c r="ED26" i="98" s="1"/>
  <c r="ED27" i="98" s="1"/>
  <c r="ED28" i="98" s="1"/>
  <c r="ED29" i="98" s="1"/>
  <c r="ED30" i="98" s="1"/>
  <c r="ED31" i="98" s="1"/>
  <c r="ED32" i="98" s="1"/>
  <c r="ED33" i="98" s="1"/>
  <c r="ED34" i="98" s="1"/>
  <c r="EK4" i="98" s="1"/>
  <c r="EK5" i="98" s="1"/>
  <c r="EK6" i="98" s="1"/>
  <c r="EK7" i="98" s="1"/>
  <c r="EK8" i="98" s="1"/>
  <c r="EK9" i="98" s="1"/>
  <c r="EK10" i="98" s="1"/>
  <c r="EK11" i="98" s="1"/>
  <c r="EK12" i="98" s="1"/>
  <c r="EK13" i="98" s="1"/>
  <c r="EK14" i="98" s="1"/>
  <c r="EK15" i="98" s="1"/>
  <c r="EK16" i="98" s="1"/>
  <c r="EK17" i="98" s="1"/>
  <c r="EK18" i="98" s="1"/>
  <c r="EK19" i="98" s="1"/>
  <c r="EK20" i="98" s="1"/>
  <c r="EK21" i="98" s="1"/>
  <c r="EK22" i="98" s="1"/>
  <c r="EK23" i="98" s="1"/>
  <c r="EK24" i="98" s="1"/>
  <c r="EK25" i="98" s="1"/>
  <c r="EK26" i="98" s="1"/>
  <c r="EK27" i="98" s="1"/>
  <c r="EK28" i="98" s="1"/>
  <c r="EK29" i="98" s="1"/>
  <c r="EK30" i="98" s="1"/>
  <c r="EK31" i="98" s="1"/>
  <c r="EK32" i="98" s="1"/>
  <c r="EK33" i="98" s="1"/>
  <c r="EK34" i="98" s="1"/>
  <c r="ER4" i="98" s="1"/>
  <c r="ER5" i="98" s="1"/>
  <c r="ER6" i="98" s="1"/>
  <c r="ER7" i="98" s="1"/>
  <c r="ER8" i="98" s="1"/>
  <c r="ER9" i="98" s="1"/>
  <c r="ER10" i="98" s="1"/>
  <c r="ER11" i="98" s="1"/>
  <c r="ER12" i="98" s="1"/>
  <c r="ER13" i="98" s="1"/>
  <c r="ER14" i="98" s="1"/>
  <c r="ER15" i="98" s="1"/>
  <c r="ER16" i="98" s="1"/>
  <c r="ER17" i="98" s="1"/>
  <c r="ER18" i="98" s="1"/>
  <c r="ER19" i="98" s="1"/>
  <c r="ER20" i="98" s="1"/>
  <c r="ER21" i="98" s="1"/>
  <c r="ER22" i="98" s="1"/>
  <c r="ER23" i="98" s="1"/>
  <c r="ER24" i="98" s="1"/>
  <c r="ER25" i="98" s="1"/>
  <c r="ER26" i="98" s="1"/>
  <c r="ER27" i="98" s="1"/>
  <c r="ER28" i="98" s="1"/>
  <c r="ER29" i="98" s="1"/>
  <c r="ER30" i="98" s="1"/>
  <c r="ER31" i="98" s="1"/>
  <c r="ER32" i="98" s="1"/>
  <c r="ER33" i="98" s="1"/>
  <c r="ER34" i="98" s="1"/>
  <c r="EY4" i="98" s="1"/>
  <c r="EY5" i="98" s="1"/>
  <c r="EY6" i="98" s="1"/>
  <c r="EY7" i="98" s="1"/>
  <c r="EY8" i="98" s="1"/>
  <c r="EY9" i="98" s="1"/>
  <c r="EY10" i="98" s="1"/>
  <c r="EY11" i="98" s="1"/>
  <c r="EY12" i="98" s="1"/>
  <c r="EY13" i="98" s="1"/>
  <c r="EY14" i="98" s="1"/>
  <c r="EY15" i="98" s="1"/>
  <c r="EY16" i="98" s="1"/>
  <c r="EY17" i="98" s="1"/>
  <c r="EY18" i="98" s="1"/>
  <c r="EY19" i="98" s="1"/>
  <c r="EY20" i="98" s="1"/>
  <c r="EY21" i="98" s="1"/>
  <c r="EY22" i="98" s="1"/>
  <c r="EY23" i="98" s="1"/>
  <c r="EY24" i="98" s="1"/>
  <c r="EY25" i="98" s="1"/>
  <c r="EY26" i="98" s="1"/>
  <c r="EY27" i="98" s="1"/>
  <c r="EY28" i="98" s="1"/>
  <c r="EY29" i="98" s="1"/>
  <c r="EY30" i="98" s="1"/>
  <c r="EY31" i="98" s="1"/>
  <c r="EY32" i="98" s="1"/>
  <c r="EY33" i="98" s="1"/>
  <c r="EY34" i="98" s="1"/>
  <c r="FF4" i="98" s="1"/>
  <c r="FF5" i="98" s="1"/>
  <c r="FF6" i="98" s="1"/>
  <c r="FF7" i="98" s="1"/>
  <c r="FF8" i="98" s="1"/>
  <c r="FF9" i="98" s="1"/>
  <c r="FF10" i="98" s="1"/>
  <c r="FF11" i="98" s="1"/>
  <c r="FF12" i="98" s="1"/>
  <c r="FF13" i="98" s="1"/>
  <c r="FF14" i="98" s="1"/>
  <c r="FF15" i="98" s="1"/>
  <c r="FF16" i="98" s="1"/>
  <c r="FF17" i="98" s="1"/>
  <c r="FF18" i="98" s="1"/>
  <c r="FF19" i="98" s="1"/>
  <c r="FF20" i="98" s="1"/>
  <c r="FF21" i="98" s="1"/>
  <c r="FF22" i="98" s="1"/>
  <c r="FF23" i="98" s="1"/>
  <c r="FF24" i="98" s="1"/>
  <c r="FF25" i="98" s="1"/>
  <c r="FF26" i="98" s="1"/>
  <c r="FF27" i="98" s="1"/>
  <c r="FF28" i="98" s="1"/>
  <c r="FF29" i="98" s="1"/>
  <c r="FF30" i="98" s="1"/>
  <c r="FF31" i="98" s="1"/>
  <c r="FF32" i="98" s="1"/>
  <c r="FF33" i="98" s="1"/>
  <c r="FF34" i="98" s="1"/>
  <c r="FM4" i="98" s="1"/>
  <c r="FM5" i="98" s="1"/>
  <c r="FM6" i="98" s="1"/>
  <c r="FM7" i="98" s="1"/>
  <c r="FM8" i="98" s="1"/>
  <c r="FM9" i="98" s="1"/>
  <c r="FM10" i="98" s="1"/>
  <c r="FM11" i="98" s="1"/>
  <c r="FM12" i="98" s="1"/>
  <c r="FM13" i="98" s="1"/>
  <c r="FM14" i="98" s="1"/>
  <c r="FM15" i="98" s="1"/>
  <c r="FM16" i="98" s="1"/>
  <c r="FM17" i="98" s="1"/>
  <c r="FM18" i="98" s="1"/>
  <c r="FM19" i="98" s="1"/>
  <c r="FM20" i="98" s="1"/>
  <c r="FM21" i="98" s="1"/>
  <c r="FM22" i="98" s="1"/>
  <c r="FM23" i="98" s="1"/>
  <c r="FM24" i="98" s="1"/>
  <c r="FM25" i="98" s="1"/>
  <c r="FM26" i="98" s="1"/>
  <c r="FM27" i="98" s="1"/>
  <c r="FM28" i="98" s="1"/>
  <c r="FM29" i="98" s="1"/>
  <c r="FM30" i="98" s="1"/>
  <c r="FM31" i="98" s="1"/>
  <c r="FM32" i="98" s="1"/>
  <c r="FM33" i="98" s="1"/>
  <c r="FM34" i="98" s="1"/>
  <c r="FT4" i="98" s="1"/>
  <c r="FT5" i="98" s="1"/>
  <c r="FT6" i="98" s="1"/>
  <c r="FT7" i="98" s="1"/>
  <c r="FT8" i="98" s="1"/>
  <c r="FT9" i="98" s="1"/>
  <c r="FT10" i="98" s="1"/>
  <c r="FT11" i="98" s="1"/>
  <c r="FT12" i="98" s="1"/>
  <c r="FT13" i="98" s="1"/>
  <c r="FT14" i="98" s="1"/>
  <c r="FT15" i="98" s="1"/>
  <c r="FT16" i="98" s="1"/>
  <c r="FT17" i="98" s="1"/>
  <c r="FT18" i="98" s="1"/>
  <c r="FT19" i="98" s="1"/>
  <c r="FT20" i="98" s="1"/>
  <c r="FT21" i="98" s="1"/>
  <c r="FT22" i="98" s="1"/>
  <c r="FT23" i="98" s="1"/>
  <c r="FT24" i="98" s="1"/>
  <c r="FT25" i="98" s="1"/>
  <c r="FT26" i="98" s="1"/>
  <c r="FT27" i="98" s="1"/>
  <c r="FT28" i="98" s="1"/>
  <c r="FT29" i="98" s="1"/>
  <c r="FT30" i="98" s="1"/>
  <c r="FT31" i="98" s="1"/>
  <c r="FT32" i="98" s="1"/>
  <c r="FT33" i="98" s="1"/>
  <c r="FT34" i="98" s="1"/>
  <c r="GA4" i="98" s="1"/>
  <c r="GA5" i="98" s="1"/>
  <c r="GA6" i="98" s="1"/>
  <c r="GA7" i="98" s="1"/>
  <c r="GA8" i="98" s="1"/>
  <c r="GA9" i="98" s="1"/>
  <c r="GA10" i="98" s="1"/>
  <c r="GA11" i="98" s="1"/>
  <c r="GA12" i="98" s="1"/>
  <c r="GA13" i="98" s="1"/>
  <c r="GA14" i="98" s="1"/>
  <c r="GA15" i="98" s="1"/>
  <c r="GA16" i="98" s="1"/>
  <c r="GA17" i="98" s="1"/>
  <c r="GA18" i="98" s="1"/>
  <c r="GA19" i="98" s="1"/>
  <c r="GA20" i="98" s="1"/>
  <c r="GA21" i="98" s="1"/>
  <c r="GA22" i="98" s="1"/>
  <c r="GA23" i="98" s="1"/>
  <c r="GA24" i="98" s="1"/>
  <c r="GA25" i="98" s="1"/>
  <c r="GA26" i="98" s="1"/>
  <c r="GA27" i="98" s="1"/>
  <c r="GA28" i="98" s="1"/>
  <c r="GA29" i="98" s="1"/>
  <c r="GA30" i="98" s="1"/>
  <c r="GA31" i="98" s="1"/>
  <c r="GA32" i="98" s="1"/>
  <c r="GA33" i="98" s="1"/>
  <c r="GA34" i="98" s="1"/>
  <c r="GH4" i="98" s="1"/>
  <c r="GH5" i="98" s="1"/>
  <c r="GH6" i="98" s="1"/>
  <c r="GH7" i="98" s="1"/>
  <c r="GH8" i="98" s="1"/>
  <c r="GH9" i="98" s="1"/>
  <c r="GH10" i="98" s="1"/>
  <c r="GH11" i="98" s="1"/>
  <c r="GH12" i="98" s="1"/>
  <c r="GH13" i="98" s="1"/>
  <c r="GH14" i="98" s="1"/>
  <c r="GH15" i="98" s="1"/>
  <c r="GH16" i="98" s="1"/>
  <c r="GH17" i="98" s="1"/>
  <c r="GH18" i="98" s="1"/>
  <c r="GH19" i="98" s="1"/>
  <c r="GH20" i="98" s="1"/>
  <c r="GH21" i="98" s="1"/>
  <c r="GH22" i="98" s="1"/>
  <c r="GH23" i="98" s="1"/>
  <c r="GH24" i="98" s="1"/>
  <c r="GH25" i="98" s="1"/>
  <c r="GH26" i="98" s="1"/>
  <c r="GH27" i="98" s="1"/>
  <c r="GH28" i="98" s="1"/>
  <c r="GH29" i="98" s="1"/>
  <c r="GH30" i="98" s="1"/>
  <c r="GH31" i="98" s="1"/>
  <c r="GH32" i="98" s="1"/>
  <c r="GH33" i="98" s="1"/>
  <c r="GH34" i="98" s="1"/>
  <c r="GO4" i="98" s="1"/>
  <c r="GO5" i="98" s="1"/>
  <c r="GO6" i="98" s="1"/>
  <c r="GO7" i="98" s="1"/>
  <c r="GO8" i="98" s="1"/>
  <c r="GO9" i="98" s="1"/>
  <c r="GO10" i="98" s="1"/>
  <c r="GO11" i="98" s="1"/>
  <c r="GO12" i="98" s="1"/>
  <c r="GO13" i="98" s="1"/>
  <c r="GO14" i="98" s="1"/>
  <c r="GO15" i="98" s="1"/>
  <c r="GO16" i="98" s="1"/>
  <c r="GO17" i="98" s="1"/>
  <c r="GO18" i="98" s="1"/>
  <c r="GO19" i="98" s="1"/>
  <c r="GO20" i="98" s="1"/>
  <c r="GO21" i="98" s="1"/>
  <c r="GO22" i="98" s="1"/>
  <c r="GO23" i="98" s="1"/>
  <c r="GO24" i="98" s="1"/>
  <c r="GO25" i="98" s="1"/>
  <c r="GO26" i="98" s="1"/>
  <c r="GO27" i="98" s="1"/>
  <c r="GO28" i="98" s="1"/>
  <c r="GO29" i="98" s="1"/>
  <c r="GO30" i="98" s="1"/>
  <c r="GO31" i="98" s="1"/>
  <c r="GO32" i="98" s="1"/>
  <c r="GO33" i="98" s="1"/>
  <c r="GO34" i="98" s="1"/>
  <c r="GV4" i="98" s="1"/>
  <c r="GV5" i="98" s="1"/>
  <c r="GV6" i="98" s="1"/>
  <c r="GV7" i="98" s="1"/>
  <c r="GV8" i="98" s="1"/>
  <c r="GV9" i="98" s="1"/>
  <c r="GV10" i="98" s="1"/>
  <c r="GV11" i="98" s="1"/>
  <c r="GV12" i="98" s="1"/>
  <c r="GV13" i="98" s="1"/>
  <c r="GV14" i="98" s="1"/>
  <c r="GV15" i="98" s="1"/>
  <c r="GV16" i="98" s="1"/>
  <c r="GV17" i="98" s="1"/>
  <c r="GV18" i="98" s="1"/>
  <c r="GV19" i="98" s="1"/>
  <c r="GV20" i="98" s="1"/>
  <c r="GV21" i="98" s="1"/>
  <c r="GV22" i="98" s="1"/>
  <c r="GV23" i="98" s="1"/>
  <c r="GV24" i="98" s="1"/>
  <c r="GV25" i="98" s="1"/>
  <c r="GV26" i="98" s="1"/>
  <c r="GV27" i="98" s="1"/>
  <c r="GV28" i="98" s="1"/>
  <c r="GV29" i="98" s="1"/>
  <c r="GV30" i="98" s="1"/>
  <c r="GV31" i="98" s="1"/>
  <c r="GV32" i="98" s="1"/>
  <c r="GV33" i="98" s="1"/>
  <c r="GV34" i="98" s="1"/>
  <c r="T42" i="98" s="1"/>
  <c r="R13" i="128" s="1"/>
  <c r="G5" i="98"/>
  <c r="G6" i="98" s="1"/>
  <c r="G7" i="98" s="1"/>
  <c r="G8" i="98" s="1"/>
  <c r="G9" i="98" s="1"/>
  <c r="G10" i="98" s="1"/>
  <c r="G11" i="98" s="1"/>
  <c r="G12" i="98" s="1"/>
  <c r="G13" i="98" s="1"/>
  <c r="G14" i="98" s="1"/>
  <c r="G15" i="98" s="1"/>
  <c r="G16" i="98" s="1"/>
  <c r="G17" i="98" s="1"/>
  <c r="G18" i="98" s="1"/>
  <c r="G19" i="98" s="1"/>
  <c r="G20" i="98" s="1"/>
  <c r="G21" i="98" s="1"/>
  <c r="G22" i="98" s="1"/>
  <c r="G23" i="98" s="1"/>
  <c r="G24" i="98" s="1"/>
  <c r="G25" i="98" s="1"/>
  <c r="G26" i="98" s="1"/>
  <c r="G27" i="98" s="1"/>
  <c r="G28" i="98" s="1"/>
  <c r="G29" i="98" s="1"/>
  <c r="G30" i="98" s="1"/>
  <c r="G31" i="98" s="1"/>
  <c r="G32" i="98" s="1"/>
  <c r="G33" i="98" s="1"/>
  <c r="G34" i="98" s="1"/>
  <c r="N4" i="98" s="1"/>
  <c r="N5" i="98" s="1"/>
  <c r="N6" i="98" s="1"/>
  <c r="N7" i="98" s="1"/>
  <c r="N8" i="98" s="1"/>
  <c r="N9" i="98" s="1"/>
  <c r="N10" i="98" s="1"/>
  <c r="N11" i="98" s="1"/>
  <c r="N12" i="98" s="1"/>
  <c r="N13" i="98" s="1"/>
  <c r="N14" i="98" s="1"/>
  <c r="N15" i="98" s="1"/>
  <c r="N16" i="98" s="1"/>
  <c r="N17" i="98" s="1"/>
  <c r="N18" i="98" s="1"/>
  <c r="N19" i="98" s="1"/>
  <c r="N20" i="98" s="1"/>
  <c r="N21" i="98" s="1"/>
  <c r="N22" i="98" s="1"/>
  <c r="N23" i="98" s="1"/>
  <c r="N24" i="98" s="1"/>
  <c r="N25" i="98" s="1"/>
  <c r="N26" i="98" s="1"/>
  <c r="N27" i="98" s="1"/>
  <c r="N28" i="98" s="1"/>
  <c r="N29" i="98" s="1"/>
  <c r="N30" i="98" s="1"/>
  <c r="N31" i="98" s="1"/>
  <c r="N32" i="98" s="1"/>
  <c r="N33" i="98" s="1"/>
  <c r="N34" i="98" s="1"/>
  <c r="F86" i="135"/>
  <c r="F85" i="135"/>
  <c r="F87" i="135"/>
  <c r="F12" i="142"/>
  <c r="G12" i="142" s="1"/>
  <c r="N35" i="135"/>
  <c r="U4" i="135"/>
  <c r="U5" i="135" s="1"/>
  <c r="U6" i="135" s="1"/>
  <c r="U7" i="135" s="1"/>
  <c r="U8" i="135" s="1"/>
  <c r="U9" i="135" s="1"/>
  <c r="U10" i="135" s="1"/>
  <c r="U11" i="135" s="1"/>
  <c r="U12" i="135" s="1"/>
  <c r="U13" i="135" s="1"/>
  <c r="U14" i="135" s="1"/>
  <c r="U15" i="135" s="1"/>
  <c r="U16" i="135" s="1"/>
  <c r="U17" i="135" s="1"/>
  <c r="U18" i="135" s="1"/>
  <c r="U19" i="135" s="1"/>
  <c r="U20" i="135" s="1"/>
  <c r="U21" i="135" s="1"/>
  <c r="U22" i="135" s="1"/>
  <c r="U23" i="135" s="1"/>
  <c r="U24" i="135" s="1"/>
  <c r="U25" i="135" s="1"/>
  <c r="U26" i="135" s="1"/>
  <c r="U27" i="135" s="1"/>
  <c r="U28" i="135" s="1"/>
  <c r="U29" i="135" s="1"/>
  <c r="U30" i="135" s="1"/>
  <c r="U31" i="135" s="1"/>
  <c r="U32" i="135" s="1"/>
  <c r="U33" i="135" s="1"/>
  <c r="U34" i="135" s="1"/>
  <c r="C23" i="128"/>
  <c r="F90" i="140"/>
  <c r="F91" i="140" s="1"/>
  <c r="F91" i="149"/>
  <c r="BR4" i="149"/>
  <c r="BR5" i="149" s="1"/>
  <c r="BR6" i="149" s="1"/>
  <c r="BR7" i="149" s="1"/>
  <c r="BR8" i="149" s="1"/>
  <c r="BR9" i="149" s="1"/>
  <c r="BR10" i="149" s="1"/>
  <c r="BR11" i="149" s="1"/>
  <c r="BR12" i="149" s="1"/>
  <c r="BR13" i="149" s="1"/>
  <c r="BR14" i="149" s="1"/>
  <c r="BR15" i="149" s="1"/>
  <c r="BR16" i="149" s="1"/>
  <c r="BR17" i="149" s="1"/>
  <c r="BR18" i="149" s="1"/>
  <c r="BR19" i="149" s="1"/>
  <c r="BR20" i="149" s="1"/>
  <c r="BR21" i="149" s="1"/>
  <c r="BR22" i="149" s="1"/>
  <c r="BR23" i="149" s="1"/>
  <c r="BR24" i="149" s="1"/>
  <c r="BR25" i="149" s="1"/>
  <c r="BR26" i="149" s="1"/>
  <c r="BR27" i="149" s="1"/>
  <c r="BR28" i="149" s="1"/>
  <c r="BR29" i="149" s="1"/>
  <c r="BR30" i="149" s="1"/>
  <c r="BR31" i="149" s="1"/>
  <c r="BR32" i="149" s="1"/>
  <c r="BR33" i="149" s="1"/>
  <c r="BR34" i="149" s="1"/>
  <c r="BK35" i="149"/>
  <c r="F90" i="139"/>
  <c r="E23" i="128"/>
  <c r="F89" i="139"/>
  <c r="E22" i="128"/>
  <c r="U4" i="139"/>
  <c r="U5" i="139" s="1"/>
  <c r="U6" i="139" s="1"/>
  <c r="U7" i="139" s="1"/>
  <c r="U8" i="139" s="1"/>
  <c r="U9" i="139" s="1"/>
  <c r="U10" i="139" s="1"/>
  <c r="U11" i="139" s="1"/>
  <c r="U12" i="139" s="1"/>
  <c r="U13" i="139" s="1"/>
  <c r="U14" i="139" s="1"/>
  <c r="U15" i="139" s="1"/>
  <c r="U16" i="139" s="1"/>
  <c r="U17" i="139" s="1"/>
  <c r="U18" i="139" s="1"/>
  <c r="U19" i="139" s="1"/>
  <c r="U20" i="139" s="1"/>
  <c r="U21" i="139" s="1"/>
  <c r="U22" i="139" s="1"/>
  <c r="U23" i="139" s="1"/>
  <c r="U24" i="139" s="1"/>
  <c r="U25" i="139" s="1"/>
  <c r="U26" i="139" s="1"/>
  <c r="U27" i="139" s="1"/>
  <c r="U28" i="139" s="1"/>
  <c r="U29" i="139" s="1"/>
  <c r="U30" i="139" s="1"/>
  <c r="U31" i="139" s="1"/>
  <c r="U32" i="139" s="1"/>
  <c r="U33" i="139" s="1"/>
  <c r="U34" i="139" s="1"/>
  <c r="N35" i="139"/>
  <c r="F90" i="138"/>
  <c r="G23" i="128"/>
  <c r="G22" i="128"/>
  <c r="F89" i="138"/>
  <c r="BK35" i="138"/>
  <c r="BR4" i="138"/>
  <c r="BR5" i="138" s="1"/>
  <c r="BR6" i="138" s="1"/>
  <c r="BR7" i="138" s="1"/>
  <c r="BR8" i="138" s="1"/>
  <c r="BR9" i="138" s="1"/>
  <c r="BR10" i="138" s="1"/>
  <c r="BR11" i="138" s="1"/>
  <c r="BR12" i="138" s="1"/>
  <c r="BR13" i="138" s="1"/>
  <c r="BR14" i="138" s="1"/>
  <c r="BR15" i="138" s="1"/>
  <c r="BR16" i="138" s="1"/>
  <c r="BR17" i="138" s="1"/>
  <c r="BR18" i="138" s="1"/>
  <c r="BR19" i="138" s="1"/>
  <c r="BR20" i="138" s="1"/>
  <c r="BR21" i="138" s="1"/>
  <c r="BR22" i="138" s="1"/>
  <c r="BR23" i="138" s="1"/>
  <c r="BR24" i="138" s="1"/>
  <c r="BR25" i="138" s="1"/>
  <c r="BR26" i="138" s="1"/>
  <c r="BR27" i="138" s="1"/>
  <c r="BR28" i="138" s="1"/>
  <c r="BR29" i="138" s="1"/>
  <c r="BR30" i="138" s="1"/>
  <c r="BR31" i="138" s="1"/>
  <c r="BR32" i="138" s="1"/>
  <c r="BR33" i="138" s="1"/>
  <c r="BR34" i="138" s="1"/>
  <c r="K36" i="137"/>
  <c r="E43" i="137" s="1"/>
  <c r="L43" i="137" s="1"/>
  <c r="N35" i="137"/>
  <c r="U4" i="137"/>
  <c r="U5" i="137" s="1"/>
  <c r="U6" i="137" s="1"/>
  <c r="U7" i="137" s="1"/>
  <c r="U8" i="137" s="1"/>
  <c r="U9" i="137" s="1"/>
  <c r="U10" i="137" s="1"/>
  <c r="U11" i="137" s="1"/>
  <c r="U12" i="137" s="1"/>
  <c r="U13" i="137" s="1"/>
  <c r="U14" i="137" s="1"/>
  <c r="U15" i="137" s="1"/>
  <c r="U16" i="137" s="1"/>
  <c r="U17" i="137" s="1"/>
  <c r="U18" i="137" s="1"/>
  <c r="U19" i="137" s="1"/>
  <c r="U20" i="137" s="1"/>
  <c r="U21" i="137" s="1"/>
  <c r="U22" i="137" s="1"/>
  <c r="U23" i="137" s="1"/>
  <c r="U24" i="137" s="1"/>
  <c r="U25" i="137" s="1"/>
  <c r="U26" i="137" s="1"/>
  <c r="U27" i="137" s="1"/>
  <c r="U28" i="137" s="1"/>
  <c r="U29" i="137" s="1"/>
  <c r="U30" i="137" s="1"/>
  <c r="U31" i="137" s="1"/>
  <c r="U32" i="137" s="1"/>
  <c r="U33" i="137" s="1"/>
  <c r="U34" i="137" s="1"/>
  <c r="N16" i="128"/>
  <c r="F81" i="135"/>
  <c r="R44" i="128"/>
  <c r="F90" i="133"/>
  <c r="R43" i="128"/>
  <c r="F89" i="133"/>
  <c r="BR35" i="133"/>
  <c r="BY4" i="133"/>
  <c r="BY5" i="133" s="1"/>
  <c r="BY6" i="133" s="1"/>
  <c r="BY7" i="133" s="1"/>
  <c r="BY8" i="133" s="1"/>
  <c r="BY9" i="133" s="1"/>
  <c r="BY10" i="133" s="1"/>
  <c r="BY11" i="133" s="1"/>
  <c r="BY12" i="133" s="1"/>
  <c r="BY13" i="133" s="1"/>
  <c r="BY14" i="133" s="1"/>
  <c r="BY15" i="133" s="1"/>
  <c r="BY16" i="133" s="1"/>
  <c r="BY17" i="133" s="1"/>
  <c r="BY18" i="133" s="1"/>
  <c r="BY19" i="133" s="1"/>
  <c r="BY20" i="133" s="1"/>
  <c r="BY21" i="133" s="1"/>
  <c r="BY22" i="133" s="1"/>
  <c r="BY23" i="133" s="1"/>
  <c r="BY24" i="133" s="1"/>
  <c r="BY25" i="133" s="1"/>
  <c r="BY26" i="133" s="1"/>
  <c r="BY27" i="133" s="1"/>
  <c r="BY28" i="133" s="1"/>
  <c r="BY29" i="133" s="1"/>
  <c r="BY30" i="133" s="1"/>
  <c r="BY31" i="133" s="1"/>
  <c r="BY32" i="133" s="1"/>
  <c r="BY33" i="133" s="1"/>
  <c r="BY34" i="133" s="1"/>
  <c r="AF36" i="122"/>
  <c r="E43" i="122" s="1"/>
  <c r="L43" i="122" s="1"/>
  <c r="AP4" i="122"/>
  <c r="AP5" i="122" s="1"/>
  <c r="AP6" i="122" s="1"/>
  <c r="AP7" i="122" s="1"/>
  <c r="AP8" i="122" s="1"/>
  <c r="AP9" i="122" s="1"/>
  <c r="AP10" i="122" s="1"/>
  <c r="AP11" i="122" s="1"/>
  <c r="AP12" i="122" s="1"/>
  <c r="AP13" i="122" s="1"/>
  <c r="AP14" i="122" s="1"/>
  <c r="AP15" i="122" s="1"/>
  <c r="AP16" i="122" s="1"/>
  <c r="AP17" i="122" s="1"/>
  <c r="AP18" i="122" s="1"/>
  <c r="AP19" i="122" s="1"/>
  <c r="AP20" i="122" s="1"/>
  <c r="AP21" i="122" s="1"/>
  <c r="AP22" i="122" s="1"/>
  <c r="AP23" i="122" s="1"/>
  <c r="AP24" i="122" s="1"/>
  <c r="AP25" i="122" s="1"/>
  <c r="AP26" i="122" s="1"/>
  <c r="AP27" i="122" s="1"/>
  <c r="AP28" i="122" s="1"/>
  <c r="AP29" i="122" s="1"/>
  <c r="AP30" i="122" s="1"/>
  <c r="AP31" i="122" s="1"/>
  <c r="AP32" i="122" s="1"/>
  <c r="AP33" i="122" s="1"/>
  <c r="AP34" i="122" s="1"/>
  <c r="AI35" i="122"/>
  <c r="R23" i="128"/>
  <c r="F90" i="99"/>
  <c r="R22" i="128"/>
  <c r="F89" i="99"/>
  <c r="DH4" i="99"/>
  <c r="DH5" i="99" s="1"/>
  <c r="DH6" i="99" s="1"/>
  <c r="DH7" i="99" s="1"/>
  <c r="DH8" i="99" s="1"/>
  <c r="DH9" i="99" s="1"/>
  <c r="DH10" i="99" s="1"/>
  <c r="DH11" i="99" s="1"/>
  <c r="DH12" i="99" s="1"/>
  <c r="DA35" i="99"/>
  <c r="D36" i="97"/>
  <c r="E43" i="97" s="1"/>
  <c r="L43" i="97" s="1"/>
  <c r="N31" i="128"/>
  <c r="D19" i="142"/>
  <c r="G19" i="142" s="1"/>
  <c r="U4" i="97"/>
  <c r="U5" i="97" s="1"/>
  <c r="U6" i="97" s="1"/>
  <c r="U7" i="97" s="1"/>
  <c r="U8" i="97" s="1"/>
  <c r="U9" i="97" s="1"/>
  <c r="U10" i="97" s="1"/>
  <c r="U11" i="97" s="1"/>
  <c r="U12" i="97" s="1"/>
  <c r="U13" i="97" s="1"/>
  <c r="U14" i="97" s="1"/>
  <c r="U15" i="97" s="1"/>
  <c r="U16" i="97" s="1"/>
  <c r="U17" i="97" s="1"/>
  <c r="U18" i="97" s="1"/>
  <c r="U19" i="97" s="1"/>
  <c r="U20" i="97" s="1"/>
  <c r="U21" i="97" s="1"/>
  <c r="U22" i="97" s="1"/>
  <c r="U23" i="97" s="1"/>
  <c r="U24" i="97" s="1"/>
  <c r="U25" i="97" s="1"/>
  <c r="U26" i="97" s="1"/>
  <c r="U27" i="97" s="1"/>
  <c r="U28" i="97" s="1"/>
  <c r="U29" i="97" s="1"/>
  <c r="U30" i="97" s="1"/>
  <c r="U31" i="97" s="1"/>
  <c r="U32" i="97" s="1"/>
  <c r="U33" i="97" s="1"/>
  <c r="U34" i="97" s="1"/>
  <c r="N35" i="97"/>
  <c r="F96" i="97"/>
  <c r="F95" i="97"/>
  <c r="F94" i="97"/>
  <c r="D20" i="142"/>
  <c r="G20" i="142" s="1"/>
  <c r="U4" i="140"/>
  <c r="U5" i="140" s="1"/>
  <c r="U6" i="140" s="1"/>
  <c r="U7" i="140" s="1"/>
  <c r="U8" i="140" s="1"/>
  <c r="U9" i="140" s="1"/>
  <c r="U10" i="140" s="1"/>
  <c r="U11" i="140" s="1"/>
  <c r="U12" i="140" s="1"/>
  <c r="U13" i="140" s="1"/>
  <c r="U14" i="140" s="1"/>
  <c r="U15" i="140" s="1"/>
  <c r="U16" i="140" s="1"/>
  <c r="U17" i="140" s="1"/>
  <c r="U18" i="140" s="1"/>
  <c r="U19" i="140" s="1"/>
  <c r="U20" i="140" s="1"/>
  <c r="U21" i="140" s="1"/>
  <c r="U22" i="140" s="1"/>
  <c r="U23" i="140" s="1"/>
  <c r="U24" i="140" s="1"/>
  <c r="U25" i="140" s="1"/>
  <c r="U26" i="140" s="1"/>
  <c r="U27" i="140" s="1"/>
  <c r="U28" i="140" s="1"/>
  <c r="U29" i="140" s="1"/>
  <c r="U30" i="140" s="1"/>
  <c r="U31" i="140" s="1"/>
  <c r="U32" i="140" s="1"/>
  <c r="U33" i="140" s="1"/>
  <c r="U34" i="140" s="1"/>
  <c r="N35" i="140"/>
  <c r="F94" i="140"/>
  <c r="F95" i="140"/>
  <c r="V30" i="128"/>
  <c r="F90" i="81"/>
  <c r="F89" i="81"/>
  <c r="V29" i="128"/>
  <c r="GG35" i="81"/>
  <c r="GN4" i="81"/>
  <c r="GN5" i="81" s="1"/>
  <c r="GN6" i="81" s="1"/>
  <c r="GN7" i="81" s="1"/>
  <c r="GN8" i="81" s="1"/>
  <c r="GN9" i="81" s="1"/>
  <c r="GN10" i="81" s="1"/>
  <c r="GN11" i="81" s="1"/>
  <c r="GN12" i="81" s="1"/>
  <c r="GN13" i="81" s="1"/>
  <c r="GN14" i="81" s="1"/>
  <c r="GN15" i="81" s="1"/>
  <c r="GN16" i="81" s="1"/>
  <c r="GN17" i="81" s="1"/>
  <c r="GN18" i="81" s="1"/>
  <c r="GN19" i="81" s="1"/>
  <c r="GN20" i="81" s="1"/>
  <c r="GN21" i="81" s="1"/>
  <c r="GN22" i="81" s="1"/>
  <c r="GN23" i="81" s="1"/>
  <c r="GN24" i="81" s="1"/>
  <c r="GN25" i="81" s="1"/>
  <c r="GN26" i="81" s="1"/>
  <c r="GN27" i="81" s="1"/>
  <c r="GN28" i="81" s="1"/>
  <c r="GN29" i="81" s="1"/>
  <c r="GN30" i="81" s="1"/>
  <c r="GN31" i="81" s="1"/>
  <c r="GN32" i="81" s="1"/>
  <c r="GN33" i="81" s="1"/>
  <c r="GN34" i="81" s="1"/>
  <c r="F90" i="102"/>
  <c r="V23" i="128"/>
  <c r="F89" i="102"/>
  <c r="V22" i="128"/>
  <c r="N35" i="102"/>
  <c r="U4" i="102"/>
  <c r="U5" i="102" s="1"/>
  <c r="U6" i="102" s="1"/>
  <c r="U7" i="102" s="1"/>
  <c r="U8" i="102" s="1"/>
  <c r="U9" i="102" s="1"/>
  <c r="U10" i="102" s="1"/>
  <c r="U11" i="102" s="1"/>
  <c r="U12" i="102" s="1"/>
  <c r="U13" i="102" s="1"/>
  <c r="U14" i="102" s="1"/>
  <c r="U15" i="102" s="1"/>
  <c r="U16" i="102" s="1"/>
  <c r="U17" i="102" s="1"/>
  <c r="U18" i="102" s="1"/>
  <c r="U19" i="102" s="1"/>
  <c r="U20" i="102" s="1"/>
  <c r="U21" i="102" s="1"/>
  <c r="U22" i="102" s="1"/>
  <c r="U23" i="102" s="1"/>
  <c r="U24" i="102" s="1"/>
  <c r="U25" i="102" s="1"/>
  <c r="U26" i="102" s="1"/>
  <c r="U27" i="102" s="1"/>
  <c r="U28" i="102" s="1"/>
  <c r="U29" i="102" s="1"/>
  <c r="U30" i="102" s="1"/>
  <c r="U31" i="102" s="1"/>
  <c r="U32" i="102" s="1"/>
  <c r="U33" i="102" s="1"/>
  <c r="U34" i="102" s="1"/>
  <c r="V16" i="128"/>
  <c r="F90" i="147"/>
  <c r="V15" i="128"/>
  <c r="F89" i="147"/>
  <c r="BK35" i="147"/>
  <c r="BR4" i="147"/>
  <c r="BR5" i="147" s="1"/>
  <c r="BR6" i="147" s="1"/>
  <c r="BR7" i="147" s="1"/>
  <c r="BR8" i="147" s="1"/>
  <c r="BR9" i="147" s="1"/>
  <c r="BR10" i="147" s="1"/>
  <c r="BR11" i="147" s="1"/>
  <c r="BR12" i="147" s="1"/>
  <c r="BR13" i="147" s="1"/>
  <c r="BR14" i="147" s="1"/>
  <c r="BR15" i="147" s="1"/>
  <c r="BR16" i="147" s="1"/>
  <c r="BR17" i="147" s="1"/>
  <c r="BR18" i="147" s="1"/>
  <c r="BR19" i="147" s="1"/>
  <c r="BR20" i="147" s="1"/>
  <c r="BR21" i="147" s="1"/>
  <c r="BR22" i="147" s="1"/>
  <c r="BR23" i="147" s="1"/>
  <c r="BR24" i="147" s="1"/>
  <c r="BR25" i="147" s="1"/>
  <c r="BR26" i="147" s="1"/>
  <c r="BR27" i="147" s="1"/>
  <c r="BR28" i="147" s="1"/>
  <c r="BR29" i="147" s="1"/>
  <c r="BR30" i="147" s="1"/>
  <c r="BR31" i="147" s="1"/>
  <c r="BR32" i="147" s="1"/>
  <c r="BR33" i="147" s="1"/>
  <c r="BR34" i="147" s="1"/>
  <c r="Z37" i="128"/>
  <c r="F90" i="103"/>
  <c r="Z36" i="128"/>
  <c r="F89" i="103"/>
  <c r="BY35" i="103"/>
  <c r="CF4" i="103"/>
  <c r="CF5" i="103" s="1"/>
  <c r="CF6" i="103" s="1"/>
  <c r="CF7" i="103" s="1"/>
  <c r="CF8" i="103" s="1"/>
  <c r="CF9" i="103" s="1"/>
  <c r="CF10" i="103" s="1"/>
  <c r="CF11" i="103" s="1"/>
  <c r="CF12" i="103" s="1"/>
  <c r="CF13" i="103" s="1"/>
  <c r="CF14" i="103" s="1"/>
  <c r="CF15" i="103" s="1"/>
  <c r="CF16" i="103" s="1"/>
  <c r="CF17" i="103" s="1"/>
  <c r="CF18" i="103" s="1"/>
  <c r="CF19" i="103" s="1"/>
  <c r="CF20" i="103" s="1"/>
  <c r="CF21" i="103" s="1"/>
  <c r="CF22" i="103" s="1"/>
  <c r="CF23" i="103" s="1"/>
  <c r="CF24" i="103" s="1"/>
  <c r="CF25" i="103" s="1"/>
  <c r="CF26" i="103" s="1"/>
  <c r="CF27" i="103" s="1"/>
  <c r="CF28" i="103" s="1"/>
  <c r="CF29" i="103" s="1"/>
  <c r="CF30" i="103" s="1"/>
  <c r="CF31" i="103" s="1"/>
  <c r="CF32" i="103" s="1"/>
  <c r="CF33" i="103" s="1"/>
  <c r="CF34" i="103" s="1"/>
  <c r="Z16" i="128"/>
  <c r="F90" i="130"/>
  <c r="F89" i="130"/>
  <c r="Z15" i="128"/>
  <c r="BY4" i="130"/>
  <c r="BY5" i="130" s="1"/>
  <c r="BY6" i="130" s="1"/>
  <c r="BY7" i="130" s="1"/>
  <c r="BY8" i="130" s="1"/>
  <c r="BY9" i="130" s="1"/>
  <c r="BY10" i="130" s="1"/>
  <c r="BY11" i="130" s="1"/>
  <c r="BY12" i="130" s="1"/>
  <c r="BY13" i="130" s="1"/>
  <c r="BY14" i="130" s="1"/>
  <c r="BY15" i="130" s="1"/>
  <c r="BY16" i="130" s="1"/>
  <c r="BY17" i="130" s="1"/>
  <c r="BY18" i="130" s="1"/>
  <c r="BY19" i="130" s="1"/>
  <c r="BY20" i="130" s="1"/>
  <c r="BY21" i="130" s="1"/>
  <c r="BY22" i="130" s="1"/>
  <c r="BY23" i="130" s="1"/>
  <c r="BY24" i="130" s="1"/>
  <c r="BY25" i="130" s="1"/>
  <c r="BY26" i="130" s="1"/>
  <c r="BY27" i="130" s="1"/>
  <c r="BY28" i="130" s="1"/>
  <c r="BY29" i="130" s="1"/>
  <c r="BY30" i="130" s="1"/>
  <c r="BY31" i="130" s="1"/>
  <c r="BY32" i="130" s="1"/>
  <c r="BY33" i="130" s="1"/>
  <c r="BY34" i="130" s="1"/>
  <c r="BR35" i="130"/>
  <c r="F99" i="148" l="1"/>
  <c r="I98" i="148" s="1"/>
  <c r="AB4" i="148"/>
  <c r="AB5" i="148" s="1"/>
  <c r="AB6" i="148" s="1"/>
  <c r="AB7" i="148" s="1"/>
  <c r="AB8" i="148" s="1"/>
  <c r="AB9" i="148" s="1"/>
  <c r="AB10" i="148" s="1"/>
  <c r="AB11" i="148" s="1"/>
  <c r="AB12" i="148" s="1"/>
  <c r="AB13" i="148" s="1"/>
  <c r="AB14" i="148" s="1"/>
  <c r="AB15" i="148" s="1"/>
  <c r="AB16" i="148" s="1"/>
  <c r="AB17" i="148" s="1"/>
  <c r="AB18" i="148" s="1"/>
  <c r="AB19" i="148" s="1"/>
  <c r="AB20" i="148" s="1"/>
  <c r="AB21" i="148" s="1"/>
  <c r="AB22" i="148" s="1"/>
  <c r="AB23" i="148" s="1"/>
  <c r="AB24" i="148" s="1"/>
  <c r="AB25" i="148" s="1"/>
  <c r="AB26" i="148" s="1"/>
  <c r="AB27" i="148" s="1"/>
  <c r="AB28" i="148" s="1"/>
  <c r="AB29" i="148" s="1"/>
  <c r="AB30" i="148" s="1"/>
  <c r="AB31" i="148" s="1"/>
  <c r="AB32" i="148" s="1"/>
  <c r="AB33" i="148" s="1"/>
  <c r="AB34" i="148" s="1"/>
  <c r="U35" i="148"/>
  <c r="F80" i="135"/>
  <c r="N15" i="128"/>
  <c r="L73" i="135"/>
  <c r="I60" i="135"/>
  <c r="U4" i="98"/>
  <c r="U5" i="98" s="1"/>
  <c r="U6" i="98" s="1"/>
  <c r="U7" i="98" s="1"/>
  <c r="U8" i="98" s="1"/>
  <c r="U9" i="98" s="1"/>
  <c r="U10" i="98" s="1"/>
  <c r="U11" i="98" s="1"/>
  <c r="U12" i="98" s="1"/>
  <c r="U13" i="98" s="1"/>
  <c r="U14" i="98" s="1"/>
  <c r="U15" i="98" s="1"/>
  <c r="U16" i="98" s="1"/>
  <c r="U17" i="98" s="1"/>
  <c r="U18" i="98" s="1"/>
  <c r="U19" i="98" s="1"/>
  <c r="U20" i="98" s="1"/>
  <c r="U21" i="98" s="1"/>
  <c r="U22" i="98" s="1"/>
  <c r="U23" i="98" s="1"/>
  <c r="U24" i="98" s="1"/>
  <c r="U25" i="98" s="1"/>
  <c r="U26" i="98" s="1"/>
  <c r="U27" i="98" s="1"/>
  <c r="U28" i="98" s="1"/>
  <c r="U29" i="98" s="1"/>
  <c r="U30" i="98" s="1"/>
  <c r="U31" i="98" s="1"/>
  <c r="U32" i="98" s="1"/>
  <c r="U33" i="98" s="1"/>
  <c r="U34" i="98" s="1"/>
  <c r="N35" i="98"/>
  <c r="F104" i="98"/>
  <c r="R15" i="128"/>
  <c r="F105" i="98"/>
  <c r="R16" i="128"/>
  <c r="D4" i="142"/>
  <c r="N34" i="128"/>
  <c r="U35" i="135"/>
  <c r="AB4" i="135"/>
  <c r="AB5" i="135" s="1"/>
  <c r="AB6" i="135" s="1"/>
  <c r="AB7" i="135" s="1"/>
  <c r="AB8" i="135" s="1"/>
  <c r="AB9" i="135" s="1"/>
  <c r="AB10" i="135" s="1"/>
  <c r="AB11" i="135" s="1"/>
  <c r="AB12" i="135" s="1"/>
  <c r="AB13" i="135" s="1"/>
  <c r="AB14" i="135" s="1"/>
  <c r="AB15" i="135" s="1"/>
  <c r="AB16" i="135" s="1"/>
  <c r="AB17" i="135" s="1"/>
  <c r="AB18" i="135" s="1"/>
  <c r="AB19" i="135" s="1"/>
  <c r="AB20" i="135" s="1"/>
  <c r="AB21" i="135" s="1"/>
  <c r="AB22" i="135" s="1"/>
  <c r="AB23" i="135" s="1"/>
  <c r="AB24" i="135" s="1"/>
  <c r="AB25" i="135" s="1"/>
  <c r="AB26" i="135" s="1"/>
  <c r="AB27" i="135" s="1"/>
  <c r="AB28" i="135" s="1"/>
  <c r="AB29" i="135" s="1"/>
  <c r="AB30" i="135" s="1"/>
  <c r="AB31" i="135" s="1"/>
  <c r="AB32" i="135" s="1"/>
  <c r="AB33" i="135" s="1"/>
  <c r="AB34" i="135" s="1"/>
  <c r="F89" i="135"/>
  <c r="F99" i="149"/>
  <c r="I91" i="149" s="1"/>
  <c r="BY4" i="149"/>
  <c r="BY5" i="149" s="1"/>
  <c r="BY6" i="149" s="1"/>
  <c r="BY7" i="149" s="1"/>
  <c r="BY8" i="149" s="1"/>
  <c r="BY9" i="149" s="1"/>
  <c r="BY10" i="149" s="1"/>
  <c r="BY11" i="149" s="1"/>
  <c r="BY12" i="149" s="1"/>
  <c r="BY13" i="149" s="1"/>
  <c r="BY14" i="149" s="1"/>
  <c r="BY15" i="149" s="1"/>
  <c r="BY16" i="149" s="1"/>
  <c r="BY17" i="149" s="1"/>
  <c r="BY18" i="149" s="1"/>
  <c r="BY19" i="149" s="1"/>
  <c r="BY20" i="149" s="1"/>
  <c r="BY21" i="149" s="1"/>
  <c r="BY22" i="149" s="1"/>
  <c r="BY23" i="149" s="1"/>
  <c r="BY24" i="149" s="1"/>
  <c r="BY25" i="149" s="1"/>
  <c r="BY26" i="149" s="1"/>
  <c r="BY27" i="149" s="1"/>
  <c r="BY28" i="149" s="1"/>
  <c r="BY29" i="149" s="1"/>
  <c r="BY30" i="149" s="1"/>
  <c r="BY31" i="149" s="1"/>
  <c r="BY32" i="149" s="1"/>
  <c r="BY33" i="149" s="1"/>
  <c r="BY34" i="149" s="1"/>
  <c r="BR35" i="149"/>
  <c r="F91" i="139"/>
  <c r="U35" i="139"/>
  <c r="AB4" i="139"/>
  <c r="AB5" i="139" s="1"/>
  <c r="AB6" i="139" s="1"/>
  <c r="AB7" i="139" s="1"/>
  <c r="AB8" i="139" s="1"/>
  <c r="AB9" i="139" s="1"/>
  <c r="AB10" i="139" s="1"/>
  <c r="AB11" i="139" s="1"/>
  <c r="AB12" i="139" s="1"/>
  <c r="AB13" i="139" s="1"/>
  <c r="AB14" i="139" s="1"/>
  <c r="AB15" i="139" s="1"/>
  <c r="AB16" i="139" s="1"/>
  <c r="AB17" i="139" s="1"/>
  <c r="AB18" i="139" s="1"/>
  <c r="AB19" i="139" s="1"/>
  <c r="AB20" i="139" s="1"/>
  <c r="AB21" i="139" s="1"/>
  <c r="AB22" i="139" s="1"/>
  <c r="AB23" i="139" s="1"/>
  <c r="AB24" i="139" s="1"/>
  <c r="AB25" i="139" s="1"/>
  <c r="AB26" i="139" s="1"/>
  <c r="AB27" i="139" s="1"/>
  <c r="AB28" i="139" s="1"/>
  <c r="AB29" i="139" s="1"/>
  <c r="AB30" i="139" s="1"/>
  <c r="AB31" i="139" s="1"/>
  <c r="AB32" i="139" s="1"/>
  <c r="AB33" i="139" s="1"/>
  <c r="AB34" i="139" s="1"/>
  <c r="F91" i="138"/>
  <c r="F99" i="138" s="1"/>
  <c r="I89" i="138" s="1"/>
  <c r="BY4" i="138"/>
  <c r="BY5" i="138" s="1"/>
  <c r="BY6" i="138" s="1"/>
  <c r="BY7" i="138" s="1"/>
  <c r="BY8" i="138" s="1"/>
  <c r="BY9" i="138" s="1"/>
  <c r="BY10" i="138" s="1"/>
  <c r="BY11" i="138" s="1"/>
  <c r="BY12" i="138" s="1"/>
  <c r="BY13" i="138" s="1"/>
  <c r="BY14" i="138" s="1"/>
  <c r="BY15" i="138" s="1"/>
  <c r="BY16" i="138" s="1"/>
  <c r="BY17" i="138" s="1"/>
  <c r="BY18" i="138" s="1"/>
  <c r="BY19" i="138" s="1"/>
  <c r="BY20" i="138" s="1"/>
  <c r="BY21" i="138" s="1"/>
  <c r="BY22" i="138" s="1"/>
  <c r="BY23" i="138" s="1"/>
  <c r="BY24" i="138" s="1"/>
  <c r="BY25" i="138" s="1"/>
  <c r="BY26" i="138" s="1"/>
  <c r="BY27" i="138" s="1"/>
  <c r="BY28" i="138" s="1"/>
  <c r="BY29" i="138" s="1"/>
  <c r="BY30" i="138" s="1"/>
  <c r="BY31" i="138" s="1"/>
  <c r="BY32" i="138" s="1"/>
  <c r="BY33" i="138" s="1"/>
  <c r="BY34" i="138" s="1"/>
  <c r="BR35" i="138"/>
  <c r="I23" i="128"/>
  <c r="F90" i="137"/>
  <c r="U35" i="137"/>
  <c r="AB4" i="137"/>
  <c r="AB5" i="137" s="1"/>
  <c r="AB6" i="137" s="1"/>
  <c r="AB7" i="137" s="1"/>
  <c r="AB8" i="137" s="1"/>
  <c r="AB9" i="137" s="1"/>
  <c r="AB10" i="137" s="1"/>
  <c r="AB11" i="137" s="1"/>
  <c r="AB12" i="137" s="1"/>
  <c r="AB13" i="137" s="1"/>
  <c r="AB14" i="137" s="1"/>
  <c r="AB15" i="137" s="1"/>
  <c r="AB16" i="137" s="1"/>
  <c r="AB17" i="137" s="1"/>
  <c r="AB18" i="137" s="1"/>
  <c r="AB19" i="137" s="1"/>
  <c r="AB20" i="137" s="1"/>
  <c r="AB21" i="137" s="1"/>
  <c r="AB22" i="137" s="1"/>
  <c r="AB23" i="137" s="1"/>
  <c r="AB24" i="137" s="1"/>
  <c r="AB25" i="137" s="1"/>
  <c r="AB26" i="137" s="1"/>
  <c r="AB27" i="137" s="1"/>
  <c r="AB28" i="137" s="1"/>
  <c r="AB29" i="137" s="1"/>
  <c r="AB30" i="137" s="1"/>
  <c r="AB31" i="137" s="1"/>
  <c r="AB32" i="137" s="1"/>
  <c r="AB33" i="137" s="1"/>
  <c r="AB34" i="137" s="1"/>
  <c r="F91" i="137"/>
  <c r="F82" i="135"/>
  <c r="F91" i="133"/>
  <c r="CF4" i="133"/>
  <c r="CF5" i="133" s="1"/>
  <c r="CF6" i="133" s="1"/>
  <c r="CF7" i="133" s="1"/>
  <c r="CF8" i="133" s="1"/>
  <c r="CF9" i="133" s="1"/>
  <c r="CF10" i="133" s="1"/>
  <c r="CF11" i="133" s="1"/>
  <c r="CF12" i="133" s="1"/>
  <c r="CF13" i="133" s="1"/>
  <c r="CF14" i="133" s="1"/>
  <c r="CF15" i="133" s="1"/>
  <c r="CF16" i="133" s="1"/>
  <c r="CF17" i="133" s="1"/>
  <c r="CF18" i="133" s="1"/>
  <c r="CF19" i="133" s="1"/>
  <c r="CF20" i="133" s="1"/>
  <c r="CF21" i="133" s="1"/>
  <c r="CF22" i="133" s="1"/>
  <c r="CF23" i="133" s="1"/>
  <c r="CF24" i="133" s="1"/>
  <c r="CF25" i="133" s="1"/>
  <c r="CF26" i="133" s="1"/>
  <c r="CF27" i="133" s="1"/>
  <c r="CF28" i="133" s="1"/>
  <c r="CF29" i="133" s="1"/>
  <c r="CF30" i="133" s="1"/>
  <c r="CF31" i="133" s="1"/>
  <c r="CF32" i="133" s="1"/>
  <c r="CF33" i="133" s="1"/>
  <c r="CF34" i="133" s="1"/>
  <c r="BY35" i="133"/>
  <c r="R30" i="128"/>
  <c r="F90" i="122"/>
  <c r="F91" i="122" s="1"/>
  <c r="AP35" i="122"/>
  <c r="AW4" i="122"/>
  <c r="AW5" i="122" s="1"/>
  <c r="AW6" i="122" s="1"/>
  <c r="AW7" i="122" s="1"/>
  <c r="AW8" i="122" s="1"/>
  <c r="AW9" i="122" s="1"/>
  <c r="AW10" i="122" s="1"/>
  <c r="AW11" i="122" s="1"/>
  <c r="AW12" i="122" s="1"/>
  <c r="AW13" i="122" s="1"/>
  <c r="AW14" i="122" s="1"/>
  <c r="AW15" i="122" s="1"/>
  <c r="AW16" i="122" s="1"/>
  <c r="AW17" i="122" s="1"/>
  <c r="AW18" i="122" s="1"/>
  <c r="AW19" i="122" s="1"/>
  <c r="AW20" i="122" s="1"/>
  <c r="AW21" i="122" s="1"/>
  <c r="AW22" i="122" s="1"/>
  <c r="AW23" i="122" s="1"/>
  <c r="AW24" i="122" s="1"/>
  <c r="AW25" i="122" s="1"/>
  <c r="AW26" i="122" s="1"/>
  <c r="AW27" i="122" s="1"/>
  <c r="AW28" i="122" s="1"/>
  <c r="AW29" i="122" s="1"/>
  <c r="AW30" i="122" s="1"/>
  <c r="AW31" i="122" s="1"/>
  <c r="AW32" i="122" s="1"/>
  <c r="AW33" i="122" s="1"/>
  <c r="AW34" i="122" s="1"/>
  <c r="F91" i="99"/>
  <c r="DH13" i="99"/>
  <c r="DH14" i="99" s="1"/>
  <c r="DH15" i="99" s="1"/>
  <c r="DH16" i="99" s="1"/>
  <c r="DH17" i="99" s="1"/>
  <c r="DH18" i="99" s="1"/>
  <c r="DH19" i="99" s="1"/>
  <c r="DH20" i="99" s="1"/>
  <c r="DH21" i="99" s="1"/>
  <c r="DH22" i="99" s="1"/>
  <c r="DH23" i="99" s="1"/>
  <c r="DH24" i="99" s="1"/>
  <c r="DH25" i="99" s="1"/>
  <c r="DH26" i="99" s="1"/>
  <c r="DH27" i="99" s="1"/>
  <c r="DH28" i="99" s="1"/>
  <c r="DH29" i="99" s="1"/>
  <c r="DH30" i="99" s="1"/>
  <c r="DH31" i="99" s="1"/>
  <c r="DH32" i="99" s="1"/>
  <c r="DH33" i="99" s="1"/>
  <c r="DH34" i="99" s="1"/>
  <c r="U58" i="99"/>
  <c r="U59" i="99" s="1"/>
  <c r="F106" i="98"/>
  <c r="F90" i="97"/>
  <c r="F91" i="97" s="1"/>
  <c r="V37" i="128"/>
  <c r="AB4" i="97"/>
  <c r="AB5" i="97" s="1"/>
  <c r="AB6" i="97" s="1"/>
  <c r="AB7" i="97" s="1"/>
  <c r="AB8" i="97" s="1"/>
  <c r="AB9" i="97" s="1"/>
  <c r="AB10" i="97" s="1"/>
  <c r="AB11" i="97" s="1"/>
  <c r="AB12" i="97" s="1"/>
  <c r="AB13" i="97" s="1"/>
  <c r="AB14" i="97" s="1"/>
  <c r="AB15" i="97" s="1"/>
  <c r="AB16" i="97" s="1"/>
  <c r="AB17" i="97" s="1"/>
  <c r="AB18" i="97" s="1"/>
  <c r="AB19" i="97" s="1"/>
  <c r="AB20" i="97" s="1"/>
  <c r="AB21" i="97" s="1"/>
  <c r="AB22" i="97" s="1"/>
  <c r="AB23" i="97" s="1"/>
  <c r="AB24" i="97" s="1"/>
  <c r="AB25" i="97" s="1"/>
  <c r="AB26" i="97" s="1"/>
  <c r="AB27" i="97" s="1"/>
  <c r="AB28" i="97" s="1"/>
  <c r="AB29" i="97" s="1"/>
  <c r="AB30" i="97" s="1"/>
  <c r="AB31" i="97" s="1"/>
  <c r="AB32" i="97" s="1"/>
  <c r="AB33" i="97" s="1"/>
  <c r="AB34" i="97" s="1"/>
  <c r="U35" i="97"/>
  <c r="F98" i="97"/>
  <c r="U35" i="140"/>
  <c r="AB4" i="140"/>
  <c r="AB5" i="140" s="1"/>
  <c r="AB6" i="140" s="1"/>
  <c r="AB7" i="140" s="1"/>
  <c r="AB8" i="140" s="1"/>
  <c r="AB9" i="140" s="1"/>
  <c r="AB10" i="140" s="1"/>
  <c r="AB11" i="140" s="1"/>
  <c r="AB12" i="140" s="1"/>
  <c r="AB13" i="140" s="1"/>
  <c r="AB14" i="140" s="1"/>
  <c r="AB15" i="140" s="1"/>
  <c r="AB16" i="140" s="1"/>
  <c r="AB17" i="140" s="1"/>
  <c r="AB18" i="140" s="1"/>
  <c r="AB19" i="140" s="1"/>
  <c r="AB20" i="140" s="1"/>
  <c r="AB21" i="140" s="1"/>
  <c r="AB22" i="140" s="1"/>
  <c r="AB23" i="140" s="1"/>
  <c r="AB24" i="140" s="1"/>
  <c r="AB25" i="140" s="1"/>
  <c r="AB26" i="140" s="1"/>
  <c r="AB27" i="140" s="1"/>
  <c r="AB28" i="140" s="1"/>
  <c r="AB29" i="140" s="1"/>
  <c r="AB30" i="140" s="1"/>
  <c r="AB31" i="140" s="1"/>
  <c r="AB32" i="140" s="1"/>
  <c r="AB33" i="140" s="1"/>
  <c r="AB34" i="140" s="1"/>
  <c r="F98" i="140"/>
  <c r="F91" i="81"/>
  <c r="GN35" i="81"/>
  <c r="GU4" i="81"/>
  <c r="GU5" i="81" s="1"/>
  <c r="GU6" i="81" s="1"/>
  <c r="GU7" i="81" s="1"/>
  <c r="GU8" i="81" s="1"/>
  <c r="GU9" i="81" s="1"/>
  <c r="GU10" i="81" s="1"/>
  <c r="GU11" i="81" s="1"/>
  <c r="GU12" i="81" s="1"/>
  <c r="GU13" i="81" s="1"/>
  <c r="GU14" i="81" s="1"/>
  <c r="GU15" i="81" s="1"/>
  <c r="GU16" i="81" s="1"/>
  <c r="GU17" i="81" s="1"/>
  <c r="GU18" i="81" s="1"/>
  <c r="GU19" i="81" s="1"/>
  <c r="GU20" i="81" s="1"/>
  <c r="GU21" i="81" s="1"/>
  <c r="GU22" i="81" s="1"/>
  <c r="GU23" i="81" s="1"/>
  <c r="GU24" i="81" s="1"/>
  <c r="GU25" i="81" s="1"/>
  <c r="GU26" i="81" s="1"/>
  <c r="GU27" i="81" s="1"/>
  <c r="GU28" i="81" s="1"/>
  <c r="GU29" i="81" s="1"/>
  <c r="GU30" i="81" s="1"/>
  <c r="GU31" i="81" s="1"/>
  <c r="GU32" i="81" s="1"/>
  <c r="GU33" i="81" s="1"/>
  <c r="GU34" i="81" s="1"/>
  <c r="F91" i="102"/>
  <c r="AB4" i="102"/>
  <c r="AB5" i="102" s="1"/>
  <c r="AB6" i="102" s="1"/>
  <c r="AB7" i="102" s="1"/>
  <c r="AB8" i="102" s="1"/>
  <c r="AB9" i="102" s="1"/>
  <c r="AB10" i="102" s="1"/>
  <c r="AB11" i="102" s="1"/>
  <c r="AB12" i="102" s="1"/>
  <c r="AB13" i="102" s="1"/>
  <c r="AB14" i="102" s="1"/>
  <c r="AB15" i="102" s="1"/>
  <c r="AB16" i="102" s="1"/>
  <c r="AB17" i="102" s="1"/>
  <c r="AB18" i="102" s="1"/>
  <c r="AB19" i="102" s="1"/>
  <c r="AB20" i="102" s="1"/>
  <c r="AB21" i="102" s="1"/>
  <c r="AB22" i="102" s="1"/>
  <c r="AB23" i="102" s="1"/>
  <c r="AB24" i="102" s="1"/>
  <c r="AB25" i="102" s="1"/>
  <c r="AB26" i="102" s="1"/>
  <c r="AB27" i="102" s="1"/>
  <c r="AB28" i="102" s="1"/>
  <c r="AB29" i="102" s="1"/>
  <c r="AB30" i="102" s="1"/>
  <c r="AB31" i="102" s="1"/>
  <c r="AB32" i="102" s="1"/>
  <c r="AB33" i="102" s="1"/>
  <c r="AB34" i="102" s="1"/>
  <c r="U35" i="102"/>
  <c r="F91" i="147"/>
  <c r="BR35" i="147"/>
  <c r="BY4" i="147"/>
  <c r="BY5" i="147" s="1"/>
  <c r="BY6" i="147" s="1"/>
  <c r="BY7" i="147" s="1"/>
  <c r="BY8" i="147" s="1"/>
  <c r="BY9" i="147" s="1"/>
  <c r="BY10" i="147" s="1"/>
  <c r="BY11" i="147" s="1"/>
  <c r="BY12" i="147" s="1"/>
  <c r="BY13" i="147" s="1"/>
  <c r="BY14" i="147" s="1"/>
  <c r="BY15" i="147" s="1"/>
  <c r="BY16" i="147" s="1"/>
  <c r="BY17" i="147" s="1"/>
  <c r="BY18" i="147" s="1"/>
  <c r="BY19" i="147" s="1"/>
  <c r="BY20" i="147" s="1"/>
  <c r="BY21" i="147" s="1"/>
  <c r="BY22" i="147" s="1"/>
  <c r="BY23" i="147" s="1"/>
  <c r="BY24" i="147" s="1"/>
  <c r="BY25" i="147" s="1"/>
  <c r="BY26" i="147" s="1"/>
  <c r="BY27" i="147" s="1"/>
  <c r="BY28" i="147" s="1"/>
  <c r="BY29" i="147" s="1"/>
  <c r="BY30" i="147" s="1"/>
  <c r="BY31" i="147" s="1"/>
  <c r="BY32" i="147" s="1"/>
  <c r="BY33" i="147" s="1"/>
  <c r="BY34" i="147" s="1"/>
  <c r="F91" i="103"/>
  <c r="CM4" i="103"/>
  <c r="CM5" i="103" s="1"/>
  <c r="CM6" i="103" s="1"/>
  <c r="CM7" i="103" s="1"/>
  <c r="CM8" i="103" s="1"/>
  <c r="CM9" i="103" s="1"/>
  <c r="CM10" i="103" s="1"/>
  <c r="CM11" i="103" s="1"/>
  <c r="CM12" i="103" s="1"/>
  <c r="CM13" i="103" s="1"/>
  <c r="CM14" i="103" s="1"/>
  <c r="CM15" i="103" s="1"/>
  <c r="CM16" i="103" s="1"/>
  <c r="CM17" i="103" s="1"/>
  <c r="CM18" i="103" s="1"/>
  <c r="CM19" i="103" s="1"/>
  <c r="CM20" i="103" s="1"/>
  <c r="CM21" i="103" s="1"/>
  <c r="CM22" i="103" s="1"/>
  <c r="CM23" i="103" s="1"/>
  <c r="CM24" i="103" s="1"/>
  <c r="CM25" i="103" s="1"/>
  <c r="CM26" i="103" s="1"/>
  <c r="CM27" i="103" s="1"/>
  <c r="CM28" i="103" s="1"/>
  <c r="CM29" i="103" s="1"/>
  <c r="CM30" i="103" s="1"/>
  <c r="CM31" i="103" s="1"/>
  <c r="CM32" i="103" s="1"/>
  <c r="CM33" i="103" s="1"/>
  <c r="CM34" i="103" s="1"/>
  <c r="CF35" i="103"/>
  <c r="F91" i="130"/>
  <c r="BY35" i="130"/>
  <c r="CF4" i="130"/>
  <c r="CF5" i="130" s="1"/>
  <c r="CF6" i="130" s="1"/>
  <c r="CF7" i="130" s="1"/>
  <c r="CF8" i="130" s="1"/>
  <c r="CF9" i="130" s="1"/>
  <c r="CF10" i="130" s="1"/>
  <c r="CF11" i="130" s="1"/>
  <c r="CF12" i="130" s="1"/>
  <c r="CF13" i="130" s="1"/>
  <c r="CF14" i="130" s="1"/>
  <c r="CF15" i="130" s="1"/>
  <c r="CF16" i="130" s="1"/>
  <c r="CF17" i="130" s="1"/>
  <c r="CF18" i="130" s="1"/>
  <c r="CF19" i="130" s="1"/>
  <c r="CF20" i="130" s="1"/>
  <c r="CF21" i="130" s="1"/>
  <c r="CF22" i="130" s="1"/>
  <c r="CF23" i="130" s="1"/>
  <c r="CF24" i="130" s="1"/>
  <c r="CF25" i="130" s="1"/>
  <c r="CF26" i="130" s="1"/>
  <c r="CF27" i="130" s="1"/>
  <c r="CF28" i="130" s="1"/>
  <c r="CF29" i="130" s="1"/>
  <c r="CF30" i="130" s="1"/>
  <c r="CF31" i="130" s="1"/>
  <c r="CF32" i="130" s="1"/>
  <c r="CF33" i="130" s="1"/>
  <c r="CF34" i="130" s="1"/>
  <c r="I93" i="148" l="1"/>
  <c r="F100" i="148"/>
  <c r="I100" i="148" s="1"/>
  <c r="I95" i="148"/>
  <c r="I91" i="148"/>
  <c r="I94" i="148"/>
  <c r="I89" i="148"/>
  <c r="I96" i="148"/>
  <c r="I90" i="148"/>
  <c r="F85" i="148"/>
  <c r="I97" i="148"/>
  <c r="I99" i="148"/>
  <c r="AI4" i="148"/>
  <c r="AI5" i="148" s="1"/>
  <c r="AI6" i="148" s="1"/>
  <c r="AI7" i="148" s="1"/>
  <c r="AI8" i="148" s="1"/>
  <c r="AI9" i="148" s="1"/>
  <c r="AI10" i="148" s="1"/>
  <c r="AI11" i="148" s="1"/>
  <c r="AI12" i="148" s="1"/>
  <c r="AI13" i="148" s="1"/>
  <c r="AI14" i="148" s="1"/>
  <c r="AI15" i="148" s="1"/>
  <c r="AI16" i="148" s="1"/>
  <c r="AI17" i="148" s="1"/>
  <c r="AI18" i="148" s="1"/>
  <c r="AI19" i="148" s="1"/>
  <c r="AI20" i="148" s="1"/>
  <c r="AI21" i="148" s="1"/>
  <c r="AI22" i="148" s="1"/>
  <c r="AI23" i="148" s="1"/>
  <c r="AI24" i="148" s="1"/>
  <c r="AI25" i="148" s="1"/>
  <c r="AI26" i="148" s="1"/>
  <c r="AI27" i="148" s="1"/>
  <c r="AI28" i="148" s="1"/>
  <c r="AI29" i="148" s="1"/>
  <c r="AI30" i="148" s="1"/>
  <c r="AI31" i="148" s="1"/>
  <c r="AI32" i="148" s="1"/>
  <c r="AI33" i="148" s="1"/>
  <c r="AI34" i="148" s="1"/>
  <c r="AB35" i="148"/>
  <c r="F75" i="135"/>
  <c r="I73" i="135"/>
  <c r="AB4" i="98"/>
  <c r="AB5" i="98" s="1"/>
  <c r="AB6" i="98" s="1"/>
  <c r="AB7" i="98" s="1"/>
  <c r="AB8" i="98" s="1"/>
  <c r="AB9" i="98" s="1"/>
  <c r="AB10" i="98" s="1"/>
  <c r="AB11" i="98" s="1"/>
  <c r="AB12" i="98" s="1"/>
  <c r="AB13" i="98" s="1"/>
  <c r="AB14" i="98" s="1"/>
  <c r="AB15" i="98" s="1"/>
  <c r="AB16" i="98" s="1"/>
  <c r="AB17" i="98" s="1"/>
  <c r="AB18" i="98" s="1"/>
  <c r="AB19" i="98" s="1"/>
  <c r="AB20" i="98" s="1"/>
  <c r="AB21" i="98" s="1"/>
  <c r="AB22" i="98" s="1"/>
  <c r="AB23" i="98" s="1"/>
  <c r="AB24" i="98" s="1"/>
  <c r="AB25" i="98" s="1"/>
  <c r="AB26" i="98" s="1"/>
  <c r="AB27" i="98" s="1"/>
  <c r="AB28" i="98" s="1"/>
  <c r="AB29" i="98" s="1"/>
  <c r="AB30" i="98" s="1"/>
  <c r="AB31" i="98" s="1"/>
  <c r="AB32" i="98" s="1"/>
  <c r="AB33" i="98" s="1"/>
  <c r="AB34" i="98" s="1"/>
  <c r="U35" i="98"/>
  <c r="F4" i="142"/>
  <c r="G4" i="142"/>
  <c r="AI4" i="135"/>
  <c r="AI5" i="135" s="1"/>
  <c r="AI6" i="135" s="1"/>
  <c r="AI7" i="135" s="1"/>
  <c r="AI8" i="135" s="1"/>
  <c r="AI9" i="135" s="1"/>
  <c r="AI10" i="135" s="1"/>
  <c r="AI11" i="135" s="1"/>
  <c r="AI12" i="135" s="1"/>
  <c r="AI13" i="135" s="1"/>
  <c r="AI14" i="135" s="1"/>
  <c r="AI15" i="135" s="1"/>
  <c r="AI16" i="135" s="1"/>
  <c r="AI17" i="135" s="1"/>
  <c r="AI18" i="135" s="1"/>
  <c r="AI19" i="135" s="1"/>
  <c r="AI20" i="135" s="1"/>
  <c r="AI21" i="135" s="1"/>
  <c r="AI22" i="135" s="1"/>
  <c r="AI23" i="135" s="1"/>
  <c r="AI24" i="135" s="1"/>
  <c r="AI25" i="135" s="1"/>
  <c r="AI26" i="135" s="1"/>
  <c r="AI27" i="135" s="1"/>
  <c r="AI28" i="135" s="1"/>
  <c r="AI29" i="135" s="1"/>
  <c r="AI30" i="135" s="1"/>
  <c r="AI31" i="135" s="1"/>
  <c r="AI32" i="135" s="1"/>
  <c r="AI33" i="135" s="1"/>
  <c r="AI34" i="135" s="1"/>
  <c r="AB35" i="135"/>
  <c r="I89" i="149"/>
  <c r="F85" i="149"/>
  <c r="I96" i="149"/>
  <c r="I95" i="149"/>
  <c r="I97" i="149"/>
  <c r="I94" i="149"/>
  <c r="I98" i="149"/>
  <c r="I99" i="149"/>
  <c r="I93" i="149"/>
  <c r="F100" i="149"/>
  <c r="I100" i="149" s="1"/>
  <c r="I90" i="149"/>
  <c r="BY35" i="149"/>
  <c r="CF4" i="149"/>
  <c r="CF5" i="149" s="1"/>
  <c r="CF6" i="149" s="1"/>
  <c r="CF7" i="149" s="1"/>
  <c r="CF8" i="149" s="1"/>
  <c r="CF9" i="149" s="1"/>
  <c r="CF10" i="149" s="1"/>
  <c r="CF11" i="149" s="1"/>
  <c r="CF12" i="149" s="1"/>
  <c r="CF13" i="149" s="1"/>
  <c r="CF14" i="149" s="1"/>
  <c r="CF15" i="149" s="1"/>
  <c r="CF16" i="149" s="1"/>
  <c r="CF17" i="149" s="1"/>
  <c r="CF18" i="149" s="1"/>
  <c r="CF19" i="149" s="1"/>
  <c r="CF20" i="149" s="1"/>
  <c r="CF21" i="149" s="1"/>
  <c r="CF22" i="149" s="1"/>
  <c r="CF23" i="149" s="1"/>
  <c r="CF24" i="149" s="1"/>
  <c r="CF25" i="149" s="1"/>
  <c r="CF26" i="149" s="1"/>
  <c r="CF27" i="149" s="1"/>
  <c r="CF28" i="149" s="1"/>
  <c r="CF29" i="149" s="1"/>
  <c r="CF30" i="149" s="1"/>
  <c r="CF31" i="149" s="1"/>
  <c r="CF32" i="149" s="1"/>
  <c r="CF33" i="149" s="1"/>
  <c r="CF34" i="149" s="1"/>
  <c r="F99" i="139"/>
  <c r="I91" i="139" s="1"/>
  <c r="AI4" i="139"/>
  <c r="AI5" i="139" s="1"/>
  <c r="AI6" i="139" s="1"/>
  <c r="AI7" i="139" s="1"/>
  <c r="AI8" i="139" s="1"/>
  <c r="AI9" i="139" s="1"/>
  <c r="AI10" i="139" s="1"/>
  <c r="AI11" i="139" s="1"/>
  <c r="AI12" i="139" s="1"/>
  <c r="AI13" i="139" s="1"/>
  <c r="AI14" i="139" s="1"/>
  <c r="AI15" i="139" s="1"/>
  <c r="AI16" i="139" s="1"/>
  <c r="AI17" i="139" s="1"/>
  <c r="AI18" i="139" s="1"/>
  <c r="AI19" i="139" s="1"/>
  <c r="AI20" i="139" s="1"/>
  <c r="AI21" i="139" s="1"/>
  <c r="AI22" i="139" s="1"/>
  <c r="AI23" i="139" s="1"/>
  <c r="AI24" i="139" s="1"/>
  <c r="AI25" i="139" s="1"/>
  <c r="AI26" i="139" s="1"/>
  <c r="AI27" i="139" s="1"/>
  <c r="AI28" i="139" s="1"/>
  <c r="AI29" i="139" s="1"/>
  <c r="AI30" i="139" s="1"/>
  <c r="AI31" i="139" s="1"/>
  <c r="AI32" i="139" s="1"/>
  <c r="AI33" i="139" s="1"/>
  <c r="AI34" i="139" s="1"/>
  <c r="AB35" i="139"/>
  <c r="I97" i="138"/>
  <c r="F85" i="138"/>
  <c r="I93" i="138"/>
  <c r="I95" i="138"/>
  <c r="F100" i="138"/>
  <c r="I100" i="138" s="1"/>
  <c r="I96" i="138"/>
  <c r="I99" i="138"/>
  <c r="I98" i="138"/>
  <c r="I94" i="138"/>
  <c r="I90" i="138"/>
  <c r="I91" i="138"/>
  <c r="BY35" i="138"/>
  <c r="CF4" i="138"/>
  <c r="CF5" i="138" s="1"/>
  <c r="CF6" i="138" s="1"/>
  <c r="CF7" i="138" s="1"/>
  <c r="CF8" i="138" s="1"/>
  <c r="CF9" i="138" s="1"/>
  <c r="CF10" i="138" s="1"/>
  <c r="CF11" i="138" s="1"/>
  <c r="CF12" i="138" s="1"/>
  <c r="CF13" i="138" s="1"/>
  <c r="CF14" i="138" s="1"/>
  <c r="CF15" i="138" s="1"/>
  <c r="CF16" i="138" s="1"/>
  <c r="CF17" i="138" s="1"/>
  <c r="CF18" i="138" s="1"/>
  <c r="CF19" i="138" s="1"/>
  <c r="CF20" i="138" s="1"/>
  <c r="CF21" i="138" s="1"/>
  <c r="CF22" i="138" s="1"/>
  <c r="CF23" i="138" s="1"/>
  <c r="CF24" i="138" s="1"/>
  <c r="CF25" i="138" s="1"/>
  <c r="CF26" i="138" s="1"/>
  <c r="CF27" i="138" s="1"/>
  <c r="CF28" i="138" s="1"/>
  <c r="CF29" i="138" s="1"/>
  <c r="CF30" i="138" s="1"/>
  <c r="CF31" i="138" s="1"/>
  <c r="CF32" i="138" s="1"/>
  <c r="CF33" i="138" s="1"/>
  <c r="CF34" i="138" s="1"/>
  <c r="AI4" i="137"/>
  <c r="AI5" i="137" s="1"/>
  <c r="AI6" i="137" s="1"/>
  <c r="AI7" i="137" s="1"/>
  <c r="AI8" i="137" s="1"/>
  <c r="AI9" i="137" s="1"/>
  <c r="AI10" i="137" s="1"/>
  <c r="AI11" i="137" s="1"/>
  <c r="AI12" i="137" s="1"/>
  <c r="AI13" i="137" s="1"/>
  <c r="AI14" i="137" s="1"/>
  <c r="AI15" i="137" s="1"/>
  <c r="AI16" i="137" s="1"/>
  <c r="AI17" i="137" s="1"/>
  <c r="AI18" i="137" s="1"/>
  <c r="AI19" i="137" s="1"/>
  <c r="AI20" i="137" s="1"/>
  <c r="AI21" i="137" s="1"/>
  <c r="AI22" i="137" s="1"/>
  <c r="AI23" i="137" s="1"/>
  <c r="AI24" i="137" s="1"/>
  <c r="AI25" i="137" s="1"/>
  <c r="AI26" i="137" s="1"/>
  <c r="AI27" i="137" s="1"/>
  <c r="AI28" i="137" s="1"/>
  <c r="AI29" i="137" s="1"/>
  <c r="AI30" i="137" s="1"/>
  <c r="AI31" i="137" s="1"/>
  <c r="AI32" i="137" s="1"/>
  <c r="AI33" i="137" s="1"/>
  <c r="AI34" i="137" s="1"/>
  <c r="AB35" i="137"/>
  <c r="F99" i="137"/>
  <c r="I91" i="137" s="1"/>
  <c r="F90" i="135"/>
  <c r="I82" i="135" s="1"/>
  <c r="F99" i="133"/>
  <c r="I91" i="133" s="1"/>
  <c r="CM4" i="133"/>
  <c r="CM5" i="133" s="1"/>
  <c r="CM6" i="133" s="1"/>
  <c r="CM7" i="133" s="1"/>
  <c r="CM8" i="133" s="1"/>
  <c r="CM9" i="133" s="1"/>
  <c r="CM10" i="133" s="1"/>
  <c r="CM11" i="133" s="1"/>
  <c r="CM12" i="133" s="1"/>
  <c r="CM13" i="133" s="1"/>
  <c r="CM14" i="133" s="1"/>
  <c r="CM15" i="133" s="1"/>
  <c r="CM16" i="133" s="1"/>
  <c r="CM17" i="133" s="1"/>
  <c r="CM18" i="133" s="1"/>
  <c r="CM19" i="133" s="1"/>
  <c r="CM20" i="133" s="1"/>
  <c r="CM21" i="133" s="1"/>
  <c r="CM22" i="133" s="1"/>
  <c r="CM23" i="133" s="1"/>
  <c r="CM24" i="133" s="1"/>
  <c r="CM25" i="133" s="1"/>
  <c r="CM26" i="133" s="1"/>
  <c r="CM27" i="133" s="1"/>
  <c r="CM28" i="133" s="1"/>
  <c r="CM29" i="133" s="1"/>
  <c r="CM30" i="133" s="1"/>
  <c r="CM31" i="133" s="1"/>
  <c r="CM32" i="133" s="1"/>
  <c r="CM33" i="133" s="1"/>
  <c r="CM34" i="133" s="1"/>
  <c r="CF35" i="133"/>
  <c r="F99" i="122"/>
  <c r="I91" i="122" s="1"/>
  <c r="BD4" i="122"/>
  <c r="BD5" i="122" s="1"/>
  <c r="BD6" i="122" s="1"/>
  <c r="BD7" i="122" s="1"/>
  <c r="BD8" i="122" s="1"/>
  <c r="BD9" i="122" s="1"/>
  <c r="BD10" i="122" s="1"/>
  <c r="BD11" i="122" s="1"/>
  <c r="BD12" i="122" s="1"/>
  <c r="BD13" i="122" s="1"/>
  <c r="BD14" i="122" s="1"/>
  <c r="BD15" i="122" s="1"/>
  <c r="BD16" i="122" s="1"/>
  <c r="BD17" i="122" s="1"/>
  <c r="BD18" i="122" s="1"/>
  <c r="BD19" i="122" s="1"/>
  <c r="BD20" i="122" s="1"/>
  <c r="BD21" i="122" s="1"/>
  <c r="BD22" i="122" s="1"/>
  <c r="BD23" i="122" s="1"/>
  <c r="BD24" i="122" s="1"/>
  <c r="BD25" i="122" s="1"/>
  <c r="BD26" i="122" s="1"/>
  <c r="BD27" i="122" s="1"/>
  <c r="BD28" i="122" s="1"/>
  <c r="BD29" i="122" s="1"/>
  <c r="BD30" i="122" s="1"/>
  <c r="BD31" i="122" s="1"/>
  <c r="BD32" i="122" s="1"/>
  <c r="BD33" i="122" s="1"/>
  <c r="BD34" i="122" s="1"/>
  <c r="AW35" i="122"/>
  <c r="F99" i="99"/>
  <c r="I91" i="99" s="1"/>
  <c r="DH35" i="99"/>
  <c r="DO4" i="99"/>
  <c r="DO5" i="99" s="1"/>
  <c r="DO6" i="99" s="1"/>
  <c r="DO7" i="99" s="1"/>
  <c r="DO8" i="99" s="1"/>
  <c r="DO9" i="99" s="1"/>
  <c r="DO10" i="99" s="1"/>
  <c r="DO11" i="99" s="1"/>
  <c r="DO12" i="99" s="1"/>
  <c r="DO13" i="99" s="1"/>
  <c r="DO14" i="99" s="1"/>
  <c r="DO15" i="99" s="1"/>
  <c r="DO16" i="99" s="1"/>
  <c r="DO17" i="99" s="1"/>
  <c r="DO18" i="99" s="1"/>
  <c r="DO19" i="99" s="1"/>
  <c r="DO20" i="99" s="1"/>
  <c r="DO21" i="99" s="1"/>
  <c r="DO22" i="99" s="1"/>
  <c r="DO23" i="99" s="1"/>
  <c r="DO24" i="99" s="1"/>
  <c r="DO25" i="99" s="1"/>
  <c r="DO26" i="99" s="1"/>
  <c r="DO27" i="99" s="1"/>
  <c r="DO28" i="99" s="1"/>
  <c r="DO29" i="99" s="1"/>
  <c r="DO30" i="99" s="1"/>
  <c r="DO31" i="99" s="1"/>
  <c r="DO32" i="99" s="1"/>
  <c r="DO33" i="99" s="1"/>
  <c r="DO34" i="99" s="1"/>
  <c r="F114" i="98"/>
  <c r="I106" i="98" s="1"/>
  <c r="AI4" i="97"/>
  <c r="AI5" i="97" s="1"/>
  <c r="AI6" i="97" s="1"/>
  <c r="AI7" i="97" s="1"/>
  <c r="AI8" i="97" s="1"/>
  <c r="AI9" i="97" s="1"/>
  <c r="AI10" i="97" s="1"/>
  <c r="AI11" i="97" s="1"/>
  <c r="AI12" i="97" s="1"/>
  <c r="AI13" i="97" s="1"/>
  <c r="AI14" i="97" s="1"/>
  <c r="AI15" i="97" s="1"/>
  <c r="AI16" i="97" s="1"/>
  <c r="AI17" i="97" s="1"/>
  <c r="AI18" i="97" s="1"/>
  <c r="AI19" i="97" s="1"/>
  <c r="AI20" i="97" s="1"/>
  <c r="AI21" i="97" s="1"/>
  <c r="AI22" i="97" s="1"/>
  <c r="AI23" i="97" s="1"/>
  <c r="AI24" i="97" s="1"/>
  <c r="AI25" i="97" s="1"/>
  <c r="AI26" i="97" s="1"/>
  <c r="AI27" i="97" s="1"/>
  <c r="AI28" i="97" s="1"/>
  <c r="AI29" i="97" s="1"/>
  <c r="AI30" i="97" s="1"/>
  <c r="AI31" i="97" s="1"/>
  <c r="AI32" i="97" s="1"/>
  <c r="AI33" i="97" s="1"/>
  <c r="AI34" i="97" s="1"/>
  <c r="AB35" i="97"/>
  <c r="F99" i="97"/>
  <c r="I98" i="97" s="1"/>
  <c r="AI4" i="140"/>
  <c r="AI5" i="140" s="1"/>
  <c r="AI6" i="140" s="1"/>
  <c r="AI7" i="140" s="1"/>
  <c r="AI8" i="140" s="1"/>
  <c r="AI9" i="140" s="1"/>
  <c r="AI10" i="140" s="1"/>
  <c r="AI11" i="140" s="1"/>
  <c r="AI12" i="140" s="1"/>
  <c r="AI13" i="140" s="1"/>
  <c r="AI14" i="140" s="1"/>
  <c r="AI15" i="140" s="1"/>
  <c r="AI16" i="140" s="1"/>
  <c r="AI17" i="140" s="1"/>
  <c r="AI18" i="140" s="1"/>
  <c r="AI19" i="140" s="1"/>
  <c r="AI20" i="140" s="1"/>
  <c r="AI21" i="140" s="1"/>
  <c r="AI22" i="140" s="1"/>
  <c r="AI23" i="140" s="1"/>
  <c r="AI24" i="140" s="1"/>
  <c r="AI25" i="140" s="1"/>
  <c r="AI26" i="140" s="1"/>
  <c r="AI27" i="140" s="1"/>
  <c r="AI28" i="140" s="1"/>
  <c r="AI29" i="140" s="1"/>
  <c r="AI30" i="140" s="1"/>
  <c r="AI31" i="140" s="1"/>
  <c r="AI32" i="140" s="1"/>
  <c r="AI33" i="140" s="1"/>
  <c r="AI34" i="140" s="1"/>
  <c r="AB35" i="140"/>
  <c r="F99" i="140"/>
  <c r="I98" i="140" s="1"/>
  <c r="F99" i="81"/>
  <c r="I91" i="81" s="1"/>
  <c r="P42" i="81"/>
  <c r="GU35" i="81"/>
  <c r="F99" i="102"/>
  <c r="I91" i="102" s="1"/>
  <c r="AB35" i="102"/>
  <c r="AI4" i="102"/>
  <c r="AI5" i="102" s="1"/>
  <c r="AI6" i="102" s="1"/>
  <c r="AI7" i="102" s="1"/>
  <c r="AI8" i="102" s="1"/>
  <c r="AI9" i="102" s="1"/>
  <c r="AI10" i="102" s="1"/>
  <c r="AI11" i="102" s="1"/>
  <c r="AI12" i="102" s="1"/>
  <c r="AI13" i="102" s="1"/>
  <c r="AI14" i="102" s="1"/>
  <c r="AI15" i="102" s="1"/>
  <c r="AI16" i="102" s="1"/>
  <c r="AI17" i="102" s="1"/>
  <c r="AI18" i="102" s="1"/>
  <c r="AI19" i="102" s="1"/>
  <c r="AI20" i="102" s="1"/>
  <c r="AI21" i="102" s="1"/>
  <c r="AI22" i="102" s="1"/>
  <c r="AI23" i="102" s="1"/>
  <c r="AI24" i="102" s="1"/>
  <c r="AI25" i="102" s="1"/>
  <c r="AI26" i="102" s="1"/>
  <c r="AI27" i="102" s="1"/>
  <c r="AI28" i="102" s="1"/>
  <c r="AI29" i="102" s="1"/>
  <c r="AI30" i="102" s="1"/>
  <c r="AI31" i="102" s="1"/>
  <c r="AI32" i="102" s="1"/>
  <c r="AI33" i="102" s="1"/>
  <c r="AI34" i="102" s="1"/>
  <c r="F99" i="147"/>
  <c r="I91" i="147" s="1"/>
  <c r="BY35" i="147"/>
  <c r="CF4" i="147"/>
  <c r="CF5" i="147" s="1"/>
  <c r="CF6" i="147" s="1"/>
  <c r="CF7" i="147" s="1"/>
  <c r="CF8" i="147" s="1"/>
  <c r="CF9" i="147" s="1"/>
  <c r="CF10" i="147" s="1"/>
  <c r="CF11" i="147" s="1"/>
  <c r="CF12" i="147" s="1"/>
  <c r="CF13" i="147" s="1"/>
  <c r="CF14" i="147" s="1"/>
  <c r="CF15" i="147" s="1"/>
  <c r="CF16" i="147" s="1"/>
  <c r="CF17" i="147" s="1"/>
  <c r="CF18" i="147" s="1"/>
  <c r="CF19" i="147" s="1"/>
  <c r="CF20" i="147" s="1"/>
  <c r="CF21" i="147" s="1"/>
  <c r="CF22" i="147" s="1"/>
  <c r="CF23" i="147" s="1"/>
  <c r="CF24" i="147" s="1"/>
  <c r="CF25" i="147" s="1"/>
  <c r="CF26" i="147" s="1"/>
  <c r="CF27" i="147" s="1"/>
  <c r="CF28" i="147" s="1"/>
  <c r="CF29" i="147" s="1"/>
  <c r="CF30" i="147" s="1"/>
  <c r="CF31" i="147" s="1"/>
  <c r="CF32" i="147" s="1"/>
  <c r="CF33" i="147" s="1"/>
  <c r="CF34" i="147" s="1"/>
  <c r="F99" i="103"/>
  <c r="I91" i="103" s="1"/>
  <c r="CT4" i="103"/>
  <c r="CT5" i="103" s="1"/>
  <c r="CT6" i="103" s="1"/>
  <c r="CT7" i="103" s="1"/>
  <c r="CT8" i="103" s="1"/>
  <c r="CT9" i="103" s="1"/>
  <c r="CT10" i="103" s="1"/>
  <c r="CT11" i="103" s="1"/>
  <c r="CT12" i="103" s="1"/>
  <c r="CT13" i="103" s="1"/>
  <c r="CT14" i="103" s="1"/>
  <c r="CT15" i="103" s="1"/>
  <c r="CT16" i="103" s="1"/>
  <c r="CT17" i="103" s="1"/>
  <c r="CT18" i="103" s="1"/>
  <c r="CT19" i="103" s="1"/>
  <c r="CT20" i="103" s="1"/>
  <c r="CT21" i="103" s="1"/>
  <c r="CT22" i="103" s="1"/>
  <c r="CT23" i="103" s="1"/>
  <c r="CT24" i="103" s="1"/>
  <c r="CT25" i="103" s="1"/>
  <c r="CT26" i="103" s="1"/>
  <c r="CT27" i="103" s="1"/>
  <c r="CT28" i="103" s="1"/>
  <c r="CT29" i="103" s="1"/>
  <c r="CT30" i="103" s="1"/>
  <c r="CT31" i="103" s="1"/>
  <c r="CT32" i="103" s="1"/>
  <c r="CT33" i="103" s="1"/>
  <c r="CT34" i="103" s="1"/>
  <c r="CM35" i="103"/>
  <c r="F99" i="130"/>
  <c r="I91" i="130" s="1"/>
  <c r="CF35" i="130"/>
  <c r="CM4" i="130"/>
  <c r="CM5" i="130" s="1"/>
  <c r="CM6" i="130" s="1"/>
  <c r="CM7" i="130" s="1"/>
  <c r="CM8" i="130" s="1"/>
  <c r="CM9" i="130" s="1"/>
  <c r="CM10" i="130" s="1"/>
  <c r="CM11" i="130" s="1"/>
  <c r="CM12" i="130" s="1"/>
  <c r="CM13" i="130" s="1"/>
  <c r="CM14" i="130" s="1"/>
  <c r="CM15" i="130" s="1"/>
  <c r="CM16" i="130" s="1"/>
  <c r="CM17" i="130" s="1"/>
  <c r="CM18" i="130" s="1"/>
  <c r="CM19" i="130" s="1"/>
  <c r="CM20" i="130" s="1"/>
  <c r="CM21" i="130" s="1"/>
  <c r="CM22" i="130" s="1"/>
  <c r="CM23" i="130" s="1"/>
  <c r="CM24" i="130" s="1"/>
  <c r="CM25" i="130" s="1"/>
  <c r="CM26" i="130" s="1"/>
  <c r="CM27" i="130" s="1"/>
  <c r="CM28" i="130" s="1"/>
  <c r="CM29" i="130" s="1"/>
  <c r="CM30" i="130" s="1"/>
  <c r="CM31" i="130" s="1"/>
  <c r="CM32" i="130" s="1"/>
  <c r="CM33" i="130" s="1"/>
  <c r="CM34" i="130" s="1"/>
  <c r="AP4" i="148" l="1"/>
  <c r="AP5" i="148" s="1"/>
  <c r="AP6" i="148" s="1"/>
  <c r="AP7" i="148" s="1"/>
  <c r="AP8" i="148" s="1"/>
  <c r="AP9" i="148" s="1"/>
  <c r="AP10" i="148" s="1"/>
  <c r="AP11" i="148" s="1"/>
  <c r="AP12" i="148" s="1"/>
  <c r="AP13" i="148" s="1"/>
  <c r="AP14" i="148" s="1"/>
  <c r="AP15" i="148" s="1"/>
  <c r="AP16" i="148" s="1"/>
  <c r="AP17" i="148" s="1"/>
  <c r="AP18" i="148" s="1"/>
  <c r="AP19" i="148" s="1"/>
  <c r="AP20" i="148" s="1"/>
  <c r="AP21" i="148" s="1"/>
  <c r="AP22" i="148" s="1"/>
  <c r="AP23" i="148" s="1"/>
  <c r="AP24" i="148" s="1"/>
  <c r="AP25" i="148" s="1"/>
  <c r="AP26" i="148" s="1"/>
  <c r="AP27" i="148" s="1"/>
  <c r="AP28" i="148" s="1"/>
  <c r="AP29" i="148" s="1"/>
  <c r="AP30" i="148" s="1"/>
  <c r="AP31" i="148" s="1"/>
  <c r="AP32" i="148" s="1"/>
  <c r="AP33" i="148" s="1"/>
  <c r="AP34" i="148" s="1"/>
  <c r="AI35" i="148"/>
  <c r="AB35" i="98"/>
  <c r="AI4" i="98"/>
  <c r="AI5" i="98" s="1"/>
  <c r="AI6" i="98" s="1"/>
  <c r="AI7" i="98" s="1"/>
  <c r="AI8" i="98" s="1"/>
  <c r="AI9" i="98" s="1"/>
  <c r="AI10" i="98" s="1"/>
  <c r="AI11" i="98" s="1"/>
  <c r="AI12" i="98" s="1"/>
  <c r="AI13" i="98" s="1"/>
  <c r="AI14" i="98" s="1"/>
  <c r="AI15" i="98" s="1"/>
  <c r="AI16" i="98" s="1"/>
  <c r="AI17" i="98" s="1"/>
  <c r="AI18" i="98" s="1"/>
  <c r="AI19" i="98" s="1"/>
  <c r="AI20" i="98" s="1"/>
  <c r="AI21" i="98" s="1"/>
  <c r="AI22" i="98" s="1"/>
  <c r="AI23" i="98" s="1"/>
  <c r="AI24" i="98" s="1"/>
  <c r="AI25" i="98" s="1"/>
  <c r="AI26" i="98" s="1"/>
  <c r="AI27" i="98" s="1"/>
  <c r="AI28" i="98" s="1"/>
  <c r="AI29" i="98" s="1"/>
  <c r="AI30" i="98" s="1"/>
  <c r="AI31" i="98" s="1"/>
  <c r="AI32" i="98" s="1"/>
  <c r="AI33" i="98" s="1"/>
  <c r="AI34" i="98" s="1"/>
  <c r="AP4" i="135"/>
  <c r="AP5" i="135" s="1"/>
  <c r="AP6" i="135" s="1"/>
  <c r="AP7" i="135" s="1"/>
  <c r="AP8" i="135" s="1"/>
  <c r="AP9" i="135" s="1"/>
  <c r="AP10" i="135" s="1"/>
  <c r="AP11" i="135" s="1"/>
  <c r="AP12" i="135" s="1"/>
  <c r="AP13" i="135" s="1"/>
  <c r="AP14" i="135" s="1"/>
  <c r="AP15" i="135" s="1"/>
  <c r="AP16" i="135" s="1"/>
  <c r="AP17" i="135" s="1"/>
  <c r="AP18" i="135" s="1"/>
  <c r="AP19" i="135" s="1"/>
  <c r="AP20" i="135" s="1"/>
  <c r="AP21" i="135" s="1"/>
  <c r="AP22" i="135" s="1"/>
  <c r="AP23" i="135" s="1"/>
  <c r="AP24" i="135" s="1"/>
  <c r="AP25" i="135" s="1"/>
  <c r="AP26" i="135" s="1"/>
  <c r="AP27" i="135" s="1"/>
  <c r="AP28" i="135" s="1"/>
  <c r="AP29" i="135" s="1"/>
  <c r="AP30" i="135" s="1"/>
  <c r="AP31" i="135" s="1"/>
  <c r="AP32" i="135" s="1"/>
  <c r="AP33" i="135" s="1"/>
  <c r="AP34" i="135" s="1"/>
  <c r="AI35" i="135"/>
  <c r="CM4" i="149"/>
  <c r="CM5" i="149" s="1"/>
  <c r="CM6" i="149" s="1"/>
  <c r="CM7" i="149" s="1"/>
  <c r="CM8" i="149" s="1"/>
  <c r="CM9" i="149" s="1"/>
  <c r="CM10" i="149" s="1"/>
  <c r="CM11" i="149" s="1"/>
  <c r="CM12" i="149" s="1"/>
  <c r="CM13" i="149" s="1"/>
  <c r="CM14" i="149" s="1"/>
  <c r="CM15" i="149" s="1"/>
  <c r="CM16" i="149" s="1"/>
  <c r="CM17" i="149" s="1"/>
  <c r="CM18" i="149" s="1"/>
  <c r="CM19" i="149" s="1"/>
  <c r="CM20" i="149" s="1"/>
  <c r="CM21" i="149" s="1"/>
  <c r="CM22" i="149" s="1"/>
  <c r="CM23" i="149" s="1"/>
  <c r="CM24" i="149" s="1"/>
  <c r="CM25" i="149" s="1"/>
  <c r="CM26" i="149" s="1"/>
  <c r="CM27" i="149" s="1"/>
  <c r="CM28" i="149" s="1"/>
  <c r="CM29" i="149" s="1"/>
  <c r="CM30" i="149" s="1"/>
  <c r="CM31" i="149" s="1"/>
  <c r="CM32" i="149" s="1"/>
  <c r="CM33" i="149" s="1"/>
  <c r="CM34" i="149" s="1"/>
  <c r="CF35" i="149"/>
  <c r="I89" i="139"/>
  <c r="I94" i="139"/>
  <c r="I98" i="139"/>
  <c r="I99" i="139"/>
  <c r="I95" i="139"/>
  <c r="F85" i="139"/>
  <c r="I90" i="139"/>
  <c r="I97" i="139"/>
  <c r="I93" i="139"/>
  <c r="I96" i="139"/>
  <c r="F100" i="139"/>
  <c r="I100" i="139" s="1"/>
  <c r="AI35" i="139"/>
  <c r="AP4" i="139"/>
  <c r="AP5" i="139" s="1"/>
  <c r="AP6" i="139" s="1"/>
  <c r="AP7" i="139" s="1"/>
  <c r="AP8" i="139" s="1"/>
  <c r="AP9" i="139" s="1"/>
  <c r="AP10" i="139" s="1"/>
  <c r="AP11" i="139" s="1"/>
  <c r="AP12" i="139" s="1"/>
  <c r="AP13" i="139" s="1"/>
  <c r="AP14" i="139" s="1"/>
  <c r="AP15" i="139" s="1"/>
  <c r="AP16" i="139" s="1"/>
  <c r="AP17" i="139" s="1"/>
  <c r="AP18" i="139" s="1"/>
  <c r="AP19" i="139" s="1"/>
  <c r="AP20" i="139" s="1"/>
  <c r="AP21" i="139" s="1"/>
  <c r="AP22" i="139" s="1"/>
  <c r="AP23" i="139" s="1"/>
  <c r="AP24" i="139" s="1"/>
  <c r="AP25" i="139" s="1"/>
  <c r="AP26" i="139" s="1"/>
  <c r="AP27" i="139" s="1"/>
  <c r="AP28" i="139" s="1"/>
  <c r="AP29" i="139" s="1"/>
  <c r="AP30" i="139" s="1"/>
  <c r="AP31" i="139" s="1"/>
  <c r="AP32" i="139" s="1"/>
  <c r="AP33" i="139" s="1"/>
  <c r="AP34" i="139" s="1"/>
  <c r="CF35" i="138"/>
  <c r="CM4" i="138"/>
  <c r="CM5" i="138" s="1"/>
  <c r="CM6" i="138" s="1"/>
  <c r="CM7" i="138" s="1"/>
  <c r="CM8" i="138" s="1"/>
  <c r="CM9" i="138" s="1"/>
  <c r="CM10" i="138" s="1"/>
  <c r="CM11" i="138" s="1"/>
  <c r="CM12" i="138" s="1"/>
  <c r="CM13" i="138" s="1"/>
  <c r="CM14" i="138" s="1"/>
  <c r="CM15" i="138" s="1"/>
  <c r="CM16" i="138" s="1"/>
  <c r="CM17" i="138" s="1"/>
  <c r="CM18" i="138" s="1"/>
  <c r="CM19" i="138" s="1"/>
  <c r="CM20" i="138" s="1"/>
  <c r="CM21" i="138" s="1"/>
  <c r="CM22" i="138" s="1"/>
  <c r="CM23" i="138" s="1"/>
  <c r="CM24" i="138" s="1"/>
  <c r="CM25" i="138" s="1"/>
  <c r="CM26" i="138" s="1"/>
  <c r="CM27" i="138" s="1"/>
  <c r="CM28" i="138" s="1"/>
  <c r="CM29" i="138" s="1"/>
  <c r="CM30" i="138" s="1"/>
  <c r="CM31" i="138" s="1"/>
  <c r="CM32" i="138" s="1"/>
  <c r="CM33" i="138" s="1"/>
  <c r="CM34" i="138" s="1"/>
  <c r="AI35" i="137"/>
  <c r="AP4" i="137"/>
  <c r="AP5" i="137" s="1"/>
  <c r="AP6" i="137" s="1"/>
  <c r="AP7" i="137" s="1"/>
  <c r="AP8" i="137" s="1"/>
  <c r="AP9" i="137" s="1"/>
  <c r="AP10" i="137" s="1"/>
  <c r="AP11" i="137" s="1"/>
  <c r="AP12" i="137" s="1"/>
  <c r="AP13" i="137" s="1"/>
  <c r="AP14" i="137" s="1"/>
  <c r="AP15" i="137" s="1"/>
  <c r="AP16" i="137" s="1"/>
  <c r="AP17" i="137" s="1"/>
  <c r="AP18" i="137" s="1"/>
  <c r="AP19" i="137" s="1"/>
  <c r="AP20" i="137" s="1"/>
  <c r="AP21" i="137" s="1"/>
  <c r="AP22" i="137" s="1"/>
  <c r="AP23" i="137" s="1"/>
  <c r="AP24" i="137" s="1"/>
  <c r="AP25" i="137" s="1"/>
  <c r="AP26" i="137" s="1"/>
  <c r="AP27" i="137" s="1"/>
  <c r="AP28" i="137" s="1"/>
  <c r="AP29" i="137" s="1"/>
  <c r="AP30" i="137" s="1"/>
  <c r="AP31" i="137" s="1"/>
  <c r="AP32" i="137" s="1"/>
  <c r="AP33" i="137" s="1"/>
  <c r="AP34" i="137" s="1"/>
  <c r="I90" i="137"/>
  <c r="F85" i="137"/>
  <c r="I94" i="137"/>
  <c r="I98" i="137"/>
  <c r="I99" i="137"/>
  <c r="I97" i="137"/>
  <c r="I89" i="137"/>
  <c r="I93" i="137"/>
  <c r="I96" i="137"/>
  <c r="F100" i="137"/>
  <c r="I100" i="137" s="1"/>
  <c r="I95" i="137"/>
  <c r="I80" i="135"/>
  <c r="I86" i="135"/>
  <c r="I85" i="135"/>
  <c r="F76" i="135"/>
  <c r="I87" i="135"/>
  <c r="I88" i="135"/>
  <c r="I90" i="135"/>
  <c r="I89" i="135"/>
  <c r="I84" i="135"/>
  <c r="F91" i="135"/>
  <c r="I91" i="135" s="1"/>
  <c r="I81" i="135"/>
  <c r="I89" i="133"/>
  <c r="I96" i="133"/>
  <c r="I95" i="133"/>
  <c r="I90" i="133"/>
  <c r="I97" i="133"/>
  <c r="I93" i="133"/>
  <c r="I99" i="133"/>
  <c r="F85" i="133"/>
  <c r="F100" i="133"/>
  <c r="I100" i="133" s="1"/>
  <c r="I94" i="133"/>
  <c r="I98" i="133"/>
  <c r="CT4" i="133"/>
  <c r="CT5" i="133" s="1"/>
  <c r="CT6" i="133" s="1"/>
  <c r="CT7" i="133" s="1"/>
  <c r="CT8" i="133" s="1"/>
  <c r="CT9" i="133" s="1"/>
  <c r="CT10" i="133" s="1"/>
  <c r="CT11" i="133" s="1"/>
  <c r="CT12" i="133" s="1"/>
  <c r="CT13" i="133" s="1"/>
  <c r="CT14" i="133" s="1"/>
  <c r="CT15" i="133" s="1"/>
  <c r="CT16" i="133" s="1"/>
  <c r="CT17" i="133" s="1"/>
  <c r="CT18" i="133" s="1"/>
  <c r="CT19" i="133" s="1"/>
  <c r="CT20" i="133" s="1"/>
  <c r="CT21" i="133" s="1"/>
  <c r="CT22" i="133" s="1"/>
  <c r="CT23" i="133" s="1"/>
  <c r="CT24" i="133" s="1"/>
  <c r="CT25" i="133" s="1"/>
  <c r="CT26" i="133" s="1"/>
  <c r="CT27" i="133" s="1"/>
  <c r="CT28" i="133" s="1"/>
  <c r="CT29" i="133" s="1"/>
  <c r="CT30" i="133" s="1"/>
  <c r="CT31" i="133" s="1"/>
  <c r="CT32" i="133" s="1"/>
  <c r="CT33" i="133" s="1"/>
  <c r="CT34" i="133" s="1"/>
  <c r="CM35" i="133"/>
  <c r="I90" i="122"/>
  <c r="F100" i="122"/>
  <c r="I100" i="122" s="1"/>
  <c r="I99" i="122"/>
  <c r="I95" i="122"/>
  <c r="F85" i="122"/>
  <c r="I89" i="122"/>
  <c r="I93" i="122"/>
  <c r="I96" i="122"/>
  <c r="I98" i="122"/>
  <c r="I97" i="122"/>
  <c r="I94" i="122"/>
  <c r="BK4" i="122"/>
  <c r="BK5" i="122" s="1"/>
  <c r="BK6" i="122" s="1"/>
  <c r="BK7" i="122" s="1"/>
  <c r="BK8" i="122" s="1"/>
  <c r="BK9" i="122" s="1"/>
  <c r="BK10" i="122" s="1"/>
  <c r="BK11" i="122" s="1"/>
  <c r="BK12" i="122" s="1"/>
  <c r="BK13" i="122" s="1"/>
  <c r="BK14" i="122" s="1"/>
  <c r="BK15" i="122" s="1"/>
  <c r="BK16" i="122" s="1"/>
  <c r="BK17" i="122" s="1"/>
  <c r="BK18" i="122" s="1"/>
  <c r="BK19" i="122" s="1"/>
  <c r="BK20" i="122" s="1"/>
  <c r="BK21" i="122" s="1"/>
  <c r="BK22" i="122" s="1"/>
  <c r="BK23" i="122" s="1"/>
  <c r="BK24" i="122" s="1"/>
  <c r="BK25" i="122" s="1"/>
  <c r="BK26" i="122" s="1"/>
  <c r="BK27" i="122" s="1"/>
  <c r="BK28" i="122" s="1"/>
  <c r="BK29" i="122" s="1"/>
  <c r="BK30" i="122" s="1"/>
  <c r="BK31" i="122" s="1"/>
  <c r="BK32" i="122" s="1"/>
  <c r="BK33" i="122" s="1"/>
  <c r="BK34" i="122" s="1"/>
  <c r="BD35" i="122"/>
  <c r="I89" i="99"/>
  <c r="F85" i="99"/>
  <c r="I98" i="99"/>
  <c r="I97" i="99"/>
  <c r="I94" i="99"/>
  <c r="I90" i="99"/>
  <c r="I93" i="99"/>
  <c r="I99" i="99"/>
  <c r="F100" i="99"/>
  <c r="I100" i="99" s="1"/>
  <c r="I96" i="99"/>
  <c r="I95" i="99"/>
  <c r="DO35" i="99"/>
  <c r="DV4" i="99"/>
  <c r="DV5" i="99" s="1"/>
  <c r="DV6" i="99" s="1"/>
  <c r="DV7" i="99" s="1"/>
  <c r="DV8" i="99" s="1"/>
  <c r="DV9" i="99" s="1"/>
  <c r="DV10" i="99" s="1"/>
  <c r="DV11" i="99" s="1"/>
  <c r="DV12" i="99" s="1"/>
  <c r="DV13" i="99" s="1"/>
  <c r="DV14" i="99" s="1"/>
  <c r="DV15" i="99" s="1"/>
  <c r="DV16" i="99" s="1"/>
  <c r="DV17" i="99" s="1"/>
  <c r="DV18" i="99" s="1"/>
  <c r="DV19" i="99" s="1"/>
  <c r="DV20" i="99" s="1"/>
  <c r="DV21" i="99" s="1"/>
  <c r="DV22" i="99" s="1"/>
  <c r="DV23" i="99" s="1"/>
  <c r="DV24" i="99" s="1"/>
  <c r="DV25" i="99" s="1"/>
  <c r="DV26" i="99" s="1"/>
  <c r="DV27" i="99" s="1"/>
  <c r="DV28" i="99" s="1"/>
  <c r="DV29" i="99" s="1"/>
  <c r="I104" i="98"/>
  <c r="I113" i="98"/>
  <c r="I111" i="98"/>
  <c r="I112" i="98"/>
  <c r="F115" i="98"/>
  <c r="I115" i="98" s="1"/>
  <c r="I105" i="98"/>
  <c r="I109" i="98"/>
  <c r="F100" i="98"/>
  <c r="I114" i="98"/>
  <c r="I108" i="98"/>
  <c r="I110" i="98"/>
  <c r="AP4" i="97"/>
  <c r="AP5" i="97" s="1"/>
  <c r="AP6" i="97" s="1"/>
  <c r="AP7" i="97" s="1"/>
  <c r="AP8" i="97" s="1"/>
  <c r="AP9" i="97" s="1"/>
  <c r="AP10" i="97" s="1"/>
  <c r="AP11" i="97" s="1"/>
  <c r="AP12" i="97" s="1"/>
  <c r="AP13" i="97" s="1"/>
  <c r="AP14" i="97" s="1"/>
  <c r="AP15" i="97" s="1"/>
  <c r="AP16" i="97" s="1"/>
  <c r="AP17" i="97" s="1"/>
  <c r="AP18" i="97" s="1"/>
  <c r="AP19" i="97" s="1"/>
  <c r="AP20" i="97" s="1"/>
  <c r="AP21" i="97" s="1"/>
  <c r="AP22" i="97" s="1"/>
  <c r="AP23" i="97" s="1"/>
  <c r="AP24" i="97" s="1"/>
  <c r="AP25" i="97" s="1"/>
  <c r="AP26" i="97" s="1"/>
  <c r="AP27" i="97" s="1"/>
  <c r="AP28" i="97" s="1"/>
  <c r="AP29" i="97" s="1"/>
  <c r="AP30" i="97" s="1"/>
  <c r="AP31" i="97" s="1"/>
  <c r="AP32" i="97" s="1"/>
  <c r="AP33" i="97" s="1"/>
  <c r="AP34" i="97" s="1"/>
  <c r="AI35" i="97"/>
  <c r="I94" i="97"/>
  <c r="I95" i="97"/>
  <c r="I96" i="97"/>
  <c r="I89" i="97"/>
  <c r="I93" i="97"/>
  <c r="I99" i="97"/>
  <c r="F85" i="97"/>
  <c r="F100" i="97"/>
  <c r="I100" i="97" s="1"/>
  <c r="I91" i="97"/>
  <c r="I90" i="97"/>
  <c r="I97" i="97"/>
  <c r="AI35" i="140"/>
  <c r="AP4" i="140"/>
  <c r="AP5" i="140" s="1"/>
  <c r="AP6" i="140" s="1"/>
  <c r="AP7" i="140" s="1"/>
  <c r="AP8" i="140" s="1"/>
  <c r="AP9" i="140" s="1"/>
  <c r="AP10" i="140" s="1"/>
  <c r="AP11" i="140" s="1"/>
  <c r="AP12" i="140" s="1"/>
  <c r="AP13" i="140" s="1"/>
  <c r="AP14" i="140" s="1"/>
  <c r="AP15" i="140" s="1"/>
  <c r="AP16" i="140" s="1"/>
  <c r="AP17" i="140" s="1"/>
  <c r="AP18" i="140" s="1"/>
  <c r="AP19" i="140" s="1"/>
  <c r="AP20" i="140" s="1"/>
  <c r="AP21" i="140" s="1"/>
  <c r="AP22" i="140" s="1"/>
  <c r="AP23" i="140" s="1"/>
  <c r="AP24" i="140" s="1"/>
  <c r="AP25" i="140" s="1"/>
  <c r="AP26" i="140" s="1"/>
  <c r="AP27" i="140" s="1"/>
  <c r="AP28" i="140" s="1"/>
  <c r="AP29" i="140" s="1"/>
  <c r="AP30" i="140" s="1"/>
  <c r="AP31" i="140" s="1"/>
  <c r="AP32" i="140" s="1"/>
  <c r="AP33" i="140" s="1"/>
  <c r="AP34" i="140" s="1"/>
  <c r="I94" i="140"/>
  <c r="I95" i="140"/>
  <c r="I96" i="140"/>
  <c r="F100" i="140"/>
  <c r="I100" i="140" s="1"/>
  <c r="I93" i="140"/>
  <c r="F85" i="140"/>
  <c r="I97" i="140"/>
  <c r="I91" i="140"/>
  <c r="I90" i="140"/>
  <c r="I99" i="140"/>
  <c r="I89" i="140"/>
  <c r="I89" i="81"/>
  <c r="I90" i="81"/>
  <c r="I94" i="81"/>
  <c r="I96" i="81"/>
  <c r="I97" i="81"/>
  <c r="F85" i="81"/>
  <c r="F100" i="81"/>
  <c r="I100" i="81" s="1"/>
  <c r="I93" i="81"/>
  <c r="I99" i="81"/>
  <c r="I98" i="81"/>
  <c r="I95" i="81"/>
  <c r="W42" i="81"/>
  <c r="V26" i="128"/>
  <c r="I89" i="102"/>
  <c r="I94" i="102"/>
  <c r="I99" i="102"/>
  <c r="F100" i="102"/>
  <c r="I100" i="102" s="1"/>
  <c r="I93" i="102"/>
  <c r="I96" i="102"/>
  <c r="I98" i="102"/>
  <c r="F85" i="102"/>
  <c r="I95" i="102"/>
  <c r="I97" i="102"/>
  <c r="I90" i="102"/>
  <c r="AI35" i="102"/>
  <c r="AP4" i="102"/>
  <c r="AP5" i="102" s="1"/>
  <c r="AP6" i="102" s="1"/>
  <c r="AP7" i="102" s="1"/>
  <c r="AP8" i="102" s="1"/>
  <c r="AP9" i="102" s="1"/>
  <c r="AP10" i="102" s="1"/>
  <c r="AP11" i="102" s="1"/>
  <c r="AP12" i="102" s="1"/>
  <c r="AP13" i="102" s="1"/>
  <c r="AP14" i="102" s="1"/>
  <c r="AP15" i="102" s="1"/>
  <c r="AP16" i="102" s="1"/>
  <c r="AP17" i="102" s="1"/>
  <c r="AP18" i="102" s="1"/>
  <c r="AP19" i="102" s="1"/>
  <c r="AP20" i="102" s="1"/>
  <c r="AP21" i="102" s="1"/>
  <c r="AP22" i="102" s="1"/>
  <c r="AP23" i="102" s="1"/>
  <c r="AP24" i="102" s="1"/>
  <c r="AP25" i="102" s="1"/>
  <c r="AP26" i="102" s="1"/>
  <c r="AP27" i="102" s="1"/>
  <c r="AP28" i="102" s="1"/>
  <c r="AP29" i="102" s="1"/>
  <c r="AP30" i="102" s="1"/>
  <c r="AP31" i="102" s="1"/>
  <c r="AP32" i="102" s="1"/>
  <c r="AP33" i="102" s="1"/>
  <c r="AP34" i="102" s="1"/>
  <c r="I89" i="147"/>
  <c r="I96" i="147"/>
  <c r="I93" i="147"/>
  <c r="I99" i="147"/>
  <c r="I90" i="147"/>
  <c r="I97" i="147"/>
  <c r="I95" i="147"/>
  <c r="I98" i="147"/>
  <c r="F100" i="147"/>
  <c r="I100" i="147" s="1"/>
  <c r="I94" i="147"/>
  <c r="F85" i="147"/>
  <c r="CF35" i="147"/>
  <c r="CM4" i="147"/>
  <c r="CM5" i="147" s="1"/>
  <c r="CM6" i="147" s="1"/>
  <c r="CM7" i="147" s="1"/>
  <c r="CM8" i="147" s="1"/>
  <c r="CM9" i="147" s="1"/>
  <c r="CM10" i="147" s="1"/>
  <c r="CM11" i="147" s="1"/>
  <c r="CM12" i="147" s="1"/>
  <c r="CM13" i="147" s="1"/>
  <c r="CM14" i="147" s="1"/>
  <c r="CM15" i="147" s="1"/>
  <c r="CM16" i="147" s="1"/>
  <c r="CM17" i="147" s="1"/>
  <c r="CM18" i="147" s="1"/>
  <c r="CM19" i="147" s="1"/>
  <c r="CM20" i="147" s="1"/>
  <c r="CM21" i="147" s="1"/>
  <c r="CM22" i="147" s="1"/>
  <c r="CM23" i="147" s="1"/>
  <c r="CM24" i="147" s="1"/>
  <c r="CM25" i="147" s="1"/>
  <c r="CM26" i="147" s="1"/>
  <c r="CM27" i="147" s="1"/>
  <c r="CM28" i="147" s="1"/>
  <c r="CM29" i="147" s="1"/>
  <c r="CM30" i="147" s="1"/>
  <c r="CM31" i="147" s="1"/>
  <c r="CM32" i="147" s="1"/>
  <c r="CM33" i="147" s="1"/>
  <c r="CM34" i="147" s="1"/>
  <c r="I89" i="103"/>
  <c r="I97" i="103"/>
  <c r="I99" i="103"/>
  <c r="I98" i="103"/>
  <c r="F100" i="103"/>
  <c r="I100" i="103" s="1"/>
  <c r="I95" i="103"/>
  <c r="I96" i="103"/>
  <c r="I94" i="103"/>
  <c r="I90" i="103"/>
  <c r="F85" i="103"/>
  <c r="I93" i="103"/>
  <c r="DA4" i="103"/>
  <c r="DA5" i="103" s="1"/>
  <c r="DA6" i="103" s="1"/>
  <c r="DA7" i="103" s="1"/>
  <c r="DA8" i="103" s="1"/>
  <c r="DA9" i="103" s="1"/>
  <c r="DA10" i="103" s="1"/>
  <c r="DA11" i="103" s="1"/>
  <c r="DA12" i="103" s="1"/>
  <c r="DA13" i="103" s="1"/>
  <c r="DA14" i="103" s="1"/>
  <c r="DA15" i="103" s="1"/>
  <c r="DA16" i="103" s="1"/>
  <c r="DA17" i="103" s="1"/>
  <c r="DA18" i="103" s="1"/>
  <c r="DA19" i="103" s="1"/>
  <c r="DA20" i="103" s="1"/>
  <c r="DA21" i="103" s="1"/>
  <c r="DA22" i="103" s="1"/>
  <c r="DA23" i="103" s="1"/>
  <c r="DA24" i="103" s="1"/>
  <c r="DA25" i="103" s="1"/>
  <c r="DA26" i="103" s="1"/>
  <c r="DA27" i="103" s="1"/>
  <c r="DA28" i="103" s="1"/>
  <c r="DA29" i="103" s="1"/>
  <c r="DA30" i="103" s="1"/>
  <c r="DA31" i="103" s="1"/>
  <c r="DA32" i="103" s="1"/>
  <c r="DA33" i="103" s="1"/>
  <c r="DA34" i="103" s="1"/>
  <c r="CT35" i="103"/>
  <c r="I89" i="130"/>
  <c r="I96" i="130"/>
  <c r="I95" i="130"/>
  <c r="I97" i="130"/>
  <c r="I99" i="130"/>
  <c r="I98" i="130"/>
  <c r="F100" i="130"/>
  <c r="I100" i="130" s="1"/>
  <c r="I94" i="130"/>
  <c r="F85" i="130"/>
  <c r="I90" i="130"/>
  <c r="I93" i="130"/>
  <c r="CM35" i="130"/>
  <c r="CT4" i="130"/>
  <c r="CT5" i="130" s="1"/>
  <c r="CT6" i="130" s="1"/>
  <c r="CT7" i="130" s="1"/>
  <c r="CT8" i="130" s="1"/>
  <c r="CT9" i="130" s="1"/>
  <c r="CT10" i="130" s="1"/>
  <c r="CT11" i="130" s="1"/>
  <c r="CT12" i="130" s="1"/>
  <c r="CT13" i="130" s="1"/>
  <c r="CT14" i="130" s="1"/>
  <c r="CT15" i="130" s="1"/>
  <c r="CT16" i="130" s="1"/>
  <c r="CT17" i="130" s="1"/>
  <c r="CT18" i="130" s="1"/>
  <c r="CT19" i="130" s="1"/>
  <c r="CT20" i="130" s="1"/>
  <c r="CT21" i="130" s="1"/>
  <c r="CT22" i="130" s="1"/>
  <c r="CT23" i="130" s="1"/>
  <c r="CT24" i="130" s="1"/>
  <c r="CT25" i="130" s="1"/>
  <c r="CT26" i="130" s="1"/>
  <c r="CT27" i="130" s="1"/>
  <c r="CT28" i="130" s="1"/>
  <c r="CT29" i="130" s="1"/>
  <c r="CT30" i="130" s="1"/>
  <c r="CT31" i="130" s="1"/>
  <c r="CT32" i="130" s="1"/>
  <c r="CT33" i="130" s="1"/>
  <c r="CT34" i="130" s="1"/>
  <c r="AW4" i="148" l="1"/>
  <c r="AW5" i="148" s="1"/>
  <c r="AW6" i="148" s="1"/>
  <c r="AW7" i="148" s="1"/>
  <c r="AW8" i="148" s="1"/>
  <c r="AW9" i="148" s="1"/>
  <c r="AW10" i="148" s="1"/>
  <c r="AW11" i="148" s="1"/>
  <c r="AW12" i="148" s="1"/>
  <c r="AW13" i="148" s="1"/>
  <c r="AW14" i="148" s="1"/>
  <c r="AW15" i="148" s="1"/>
  <c r="AW16" i="148" s="1"/>
  <c r="AW17" i="148" s="1"/>
  <c r="AW18" i="148" s="1"/>
  <c r="AW19" i="148" s="1"/>
  <c r="AW20" i="148" s="1"/>
  <c r="AW21" i="148" s="1"/>
  <c r="AW22" i="148" s="1"/>
  <c r="AW23" i="148" s="1"/>
  <c r="AW24" i="148" s="1"/>
  <c r="AW25" i="148" s="1"/>
  <c r="AW26" i="148" s="1"/>
  <c r="AW27" i="148" s="1"/>
  <c r="AW28" i="148" s="1"/>
  <c r="AW29" i="148" s="1"/>
  <c r="AW30" i="148" s="1"/>
  <c r="AW31" i="148" s="1"/>
  <c r="AW32" i="148" s="1"/>
  <c r="AW33" i="148" s="1"/>
  <c r="AW34" i="148" s="1"/>
  <c r="AP35" i="148"/>
  <c r="AP4" i="98"/>
  <c r="AP5" i="98" s="1"/>
  <c r="AP6" i="98" s="1"/>
  <c r="AP7" i="98" s="1"/>
  <c r="AP8" i="98" s="1"/>
  <c r="AP9" i="98" s="1"/>
  <c r="AP10" i="98" s="1"/>
  <c r="AP11" i="98" s="1"/>
  <c r="AP12" i="98" s="1"/>
  <c r="AP13" i="98" s="1"/>
  <c r="AP14" i="98" s="1"/>
  <c r="AP15" i="98" s="1"/>
  <c r="AP16" i="98" s="1"/>
  <c r="AP17" i="98" s="1"/>
  <c r="AP18" i="98" s="1"/>
  <c r="AP19" i="98" s="1"/>
  <c r="AP20" i="98" s="1"/>
  <c r="AP21" i="98" s="1"/>
  <c r="AP22" i="98" s="1"/>
  <c r="AP23" i="98" s="1"/>
  <c r="AP24" i="98" s="1"/>
  <c r="AP25" i="98" s="1"/>
  <c r="AP26" i="98" s="1"/>
  <c r="AP27" i="98" s="1"/>
  <c r="AP28" i="98" s="1"/>
  <c r="AP29" i="98" s="1"/>
  <c r="AP30" i="98" s="1"/>
  <c r="AP31" i="98" s="1"/>
  <c r="AP32" i="98" s="1"/>
  <c r="AP33" i="98" s="1"/>
  <c r="AP34" i="98" s="1"/>
  <c r="AI35" i="98"/>
  <c r="AP35" i="135"/>
  <c r="AW4" i="135"/>
  <c r="AW5" i="135" s="1"/>
  <c r="AW6" i="135" s="1"/>
  <c r="AW7" i="135" s="1"/>
  <c r="AW8" i="135" s="1"/>
  <c r="AW9" i="135" s="1"/>
  <c r="AW10" i="135" s="1"/>
  <c r="AW11" i="135" s="1"/>
  <c r="AW12" i="135" s="1"/>
  <c r="AW13" i="135" s="1"/>
  <c r="AW14" i="135" s="1"/>
  <c r="AW15" i="135" s="1"/>
  <c r="AW16" i="135" s="1"/>
  <c r="AW17" i="135" s="1"/>
  <c r="AW18" i="135" s="1"/>
  <c r="AW19" i="135" s="1"/>
  <c r="AW20" i="135" s="1"/>
  <c r="AW21" i="135" s="1"/>
  <c r="AW22" i="135" s="1"/>
  <c r="AW23" i="135" s="1"/>
  <c r="AW24" i="135" s="1"/>
  <c r="AW25" i="135" s="1"/>
  <c r="AW26" i="135" s="1"/>
  <c r="AW27" i="135" s="1"/>
  <c r="AW28" i="135" s="1"/>
  <c r="AW29" i="135" s="1"/>
  <c r="AW30" i="135" s="1"/>
  <c r="AW31" i="135" s="1"/>
  <c r="AW32" i="135" s="1"/>
  <c r="AW33" i="135" s="1"/>
  <c r="AW34" i="135" s="1"/>
  <c r="CT4" i="149"/>
  <c r="CT5" i="149" s="1"/>
  <c r="CT6" i="149" s="1"/>
  <c r="CT7" i="149" s="1"/>
  <c r="CT8" i="149" s="1"/>
  <c r="CT9" i="149" s="1"/>
  <c r="CT10" i="149" s="1"/>
  <c r="CT11" i="149" s="1"/>
  <c r="CT12" i="149" s="1"/>
  <c r="CT13" i="149" s="1"/>
  <c r="CT14" i="149" s="1"/>
  <c r="CT15" i="149" s="1"/>
  <c r="CT16" i="149" s="1"/>
  <c r="CT17" i="149" s="1"/>
  <c r="CT18" i="149" s="1"/>
  <c r="CT19" i="149" s="1"/>
  <c r="CT20" i="149" s="1"/>
  <c r="CT21" i="149" s="1"/>
  <c r="CT22" i="149" s="1"/>
  <c r="CT23" i="149" s="1"/>
  <c r="CT24" i="149" s="1"/>
  <c r="CT25" i="149" s="1"/>
  <c r="CT26" i="149" s="1"/>
  <c r="CT27" i="149" s="1"/>
  <c r="CT28" i="149" s="1"/>
  <c r="CT29" i="149" s="1"/>
  <c r="CT30" i="149" s="1"/>
  <c r="CT31" i="149" s="1"/>
  <c r="CT32" i="149" s="1"/>
  <c r="CT33" i="149" s="1"/>
  <c r="CT34" i="149" s="1"/>
  <c r="CM35" i="149"/>
  <c r="AP35" i="139"/>
  <c r="AW4" i="139"/>
  <c r="AW5" i="139" s="1"/>
  <c r="AW6" i="139" s="1"/>
  <c r="AW7" i="139" s="1"/>
  <c r="AW8" i="139" s="1"/>
  <c r="AW9" i="139" s="1"/>
  <c r="AW10" i="139" s="1"/>
  <c r="AW11" i="139" s="1"/>
  <c r="AW12" i="139" s="1"/>
  <c r="AW13" i="139" s="1"/>
  <c r="AW14" i="139" s="1"/>
  <c r="AW15" i="139" s="1"/>
  <c r="AW16" i="139" s="1"/>
  <c r="AW17" i="139" s="1"/>
  <c r="AW18" i="139" s="1"/>
  <c r="AW19" i="139" s="1"/>
  <c r="AW20" i="139" s="1"/>
  <c r="AW21" i="139" s="1"/>
  <c r="AW22" i="139" s="1"/>
  <c r="AW23" i="139" s="1"/>
  <c r="AW24" i="139" s="1"/>
  <c r="AW25" i="139" s="1"/>
  <c r="AW26" i="139" s="1"/>
  <c r="AW27" i="139" s="1"/>
  <c r="AW28" i="139" s="1"/>
  <c r="AW29" i="139" s="1"/>
  <c r="AW30" i="139" s="1"/>
  <c r="AW31" i="139" s="1"/>
  <c r="AW32" i="139" s="1"/>
  <c r="AW33" i="139" s="1"/>
  <c r="AW34" i="139" s="1"/>
  <c r="CT4" i="138"/>
  <c r="CT5" i="138" s="1"/>
  <c r="CT6" i="138" s="1"/>
  <c r="CT7" i="138" s="1"/>
  <c r="CT8" i="138" s="1"/>
  <c r="CT9" i="138" s="1"/>
  <c r="CT10" i="138" s="1"/>
  <c r="CT11" i="138" s="1"/>
  <c r="CT12" i="138" s="1"/>
  <c r="CT13" i="138" s="1"/>
  <c r="CT14" i="138" s="1"/>
  <c r="CT15" i="138" s="1"/>
  <c r="CT16" i="138" s="1"/>
  <c r="CT17" i="138" s="1"/>
  <c r="CT18" i="138" s="1"/>
  <c r="CT19" i="138" s="1"/>
  <c r="CT20" i="138" s="1"/>
  <c r="CT21" i="138" s="1"/>
  <c r="CT22" i="138" s="1"/>
  <c r="CT23" i="138" s="1"/>
  <c r="CT24" i="138" s="1"/>
  <c r="CT25" i="138" s="1"/>
  <c r="CT26" i="138" s="1"/>
  <c r="CT27" i="138" s="1"/>
  <c r="CT28" i="138" s="1"/>
  <c r="CT29" i="138" s="1"/>
  <c r="CT30" i="138" s="1"/>
  <c r="CT31" i="138" s="1"/>
  <c r="CT32" i="138" s="1"/>
  <c r="CT33" i="138" s="1"/>
  <c r="CT34" i="138" s="1"/>
  <c r="CM35" i="138"/>
  <c r="AP35" i="137"/>
  <c r="AW4" i="137"/>
  <c r="AW5" i="137" s="1"/>
  <c r="AW6" i="137" s="1"/>
  <c r="AW7" i="137" s="1"/>
  <c r="AW8" i="137" s="1"/>
  <c r="AW9" i="137" s="1"/>
  <c r="AW10" i="137" s="1"/>
  <c r="AW11" i="137" s="1"/>
  <c r="AW12" i="137" s="1"/>
  <c r="AW13" i="137" s="1"/>
  <c r="AW14" i="137" s="1"/>
  <c r="AW15" i="137" s="1"/>
  <c r="AW16" i="137" s="1"/>
  <c r="AW17" i="137" s="1"/>
  <c r="AW18" i="137" s="1"/>
  <c r="AW19" i="137" s="1"/>
  <c r="AW20" i="137" s="1"/>
  <c r="AW21" i="137" s="1"/>
  <c r="AW22" i="137" s="1"/>
  <c r="AW23" i="137" s="1"/>
  <c r="AW24" i="137" s="1"/>
  <c r="AW25" i="137" s="1"/>
  <c r="AW26" i="137" s="1"/>
  <c r="AW27" i="137" s="1"/>
  <c r="AW28" i="137" s="1"/>
  <c r="AW29" i="137" s="1"/>
  <c r="AW30" i="137" s="1"/>
  <c r="AW31" i="137" s="1"/>
  <c r="AW32" i="137" s="1"/>
  <c r="AW33" i="137" s="1"/>
  <c r="AW34" i="137" s="1"/>
  <c r="DA4" i="133"/>
  <c r="DA5" i="133" s="1"/>
  <c r="DA6" i="133" s="1"/>
  <c r="DA7" i="133" s="1"/>
  <c r="DA8" i="133" s="1"/>
  <c r="DA9" i="133" s="1"/>
  <c r="DA10" i="133" s="1"/>
  <c r="DA11" i="133" s="1"/>
  <c r="DA12" i="133" s="1"/>
  <c r="DA13" i="133" s="1"/>
  <c r="DA14" i="133" s="1"/>
  <c r="DA15" i="133" s="1"/>
  <c r="DA16" i="133" s="1"/>
  <c r="DA17" i="133" s="1"/>
  <c r="DA18" i="133" s="1"/>
  <c r="DA19" i="133" s="1"/>
  <c r="DA20" i="133" s="1"/>
  <c r="DA21" i="133" s="1"/>
  <c r="DA22" i="133" s="1"/>
  <c r="DA23" i="133" s="1"/>
  <c r="DA24" i="133" s="1"/>
  <c r="DA25" i="133" s="1"/>
  <c r="DA26" i="133" s="1"/>
  <c r="DA27" i="133" s="1"/>
  <c r="DA28" i="133" s="1"/>
  <c r="DA29" i="133" s="1"/>
  <c r="DA30" i="133" s="1"/>
  <c r="DA31" i="133" s="1"/>
  <c r="DA32" i="133" s="1"/>
  <c r="DA33" i="133" s="1"/>
  <c r="DA34" i="133" s="1"/>
  <c r="CT35" i="133"/>
  <c r="BR4" i="122"/>
  <c r="BR5" i="122" s="1"/>
  <c r="BR6" i="122" s="1"/>
  <c r="BR7" i="122" s="1"/>
  <c r="BR8" i="122" s="1"/>
  <c r="BR9" i="122" s="1"/>
  <c r="BR10" i="122" s="1"/>
  <c r="BR11" i="122" s="1"/>
  <c r="BR12" i="122" s="1"/>
  <c r="BR13" i="122" s="1"/>
  <c r="BR14" i="122" s="1"/>
  <c r="BR15" i="122" s="1"/>
  <c r="BR16" i="122" s="1"/>
  <c r="BR17" i="122" s="1"/>
  <c r="BR18" i="122" s="1"/>
  <c r="BR19" i="122" s="1"/>
  <c r="BR20" i="122" s="1"/>
  <c r="BR21" i="122" s="1"/>
  <c r="BR22" i="122" s="1"/>
  <c r="BR23" i="122" s="1"/>
  <c r="BR24" i="122" s="1"/>
  <c r="BR25" i="122" s="1"/>
  <c r="BR26" i="122" s="1"/>
  <c r="BR27" i="122" s="1"/>
  <c r="BR28" i="122" s="1"/>
  <c r="BR29" i="122" s="1"/>
  <c r="BR30" i="122" s="1"/>
  <c r="BR31" i="122" s="1"/>
  <c r="BR32" i="122" s="1"/>
  <c r="BR33" i="122" s="1"/>
  <c r="BR34" i="122" s="1"/>
  <c r="BK35" i="122"/>
  <c r="U76" i="99"/>
  <c r="U77" i="99" s="1"/>
  <c r="DV30" i="99"/>
  <c r="DV31" i="99" s="1"/>
  <c r="DV32" i="99" s="1"/>
  <c r="DV33" i="99" s="1"/>
  <c r="DV34" i="99" s="1"/>
  <c r="AP35" i="97"/>
  <c r="AW4" i="97"/>
  <c r="AW5" i="97" s="1"/>
  <c r="AW6" i="97" s="1"/>
  <c r="AW7" i="97" s="1"/>
  <c r="AW8" i="97" s="1"/>
  <c r="AW9" i="97" s="1"/>
  <c r="AW10" i="97" s="1"/>
  <c r="AW11" i="97" s="1"/>
  <c r="AW12" i="97" s="1"/>
  <c r="AW13" i="97" s="1"/>
  <c r="AW14" i="97" s="1"/>
  <c r="AW15" i="97" s="1"/>
  <c r="AW16" i="97" s="1"/>
  <c r="AW17" i="97" s="1"/>
  <c r="AW18" i="97" s="1"/>
  <c r="AW19" i="97" s="1"/>
  <c r="AW20" i="97" s="1"/>
  <c r="AW21" i="97" s="1"/>
  <c r="AW22" i="97" s="1"/>
  <c r="AW23" i="97" s="1"/>
  <c r="AW24" i="97" s="1"/>
  <c r="AW25" i="97" s="1"/>
  <c r="AW26" i="97" s="1"/>
  <c r="AW27" i="97" s="1"/>
  <c r="AW28" i="97" s="1"/>
  <c r="AW29" i="97" s="1"/>
  <c r="AW30" i="97" s="1"/>
  <c r="AW31" i="97" s="1"/>
  <c r="AW32" i="97" s="1"/>
  <c r="AW33" i="97" s="1"/>
  <c r="AW34" i="97" s="1"/>
  <c r="AP35" i="140"/>
  <c r="AW4" i="140"/>
  <c r="AW5" i="140" s="1"/>
  <c r="AW6" i="140" s="1"/>
  <c r="AW7" i="140" s="1"/>
  <c r="AW8" i="140" s="1"/>
  <c r="AW9" i="140" s="1"/>
  <c r="AW10" i="140" s="1"/>
  <c r="AW11" i="140" s="1"/>
  <c r="AW12" i="140" s="1"/>
  <c r="AW13" i="140" s="1"/>
  <c r="AW14" i="140" s="1"/>
  <c r="AW15" i="140" s="1"/>
  <c r="AW16" i="140" s="1"/>
  <c r="AW17" i="140" s="1"/>
  <c r="AW18" i="140" s="1"/>
  <c r="AW19" i="140" s="1"/>
  <c r="AW20" i="140" s="1"/>
  <c r="AW21" i="140" s="1"/>
  <c r="AW22" i="140" s="1"/>
  <c r="AW23" i="140" s="1"/>
  <c r="AW24" i="140" s="1"/>
  <c r="AW25" i="140" s="1"/>
  <c r="AW26" i="140" s="1"/>
  <c r="AW27" i="140" s="1"/>
  <c r="AW28" i="140" s="1"/>
  <c r="AW29" i="140" s="1"/>
  <c r="AW30" i="140" s="1"/>
  <c r="AW31" i="140" s="1"/>
  <c r="AW32" i="140" s="1"/>
  <c r="AW33" i="140" s="1"/>
  <c r="AW34" i="140" s="1"/>
  <c r="V28" i="128"/>
  <c r="C13" i="142"/>
  <c r="AP35" i="102"/>
  <c r="AW4" i="102"/>
  <c r="AW5" i="102" s="1"/>
  <c r="AW6" i="102" s="1"/>
  <c r="AW7" i="102" s="1"/>
  <c r="AW8" i="102" s="1"/>
  <c r="AW9" i="102" s="1"/>
  <c r="AW10" i="102" s="1"/>
  <c r="AW11" i="102" s="1"/>
  <c r="AW12" i="102" s="1"/>
  <c r="AW13" i="102" s="1"/>
  <c r="AW14" i="102" s="1"/>
  <c r="AW15" i="102" s="1"/>
  <c r="AW16" i="102" s="1"/>
  <c r="AW17" i="102" s="1"/>
  <c r="AW18" i="102" s="1"/>
  <c r="AW19" i="102" s="1"/>
  <c r="AW20" i="102" s="1"/>
  <c r="AW21" i="102" s="1"/>
  <c r="AW22" i="102" s="1"/>
  <c r="AW23" i="102" s="1"/>
  <c r="AW24" i="102" s="1"/>
  <c r="AW25" i="102" s="1"/>
  <c r="AW26" i="102" s="1"/>
  <c r="AW27" i="102" s="1"/>
  <c r="AW28" i="102" s="1"/>
  <c r="AW29" i="102" s="1"/>
  <c r="AW30" i="102" s="1"/>
  <c r="AW31" i="102" s="1"/>
  <c r="AW32" i="102" s="1"/>
  <c r="AW33" i="102" s="1"/>
  <c r="AW34" i="102" s="1"/>
  <c r="CM35" i="147"/>
  <c r="CT4" i="147"/>
  <c r="CT5" i="147" s="1"/>
  <c r="CT6" i="147" s="1"/>
  <c r="CT7" i="147" s="1"/>
  <c r="CT8" i="147" s="1"/>
  <c r="CT9" i="147" s="1"/>
  <c r="CT10" i="147" s="1"/>
  <c r="CT11" i="147" s="1"/>
  <c r="CT12" i="147" s="1"/>
  <c r="CT13" i="147" s="1"/>
  <c r="CT14" i="147" s="1"/>
  <c r="CT15" i="147" s="1"/>
  <c r="CT16" i="147" s="1"/>
  <c r="CT17" i="147" s="1"/>
  <c r="CT18" i="147" s="1"/>
  <c r="CT19" i="147" s="1"/>
  <c r="CT20" i="147" s="1"/>
  <c r="CT21" i="147" s="1"/>
  <c r="CT22" i="147" s="1"/>
  <c r="CT23" i="147" s="1"/>
  <c r="CT24" i="147" s="1"/>
  <c r="CT25" i="147" s="1"/>
  <c r="CT26" i="147" s="1"/>
  <c r="CT27" i="147" s="1"/>
  <c r="CT28" i="147" s="1"/>
  <c r="CT29" i="147" s="1"/>
  <c r="CT30" i="147" s="1"/>
  <c r="CT31" i="147" s="1"/>
  <c r="CT32" i="147" s="1"/>
  <c r="CT33" i="147" s="1"/>
  <c r="CT34" i="147" s="1"/>
  <c r="DA35" i="103"/>
  <c r="DH4" i="103"/>
  <c r="DH5" i="103" s="1"/>
  <c r="DH6" i="103" s="1"/>
  <c r="DH7" i="103" s="1"/>
  <c r="DH8" i="103" s="1"/>
  <c r="DH9" i="103" s="1"/>
  <c r="DH10" i="103" s="1"/>
  <c r="DH11" i="103" s="1"/>
  <c r="DH12" i="103" s="1"/>
  <c r="CT35" i="130"/>
  <c r="DA4" i="130"/>
  <c r="DA5" i="130" s="1"/>
  <c r="DA6" i="130" s="1"/>
  <c r="DA7" i="130" s="1"/>
  <c r="DA8" i="130" s="1"/>
  <c r="DA9" i="130" s="1"/>
  <c r="DA10" i="130" s="1"/>
  <c r="DA11" i="130" s="1"/>
  <c r="DA12" i="130" s="1"/>
  <c r="DA13" i="130" s="1"/>
  <c r="DA14" i="130" s="1"/>
  <c r="DA15" i="130" s="1"/>
  <c r="DA16" i="130" s="1"/>
  <c r="DA17" i="130" s="1"/>
  <c r="DA18" i="130" s="1"/>
  <c r="DA19" i="130" s="1"/>
  <c r="DA20" i="130" s="1"/>
  <c r="DA21" i="130" s="1"/>
  <c r="DA22" i="130" s="1"/>
  <c r="DA23" i="130" s="1"/>
  <c r="DA24" i="130" s="1"/>
  <c r="DA25" i="130" s="1"/>
  <c r="DA26" i="130" s="1"/>
  <c r="DA27" i="130" s="1"/>
  <c r="DA28" i="130" s="1"/>
  <c r="DA29" i="130" s="1"/>
  <c r="DA30" i="130" s="1"/>
  <c r="DA31" i="130" s="1"/>
  <c r="DA32" i="130" s="1"/>
  <c r="DA33" i="130" s="1"/>
  <c r="DA34" i="130" s="1"/>
  <c r="BD4" i="148" l="1"/>
  <c r="BD5" i="148" s="1"/>
  <c r="BD6" i="148" s="1"/>
  <c r="BD7" i="148" s="1"/>
  <c r="BD8" i="148" s="1"/>
  <c r="BD9" i="148" s="1"/>
  <c r="BD10" i="148" s="1"/>
  <c r="BD11" i="148" s="1"/>
  <c r="BD12" i="148" s="1"/>
  <c r="BD13" i="148" s="1"/>
  <c r="BD14" i="148" s="1"/>
  <c r="BD15" i="148" s="1"/>
  <c r="BD16" i="148" s="1"/>
  <c r="BD17" i="148" s="1"/>
  <c r="BD18" i="148" s="1"/>
  <c r="BD19" i="148" s="1"/>
  <c r="BD20" i="148" s="1"/>
  <c r="BD21" i="148" s="1"/>
  <c r="BD22" i="148" s="1"/>
  <c r="BD23" i="148" s="1"/>
  <c r="BD24" i="148" s="1"/>
  <c r="BD25" i="148" s="1"/>
  <c r="BD26" i="148" s="1"/>
  <c r="BD27" i="148" s="1"/>
  <c r="BD28" i="148" s="1"/>
  <c r="BD29" i="148" s="1"/>
  <c r="BD30" i="148" s="1"/>
  <c r="BD31" i="148" s="1"/>
  <c r="BD32" i="148" s="1"/>
  <c r="BD33" i="148" s="1"/>
  <c r="BD34" i="148" s="1"/>
  <c r="AW35" i="148"/>
  <c r="AP35" i="98"/>
  <c r="AW4" i="98"/>
  <c r="AW5" i="98" s="1"/>
  <c r="AW6" i="98" s="1"/>
  <c r="AW7" i="98" s="1"/>
  <c r="AW8" i="98" s="1"/>
  <c r="AW9" i="98" s="1"/>
  <c r="AW10" i="98" s="1"/>
  <c r="AW11" i="98" s="1"/>
  <c r="AW12" i="98" s="1"/>
  <c r="AW13" i="98" s="1"/>
  <c r="AW14" i="98" s="1"/>
  <c r="AW15" i="98" s="1"/>
  <c r="AW16" i="98" s="1"/>
  <c r="AW17" i="98" s="1"/>
  <c r="AW18" i="98" s="1"/>
  <c r="AW19" i="98" s="1"/>
  <c r="AW20" i="98" s="1"/>
  <c r="AW21" i="98" s="1"/>
  <c r="AW22" i="98" s="1"/>
  <c r="AW23" i="98" s="1"/>
  <c r="AW24" i="98" s="1"/>
  <c r="AW25" i="98" s="1"/>
  <c r="AW26" i="98" s="1"/>
  <c r="AW27" i="98" s="1"/>
  <c r="AW28" i="98" s="1"/>
  <c r="AW29" i="98" s="1"/>
  <c r="AW30" i="98" s="1"/>
  <c r="AW31" i="98" s="1"/>
  <c r="AW32" i="98" s="1"/>
  <c r="AW33" i="98" s="1"/>
  <c r="AW34" i="98" s="1"/>
  <c r="BD4" i="135"/>
  <c r="BD5" i="135" s="1"/>
  <c r="BD6" i="135" s="1"/>
  <c r="BD7" i="135" s="1"/>
  <c r="BD8" i="135" s="1"/>
  <c r="BD9" i="135" s="1"/>
  <c r="BD10" i="135" s="1"/>
  <c r="BD11" i="135" s="1"/>
  <c r="BD12" i="135" s="1"/>
  <c r="BD13" i="135" s="1"/>
  <c r="BD14" i="135" s="1"/>
  <c r="BD15" i="135" s="1"/>
  <c r="BD16" i="135" s="1"/>
  <c r="BD17" i="135" s="1"/>
  <c r="BD18" i="135" s="1"/>
  <c r="BD19" i="135" s="1"/>
  <c r="BD20" i="135" s="1"/>
  <c r="BD21" i="135" s="1"/>
  <c r="BD22" i="135" s="1"/>
  <c r="BD23" i="135" s="1"/>
  <c r="BD24" i="135" s="1"/>
  <c r="BD25" i="135" s="1"/>
  <c r="BD26" i="135" s="1"/>
  <c r="BD27" i="135" s="1"/>
  <c r="BD28" i="135" s="1"/>
  <c r="BD29" i="135" s="1"/>
  <c r="BD30" i="135" s="1"/>
  <c r="BD31" i="135" s="1"/>
  <c r="BD32" i="135" s="1"/>
  <c r="BD33" i="135" s="1"/>
  <c r="BD34" i="135" s="1"/>
  <c r="AW35" i="135"/>
  <c r="CT35" i="149"/>
  <c r="DA4" i="149"/>
  <c r="DA5" i="149" s="1"/>
  <c r="DA6" i="149" s="1"/>
  <c r="DA7" i="149" s="1"/>
  <c r="DA8" i="149" s="1"/>
  <c r="DA9" i="149" s="1"/>
  <c r="DA10" i="149" s="1"/>
  <c r="DA11" i="149" s="1"/>
  <c r="DA12" i="149" s="1"/>
  <c r="DA13" i="149" s="1"/>
  <c r="DA14" i="149" s="1"/>
  <c r="DA15" i="149" s="1"/>
  <c r="DA16" i="149" s="1"/>
  <c r="DA17" i="149" s="1"/>
  <c r="DA18" i="149" s="1"/>
  <c r="DA19" i="149" s="1"/>
  <c r="DA20" i="149" s="1"/>
  <c r="DA21" i="149" s="1"/>
  <c r="DA22" i="149" s="1"/>
  <c r="DA23" i="149" s="1"/>
  <c r="DA24" i="149" s="1"/>
  <c r="DA25" i="149" s="1"/>
  <c r="DA26" i="149" s="1"/>
  <c r="DA27" i="149" s="1"/>
  <c r="DA28" i="149" s="1"/>
  <c r="DA29" i="149" s="1"/>
  <c r="DA30" i="149" s="1"/>
  <c r="DA31" i="149" s="1"/>
  <c r="DA32" i="149" s="1"/>
  <c r="DA33" i="149" s="1"/>
  <c r="DA34" i="149" s="1"/>
  <c r="AW35" i="139"/>
  <c r="BD4" i="139"/>
  <c r="BD5" i="139" s="1"/>
  <c r="BD6" i="139" s="1"/>
  <c r="BD7" i="139" s="1"/>
  <c r="BD8" i="139" s="1"/>
  <c r="BD9" i="139" s="1"/>
  <c r="BD10" i="139" s="1"/>
  <c r="BD11" i="139" s="1"/>
  <c r="BD12" i="139" s="1"/>
  <c r="BD13" i="139" s="1"/>
  <c r="BD14" i="139" s="1"/>
  <c r="BD15" i="139" s="1"/>
  <c r="BD16" i="139" s="1"/>
  <c r="BD17" i="139" s="1"/>
  <c r="BD18" i="139" s="1"/>
  <c r="BD19" i="139" s="1"/>
  <c r="BD20" i="139" s="1"/>
  <c r="BD21" i="139" s="1"/>
  <c r="BD22" i="139" s="1"/>
  <c r="BD23" i="139" s="1"/>
  <c r="BD24" i="139" s="1"/>
  <c r="BD25" i="139" s="1"/>
  <c r="BD26" i="139" s="1"/>
  <c r="BD27" i="139" s="1"/>
  <c r="BD28" i="139" s="1"/>
  <c r="BD29" i="139" s="1"/>
  <c r="BD30" i="139" s="1"/>
  <c r="BD31" i="139" s="1"/>
  <c r="BD32" i="139" s="1"/>
  <c r="BD33" i="139" s="1"/>
  <c r="BD34" i="139" s="1"/>
  <c r="CT35" i="138"/>
  <c r="DA4" i="138"/>
  <c r="DA5" i="138" s="1"/>
  <c r="DA6" i="138" s="1"/>
  <c r="DA7" i="138" s="1"/>
  <c r="DA8" i="138" s="1"/>
  <c r="DA9" i="138" s="1"/>
  <c r="DA10" i="138" s="1"/>
  <c r="DA11" i="138" s="1"/>
  <c r="DA12" i="138" s="1"/>
  <c r="DA13" i="138" s="1"/>
  <c r="DA14" i="138" s="1"/>
  <c r="DA15" i="138" s="1"/>
  <c r="DA16" i="138" s="1"/>
  <c r="DA17" i="138" s="1"/>
  <c r="DA18" i="138" s="1"/>
  <c r="DA19" i="138" s="1"/>
  <c r="DA20" i="138" s="1"/>
  <c r="DA21" i="138" s="1"/>
  <c r="DA22" i="138" s="1"/>
  <c r="DA23" i="138" s="1"/>
  <c r="DA24" i="138" s="1"/>
  <c r="DA25" i="138" s="1"/>
  <c r="DA26" i="138" s="1"/>
  <c r="DA27" i="138" s="1"/>
  <c r="DA28" i="138" s="1"/>
  <c r="DA29" i="138" s="1"/>
  <c r="DA30" i="138" s="1"/>
  <c r="DA31" i="138" s="1"/>
  <c r="DA32" i="138" s="1"/>
  <c r="DA33" i="138" s="1"/>
  <c r="DA34" i="138" s="1"/>
  <c r="AW35" i="137"/>
  <c r="BD4" i="137"/>
  <c r="BD5" i="137" s="1"/>
  <c r="BD6" i="137" s="1"/>
  <c r="BD7" i="137" s="1"/>
  <c r="BD8" i="137" s="1"/>
  <c r="BD9" i="137" s="1"/>
  <c r="BD10" i="137" s="1"/>
  <c r="BD11" i="137" s="1"/>
  <c r="BD12" i="137" s="1"/>
  <c r="BD13" i="137" s="1"/>
  <c r="BD14" i="137" s="1"/>
  <c r="BD15" i="137" s="1"/>
  <c r="BD16" i="137" s="1"/>
  <c r="BD17" i="137" s="1"/>
  <c r="BD18" i="137" s="1"/>
  <c r="BD19" i="137" s="1"/>
  <c r="BD20" i="137" s="1"/>
  <c r="BD21" i="137" s="1"/>
  <c r="BD22" i="137" s="1"/>
  <c r="BD23" i="137" s="1"/>
  <c r="BD24" i="137" s="1"/>
  <c r="BD25" i="137" s="1"/>
  <c r="BD26" i="137" s="1"/>
  <c r="BD27" i="137" s="1"/>
  <c r="BD28" i="137" s="1"/>
  <c r="BD29" i="137" s="1"/>
  <c r="BD30" i="137" s="1"/>
  <c r="BD31" i="137" s="1"/>
  <c r="BD32" i="137" s="1"/>
  <c r="BD33" i="137" s="1"/>
  <c r="BD34" i="137" s="1"/>
  <c r="DH4" i="133"/>
  <c r="DH5" i="133" s="1"/>
  <c r="DH6" i="133" s="1"/>
  <c r="DH7" i="133" s="1"/>
  <c r="DH8" i="133" s="1"/>
  <c r="DH9" i="133" s="1"/>
  <c r="DH10" i="133" s="1"/>
  <c r="DH11" i="133" s="1"/>
  <c r="DH12" i="133" s="1"/>
  <c r="DA35" i="133"/>
  <c r="BY4" i="122"/>
  <c r="BY5" i="122" s="1"/>
  <c r="BY6" i="122" s="1"/>
  <c r="BY7" i="122" s="1"/>
  <c r="BY8" i="122" s="1"/>
  <c r="BY9" i="122" s="1"/>
  <c r="BY10" i="122" s="1"/>
  <c r="BY11" i="122" s="1"/>
  <c r="BY12" i="122" s="1"/>
  <c r="BY13" i="122" s="1"/>
  <c r="BY14" i="122" s="1"/>
  <c r="BY15" i="122" s="1"/>
  <c r="BY16" i="122" s="1"/>
  <c r="BY17" i="122" s="1"/>
  <c r="BY18" i="122" s="1"/>
  <c r="BY19" i="122" s="1"/>
  <c r="BY20" i="122" s="1"/>
  <c r="BY21" i="122" s="1"/>
  <c r="BY22" i="122" s="1"/>
  <c r="BY23" i="122" s="1"/>
  <c r="BY24" i="122" s="1"/>
  <c r="BY25" i="122" s="1"/>
  <c r="BY26" i="122" s="1"/>
  <c r="BY27" i="122" s="1"/>
  <c r="BY28" i="122" s="1"/>
  <c r="BY29" i="122" s="1"/>
  <c r="BY30" i="122" s="1"/>
  <c r="BY31" i="122" s="1"/>
  <c r="BY32" i="122" s="1"/>
  <c r="BY33" i="122" s="1"/>
  <c r="BY34" i="122" s="1"/>
  <c r="BR35" i="122"/>
  <c r="EC4" i="99"/>
  <c r="EC5" i="99" s="1"/>
  <c r="EC6" i="99" s="1"/>
  <c r="EC7" i="99" s="1"/>
  <c r="EC8" i="99" s="1"/>
  <c r="DV35" i="99"/>
  <c r="BD4" i="97"/>
  <c r="BD5" i="97" s="1"/>
  <c r="BD6" i="97" s="1"/>
  <c r="BD7" i="97" s="1"/>
  <c r="BD8" i="97" s="1"/>
  <c r="BD9" i="97" s="1"/>
  <c r="BD10" i="97" s="1"/>
  <c r="BD11" i="97" s="1"/>
  <c r="BD12" i="97" s="1"/>
  <c r="BD13" i="97" s="1"/>
  <c r="BD14" i="97" s="1"/>
  <c r="BD15" i="97" s="1"/>
  <c r="BD16" i="97" s="1"/>
  <c r="BD17" i="97" s="1"/>
  <c r="BD18" i="97" s="1"/>
  <c r="BD19" i="97" s="1"/>
  <c r="BD20" i="97" s="1"/>
  <c r="BD21" i="97" s="1"/>
  <c r="BD22" i="97" s="1"/>
  <c r="BD23" i="97" s="1"/>
  <c r="BD24" i="97" s="1"/>
  <c r="BD25" i="97" s="1"/>
  <c r="BD26" i="97" s="1"/>
  <c r="BD27" i="97" s="1"/>
  <c r="BD28" i="97" s="1"/>
  <c r="BD29" i="97" s="1"/>
  <c r="BD30" i="97" s="1"/>
  <c r="BD31" i="97" s="1"/>
  <c r="BD32" i="97" s="1"/>
  <c r="BD33" i="97" s="1"/>
  <c r="BD34" i="97" s="1"/>
  <c r="AW35" i="97"/>
  <c r="BD4" i="140"/>
  <c r="BD5" i="140" s="1"/>
  <c r="BD6" i="140" s="1"/>
  <c r="BD7" i="140" s="1"/>
  <c r="BD8" i="140" s="1"/>
  <c r="BD9" i="140" s="1"/>
  <c r="BD10" i="140" s="1"/>
  <c r="BD11" i="140" s="1"/>
  <c r="BD12" i="140" s="1"/>
  <c r="BD13" i="140" s="1"/>
  <c r="BD14" i="140" s="1"/>
  <c r="BD15" i="140" s="1"/>
  <c r="BD16" i="140" s="1"/>
  <c r="BD17" i="140" s="1"/>
  <c r="BD18" i="140" s="1"/>
  <c r="BD19" i="140" s="1"/>
  <c r="BD20" i="140" s="1"/>
  <c r="BD21" i="140" s="1"/>
  <c r="BD22" i="140" s="1"/>
  <c r="BD23" i="140" s="1"/>
  <c r="BD24" i="140" s="1"/>
  <c r="BD25" i="140" s="1"/>
  <c r="BD26" i="140" s="1"/>
  <c r="BD27" i="140" s="1"/>
  <c r="BD28" i="140" s="1"/>
  <c r="BD29" i="140" s="1"/>
  <c r="BD30" i="140" s="1"/>
  <c r="BD31" i="140" s="1"/>
  <c r="BD32" i="140" s="1"/>
  <c r="BD33" i="140" s="1"/>
  <c r="BD34" i="140" s="1"/>
  <c r="AW35" i="140"/>
  <c r="H13" i="142"/>
  <c r="E13" i="142"/>
  <c r="BD4" i="102"/>
  <c r="BD5" i="102" s="1"/>
  <c r="BD6" i="102" s="1"/>
  <c r="BD7" i="102" s="1"/>
  <c r="BD8" i="102" s="1"/>
  <c r="BD9" i="102" s="1"/>
  <c r="BD10" i="102" s="1"/>
  <c r="BD11" i="102" s="1"/>
  <c r="BD12" i="102" s="1"/>
  <c r="BD13" i="102" s="1"/>
  <c r="BD14" i="102" s="1"/>
  <c r="BD15" i="102" s="1"/>
  <c r="BD16" i="102" s="1"/>
  <c r="BD17" i="102" s="1"/>
  <c r="BD18" i="102" s="1"/>
  <c r="BD19" i="102" s="1"/>
  <c r="BD20" i="102" s="1"/>
  <c r="BD21" i="102" s="1"/>
  <c r="BD22" i="102" s="1"/>
  <c r="BD23" i="102" s="1"/>
  <c r="BD24" i="102" s="1"/>
  <c r="BD25" i="102" s="1"/>
  <c r="BD26" i="102" s="1"/>
  <c r="BD27" i="102" s="1"/>
  <c r="BD28" i="102" s="1"/>
  <c r="BD29" i="102" s="1"/>
  <c r="BD30" i="102" s="1"/>
  <c r="BD31" i="102" s="1"/>
  <c r="BD32" i="102" s="1"/>
  <c r="BD33" i="102" s="1"/>
  <c r="BD34" i="102" s="1"/>
  <c r="AW35" i="102"/>
  <c r="CT35" i="147"/>
  <c r="DA4" i="147"/>
  <c r="DA5" i="147" s="1"/>
  <c r="DA6" i="147" s="1"/>
  <c r="DA7" i="147" s="1"/>
  <c r="DA8" i="147" s="1"/>
  <c r="DA9" i="147" s="1"/>
  <c r="DA10" i="147" s="1"/>
  <c r="DA11" i="147" s="1"/>
  <c r="DA12" i="147" s="1"/>
  <c r="DA13" i="147" s="1"/>
  <c r="DA14" i="147" s="1"/>
  <c r="DA15" i="147" s="1"/>
  <c r="DA16" i="147" s="1"/>
  <c r="DA17" i="147" s="1"/>
  <c r="DA18" i="147" s="1"/>
  <c r="DA19" i="147" s="1"/>
  <c r="DA20" i="147" s="1"/>
  <c r="DA21" i="147" s="1"/>
  <c r="DA22" i="147" s="1"/>
  <c r="DA23" i="147" s="1"/>
  <c r="DA24" i="147" s="1"/>
  <c r="DA25" i="147" s="1"/>
  <c r="DA26" i="147" s="1"/>
  <c r="DA27" i="147" s="1"/>
  <c r="DA28" i="147" s="1"/>
  <c r="DA29" i="147" s="1"/>
  <c r="DA30" i="147" s="1"/>
  <c r="DA31" i="147" s="1"/>
  <c r="DA32" i="147" s="1"/>
  <c r="DA33" i="147" s="1"/>
  <c r="DA34" i="147" s="1"/>
  <c r="DH13" i="103"/>
  <c r="DH14" i="103" s="1"/>
  <c r="DH15" i="103" s="1"/>
  <c r="DH16" i="103" s="1"/>
  <c r="DH17" i="103" s="1"/>
  <c r="DH18" i="103" s="1"/>
  <c r="DH19" i="103" s="1"/>
  <c r="DH20" i="103" s="1"/>
  <c r="DH21" i="103" s="1"/>
  <c r="DH22" i="103" s="1"/>
  <c r="DH23" i="103" s="1"/>
  <c r="DH24" i="103" s="1"/>
  <c r="DH25" i="103" s="1"/>
  <c r="DH26" i="103" s="1"/>
  <c r="DH27" i="103" s="1"/>
  <c r="DH28" i="103" s="1"/>
  <c r="DH29" i="103" s="1"/>
  <c r="DH30" i="103" s="1"/>
  <c r="DH31" i="103" s="1"/>
  <c r="DH32" i="103" s="1"/>
  <c r="DH33" i="103" s="1"/>
  <c r="DH34" i="103" s="1"/>
  <c r="U58" i="103"/>
  <c r="U59" i="103" s="1"/>
  <c r="DA35" i="130"/>
  <c r="DH4" i="130"/>
  <c r="DH5" i="130" s="1"/>
  <c r="DH6" i="130" s="1"/>
  <c r="DH7" i="130" s="1"/>
  <c r="DH8" i="130" s="1"/>
  <c r="DH9" i="130" s="1"/>
  <c r="DH10" i="130" s="1"/>
  <c r="DH11" i="130" s="1"/>
  <c r="DH12" i="130" s="1"/>
  <c r="BK4" i="148" l="1"/>
  <c r="BK5" i="148" s="1"/>
  <c r="BK6" i="148" s="1"/>
  <c r="BK7" i="148" s="1"/>
  <c r="BK8" i="148" s="1"/>
  <c r="BK9" i="148" s="1"/>
  <c r="BK10" i="148" s="1"/>
  <c r="BK11" i="148" s="1"/>
  <c r="BK12" i="148" s="1"/>
  <c r="BK13" i="148" s="1"/>
  <c r="BK14" i="148" s="1"/>
  <c r="BK15" i="148" s="1"/>
  <c r="BK16" i="148" s="1"/>
  <c r="BK17" i="148" s="1"/>
  <c r="BK18" i="148" s="1"/>
  <c r="BK19" i="148" s="1"/>
  <c r="BK20" i="148" s="1"/>
  <c r="BK21" i="148" s="1"/>
  <c r="BK22" i="148" s="1"/>
  <c r="BK23" i="148" s="1"/>
  <c r="BK24" i="148" s="1"/>
  <c r="BK25" i="148" s="1"/>
  <c r="BK26" i="148" s="1"/>
  <c r="BK27" i="148" s="1"/>
  <c r="BK28" i="148" s="1"/>
  <c r="BK29" i="148" s="1"/>
  <c r="BK30" i="148" s="1"/>
  <c r="BK31" i="148" s="1"/>
  <c r="BK32" i="148" s="1"/>
  <c r="BK33" i="148" s="1"/>
  <c r="BK34" i="148" s="1"/>
  <c r="BD35" i="148"/>
  <c r="AW35" i="98"/>
  <c r="BD4" i="98"/>
  <c r="BD5" i="98" s="1"/>
  <c r="BD6" i="98" s="1"/>
  <c r="BD7" i="98" s="1"/>
  <c r="BD8" i="98" s="1"/>
  <c r="BD9" i="98" s="1"/>
  <c r="BD10" i="98" s="1"/>
  <c r="BD11" i="98" s="1"/>
  <c r="BD12" i="98" s="1"/>
  <c r="BD13" i="98" s="1"/>
  <c r="BD14" i="98" s="1"/>
  <c r="BD15" i="98" s="1"/>
  <c r="BD16" i="98" s="1"/>
  <c r="BD17" i="98" s="1"/>
  <c r="BD18" i="98" s="1"/>
  <c r="BD19" i="98" s="1"/>
  <c r="BD20" i="98" s="1"/>
  <c r="BD21" i="98" s="1"/>
  <c r="BD22" i="98" s="1"/>
  <c r="BD23" i="98" s="1"/>
  <c r="BD24" i="98" s="1"/>
  <c r="BD25" i="98" s="1"/>
  <c r="BD26" i="98" s="1"/>
  <c r="BD27" i="98" s="1"/>
  <c r="BD28" i="98" s="1"/>
  <c r="BD29" i="98" s="1"/>
  <c r="BD30" i="98" s="1"/>
  <c r="BD31" i="98" s="1"/>
  <c r="BD32" i="98" s="1"/>
  <c r="BD33" i="98" s="1"/>
  <c r="BD34" i="98" s="1"/>
  <c r="BD35" i="135"/>
  <c r="BK4" i="135"/>
  <c r="BK5" i="135" s="1"/>
  <c r="BK6" i="135" s="1"/>
  <c r="BK7" i="135" s="1"/>
  <c r="BK8" i="135" s="1"/>
  <c r="BK9" i="135" s="1"/>
  <c r="BK10" i="135" s="1"/>
  <c r="BK11" i="135" s="1"/>
  <c r="BK12" i="135" s="1"/>
  <c r="BK13" i="135" s="1"/>
  <c r="BK14" i="135" s="1"/>
  <c r="BK15" i="135" s="1"/>
  <c r="BK16" i="135" s="1"/>
  <c r="BK17" i="135" s="1"/>
  <c r="BK18" i="135" s="1"/>
  <c r="BK19" i="135" s="1"/>
  <c r="BK20" i="135" s="1"/>
  <c r="BK21" i="135" s="1"/>
  <c r="BK22" i="135" s="1"/>
  <c r="BK23" i="135" s="1"/>
  <c r="BK24" i="135" s="1"/>
  <c r="BK25" i="135" s="1"/>
  <c r="BK26" i="135" s="1"/>
  <c r="BK27" i="135" s="1"/>
  <c r="BK28" i="135" s="1"/>
  <c r="BK29" i="135" s="1"/>
  <c r="BK30" i="135" s="1"/>
  <c r="BK31" i="135" s="1"/>
  <c r="BK32" i="135" s="1"/>
  <c r="BK33" i="135" s="1"/>
  <c r="BK34" i="135" s="1"/>
  <c r="DH4" i="149"/>
  <c r="DH5" i="149" s="1"/>
  <c r="DH6" i="149" s="1"/>
  <c r="DH7" i="149" s="1"/>
  <c r="DH8" i="149" s="1"/>
  <c r="DH9" i="149" s="1"/>
  <c r="DH10" i="149" s="1"/>
  <c r="DH11" i="149" s="1"/>
  <c r="DH12" i="149" s="1"/>
  <c r="DA35" i="149"/>
  <c r="BD35" i="139"/>
  <c r="BK4" i="139"/>
  <c r="BK5" i="139" s="1"/>
  <c r="BK6" i="139" s="1"/>
  <c r="BK7" i="139" s="1"/>
  <c r="BK8" i="139" s="1"/>
  <c r="BK9" i="139" s="1"/>
  <c r="BK10" i="139" s="1"/>
  <c r="BK11" i="139" s="1"/>
  <c r="BK12" i="139" s="1"/>
  <c r="BK13" i="139" s="1"/>
  <c r="BK14" i="139" s="1"/>
  <c r="BK15" i="139" s="1"/>
  <c r="BK16" i="139" s="1"/>
  <c r="BK17" i="139" s="1"/>
  <c r="BK18" i="139" s="1"/>
  <c r="BK19" i="139" s="1"/>
  <c r="BK20" i="139" s="1"/>
  <c r="BK21" i="139" s="1"/>
  <c r="BK22" i="139" s="1"/>
  <c r="BK23" i="139" s="1"/>
  <c r="BK24" i="139" s="1"/>
  <c r="BK25" i="139" s="1"/>
  <c r="BK26" i="139" s="1"/>
  <c r="BK27" i="139" s="1"/>
  <c r="BK28" i="139" s="1"/>
  <c r="BK29" i="139" s="1"/>
  <c r="BK30" i="139" s="1"/>
  <c r="BK31" i="139" s="1"/>
  <c r="BK32" i="139" s="1"/>
  <c r="BK33" i="139" s="1"/>
  <c r="BK34" i="139" s="1"/>
  <c r="DH4" i="138"/>
  <c r="DH5" i="138" s="1"/>
  <c r="DH6" i="138" s="1"/>
  <c r="DH7" i="138" s="1"/>
  <c r="DH8" i="138" s="1"/>
  <c r="DH9" i="138" s="1"/>
  <c r="DH10" i="138" s="1"/>
  <c r="DH11" i="138" s="1"/>
  <c r="DH12" i="138" s="1"/>
  <c r="DA35" i="138"/>
  <c r="BK4" i="137"/>
  <c r="BK5" i="137" s="1"/>
  <c r="BK6" i="137" s="1"/>
  <c r="BK7" i="137" s="1"/>
  <c r="BK8" i="137" s="1"/>
  <c r="BK9" i="137" s="1"/>
  <c r="BK10" i="137" s="1"/>
  <c r="BK11" i="137" s="1"/>
  <c r="BK12" i="137" s="1"/>
  <c r="BK13" i="137" s="1"/>
  <c r="BK14" i="137" s="1"/>
  <c r="BK15" i="137" s="1"/>
  <c r="BK16" i="137" s="1"/>
  <c r="BK17" i="137" s="1"/>
  <c r="BK18" i="137" s="1"/>
  <c r="BK19" i="137" s="1"/>
  <c r="BK20" i="137" s="1"/>
  <c r="BK21" i="137" s="1"/>
  <c r="BK22" i="137" s="1"/>
  <c r="BK23" i="137" s="1"/>
  <c r="BK24" i="137" s="1"/>
  <c r="BK25" i="137" s="1"/>
  <c r="BK26" i="137" s="1"/>
  <c r="BK27" i="137" s="1"/>
  <c r="BK28" i="137" s="1"/>
  <c r="BK29" i="137" s="1"/>
  <c r="BK30" i="137" s="1"/>
  <c r="BK31" i="137" s="1"/>
  <c r="BK32" i="137" s="1"/>
  <c r="BK33" i="137" s="1"/>
  <c r="BK34" i="137" s="1"/>
  <c r="BD35" i="137"/>
  <c r="U58" i="133"/>
  <c r="U59" i="133" s="1"/>
  <c r="DH13" i="133"/>
  <c r="DH14" i="133" s="1"/>
  <c r="DH15" i="133" s="1"/>
  <c r="DH16" i="133" s="1"/>
  <c r="DH17" i="133" s="1"/>
  <c r="DH18" i="133" s="1"/>
  <c r="DH19" i="133" s="1"/>
  <c r="DH20" i="133" s="1"/>
  <c r="DH21" i="133" s="1"/>
  <c r="DH22" i="133" s="1"/>
  <c r="DH23" i="133" s="1"/>
  <c r="DH24" i="133" s="1"/>
  <c r="DH25" i="133" s="1"/>
  <c r="DH26" i="133" s="1"/>
  <c r="DH27" i="133" s="1"/>
  <c r="DH28" i="133" s="1"/>
  <c r="DH29" i="133" s="1"/>
  <c r="DH30" i="133" s="1"/>
  <c r="DH31" i="133" s="1"/>
  <c r="DH32" i="133" s="1"/>
  <c r="DH33" i="133" s="1"/>
  <c r="DH34" i="133" s="1"/>
  <c r="BY35" i="122"/>
  <c r="CF4" i="122"/>
  <c r="CF5" i="122" s="1"/>
  <c r="CF6" i="122" s="1"/>
  <c r="CF7" i="122" s="1"/>
  <c r="CF8" i="122" s="1"/>
  <c r="CF9" i="122" s="1"/>
  <c r="CF10" i="122" s="1"/>
  <c r="CF11" i="122" s="1"/>
  <c r="CF12" i="122" s="1"/>
  <c r="CF13" i="122" s="1"/>
  <c r="CF14" i="122" s="1"/>
  <c r="CF15" i="122" s="1"/>
  <c r="CF16" i="122" s="1"/>
  <c r="CF17" i="122" s="1"/>
  <c r="CF18" i="122" s="1"/>
  <c r="CF19" i="122" s="1"/>
  <c r="CF20" i="122" s="1"/>
  <c r="CF21" i="122" s="1"/>
  <c r="CF22" i="122" s="1"/>
  <c r="CF23" i="122" s="1"/>
  <c r="CF24" i="122" s="1"/>
  <c r="CF25" i="122" s="1"/>
  <c r="CF26" i="122" s="1"/>
  <c r="CF27" i="122" s="1"/>
  <c r="CF28" i="122" s="1"/>
  <c r="CF29" i="122" s="1"/>
  <c r="CF30" i="122" s="1"/>
  <c r="CF31" i="122" s="1"/>
  <c r="CF32" i="122" s="1"/>
  <c r="CF33" i="122" s="1"/>
  <c r="CF34" i="122" s="1"/>
  <c r="U68" i="99"/>
  <c r="U69" i="99" s="1"/>
  <c r="EC9" i="99"/>
  <c r="EC10" i="99" s="1"/>
  <c r="EC11" i="99" s="1"/>
  <c r="EC12" i="99" s="1"/>
  <c r="EC13" i="99" s="1"/>
  <c r="EC14" i="99" s="1"/>
  <c r="EC15" i="99" s="1"/>
  <c r="EC16" i="99" s="1"/>
  <c r="EC17" i="99" s="1"/>
  <c r="EC18" i="99" s="1"/>
  <c r="EC19" i="99" s="1"/>
  <c r="EC20" i="99" s="1"/>
  <c r="EC21" i="99" s="1"/>
  <c r="EC22" i="99" s="1"/>
  <c r="EC23" i="99" s="1"/>
  <c r="EC24" i="99" s="1"/>
  <c r="EC25" i="99" s="1"/>
  <c r="EC26" i="99" s="1"/>
  <c r="EC27" i="99" s="1"/>
  <c r="EC28" i="99" s="1"/>
  <c r="EC29" i="99" s="1"/>
  <c r="EC30" i="99" s="1"/>
  <c r="EC31" i="99" s="1"/>
  <c r="EC32" i="99" s="1"/>
  <c r="EC33" i="99" s="1"/>
  <c r="EC34" i="99" s="1"/>
  <c r="BK4" i="97"/>
  <c r="BK5" i="97" s="1"/>
  <c r="BK6" i="97" s="1"/>
  <c r="BK7" i="97" s="1"/>
  <c r="BK8" i="97" s="1"/>
  <c r="BK9" i="97" s="1"/>
  <c r="BK10" i="97" s="1"/>
  <c r="BK11" i="97" s="1"/>
  <c r="BK12" i="97" s="1"/>
  <c r="BK13" i="97" s="1"/>
  <c r="BK14" i="97" s="1"/>
  <c r="BK15" i="97" s="1"/>
  <c r="BK16" i="97" s="1"/>
  <c r="BK17" i="97" s="1"/>
  <c r="BK18" i="97" s="1"/>
  <c r="BK19" i="97" s="1"/>
  <c r="BK20" i="97" s="1"/>
  <c r="BK21" i="97" s="1"/>
  <c r="BK22" i="97" s="1"/>
  <c r="BK23" i="97" s="1"/>
  <c r="BK24" i="97" s="1"/>
  <c r="BK25" i="97" s="1"/>
  <c r="BK26" i="97" s="1"/>
  <c r="BK27" i="97" s="1"/>
  <c r="BK28" i="97" s="1"/>
  <c r="BK29" i="97" s="1"/>
  <c r="BK30" i="97" s="1"/>
  <c r="BK31" i="97" s="1"/>
  <c r="BK32" i="97" s="1"/>
  <c r="BK33" i="97" s="1"/>
  <c r="BK34" i="97" s="1"/>
  <c r="BD35" i="97"/>
  <c r="BK4" i="140"/>
  <c r="BK5" i="140" s="1"/>
  <c r="BK6" i="140" s="1"/>
  <c r="BK7" i="140" s="1"/>
  <c r="BK8" i="140" s="1"/>
  <c r="BK9" i="140" s="1"/>
  <c r="BK10" i="140" s="1"/>
  <c r="BK11" i="140" s="1"/>
  <c r="BK12" i="140" s="1"/>
  <c r="BK13" i="140" s="1"/>
  <c r="BK14" i="140" s="1"/>
  <c r="BK15" i="140" s="1"/>
  <c r="BK16" i="140" s="1"/>
  <c r="BK17" i="140" s="1"/>
  <c r="BK18" i="140" s="1"/>
  <c r="BK19" i="140" s="1"/>
  <c r="BK20" i="140" s="1"/>
  <c r="BK21" i="140" s="1"/>
  <c r="BK22" i="140" s="1"/>
  <c r="BK23" i="140" s="1"/>
  <c r="BK24" i="140" s="1"/>
  <c r="BK25" i="140" s="1"/>
  <c r="BK26" i="140" s="1"/>
  <c r="BK27" i="140" s="1"/>
  <c r="BK28" i="140" s="1"/>
  <c r="BK29" i="140" s="1"/>
  <c r="BK30" i="140" s="1"/>
  <c r="BK31" i="140" s="1"/>
  <c r="BK32" i="140" s="1"/>
  <c r="BK33" i="140" s="1"/>
  <c r="BK34" i="140" s="1"/>
  <c r="BD35" i="140"/>
  <c r="BD35" i="102"/>
  <c r="BK4" i="102"/>
  <c r="BK5" i="102" s="1"/>
  <c r="BK6" i="102" s="1"/>
  <c r="BK7" i="102" s="1"/>
  <c r="BK8" i="102" s="1"/>
  <c r="BK9" i="102" s="1"/>
  <c r="BK10" i="102" s="1"/>
  <c r="BK11" i="102" s="1"/>
  <c r="BK12" i="102" s="1"/>
  <c r="BK13" i="102" s="1"/>
  <c r="BK14" i="102" s="1"/>
  <c r="BK15" i="102" s="1"/>
  <c r="BK16" i="102" s="1"/>
  <c r="BK17" i="102" s="1"/>
  <c r="BK18" i="102" s="1"/>
  <c r="BK19" i="102" s="1"/>
  <c r="BK20" i="102" s="1"/>
  <c r="BK21" i="102" s="1"/>
  <c r="BK22" i="102" s="1"/>
  <c r="BK23" i="102" s="1"/>
  <c r="BK24" i="102" s="1"/>
  <c r="BK25" i="102" s="1"/>
  <c r="BK26" i="102" s="1"/>
  <c r="BK27" i="102" s="1"/>
  <c r="BK28" i="102" s="1"/>
  <c r="BK29" i="102" s="1"/>
  <c r="BK30" i="102" s="1"/>
  <c r="BK31" i="102" s="1"/>
  <c r="BK32" i="102" s="1"/>
  <c r="BK33" i="102" s="1"/>
  <c r="BK34" i="102" s="1"/>
  <c r="DH4" i="147"/>
  <c r="DH5" i="147" s="1"/>
  <c r="DH6" i="147" s="1"/>
  <c r="DH7" i="147" s="1"/>
  <c r="DH8" i="147" s="1"/>
  <c r="DH9" i="147" s="1"/>
  <c r="DH10" i="147" s="1"/>
  <c r="DH11" i="147" s="1"/>
  <c r="DH12" i="147" s="1"/>
  <c r="DA35" i="147"/>
  <c r="DH35" i="103"/>
  <c r="DO4" i="103"/>
  <c r="DO5" i="103" s="1"/>
  <c r="DO6" i="103" s="1"/>
  <c r="DO7" i="103" s="1"/>
  <c r="DO8" i="103" s="1"/>
  <c r="DO9" i="103" s="1"/>
  <c r="DO10" i="103" s="1"/>
  <c r="DO11" i="103" s="1"/>
  <c r="DO12" i="103" s="1"/>
  <c r="DO13" i="103" s="1"/>
  <c r="DO14" i="103" s="1"/>
  <c r="DO15" i="103" s="1"/>
  <c r="DO16" i="103" s="1"/>
  <c r="DO17" i="103" s="1"/>
  <c r="DO18" i="103" s="1"/>
  <c r="DO19" i="103" s="1"/>
  <c r="DO20" i="103" s="1"/>
  <c r="DO21" i="103" s="1"/>
  <c r="DO22" i="103" s="1"/>
  <c r="DO23" i="103" s="1"/>
  <c r="DO24" i="103" s="1"/>
  <c r="DO25" i="103" s="1"/>
  <c r="DO26" i="103" s="1"/>
  <c r="DO27" i="103" s="1"/>
  <c r="DO28" i="103" s="1"/>
  <c r="DO29" i="103" s="1"/>
  <c r="DO30" i="103" s="1"/>
  <c r="DO31" i="103" s="1"/>
  <c r="DO32" i="103" s="1"/>
  <c r="DO33" i="103" s="1"/>
  <c r="DO34" i="103" s="1"/>
  <c r="U58" i="130"/>
  <c r="U59" i="130" s="1"/>
  <c r="DH13" i="130"/>
  <c r="DH14" i="130" s="1"/>
  <c r="DH15" i="130" s="1"/>
  <c r="DH16" i="130" s="1"/>
  <c r="DH17" i="130" s="1"/>
  <c r="DH18" i="130" s="1"/>
  <c r="DH19" i="130" s="1"/>
  <c r="DH20" i="130" s="1"/>
  <c r="DH21" i="130" s="1"/>
  <c r="DH22" i="130" s="1"/>
  <c r="DH23" i="130" s="1"/>
  <c r="DH24" i="130" s="1"/>
  <c r="DH25" i="130" s="1"/>
  <c r="DH26" i="130" s="1"/>
  <c r="DH27" i="130" s="1"/>
  <c r="DH28" i="130" s="1"/>
  <c r="DH29" i="130" s="1"/>
  <c r="DH30" i="130" s="1"/>
  <c r="DH31" i="130" s="1"/>
  <c r="DH32" i="130" s="1"/>
  <c r="DH33" i="130" s="1"/>
  <c r="DH34" i="130" s="1"/>
  <c r="BR4" i="148" l="1"/>
  <c r="BR5" i="148" s="1"/>
  <c r="BR6" i="148" s="1"/>
  <c r="BR7" i="148" s="1"/>
  <c r="BR8" i="148" s="1"/>
  <c r="BR9" i="148" s="1"/>
  <c r="BR10" i="148" s="1"/>
  <c r="BR11" i="148" s="1"/>
  <c r="BR12" i="148" s="1"/>
  <c r="BR13" i="148" s="1"/>
  <c r="BR14" i="148" s="1"/>
  <c r="BR15" i="148" s="1"/>
  <c r="BR16" i="148" s="1"/>
  <c r="BR17" i="148" s="1"/>
  <c r="BR18" i="148" s="1"/>
  <c r="BR19" i="148" s="1"/>
  <c r="BR20" i="148" s="1"/>
  <c r="BR21" i="148" s="1"/>
  <c r="BR22" i="148" s="1"/>
  <c r="BR23" i="148" s="1"/>
  <c r="BR24" i="148" s="1"/>
  <c r="BR25" i="148" s="1"/>
  <c r="BR26" i="148" s="1"/>
  <c r="BR27" i="148" s="1"/>
  <c r="BR28" i="148" s="1"/>
  <c r="BR29" i="148" s="1"/>
  <c r="BR30" i="148" s="1"/>
  <c r="BR31" i="148" s="1"/>
  <c r="BR32" i="148" s="1"/>
  <c r="BR33" i="148" s="1"/>
  <c r="BR34" i="148" s="1"/>
  <c r="BK35" i="148"/>
  <c r="BK4" i="98"/>
  <c r="BK5" i="98" s="1"/>
  <c r="BK6" i="98" s="1"/>
  <c r="BK7" i="98" s="1"/>
  <c r="BK8" i="98" s="1"/>
  <c r="BK9" i="98" s="1"/>
  <c r="BK10" i="98" s="1"/>
  <c r="BK11" i="98" s="1"/>
  <c r="BK12" i="98" s="1"/>
  <c r="BK13" i="98" s="1"/>
  <c r="BK14" i="98" s="1"/>
  <c r="BK15" i="98" s="1"/>
  <c r="BK16" i="98" s="1"/>
  <c r="BK17" i="98" s="1"/>
  <c r="BK18" i="98" s="1"/>
  <c r="BK19" i="98" s="1"/>
  <c r="BK20" i="98" s="1"/>
  <c r="BK21" i="98" s="1"/>
  <c r="BK22" i="98" s="1"/>
  <c r="BK23" i="98" s="1"/>
  <c r="BK24" i="98" s="1"/>
  <c r="BK25" i="98" s="1"/>
  <c r="BK26" i="98" s="1"/>
  <c r="BK27" i="98" s="1"/>
  <c r="BK28" i="98" s="1"/>
  <c r="BK29" i="98" s="1"/>
  <c r="BK30" i="98" s="1"/>
  <c r="BK31" i="98" s="1"/>
  <c r="BK32" i="98" s="1"/>
  <c r="BK33" i="98" s="1"/>
  <c r="BK34" i="98" s="1"/>
  <c r="BD35" i="98"/>
  <c r="BR4" i="135"/>
  <c r="BR5" i="135" s="1"/>
  <c r="BR6" i="135" s="1"/>
  <c r="BR7" i="135" s="1"/>
  <c r="BR8" i="135" s="1"/>
  <c r="BR9" i="135" s="1"/>
  <c r="BR10" i="135" s="1"/>
  <c r="BR11" i="135" s="1"/>
  <c r="BR12" i="135" s="1"/>
  <c r="BR13" i="135" s="1"/>
  <c r="BR14" i="135" s="1"/>
  <c r="BR15" i="135" s="1"/>
  <c r="BR16" i="135" s="1"/>
  <c r="BR17" i="135" s="1"/>
  <c r="BR18" i="135" s="1"/>
  <c r="BR19" i="135" s="1"/>
  <c r="BR20" i="135" s="1"/>
  <c r="BR21" i="135" s="1"/>
  <c r="BR22" i="135" s="1"/>
  <c r="BR23" i="135" s="1"/>
  <c r="BR24" i="135" s="1"/>
  <c r="BR25" i="135" s="1"/>
  <c r="BR26" i="135" s="1"/>
  <c r="BR27" i="135" s="1"/>
  <c r="BR28" i="135" s="1"/>
  <c r="BR29" i="135" s="1"/>
  <c r="BR30" i="135" s="1"/>
  <c r="BR31" i="135" s="1"/>
  <c r="BR32" i="135" s="1"/>
  <c r="BR33" i="135" s="1"/>
  <c r="BR34" i="135" s="1"/>
  <c r="BK35" i="135"/>
  <c r="U58" i="149"/>
  <c r="U59" i="149" s="1"/>
  <c r="DH13" i="149"/>
  <c r="DH14" i="149" s="1"/>
  <c r="DH15" i="149" s="1"/>
  <c r="DH16" i="149" s="1"/>
  <c r="DH17" i="149" s="1"/>
  <c r="DH18" i="149" s="1"/>
  <c r="DH19" i="149" s="1"/>
  <c r="DH20" i="149" s="1"/>
  <c r="DH21" i="149" s="1"/>
  <c r="DH22" i="149" s="1"/>
  <c r="DH23" i="149" s="1"/>
  <c r="DH24" i="149" s="1"/>
  <c r="DH25" i="149" s="1"/>
  <c r="DH26" i="149" s="1"/>
  <c r="DH27" i="149" s="1"/>
  <c r="DH28" i="149" s="1"/>
  <c r="DH29" i="149" s="1"/>
  <c r="DH30" i="149" s="1"/>
  <c r="DH31" i="149" s="1"/>
  <c r="DH32" i="149" s="1"/>
  <c r="DH33" i="149" s="1"/>
  <c r="DH34" i="149" s="1"/>
  <c r="BR4" i="139"/>
  <c r="BR5" i="139" s="1"/>
  <c r="BR6" i="139" s="1"/>
  <c r="BR7" i="139" s="1"/>
  <c r="BR8" i="139" s="1"/>
  <c r="BR9" i="139" s="1"/>
  <c r="BR10" i="139" s="1"/>
  <c r="BR11" i="139" s="1"/>
  <c r="BR12" i="139" s="1"/>
  <c r="BR13" i="139" s="1"/>
  <c r="BR14" i="139" s="1"/>
  <c r="BR15" i="139" s="1"/>
  <c r="BR16" i="139" s="1"/>
  <c r="BR17" i="139" s="1"/>
  <c r="BR18" i="139" s="1"/>
  <c r="BR19" i="139" s="1"/>
  <c r="BR20" i="139" s="1"/>
  <c r="BR21" i="139" s="1"/>
  <c r="BR22" i="139" s="1"/>
  <c r="BR23" i="139" s="1"/>
  <c r="BR24" i="139" s="1"/>
  <c r="BR25" i="139" s="1"/>
  <c r="BR26" i="139" s="1"/>
  <c r="BR27" i="139" s="1"/>
  <c r="BR28" i="139" s="1"/>
  <c r="BR29" i="139" s="1"/>
  <c r="BR30" i="139" s="1"/>
  <c r="BR31" i="139" s="1"/>
  <c r="BR32" i="139" s="1"/>
  <c r="BR33" i="139" s="1"/>
  <c r="BR34" i="139" s="1"/>
  <c r="BK35" i="139"/>
  <c r="U58" i="138"/>
  <c r="U59" i="138" s="1"/>
  <c r="DH13" i="138"/>
  <c r="DH14" i="138" s="1"/>
  <c r="DH15" i="138" s="1"/>
  <c r="DH16" i="138" s="1"/>
  <c r="DH17" i="138" s="1"/>
  <c r="DH18" i="138" s="1"/>
  <c r="DH19" i="138" s="1"/>
  <c r="DH20" i="138" s="1"/>
  <c r="DH21" i="138" s="1"/>
  <c r="DH22" i="138" s="1"/>
  <c r="DH23" i="138" s="1"/>
  <c r="DH24" i="138" s="1"/>
  <c r="DH25" i="138" s="1"/>
  <c r="DH26" i="138" s="1"/>
  <c r="DH27" i="138" s="1"/>
  <c r="DH28" i="138" s="1"/>
  <c r="DH29" i="138" s="1"/>
  <c r="DH30" i="138" s="1"/>
  <c r="DH31" i="138" s="1"/>
  <c r="DH32" i="138" s="1"/>
  <c r="DH33" i="138" s="1"/>
  <c r="DH34" i="138" s="1"/>
  <c r="BK35" i="137"/>
  <c r="BR4" i="137"/>
  <c r="BR5" i="137" s="1"/>
  <c r="BR6" i="137" s="1"/>
  <c r="BR7" i="137" s="1"/>
  <c r="BR8" i="137" s="1"/>
  <c r="BR9" i="137" s="1"/>
  <c r="BR10" i="137" s="1"/>
  <c r="BR11" i="137" s="1"/>
  <c r="BR12" i="137" s="1"/>
  <c r="BR13" i="137" s="1"/>
  <c r="BR14" i="137" s="1"/>
  <c r="BR15" i="137" s="1"/>
  <c r="BR16" i="137" s="1"/>
  <c r="BR17" i="137" s="1"/>
  <c r="BR18" i="137" s="1"/>
  <c r="BR19" i="137" s="1"/>
  <c r="BR20" i="137" s="1"/>
  <c r="BR21" i="137" s="1"/>
  <c r="BR22" i="137" s="1"/>
  <c r="BR23" i="137" s="1"/>
  <c r="BR24" i="137" s="1"/>
  <c r="BR25" i="137" s="1"/>
  <c r="BR26" i="137" s="1"/>
  <c r="BR27" i="137" s="1"/>
  <c r="BR28" i="137" s="1"/>
  <c r="BR29" i="137" s="1"/>
  <c r="BR30" i="137" s="1"/>
  <c r="BR31" i="137" s="1"/>
  <c r="BR32" i="137" s="1"/>
  <c r="BR33" i="137" s="1"/>
  <c r="BR34" i="137" s="1"/>
  <c r="DH35" i="133"/>
  <c r="DO4" i="133"/>
  <c r="DO5" i="133" s="1"/>
  <c r="DO6" i="133" s="1"/>
  <c r="DO7" i="133" s="1"/>
  <c r="DO8" i="133" s="1"/>
  <c r="DO9" i="133" s="1"/>
  <c r="DO10" i="133" s="1"/>
  <c r="DO11" i="133" s="1"/>
  <c r="DO12" i="133" s="1"/>
  <c r="DO13" i="133" s="1"/>
  <c r="DO14" i="133" s="1"/>
  <c r="DO15" i="133" s="1"/>
  <c r="DO16" i="133" s="1"/>
  <c r="DO17" i="133" s="1"/>
  <c r="DO18" i="133" s="1"/>
  <c r="DO19" i="133" s="1"/>
  <c r="DO20" i="133" s="1"/>
  <c r="DO21" i="133" s="1"/>
  <c r="DO22" i="133" s="1"/>
  <c r="DO23" i="133" s="1"/>
  <c r="DO24" i="133" s="1"/>
  <c r="DO25" i="133" s="1"/>
  <c r="DO26" i="133" s="1"/>
  <c r="DO27" i="133" s="1"/>
  <c r="DO28" i="133" s="1"/>
  <c r="DO29" i="133" s="1"/>
  <c r="DO30" i="133" s="1"/>
  <c r="DO31" i="133" s="1"/>
  <c r="DO32" i="133" s="1"/>
  <c r="DO33" i="133" s="1"/>
  <c r="DO34" i="133" s="1"/>
  <c r="CF35" i="122"/>
  <c r="CM4" i="122"/>
  <c r="CM5" i="122" s="1"/>
  <c r="CM6" i="122" s="1"/>
  <c r="CM7" i="122" s="1"/>
  <c r="CM8" i="122" s="1"/>
  <c r="CM9" i="122" s="1"/>
  <c r="CM10" i="122" s="1"/>
  <c r="CM11" i="122" s="1"/>
  <c r="CM12" i="122" s="1"/>
  <c r="CM13" i="122" s="1"/>
  <c r="CM14" i="122" s="1"/>
  <c r="CM15" i="122" s="1"/>
  <c r="CM16" i="122" s="1"/>
  <c r="CM17" i="122" s="1"/>
  <c r="CM18" i="122" s="1"/>
  <c r="CM19" i="122" s="1"/>
  <c r="CM20" i="122" s="1"/>
  <c r="CM21" i="122" s="1"/>
  <c r="CM22" i="122" s="1"/>
  <c r="CM23" i="122" s="1"/>
  <c r="CM24" i="122" s="1"/>
  <c r="CM25" i="122" s="1"/>
  <c r="CM26" i="122" s="1"/>
  <c r="CM27" i="122" s="1"/>
  <c r="CM28" i="122" s="1"/>
  <c r="CM29" i="122" s="1"/>
  <c r="CM30" i="122" s="1"/>
  <c r="CM31" i="122" s="1"/>
  <c r="CM32" i="122" s="1"/>
  <c r="CM33" i="122" s="1"/>
  <c r="CM34" i="122" s="1"/>
  <c r="EJ4" i="99"/>
  <c r="EJ5" i="99" s="1"/>
  <c r="EJ6" i="99" s="1"/>
  <c r="EJ7" i="99" s="1"/>
  <c r="EJ8" i="99" s="1"/>
  <c r="EJ9" i="99" s="1"/>
  <c r="EJ10" i="99" s="1"/>
  <c r="EJ11" i="99" s="1"/>
  <c r="EJ12" i="99" s="1"/>
  <c r="EJ13" i="99" s="1"/>
  <c r="EJ14" i="99" s="1"/>
  <c r="EJ15" i="99" s="1"/>
  <c r="EJ16" i="99" s="1"/>
  <c r="EJ17" i="99" s="1"/>
  <c r="EJ18" i="99" s="1"/>
  <c r="EJ19" i="99" s="1"/>
  <c r="EJ20" i="99" s="1"/>
  <c r="EJ21" i="99" s="1"/>
  <c r="EJ22" i="99" s="1"/>
  <c r="EJ23" i="99" s="1"/>
  <c r="EJ24" i="99" s="1"/>
  <c r="EJ25" i="99" s="1"/>
  <c r="EJ26" i="99" s="1"/>
  <c r="EJ27" i="99" s="1"/>
  <c r="EJ28" i="99" s="1"/>
  <c r="EJ29" i="99" s="1"/>
  <c r="EJ30" i="99" s="1"/>
  <c r="EJ31" i="99" s="1"/>
  <c r="EJ32" i="99" s="1"/>
  <c r="EJ33" i="99" s="1"/>
  <c r="EJ34" i="99" s="1"/>
  <c r="EC35" i="99"/>
  <c r="BR4" i="97"/>
  <c r="BR5" i="97" s="1"/>
  <c r="BR6" i="97" s="1"/>
  <c r="BR7" i="97" s="1"/>
  <c r="BR8" i="97" s="1"/>
  <c r="BR9" i="97" s="1"/>
  <c r="BR10" i="97" s="1"/>
  <c r="BR11" i="97" s="1"/>
  <c r="BR12" i="97" s="1"/>
  <c r="BR13" i="97" s="1"/>
  <c r="BR14" i="97" s="1"/>
  <c r="BR15" i="97" s="1"/>
  <c r="BR16" i="97" s="1"/>
  <c r="BR17" i="97" s="1"/>
  <c r="BR18" i="97" s="1"/>
  <c r="BR19" i="97" s="1"/>
  <c r="BR20" i="97" s="1"/>
  <c r="BR21" i="97" s="1"/>
  <c r="BR22" i="97" s="1"/>
  <c r="BR23" i="97" s="1"/>
  <c r="BR24" i="97" s="1"/>
  <c r="BR25" i="97" s="1"/>
  <c r="BR26" i="97" s="1"/>
  <c r="BR27" i="97" s="1"/>
  <c r="BR28" i="97" s="1"/>
  <c r="BR29" i="97" s="1"/>
  <c r="BR30" i="97" s="1"/>
  <c r="BR31" i="97" s="1"/>
  <c r="BR32" i="97" s="1"/>
  <c r="BR33" i="97" s="1"/>
  <c r="BR34" i="97" s="1"/>
  <c r="BK35" i="97"/>
  <c r="BK35" i="140"/>
  <c r="BR4" i="140"/>
  <c r="BR5" i="140" s="1"/>
  <c r="BR6" i="140" s="1"/>
  <c r="BR7" i="140" s="1"/>
  <c r="BR8" i="140" s="1"/>
  <c r="BR9" i="140" s="1"/>
  <c r="BR10" i="140" s="1"/>
  <c r="BR11" i="140" s="1"/>
  <c r="BR12" i="140" s="1"/>
  <c r="BR13" i="140" s="1"/>
  <c r="BR14" i="140" s="1"/>
  <c r="BR15" i="140" s="1"/>
  <c r="BR16" i="140" s="1"/>
  <c r="BR17" i="140" s="1"/>
  <c r="BR18" i="140" s="1"/>
  <c r="BR19" i="140" s="1"/>
  <c r="BR20" i="140" s="1"/>
  <c r="BR21" i="140" s="1"/>
  <c r="BR22" i="140" s="1"/>
  <c r="BR23" i="140" s="1"/>
  <c r="BR24" i="140" s="1"/>
  <c r="BR25" i="140" s="1"/>
  <c r="BR26" i="140" s="1"/>
  <c r="BR27" i="140" s="1"/>
  <c r="BR28" i="140" s="1"/>
  <c r="BR29" i="140" s="1"/>
  <c r="BR30" i="140" s="1"/>
  <c r="BR31" i="140" s="1"/>
  <c r="BR32" i="140" s="1"/>
  <c r="BR33" i="140" s="1"/>
  <c r="BR34" i="140" s="1"/>
  <c r="BK35" i="102"/>
  <c r="BR4" i="102"/>
  <c r="BR5" i="102" s="1"/>
  <c r="BR6" i="102" s="1"/>
  <c r="BR7" i="102" s="1"/>
  <c r="BR8" i="102" s="1"/>
  <c r="BR9" i="102" s="1"/>
  <c r="BR10" i="102" s="1"/>
  <c r="BR11" i="102" s="1"/>
  <c r="BR12" i="102" s="1"/>
  <c r="BR13" i="102" s="1"/>
  <c r="BR14" i="102" s="1"/>
  <c r="BR15" i="102" s="1"/>
  <c r="BR16" i="102" s="1"/>
  <c r="BR17" i="102" s="1"/>
  <c r="BR18" i="102" s="1"/>
  <c r="BR19" i="102" s="1"/>
  <c r="BR20" i="102" s="1"/>
  <c r="BR21" i="102" s="1"/>
  <c r="BR22" i="102" s="1"/>
  <c r="BR23" i="102" s="1"/>
  <c r="BR24" i="102" s="1"/>
  <c r="BR25" i="102" s="1"/>
  <c r="BR26" i="102" s="1"/>
  <c r="BR27" i="102" s="1"/>
  <c r="BR28" i="102" s="1"/>
  <c r="BR29" i="102" s="1"/>
  <c r="BR30" i="102" s="1"/>
  <c r="BR31" i="102" s="1"/>
  <c r="BR32" i="102" s="1"/>
  <c r="BR33" i="102" s="1"/>
  <c r="BR34" i="102" s="1"/>
  <c r="DH13" i="147"/>
  <c r="DH14" i="147" s="1"/>
  <c r="DH15" i="147" s="1"/>
  <c r="DH16" i="147" s="1"/>
  <c r="DH17" i="147" s="1"/>
  <c r="DH18" i="147" s="1"/>
  <c r="DH19" i="147" s="1"/>
  <c r="DH20" i="147" s="1"/>
  <c r="DH21" i="147" s="1"/>
  <c r="DH22" i="147" s="1"/>
  <c r="DH23" i="147" s="1"/>
  <c r="DH24" i="147" s="1"/>
  <c r="DH25" i="147" s="1"/>
  <c r="DH26" i="147" s="1"/>
  <c r="DH27" i="147" s="1"/>
  <c r="DH28" i="147" s="1"/>
  <c r="DH29" i="147" s="1"/>
  <c r="DH30" i="147" s="1"/>
  <c r="DH31" i="147" s="1"/>
  <c r="DH32" i="147" s="1"/>
  <c r="DH33" i="147" s="1"/>
  <c r="DH34" i="147" s="1"/>
  <c r="U58" i="147"/>
  <c r="U59" i="147" s="1"/>
  <c r="DO35" i="103"/>
  <c r="DV4" i="103"/>
  <c r="DV5" i="103" s="1"/>
  <c r="DV6" i="103" s="1"/>
  <c r="DV7" i="103" s="1"/>
  <c r="DV8" i="103" s="1"/>
  <c r="DV9" i="103" s="1"/>
  <c r="DV10" i="103" s="1"/>
  <c r="DV11" i="103" s="1"/>
  <c r="DV12" i="103" s="1"/>
  <c r="DV13" i="103" s="1"/>
  <c r="DV14" i="103" s="1"/>
  <c r="DV15" i="103" s="1"/>
  <c r="DV16" i="103" s="1"/>
  <c r="DV17" i="103" s="1"/>
  <c r="DV18" i="103" s="1"/>
  <c r="DV19" i="103" s="1"/>
  <c r="DV20" i="103" s="1"/>
  <c r="DV21" i="103" s="1"/>
  <c r="DV22" i="103" s="1"/>
  <c r="DV23" i="103" s="1"/>
  <c r="DV24" i="103" s="1"/>
  <c r="DV25" i="103" s="1"/>
  <c r="DV26" i="103" s="1"/>
  <c r="DV27" i="103" s="1"/>
  <c r="DV28" i="103" s="1"/>
  <c r="DV29" i="103" s="1"/>
  <c r="DH35" i="130"/>
  <c r="DO4" i="130"/>
  <c r="DO5" i="130" s="1"/>
  <c r="DO6" i="130" s="1"/>
  <c r="DO7" i="130" s="1"/>
  <c r="DO8" i="130" s="1"/>
  <c r="DO9" i="130" s="1"/>
  <c r="DO10" i="130" s="1"/>
  <c r="DO11" i="130" s="1"/>
  <c r="DO12" i="130" s="1"/>
  <c r="DO13" i="130" s="1"/>
  <c r="DO14" i="130" s="1"/>
  <c r="DO15" i="130" s="1"/>
  <c r="DO16" i="130" s="1"/>
  <c r="DO17" i="130" s="1"/>
  <c r="DO18" i="130" s="1"/>
  <c r="DO19" i="130" s="1"/>
  <c r="DO20" i="130" s="1"/>
  <c r="DO21" i="130" s="1"/>
  <c r="DO22" i="130" s="1"/>
  <c r="DO23" i="130" s="1"/>
  <c r="DO24" i="130" s="1"/>
  <c r="DO25" i="130" s="1"/>
  <c r="DO26" i="130" s="1"/>
  <c r="DO27" i="130" s="1"/>
  <c r="DO28" i="130" s="1"/>
  <c r="DO29" i="130" s="1"/>
  <c r="DO30" i="130" s="1"/>
  <c r="DO31" i="130" s="1"/>
  <c r="DO32" i="130" s="1"/>
  <c r="DO33" i="130" s="1"/>
  <c r="DO34" i="130" s="1"/>
  <c r="BY4" i="148" l="1"/>
  <c r="BY5" i="148" s="1"/>
  <c r="BY6" i="148" s="1"/>
  <c r="BY7" i="148" s="1"/>
  <c r="BY8" i="148" s="1"/>
  <c r="BY9" i="148" s="1"/>
  <c r="BY10" i="148" s="1"/>
  <c r="BY11" i="148" s="1"/>
  <c r="BY12" i="148" s="1"/>
  <c r="BY13" i="148" s="1"/>
  <c r="BY14" i="148" s="1"/>
  <c r="BY15" i="148" s="1"/>
  <c r="BY16" i="148" s="1"/>
  <c r="BY17" i="148" s="1"/>
  <c r="BY18" i="148" s="1"/>
  <c r="BY19" i="148" s="1"/>
  <c r="BY20" i="148" s="1"/>
  <c r="BY21" i="148" s="1"/>
  <c r="BY22" i="148" s="1"/>
  <c r="BY23" i="148" s="1"/>
  <c r="BY24" i="148" s="1"/>
  <c r="BY25" i="148" s="1"/>
  <c r="BY26" i="148" s="1"/>
  <c r="BY27" i="148" s="1"/>
  <c r="BY28" i="148" s="1"/>
  <c r="BY29" i="148" s="1"/>
  <c r="BY30" i="148" s="1"/>
  <c r="BY31" i="148" s="1"/>
  <c r="BY32" i="148" s="1"/>
  <c r="BY33" i="148" s="1"/>
  <c r="BY34" i="148" s="1"/>
  <c r="BR35" i="148"/>
  <c r="BR4" i="98"/>
  <c r="BR5" i="98" s="1"/>
  <c r="BR6" i="98" s="1"/>
  <c r="BR7" i="98" s="1"/>
  <c r="BR8" i="98" s="1"/>
  <c r="BR9" i="98" s="1"/>
  <c r="BR10" i="98" s="1"/>
  <c r="BR11" i="98" s="1"/>
  <c r="BR12" i="98" s="1"/>
  <c r="BR13" i="98" s="1"/>
  <c r="BR14" i="98" s="1"/>
  <c r="BR15" i="98" s="1"/>
  <c r="BR16" i="98" s="1"/>
  <c r="BR17" i="98" s="1"/>
  <c r="BR18" i="98" s="1"/>
  <c r="BR19" i="98" s="1"/>
  <c r="BR20" i="98" s="1"/>
  <c r="BR21" i="98" s="1"/>
  <c r="BR22" i="98" s="1"/>
  <c r="BR23" i="98" s="1"/>
  <c r="BR24" i="98" s="1"/>
  <c r="BR25" i="98" s="1"/>
  <c r="BR26" i="98" s="1"/>
  <c r="BR27" i="98" s="1"/>
  <c r="BR28" i="98" s="1"/>
  <c r="BR29" i="98" s="1"/>
  <c r="BR30" i="98" s="1"/>
  <c r="BR31" i="98" s="1"/>
  <c r="BR32" i="98" s="1"/>
  <c r="BR33" i="98" s="1"/>
  <c r="BR34" i="98" s="1"/>
  <c r="BK35" i="98"/>
  <c r="BR35" i="135"/>
  <c r="BY4" i="135"/>
  <c r="BY5" i="135" s="1"/>
  <c r="BY6" i="135" s="1"/>
  <c r="BY7" i="135" s="1"/>
  <c r="BY8" i="135" s="1"/>
  <c r="BY9" i="135" s="1"/>
  <c r="BY10" i="135" s="1"/>
  <c r="BY11" i="135" s="1"/>
  <c r="BY12" i="135" s="1"/>
  <c r="BY13" i="135" s="1"/>
  <c r="BY14" i="135" s="1"/>
  <c r="BY15" i="135" s="1"/>
  <c r="BY16" i="135" s="1"/>
  <c r="BY17" i="135" s="1"/>
  <c r="BY18" i="135" s="1"/>
  <c r="BY19" i="135" s="1"/>
  <c r="BY20" i="135" s="1"/>
  <c r="BY21" i="135" s="1"/>
  <c r="BY22" i="135" s="1"/>
  <c r="BY23" i="135" s="1"/>
  <c r="BY24" i="135" s="1"/>
  <c r="BY25" i="135" s="1"/>
  <c r="BY26" i="135" s="1"/>
  <c r="BY27" i="135" s="1"/>
  <c r="BY28" i="135" s="1"/>
  <c r="BY29" i="135" s="1"/>
  <c r="BY30" i="135" s="1"/>
  <c r="BY31" i="135" s="1"/>
  <c r="BY32" i="135" s="1"/>
  <c r="BY33" i="135" s="1"/>
  <c r="BY34" i="135" s="1"/>
  <c r="DH35" i="149"/>
  <c r="DO4" i="149"/>
  <c r="DO5" i="149" s="1"/>
  <c r="DO6" i="149" s="1"/>
  <c r="DO7" i="149" s="1"/>
  <c r="DO8" i="149" s="1"/>
  <c r="DO9" i="149" s="1"/>
  <c r="DO10" i="149" s="1"/>
  <c r="DO11" i="149" s="1"/>
  <c r="DO12" i="149" s="1"/>
  <c r="DO13" i="149" s="1"/>
  <c r="DO14" i="149" s="1"/>
  <c r="DO15" i="149" s="1"/>
  <c r="DO16" i="149" s="1"/>
  <c r="DO17" i="149" s="1"/>
  <c r="DO18" i="149" s="1"/>
  <c r="DO19" i="149" s="1"/>
  <c r="DO20" i="149" s="1"/>
  <c r="DO21" i="149" s="1"/>
  <c r="DO22" i="149" s="1"/>
  <c r="DO23" i="149" s="1"/>
  <c r="DO24" i="149" s="1"/>
  <c r="DO25" i="149" s="1"/>
  <c r="DO26" i="149" s="1"/>
  <c r="DO27" i="149" s="1"/>
  <c r="DO28" i="149" s="1"/>
  <c r="DO29" i="149" s="1"/>
  <c r="DO30" i="149" s="1"/>
  <c r="DO31" i="149" s="1"/>
  <c r="DO32" i="149" s="1"/>
  <c r="DO33" i="149" s="1"/>
  <c r="DO34" i="149" s="1"/>
  <c r="BR35" i="139"/>
  <c r="BY4" i="139"/>
  <c r="BY5" i="139" s="1"/>
  <c r="BY6" i="139" s="1"/>
  <c r="BY7" i="139" s="1"/>
  <c r="BY8" i="139" s="1"/>
  <c r="BY9" i="139" s="1"/>
  <c r="BY10" i="139" s="1"/>
  <c r="BY11" i="139" s="1"/>
  <c r="BY12" i="139" s="1"/>
  <c r="BY13" i="139" s="1"/>
  <c r="BY14" i="139" s="1"/>
  <c r="BY15" i="139" s="1"/>
  <c r="BY16" i="139" s="1"/>
  <c r="BY17" i="139" s="1"/>
  <c r="BY18" i="139" s="1"/>
  <c r="BY19" i="139" s="1"/>
  <c r="BY20" i="139" s="1"/>
  <c r="BY21" i="139" s="1"/>
  <c r="BY22" i="139" s="1"/>
  <c r="BY23" i="139" s="1"/>
  <c r="BY24" i="139" s="1"/>
  <c r="BY25" i="139" s="1"/>
  <c r="BY26" i="139" s="1"/>
  <c r="BY27" i="139" s="1"/>
  <c r="BY28" i="139" s="1"/>
  <c r="BY29" i="139" s="1"/>
  <c r="BY30" i="139" s="1"/>
  <c r="BY31" i="139" s="1"/>
  <c r="BY32" i="139" s="1"/>
  <c r="BY33" i="139" s="1"/>
  <c r="BY34" i="139" s="1"/>
  <c r="DH35" i="138"/>
  <c r="DO4" i="138"/>
  <c r="DO5" i="138" s="1"/>
  <c r="DO6" i="138" s="1"/>
  <c r="DO7" i="138" s="1"/>
  <c r="DO8" i="138" s="1"/>
  <c r="DO9" i="138" s="1"/>
  <c r="DO10" i="138" s="1"/>
  <c r="DO11" i="138" s="1"/>
  <c r="DO12" i="138" s="1"/>
  <c r="DO13" i="138" s="1"/>
  <c r="DO14" i="138" s="1"/>
  <c r="DO15" i="138" s="1"/>
  <c r="DO16" i="138" s="1"/>
  <c r="DO17" i="138" s="1"/>
  <c r="DO18" i="138" s="1"/>
  <c r="DO19" i="138" s="1"/>
  <c r="DO20" i="138" s="1"/>
  <c r="DO21" i="138" s="1"/>
  <c r="DO22" i="138" s="1"/>
  <c r="DO23" i="138" s="1"/>
  <c r="DO24" i="138" s="1"/>
  <c r="DO25" i="138" s="1"/>
  <c r="DO26" i="138" s="1"/>
  <c r="DO27" i="138" s="1"/>
  <c r="DO28" i="138" s="1"/>
  <c r="DO29" i="138" s="1"/>
  <c r="DO30" i="138" s="1"/>
  <c r="DO31" i="138" s="1"/>
  <c r="DO32" i="138" s="1"/>
  <c r="DO33" i="138" s="1"/>
  <c r="DO34" i="138" s="1"/>
  <c r="BY4" i="137"/>
  <c r="BY5" i="137" s="1"/>
  <c r="BY6" i="137" s="1"/>
  <c r="BY7" i="137" s="1"/>
  <c r="BY8" i="137" s="1"/>
  <c r="BY9" i="137" s="1"/>
  <c r="BY10" i="137" s="1"/>
  <c r="BY11" i="137" s="1"/>
  <c r="BY12" i="137" s="1"/>
  <c r="BY13" i="137" s="1"/>
  <c r="BY14" i="137" s="1"/>
  <c r="BY15" i="137" s="1"/>
  <c r="BY16" i="137" s="1"/>
  <c r="BY17" i="137" s="1"/>
  <c r="BY18" i="137" s="1"/>
  <c r="BY19" i="137" s="1"/>
  <c r="BY20" i="137" s="1"/>
  <c r="BY21" i="137" s="1"/>
  <c r="BY22" i="137" s="1"/>
  <c r="BY23" i="137" s="1"/>
  <c r="BY24" i="137" s="1"/>
  <c r="BY25" i="137" s="1"/>
  <c r="BY26" i="137" s="1"/>
  <c r="BY27" i="137" s="1"/>
  <c r="BY28" i="137" s="1"/>
  <c r="BY29" i="137" s="1"/>
  <c r="BY30" i="137" s="1"/>
  <c r="BY31" i="137" s="1"/>
  <c r="BY32" i="137" s="1"/>
  <c r="BY33" i="137" s="1"/>
  <c r="BY34" i="137" s="1"/>
  <c r="BR35" i="137"/>
  <c r="DO35" i="133"/>
  <c r="DV4" i="133"/>
  <c r="DV5" i="133" s="1"/>
  <c r="DV6" i="133" s="1"/>
  <c r="DV7" i="133" s="1"/>
  <c r="DV8" i="133" s="1"/>
  <c r="DV9" i="133" s="1"/>
  <c r="DV10" i="133" s="1"/>
  <c r="DV11" i="133" s="1"/>
  <c r="DV12" i="133" s="1"/>
  <c r="DV13" i="133" s="1"/>
  <c r="DV14" i="133" s="1"/>
  <c r="DV15" i="133" s="1"/>
  <c r="DV16" i="133" s="1"/>
  <c r="DV17" i="133" s="1"/>
  <c r="DV18" i="133" s="1"/>
  <c r="DV19" i="133" s="1"/>
  <c r="DV20" i="133" s="1"/>
  <c r="DV21" i="133" s="1"/>
  <c r="DV22" i="133" s="1"/>
  <c r="DV23" i="133" s="1"/>
  <c r="DV24" i="133" s="1"/>
  <c r="DV25" i="133" s="1"/>
  <c r="DV26" i="133" s="1"/>
  <c r="DV27" i="133" s="1"/>
  <c r="DV28" i="133" s="1"/>
  <c r="DV29" i="133" s="1"/>
  <c r="CM35" i="122"/>
  <c r="CT4" i="122"/>
  <c r="CT5" i="122" s="1"/>
  <c r="CT6" i="122" s="1"/>
  <c r="CT7" i="122" s="1"/>
  <c r="CT8" i="122" s="1"/>
  <c r="CT9" i="122" s="1"/>
  <c r="CT10" i="122" s="1"/>
  <c r="CT11" i="122" s="1"/>
  <c r="CT12" i="122" s="1"/>
  <c r="CT13" i="122" s="1"/>
  <c r="CT14" i="122" s="1"/>
  <c r="CT15" i="122" s="1"/>
  <c r="CT16" i="122" s="1"/>
  <c r="CT17" i="122" s="1"/>
  <c r="CT18" i="122" s="1"/>
  <c r="CT19" i="122" s="1"/>
  <c r="CT20" i="122" s="1"/>
  <c r="CT21" i="122" s="1"/>
  <c r="CT22" i="122" s="1"/>
  <c r="CT23" i="122" s="1"/>
  <c r="CT24" i="122" s="1"/>
  <c r="CT25" i="122" s="1"/>
  <c r="CT26" i="122" s="1"/>
  <c r="CT27" i="122" s="1"/>
  <c r="CT28" i="122" s="1"/>
  <c r="CT29" i="122" s="1"/>
  <c r="CT30" i="122" s="1"/>
  <c r="CT31" i="122" s="1"/>
  <c r="CT32" i="122" s="1"/>
  <c r="CT33" i="122" s="1"/>
  <c r="CT34" i="122" s="1"/>
  <c r="EJ35" i="99"/>
  <c r="EQ4" i="99"/>
  <c r="EQ5" i="99" s="1"/>
  <c r="EQ6" i="99" s="1"/>
  <c r="EQ7" i="99" s="1"/>
  <c r="EQ8" i="99" s="1"/>
  <c r="EQ9" i="99" s="1"/>
  <c r="EQ10" i="99" s="1"/>
  <c r="EQ11" i="99" s="1"/>
  <c r="EQ12" i="99" s="1"/>
  <c r="EQ13" i="99" s="1"/>
  <c r="EQ14" i="99" s="1"/>
  <c r="EQ15" i="99" s="1"/>
  <c r="EQ16" i="99" s="1"/>
  <c r="EQ17" i="99" s="1"/>
  <c r="EQ18" i="99" s="1"/>
  <c r="EQ19" i="99" s="1"/>
  <c r="EQ20" i="99" s="1"/>
  <c r="EQ21" i="99" s="1"/>
  <c r="EQ22" i="99" s="1"/>
  <c r="EQ23" i="99" s="1"/>
  <c r="EQ24" i="99" s="1"/>
  <c r="EQ25" i="99" s="1"/>
  <c r="EQ26" i="99" s="1"/>
  <c r="EQ27" i="99" s="1"/>
  <c r="EQ28" i="99" s="1"/>
  <c r="EQ29" i="99" s="1"/>
  <c r="EQ30" i="99" s="1"/>
  <c r="EQ31" i="99" s="1"/>
  <c r="EQ32" i="99" s="1"/>
  <c r="EQ33" i="99" s="1"/>
  <c r="EQ34" i="99" s="1"/>
  <c r="BR35" i="97"/>
  <c r="BY4" i="97"/>
  <c r="BY5" i="97" s="1"/>
  <c r="BY6" i="97" s="1"/>
  <c r="BY7" i="97" s="1"/>
  <c r="BY8" i="97" s="1"/>
  <c r="BY9" i="97" s="1"/>
  <c r="BY10" i="97" s="1"/>
  <c r="BY11" i="97" s="1"/>
  <c r="BY12" i="97" s="1"/>
  <c r="BY13" i="97" s="1"/>
  <c r="BY14" i="97" s="1"/>
  <c r="BY15" i="97" s="1"/>
  <c r="BY16" i="97" s="1"/>
  <c r="BY17" i="97" s="1"/>
  <c r="BY18" i="97" s="1"/>
  <c r="BY19" i="97" s="1"/>
  <c r="BY20" i="97" s="1"/>
  <c r="BY21" i="97" s="1"/>
  <c r="BY22" i="97" s="1"/>
  <c r="BY23" i="97" s="1"/>
  <c r="BY24" i="97" s="1"/>
  <c r="BY25" i="97" s="1"/>
  <c r="BY26" i="97" s="1"/>
  <c r="BY27" i="97" s="1"/>
  <c r="BY28" i="97" s="1"/>
  <c r="BY29" i="97" s="1"/>
  <c r="BY30" i="97" s="1"/>
  <c r="BY31" i="97" s="1"/>
  <c r="BY32" i="97" s="1"/>
  <c r="BY33" i="97" s="1"/>
  <c r="BY34" i="97" s="1"/>
  <c r="BY4" i="140"/>
  <c r="BY5" i="140" s="1"/>
  <c r="BY6" i="140" s="1"/>
  <c r="BY7" i="140" s="1"/>
  <c r="BY8" i="140" s="1"/>
  <c r="BY9" i="140" s="1"/>
  <c r="BY10" i="140" s="1"/>
  <c r="BY11" i="140" s="1"/>
  <c r="BY12" i="140" s="1"/>
  <c r="BY13" i="140" s="1"/>
  <c r="BY14" i="140" s="1"/>
  <c r="BY15" i="140" s="1"/>
  <c r="BY16" i="140" s="1"/>
  <c r="BY17" i="140" s="1"/>
  <c r="BY18" i="140" s="1"/>
  <c r="BY19" i="140" s="1"/>
  <c r="BY20" i="140" s="1"/>
  <c r="BY21" i="140" s="1"/>
  <c r="BY22" i="140" s="1"/>
  <c r="BY23" i="140" s="1"/>
  <c r="BY24" i="140" s="1"/>
  <c r="BY25" i="140" s="1"/>
  <c r="BY26" i="140" s="1"/>
  <c r="BY27" i="140" s="1"/>
  <c r="BY28" i="140" s="1"/>
  <c r="BY29" i="140" s="1"/>
  <c r="BY30" i="140" s="1"/>
  <c r="BY31" i="140" s="1"/>
  <c r="BY32" i="140" s="1"/>
  <c r="BY33" i="140" s="1"/>
  <c r="BY34" i="140" s="1"/>
  <c r="BR35" i="140"/>
  <c r="BR35" i="102"/>
  <c r="BY4" i="102"/>
  <c r="BY5" i="102" s="1"/>
  <c r="BY6" i="102" s="1"/>
  <c r="BY7" i="102" s="1"/>
  <c r="BY8" i="102" s="1"/>
  <c r="BY9" i="102" s="1"/>
  <c r="BY10" i="102" s="1"/>
  <c r="BY11" i="102" s="1"/>
  <c r="BY12" i="102" s="1"/>
  <c r="BY13" i="102" s="1"/>
  <c r="BY14" i="102" s="1"/>
  <c r="BY15" i="102" s="1"/>
  <c r="BY16" i="102" s="1"/>
  <c r="BY17" i="102" s="1"/>
  <c r="BY18" i="102" s="1"/>
  <c r="BY19" i="102" s="1"/>
  <c r="BY20" i="102" s="1"/>
  <c r="BY21" i="102" s="1"/>
  <c r="BY22" i="102" s="1"/>
  <c r="BY23" i="102" s="1"/>
  <c r="BY24" i="102" s="1"/>
  <c r="BY25" i="102" s="1"/>
  <c r="BY26" i="102" s="1"/>
  <c r="BY27" i="102" s="1"/>
  <c r="BY28" i="102" s="1"/>
  <c r="BY29" i="102" s="1"/>
  <c r="BY30" i="102" s="1"/>
  <c r="BY31" i="102" s="1"/>
  <c r="BY32" i="102" s="1"/>
  <c r="BY33" i="102" s="1"/>
  <c r="BY34" i="102" s="1"/>
  <c r="DO4" i="147"/>
  <c r="DO5" i="147" s="1"/>
  <c r="DO6" i="147" s="1"/>
  <c r="DO7" i="147" s="1"/>
  <c r="DO8" i="147" s="1"/>
  <c r="DO9" i="147" s="1"/>
  <c r="DO10" i="147" s="1"/>
  <c r="DO11" i="147" s="1"/>
  <c r="DO12" i="147" s="1"/>
  <c r="DO13" i="147" s="1"/>
  <c r="DO14" i="147" s="1"/>
  <c r="DO15" i="147" s="1"/>
  <c r="DO16" i="147" s="1"/>
  <c r="DO17" i="147" s="1"/>
  <c r="DO18" i="147" s="1"/>
  <c r="DO19" i="147" s="1"/>
  <c r="DO20" i="147" s="1"/>
  <c r="DO21" i="147" s="1"/>
  <c r="DO22" i="147" s="1"/>
  <c r="DO23" i="147" s="1"/>
  <c r="DO24" i="147" s="1"/>
  <c r="DO25" i="147" s="1"/>
  <c r="DO26" i="147" s="1"/>
  <c r="DO27" i="147" s="1"/>
  <c r="DO28" i="147" s="1"/>
  <c r="DO29" i="147" s="1"/>
  <c r="DO30" i="147" s="1"/>
  <c r="DO31" i="147" s="1"/>
  <c r="DO32" i="147" s="1"/>
  <c r="DO33" i="147" s="1"/>
  <c r="DO34" i="147" s="1"/>
  <c r="DH35" i="147"/>
  <c r="DV30" i="103"/>
  <c r="DV31" i="103" s="1"/>
  <c r="DV32" i="103" s="1"/>
  <c r="DV33" i="103" s="1"/>
  <c r="DV34" i="103" s="1"/>
  <c r="U76" i="103"/>
  <c r="U77" i="103" s="1"/>
  <c r="DO35" i="130"/>
  <c r="DV4" i="130"/>
  <c r="DV5" i="130" s="1"/>
  <c r="DV6" i="130" s="1"/>
  <c r="DV7" i="130" s="1"/>
  <c r="DV8" i="130" s="1"/>
  <c r="DV9" i="130" s="1"/>
  <c r="DV10" i="130" s="1"/>
  <c r="DV11" i="130" s="1"/>
  <c r="DV12" i="130" s="1"/>
  <c r="DV13" i="130" s="1"/>
  <c r="DV14" i="130" s="1"/>
  <c r="DV15" i="130" s="1"/>
  <c r="DV16" i="130" s="1"/>
  <c r="DV17" i="130" s="1"/>
  <c r="DV18" i="130" s="1"/>
  <c r="DV19" i="130" s="1"/>
  <c r="DV20" i="130" s="1"/>
  <c r="DV21" i="130" s="1"/>
  <c r="DV22" i="130" s="1"/>
  <c r="DV23" i="130" s="1"/>
  <c r="DV24" i="130" s="1"/>
  <c r="DV25" i="130" s="1"/>
  <c r="DV26" i="130" s="1"/>
  <c r="DV27" i="130" s="1"/>
  <c r="DV28" i="130" s="1"/>
  <c r="DV29" i="130" s="1"/>
  <c r="CF4" i="148" l="1"/>
  <c r="CF5" i="148" s="1"/>
  <c r="CF6" i="148" s="1"/>
  <c r="CF7" i="148" s="1"/>
  <c r="CF8" i="148" s="1"/>
  <c r="CF9" i="148" s="1"/>
  <c r="CF10" i="148" s="1"/>
  <c r="CF11" i="148" s="1"/>
  <c r="CF12" i="148" s="1"/>
  <c r="CF13" i="148" s="1"/>
  <c r="CF14" i="148" s="1"/>
  <c r="CF15" i="148" s="1"/>
  <c r="CF16" i="148" s="1"/>
  <c r="CF17" i="148" s="1"/>
  <c r="CF18" i="148" s="1"/>
  <c r="CF19" i="148" s="1"/>
  <c r="CF20" i="148" s="1"/>
  <c r="CF21" i="148" s="1"/>
  <c r="CF22" i="148" s="1"/>
  <c r="CF23" i="148" s="1"/>
  <c r="CF24" i="148" s="1"/>
  <c r="CF25" i="148" s="1"/>
  <c r="CF26" i="148" s="1"/>
  <c r="CF27" i="148" s="1"/>
  <c r="CF28" i="148" s="1"/>
  <c r="CF29" i="148" s="1"/>
  <c r="CF30" i="148" s="1"/>
  <c r="CF31" i="148" s="1"/>
  <c r="CF32" i="148" s="1"/>
  <c r="CF33" i="148" s="1"/>
  <c r="CF34" i="148" s="1"/>
  <c r="BY35" i="148"/>
  <c r="BY4" i="98"/>
  <c r="BY5" i="98" s="1"/>
  <c r="BY6" i="98" s="1"/>
  <c r="BY7" i="98" s="1"/>
  <c r="BY8" i="98" s="1"/>
  <c r="BY9" i="98" s="1"/>
  <c r="BY10" i="98" s="1"/>
  <c r="BY11" i="98" s="1"/>
  <c r="BY12" i="98" s="1"/>
  <c r="BY13" i="98" s="1"/>
  <c r="BY14" i="98" s="1"/>
  <c r="BY15" i="98" s="1"/>
  <c r="BY16" i="98" s="1"/>
  <c r="BY17" i="98" s="1"/>
  <c r="BY18" i="98" s="1"/>
  <c r="BY19" i="98" s="1"/>
  <c r="BY20" i="98" s="1"/>
  <c r="BY21" i="98" s="1"/>
  <c r="BY22" i="98" s="1"/>
  <c r="BY23" i="98" s="1"/>
  <c r="BY24" i="98" s="1"/>
  <c r="BY25" i="98" s="1"/>
  <c r="BY26" i="98" s="1"/>
  <c r="BY27" i="98" s="1"/>
  <c r="BY28" i="98" s="1"/>
  <c r="BY29" i="98" s="1"/>
  <c r="BY30" i="98" s="1"/>
  <c r="BY31" i="98" s="1"/>
  <c r="BY32" i="98" s="1"/>
  <c r="BY33" i="98" s="1"/>
  <c r="BY34" i="98" s="1"/>
  <c r="BR35" i="98"/>
  <c r="CF4" i="135"/>
  <c r="CF5" i="135" s="1"/>
  <c r="CF6" i="135" s="1"/>
  <c r="CF7" i="135" s="1"/>
  <c r="CF8" i="135" s="1"/>
  <c r="CF9" i="135" s="1"/>
  <c r="CF10" i="135" s="1"/>
  <c r="CF11" i="135" s="1"/>
  <c r="CF12" i="135" s="1"/>
  <c r="CF13" i="135" s="1"/>
  <c r="CF14" i="135" s="1"/>
  <c r="CF15" i="135" s="1"/>
  <c r="CF16" i="135" s="1"/>
  <c r="CF17" i="135" s="1"/>
  <c r="CF18" i="135" s="1"/>
  <c r="CF19" i="135" s="1"/>
  <c r="CF20" i="135" s="1"/>
  <c r="CF21" i="135" s="1"/>
  <c r="CF22" i="135" s="1"/>
  <c r="CF23" i="135" s="1"/>
  <c r="CF24" i="135" s="1"/>
  <c r="CF25" i="135" s="1"/>
  <c r="CF26" i="135" s="1"/>
  <c r="CF27" i="135" s="1"/>
  <c r="CF28" i="135" s="1"/>
  <c r="CF29" i="135" s="1"/>
  <c r="CF30" i="135" s="1"/>
  <c r="CF31" i="135" s="1"/>
  <c r="CF32" i="135" s="1"/>
  <c r="CF33" i="135" s="1"/>
  <c r="CF34" i="135" s="1"/>
  <c r="BY35" i="135"/>
  <c r="DV4" i="149"/>
  <c r="DV5" i="149" s="1"/>
  <c r="DV6" i="149" s="1"/>
  <c r="DV7" i="149" s="1"/>
  <c r="DV8" i="149" s="1"/>
  <c r="DV9" i="149" s="1"/>
  <c r="DV10" i="149" s="1"/>
  <c r="DV11" i="149" s="1"/>
  <c r="DV12" i="149" s="1"/>
  <c r="DV13" i="149" s="1"/>
  <c r="DV14" i="149" s="1"/>
  <c r="DV15" i="149" s="1"/>
  <c r="DV16" i="149" s="1"/>
  <c r="DV17" i="149" s="1"/>
  <c r="DV18" i="149" s="1"/>
  <c r="DV19" i="149" s="1"/>
  <c r="DV20" i="149" s="1"/>
  <c r="DV21" i="149" s="1"/>
  <c r="DV22" i="149" s="1"/>
  <c r="DV23" i="149" s="1"/>
  <c r="DV24" i="149" s="1"/>
  <c r="DV25" i="149" s="1"/>
  <c r="DV26" i="149" s="1"/>
  <c r="DV27" i="149" s="1"/>
  <c r="DV28" i="149" s="1"/>
  <c r="DV29" i="149" s="1"/>
  <c r="DO35" i="149"/>
  <c r="CF4" i="139"/>
  <c r="CF5" i="139" s="1"/>
  <c r="CF6" i="139" s="1"/>
  <c r="CF7" i="139" s="1"/>
  <c r="CF8" i="139" s="1"/>
  <c r="CF9" i="139" s="1"/>
  <c r="CF10" i="139" s="1"/>
  <c r="CF11" i="139" s="1"/>
  <c r="CF12" i="139" s="1"/>
  <c r="CF13" i="139" s="1"/>
  <c r="CF14" i="139" s="1"/>
  <c r="CF15" i="139" s="1"/>
  <c r="CF16" i="139" s="1"/>
  <c r="CF17" i="139" s="1"/>
  <c r="CF18" i="139" s="1"/>
  <c r="CF19" i="139" s="1"/>
  <c r="CF20" i="139" s="1"/>
  <c r="CF21" i="139" s="1"/>
  <c r="CF22" i="139" s="1"/>
  <c r="CF23" i="139" s="1"/>
  <c r="CF24" i="139" s="1"/>
  <c r="CF25" i="139" s="1"/>
  <c r="CF26" i="139" s="1"/>
  <c r="CF27" i="139" s="1"/>
  <c r="CF28" i="139" s="1"/>
  <c r="CF29" i="139" s="1"/>
  <c r="CF30" i="139" s="1"/>
  <c r="CF31" i="139" s="1"/>
  <c r="CF32" i="139" s="1"/>
  <c r="CF33" i="139" s="1"/>
  <c r="CF34" i="139" s="1"/>
  <c r="BY35" i="139"/>
  <c r="DO35" i="138"/>
  <c r="DV4" i="138"/>
  <c r="DV5" i="138" s="1"/>
  <c r="DV6" i="138" s="1"/>
  <c r="DV7" i="138" s="1"/>
  <c r="DV8" i="138" s="1"/>
  <c r="DV9" i="138" s="1"/>
  <c r="DV10" i="138" s="1"/>
  <c r="DV11" i="138" s="1"/>
  <c r="DV12" i="138" s="1"/>
  <c r="DV13" i="138" s="1"/>
  <c r="DV14" i="138" s="1"/>
  <c r="DV15" i="138" s="1"/>
  <c r="DV16" i="138" s="1"/>
  <c r="DV17" i="138" s="1"/>
  <c r="DV18" i="138" s="1"/>
  <c r="DV19" i="138" s="1"/>
  <c r="DV20" i="138" s="1"/>
  <c r="DV21" i="138" s="1"/>
  <c r="DV22" i="138" s="1"/>
  <c r="DV23" i="138" s="1"/>
  <c r="DV24" i="138" s="1"/>
  <c r="DV25" i="138" s="1"/>
  <c r="DV26" i="138" s="1"/>
  <c r="DV27" i="138" s="1"/>
  <c r="DV28" i="138" s="1"/>
  <c r="DV29" i="138" s="1"/>
  <c r="CF4" i="137"/>
  <c r="CF5" i="137" s="1"/>
  <c r="CF6" i="137" s="1"/>
  <c r="CF7" i="137" s="1"/>
  <c r="CF8" i="137" s="1"/>
  <c r="CF9" i="137" s="1"/>
  <c r="CF10" i="137" s="1"/>
  <c r="CF11" i="137" s="1"/>
  <c r="CF12" i="137" s="1"/>
  <c r="CF13" i="137" s="1"/>
  <c r="CF14" i="137" s="1"/>
  <c r="CF15" i="137" s="1"/>
  <c r="CF16" i="137" s="1"/>
  <c r="CF17" i="137" s="1"/>
  <c r="CF18" i="137" s="1"/>
  <c r="CF19" i="137" s="1"/>
  <c r="CF20" i="137" s="1"/>
  <c r="CF21" i="137" s="1"/>
  <c r="CF22" i="137" s="1"/>
  <c r="CF23" i="137" s="1"/>
  <c r="CF24" i="137" s="1"/>
  <c r="CF25" i="137" s="1"/>
  <c r="CF26" i="137" s="1"/>
  <c r="CF27" i="137" s="1"/>
  <c r="CF28" i="137" s="1"/>
  <c r="CF29" i="137" s="1"/>
  <c r="CF30" i="137" s="1"/>
  <c r="CF31" i="137" s="1"/>
  <c r="CF32" i="137" s="1"/>
  <c r="CF33" i="137" s="1"/>
  <c r="CF34" i="137" s="1"/>
  <c r="BY35" i="137"/>
  <c r="DV30" i="133"/>
  <c r="DV31" i="133" s="1"/>
  <c r="DV32" i="133" s="1"/>
  <c r="DV33" i="133" s="1"/>
  <c r="DV34" i="133" s="1"/>
  <c r="U76" i="133"/>
  <c r="U77" i="133" s="1"/>
  <c r="DA4" i="122"/>
  <c r="DA5" i="122" s="1"/>
  <c r="DA6" i="122" s="1"/>
  <c r="DA7" i="122" s="1"/>
  <c r="DA8" i="122" s="1"/>
  <c r="DA9" i="122" s="1"/>
  <c r="DA10" i="122" s="1"/>
  <c r="DA11" i="122" s="1"/>
  <c r="DA12" i="122" s="1"/>
  <c r="DA13" i="122" s="1"/>
  <c r="DA14" i="122" s="1"/>
  <c r="DA15" i="122" s="1"/>
  <c r="DA16" i="122" s="1"/>
  <c r="DA17" i="122" s="1"/>
  <c r="DA18" i="122" s="1"/>
  <c r="DA19" i="122" s="1"/>
  <c r="DA20" i="122" s="1"/>
  <c r="DA21" i="122" s="1"/>
  <c r="DA22" i="122" s="1"/>
  <c r="DA23" i="122" s="1"/>
  <c r="DA24" i="122" s="1"/>
  <c r="DA25" i="122" s="1"/>
  <c r="DA26" i="122" s="1"/>
  <c r="DA27" i="122" s="1"/>
  <c r="DA28" i="122" s="1"/>
  <c r="DA29" i="122" s="1"/>
  <c r="DA30" i="122" s="1"/>
  <c r="DA31" i="122" s="1"/>
  <c r="DA32" i="122" s="1"/>
  <c r="DA33" i="122" s="1"/>
  <c r="DA34" i="122" s="1"/>
  <c r="CT35" i="122"/>
  <c r="EQ35" i="99"/>
  <c r="EX4" i="99"/>
  <c r="EX5" i="99" s="1"/>
  <c r="EX6" i="99" s="1"/>
  <c r="EX7" i="99" s="1"/>
  <c r="EX8" i="99" s="1"/>
  <c r="EX9" i="99" s="1"/>
  <c r="EX10" i="99" s="1"/>
  <c r="EX11" i="99" s="1"/>
  <c r="EX12" i="99" s="1"/>
  <c r="EX13" i="99" s="1"/>
  <c r="EX14" i="99" s="1"/>
  <c r="EX15" i="99" s="1"/>
  <c r="EX16" i="99" s="1"/>
  <c r="EX17" i="99" s="1"/>
  <c r="EX18" i="99" s="1"/>
  <c r="EX19" i="99" s="1"/>
  <c r="EX20" i="99" s="1"/>
  <c r="EX21" i="99" s="1"/>
  <c r="EX22" i="99" s="1"/>
  <c r="EX23" i="99" s="1"/>
  <c r="EX24" i="99" s="1"/>
  <c r="EX25" i="99" s="1"/>
  <c r="EX26" i="99" s="1"/>
  <c r="EX27" i="99" s="1"/>
  <c r="EX28" i="99" s="1"/>
  <c r="EX29" i="99" s="1"/>
  <c r="EX30" i="99" s="1"/>
  <c r="EX31" i="99" s="1"/>
  <c r="EX32" i="99" s="1"/>
  <c r="EX33" i="99" s="1"/>
  <c r="EX34" i="99" s="1"/>
  <c r="CF4" i="97"/>
  <c r="CF5" i="97" s="1"/>
  <c r="CF6" i="97" s="1"/>
  <c r="CF7" i="97" s="1"/>
  <c r="CF8" i="97" s="1"/>
  <c r="CF9" i="97" s="1"/>
  <c r="CF10" i="97" s="1"/>
  <c r="CF11" i="97" s="1"/>
  <c r="CF12" i="97" s="1"/>
  <c r="CF13" i="97" s="1"/>
  <c r="CF14" i="97" s="1"/>
  <c r="CF15" i="97" s="1"/>
  <c r="CF16" i="97" s="1"/>
  <c r="CF17" i="97" s="1"/>
  <c r="CF18" i="97" s="1"/>
  <c r="CF19" i="97" s="1"/>
  <c r="CF20" i="97" s="1"/>
  <c r="CF21" i="97" s="1"/>
  <c r="CF22" i="97" s="1"/>
  <c r="CF23" i="97" s="1"/>
  <c r="CF24" i="97" s="1"/>
  <c r="CF25" i="97" s="1"/>
  <c r="CF26" i="97" s="1"/>
  <c r="CF27" i="97" s="1"/>
  <c r="CF28" i="97" s="1"/>
  <c r="CF29" i="97" s="1"/>
  <c r="CF30" i="97" s="1"/>
  <c r="CF31" i="97" s="1"/>
  <c r="CF32" i="97" s="1"/>
  <c r="CF33" i="97" s="1"/>
  <c r="CF34" i="97" s="1"/>
  <c r="BY35" i="97"/>
  <c r="CF4" i="140"/>
  <c r="CF5" i="140" s="1"/>
  <c r="CF6" i="140" s="1"/>
  <c r="CF7" i="140" s="1"/>
  <c r="CF8" i="140" s="1"/>
  <c r="CF9" i="140" s="1"/>
  <c r="CF10" i="140" s="1"/>
  <c r="CF11" i="140" s="1"/>
  <c r="CF12" i="140" s="1"/>
  <c r="CF13" i="140" s="1"/>
  <c r="CF14" i="140" s="1"/>
  <c r="CF15" i="140" s="1"/>
  <c r="CF16" i="140" s="1"/>
  <c r="CF17" i="140" s="1"/>
  <c r="CF18" i="140" s="1"/>
  <c r="CF19" i="140" s="1"/>
  <c r="CF20" i="140" s="1"/>
  <c r="CF21" i="140" s="1"/>
  <c r="CF22" i="140" s="1"/>
  <c r="CF23" i="140" s="1"/>
  <c r="CF24" i="140" s="1"/>
  <c r="CF25" i="140" s="1"/>
  <c r="CF26" i="140" s="1"/>
  <c r="CF27" i="140" s="1"/>
  <c r="CF28" i="140" s="1"/>
  <c r="CF29" i="140" s="1"/>
  <c r="CF30" i="140" s="1"/>
  <c r="CF31" i="140" s="1"/>
  <c r="CF32" i="140" s="1"/>
  <c r="CF33" i="140" s="1"/>
  <c r="CF34" i="140" s="1"/>
  <c r="BY35" i="140"/>
  <c r="CF4" i="102"/>
  <c r="CF5" i="102" s="1"/>
  <c r="CF6" i="102" s="1"/>
  <c r="CF7" i="102" s="1"/>
  <c r="CF8" i="102" s="1"/>
  <c r="CF9" i="102" s="1"/>
  <c r="CF10" i="102" s="1"/>
  <c r="CF11" i="102" s="1"/>
  <c r="CF12" i="102" s="1"/>
  <c r="CF13" i="102" s="1"/>
  <c r="CF14" i="102" s="1"/>
  <c r="CF15" i="102" s="1"/>
  <c r="CF16" i="102" s="1"/>
  <c r="CF17" i="102" s="1"/>
  <c r="CF18" i="102" s="1"/>
  <c r="CF19" i="102" s="1"/>
  <c r="CF20" i="102" s="1"/>
  <c r="CF21" i="102" s="1"/>
  <c r="CF22" i="102" s="1"/>
  <c r="CF23" i="102" s="1"/>
  <c r="CF24" i="102" s="1"/>
  <c r="CF25" i="102" s="1"/>
  <c r="CF26" i="102" s="1"/>
  <c r="CF27" i="102" s="1"/>
  <c r="CF28" i="102" s="1"/>
  <c r="CF29" i="102" s="1"/>
  <c r="CF30" i="102" s="1"/>
  <c r="CF31" i="102" s="1"/>
  <c r="CF32" i="102" s="1"/>
  <c r="CF33" i="102" s="1"/>
  <c r="CF34" i="102" s="1"/>
  <c r="BY35" i="102"/>
  <c r="DV4" i="147"/>
  <c r="DV5" i="147" s="1"/>
  <c r="DV6" i="147" s="1"/>
  <c r="DV7" i="147" s="1"/>
  <c r="DV8" i="147" s="1"/>
  <c r="DV9" i="147" s="1"/>
  <c r="DV10" i="147" s="1"/>
  <c r="DV11" i="147" s="1"/>
  <c r="DV12" i="147" s="1"/>
  <c r="DV13" i="147" s="1"/>
  <c r="DV14" i="147" s="1"/>
  <c r="DV15" i="147" s="1"/>
  <c r="DV16" i="147" s="1"/>
  <c r="DV17" i="147" s="1"/>
  <c r="DV18" i="147" s="1"/>
  <c r="DV19" i="147" s="1"/>
  <c r="DV20" i="147" s="1"/>
  <c r="DV21" i="147" s="1"/>
  <c r="DV22" i="147" s="1"/>
  <c r="DV23" i="147" s="1"/>
  <c r="DV24" i="147" s="1"/>
  <c r="DV25" i="147" s="1"/>
  <c r="DV26" i="147" s="1"/>
  <c r="DV27" i="147" s="1"/>
  <c r="DV28" i="147" s="1"/>
  <c r="DV29" i="147" s="1"/>
  <c r="DO35" i="147"/>
  <c r="EC4" i="103"/>
  <c r="EC5" i="103" s="1"/>
  <c r="EC6" i="103" s="1"/>
  <c r="EC7" i="103" s="1"/>
  <c r="EC8" i="103" s="1"/>
  <c r="DV35" i="103"/>
  <c r="U76" i="130"/>
  <c r="U77" i="130" s="1"/>
  <c r="DV30" i="130"/>
  <c r="DV31" i="130" s="1"/>
  <c r="DV32" i="130" s="1"/>
  <c r="DV33" i="130" s="1"/>
  <c r="DV34" i="130" s="1"/>
  <c r="CM4" i="148" l="1"/>
  <c r="CM5" i="148" s="1"/>
  <c r="CM6" i="148" s="1"/>
  <c r="CM7" i="148" s="1"/>
  <c r="CM8" i="148" s="1"/>
  <c r="CM9" i="148" s="1"/>
  <c r="CM10" i="148" s="1"/>
  <c r="CM11" i="148" s="1"/>
  <c r="CM12" i="148" s="1"/>
  <c r="CM13" i="148" s="1"/>
  <c r="CM14" i="148" s="1"/>
  <c r="CM15" i="148" s="1"/>
  <c r="CM16" i="148" s="1"/>
  <c r="CM17" i="148" s="1"/>
  <c r="CM18" i="148" s="1"/>
  <c r="CM19" i="148" s="1"/>
  <c r="CM20" i="148" s="1"/>
  <c r="CM21" i="148" s="1"/>
  <c r="CM22" i="148" s="1"/>
  <c r="CM23" i="148" s="1"/>
  <c r="CM24" i="148" s="1"/>
  <c r="CM25" i="148" s="1"/>
  <c r="CM26" i="148" s="1"/>
  <c r="CM27" i="148" s="1"/>
  <c r="CM28" i="148" s="1"/>
  <c r="CM29" i="148" s="1"/>
  <c r="CM30" i="148" s="1"/>
  <c r="CM31" i="148" s="1"/>
  <c r="CM32" i="148" s="1"/>
  <c r="CM33" i="148" s="1"/>
  <c r="CM34" i="148" s="1"/>
  <c r="CF35" i="148"/>
  <c r="CF4" i="98"/>
  <c r="CF5" i="98" s="1"/>
  <c r="CF6" i="98" s="1"/>
  <c r="CF7" i="98" s="1"/>
  <c r="CF8" i="98" s="1"/>
  <c r="CF9" i="98" s="1"/>
  <c r="CF10" i="98" s="1"/>
  <c r="CF11" i="98" s="1"/>
  <c r="CF12" i="98" s="1"/>
  <c r="CF13" i="98" s="1"/>
  <c r="CF14" i="98" s="1"/>
  <c r="CF15" i="98" s="1"/>
  <c r="CF16" i="98" s="1"/>
  <c r="CF17" i="98" s="1"/>
  <c r="CF18" i="98" s="1"/>
  <c r="CF19" i="98" s="1"/>
  <c r="CF20" i="98" s="1"/>
  <c r="CF21" i="98" s="1"/>
  <c r="CF22" i="98" s="1"/>
  <c r="CF23" i="98" s="1"/>
  <c r="CF24" i="98" s="1"/>
  <c r="CF25" i="98" s="1"/>
  <c r="CF26" i="98" s="1"/>
  <c r="CF27" i="98" s="1"/>
  <c r="CF28" i="98" s="1"/>
  <c r="CF29" i="98" s="1"/>
  <c r="CF30" i="98" s="1"/>
  <c r="CF31" i="98" s="1"/>
  <c r="CF32" i="98" s="1"/>
  <c r="CF33" i="98" s="1"/>
  <c r="CF34" i="98" s="1"/>
  <c r="BY35" i="98"/>
  <c r="CF35" i="135"/>
  <c r="CM4" i="135"/>
  <c r="CM5" i="135" s="1"/>
  <c r="CM6" i="135" s="1"/>
  <c r="CM7" i="135" s="1"/>
  <c r="CM8" i="135" s="1"/>
  <c r="CM9" i="135" s="1"/>
  <c r="CM10" i="135" s="1"/>
  <c r="CM11" i="135" s="1"/>
  <c r="CM12" i="135" s="1"/>
  <c r="CM13" i="135" s="1"/>
  <c r="CM14" i="135" s="1"/>
  <c r="CM15" i="135" s="1"/>
  <c r="CM16" i="135" s="1"/>
  <c r="CM17" i="135" s="1"/>
  <c r="CM18" i="135" s="1"/>
  <c r="CM19" i="135" s="1"/>
  <c r="CM20" i="135" s="1"/>
  <c r="CM21" i="135" s="1"/>
  <c r="CM22" i="135" s="1"/>
  <c r="CM23" i="135" s="1"/>
  <c r="CM24" i="135" s="1"/>
  <c r="CM25" i="135" s="1"/>
  <c r="CM26" i="135" s="1"/>
  <c r="CM27" i="135" s="1"/>
  <c r="CM28" i="135" s="1"/>
  <c r="CM29" i="135" s="1"/>
  <c r="CM30" i="135" s="1"/>
  <c r="CM31" i="135" s="1"/>
  <c r="CM32" i="135" s="1"/>
  <c r="CM33" i="135" s="1"/>
  <c r="CM34" i="135" s="1"/>
  <c r="U76" i="149"/>
  <c r="U77" i="149" s="1"/>
  <c r="DV30" i="149"/>
  <c r="DV31" i="149" s="1"/>
  <c r="DV32" i="149" s="1"/>
  <c r="DV33" i="149" s="1"/>
  <c r="DV34" i="149" s="1"/>
  <c r="CM4" i="139"/>
  <c r="CM5" i="139" s="1"/>
  <c r="CM6" i="139" s="1"/>
  <c r="CM7" i="139" s="1"/>
  <c r="CM8" i="139" s="1"/>
  <c r="CM9" i="139" s="1"/>
  <c r="CM10" i="139" s="1"/>
  <c r="CM11" i="139" s="1"/>
  <c r="CM12" i="139" s="1"/>
  <c r="CM13" i="139" s="1"/>
  <c r="CM14" i="139" s="1"/>
  <c r="CM15" i="139" s="1"/>
  <c r="CM16" i="139" s="1"/>
  <c r="CM17" i="139" s="1"/>
  <c r="CM18" i="139" s="1"/>
  <c r="CM19" i="139" s="1"/>
  <c r="CM20" i="139" s="1"/>
  <c r="CM21" i="139" s="1"/>
  <c r="CM22" i="139" s="1"/>
  <c r="CM23" i="139" s="1"/>
  <c r="CM24" i="139" s="1"/>
  <c r="CM25" i="139" s="1"/>
  <c r="CM26" i="139" s="1"/>
  <c r="CM27" i="139" s="1"/>
  <c r="CM28" i="139" s="1"/>
  <c r="CM29" i="139" s="1"/>
  <c r="CM30" i="139" s="1"/>
  <c r="CM31" i="139" s="1"/>
  <c r="CM32" i="139" s="1"/>
  <c r="CM33" i="139" s="1"/>
  <c r="CM34" i="139" s="1"/>
  <c r="CF35" i="139"/>
  <c r="DV30" i="138"/>
  <c r="DV31" i="138" s="1"/>
  <c r="DV32" i="138" s="1"/>
  <c r="DV33" i="138" s="1"/>
  <c r="DV34" i="138" s="1"/>
  <c r="U76" i="138"/>
  <c r="U77" i="138" s="1"/>
  <c r="CF35" i="137"/>
  <c r="CM4" i="137"/>
  <c r="CM5" i="137" s="1"/>
  <c r="CM6" i="137" s="1"/>
  <c r="CM7" i="137" s="1"/>
  <c r="CM8" i="137" s="1"/>
  <c r="CM9" i="137" s="1"/>
  <c r="CM10" i="137" s="1"/>
  <c r="CM11" i="137" s="1"/>
  <c r="CM12" i="137" s="1"/>
  <c r="CM13" i="137" s="1"/>
  <c r="CM14" i="137" s="1"/>
  <c r="CM15" i="137" s="1"/>
  <c r="CM16" i="137" s="1"/>
  <c r="CM17" i="137" s="1"/>
  <c r="CM18" i="137" s="1"/>
  <c r="CM19" i="137" s="1"/>
  <c r="CM20" i="137" s="1"/>
  <c r="CM21" i="137" s="1"/>
  <c r="CM22" i="137" s="1"/>
  <c r="CM23" i="137" s="1"/>
  <c r="CM24" i="137" s="1"/>
  <c r="CM25" i="137" s="1"/>
  <c r="CM26" i="137" s="1"/>
  <c r="CM27" i="137" s="1"/>
  <c r="CM28" i="137" s="1"/>
  <c r="CM29" i="137" s="1"/>
  <c r="CM30" i="137" s="1"/>
  <c r="CM31" i="137" s="1"/>
  <c r="CM32" i="137" s="1"/>
  <c r="CM33" i="137" s="1"/>
  <c r="CM34" i="137" s="1"/>
  <c r="DV35" i="133"/>
  <c r="EC4" i="133"/>
  <c r="EC5" i="133" s="1"/>
  <c r="EC6" i="133" s="1"/>
  <c r="EC7" i="133" s="1"/>
  <c r="EC8" i="133" s="1"/>
  <c r="DH4" i="122"/>
  <c r="DH5" i="122" s="1"/>
  <c r="DH6" i="122" s="1"/>
  <c r="DH7" i="122" s="1"/>
  <c r="DH8" i="122" s="1"/>
  <c r="DH9" i="122" s="1"/>
  <c r="DH10" i="122" s="1"/>
  <c r="DH11" i="122" s="1"/>
  <c r="DH12" i="122" s="1"/>
  <c r="DA35" i="122"/>
  <c r="FE4" i="99"/>
  <c r="FE5" i="99" s="1"/>
  <c r="FE6" i="99" s="1"/>
  <c r="FE7" i="99" s="1"/>
  <c r="FE8" i="99" s="1"/>
  <c r="FE9" i="99" s="1"/>
  <c r="FE10" i="99" s="1"/>
  <c r="FE11" i="99" s="1"/>
  <c r="FE12" i="99" s="1"/>
  <c r="FE13" i="99" s="1"/>
  <c r="FE14" i="99" s="1"/>
  <c r="FE15" i="99" s="1"/>
  <c r="FE16" i="99" s="1"/>
  <c r="FE17" i="99" s="1"/>
  <c r="FE18" i="99" s="1"/>
  <c r="FE19" i="99" s="1"/>
  <c r="FE20" i="99" s="1"/>
  <c r="FE21" i="99" s="1"/>
  <c r="FE22" i="99" s="1"/>
  <c r="FE23" i="99" s="1"/>
  <c r="FE24" i="99" s="1"/>
  <c r="FE25" i="99" s="1"/>
  <c r="FE26" i="99" s="1"/>
  <c r="FE27" i="99" s="1"/>
  <c r="FE28" i="99" s="1"/>
  <c r="FE29" i="99" s="1"/>
  <c r="FE30" i="99" s="1"/>
  <c r="FE31" i="99" s="1"/>
  <c r="FE32" i="99" s="1"/>
  <c r="FE33" i="99" s="1"/>
  <c r="FE34" i="99" s="1"/>
  <c r="EX35" i="99"/>
  <c r="CM4" i="97"/>
  <c r="CM5" i="97" s="1"/>
  <c r="CM6" i="97" s="1"/>
  <c r="CM7" i="97" s="1"/>
  <c r="CM8" i="97" s="1"/>
  <c r="CM9" i="97" s="1"/>
  <c r="CM10" i="97" s="1"/>
  <c r="CM11" i="97" s="1"/>
  <c r="CM12" i="97" s="1"/>
  <c r="CM13" i="97" s="1"/>
  <c r="CM14" i="97" s="1"/>
  <c r="CM15" i="97" s="1"/>
  <c r="CM16" i="97" s="1"/>
  <c r="CM17" i="97" s="1"/>
  <c r="CM18" i="97" s="1"/>
  <c r="CM19" i="97" s="1"/>
  <c r="CM20" i="97" s="1"/>
  <c r="CM21" i="97" s="1"/>
  <c r="CM22" i="97" s="1"/>
  <c r="CM23" i="97" s="1"/>
  <c r="CM24" i="97" s="1"/>
  <c r="CM25" i="97" s="1"/>
  <c r="CM26" i="97" s="1"/>
  <c r="CM27" i="97" s="1"/>
  <c r="CM28" i="97" s="1"/>
  <c r="CM29" i="97" s="1"/>
  <c r="CM30" i="97" s="1"/>
  <c r="CM31" i="97" s="1"/>
  <c r="CM32" i="97" s="1"/>
  <c r="CM33" i="97" s="1"/>
  <c r="CM34" i="97" s="1"/>
  <c r="CF35" i="97"/>
  <c r="CM4" i="140"/>
  <c r="CM5" i="140" s="1"/>
  <c r="CM6" i="140" s="1"/>
  <c r="CM7" i="140" s="1"/>
  <c r="CM8" i="140" s="1"/>
  <c r="CM9" i="140" s="1"/>
  <c r="CM10" i="140" s="1"/>
  <c r="CM11" i="140" s="1"/>
  <c r="CM12" i="140" s="1"/>
  <c r="CM13" i="140" s="1"/>
  <c r="CM14" i="140" s="1"/>
  <c r="CM15" i="140" s="1"/>
  <c r="CM16" i="140" s="1"/>
  <c r="CM17" i="140" s="1"/>
  <c r="CM18" i="140" s="1"/>
  <c r="CM19" i="140" s="1"/>
  <c r="CM20" i="140" s="1"/>
  <c r="CM21" i="140" s="1"/>
  <c r="CM22" i="140" s="1"/>
  <c r="CM23" i="140" s="1"/>
  <c r="CM24" i="140" s="1"/>
  <c r="CM25" i="140" s="1"/>
  <c r="CM26" i="140" s="1"/>
  <c r="CM27" i="140" s="1"/>
  <c r="CM28" i="140" s="1"/>
  <c r="CM29" i="140" s="1"/>
  <c r="CM30" i="140" s="1"/>
  <c r="CM31" i="140" s="1"/>
  <c r="CM32" i="140" s="1"/>
  <c r="CM33" i="140" s="1"/>
  <c r="CM34" i="140" s="1"/>
  <c r="CF35" i="140"/>
  <c r="CF35" i="102"/>
  <c r="CM4" i="102"/>
  <c r="CM5" i="102" s="1"/>
  <c r="CM6" i="102" s="1"/>
  <c r="CM7" i="102" s="1"/>
  <c r="CM8" i="102" s="1"/>
  <c r="CM9" i="102" s="1"/>
  <c r="CM10" i="102" s="1"/>
  <c r="CM11" i="102" s="1"/>
  <c r="CM12" i="102" s="1"/>
  <c r="CM13" i="102" s="1"/>
  <c r="CM14" i="102" s="1"/>
  <c r="CM15" i="102" s="1"/>
  <c r="CM16" i="102" s="1"/>
  <c r="CM17" i="102" s="1"/>
  <c r="CM18" i="102" s="1"/>
  <c r="CM19" i="102" s="1"/>
  <c r="CM20" i="102" s="1"/>
  <c r="CM21" i="102" s="1"/>
  <c r="CM22" i="102" s="1"/>
  <c r="CM23" i="102" s="1"/>
  <c r="CM24" i="102" s="1"/>
  <c r="CM25" i="102" s="1"/>
  <c r="CM26" i="102" s="1"/>
  <c r="CM27" i="102" s="1"/>
  <c r="CM28" i="102" s="1"/>
  <c r="CM29" i="102" s="1"/>
  <c r="CM30" i="102" s="1"/>
  <c r="CM31" i="102" s="1"/>
  <c r="CM32" i="102" s="1"/>
  <c r="CM33" i="102" s="1"/>
  <c r="CM34" i="102" s="1"/>
  <c r="U76" i="147"/>
  <c r="U77" i="147" s="1"/>
  <c r="DV30" i="147"/>
  <c r="DV31" i="147" s="1"/>
  <c r="DV32" i="147" s="1"/>
  <c r="DV33" i="147" s="1"/>
  <c r="DV34" i="147" s="1"/>
  <c r="EC9" i="103"/>
  <c r="EC10" i="103" s="1"/>
  <c r="EC11" i="103" s="1"/>
  <c r="EC12" i="103" s="1"/>
  <c r="EC13" i="103" s="1"/>
  <c r="EC14" i="103" s="1"/>
  <c r="EC15" i="103" s="1"/>
  <c r="EC16" i="103" s="1"/>
  <c r="EC17" i="103" s="1"/>
  <c r="EC18" i="103" s="1"/>
  <c r="EC19" i="103" s="1"/>
  <c r="EC20" i="103" s="1"/>
  <c r="EC21" i="103" s="1"/>
  <c r="EC22" i="103" s="1"/>
  <c r="EC23" i="103" s="1"/>
  <c r="EC24" i="103" s="1"/>
  <c r="EC25" i="103" s="1"/>
  <c r="EC26" i="103" s="1"/>
  <c r="EC27" i="103" s="1"/>
  <c r="EC28" i="103" s="1"/>
  <c r="EC29" i="103" s="1"/>
  <c r="EC30" i="103" s="1"/>
  <c r="EC31" i="103" s="1"/>
  <c r="EC32" i="103" s="1"/>
  <c r="EC33" i="103" s="1"/>
  <c r="EC34" i="103" s="1"/>
  <c r="U68" i="103"/>
  <c r="U69" i="103" s="1"/>
  <c r="DV35" i="130"/>
  <c r="EC4" i="130"/>
  <c r="EC5" i="130" s="1"/>
  <c r="EC6" i="130" s="1"/>
  <c r="EC7" i="130" s="1"/>
  <c r="EC8" i="130" s="1"/>
  <c r="CM35" i="148" l="1"/>
  <c r="CT4" i="148"/>
  <c r="CT5" i="148" s="1"/>
  <c r="CT6" i="148" s="1"/>
  <c r="CT7" i="148" s="1"/>
  <c r="CT8" i="148" s="1"/>
  <c r="CT9" i="148" s="1"/>
  <c r="CT10" i="148" s="1"/>
  <c r="CT11" i="148" s="1"/>
  <c r="CT12" i="148" s="1"/>
  <c r="CT13" i="148" s="1"/>
  <c r="CT14" i="148" s="1"/>
  <c r="CT15" i="148" s="1"/>
  <c r="CT16" i="148" s="1"/>
  <c r="CT17" i="148" s="1"/>
  <c r="CT18" i="148" s="1"/>
  <c r="CT19" i="148" s="1"/>
  <c r="CT20" i="148" s="1"/>
  <c r="CT21" i="148" s="1"/>
  <c r="CT22" i="148" s="1"/>
  <c r="CT23" i="148" s="1"/>
  <c r="CT24" i="148" s="1"/>
  <c r="CT25" i="148" s="1"/>
  <c r="CT26" i="148" s="1"/>
  <c r="CT27" i="148" s="1"/>
  <c r="CT28" i="148" s="1"/>
  <c r="CT29" i="148" s="1"/>
  <c r="CT30" i="148" s="1"/>
  <c r="CT31" i="148" s="1"/>
  <c r="CT32" i="148" s="1"/>
  <c r="CT33" i="148" s="1"/>
  <c r="CT34" i="148" s="1"/>
  <c r="CF35" i="98"/>
  <c r="CM4" i="98"/>
  <c r="CM5" i="98" s="1"/>
  <c r="CM6" i="98" s="1"/>
  <c r="CM7" i="98" s="1"/>
  <c r="CM8" i="98" s="1"/>
  <c r="CM9" i="98" s="1"/>
  <c r="CM10" i="98" s="1"/>
  <c r="CM11" i="98" s="1"/>
  <c r="CM12" i="98" s="1"/>
  <c r="CM13" i="98" s="1"/>
  <c r="CM14" i="98" s="1"/>
  <c r="CM15" i="98" s="1"/>
  <c r="CM16" i="98" s="1"/>
  <c r="CM17" i="98" s="1"/>
  <c r="CM18" i="98" s="1"/>
  <c r="CM19" i="98" s="1"/>
  <c r="CM20" i="98" s="1"/>
  <c r="CM21" i="98" s="1"/>
  <c r="CM22" i="98" s="1"/>
  <c r="CM23" i="98" s="1"/>
  <c r="CM24" i="98" s="1"/>
  <c r="CM25" i="98" s="1"/>
  <c r="CM26" i="98" s="1"/>
  <c r="CM27" i="98" s="1"/>
  <c r="CM28" i="98" s="1"/>
  <c r="CM29" i="98" s="1"/>
  <c r="CM30" i="98" s="1"/>
  <c r="CM31" i="98" s="1"/>
  <c r="CM32" i="98" s="1"/>
  <c r="CM33" i="98" s="1"/>
  <c r="CM34" i="98" s="1"/>
  <c r="CT4" i="135"/>
  <c r="CT5" i="135" s="1"/>
  <c r="CT6" i="135" s="1"/>
  <c r="CT7" i="135" s="1"/>
  <c r="CT8" i="135" s="1"/>
  <c r="CT9" i="135" s="1"/>
  <c r="CT10" i="135" s="1"/>
  <c r="CT11" i="135" s="1"/>
  <c r="CT12" i="135" s="1"/>
  <c r="CT13" i="135" s="1"/>
  <c r="CT14" i="135" s="1"/>
  <c r="CT15" i="135" s="1"/>
  <c r="CT16" i="135" s="1"/>
  <c r="CT17" i="135" s="1"/>
  <c r="CT18" i="135" s="1"/>
  <c r="CT19" i="135" s="1"/>
  <c r="CT20" i="135" s="1"/>
  <c r="CT21" i="135" s="1"/>
  <c r="CT22" i="135" s="1"/>
  <c r="CT23" i="135" s="1"/>
  <c r="CT24" i="135" s="1"/>
  <c r="CT25" i="135" s="1"/>
  <c r="CT26" i="135" s="1"/>
  <c r="CT27" i="135" s="1"/>
  <c r="CT28" i="135" s="1"/>
  <c r="CT29" i="135" s="1"/>
  <c r="CT30" i="135" s="1"/>
  <c r="CT31" i="135" s="1"/>
  <c r="CT32" i="135" s="1"/>
  <c r="CT33" i="135" s="1"/>
  <c r="CT34" i="135" s="1"/>
  <c r="CM35" i="135"/>
  <c r="DV35" i="149"/>
  <c r="EC4" i="149"/>
  <c r="EC5" i="149" s="1"/>
  <c r="EC6" i="149" s="1"/>
  <c r="EC7" i="149" s="1"/>
  <c r="EC8" i="149" s="1"/>
  <c r="CM35" i="139"/>
  <c r="CT4" i="139"/>
  <c r="CT5" i="139" s="1"/>
  <c r="CT6" i="139" s="1"/>
  <c r="CT7" i="139" s="1"/>
  <c r="CT8" i="139" s="1"/>
  <c r="CT9" i="139" s="1"/>
  <c r="CT10" i="139" s="1"/>
  <c r="CT11" i="139" s="1"/>
  <c r="CT12" i="139" s="1"/>
  <c r="CT13" i="139" s="1"/>
  <c r="CT14" i="139" s="1"/>
  <c r="CT15" i="139" s="1"/>
  <c r="CT16" i="139" s="1"/>
  <c r="CT17" i="139" s="1"/>
  <c r="CT18" i="139" s="1"/>
  <c r="CT19" i="139" s="1"/>
  <c r="CT20" i="139" s="1"/>
  <c r="CT21" i="139" s="1"/>
  <c r="CT22" i="139" s="1"/>
  <c r="CT23" i="139" s="1"/>
  <c r="CT24" i="139" s="1"/>
  <c r="CT25" i="139" s="1"/>
  <c r="CT26" i="139" s="1"/>
  <c r="CT27" i="139" s="1"/>
  <c r="CT28" i="139" s="1"/>
  <c r="CT29" i="139" s="1"/>
  <c r="CT30" i="139" s="1"/>
  <c r="CT31" i="139" s="1"/>
  <c r="CT32" i="139" s="1"/>
  <c r="CT33" i="139" s="1"/>
  <c r="CT34" i="139" s="1"/>
  <c r="DV35" i="138"/>
  <c r="EC4" i="138"/>
  <c r="EC5" i="138" s="1"/>
  <c r="EC6" i="138" s="1"/>
  <c r="EC7" i="138" s="1"/>
  <c r="EC8" i="138" s="1"/>
  <c r="CM35" i="137"/>
  <c r="CT4" i="137"/>
  <c r="CT5" i="137" s="1"/>
  <c r="CT6" i="137" s="1"/>
  <c r="CT7" i="137" s="1"/>
  <c r="CT8" i="137" s="1"/>
  <c r="CT9" i="137" s="1"/>
  <c r="CT10" i="137" s="1"/>
  <c r="CT11" i="137" s="1"/>
  <c r="CT12" i="137" s="1"/>
  <c r="CT13" i="137" s="1"/>
  <c r="CT14" i="137" s="1"/>
  <c r="CT15" i="137" s="1"/>
  <c r="CT16" i="137" s="1"/>
  <c r="CT17" i="137" s="1"/>
  <c r="CT18" i="137" s="1"/>
  <c r="CT19" i="137" s="1"/>
  <c r="CT20" i="137" s="1"/>
  <c r="CT21" i="137" s="1"/>
  <c r="CT22" i="137" s="1"/>
  <c r="CT23" i="137" s="1"/>
  <c r="CT24" i="137" s="1"/>
  <c r="CT25" i="137" s="1"/>
  <c r="CT26" i="137" s="1"/>
  <c r="CT27" i="137" s="1"/>
  <c r="CT28" i="137" s="1"/>
  <c r="CT29" i="137" s="1"/>
  <c r="CT30" i="137" s="1"/>
  <c r="CT31" i="137" s="1"/>
  <c r="CT32" i="137" s="1"/>
  <c r="CT33" i="137" s="1"/>
  <c r="CT34" i="137" s="1"/>
  <c r="EC9" i="133"/>
  <c r="EC10" i="133" s="1"/>
  <c r="EC11" i="133" s="1"/>
  <c r="EC12" i="133" s="1"/>
  <c r="EC13" i="133" s="1"/>
  <c r="EC14" i="133" s="1"/>
  <c r="EC15" i="133" s="1"/>
  <c r="EC16" i="133" s="1"/>
  <c r="EC17" i="133" s="1"/>
  <c r="EC18" i="133" s="1"/>
  <c r="EC19" i="133" s="1"/>
  <c r="EC20" i="133" s="1"/>
  <c r="EC21" i="133" s="1"/>
  <c r="EC22" i="133" s="1"/>
  <c r="EC23" i="133" s="1"/>
  <c r="EC24" i="133" s="1"/>
  <c r="EC25" i="133" s="1"/>
  <c r="EC26" i="133" s="1"/>
  <c r="EC27" i="133" s="1"/>
  <c r="EC28" i="133" s="1"/>
  <c r="EC29" i="133" s="1"/>
  <c r="EC30" i="133" s="1"/>
  <c r="EC31" i="133" s="1"/>
  <c r="EC32" i="133" s="1"/>
  <c r="EC33" i="133" s="1"/>
  <c r="EC34" i="133" s="1"/>
  <c r="U68" i="133"/>
  <c r="U69" i="133" s="1"/>
  <c r="DH13" i="122"/>
  <c r="DH14" i="122" s="1"/>
  <c r="DH15" i="122" s="1"/>
  <c r="DH16" i="122" s="1"/>
  <c r="DH17" i="122" s="1"/>
  <c r="DH18" i="122" s="1"/>
  <c r="DH19" i="122" s="1"/>
  <c r="DH20" i="122" s="1"/>
  <c r="DH21" i="122" s="1"/>
  <c r="DH22" i="122" s="1"/>
  <c r="DH23" i="122" s="1"/>
  <c r="DH24" i="122" s="1"/>
  <c r="DH25" i="122" s="1"/>
  <c r="DH26" i="122" s="1"/>
  <c r="DH27" i="122" s="1"/>
  <c r="DH28" i="122" s="1"/>
  <c r="DH29" i="122" s="1"/>
  <c r="DH30" i="122" s="1"/>
  <c r="DH31" i="122" s="1"/>
  <c r="DH32" i="122" s="1"/>
  <c r="DH33" i="122" s="1"/>
  <c r="DH34" i="122" s="1"/>
  <c r="U58" i="122"/>
  <c r="U59" i="122" s="1"/>
  <c r="FE35" i="99"/>
  <c r="FL4" i="99"/>
  <c r="FL5" i="99" s="1"/>
  <c r="FL6" i="99" s="1"/>
  <c r="FL7" i="99" s="1"/>
  <c r="FL8" i="99" s="1"/>
  <c r="FL9" i="99" s="1"/>
  <c r="FL10" i="99" s="1"/>
  <c r="FL11" i="99" s="1"/>
  <c r="FL12" i="99" s="1"/>
  <c r="FL13" i="99" s="1"/>
  <c r="FL14" i="99" s="1"/>
  <c r="FL15" i="99" s="1"/>
  <c r="FL16" i="99" s="1"/>
  <c r="FL17" i="99" s="1"/>
  <c r="FL18" i="99" s="1"/>
  <c r="FL19" i="99" s="1"/>
  <c r="FL20" i="99" s="1"/>
  <c r="FL21" i="99" s="1"/>
  <c r="FL22" i="99" s="1"/>
  <c r="FL23" i="99" s="1"/>
  <c r="FL24" i="99" s="1"/>
  <c r="FL25" i="99" s="1"/>
  <c r="FL26" i="99" s="1"/>
  <c r="FL27" i="99" s="1"/>
  <c r="FL28" i="99" s="1"/>
  <c r="FL29" i="99" s="1"/>
  <c r="FL30" i="99" s="1"/>
  <c r="FL31" i="99" s="1"/>
  <c r="FL32" i="99" s="1"/>
  <c r="FL33" i="99" s="1"/>
  <c r="FL34" i="99" s="1"/>
  <c r="CM35" i="97"/>
  <c r="CT4" i="97"/>
  <c r="CT5" i="97" s="1"/>
  <c r="CT6" i="97" s="1"/>
  <c r="CT7" i="97" s="1"/>
  <c r="CT8" i="97" s="1"/>
  <c r="CT9" i="97" s="1"/>
  <c r="CT10" i="97" s="1"/>
  <c r="CT11" i="97" s="1"/>
  <c r="CT12" i="97" s="1"/>
  <c r="CT13" i="97" s="1"/>
  <c r="CT14" i="97" s="1"/>
  <c r="CT15" i="97" s="1"/>
  <c r="CT16" i="97" s="1"/>
  <c r="CT17" i="97" s="1"/>
  <c r="CT18" i="97" s="1"/>
  <c r="CT19" i="97" s="1"/>
  <c r="CT20" i="97" s="1"/>
  <c r="CT21" i="97" s="1"/>
  <c r="CT22" i="97" s="1"/>
  <c r="CT23" i="97" s="1"/>
  <c r="CT24" i="97" s="1"/>
  <c r="CT25" i="97" s="1"/>
  <c r="CT26" i="97" s="1"/>
  <c r="CT27" i="97" s="1"/>
  <c r="CT28" i="97" s="1"/>
  <c r="CT29" i="97" s="1"/>
  <c r="CT30" i="97" s="1"/>
  <c r="CT31" i="97" s="1"/>
  <c r="CT32" i="97" s="1"/>
  <c r="CT33" i="97" s="1"/>
  <c r="CT34" i="97" s="1"/>
  <c r="CM35" i="140"/>
  <c r="CT4" i="140"/>
  <c r="CT5" i="140" s="1"/>
  <c r="CT6" i="140" s="1"/>
  <c r="CT7" i="140" s="1"/>
  <c r="CT8" i="140" s="1"/>
  <c r="CT9" i="140" s="1"/>
  <c r="CT10" i="140" s="1"/>
  <c r="CT11" i="140" s="1"/>
  <c r="CT12" i="140" s="1"/>
  <c r="CT13" i="140" s="1"/>
  <c r="CT14" i="140" s="1"/>
  <c r="CT15" i="140" s="1"/>
  <c r="CT16" i="140" s="1"/>
  <c r="CT17" i="140" s="1"/>
  <c r="CT18" i="140" s="1"/>
  <c r="CT19" i="140" s="1"/>
  <c r="CT20" i="140" s="1"/>
  <c r="CT21" i="140" s="1"/>
  <c r="CT22" i="140" s="1"/>
  <c r="CT23" i="140" s="1"/>
  <c r="CT24" i="140" s="1"/>
  <c r="CT25" i="140" s="1"/>
  <c r="CT26" i="140" s="1"/>
  <c r="CT27" i="140" s="1"/>
  <c r="CT28" i="140" s="1"/>
  <c r="CT29" i="140" s="1"/>
  <c r="CT30" i="140" s="1"/>
  <c r="CT31" i="140" s="1"/>
  <c r="CT32" i="140" s="1"/>
  <c r="CT33" i="140" s="1"/>
  <c r="CT34" i="140" s="1"/>
  <c r="CM35" i="102"/>
  <c r="CT4" i="102"/>
  <c r="CT5" i="102" s="1"/>
  <c r="CT6" i="102" s="1"/>
  <c r="CT7" i="102" s="1"/>
  <c r="CT8" i="102" s="1"/>
  <c r="CT9" i="102" s="1"/>
  <c r="CT10" i="102" s="1"/>
  <c r="CT11" i="102" s="1"/>
  <c r="CT12" i="102" s="1"/>
  <c r="CT13" i="102" s="1"/>
  <c r="CT14" i="102" s="1"/>
  <c r="CT15" i="102" s="1"/>
  <c r="CT16" i="102" s="1"/>
  <c r="CT17" i="102" s="1"/>
  <c r="CT18" i="102" s="1"/>
  <c r="CT19" i="102" s="1"/>
  <c r="CT20" i="102" s="1"/>
  <c r="CT21" i="102" s="1"/>
  <c r="CT22" i="102" s="1"/>
  <c r="CT23" i="102" s="1"/>
  <c r="CT24" i="102" s="1"/>
  <c r="CT25" i="102" s="1"/>
  <c r="CT26" i="102" s="1"/>
  <c r="CT27" i="102" s="1"/>
  <c r="CT28" i="102" s="1"/>
  <c r="CT29" i="102" s="1"/>
  <c r="CT30" i="102" s="1"/>
  <c r="CT31" i="102" s="1"/>
  <c r="CT32" i="102" s="1"/>
  <c r="CT33" i="102" s="1"/>
  <c r="CT34" i="102" s="1"/>
  <c r="DV35" i="147"/>
  <c r="EC4" i="147"/>
  <c r="EC5" i="147" s="1"/>
  <c r="EC6" i="147" s="1"/>
  <c r="EC7" i="147" s="1"/>
  <c r="EC8" i="147" s="1"/>
  <c r="EJ4" i="103"/>
  <c r="EJ5" i="103" s="1"/>
  <c r="EJ6" i="103" s="1"/>
  <c r="EJ7" i="103" s="1"/>
  <c r="EJ8" i="103" s="1"/>
  <c r="EJ9" i="103" s="1"/>
  <c r="EJ10" i="103" s="1"/>
  <c r="EJ11" i="103" s="1"/>
  <c r="EJ12" i="103" s="1"/>
  <c r="EJ13" i="103" s="1"/>
  <c r="EJ14" i="103" s="1"/>
  <c r="EJ15" i="103" s="1"/>
  <c r="EJ16" i="103" s="1"/>
  <c r="EJ17" i="103" s="1"/>
  <c r="EJ18" i="103" s="1"/>
  <c r="EJ19" i="103" s="1"/>
  <c r="EJ20" i="103" s="1"/>
  <c r="EJ21" i="103" s="1"/>
  <c r="EJ22" i="103" s="1"/>
  <c r="EJ23" i="103" s="1"/>
  <c r="EJ24" i="103" s="1"/>
  <c r="EJ25" i="103" s="1"/>
  <c r="EJ26" i="103" s="1"/>
  <c r="EJ27" i="103" s="1"/>
  <c r="EJ28" i="103" s="1"/>
  <c r="EJ29" i="103" s="1"/>
  <c r="EJ30" i="103" s="1"/>
  <c r="EJ31" i="103" s="1"/>
  <c r="EJ32" i="103" s="1"/>
  <c r="EJ33" i="103" s="1"/>
  <c r="EJ34" i="103" s="1"/>
  <c r="EC35" i="103"/>
  <c r="EC9" i="130"/>
  <c r="EC10" i="130" s="1"/>
  <c r="EC11" i="130" s="1"/>
  <c r="EC12" i="130" s="1"/>
  <c r="EC13" i="130" s="1"/>
  <c r="EC14" i="130" s="1"/>
  <c r="EC15" i="130" s="1"/>
  <c r="EC16" i="130" s="1"/>
  <c r="EC17" i="130" s="1"/>
  <c r="EC18" i="130" s="1"/>
  <c r="EC19" i="130" s="1"/>
  <c r="EC20" i="130" s="1"/>
  <c r="EC21" i="130" s="1"/>
  <c r="EC22" i="130" s="1"/>
  <c r="EC23" i="130" s="1"/>
  <c r="EC24" i="130" s="1"/>
  <c r="EC25" i="130" s="1"/>
  <c r="EC26" i="130" s="1"/>
  <c r="EC27" i="130" s="1"/>
  <c r="EC28" i="130" s="1"/>
  <c r="EC29" i="130" s="1"/>
  <c r="EC30" i="130" s="1"/>
  <c r="EC31" i="130" s="1"/>
  <c r="EC32" i="130" s="1"/>
  <c r="EC33" i="130" s="1"/>
  <c r="EC34" i="130" s="1"/>
  <c r="U68" i="130"/>
  <c r="U69" i="130" s="1"/>
  <c r="DA4" i="148" l="1"/>
  <c r="DA5" i="148" s="1"/>
  <c r="DA6" i="148" s="1"/>
  <c r="DA7" i="148" s="1"/>
  <c r="DA8" i="148" s="1"/>
  <c r="DA9" i="148" s="1"/>
  <c r="DA10" i="148" s="1"/>
  <c r="DA11" i="148" s="1"/>
  <c r="DA12" i="148" s="1"/>
  <c r="DA13" i="148" s="1"/>
  <c r="DA14" i="148" s="1"/>
  <c r="DA15" i="148" s="1"/>
  <c r="DA16" i="148" s="1"/>
  <c r="DA17" i="148" s="1"/>
  <c r="DA18" i="148" s="1"/>
  <c r="DA19" i="148" s="1"/>
  <c r="DA20" i="148" s="1"/>
  <c r="DA21" i="148" s="1"/>
  <c r="DA22" i="148" s="1"/>
  <c r="DA23" i="148" s="1"/>
  <c r="DA24" i="148" s="1"/>
  <c r="DA25" i="148" s="1"/>
  <c r="DA26" i="148" s="1"/>
  <c r="DA27" i="148" s="1"/>
  <c r="DA28" i="148" s="1"/>
  <c r="DA29" i="148" s="1"/>
  <c r="DA30" i="148" s="1"/>
  <c r="DA31" i="148" s="1"/>
  <c r="DA32" i="148" s="1"/>
  <c r="DA33" i="148" s="1"/>
  <c r="DA34" i="148" s="1"/>
  <c r="CT35" i="148"/>
  <c r="CM35" i="98"/>
  <c r="CT4" i="98"/>
  <c r="CT5" i="98" s="1"/>
  <c r="CT6" i="98" s="1"/>
  <c r="CT7" i="98" s="1"/>
  <c r="CT8" i="98" s="1"/>
  <c r="CT9" i="98" s="1"/>
  <c r="CT10" i="98" s="1"/>
  <c r="CT11" i="98" s="1"/>
  <c r="CT12" i="98" s="1"/>
  <c r="CT13" i="98" s="1"/>
  <c r="CT14" i="98" s="1"/>
  <c r="CT15" i="98" s="1"/>
  <c r="CT16" i="98" s="1"/>
  <c r="CT17" i="98" s="1"/>
  <c r="CT18" i="98" s="1"/>
  <c r="CT19" i="98" s="1"/>
  <c r="CT20" i="98" s="1"/>
  <c r="CT21" i="98" s="1"/>
  <c r="CT22" i="98" s="1"/>
  <c r="CT23" i="98" s="1"/>
  <c r="CT24" i="98" s="1"/>
  <c r="CT25" i="98" s="1"/>
  <c r="CT26" i="98" s="1"/>
  <c r="CT27" i="98" s="1"/>
  <c r="CT28" i="98" s="1"/>
  <c r="CT29" i="98" s="1"/>
  <c r="CT30" i="98" s="1"/>
  <c r="CT31" i="98" s="1"/>
  <c r="CT32" i="98" s="1"/>
  <c r="CT33" i="98" s="1"/>
  <c r="CT34" i="98" s="1"/>
  <c r="CT35" i="135"/>
  <c r="DA4" i="135"/>
  <c r="DA5" i="135" s="1"/>
  <c r="DA6" i="135" s="1"/>
  <c r="DA7" i="135" s="1"/>
  <c r="DA8" i="135" s="1"/>
  <c r="DA9" i="135" s="1"/>
  <c r="DA10" i="135" s="1"/>
  <c r="DA11" i="135" s="1"/>
  <c r="DA12" i="135" s="1"/>
  <c r="DA13" i="135" s="1"/>
  <c r="DA14" i="135" s="1"/>
  <c r="DA15" i="135" s="1"/>
  <c r="DA16" i="135" s="1"/>
  <c r="DA17" i="135" s="1"/>
  <c r="DA18" i="135" s="1"/>
  <c r="DA19" i="135" s="1"/>
  <c r="DA20" i="135" s="1"/>
  <c r="DA21" i="135" s="1"/>
  <c r="DA22" i="135" s="1"/>
  <c r="DA23" i="135" s="1"/>
  <c r="DA24" i="135" s="1"/>
  <c r="DA25" i="135" s="1"/>
  <c r="DA26" i="135" s="1"/>
  <c r="DA27" i="135" s="1"/>
  <c r="DA28" i="135" s="1"/>
  <c r="DA29" i="135" s="1"/>
  <c r="DA30" i="135" s="1"/>
  <c r="DA31" i="135" s="1"/>
  <c r="DA32" i="135" s="1"/>
  <c r="DA33" i="135" s="1"/>
  <c r="DA34" i="135" s="1"/>
  <c r="U68" i="149"/>
  <c r="U69" i="149" s="1"/>
  <c r="EC9" i="149"/>
  <c r="EC10" i="149" s="1"/>
  <c r="EC11" i="149" s="1"/>
  <c r="EC12" i="149" s="1"/>
  <c r="EC13" i="149" s="1"/>
  <c r="EC14" i="149" s="1"/>
  <c r="EC15" i="149" s="1"/>
  <c r="EC16" i="149" s="1"/>
  <c r="EC17" i="149" s="1"/>
  <c r="EC18" i="149" s="1"/>
  <c r="EC19" i="149" s="1"/>
  <c r="EC20" i="149" s="1"/>
  <c r="EC21" i="149" s="1"/>
  <c r="EC22" i="149" s="1"/>
  <c r="EC23" i="149" s="1"/>
  <c r="EC24" i="149" s="1"/>
  <c r="EC25" i="149" s="1"/>
  <c r="EC26" i="149" s="1"/>
  <c r="EC27" i="149" s="1"/>
  <c r="EC28" i="149" s="1"/>
  <c r="EC29" i="149" s="1"/>
  <c r="EC30" i="149" s="1"/>
  <c r="EC31" i="149" s="1"/>
  <c r="EC32" i="149" s="1"/>
  <c r="EC33" i="149" s="1"/>
  <c r="EC34" i="149" s="1"/>
  <c r="DA4" i="139"/>
  <c r="DA5" i="139" s="1"/>
  <c r="DA6" i="139" s="1"/>
  <c r="DA7" i="139" s="1"/>
  <c r="DA8" i="139" s="1"/>
  <c r="DA9" i="139" s="1"/>
  <c r="DA10" i="139" s="1"/>
  <c r="DA11" i="139" s="1"/>
  <c r="DA12" i="139" s="1"/>
  <c r="DA13" i="139" s="1"/>
  <c r="DA14" i="139" s="1"/>
  <c r="DA15" i="139" s="1"/>
  <c r="DA16" i="139" s="1"/>
  <c r="DA17" i="139" s="1"/>
  <c r="DA18" i="139" s="1"/>
  <c r="DA19" i="139" s="1"/>
  <c r="DA20" i="139" s="1"/>
  <c r="DA21" i="139" s="1"/>
  <c r="DA22" i="139" s="1"/>
  <c r="DA23" i="139" s="1"/>
  <c r="DA24" i="139" s="1"/>
  <c r="DA25" i="139" s="1"/>
  <c r="DA26" i="139" s="1"/>
  <c r="DA27" i="139" s="1"/>
  <c r="DA28" i="139" s="1"/>
  <c r="DA29" i="139" s="1"/>
  <c r="DA30" i="139" s="1"/>
  <c r="DA31" i="139" s="1"/>
  <c r="DA32" i="139" s="1"/>
  <c r="DA33" i="139" s="1"/>
  <c r="DA34" i="139" s="1"/>
  <c r="CT35" i="139"/>
  <c r="EC9" i="138"/>
  <c r="EC10" i="138" s="1"/>
  <c r="EC11" i="138" s="1"/>
  <c r="EC12" i="138" s="1"/>
  <c r="EC13" i="138" s="1"/>
  <c r="EC14" i="138" s="1"/>
  <c r="EC15" i="138" s="1"/>
  <c r="EC16" i="138" s="1"/>
  <c r="EC17" i="138" s="1"/>
  <c r="EC18" i="138" s="1"/>
  <c r="EC19" i="138" s="1"/>
  <c r="EC20" i="138" s="1"/>
  <c r="EC21" i="138" s="1"/>
  <c r="EC22" i="138" s="1"/>
  <c r="EC23" i="138" s="1"/>
  <c r="EC24" i="138" s="1"/>
  <c r="EC25" i="138" s="1"/>
  <c r="EC26" i="138" s="1"/>
  <c r="EC27" i="138" s="1"/>
  <c r="EC28" i="138" s="1"/>
  <c r="EC29" i="138" s="1"/>
  <c r="EC30" i="138" s="1"/>
  <c r="EC31" i="138" s="1"/>
  <c r="EC32" i="138" s="1"/>
  <c r="EC33" i="138" s="1"/>
  <c r="EC34" i="138" s="1"/>
  <c r="U68" i="138"/>
  <c r="U69" i="138" s="1"/>
  <c r="CT35" i="137"/>
  <c r="DA4" i="137"/>
  <c r="DA5" i="137" s="1"/>
  <c r="DA6" i="137" s="1"/>
  <c r="DA7" i="137" s="1"/>
  <c r="DA8" i="137" s="1"/>
  <c r="DA9" i="137" s="1"/>
  <c r="DA10" i="137" s="1"/>
  <c r="DA11" i="137" s="1"/>
  <c r="DA12" i="137" s="1"/>
  <c r="DA13" i="137" s="1"/>
  <c r="DA14" i="137" s="1"/>
  <c r="DA15" i="137" s="1"/>
  <c r="DA16" i="137" s="1"/>
  <c r="DA17" i="137" s="1"/>
  <c r="DA18" i="137" s="1"/>
  <c r="DA19" i="137" s="1"/>
  <c r="DA20" i="137" s="1"/>
  <c r="DA21" i="137" s="1"/>
  <c r="DA22" i="137" s="1"/>
  <c r="DA23" i="137" s="1"/>
  <c r="DA24" i="137" s="1"/>
  <c r="DA25" i="137" s="1"/>
  <c r="DA26" i="137" s="1"/>
  <c r="DA27" i="137" s="1"/>
  <c r="DA28" i="137" s="1"/>
  <c r="DA29" i="137" s="1"/>
  <c r="DA30" i="137" s="1"/>
  <c r="DA31" i="137" s="1"/>
  <c r="DA32" i="137" s="1"/>
  <c r="DA33" i="137" s="1"/>
  <c r="DA34" i="137" s="1"/>
  <c r="EJ4" i="133"/>
  <c r="EJ5" i="133" s="1"/>
  <c r="EJ6" i="133" s="1"/>
  <c r="EJ7" i="133" s="1"/>
  <c r="EJ8" i="133" s="1"/>
  <c r="EJ9" i="133" s="1"/>
  <c r="EJ10" i="133" s="1"/>
  <c r="EJ11" i="133" s="1"/>
  <c r="EJ12" i="133" s="1"/>
  <c r="EJ13" i="133" s="1"/>
  <c r="EJ14" i="133" s="1"/>
  <c r="EJ15" i="133" s="1"/>
  <c r="EJ16" i="133" s="1"/>
  <c r="EJ17" i="133" s="1"/>
  <c r="EJ18" i="133" s="1"/>
  <c r="EJ19" i="133" s="1"/>
  <c r="EJ20" i="133" s="1"/>
  <c r="EJ21" i="133" s="1"/>
  <c r="EJ22" i="133" s="1"/>
  <c r="EJ23" i="133" s="1"/>
  <c r="EJ24" i="133" s="1"/>
  <c r="EJ25" i="133" s="1"/>
  <c r="EJ26" i="133" s="1"/>
  <c r="EJ27" i="133" s="1"/>
  <c r="EJ28" i="133" s="1"/>
  <c r="EJ29" i="133" s="1"/>
  <c r="EJ30" i="133" s="1"/>
  <c r="EJ31" i="133" s="1"/>
  <c r="EJ32" i="133" s="1"/>
  <c r="EJ33" i="133" s="1"/>
  <c r="EJ34" i="133" s="1"/>
  <c r="EC35" i="133"/>
  <c r="DH35" i="122"/>
  <c r="DO4" i="122"/>
  <c r="DO5" i="122" s="1"/>
  <c r="DO6" i="122" s="1"/>
  <c r="DO7" i="122" s="1"/>
  <c r="DO8" i="122" s="1"/>
  <c r="DO9" i="122" s="1"/>
  <c r="DO10" i="122" s="1"/>
  <c r="DO11" i="122" s="1"/>
  <c r="DO12" i="122" s="1"/>
  <c r="DO13" i="122" s="1"/>
  <c r="DO14" i="122" s="1"/>
  <c r="DO15" i="122" s="1"/>
  <c r="DO16" i="122" s="1"/>
  <c r="DO17" i="122" s="1"/>
  <c r="DO18" i="122" s="1"/>
  <c r="DO19" i="122" s="1"/>
  <c r="DO20" i="122" s="1"/>
  <c r="DO21" i="122" s="1"/>
  <c r="DO22" i="122" s="1"/>
  <c r="DO23" i="122" s="1"/>
  <c r="DO24" i="122" s="1"/>
  <c r="DO25" i="122" s="1"/>
  <c r="DO26" i="122" s="1"/>
  <c r="DO27" i="122" s="1"/>
  <c r="DO28" i="122" s="1"/>
  <c r="DO29" i="122" s="1"/>
  <c r="DO30" i="122" s="1"/>
  <c r="DO31" i="122" s="1"/>
  <c r="DO32" i="122" s="1"/>
  <c r="DO33" i="122" s="1"/>
  <c r="DO34" i="122" s="1"/>
  <c r="FL35" i="99"/>
  <c r="FS4" i="99"/>
  <c r="FS5" i="99" s="1"/>
  <c r="FS6" i="99" s="1"/>
  <c r="FS7" i="99" s="1"/>
  <c r="FS8" i="99" s="1"/>
  <c r="FS9" i="99" s="1"/>
  <c r="FS10" i="99" s="1"/>
  <c r="FS11" i="99" s="1"/>
  <c r="FS12" i="99" s="1"/>
  <c r="FS13" i="99" s="1"/>
  <c r="FS14" i="99" s="1"/>
  <c r="FS15" i="99" s="1"/>
  <c r="FS16" i="99" s="1"/>
  <c r="FS17" i="99" s="1"/>
  <c r="FS18" i="99" s="1"/>
  <c r="FS19" i="99" s="1"/>
  <c r="FS20" i="99" s="1"/>
  <c r="FS21" i="99" s="1"/>
  <c r="FS22" i="99" s="1"/>
  <c r="FS23" i="99" s="1"/>
  <c r="FS24" i="99" s="1"/>
  <c r="FS25" i="99" s="1"/>
  <c r="FS26" i="99" s="1"/>
  <c r="FS27" i="99" s="1"/>
  <c r="FS28" i="99" s="1"/>
  <c r="FS29" i="99" s="1"/>
  <c r="FS30" i="99" s="1"/>
  <c r="FS31" i="99" s="1"/>
  <c r="FS32" i="99" s="1"/>
  <c r="FS33" i="99" s="1"/>
  <c r="FS34" i="99" s="1"/>
  <c r="DA4" i="97"/>
  <c r="DA5" i="97" s="1"/>
  <c r="DA6" i="97" s="1"/>
  <c r="DA7" i="97" s="1"/>
  <c r="DA8" i="97" s="1"/>
  <c r="DA9" i="97" s="1"/>
  <c r="DA10" i="97" s="1"/>
  <c r="DA11" i="97" s="1"/>
  <c r="DA12" i="97" s="1"/>
  <c r="DA13" i="97" s="1"/>
  <c r="DA14" i="97" s="1"/>
  <c r="DA15" i="97" s="1"/>
  <c r="DA16" i="97" s="1"/>
  <c r="DA17" i="97" s="1"/>
  <c r="DA18" i="97" s="1"/>
  <c r="DA19" i="97" s="1"/>
  <c r="DA20" i="97" s="1"/>
  <c r="DA21" i="97" s="1"/>
  <c r="DA22" i="97" s="1"/>
  <c r="DA23" i="97" s="1"/>
  <c r="DA24" i="97" s="1"/>
  <c r="DA25" i="97" s="1"/>
  <c r="DA26" i="97" s="1"/>
  <c r="DA27" i="97" s="1"/>
  <c r="DA28" i="97" s="1"/>
  <c r="DA29" i="97" s="1"/>
  <c r="DA30" i="97" s="1"/>
  <c r="DA31" i="97" s="1"/>
  <c r="DA32" i="97" s="1"/>
  <c r="DA33" i="97" s="1"/>
  <c r="DA34" i="97" s="1"/>
  <c r="CT35" i="97"/>
  <c r="CT35" i="140"/>
  <c r="DA4" i="140"/>
  <c r="DA5" i="140" s="1"/>
  <c r="DA6" i="140" s="1"/>
  <c r="DA7" i="140" s="1"/>
  <c r="DA8" i="140" s="1"/>
  <c r="DA9" i="140" s="1"/>
  <c r="DA10" i="140" s="1"/>
  <c r="DA11" i="140" s="1"/>
  <c r="DA12" i="140" s="1"/>
  <c r="DA13" i="140" s="1"/>
  <c r="DA14" i="140" s="1"/>
  <c r="DA15" i="140" s="1"/>
  <c r="DA16" i="140" s="1"/>
  <c r="DA17" i="140" s="1"/>
  <c r="DA18" i="140" s="1"/>
  <c r="DA19" i="140" s="1"/>
  <c r="DA20" i="140" s="1"/>
  <c r="DA21" i="140" s="1"/>
  <c r="DA22" i="140" s="1"/>
  <c r="DA23" i="140" s="1"/>
  <c r="DA24" i="140" s="1"/>
  <c r="DA25" i="140" s="1"/>
  <c r="DA26" i="140" s="1"/>
  <c r="DA27" i="140" s="1"/>
  <c r="DA28" i="140" s="1"/>
  <c r="DA29" i="140" s="1"/>
  <c r="DA30" i="140" s="1"/>
  <c r="DA31" i="140" s="1"/>
  <c r="DA32" i="140" s="1"/>
  <c r="DA33" i="140" s="1"/>
  <c r="DA34" i="140" s="1"/>
  <c r="CT35" i="102"/>
  <c r="DA4" i="102"/>
  <c r="DA5" i="102" s="1"/>
  <c r="DA6" i="102" s="1"/>
  <c r="DA7" i="102" s="1"/>
  <c r="DA8" i="102" s="1"/>
  <c r="DA9" i="102" s="1"/>
  <c r="DA10" i="102" s="1"/>
  <c r="DA11" i="102" s="1"/>
  <c r="DA12" i="102" s="1"/>
  <c r="DA13" i="102" s="1"/>
  <c r="DA14" i="102" s="1"/>
  <c r="DA15" i="102" s="1"/>
  <c r="DA16" i="102" s="1"/>
  <c r="DA17" i="102" s="1"/>
  <c r="DA18" i="102" s="1"/>
  <c r="DA19" i="102" s="1"/>
  <c r="DA20" i="102" s="1"/>
  <c r="DA21" i="102" s="1"/>
  <c r="DA22" i="102" s="1"/>
  <c r="DA23" i="102" s="1"/>
  <c r="DA24" i="102" s="1"/>
  <c r="DA25" i="102" s="1"/>
  <c r="DA26" i="102" s="1"/>
  <c r="DA27" i="102" s="1"/>
  <c r="DA28" i="102" s="1"/>
  <c r="DA29" i="102" s="1"/>
  <c r="DA30" i="102" s="1"/>
  <c r="DA31" i="102" s="1"/>
  <c r="DA32" i="102" s="1"/>
  <c r="DA33" i="102" s="1"/>
  <c r="DA34" i="102" s="1"/>
  <c r="U68" i="147"/>
  <c r="U69" i="147" s="1"/>
  <c r="EC9" i="147"/>
  <c r="EC10" i="147" s="1"/>
  <c r="EC11" i="147" s="1"/>
  <c r="EC12" i="147" s="1"/>
  <c r="EC13" i="147" s="1"/>
  <c r="EC14" i="147" s="1"/>
  <c r="EC15" i="147" s="1"/>
  <c r="EC16" i="147" s="1"/>
  <c r="EC17" i="147" s="1"/>
  <c r="EC18" i="147" s="1"/>
  <c r="EC19" i="147" s="1"/>
  <c r="EC20" i="147" s="1"/>
  <c r="EC21" i="147" s="1"/>
  <c r="EC22" i="147" s="1"/>
  <c r="EC23" i="147" s="1"/>
  <c r="EC24" i="147" s="1"/>
  <c r="EC25" i="147" s="1"/>
  <c r="EC26" i="147" s="1"/>
  <c r="EC27" i="147" s="1"/>
  <c r="EC28" i="147" s="1"/>
  <c r="EC29" i="147" s="1"/>
  <c r="EC30" i="147" s="1"/>
  <c r="EC31" i="147" s="1"/>
  <c r="EC32" i="147" s="1"/>
  <c r="EC33" i="147" s="1"/>
  <c r="EC34" i="147" s="1"/>
  <c r="EJ35" i="103"/>
  <c r="EQ4" i="103"/>
  <c r="EQ5" i="103" s="1"/>
  <c r="EQ6" i="103" s="1"/>
  <c r="EQ7" i="103" s="1"/>
  <c r="EQ8" i="103" s="1"/>
  <c r="EQ9" i="103" s="1"/>
  <c r="EQ10" i="103" s="1"/>
  <c r="EQ11" i="103" s="1"/>
  <c r="EQ12" i="103" s="1"/>
  <c r="EQ13" i="103" s="1"/>
  <c r="EQ14" i="103" s="1"/>
  <c r="EQ15" i="103" s="1"/>
  <c r="EQ16" i="103" s="1"/>
  <c r="EQ17" i="103" s="1"/>
  <c r="EQ18" i="103" s="1"/>
  <c r="EQ19" i="103" s="1"/>
  <c r="EQ20" i="103" s="1"/>
  <c r="EQ21" i="103" s="1"/>
  <c r="EQ22" i="103" s="1"/>
  <c r="EQ23" i="103" s="1"/>
  <c r="EQ24" i="103" s="1"/>
  <c r="EQ25" i="103" s="1"/>
  <c r="EQ26" i="103" s="1"/>
  <c r="EQ27" i="103" s="1"/>
  <c r="EQ28" i="103" s="1"/>
  <c r="EQ29" i="103" s="1"/>
  <c r="EQ30" i="103" s="1"/>
  <c r="EQ31" i="103" s="1"/>
  <c r="EQ32" i="103" s="1"/>
  <c r="EQ33" i="103" s="1"/>
  <c r="EQ34" i="103" s="1"/>
  <c r="EC35" i="130"/>
  <c r="EJ4" i="130"/>
  <c r="EJ5" i="130" s="1"/>
  <c r="EJ6" i="130" s="1"/>
  <c r="EJ7" i="130" s="1"/>
  <c r="EJ8" i="130" s="1"/>
  <c r="EJ9" i="130" s="1"/>
  <c r="EJ10" i="130" s="1"/>
  <c r="EJ11" i="130" s="1"/>
  <c r="EJ12" i="130" s="1"/>
  <c r="EJ13" i="130" s="1"/>
  <c r="EJ14" i="130" s="1"/>
  <c r="EJ15" i="130" s="1"/>
  <c r="EJ16" i="130" s="1"/>
  <c r="EJ17" i="130" s="1"/>
  <c r="EJ18" i="130" s="1"/>
  <c r="EJ19" i="130" s="1"/>
  <c r="EJ20" i="130" s="1"/>
  <c r="EJ21" i="130" s="1"/>
  <c r="EJ22" i="130" s="1"/>
  <c r="EJ23" i="130" s="1"/>
  <c r="EJ24" i="130" s="1"/>
  <c r="EJ25" i="130" s="1"/>
  <c r="EJ26" i="130" s="1"/>
  <c r="EJ27" i="130" s="1"/>
  <c r="EJ28" i="130" s="1"/>
  <c r="EJ29" i="130" s="1"/>
  <c r="EJ30" i="130" s="1"/>
  <c r="EJ31" i="130" s="1"/>
  <c r="EJ32" i="130" s="1"/>
  <c r="EJ33" i="130" s="1"/>
  <c r="EJ34" i="130" s="1"/>
  <c r="DA35" i="148" l="1"/>
  <c r="DH4" i="148"/>
  <c r="DH5" i="148" s="1"/>
  <c r="DH6" i="148" s="1"/>
  <c r="DH7" i="148" s="1"/>
  <c r="DH8" i="148" s="1"/>
  <c r="DH9" i="148" s="1"/>
  <c r="DH10" i="148" s="1"/>
  <c r="DH11" i="148" s="1"/>
  <c r="DH12" i="148" s="1"/>
  <c r="CT35" i="98"/>
  <c r="DA4" i="98"/>
  <c r="DA5" i="98" s="1"/>
  <c r="DA6" i="98" s="1"/>
  <c r="DA7" i="98" s="1"/>
  <c r="DA8" i="98" s="1"/>
  <c r="DA9" i="98" s="1"/>
  <c r="DA10" i="98" s="1"/>
  <c r="DA11" i="98" s="1"/>
  <c r="DA12" i="98" s="1"/>
  <c r="DA13" i="98" s="1"/>
  <c r="DA14" i="98" s="1"/>
  <c r="DA15" i="98" s="1"/>
  <c r="DA16" i="98" s="1"/>
  <c r="DA17" i="98" s="1"/>
  <c r="DA18" i="98" s="1"/>
  <c r="DA19" i="98" s="1"/>
  <c r="DA20" i="98" s="1"/>
  <c r="DA21" i="98" s="1"/>
  <c r="DA22" i="98" s="1"/>
  <c r="DA23" i="98" s="1"/>
  <c r="DA24" i="98" s="1"/>
  <c r="DA25" i="98" s="1"/>
  <c r="DA26" i="98" s="1"/>
  <c r="DA27" i="98" s="1"/>
  <c r="DA28" i="98" s="1"/>
  <c r="DA29" i="98" s="1"/>
  <c r="DA30" i="98" s="1"/>
  <c r="DA31" i="98" s="1"/>
  <c r="DA32" i="98" s="1"/>
  <c r="DA33" i="98" s="1"/>
  <c r="DA34" i="98" s="1"/>
  <c r="DH4" i="135"/>
  <c r="DH5" i="135" s="1"/>
  <c r="DH6" i="135" s="1"/>
  <c r="DH7" i="135" s="1"/>
  <c r="DH8" i="135" s="1"/>
  <c r="DH9" i="135" s="1"/>
  <c r="DH10" i="135" s="1"/>
  <c r="DH11" i="135" s="1"/>
  <c r="DH12" i="135" s="1"/>
  <c r="DH13" i="135" s="1"/>
  <c r="DH14" i="135" s="1"/>
  <c r="DH15" i="135" s="1"/>
  <c r="DH16" i="135" s="1"/>
  <c r="DH17" i="135" s="1"/>
  <c r="DH18" i="135" s="1"/>
  <c r="DH19" i="135" s="1"/>
  <c r="DH20" i="135" s="1"/>
  <c r="DH21" i="135" s="1"/>
  <c r="DH22" i="135" s="1"/>
  <c r="DH23" i="135" s="1"/>
  <c r="DH24" i="135" s="1"/>
  <c r="DH25" i="135" s="1"/>
  <c r="DH26" i="135" s="1"/>
  <c r="DH27" i="135" s="1"/>
  <c r="DH28" i="135" s="1"/>
  <c r="DH29" i="135" s="1"/>
  <c r="DH30" i="135" s="1"/>
  <c r="DH31" i="135" s="1"/>
  <c r="DH32" i="135" s="1"/>
  <c r="DH33" i="135" s="1"/>
  <c r="DH34" i="135" s="1"/>
  <c r="DA35" i="135"/>
  <c r="EJ4" i="149"/>
  <c r="EJ5" i="149" s="1"/>
  <c r="EJ6" i="149" s="1"/>
  <c r="EJ7" i="149" s="1"/>
  <c r="EJ8" i="149" s="1"/>
  <c r="EJ9" i="149" s="1"/>
  <c r="EJ10" i="149" s="1"/>
  <c r="EJ11" i="149" s="1"/>
  <c r="EJ12" i="149" s="1"/>
  <c r="EJ13" i="149" s="1"/>
  <c r="EJ14" i="149" s="1"/>
  <c r="EJ15" i="149" s="1"/>
  <c r="EJ16" i="149" s="1"/>
  <c r="EJ17" i="149" s="1"/>
  <c r="EJ18" i="149" s="1"/>
  <c r="EJ19" i="149" s="1"/>
  <c r="EJ20" i="149" s="1"/>
  <c r="EJ21" i="149" s="1"/>
  <c r="EJ22" i="149" s="1"/>
  <c r="EJ23" i="149" s="1"/>
  <c r="EJ24" i="149" s="1"/>
  <c r="EJ25" i="149" s="1"/>
  <c r="EJ26" i="149" s="1"/>
  <c r="EJ27" i="149" s="1"/>
  <c r="EJ28" i="149" s="1"/>
  <c r="EJ29" i="149" s="1"/>
  <c r="EJ30" i="149" s="1"/>
  <c r="EJ31" i="149" s="1"/>
  <c r="EJ32" i="149" s="1"/>
  <c r="EJ33" i="149" s="1"/>
  <c r="EJ34" i="149" s="1"/>
  <c r="EC35" i="149"/>
  <c r="DH4" i="139"/>
  <c r="DH5" i="139" s="1"/>
  <c r="DH6" i="139" s="1"/>
  <c r="DH7" i="139" s="1"/>
  <c r="DH8" i="139" s="1"/>
  <c r="DH9" i="139" s="1"/>
  <c r="DH10" i="139" s="1"/>
  <c r="DH11" i="139" s="1"/>
  <c r="DH12" i="139" s="1"/>
  <c r="DA35" i="139"/>
  <c r="EC35" i="138"/>
  <c r="EJ4" i="138"/>
  <c r="EJ5" i="138" s="1"/>
  <c r="EJ6" i="138" s="1"/>
  <c r="EJ7" i="138" s="1"/>
  <c r="EJ8" i="138" s="1"/>
  <c r="EJ9" i="138" s="1"/>
  <c r="EJ10" i="138" s="1"/>
  <c r="EJ11" i="138" s="1"/>
  <c r="EJ12" i="138" s="1"/>
  <c r="EJ13" i="138" s="1"/>
  <c r="EJ14" i="138" s="1"/>
  <c r="EJ15" i="138" s="1"/>
  <c r="EJ16" i="138" s="1"/>
  <c r="EJ17" i="138" s="1"/>
  <c r="EJ18" i="138" s="1"/>
  <c r="EJ19" i="138" s="1"/>
  <c r="EJ20" i="138" s="1"/>
  <c r="EJ21" i="138" s="1"/>
  <c r="EJ22" i="138" s="1"/>
  <c r="EJ23" i="138" s="1"/>
  <c r="EJ24" i="138" s="1"/>
  <c r="EJ25" i="138" s="1"/>
  <c r="EJ26" i="138" s="1"/>
  <c r="EJ27" i="138" s="1"/>
  <c r="EJ28" i="138" s="1"/>
  <c r="EJ29" i="138" s="1"/>
  <c r="EJ30" i="138" s="1"/>
  <c r="EJ31" i="138" s="1"/>
  <c r="EJ32" i="138" s="1"/>
  <c r="EJ33" i="138" s="1"/>
  <c r="EJ34" i="138" s="1"/>
  <c r="DA35" i="137"/>
  <c r="DH4" i="137"/>
  <c r="DH5" i="137" s="1"/>
  <c r="DH6" i="137" s="1"/>
  <c r="DH7" i="137" s="1"/>
  <c r="DH8" i="137" s="1"/>
  <c r="DH9" i="137" s="1"/>
  <c r="DH10" i="137" s="1"/>
  <c r="DH11" i="137" s="1"/>
  <c r="DH12" i="137" s="1"/>
  <c r="EJ35" i="133"/>
  <c r="EQ4" i="133"/>
  <c r="EQ5" i="133" s="1"/>
  <c r="EQ6" i="133" s="1"/>
  <c r="EQ7" i="133" s="1"/>
  <c r="EQ8" i="133" s="1"/>
  <c r="EQ9" i="133" s="1"/>
  <c r="EQ10" i="133" s="1"/>
  <c r="EQ11" i="133" s="1"/>
  <c r="EQ12" i="133" s="1"/>
  <c r="EQ13" i="133" s="1"/>
  <c r="EQ14" i="133" s="1"/>
  <c r="EQ15" i="133" s="1"/>
  <c r="EQ16" i="133" s="1"/>
  <c r="EQ17" i="133" s="1"/>
  <c r="EQ18" i="133" s="1"/>
  <c r="EQ19" i="133" s="1"/>
  <c r="EQ20" i="133" s="1"/>
  <c r="EQ21" i="133" s="1"/>
  <c r="EQ22" i="133" s="1"/>
  <c r="EQ23" i="133" s="1"/>
  <c r="EQ24" i="133" s="1"/>
  <c r="EQ25" i="133" s="1"/>
  <c r="EQ26" i="133" s="1"/>
  <c r="EQ27" i="133" s="1"/>
  <c r="EQ28" i="133" s="1"/>
  <c r="EQ29" i="133" s="1"/>
  <c r="EQ30" i="133" s="1"/>
  <c r="EQ31" i="133" s="1"/>
  <c r="EQ32" i="133" s="1"/>
  <c r="EQ33" i="133" s="1"/>
  <c r="EQ34" i="133" s="1"/>
  <c r="DO35" i="122"/>
  <c r="DV4" i="122"/>
  <c r="DV5" i="122" s="1"/>
  <c r="DV6" i="122" s="1"/>
  <c r="DV7" i="122" s="1"/>
  <c r="DV8" i="122" s="1"/>
  <c r="DV9" i="122" s="1"/>
  <c r="DV10" i="122" s="1"/>
  <c r="DV11" i="122" s="1"/>
  <c r="DV12" i="122" s="1"/>
  <c r="DV13" i="122" s="1"/>
  <c r="DV14" i="122" s="1"/>
  <c r="DV15" i="122" s="1"/>
  <c r="DV16" i="122" s="1"/>
  <c r="DV17" i="122" s="1"/>
  <c r="DV18" i="122" s="1"/>
  <c r="DV19" i="122" s="1"/>
  <c r="DV20" i="122" s="1"/>
  <c r="DV21" i="122" s="1"/>
  <c r="DV22" i="122" s="1"/>
  <c r="DV23" i="122" s="1"/>
  <c r="DV24" i="122" s="1"/>
  <c r="DV25" i="122" s="1"/>
  <c r="DV26" i="122" s="1"/>
  <c r="DV27" i="122" s="1"/>
  <c r="DV28" i="122" s="1"/>
  <c r="DV29" i="122" s="1"/>
  <c r="FS35" i="99"/>
  <c r="FZ4" i="99"/>
  <c r="FZ5" i="99" s="1"/>
  <c r="FZ6" i="99" s="1"/>
  <c r="FZ7" i="99" s="1"/>
  <c r="FZ8" i="99" s="1"/>
  <c r="FZ9" i="99" s="1"/>
  <c r="FZ10" i="99" s="1"/>
  <c r="FZ11" i="99" s="1"/>
  <c r="FZ12" i="99" s="1"/>
  <c r="FZ13" i="99" s="1"/>
  <c r="FZ14" i="99" s="1"/>
  <c r="FZ15" i="99" s="1"/>
  <c r="FZ16" i="99" s="1"/>
  <c r="FZ17" i="99" s="1"/>
  <c r="FZ18" i="99" s="1"/>
  <c r="FZ19" i="99" s="1"/>
  <c r="FZ20" i="99" s="1"/>
  <c r="FZ21" i="99" s="1"/>
  <c r="FZ22" i="99" s="1"/>
  <c r="FZ23" i="99" s="1"/>
  <c r="FZ24" i="99" s="1"/>
  <c r="FZ25" i="99" s="1"/>
  <c r="FZ26" i="99" s="1"/>
  <c r="FZ27" i="99" s="1"/>
  <c r="FZ28" i="99" s="1"/>
  <c r="FZ29" i="99" s="1"/>
  <c r="FZ30" i="99" s="1"/>
  <c r="FZ31" i="99" s="1"/>
  <c r="FZ32" i="99" s="1"/>
  <c r="FZ33" i="99" s="1"/>
  <c r="FZ34" i="99" s="1"/>
  <c r="DH4" i="97"/>
  <c r="DH5" i="97" s="1"/>
  <c r="DH6" i="97" s="1"/>
  <c r="DH7" i="97" s="1"/>
  <c r="DH8" i="97" s="1"/>
  <c r="DH9" i="97" s="1"/>
  <c r="DH10" i="97" s="1"/>
  <c r="DH11" i="97" s="1"/>
  <c r="DH12" i="97" s="1"/>
  <c r="DA35" i="97"/>
  <c r="DA35" i="140"/>
  <c r="DH4" i="140"/>
  <c r="DH5" i="140" s="1"/>
  <c r="DH6" i="140" s="1"/>
  <c r="DH7" i="140" s="1"/>
  <c r="DH8" i="140" s="1"/>
  <c r="DH9" i="140" s="1"/>
  <c r="DH10" i="140" s="1"/>
  <c r="DH11" i="140" s="1"/>
  <c r="DH12" i="140" s="1"/>
  <c r="DA35" i="102"/>
  <c r="DH4" i="102"/>
  <c r="DH5" i="102" s="1"/>
  <c r="DH6" i="102" s="1"/>
  <c r="DH7" i="102" s="1"/>
  <c r="DH8" i="102" s="1"/>
  <c r="DH9" i="102" s="1"/>
  <c r="DH10" i="102" s="1"/>
  <c r="DH11" i="102" s="1"/>
  <c r="DH12" i="102" s="1"/>
  <c r="EC35" i="147"/>
  <c r="EJ4" i="147"/>
  <c r="EJ5" i="147" s="1"/>
  <c r="EJ6" i="147" s="1"/>
  <c r="EJ7" i="147" s="1"/>
  <c r="EJ8" i="147" s="1"/>
  <c r="EJ9" i="147" s="1"/>
  <c r="EJ10" i="147" s="1"/>
  <c r="EJ11" i="147" s="1"/>
  <c r="EJ12" i="147" s="1"/>
  <c r="EJ13" i="147" s="1"/>
  <c r="EJ14" i="147" s="1"/>
  <c r="EJ15" i="147" s="1"/>
  <c r="EJ16" i="147" s="1"/>
  <c r="EJ17" i="147" s="1"/>
  <c r="EJ18" i="147" s="1"/>
  <c r="EJ19" i="147" s="1"/>
  <c r="EJ20" i="147" s="1"/>
  <c r="EJ21" i="147" s="1"/>
  <c r="EJ22" i="147" s="1"/>
  <c r="EJ23" i="147" s="1"/>
  <c r="EJ24" i="147" s="1"/>
  <c r="EJ25" i="147" s="1"/>
  <c r="EJ26" i="147" s="1"/>
  <c r="EJ27" i="147" s="1"/>
  <c r="EJ28" i="147" s="1"/>
  <c r="EJ29" i="147" s="1"/>
  <c r="EJ30" i="147" s="1"/>
  <c r="EJ31" i="147" s="1"/>
  <c r="EJ32" i="147" s="1"/>
  <c r="EJ33" i="147" s="1"/>
  <c r="EJ34" i="147" s="1"/>
  <c r="EX4" i="103"/>
  <c r="EX5" i="103" s="1"/>
  <c r="EX6" i="103" s="1"/>
  <c r="EX7" i="103" s="1"/>
  <c r="EX8" i="103" s="1"/>
  <c r="EX9" i="103" s="1"/>
  <c r="EX10" i="103" s="1"/>
  <c r="EX11" i="103" s="1"/>
  <c r="EX12" i="103" s="1"/>
  <c r="EX13" i="103" s="1"/>
  <c r="EX14" i="103" s="1"/>
  <c r="EX15" i="103" s="1"/>
  <c r="EX16" i="103" s="1"/>
  <c r="EX17" i="103" s="1"/>
  <c r="EX18" i="103" s="1"/>
  <c r="EX19" i="103" s="1"/>
  <c r="EX20" i="103" s="1"/>
  <c r="EX21" i="103" s="1"/>
  <c r="EX22" i="103" s="1"/>
  <c r="EX23" i="103" s="1"/>
  <c r="EX24" i="103" s="1"/>
  <c r="EX25" i="103" s="1"/>
  <c r="EX26" i="103" s="1"/>
  <c r="EX27" i="103" s="1"/>
  <c r="EX28" i="103" s="1"/>
  <c r="EX29" i="103" s="1"/>
  <c r="EX30" i="103" s="1"/>
  <c r="EX31" i="103" s="1"/>
  <c r="EX32" i="103" s="1"/>
  <c r="EX33" i="103" s="1"/>
  <c r="EX34" i="103" s="1"/>
  <c r="EQ35" i="103"/>
  <c r="EJ35" i="130"/>
  <c r="EQ4" i="130"/>
  <c r="EQ5" i="130" s="1"/>
  <c r="EQ6" i="130" s="1"/>
  <c r="EQ7" i="130" s="1"/>
  <c r="EQ8" i="130" s="1"/>
  <c r="EQ9" i="130" s="1"/>
  <c r="EQ10" i="130" s="1"/>
  <c r="EQ11" i="130" s="1"/>
  <c r="EQ12" i="130" s="1"/>
  <c r="EQ13" i="130" s="1"/>
  <c r="EQ14" i="130" s="1"/>
  <c r="EQ15" i="130" s="1"/>
  <c r="EQ16" i="130" s="1"/>
  <c r="EQ17" i="130" s="1"/>
  <c r="EQ18" i="130" s="1"/>
  <c r="EQ19" i="130" s="1"/>
  <c r="EQ20" i="130" s="1"/>
  <c r="EQ21" i="130" s="1"/>
  <c r="EQ22" i="130" s="1"/>
  <c r="EQ23" i="130" s="1"/>
  <c r="EQ24" i="130" s="1"/>
  <c r="EQ25" i="130" s="1"/>
  <c r="EQ26" i="130" s="1"/>
  <c r="EQ27" i="130" s="1"/>
  <c r="EQ28" i="130" s="1"/>
  <c r="EQ29" i="130" s="1"/>
  <c r="EQ30" i="130" s="1"/>
  <c r="EQ31" i="130" s="1"/>
  <c r="EQ32" i="130" s="1"/>
  <c r="EQ33" i="130" s="1"/>
  <c r="EQ34" i="130" s="1"/>
  <c r="U58" i="148" l="1"/>
  <c r="U59" i="148" s="1"/>
  <c r="DH13" i="148"/>
  <c r="DH14" i="148" s="1"/>
  <c r="DH15" i="148" s="1"/>
  <c r="DH16" i="148" s="1"/>
  <c r="DH17" i="148" s="1"/>
  <c r="DH18" i="148" s="1"/>
  <c r="DH19" i="148" s="1"/>
  <c r="DH20" i="148" s="1"/>
  <c r="DH21" i="148" s="1"/>
  <c r="DH22" i="148" s="1"/>
  <c r="DH23" i="148" s="1"/>
  <c r="DH24" i="148" s="1"/>
  <c r="DH25" i="148" s="1"/>
  <c r="DH26" i="148" s="1"/>
  <c r="DH27" i="148" s="1"/>
  <c r="DH28" i="148" s="1"/>
  <c r="DH29" i="148" s="1"/>
  <c r="DH30" i="148" s="1"/>
  <c r="DH31" i="148" s="1"/>
  <c r="DH32" i="148" s="1"/>
  <c r="DH33" i="148" s="1"/>
  <c r="DH34" i="148" s="1"/>
  <c r="DH4" i="98"/>
  <c r="DH5" i="98" s="1"/>
  <c r="DH6" i="98" s="1"/>
  <c r="DH7" i="98" s="1"/>
  <c r="DH8" i="98" s="1"/>
  <c r="DH9" i="98" s="1"/>
  <c r="DH10" i="98" s="1"/>
  <c r="DH11" i="98" s="1"/>
  <c r="DH12" i="98" s="1"/>
  <c r="DH13" i="98" s="1"/>
  <c r="DH14" i="98" s="1"/>
  <c r="DH15" i="98" s="1"/>
  <c r="DH16" i="98" s="1"/>
  <c r="DH17" i="98" s="1"/>
  <c r="DH18" i="98" s="1"/>
  <c r="DH19" i="98" s="1"/>
  <c r="DH20" i="98" s="1"/>
  <c r="DH21" i="98" s="1"/>
  <c r="DH22" i="98" s="1"/>
  <c r="DH23" i="98" s="1"/>
  <c r="DH24" i="98" s="1"/>
  <c r="DH25" i="98" s="1"/>
  <c r="DH26" i="98" s="1"/>
  <c r="DH27" i="98" s="1"/>
  <c r="DH28" i="98" s="1"/>
  <c r="DH29" i="98" s="1"/>
  <c r="DH30" i="98" s="1"/>
  <c r="DH31" i="98" s="1"/>
  <c r="DH32" i="98" s="1"/>
  <c r="DH33" i="98" s="1"/>
  <c r="DH34" i="98" s="1"/>
  <c r="DA35" i="98"/>
  <c r="DO4" i="135"/>
  <c r="DO5" i="135" s="1"/>
  <c r="DO6" i="135" s="1"/>
  <c r="DO7" i="135" s="1"/>
  <c r="DO8" i="135" s="1"/>
  <c r="DO9" i="135" s="1"/>
  <c r="DO10" i="135" s="1"/>
  <c r="DO11" i="135" s="1"/>
  <c r="DO12" i="135" s="1"/>
  <c r="DO13" i="135" s="1"/>
  <c r="DO14" i="135" s="1"/>
  <c r="DO15" i="135" s="1"/>
  <c r="DO16" i="135" s="1"/>
  <c r="DO17" i="135" s="1"/>
  <c r="DO18" i="135" s="1"/>
  <c r="DO19" i="135" s="1"/>
  <c r="DO20" i="135" s="1"/>
  <c r="DO21" i="135" s="1"/>
  <c r="DO22" i="135" s="1"/>
  <c r="DO23" i="135" s="1"/>
  <c r="DO24" i="135" s="1"/>
  <c r="DO25" i="135" s="1"/>
  <c r="DO26" i="135" s="1"/>
  <c r="DO27" i="135" s="1"/>
  <c r="DO28" i="135" s="1"/>
  <c r="DO29" i="135" s="1"/>
  <c r="DO30" i="135" s="1"/>
  <c r="DO31" i="135" s="1"/>
  <c r="DO32" i="135" s="1"/>
  <c r="DO33" i="135" s="1"/>
  <c r="DO34" i="135" s="1"/>
  <c r="DH35" i="135"/>
  <c r="EJ35" i="149"/>
  <c r="EQ4" i="149"/>
  <c r="EQ5" i="149" s="1"/>
  <c r="EQ6" i="149" s="1"/>
  <c r="EQ7" i="149" s="1"/>
  <c r="EQ8" i="149" s="1"/>
  <c r="EQ9" i="149" s="1"/>
  <c r="EQ10" i="149" s="1"/>
  <c r="EQ11" i="149" s="1"/>
  <c r="EQ12" i="149" s="1"/>
  <c r="EQ13" i="149" s="1"/>
  <c r="EQ14" i="149" s="1"/>
  <c r="EQ15" i="149" s="1"/>
  <c r="EQ16" i="149" s="1"/>
  <c r="EQ17" i="149" s="1"/>
  <c r="EQ18" i="149" s="1"/>
  <c r="EQ19" i="149" s="1"/>
  <c r="EQ20" i="149" s="1"/>
  <c r="EQ21" i="149" s="1"/>
  <c r="EQ22" i="149" s="1"/>
  <c r="EQ23" i="149" s="1"/>
  <c r="EQ24" i="149" s="1"/>
  <c r="EQ25" i="149" s="1"/>
  <c r="EQ26" i="149" s="1"/>
  <c r="EQ27" i="149" s="1"/>
  <c r="EQ28" i="149" s="1"/>
  <c r="EQ29" i="149" s="1"/>
  <c r="EQ30" i="149" s="1"/>
  <c r="EQ31" i="149" s="1"/>
  <c r="EQ32" i="149" s="1"/>
  <c r="EQ33" i="149" s="1"/>
  <c r="EQ34" i="149" s="1"/>
  <c r="DH13" i="139"/>
  <c r="DH14" i="139" s="1"/>
  <c r="DH15" i="139" s="1"/>
  <c r="DH16" i="139" s="1"/>
  <c r="DH17" i="139" s="1"/>
  <c r="DH18" i="139" s="1"/>
  <c r="DH19" i="139" s="1"/>
  <c r="DH20" i="139" s="1"/>
  <c r="DH21" i="139" s="1"/>
  <c r="DH22" i="139" s="1"/>
  <c r="DH23" i="139" s="1"/>
  <c r="DH24" i="139" s="1"/>
  <c r="DH25" i="139" s="1"/>
  <c r="DH26" i="139" s="1"/>
  <c r="DH27" i="139" s="1"/>
  <c r="DH28" i="139" s="1"/>
  <c r="DH29" i="139" s="1"/>
  <c r="DH30" i="139" s="1"/>
  <c r="DH31" i="139" s="1"/>
  <c r="DH32" i="139" s="1"/>
  <c r="DH33" i="139" s="1"/>
  <c r="DH34" i="139" s="1"/>
  <c r="U58" i="139"/>
  <c r="U59" i="139" s="1"/>
  <c r="EJ35" i="138"/>
  <c r="EQ4" i="138"/>
  <c r="EQ5" i="138" s="1"/>
  <c r="EQ6" i="138" s="1"/>
  <c r="EQ7" i="138" s="1"/>
  <c r="EQ8" i="138" s="1"/>
  <c r="EQ9" i="138" s="1"/>
  <c r="EQ10" i="138" s="1"/>
  <c r="EQ11" i="138" s="1"/>
  <c r="EQ12" i="138" s="1"/>
  <c r="EQ13" i="138" s="1"/>
  <c r="EQ14" i="138" s="1"/>
  <c r="EQ15" i="138" s="1"/>
  <c r="EQ16" i="138" s="1"/>
  <c r="EQ17" i="138" s="1"/>
  <c r="EQ18" i="138" s="1"/>
  <c r="EQ19" i="138" s="1"/>
  <c r="EQ20" i="138" s="1"/>
  <c r="EQ21" i="138" s="1"/>
  <c r="EQ22" i="138" s="1"/>
  <c r="EQ23" i="138" s="1"/>
  <c r="EQ24" i="138" s="1"/>
  <c r="EQ25" i="138" s="1"/>
  <c r="EQ26" i="138" s="1"/>
  <c r="EQ27" i="138" s="1"/>
  <c r="EQ28" i="138" s="1"/>
  <c r="EQ29" i="138" s="1"/>
  <c r="EQ30" i="138" s="1"/>
  <c r="EQ31" i="138" s="1"/>
  <c r="EQ32" i="138" s="1"/>
  <c r="EQ33" i="138" s="1"/>
  <c r="EQ34" i="138" s="1"/>
  <c r="DH13" i="137"/>
  <c r="DH14" i="137" s="1"/>
  <c r="DH15" i="137" s="1"/>
  <c r="DH16" i="137" s="1"/>
  <c r="DH17" i="137" s="1"/>
  <c r="DH18" i="137" s="1"/>
  <c r="DH19" i="137" s="1"/>
  <c r="DH20" i="137" s="1"/>
  <c r="DH21" i="137" s="1"/>
  <c r="DH22" i="137" s="1"/>
  <c r="DH23" i="137" s="1"/>
  <c r="DH24" i="137" s="1"/>
  <c r="DH25" i="137" s="1"/>
  <c r="DH26" i="137" s="1"/>
  <c r="DH27" i="137" s="1"/>
  <c r="DH28" i="137" s="1"/>
  <c r="DH29" i="137" s="1"/>
  <c r="DH30" i="137" s="1"/>
  <c r="DH31" i="137" s="1"/>
  <c r="DH32" i="137" s="1"/>
  <c r="DH33" i="137" s="1"/>
  <c r="DH34" i="137" s="1"/>
  <c r="U58" i="137"/>
  <c r="U59" i="137" s="1"/>
  <c r="EX4" i="133"/>
  <c r="EX5" i="133" s="1"/>
  <c r="EX6" i="133" s="1"/>
  <c r="EX7" i="133" s="1"/>
  <c r="EX8" i="133" s="1"/>
  <c r="EX9" i="133" s="1"/>
  <c r="EX10" i="133" s="1"/>
  <c r="EX11" i="133" s="1"/>
  <c r="EX12" i="133" s="1"/>
  <c r="EX13" i="133" s="1"/>
  <c r="EX14" i="133" s="1"/>
  <c r="EX15" i="133" s="1"/>
  <c r="EX16" i="133" s="1"/>
  <c r="EX17" i="133" s="1"/>
  <c r="EX18" i="133" s="1"/>
  <c r="EX19" i="133" s="1"/>
  <c r="EX20" i="133" s="1"/>
  <c r="EX21" i="133" s="1"/>
  <c r="EX22" i="133" s="1"/>
  <c r="EX23" i="133" s="1"/>
  <c r="EX24" i="133" s="1"/>
  <c r="EX25" i="133" s="1"/>
  <c r="EX26" i="133" s="1"/>
  <c r="EX27" i="133" s="1"/>
  <c r="EX28" i="133" s="1"/>
  <c r="EX29" i="133" s="1"/>
  <c r="EX30" i="133" s="1"/>
  <c r="EX31" i="133" s="1"/>
  <c r="EX32" i="133" s="1"/>
  <c r="EX33" i="133" s="1"/>
  <c r="EX34" i="133" s="1"/>
  <c r="EQ35" i="133"/>
  <c r="DV30" i="122"/>
  <c r="DV31" i="122" s="1"/>
  <c r="DV32" i="122" s="1"/>
  <c r="DV33" i="122" s="1"/>
  <c r="DV34" i="122" s="1"/>
  <c r="U76" i="122"/>
  <c r="U77" i="122" s="1"/>
  <c r="FZ35" i="99"/>
  <c r="GG4" i="99"/>
  <c r="GG5" i="99" s="1"/>
  <c r="GG6" i="99" s="1"/>
  <c r="GG7" i="99" s="1"/>
  <c r="GG8" i="99" s="1"/>
  <c r="GG9" i="99" s="1"/>
  <c r="GG10" i="99" s="1"/>
  <c r="GG11" i="99" s="1"/>
  <c r="GG12" i="99" s="1"/>
  <c r="GG13" i="99" s="1"/>
  <c r="GG14" i="99" s="1"/>
  <c r="GG15" i="99" s="1"/>
  <c r="GG16" i="99" s="1"/>
  <c r="GG17" i="99" s="1"/>
  <c r="GG18" i="99" s="1"/>
  <c r="GG19" i="99" s="1"/>
  <c r="GG20" i="99" s="1"/>
  <c r="GG21" i="99" s="1"/>
  <c r="GG22" i="99" s="1"/>
  <c r="GG23" i="99" s="1"/>
  <c r="GG24" i="99" s="1"/>
  <c r="GG25" i="99" s="1"/>
  <c r="GG26" i="99" s="1"/>
  <c r="GG27" i="99" s="1"/>
  <c r="GG28" i="99" s="1"/>
  <c r="GG29" i="99" s="1"/>
  <c r="GG30" i="99" s="1"/>
  <c r="GG31" i="99" s="1"/>
  <c r="GG32" i="99" s="1"/>
  <c r="GG33" i="99" s="1"/>
  <c r="GG34" i="99" s="1"/>
  <c r="U58" i="97"/>
  <c r="U59" i="97" s="1"/>
  <c r="DH13" i="97"/>
  <c r="DH14" i="97" s="1"/>
  <c r="DH15" i="97" s="1"/>
  <c r="DH16" i="97" s="1"/>
  <c r="DH17" i="97" s="1"/>
  <c r="DH18" i="97" s="1"/>
  <c r="DH19" i="97" s="1"/>
  <c r="DH20" i="97" s="1"/>
  <c r="DH21" i="97" s="1"/>
  <c r="DH22" i="97" s="1"/>
  <c r="DH23" i="97" s="1"/>
  <c r="DH24" i="97" s="1"/>
  <c r="DH25" i="97" s="1"/>
  <c r="DH26" i="97" s="1"/>
  <c r="DH27" i="97" s="1"/>
  <c r="DH28" i="97" s="1"/>
  <c r="DH29" i="97" s="1"/>
  <c r="DH30" i="97" s="1"/>
  <c r="DH31" i="97" s="1"/>
  <c r="DH32" i="97" s="1"/>
  <c r="DH33" i="97" s="1"/>
  <c r="DH34" i="97" s="1"/>
  <c r="U58" i="140"/>
  <c r="U59" i="140" s="1"/>
  <c r="DH13" i="140"/>
  <c r="DH14" i="140" s="1"/>
  <c r="DH15" i="140" s="1"/>
  <c r="DH16" i="140" s="1"/>
  <c r="DH17" i="140" s="1"/>
  <c r="DH18" i="140" s="1"/>
  <c r="DH19" i="140" s="1"/>
  <c r="DH20" i="140" s="1"/>
  <c r="DH21" i="140" s="1"/>
  <c r="DH22" i="140" s="1"/>
  <c r="DH23" i="140" s="1"/>
  <c r="DH24" i="140" s="1"/>
  <c r="DH25" i="140" s="1"/>
  <c r="DH26" i="140" s="1"/>
  <c r="DH27" i="140" s="1"/>
  <c r="DH28" i="140" s="1"/>
  <c r="DH29" i="140" s="1"/>
  <c r="DH30" i="140" s="1"/>
  <c r="DH31" i="140" s="1"/>
  <c r="DH32" i="140" s="1"/>
  <c r="DH33" i="140" s="1"/>
  <c r="DH34" i="140" s="1"/>
  <c r="U58" i="102"/>
  <c r="U59" i="102" s="1"/>
  <c r="DH13" i="102"/>
  <c r="DH14" i="102" s="1"/>
  <c r="DH15" i="102" s="1"/>
  <c r="DH16" i="102" s="1"/>
  <c r="DH17" i="102" s="1"/>
  <c r="DH18" i="102" s="1"/>
  <c r="DH19" i="102" s="1"/>
  <c r="DH20" i="102" s="1"/>
  <c r="DH21" i="102" s="1"/>
  <c r="DH22" i="102" s="1"/>
  <c r="DH23" i="102" s="1"/>
  <c r="DH24" i="102" s="1"/>
  <c r="DH25" i="102" s="1"/>
  <c r="DH26" i="102" s="1"/>
  <c r="DH27" i="102" s="1"/>
  <c r="DH28" i="102" s="1"/>
  <c r="DH29" i="102" s="1"/>
  <c r="DH30" i="102" s="1"/>
  <c r="DH31" i="102" s="1"/>
  <c r="DH32" i="102" s="1"/>
  <c r="DH33" i="102" s="1"/>
  <c r="DH34" i="102" s="1"/>
  <c r="EQ4" i="147"/>
  <c r="EQ5" i="147" s="1"/>
  <c r="EQ6" i="147" s="1"/>
  <c r="EQ7" i="147" s="1"/>
  <c r="EQ8" i="147" s="1"/>
  <c r="EQ9" i="147" s="1"/>
  <c r="EQ10" i="147" s="1"/>
  <c r="EQ11" i="147" s="1"/>
  <c r="EQ12" i="147" s="1"/>
  <c r="EQ13" i="147" s="1"/>
  <c r="EQ14" i="147" s="1"/>
  <c r="EQ15" i="147" s="1"/>
  <c r="EQ16" i="147" s="1"/>
  <c r="EQ17" i="147" s="1"/>
  <c r="EQ18" i="147" s="1"/>
  <c r="EQ19" i="147" s="1"/>
  <c r="EQ20" i="147" s="1"/>
  <c r="EQ21" i="147" s="1"/>
  <c r="EQ22" i="147" s="1"/>
  <c r="EQ23" i="147" s="1"/>
  <c r="EQ24" i="147" s="1"/>
  <c r="EQ25" i="147" s="1"/>
  <c r="EQ26" i="147" s="1"/>
  <c r="EQ27" i="147" s="1"/>
  <c r="EQ28" i="147" s="1"/>
  <c r="EQ29" i="147" s="1"/>
  <c r="EQ30" i="147" s="1"/>
  <c r="EQ31" i="147" s="1"/>
  <c r="EQ32" i="147" s="1"/>
  <c r="EQ33" i="147" s="1"/>
  <c r="EQ34" i="147" s="1"/>
  <c r="EJ35" i="147"/>
  <c r="FE4" i="103"/>
  <c r="FE5" i="103" s="1"/>
  <c r="FE6" i="103" s="1"/>
  <c r="FE7" i="103" s="1"/>
  <c r="FE8" i="103" s="1"/>
  <c r="FE9" i="103" s="1"/>
  <c r="FE10" i="103" s="1"/>
  <c r="FE11" i="103" s="1"/>
  <c r="FE12" i="103" s="1"/>
  <c r="FE13" i="103" s="1"/>
  <c r="FE14" i="103" s="1"/>
  <c r="FE15" i="103" s="1"/>
  <c r="FE16" i="103" s="1"/>
  <c r="FE17" i="103" s="1"/>
  <c r="FE18" i="103" s="1"/>
  <c r="FE19" i="103" s="1"/>
  <c r="FE20" i="103" s="1"/>
  <c r="FE21" i="103" s="1"/>
  <c r="FE22" i="103" s="1"/>
  <c r="FE23" i="103" s="1"/>
  <c r="FE24" i="103" s="1"/>
  <c r="FE25" i="103" s="1"/>
  <c r="FE26" i="103" s="1"/>
  <c r="FE27" i="103" s="1"/>
  <c r="FE28" i="103" s="1"/>
  <c r="FE29" i="103" s="1"/>
  <c r="FE30" i="103" s="1"/>
  <c r="FE31" i="103" s="1"/>
  <c r="FE32" i="103" s="1"/>
  <c r="FE33" i="103" s="1"/>
  <c r="FE34" i="103" s="1"/>
  <c r="EX35" i="103"/>
  <c r="EX4" i="130"/>
  <c r="EX5" i="130" s="1"/>
  <c r="EX6" i="130" s="1"/>
  <c r="EX7" i="130" s="1"/>
  <c r="EX8" i="130" s="1"/>
  <c r="EX9" i="130" s="1"/>
  <c r="EX10" i="130" s="1"/>
  <c r="EX11" i="130" s="1"/>
  <c r="EX12" i="130" s="1"/>
  <c r="EX13" i="130" s="1"/>
  <c r="EX14" i="130" s="1"/>
  <c r="EX15" i="130" s="1"/>
  <c r="EX16" i="130" s="1"/>
  <c r="EX17" i="130" s="1"/>
  <c r="EX18" i="130" s="1"/>
  <c r="EX19" i="130" s="1"/>
  <c r="EX20" i="130" s="1"/>
  <c r="EX21" i="130" s="1"/>
  <c r="EX22" i="130" s="1"/>
  <c r="EX23" i="130" s="1"/>
  <c r="EX24" i="130" s="1"/>
  <c r="EX25" i="130" s="1"/>
  <c r="EX26" i="130" s="1"/>
  <c r="EX27" i="130" s="1"/>
  <c r="EX28" i="130" s="1"/>
  <c r="EX29" i="130" s="1"/>
  <c r="EX30" i="130" s="1"/>
  <c r="EX31" i="130" s="1"/>
  <c r="EX32" i="130" s="1"/>
  <c r="EX33" i="130" s="1"/>
  <c r="EX34" i="130" s="1"/>
  <c r="EQ35" i="130"/>
  <c r="DO4" i="148" l="1"/>
  <c r="DO5" i="148" s="1"/>
  <c r="DO6" i="148" s="1"/>
  <c r="DO7" i="148" s="1"/>
  <c r="DO8" i="148" s="1"/>
  <c r="DO9" i="148" s="1"/>
  <c r="DO10" i="148" s="1"/>
  <c r="DO11" i="148" s="1"/>
  <c r="DO12" i="148" s="1"/>
  <c r="DO13" i="148" s="1"/>
  <c r="DO14" i="148" s="1"/>
  <c r="DO15" i="148" s="1"/>
  <c r="DO16" i="148" s="1"/>
  <c r="DO17" i="148" s="1"/>
  <c r="DO18" i="148" s="1"/>
  <c r="DO19" i="148" s="1"/>
  <c r="DO20" i="148" s="1"/>
  <c r="DO21" i="148" s="1"/>
  <c r="DO22" i="148" s="1"/>
  <c r="DO23" i="148" s="1"/>
  <c r="DO24" i="148" s="1"/>
  <c r="DO25" i="148" s="1"/>
  <c r="DO26" i="148" s="1"/>
  <c r="DO27" i="148" s="1"/>
  <c r="DO28" i="148" s="1"/>
  <c r="DO29" i="148" s="1"/>
  <c r="DO30" i="148" s="1"/>
  <c r="DO31" i="148" s="1"/>
  <c r="DO32" i="148" s="1"/>
  <c r="DO33" i="148" s="1"/>
  <c r="DO34" i="148" s="1"/>
  <c r="DH35" i="148"/>
  <c r="DO4" i="98"/>
  <c r="DO5" i="98" s="1"/>
  <c r="DO6" i="98" s="1"/>
  <c r="DO7" i="98" s="1"/>
  <c r="DO8" i="98" s="1"/>
  <c r="DO9" i="98" s="1"/>
  <c r="DO10" i="98" s="1"/>
  <c r="DO11" i="98" s="1"/>
  <c r="DO12" i="98" s="1"/>
  <c r="DO13" i="98" s="1"/>
  <c r="DO14" i="98" s="1"/>
  <c r="DO15" i="98" s="1"/>
  <c r="DO16" i="98" s="1"/>
  <c r="DO17" i="98" s="1"/>
  <c r="DO18" i="98" s="1"/>
  <c r="DO19" i="98" s="1"/>
  <c r="DO20" i="98" s="1"/>
  <c r="DO21" i="98" s="1"/>
  <c r="DO22" i="98" s="1"/>
  <c r="DO23" i="98" s="1"/>
  <c r="DO24" i="98" s="1"/>
  <c r="DO25" i="98" s="1"/>
  <c r="DO26" i="98" s="1"/>
  <c r="DO27" i="98" s="1"/>
  <c r="DO28" i="98" s="1"/>
  <c r="DO29" i="98" s="1"/>
  <c r="DO30" i="98" s="1"/>
  <c r="DO31" i="98" s="1"/>
  <c r="DO32" i="98" s="1"/>
  <c r="DO33" i="98" s="1"/>
  <c r="DO34" i="98" s="1"/>
  <c r="DH35" i="98"/>
  <c r="DO35" i="135"/>
  <c r="DV4" i="135"/>
  <c r="DV5" i="135" s="1"/>
  <c r="DV6" i="135" s="1"/>
  <c r="DV7" i="135" s="1"/>
  <c r="DV8" i="135" s="1"/>
  <c r="DV9" i="135" s="1"/>
  <c r="DV10" i="135" s="1"/>
  <c r="DV11" i="135" s="1"/>
  <c r="DV12" i="135" s="1"/>
  <c r="DV13" i="135" s="1"/>
  <c r="DV14" i="135" s="1"/>
  <c r="DV15" i="135" s="1"/>
  <c r="DV16" i="135" s="1"/>
  <c r="DV17" i="135" s="1"/>
  <c r="DV18" i="135" s="1"/>
  <c r="DV19" i="135" s="1"/>
  <c r="DV20" i="135" s="1"/>
  <c r="DV21" i="135" s="1"/>
  <c r="DV22" i="135" s="1"/>
  <c r="DV23" i="135" s="1"/>
  <c r="DV24" i="135" s="1"/>
  <c r="DV25" i="135" s="1"/>
  <c r="DV26" i="135" s="1"/>
  <c r="DV27" i="135" s="1"/>
  <c r="DV28" i="135" s="1"/>
  <c r="DV29" i="135" s="1"/>
  <c r="DV30" i="135" s="1"/>
  <c r="DV31" i="135" s="1"/>
  <c r="DV32" i="135" s="1"/>
  <c r="DV33" i="135" s="1"/>
  <c r="DV34" i="135" s="1"/>
  <c r="EQ35" i="149"/>
  <c r="EX4" i="149"/>
  <c r="EX5" i="149" s="1"/>
  <c r="EX6" i="149" s="1"/>
  <c r="EX7" i="149" s="1"/>
  <c r="EX8" i="149" s="1"/>
  <c r="EX9" i="149" s="1"/>
  <c r="EX10" i="149" s="1"/>
  <c r="EX11" i="149" s="1"/>
  <c r="EX12" i="149" s="1"/>
  <c r="EX13" i="149" s="1"/>
  <c r="EX14" i="149" s="1"/>
  <c r="EX15" i="149" s="1"/>
  <c r="EX16" i="149" s="1"/>
  <c r="EX17" i="149" s="1"/>
  <c r="EX18" i="149" s="1"/>
  <c r="EX19" i="149" s="1"/>
  <c r="EX20" i="149" s="1"/>
  <c r="EX21" i="149" s="1"/>
  <c r="EX22" i="149" s="1"/>
  <c r="EX23" i="149" s="1"/>
  <c r="EX24" i="149" s="1"/>
  <c r="EX25" i="149" s="1"/>
  <c r="EX26" i="149" s="1"/>
  <c r="EX27" i="149" s="1"/>
  <c r="EX28" i="149" s="1"/>
  <c r="EX29" i="149" s="1"/>
  <c r="EX30" i="149" s="1"/>
  <c r="EX31" i="149" s="1"/>
  <c r="EX32" i="149" s="1"/>
  <c r="EX33" i="149" s="1"/>
  <c r="EX34" i="149" s="1"/>
  <c r="DH35" i="139"/>
  <c r="DO4" i="139"/>
  <c r="DO5" i="139" s="1"/>
  <c r="DO6" i="139" s="1"/>
  <c r="DO7" i="139" s="1"/>
  <c r="DO8" i="139" s="1"/>
  <c r="DO9" i="139" s="1"/>
  <c r="DO10" i="139" s="1"/>
  <c r="DO11" i="139" s="1"/>
  <c r="DO12" i="139" s="1"/>
  <c r="DO13" i="139" s="1"/>
  <c r="DO14" i="139" s="1"/>
  <c r="DO15" i="139" s="1"/>
  <c r="DO16" i="139" s="1"/>
  <c r="DO17" i="139" s="1"/>
  <c r="DO18" i="139" s="1"/>
  <c r="DO19" i="139" s="1"/>
  <c r="DO20" i="139" s="1"/>
  <c r="DO21" i="139" s="1"/>
  <c r="DO22" i="139" s="1"/>
  <c r="DO23" i="139" s="1"/>
  <c r="DO24" i="139" s="1"/>
  <c r="DO25" i="139" s="1"/>
  <c r="DO26" i="139" s="1"/>
  <c r="DO27" i="139" s="1"/>
  <c r="DO28" i="139" s="1"/>
  <c r="DO29" i="139" s="1"/>
  <c r="DO30" i="139" s="1"/>
  <c r="DO31" i="139" s="1"/>
  <c r="DO32" i="139" s="1"/>
  <c r="DO33" i="139" s="1"/>
  <c r="DO34" i="139" s="1"/>
  <c r="EX4" i="138"/>
  <c r="EX5" i="138" s="1"/>
  <c r="EX6" i="138" s="1"/>
  <c r="EX7" i="138" s="1"/>
  <c r="EX8" i="138" s="1"/>
  <c r="EX9" i="138" s="1"/>
  <c r="EX10" i="138" s="1"/>
  <c r="EX11" i="138" s="1"/>
  <c r="EX12" i="138" s="1"/>
  <c r="EX13" i="138" s="1"/>
  <c r="EX14" i="138" s="1"/>
  <c r="EX15" i="138" s="1"/>
  <c r="EX16" i="138" s="1"/>
  <c r="EX17" i="138" s="1"/>
  <c r="EX18" i="138" s="1"/>
  <c r="EX19" i="138" s="1"/>
  <c r="EX20" i="138" s="1"/>
  <c r="EX21" i="138" s="1"/>
  <c r="EX22" i="138" s="1"/>
  <c r="EX23" i="138" s="1"/>
  <c r="EX24" i="138" s="1"/>
  <c r="EX25" i="138" s="1"/>
  <c r="EX26" i="138" s="1"/>
  <c r="EX27" i="138" s="1"/>
  <c r="EX28" i="138" s="1"/>
  <c r="EX29" i="138" s="1"/>
  <c r="EX30" i="138" s="1"/>
  <c r="EX31" i="138" s="1"/>
  <c r="EX32" i="138" s="1"/>
  <c r="EX33" i="138" s="1"/>
  <c r="EX34" i="138" s="1"/>
  <c r="EQ35" i="138"/>
  <c r="DH35" i="137"/>
  <c r="DO4" i="137"/>
  <c r="DO5" i="137" s="1"/>
  <c r="DO6" i="137" s="1"/>
  <c r="DO7" i="137" s="1"/>
  <c r="DO8" i="137" s="1"/>
  <c r="DO9" i="137" s="1"/>
  <c r="DO10" i="137" s="1"/>
  <c r="DO11" i="137" s="1"/>
  <c r="DO12" i="137" s="1"/>
  <c r="DO13" i="137" s="1"/>
  <c r="DO14" i="137" s="1"/>
  <c r="DO15" i="137" s="1"/>
  <c r="DO16" i="137" s="1"/>
  <c r="DO17" i="137" s="1"/>
  <c r="DO18" i="137" s="1"/>
  <c r="DO19" i="137" s="1"/>
  <c r="DO20" i="137" s="1"/>
  <c r="DO21" i="137" s="1"/>
  <c r="DO22" i="137" s="1"/>
  <c r="DO23" i="137" s="1"/>
  <c r="DO24" i="137" s="1"/>
  <c r="DO25" i="137" s="1"/>
  <c r="DO26" i="137" s="1"/>
  <c r="DO27" i="137" s="1"/>
  <c r="DO28" i="137" s="1"/>
  <c r="DO29" i="137" s="1"/>
  <c r="DO30" i="137" s="1"/>
  <c r="DO31" i="137" s="1"/>
  <c r="DO32" i="137" s="1"/>
  <c r="DO33" i="137" s="1"/>
  <c r="DO34" i="137" s="1"/>
  <c r="FE4" i="133"/>
  <c r="FE5" i="133" s="1"/>
  <c r="FE6" i="133" s="1"/>
  <c r="FE7" i="133" s="1"/>
  <c r="FE8" i="133" s="1"/>
  <c r="FE9" i="133" s="1"/>
  <c r="FE10" i="133" s="1"/>
  <c r="FE11" i="133" s="1"/>
  <c r="FE12" i="133" s="1"/>
  <c r="FE13" i="133" s="1"/>
  <c r="FE14" i="133" s="1"/>
  <c r="FE15" i="133" s="1"/>
  <c r="FE16" i="133" s="1"/>
  <c r="FE17" i="133" s="1"/>
  <c r="FE18" i="133" s="1"/>
  <c r="FE19" i="133" s="1"/>
  <c r="FE20" i="133" s="1"/>
  <c r="FE21" i="133" s="1"/>
  <c r="FE22" i="133" s="1"/>
  <c r="FE23" i="133" s="1"/>
  <c r="FE24" i="133" s="1"/>
  <c r="FE25" i="133" s="1"/>
  <c r="FE26" i="133" s="1"/>
  <c r="FE27" i="133" s="1"/>
  <c r="FE28" i="133" s="1"/>
  <c r="FE29" i="133" s="1"/>
  <c r="FE30" i="133" s="1"/>
  <c r="FE31" i="133" s="1"/>
  <c r="FE32" i="133" s="1"/>
  <c r="FE33" i="133" s="1"/>
  <c r="FE34" i="133" s="1"/>
  <c r="EX35" i="133"/>
  <c r="EC4" i="122"/>
  <c r="EC5" i="122" s="1"/>
  <c r="EC6" i="122" s="1"/>
  <c r="EC7" i="122" s="1"/>
  <c r="EC8" i="122" s="1"/>
  <c r="DV35" i="122"/>
  <c r="GN4" i="99"/>
  <c r="GN5" i="99" s="1"/>
  <c r="GN6" i="99" s="1"/>
  <c r="GN7" i="99" s="1"/>
  <c r="GN8" i="99" s="1"/>
  <c r="GN9" i="99" s="1"/>
  <c r="GN10" i="99" s="1"/>
  <c r="GN11" i="99" s="1"/>
  <c r="GN12" i="99" s="1"/>
  <c r="GN13" i="99" s="1"/>
  <c r="GN14" i="99" s="1"/>
  <c r="GN15" i="99" s="1"/>
  <c r="GN16" i="99" s="1"/>
  <c r="GN17" i="99" s="1"/>
  <c r="GN18" i="99" s="1"/>
  <c r="GN19" i="99" s="1"/>
  <c r="GN20" i="99" s="1"/>
  <c r="GN21" i="99" s="1"/>
  <c r="GN22" i="99" s="1"/>
  <c r="GN23" i="99" s="1"/>
  <c r="GN24" i="99" s="1"/>
  <c r="GN25" i="99" s="1"/>
  <c r="GN26" i="99" s="1"/>
  <c r="GN27" i="99" s="1"/>
  <c r="GN28" i="99" s="1"/>
  <c r="GN29" i="99" s="1"/>
  <c r="GN30" i="99" s="1"/>
  <c r="GN31" i="99" s="1"/>
  <c r="GN32" i="99" s="1"/>
  <c r="GN33" i="99" s="1"/>
  <c r="GN34" i="99" s="1"/>
  <c r="GG35" i="99"/>
  <c r="DO4" i="97"/>
  <c r="DO5" i="97" s="1"/>
  <c r="DO6" i="97" s="1"/>
  <c r="DO7" i="97" s="1"/>
  <c r="DO8" i="97" s="1"/>
  <c r="DO9" i="97" s="1"/>
  <c r="DO10" i="97" s="1"/>
  <c r="DO11" i="97" s="1"/>
  <c r="DO12" i="97" s="1"/>
  <c r="DO13" i="97" s="1"/>
  <c r="DO14" i="97" s="1"/>
  <c r="DO15" i="97" s="1"/>
  <c r="DO16" i="97" s="1"/>
  <c r="DO17" i="97" s="1"/>
  <c r="DO18" i="97" s="1"/>
  <c r="DO19" i="97" s="1"/>
  <c r="DO20" i="97" s="1"/>
  <c r="DO21" i="97" s="1"/>
  <c r="DO22" i="97" s="1"/>
  <c r="DO23" i="97" s="1"/>
  <c r="DO24" i="97" s="1"/>
  <c r="DO25" i="97" s="1"/>
  <c r="DO26" i="97" s="1"/>
  <c r="DO27" i="97" s="1"/>
  <c r="DO28" i="97" s="1"/>
  <c r="DO29" i="97" s="1"/>
  <c r="DO30" i="97" s="1"/>
  <c r="DO31" i="97" s="1"/>
  <c r="DO32" i="97" s="1"/>
  <c r="DO33" i="97" s="1"/>
  <c r="DO34" i="97" s="1"/>
  <c r="DH35" i="97"/>
  <c r="DO4" i="140"/>
  <c r="DO5" i="140" s="1"/>
  <c r="DO6" i="140" s="1"/>
  <c r="DO7" i="140" s="1"/>
  <c r="DO8" i="140" s="1"/>
  <c r="DO9" i="140" s="1"/>
  <c r="DO10" i="140" s="1"/>
  <c r="DO11" i="140" s="1"/>
  <c r="DO12" i="140" s="1"/>
  <c r="DO13" i="140" s="1"/>
  <c r="DO14" i="140" s="1"/>
  <c r="DO15" i="140" s="1"/>
  <c r="DO16" i="140" s="1"/>
  <c r="DO17" i="140" s="1"/>
  <c r="DO18" i="140" s="1"/>
  <c r="DO19" i="140" s="1"/>
  <c r="DO20" i="140" s="1"/>
  <c r="DO21" i="140" s="1"/>
  <c r="DO22" i="140" s="1"/>
  <c r="DO23" i="140" s="1"/>
  <c r="DO24" i="140" s="1"/>
  <c r="DO25" i="140" s="1"/>
  <c r="DO26" i="140" s="1"/>
  <c r="DO27" i="140" s="1"/>
  <c r="DO28" i="140" s="1"/>
  <c r="DO29" i="140" s="1"/>
  <c r="DO30" i="140" s="1"/>
  <c r="DO31" i="140" s="1"/>
  <c r="DO32" i="140" s="1"/>
  <c r="DO33" i="140" s="1"/>
  <c r="DO34" i="140" s="1"/>
  <c r="DH35" i="140"/>
  <c r="DH35" i="102"/>
  <c r="DO4" i="102"/>
  <c r="DO5" i="102" s="1"/>
  <c r="DO6" i="102" s="1"/>
  <c r="DO7" i="102" s="1"/>
  <c r="DO8" i="102" s="1"/>
  <c r="DO9" i="102" s="1"/>
  <c r="DO10" i="102" s="1"/>
  <c r="DO11" i="102" s="1"/>
  <c r="DO12" i="102" s="1"/>
  <c r="DO13" i="102" s="1"/>
  <c r="DO14" i="102" s="1"/>
  <c r="DO15" i="102" s="1"/>
  <c r="DO16" i="102" s="1"/>
  <c r="DO17" i="102" s="1"/>
  <c r="DO18" i="102" s="1"/>
  <c r="DO19" i="102" s="1"/>
  <c r="DO20" i="102" s="1"/>
  <c r="DO21" i="102" s="1"/>
  <c r="DO22" i="102" s="1"/>
  <c r="DO23" i="102" s="1"/>
  <c r="DO24" i="102" s="1"/>
  <c r="DO25" i="102" s="1"/>
  <c r="DO26" i="102" s="1"/>
  <c r="DO27" i="102" s="1"/>
  <c r="DO28" i="102" s="1"/>
  <c r="DO29" i="102" s="1"/>
  <c r="DO30" i="102" s="1"/>
  <c r="DO31" i="102" s="1"/>
  <c r="DO32" i="102" s="1"/>
  <c r="DO33" i="102" s="1"/>
  <c r="DO34" i="102" s="1"/>
  <c r="EQ35" i="147"/>
  <c r="EX4" i="147"/>
  <c r="EX5" i="147" s="1"/>
  <c r="EX6" i="147" s="1"/>
  <c r="EX7" i="147" s="1"/>
  <c r="EX8" i="147" s="1"/>
  <c r="EX9" i="147" s="1"/>
  <c r="EX10" i="147" s="1"/>
  <c r="EX11" i="147" s="1"/>
  <c r="EX12" i="147" s="1"/>
  <c r="EX13" i="147" s="1"/>
  <c r="EX14" i="147" s="1"/>
  <c r="EX15" i="147" s="1"/>
  <c r="EX16" i="147" s="1"/>
  <c r="EX17" i="147" s="1"/>
  <c r="EX18" i="147" s="1"/>
  <c r="EX19" i="147" s="1"/>
  <c r="EX20" i="147" s="1"/>
  <c r="EX21" i="147" s="1"/>
  <c r="EX22" i="147" s="1"/>
  <c r="EX23" i="147" s="1"/>
  <c r="EX24" i="147" s="1"/>
  <c r="EX25" i="147" s="1"/>
  <c r="EX26" i="147" s="1"/>
  <c r="EX27" i="147" s="1"/>
  <c r="EX28" i="147" s="1"/>
  <c r="EX29" i="147" s="1"/>
  <c r="EX30" i="147" s="1"/>
  <c r="EX31" i="147" s="1"/>
  <c r="EX32" i="147" s="1"/>
  <c r="EX33" i="147" s="1"/>
  <c r="EX34" i="147" s="1"/>
  <c r="FL4" i="103"/>
  <c r="FL5" i="103" s="1"/>
  <c r="FL6" i="103" s="1"/>
  <c r="FL7" i="103" s="1"/>
  <c r="FL8" i="103" s="1"/>
  <c r="FL9" i="103" s="1"/>
  <c r="FL10" i="103" s="1"/>
  <c r="FL11" i="103" s="1"/>
  <c r="FL12" i="103" s="1"/>
  <c r="FL13" i="103" s="1"/>
  <c r="FL14" i="103" s="1"/>
  <c r="FL15" i="103" s="1"/>
  <c r="FL16" i="103" s="1"/>
  <c r="FL17" i="103" s="1"/>
  <c r="FL18" i="103" s="1"/>
  <c r="FL19" i="103" s="1"/>
  <c r="FL20" i="103" s="1"/>
  <c r="FL21" i="103" s="1"/>
  <c r="FL22" i="103" s="1"/>
  <c r="FL23" i="103" s="1"/>
  <c r="FL24" i="103" s="1"/>
  <c r="FL25" i="103" s="1"/>
  <c r="FL26" i="103" s="1"/>
  <c r="FL27" i="103" s="1"/>
  <c r="FL28" i="103" s="1"/>
  <c r="FL29" i="103" s="1"/>
  <c r="FL30" i="103" s="1"/>
  <c r="FL31" i="103" s="1"/>
  <c r="FL32" i="103" s="1"/>
  <c r="FL33" i="103" s="1"/>
  <c r="FL34" i="103" s="1"/>
  <c r="FE35" i="103"/>
  <c r="FE4" i="130"/>
  <c r="FE5" i="130" s="1"/>
  <c r="FE6" i="130" s="1"/>
  <c r="FE7" i="130" s="1"/>
  <c r="FE8" i="130" s="1"/>
  <c r="FE9" i="130" s="1"/>
  <c r="FE10" i="130" s="1"/>
  <c r="FE11" i="130" s="1"/>
  <c r="FE12" i="130" s="1"/>
  <c r="FE13" i="130" s="1"/>
  <c r="FE14" i="130" s="1"/>
  <c r="FE15" i="130" s="1"/>
  <c r="FE16" i="130" s="1"/>
  <c r="FE17" i="130" s="1"/>
  <c r="FE18" i="130" s="1"/>
  <c r="FE19" i="130" s="1"/>
  <c r="FE20" i="130" s="1"/>
  <c r="FE21" i="130" s="1"/>
  <c r="FE22" i="130" s="1"/>
  <c r="FE23" i="130" s="1"/>
  <c r="FE24" i="130" s="1"/>
  <c r="FE25" i="130" s="1"/>
  <c r="FE26" i="130" s="1"/>
  <c r="FE27" i="130" s="1"/>
  <c r="FE28" i="130" s="1"/>
  <c r="FE29" i="130" s="1"/>
  <c r="FE30" i="130" s="1"/>
  <c r="FE31" i="130" s="1"/>
  <c r="FE32" i="130" s="1"/>
  <c r="FE33" i="130" s="1"/>
  <c r="FE34" i="130" s="1"/>
  <c r="EX35" i="130"/>
  <c r="DV4" i="148" l="1"/>
  <c r="DV5" i="148" s="1"/>
  <c r="DV6" i="148" s="1"/>
  <c r="DV7" i="148" s="1"/>
  <c r="DV8" i="148" s="1"/>
  <c r="DV9" i="148" s="1"/>
  <c r="DV10" i="148" s="1"/>
  <c r="DV11" i="148" s="1"/>
  <c r="DV12" i="148" s="1"/>
  <c r="DV13" i="148" s="1"/>
  <c r="DV14" i="148" s="1"/>
  <c r="DV15" i="148" s="1"/>
  <c r="DV16" i="148" s="1"/>
  <c r="DV17" i="148" s="1"/>
  <c r="DV18" i="148" s="1"/>
  <c r="DV19" i="148" s="1"/>
  <c r="DV20" i="148" s="1"/>
  <c r="DV21" i="148" s="1"/>
  <c r="DV22" i="148" s="1"/>
  <c r="DV23" i="148" s="1"/>
  <c r="DV24" i="148" s="1"/>
  <c r="DV25" i="148" s="1"/>
  <c r="DV26" i="148" s="1"/>
  <c r="DV27" i="148" s="1"/>
  <c r="DV28" i="148" s="1"/>
  <c r="DV29" i="148" s="1"/>
  <c r="DO35" i="148"/>
  <c r="DV4" i="98"/>
  <c r="DV5" i="98" s="1"/>
  <c r="DV6" i="98" s="1"/>
  <c r="DV7" i="98" s="1"/>
  <c r="DV8" i="98" s="1"/>
  <c r="DV9" i="98" s="1"/>
  <c r="DV10" i="98" s="1"/>
  <c r="DV11" i="98" s="1"/>
  <c r="DV12" i="98" s="1"/>
  <c r="DV13" i="98" s="1"/>
  <c r="DV14" i="98" s="1"/>
  <c r="DV15" i="98" s="1"/>
  <c r="DV16" i="98" s="1"/>
  <c r="DV17" i="98" s="1"/>
  <c r="DV18" i="98" s="1"/>
  <c r="DV19" i="98" s="1"/>
  <c r="DV20" i="98" s="1"/>
  <c r="DV21" i="98" s="1"/>
  <c r="DV22" i="98" s="1"/>
  <c r="DV23" i="98" s="1"/>
  <c r="DV24" i="98" s="1"/>
  <c r="DV25" i="98" s="1"/>
  <c r="DV26" i="98" s="1"/>
  <c r="DV27" i="98" s="1"/>
  <c r="DV28" i="98" s="1"/>
  <c r="DV29" i="98" s="1"/>
  <c r="DV30" i="98" s="1"/>
  <c r="DV31" i="98" s="1"/>
  <c r="DV32" i="98" s="1"/>
  <c r="DV33" i="98" s="1"/>
  <c r="DV34" i="98" s="1"/>
  <c r="DO35" i="98"/>
  <c r="EC4" i="135"/>
  <c r="EC5" i="135" s="1"/>
  <c r="EC6" i="135" s="1"/>
  <c r="EC7" i="135" s="1"/>
  <c r="EC8" i="135" s="1"/>
  <c r="EC9" i="135" s="1"/>
  <c r="EC10" i="135" s="1"/>
  <c r="EC11" i="135" s="1"/>
  <c r="EC12" i="135" s="1"/>
  <c r="EC13" i="135" s="1"/>
  <c r="EC14" i="135" s="1"/>
  <c r="EC15" i="135" s="1"/>
  <c r="EC16" i="135" s="1"/>
  <c r="EC17" i="135" s="1"/>
  <c r="EC18" i="135" s="1"/>
  <c r="EC19" i="135" s="1"/>
  <c r="EC20" i="135" s="1"/>
  <c r="EC21" i="135" s="1"/>
  <c r="EC22" i="135" s="1"/>
  <c r="EC23" i="135" s="1"/>
  <c r="EC24" i="135" s="1"/>
  <c r="EC25" i="135" s="1"/>
  <c r="EC26" i="135" s="1"/>
  <c r="EC27" i="135" s="1"/>
  <c r="EC28" i="135" s="1"/>
  <c r="EC29" i="135" s="1"/>
  <c r="EC30" i="135" s="1"/>
  <c r="EC31" i="135" s="1"/>
  <c r="EC32" i="135" s="1"/>
  <c r="EC33" i="135" s="1"/>
  <c r="EC34" i="135" s="1"/>
  <c r="DV35" i="135"/>
  <c r="FE4" i="149"/>
  <c r="FE5" i="149" s="1"/>
  <c r="FE6" i="149" s="1"/>
  <c r="FE7" i="149" s="1"/>
  <c r="FE8" i="149" s="1"/>
  <c r="FE9" i="149" s="1"/>
  <c r="FE10" i="149" s="1"/>
  <c r="FE11" i="149" s="1"/>
  <c r="FE12" i="149" s="1"/>
  <c r="FE13" i="149" s="1"/>
  <c r="FE14" i="149" s="1"/>
  <c r="FE15" i="149" s="1"/>
  <c r="FE16" i="149" s="1"/>
  <c r="FE17" i="149" s="1"/>
  <c r="FE18" i="149" s="1"/>
  <c r="FE19" i="149" s="1"/>
  <c r="FE20" i="149" s="1"/>
  <c r="FE21" i="149" s="1"/>
  <c r="FE22" i="149" s="1"/>
  <c r="FE23" i="149" s="1"/>
  <c r="FE24" i="149" s="1"/>
  <c r="FE25" i="149" s="1"/>
  <c r="FE26" i="149" s="1"/>
  <c r="FE27" i="149" s="1"/>
  <c r="FE28" i="149" s="1"/>
  <c r="FE29" i="149" s="1"/>
  <c r="FE30" i="149" s="1"/>
  <c r="FE31" i="149" s="1"/>
  <c r="FE32" i="149" s="1"/>
  <c r="FE33" i="149" s="1"/>
  <c r="FE34" i="149" s="1"/>
  <c r="EX35" i="149"/>
  <c r="DV4" i="139"/>
  <c r="DV5" i="139" s="1"/>
  <c r="DV6" i="139" s="1"/>
  <c r="DV7" i="139" s="1"/>
  <c r="DV8" i="139" s="1"/>
  <c r="DV9" i="139" s="1"/>
  <c r="DV10" i="139" s="1"/>
  <c r="DV11" i="139" s="1"/>
  <c r="DV12" i="139" s="1"/>
  <c r="DV13" i="139" s="1"/>
  <c r="DV14" i="139" s="1"/>
  <c r="DV15" i="139" s="1"/>
  <c r="DV16" i="139" s="1"/>
  <c r="DV17" i="139" s="1"/>
  <c r="DV18" i="139" s="1"/>
  <c r="DV19" i="139" s="1"/>
  <c r="DV20" i="139" s="1"/>
  <c r="DV21" i="139" s="1"/>
  <c r="DV22" i="139" s="1"/>
  <c r="DV23" i="139" s="1"/>
  <c r="DV24" i="139" s="1"/>
  <c r="DV25" i="139" s="1"/>
  <c r="DV26" i="139" s="1"/>
  <c r="DV27" i="139" s="1"/>
  <c r="DV28" i="139" s="1"/>
  <c r="DV29" i="139" s="1"/>
  <c r="DO35" i="139"/>
  <c r="EX35" i="138"/>
  <c r="FE4" i="138"/>
  <c r="FE5" i="138" s="1"/>
  <c r="FE6" i="138" s="1"/>
  <c r="FE7" i="138" s="1"/>
  <c r="FE8" i="138" s="1"/>
  <c r="FE9" i="138" s="1"/>
  <c r="FE10" i="138" s="1"/>
  <c r="FE11" i="138" s="1"/>
  <c r="FE12" i="138" s="1"/>
  <c r="FE13" i="138" s="1"/>
  <c r="FE14" i="138" s="1"/>
  <c r="FE15" i="138" s="1"/>
  <c r="FE16" i="138" s="1"/>
  <c r="FE17" i="138" s="1"/>
  <c r="FE18" i="138" s="1"/>
  <c r="FE19" i="138" s="1"/>
  <c r="FE20" i="138" s="1"/>
  <c r="FE21" i="138" s="1"/>
  <c r="FE22" i="138" s="1"/>
  <c r="FE23" i="138" s="1"/>
  <c r="FE24" i="138" s="1"/>
  <c r="FE25" i="138" s="1"/>
  <c r="FE26" i="138" s="1"/>
  <c r="FE27" i="138" s="1"/>
  <c r="FE28" i="138" s="1"/>
  <c r="FE29" i="138" s="1"/>
  <c r="FE30" i="138" s="1"/>
  <c r="FE31" i="138" s="1"/>
  <c r="FE32" i="138" s="1"/>
  <c r="FE33" i="138" s="1"/>
  <c r="FE34" i="138" s="1"/>
  <c r="DV4" i="137"/>
  <c r="DV5" i="137" s="1"/>
  <c r="DV6" i="137" s="1"/>
  <c r="DV7" i="137" s="1"/>
  <c r="DV8" i="137" s="1"/>
  <c r="DV9" i="137" s="1"/>
  <c r="DV10" i="137" s="1"/>
  <c r="DV11" i="137" s="1"/>
  <c r="DV12" i="137" s="1"/>
  <c r="DV13" i="137" s="1"/>
  <c r="DV14" i="137" s="1"/>
  <c r="DV15" i="137" s="1"/>
  <c r="DV16" i="137" s="1"/>
  <c r="DV17" i="137" s="1"/>
  <c r="DV18" i="137" s="1"/>
  <c r="DV19" i="137" s="1"/>
  <c r="DV20" i="137" s="1"/>
  <c r="DV21" i="137" s="1"/>
  <c r="DV22" i="137" s="1"/>
  <c r="DV23" i="137" s="1"/>
  <c r="DV24" i="137" s="1"/>
  <c r="DV25" i="137" s="1"/>
  <c r="DV26" i="137" s="1"/>
  <c r="DV27" i="137" s="1"/>
  <c r="DV28" i="137" s="1"/>
  <c r="DV29" i="137" s="1"/>
  <c r="DO35" i="137"/>
  <c r="FE35" i="133"/>
  <c r="FL4" i="133"/>
  <c r="FL5" i="133" s="1"/>
  <c r="FL6" i="133" s="1"/>
  <c r="FL7" i="133" s="1"/>
  <c r="FL8" i="133" s="1"/>
  <c r="FL9" i="133" s="1"/>
  <c r="FL10" i="133" s="1"/>
  <c r="FL11" i="133" s="1"/>
  <c r="FL12" i="133" s="1"/>
  <c r="FL13" i="133" s="1"/>
  <c r="FL14" i="133" s="1"/>
  <c r="FL15" i="133" s="1"/>
  <c r="FL16" i="133" s="1"/>
  <c r="FL17" i="133" s="1"/>
  <c r="FL18" i="133" s="1"/>
  <c r="FL19" i="133" s="1"/>
  <c r="FL20" i="133" s="1"/>
  <c r="FL21" i="133" s="1"/>
  <c r="FL22" i="133" s="1"/>
  <c r="FL23" i="133" s="1"/>
  <c r="FL24" i="133" s="1"/>
  <c r="FL25" i="133" s="1"/>
  <c r="FL26" i="133" s="1"/>
  <c r="FL27" i="133" s="1"/>
  <c r="FL28" i="133" s="1"/>
  <c r="FL29" i="133" s="1"/>
  <c r="FL30" i="133" s="1"/>
  <c r="FL31" i="133" s="1"/>
  <c r="FL32" i="133" s="1"/>
  <c r="FL33" i="133" s="1"/>
  <c r="FL34" i="133" s="1"/>
  <c r="EC9" i="122"/>
  <c r="EC10" i="122" s="1"/>
  <c r="EC11" i="122" s="1"/>
  <c r="EC12" i="122" s="1"/>
  <c r="EC13" i="122" s="1"/>
  <c r="EC14" i="122" s="1"/>
  <c r="EC15" i="122" s="1"/>
  <c r="EC16" i="122" s="1"/>
  <c r="EC17" i="122" s="1"/>
  <c r="EC18" i="122" s="1"/>
  <c r="EC19" i="122" s="1"/>
  <c r="EC20" i="122" s="1"/>
  <c r="EC21" i="122" s="1"/>
  <c r="EC22" i="122" s="1"/>
  <c r="EC23" i="122" s="1"/>
  <c r="EC24" i="122" s="1"/>
  <c r="EC25" i="122" s="1"/>
  <c r="EC26" i="122" s="1"/>
  <c r="EC27" i="122" s="1"/>
  <c r="EC28" i="122" s="1"/>
  <c r="EC29" i="122" s="1"/>
  <c r="EC30" i="122" s="1"/>
  <c r="EC31" i="122" s="1"/>
  <c r="EC32" i="122" s="1"/>
  <c r="EC33" i="122" s="1"/>
  <c r="EC34" i="122" s="1"/>
  <c r="U68" i="122"/>
  <c r="U69" i="122" s="1"/>
  <c r="GN35" i="99"/>
  <c r="GU4" i="99"/>
  <c r="GU5" i="99" s="1"/>
  <c r="GU6" i="99" s="1"/>
  <c r="GU7" i="99" s="1"/>
  <c r="GU8" i="99" s="1"/>
  <c r="GU9" i="99" s="1"/>
  <c r="GU10" i="99" s="1"/>
  <c r="GU11" i="99" s="1"/>
  <c r="GU12" i="99" s="1"/>
  <c r="GU13" i="99" s="1"/>
  <c r="GU14" i="99" s="1"/>
  <c r="GU15" i="99" s="1"/>
  <c r="GU16" i="99" s="1"/>
  <c r="GU17" i="99" s="1"/>
  <c r="GU18" i="99" s="1"/>
  <c r="GU19" i="99" s="1"/>
  <c r="GU20" i="99" s="1"/>
  <c r="GU21" i="99" s="1"/>
  <c r="GU22" i="99" s="1"/>
  <c r="GU23" i="99" s="1"/>
  <c r="GU24" i="99" s="1"/>
  <c r="GU25" i="99" s="1"/>
  <c r="GU26" i="99" s="1"/>
  <c r="GU27" i="99" s="1"/>
  <c r="GU28" i="99" s="1"/>
  <c r="GU29" i="99" s="1"/>
  <c r="GU30" i="99" s="1"/>
  <c r="GU31" i="99" s="1"/>
  <c r="GU32" i="99" s="1"/>
  <c r="GU33" i="99" s="1"/>
  <c r="GU34" i="99" s="1"/>
  <c r="DV4" i="97"/>
  <c r="DV5" i="97" s="1"/>
  <c r="DV6" i="97" s="1"/>
  <c r="DV7" i="97" s="1"/>
  <c r="DV8" i="97" s="1"/>
  <c r="DV9" i="97" s="1"/>
  <c r="DV10" i="97" s="1"/>
  <c r="DV11" i="97" s="1"/>
  <c r="DV12" i="97" s="1"/>
  <c r="DV13" i="97" s="1"/>
  <c r="DV14" i="97" s="1"/>
  <c r="DV15" i="97" s="1"/>
  <c r="DV16" i="97" s="1"/>
  <c r="DV17" i="97" s="1"/>
  <c r="DV18" i="97" s="1"/>
  <c r="DV19" i="97" s="1"/>
  <c r="DV20" i="97" s="1"/>
  <c r="DV21" i="97" s="1"/>
  <c r="DV22" i="97" s="1"/>
  <c r="DV23" i="97" s="1"/>
  <c r="DV24" i="97" s="1"/>
  <c r="DV25" i="97" s="1"/>
  <c r="DV26" i="97" s="1"/>
  <c r="DV27" i="97" s="1"/>
  <c r="DV28" i="97" s="1"/>
  <c r="DV29" i="97" s="1"/>
  <c r="DO35" i="97"/>
  <c r="DV4" i="140"/>
  <c r="DV5" i="140" s="1"/>
  <c r="DV6" i="140" s="1"/>
  <c r="DV7" i="140" s="1"/>
  <c r="DV8" i="140" s="1"/>
  <c r="DV9" i="140" s="1"/>
  <c r="DV10" i="140" s="1"/>
  <c r="DV11" i="140" s="1"/>
  <c r="DV12" i="140" s="1"/>
  <c r="DV13" i="140" s="1"/>
  <c r="DV14" i="140" s="1"/>
  <c r="DV15" i="140" s="1"/>
  <c r="DV16" i="140" s="1"/>
  <c r="DV17" i="140" s="1"/>
  <c r="DV18" i="140" s="1"/>
  <c r="DV19" i="140" s="1"/>
  <c r="DV20" i="140" s="1"/>
  <c r="DV21" i="140" s="1"/>
  <c r="DV22" i="140" s="1"/>
  <c r="DV23" i="140" s="1"/>
  <c r="DV24" i="140" s="1"/>
  <c r="DV25" i="140" s="1"/>
  <c r="DV26" i="140" s="1"/>
  <c r="DV27" i="140" s="1"/>
  <c r="DV28" i="140" s="1"/>
  <c r="DV29" i="140" s="1"/>
  <c r="DO35" i="140"/>
  <c r="DO35" i="102"/>
  <c r="DV4" i="102"/>
  <c r="DV5" i="102" s="1"/>
  <c r="DV6" i="102" s="1"/>
  <c r="DV7" i="102" s="1"/>
  <c r="DV8" i="102" s="1"/>
  <c r="DV9" i="102" s="1"/>
  <c r="DV10" i="102" s="1"/>
  <c r="DV11" i="102" s="1"/>
  <c r="DV12" i="102" s="1"/>
  <c r="DV13" i="102" s="1"/>
  <c r="DV14" i="102" s="1"/>
  <c r="DV15" i="102" s="1"/>
  <c r="DV16" i="102" s="1"/>
  <c r="DV17" i="102" s="1"/>
  <c r="DV18" i="102" s="1"/>
  <c r="DV19" i="102" s="1"/>
  <c r="DV20" i="102" s="1"/>
  <c r="DV21" i="102" s="1"/>
  <c r="DV22" i="102" s="1"/>
  <c r="DV23" i="102" s="1"/>
  <c r="DV24" i="102" s="1"/>
  <c r="DV25" i="102" s="1"/>
  <c r="DV26" i="102" s="1"/>
  <c r="DV27" i="102" s="1"/>
  <c r="DV28" i="102" s="1"/>
  <c r="DV29" i="102" s="1"/>
  <c r="FE4" i="147"/>
  <c r="FE5" i="147" s="1"/>
  <c r="FE6" i="147" s="1"/>
  <c r="FE7" i="147" s="1"/>
  <c r="FE8" i="147" s="1"/>
  <c r="FE9" i="147" s="1"/>
  <c r="FE10" i="147" s="1"/>
  <c r="FE11" i="147" s="1"/>
  <c r="FE12" i="147" s="1"/>
  <c r="FE13" i="147" s="1"/>
  <c r="FE14" i="147" s="1"/>
  <c r="FE15" i="147" s="1"/>
  <c r="FE16" i="147" s="1"/>
  <c r="FE17" i="147" s="1"/>
  <c r="FE18" i="147" s="1"/>
  <c r="FE19" i="147" s="1"/>
  <c r="FE20" i="147" s="1"/>
  <c r="FE21" i="147" s="1"/>
  <c r="FE22" i="147" s="1"/>
  <c r="FE23" i="147" s="1"/>
  <c r="FE24" i="147" s="1"/>
  <c r="FE25" i="147" s="1"/>
  <c r="FE26" i="147" s="1"/>
  <c r="FE27" i="147" s="1"/>
  <c r="FE28" i="147" s="1"/>
  <c r="FE29" i="147" s="1"/>
  <c r="FE30" i="147" s="1"/>
  <c r="FE31" i="147" s="1"/>
  <c r="FE32" i="147" s="1"/>
  <c r="FE33" i="147" s="1"/>
  <c r="FE34" i="147" s="1"/>
  <c r="EX35" i="147"/>
  <c r="FS4" i="103"/>
  <c r="FS5" i="103" s="1"/>
  <c r="FS6" i="103" s="1"/>
  <c r="FS7" i="103" s="1"/>
  <c r="FS8" i="103" s="1"/>
  <c r="FS9" i="103" s="1"/>
  <c r="FS10" i="103" s="1"/>
  <c r="FS11" i="103" s="1"/>
  <c r="FS12" i="103" s="1"/>
  <c r="FS13" i="103" s="1"/>
  <c r="FS14" i="103" s="1"/>
  <c r="FS15" i="103" s="1"/>
  <c r="FS16" i="103" s="1"/>
  <c r="FS17" i="103" s="1"/>
  <c r="FS18" i="103" s="1"/>
  <c r="FS19" i="103" s="1"/>
  <c r="FS20" i="103" s="1"/>
  <c r="FS21" i="103" s="1"/>
  <c r="FS22" i="103" s="1"/>
  <c r="FS23" i="103" s="1"/>
  <c r="FS24" i="103" s="1"/>
  <c r="FS25" i="103" s="1"/>
  <c r="FS26" i="103" s="1"/>
  <c r="FS27" i="103" s="1"/>
  <c r="FS28" i="103" s="1"/>
  <c r="FS29" i="103" s="1"/>
  <c r="FS30" i="103" s="1"/>
  <c r="FS31" i="103" s="1"/>
  <c r="FS32" i="103" s="1"/>
  <c r="FS33" i="103" s="1"/>
  <c r="FS34" i="103" s="1"/>
  <c r="FL35" i="103"/>
  <c r="FL4" i="130"/>
  <c r="FL5" i="130" s="1"/>
  <c r="FL6" i="130" s="1"/>
  <c r="FL7" i="130" s="1"/>
  <c r="FL8" i="130" s="1"/>
  <c r="FL9" i="130" s="1"/>
  <c r="FL10" i="130" s="1"/>
  <c r="FL11" i="130" s="1"/>
  <c r="FL12" i="130" s="1"/>
  <c r="FL13" i="130" s="1"/>
  <c r="FL14" i="130" s="1"/>
  <c r="FL15" i="130" s="1"/>
  <c r="FL16" i="130" s="1"/>
  <c r="FL17" i="130" s="1"/>
  <c r="FL18" i="130" s="1"/>
  <c r="FL19" i="130" s="1"/>
  <c r="FL20" i="130" s="1"/>
  <c r="FL21" i="130" s="1"/>
  <c r="FL22" i="130" s="1"/>
  <c r="FL23" i="130" s="1"/>
  <c r="FL24" i="130" s="1"/>
  <c r="FL25" i="130" s="1"/>
  <c r="FL26" i="130" s="1"/>
  <c r="FL27" i="130" s="1"/>
  <c r="FL28" i="130" s="1"/>
  <c r="FL29" i="130" s="1"/>
  <c r="FL30" i="130" s="1"/>
  <c r="FL31" i="130" s="1"/>
  <c r="FL32" i="130" s="1"/>
  <c r="FL33" i="130" s="1"/>
  <c r="FL34" i="130" s="1"/>
  <c r="FE35" i="130"/>
  <c r="DV30" i="148" l="1"/>
  <c r="DV31" i="148" s="1"/>
  <c r="DV32" i="148" s="1"/>
  <c r="DV33" i="148" s="1"/>
  <c r="DV34" i="148" s="1"/>
  <c r="U76" i="148"/>
  <c r="U77" i="148" s="1"/>
  <c r="DV35" i="98"/>
  <c r="EC4" i="98"/>
  <c r="EC5" i="98" s="1"/>
  <c r="EC6" i="98" s="1"/>
  <c r="EC7" i="98" s="1"/>
  <c r="EC8" i="98" s="1"/>
  <c r="EC9" i="98" s="1"/>
  <c r="EC10" i="98" s="1"/>
  <c r="EC11" i="98" s="1"/>
  <c r="EC12" i="98" s="1"/>
  <c r="EC13" i="98" s="1"/>
  <c r="EC14" i="98" s="1"/>
  <c r="EC15" i="98" s="1"/>
  <c r="EC16" i="98" s="1"/>
  <c r="EC17" i="98" s="1"/>
  <c r="EC18" i="98" s="1"/>
  <c r="EC19" i="98" s="1"/>
  <c r="EC20" i="98" s="1"/>
  <c r="EC21" i="98" s="1"/>
  <c r="EC22" i="98" s="1"/>
  <c r="EC23" i="98" s="1"/>
  <c r="EC24" i="98" s="1"/>
  <c r="EC25" i="98" s="1"/>
  <c r="EC26" i="98" s="1"/>
  <c r="EC27" i="98" s="1"/>
  <c r="EC28" i="98" s="1"/>
  <c r="EC29" i="98" s="1"/>
  <c r="EC30" i="98" s="1"/>
  <c r="EC31" i="98" s="1"/>
  <c r="EC32" i="98" s="1"/>
  <c r="EC33" i="98" s="1"/>
  <c r="EC34" i="98" s="1"/>
  <c r="EJ4" i="135"/>
  <c r="EJ5" i="135" s="1"/>
  <c r="EJ6" i="135" s="1"/>
  <c r="EJ7" i="135" s="1"/>
  <c r="EJ8" i="135" s="1"/>
  <c r="EJ9" i="135" s="1"/>
  <c r="EJ10" i="135" s="1"/>
  <c r="EJ11" i="135" s="1"/>
  <c r="EJ12" i="135" s="1"/>
  <c r="EJ13" i="135" s="1"/>
  <c r="EJ14" i="135" s="1"/>
  <c r="EJ15" i="135" s="1"/>
  <c r="EJ16" i="135" s="1"/>
  <c r="EJ17" i="135" s="1"/>
  <c r="EJ18" i="135" s="1"/>
  <c r="EJ19" i="135" s="1"/>
  <c r="EJ20" i="135" s="1"/>
  <c r="EJ21" i="135" s="1"/>
  <c r="EJ22" i="135" s="1"/>
  <c r="EJ23" i="135" s="1"/>
  <c r="EJ24" i="135" s="1"/>
  <c r="EJ25" i="135" s="1"/>
  <c r="EJ26" i="135" s="1"/>
  <c r="EJ27" i="135" s="1"/>
  <c r="EJ28" i="135" s="1"/>
  <c r="EJ29" i="135" s="1"/>
  <c r="EJ30" i="135" s="1"/>
  <c r="EJ31" i="135" s="1"/>
  <c r="EJ32" i="135" s="1"/>
  <c r="EJ33" i="135" s="1"/>
  <c r="EJ34" i="135" s="1"/>
  <c r="EC35" i="135"/>
  <c r="FL4" i="149"/>
  <c r="FL5" i="149" s="1"/>
  <c r="FL6" i="149" s="1"/>
  <c r="FL7" i="149" s="1"/>
  <c r="FL8" i="149" s="1"/>
  <c r="FL9" i="149" s="1"/>
  <c r="FL10" i="149" s="1"/>
  <c r="FL11" i="149" s="1"/>
  <c r="FL12" i="149" s="1"/>
  <c r="FL13" i="149" s="1"/>
  <c r="FL14" i="149" s="1"/>
  <c r="FL15" i="149" s="1"/>
  <c r="FL16" i="149" s="1"/>
  <c r="FL17" i="149" s="1"/>
  <c r="FL18" i="149" s="1"/>
  <c r="FL19" i="149" s="1"/>
  <c r="FL20" i="149" s="1"/>
  <c r="FL21" i="149" s="1"/>
  <c r="FL22" i="149" s="1"/>
  <c r="FL23" i="149" s="1"/>
  <c r="FL24" i="149" s="1"/>
  <c r="FL25" i="149" s="1"/>
  <c r="FL26" i="149" s="1"/>
  <c r="FL27" i="149" s="1"/>
  <c r="FL28" i="149" s="1"/>
  <c r="FL29" i="149" s="1"/>
  <c r="FL30" i="149" s="1"/>
  <c r="FL31" i="149" s="1"/>
  <c r="FL32" i="149" s="1"/>
  <c r="FL33" i="149" s="1"/>
  <c r="FL34" i="149" s="1"/>
  <c r="FE35" i="149"/>
  <c r="DV30" i="139"/>
  <c r="DV31" i="139" s="1"/>
  <c r="DV32" i="139" s="1"/>
  <c r="DV33" i="139" s="1"/>
  <c r="DV34" i="139" s="1"/>
  <c r="U76" i="139"/>
  <c r="U77" i="139" s="1"/>
  <c r="FL4" i="138"/>
  <c r="FL5" i="138" s="1"/>
  <c r="FL6" i="138" s="1"/>
  <c r="FL7" i="138" s="1"/>
  <c r="FL8" i="138" s="1"/>
  <c r="FL9" i="138" s="1"/>
  <c r="FL10" i="138" s="1"/>
  <c r="FL11" i="138" s="1"/>
  <c r="FL12" i="138" s="1"/>
  <c r="FL13" i="138" s="1"/>
  <c r="FL14" i="138" s="1"/>
  <c r="FL15" i="138" s="1"/>
  <c r="FL16" i="138" s="1"/>
  <c r="FL17" i="138" s="1"/>
  <c r="FL18" i="138" s="1"/>
  <c r="FL19" i="138" s="1"/>
  <c r="FL20" i="138" s="1"/>
  <c r="FL21" i="138" s="1"/>
  <c r="FL22" i="138" s="1"/>
  <c r="FL23" i="138" s="1"/>
  <c r="FL24" i="138" s="1"/>
  <c r="FL25" i="138" s="1"/>
  <c r="FL26" i="138" s="1"/>
  <c r="FL27" i="138" s="1"/>
  <c r="FL28" i="138" s="1"/>
  <c r="FL29" i="138" s="1"/>
  <c r="FL30" i="138" s="1"/>
  <c r="FL31" i="138" s="1"/>
  <c r="FL32" i="138" s="1"/>
  <c r="FL33" i="138" s="1"/>
  <c r="FL34" i="138" s="1"/>
  <c r="FE35" i="138"/>
  <c r="DV30" i="137"/>
  <c r="DV31" i="137" s="1"/>
  <c r="DV32" i="137" s="1"/>
  <c r="DV33" i="137" s="1"/>
  <c r="DV34" i="137" s="1"/>
  <c r="U76" i="137"/>
  <c r="U77" i="137" s="1"/>
  <c r="FL35" i="133"/>
  <c r="FS4" i="133"/>
  <c r="FS5" i="133" s="1"/>
  <c r="FS6" i="133" s="1"/>
  <c r="FS7" i="133" s="1"/>
  <c r="FS8" i="133" s="1"/>
  <c r="FS9" i="133" s="1"/>
  <c r="FS10" i="133" s="1"/>
  <c r="FS11" i="133" s="1"/>
  <c r="FS12" i="133" s="1"/>
  <c r="FS13" i="133" s="1"/>
  <c r="FS14" i="133" s="1"/>
  <c r="FS15" i="133" s="1"/>
  <c r="FS16" i="133" s="1"/>
  <c r="FS17" i="133" s="1"/>
  <c r="FS18" i="133" s="1"/>
  <c r="FS19" i="133" s="1"/>
  <c r="FS20" i="133" s="1"/>
  <c r="FS21" i="133" s="1"/>
  <c r="FS22" i="133" s="1"/>
  <c r="FS23" i="133" s="1"/>
  <c r="FS24" i="133" s="1"/>
  <c r="FS25" i="133" s="1"/>
  <c r="FS26" i="133" s="1"/>
  <c r="FS27" i="133" s="1"/>
  <c r="FS28" i="133" s="1"/>
  <c r="FS29" i="133" s="1"/>
  <c r="FS30" i="133" s="1"/>
  <c r="FS31" i="133" s="1"/>
  <c r="FS32" i="133" s="1"/>
  <c r="FS33" i="133" s="1"/>
  <c r="FS34" i="133" s="1"/>
  <c r="EJ4" i="122"/>
  <c r="EJ5" i="122" s="1"/>
  <c r="EJ6" i="122" s="1"/>
  <c r="EJ7" i="122" s="1"/>
  <c r="EJ8" i="122" s="1"/>
  <c r="EJ9" i="122" s="1"/>
  <c r="EJ10" i="122" s="1"/>
  <c r="EJ11" i="122" s="1"/>
  <c r="EJ12" i="122" s="1"/>
  <c r="EJ13" i="122" s="1"/>
  <c r="EJ14" i="122" s="1"/>
  <c r="EJ15" i="122" s="1"/>
  <c r="EJ16" i="122" s="1"/>
  <c r="EJ17" i="122" s="1"/>
  <c r="EJ18" i="122" s="1"/>
  <c r="EJ19" i="122" s="1"/>
  <c r="EJ20" i="122" s="1"/>
  <c r="EJ21" i="122" s="1"/>
  <c r="EJ22" i="122" s="1"/>
  <c r="EJ23" i="122" s="1"/>
  <c r="EJ24" i="122" s="1"/>
  <c r="EJ25" i="122" s="1"/>
  <c r="EJ26" i="122" s="1"/>
  <c r="EJ27" i="122" s="1"/>
  <c r="EJ28" i="122" s="1"/>
  <c r="EJ29" i="122" s="1"/>
  <c r="EJ30" i="122" s="1"/>
  <c r="EJ31" i="122" s="1"/>
  <c r="EJ32" i="122" s="1"/>
  <c r="EJ33" i="122" s="1"/>
  <c r="EJ34" i="122" s="1"/>
  <c r="EC35" i="122"/>
  <c r="R19" i="128"/>
  <c r="P42" i="99"/>
  <c r="W42" i="99" s="1"/>
  <c r="GU35" i="99"/>
  <c r="U76" i="97"/>
  <c r="U77" i="97" s="1"/>
  <c r="DV30" i="97"/>
  <c r="DV31" i="97" s="1"/>
  <c r="DV32" i="97" s="1"/>
  <c r="DV33" i="97" s="1"/>
  <c r="DV34" i="97" s="1"/>
  <c r="DV30" i="140"/>
  <c r="DV31" i="140" s="1"/>
  <c r="DV32" i="140" s="1"/>
  <c r="DV33" i="140" s="1"/>
  <c r="DV34" i="140" s="1"/>
  <c r="U76" i="140"/>
  <c r="U77" i="140" s="1"/>
  <c r="U76" i="102"/>
  <c r="U77" i="102" s="1"/>
  <c r="DV30" i="102"/>
  <c r="DV31" i="102" s="1"/>
  <c r="DV32" i="102" s="1"/>
  <c r="DV33" i="102" s="1"/>
  <c r="DV34" i="102" s="1"/>
  <c r="FE35" i="147"/>
  <c r="FL4" i="147"/>
  <c r="FL5" i="147" s="1"/>
  <c r="FL6" i="147" s="1"/>
  <c r="FL7" i="147" s="1"/>
  <c r="FL8" i="147" s="1"/>
  <c r="FL9" i="147" s="1"/>
  <c r="FL10" i="147" s="1"/>
  <c r="FL11" i="147" s="1"/>
  <c r="FL12" i="147" s="1"/>
  <c r="FL13" i="147" s="1"/>
  <c r="FL14" i="147" s="1"/>
  <c r="FL15" i="147" s="1"/>
  <c r="FL16" i="147" s="1"/>
  <c r="FL17" i="147" s="1"/>
  <c r="FL18" i="147" s="1"/>
  <c r="FL19" i="147" s="1"/>
  <c r="FL20" i="147" s="1"/>
  <c r="FL21" i="147" s="1"/>
  <c r="FL22" i="147" s="1"/>
  <c r="FL23" i="147" s="1"/>
  <c r="FL24" i="147" s="1"/>
  <c r="FL25" i="147" s="1"/>
  <c r="FL26" i="147" s="1"/>
  <c r="FL27" i="147" s="1"/>
  <c r="FL28" i="147" s="1"/>
  <c r="FL29" i="147" s="1"/>
  <c r="FL30" i="147" s="1"/>
  <c r="FL31" i="147" s="1"/>
  <c r="FL32" i="147" s="1"/>
  <c r="FL33" i="147" s="1"/>
  <c r="FL34" i="147" s="1"/>
  <c r="FZ4" i="103"/>
  <c r="FZ5" i="103" s="1"/>
  <c r="FZ6" i="103" s="1"/>
  <c r="FZ7" i="103" s="1"/>
  <c r="FZ8" i="103" s="1"/>
  <c r="FZ9" i="103" s="1"/>
  <c r="FZ10" i="103" s="1"/>
  <c r="FZ11" i="103" s="1"/>
  <c r="FZ12" i="103" s="1"/>
  <c r="FZ13" i="103" s="1"/>
  <c r="FZ14" i="103" s="1"/>
  <c r="FZ15" i="103" s="1"/>
  <c r="FZ16" i="103" s="1"/>
  <c r="FZ17" i="103" s="1"/>
  <c r="FZ18" i="103" s="1"/>
  <c r="FZ19" i="103" s="1"/>
  <c r="FZ20" i="103" s="1"/>
  <c r="FZ21" i="103" s="1"/>
  <c r="FZ22" i="103" s="1"/>
  <c r="FZ23" i="103" s="1"/>
  <c r="FZ24" i="103" s="1"/>
  <c r="FZ25" i="103" s="1"/>
  <c r="FZ26" i="103" s="1"/>
  <c r="FZ27" i="103" s="1"/>
  <c r="FZ28" i="103" s="1"/>
  <c r="FZ29" i="103" s="1"/>
  <c r="FZ30" i="103" s="1"/>
  <c r="FZ31" i="103" s="1"/>
  <c r="FZ32" i="103" s="1"/>
  <c r="FZ33" i="103" s="1"/>
  <c r="FZ34" i="103" s="1"/>
  <c r="FS35" i="103"/>
  <c r="FL35" i="130"/>
  <c r="FS4" i="130"/>
  <c r="FS5" i="130" s="1"/>
  <c r="FS6" i="130" s="1"/>
  <c r="FS7" i="130" s="1"/>
  <c r="FS8" i="130" s="1"/>
  <c r="FS9" i="130" s="1"/>
  <c r="FS10" i="130" s="1"/>
  <c r="FS11" i="130" s="1"/>
  <c r="FS12" i="130" s="1"/>
  <c r="FS13" i="130" s="1"/>
  <c r="FS14" i="130" s="1"/>
  <c r="FS15" i="130" s="1"/>
  <c r="FS16" i="130" s="1"/>
  <c r="FS17" i="130" s="1"/>
  <c r="FS18" i="130" s="1"/>
  <c r="FS19" i="130" s="1"/>
  <c r="FS20" i="130" s="1"/>
  <c r="FS21" i="130" s="1"/>
  <c r="FS22" i="130" s="1"/>
  <c r="FS23" i="130" s="1"/>
  <c r="FS24" i="130" s="1"/>
  <c r="FS25" i="130" s="1"/>
  <c r="FS26" i="130" s="1"/>
  <c r="FS27" i="130" s="1"/>
  <c r="FS28" i="130" s="1"/>
  <c r="FS29" i="130" s="1"/>
  <c r="FS30" i="130" s="1"/>
  <c r="FS31" i="130" s="1"/>
  <c r="FS32" i="130" s="1"/>
  <c r="FS33" i="130" s="1"/>
  <c r="FS34" i="130" s="1"/>
  <c r="EC4" i="148" l="1"/>
  <c r="EC5" i="148" s="1"/>
  <c r="EC6" i="148" s="1"/>
  <c r="EC7" i="148" s="1"/>
  <c r="EC8" i="148" s="1"/>
  <c r="DV35" i="148"/>
  <c r="EC35" i="98"/>
  <c r="EJ4" i="98"/>
  <c r="EJ5" i="98" s="1"/>
  <c r="EJ6" i="98" s="1"/>
  <c r="EJ7" i="98" s="1"/>
  <c r="EJ8" i="98" s="1"/>
  <c r="EJ9" i="98" s="1"/>
  <c r="EJ10" i="98" s="1"/>
  <c r="EJ11" i="98" s="1"/>
  <c r="EJ12" i="98" s="1"/>
  <c r="EJ13" i="98" s="1"/>
  <c r="EJ14" i="98" s="1"/>
  <c r="EJ15" i="98" s="1"/>
  <c r="EJ16" i="98" s="1"/>
  <c r="EJ17" i="98" s="1"/>
  <c r="EJ18" i="98" s="1"/>
  <c r="EJ19" i="98" s="1"/>
  <c r="EJ20" i="98" s="1"/>
  <c r="EJ21" i="98" s="1"/>
  <c r="EJ22" i="98" s="1"/>
  <c r="EJ23" i="98" s="1"/>
  <c r="EJ24" i="98" s="1"/>
  <c r="EJ25" i="98" s="1"/>
  <c r="EJ26" i="98" s="1"/>
  <c r="EJ27" i="98" s="1"/>
  <c r="EJ28" i="98" s="1"/>
  <c r="EJ29" i="98" s="1"/>
  <c r="EJ30" i="98" s="1"/>
  <c r="EJ31" i="98" s="1"/>
  <c r="EJ32" i="98" s="1"/>
  <c r="EJ33" i="98" s="1"/>
  <c r="EJ34" i="98" s="1"/>
  <c r="EQ4" i="135"/>
  <c r="EQ5" i="135" s="1"/>
  <c r="EQ6" i="135" s="1"/>
  <c r="EQ7" i="135" s="1"/>
  <c r="EQ8" i="135" s="1"/>
  <c r="EQ9" i="135" s="1"/>
  <c r="EQ10" i="135" s="1"/>
  <c r="EQ11" i="135" s="1"/>
  <c r="EQ12" i="135" s="1"/>
  <c r="EQ13" i="135" s="1"/>
  <c r="EQ14" i="135" s="1"/>
  <c r="EQ15" i="135" s="1"/>
  <c r="EQ16" i="135" s="1"/>
  <c r="EQ17" i="135" s="1"/>
  <c r="EQ18" i="135" s="1"/>
  <c r="EQ19" i="135" s="1"/>
  <c r="EQ20" i="135" s="1"/>
  <c r="EQ21" i="135" s="1"/>
  <c r="EQ22" i="135" s="1"/>
  <c r="EQ23" i="135" s="1"/>
  <c r="EQ24" i="135" s="1"/>
  <c r="EQ25" i="135" s="1"/>
  <c r="EQ26" i="135" s="1"/>
  <c r="EQ27" i="135" s="1"/>
  <c r="EQ28" i="135" s="1"/>
  <c r="EQ29" i="135" s="1"/>
  <c r="EQ30" i="135" s="1"/>
  <c r="EQ31" i="135" s="1"/>
  <c r="EQ32" i="135" s="1"/>
  <c r="EQ33" i="135" s="1"/>
  <c r="EQ34" i="135" s="1"/>
  <c r="EJ35" i="135"/>
  <c r="FS4" i="149"/>
  <c r="FS5" i="149" s="1"/>
  <c r="FS6" i="149" s="1"/>
  <c r="FS7" i="149" s="1"/>
  <c r="FS8" i="149" s="1"/>
  <c r="FS9" i="149" s="1"/>
  <c r="FS10" i="149" s="1"/>
  <c r="FS11" i="149" s="1"/>
  <c r="FS12" i="149" s="1"/>
  <c r="FS13" i="149" s="1"/>
  <c r="FS14" i="149" s="1"/>
  <c r="FS15" i="149" s="1"/>
  <c r="FS16" i="149" s="1"/>
  <c r="FS17" i="149" s="1"/>
  <c r="FS18" i="149" s="1"/>
  <c r="FS19" i="149" s="1"/>
  <c r="FS20" i="149" s="1"/>
  <c r="FS21" i="149" s="1"/>
  <c r="FS22" i="149" s="1"/>
  <c r="FS23" i="149" s="1"/>
  <c r="FS24" i="149" s="1"/>
  <c r="FS25" i="149" s="1"/>
  <c r="FS26" i="149" s="1"/>
  <c r="FS27" i="149" s="1"/>
  <c r="FS28" i="149" s="1"/>
  <c r="FS29" i="149" s="1"/>
  <c r="FS30" i="149" s="1"/>
  <c r="FS31" i="149" s="1"/>
  <c r="FS32" i="149" s="1"/>
  <c r="FS33" i="149" s="1"/>
  <c r="FS34" i="149" s="1"/>
  <c r="FL35" i="149"/>
  <c r="DV35" i="139"/>
  <c r="EC4" i="139"/>
  <c r="EC5" i="139" s="1"/>
  <c r="EC6" i="139" s="1"/>
  <c r="EC7" i="139" s="1"/>
  <c r="EC8" i="139" s="1"/>
  <c r="FL35" i="138"/>
  <c r="FS4" i="138"/>
  <c r="FS5" i="138" s="1"/>
  <c r="FS6" i="138" s="1"/>
  <c r="FS7" i="138" s="1"/>
  <c r="FS8" i="138" s="1"/>
  <c r="FS9" i="138" s="1"/>
  <c r="FS10" i="138" s="1"/>
  <c r="FS11" i="138" s="1"/>
  <c r="FS12" i="138" s="1"/>
  <c r="FS13" i="138" s="1"/>
  <c r="FS14" i="138" s="1"/>
  <c r="FS15" i="138" s="1"/>
  <c r="FS16" i="138" s="1"/>
  <c r="FS17" i="138" s="1"/>
  <c r="FS18" i="138" s="1"/>
  <c r="FS19" i="138" s="1"/>
  <c r="FS20" i="138" s="1"/>
  <c r="FS21" i="138" s="1"/>
  <c r="FS22" i="138" s="1"/>
  <c r="FS23" i="138" s="1"/>
  <c r="FS24" i="138" s="1"/>
  <c r="FS25" i="138" s="1"/>
  <c r="FS26" i="138" s="1"/>
  <c r="FS27" i="138" s="1"/>
  <c r="FS28" i="138" s="1"/>
  <c r="FS29" i="138" s="1"/>
  <c r="FS30" i="138" s="1"/>
  <c r="FS31" i="138" s="1"/>
  <c r="FS32" i="138" s="1"/>
  <c r="FS33" i="138" s="1"/>
  <c r="FS34" i="138" s="1"/>
  <c r="DV35" i="137"/>
  <c r="EC4" i="137"/>
  <c r="EC5" i="137" s="1"/>
  <c r="EC6" i="137" s="1"/>
  <c r="EC7" i="137" s="1"/>
  <c r="EC8" i="137" s="1"/>
  <c r="FS35" i="133"/>
  <c r="FZ4" i="133"/>
  <c r="FZ5" i="133" s="1"/>
  <c r="FZ6" i="133" s="1"/>
  <c r="FZ7" i="133" s="1"/>
  <c r="FZ8" i="133" s="1"/>
  <c r="FZ9" i="133" s="1"/>
  <c r="FZ10" i="133" s="1"/>
  <c r="FZ11" i="133" s="1"/>
  <c r="FZ12" i="133" s="1"/>
  <c r="FZ13" i="133" s="1"/>
  <c r="FZ14" i="133" s="1"/>
  <c r="FZ15" i="133" s="1"/>
  <c r="FZ16" i="133" s="1"/>
  <c r="FZ17" i="133" s="1"/>
  <c r="FZ18" i="133" s="1"/>
  <c r="FZ19" i="133" s="1"/>
  <c r="FZ20" i="133" s="1"/>
  <c r="FZ21" i="133" s="1"/>
  <c r="FZ22" i="133" s="1"/>
  <c r="FZ23" i="133" s="1"/>
  <c r="FZ24" i="133" s="1"/>
  <c r="FZ25" i="133" s="1"/>
  <c r="FZ26" i="133" s="1"/>
  <c r="FZ27" i="133" s="1"/>
  <c r="FZ28" i="133" s="1"/>
  <c r="FZ29" i="133" s="1"/>
  <c r="FZ30" i="133" s="1"/>
  <c r="FZ31" i="133" s="1"/>
  <c r="FZ32" i="133" s="1"/>
  <c r="FZ33" i="133" s="1"/>
  <c r="FZ34" i="133" s="1"/>
  <c r="EJ35" i="122"/>
  <c r="EQ4" i="122"/>
  <c r="EQ5" i="122" s="1"/>
  <c r="EQ6" i="122" s="1"/>
  <c r="EQ7" i="122" s="1"/>
  <c r="EQ8" i="122" s="1"/>
  <c r="EQ9" i="122" s="1"/>
  <c r="EQ10" i="122" s="1"/>
  <c r="EQ11" i="122" s="1"/>
  <c r="EQ12" i="122" s="1"/>
  <c r="EQ13" i="122" s="1"/>
  <c r="EQ14" i="122" s="1"/>
  <c r="EQ15" i="122" s="1"/>
  <c r="EQ16" i="122" s="1"/>
  <c r="EQ17" i="122" s="1"/>
  <c r="EQ18" i="122" s="1"/>
  <c r="EQ19" i="122" s="1"/>
  <c r="EQ20" i="122" s="1"/>
  <c r="EQ21" i="122" s="1"/>
  <c r="EQ22" i="122" s="1"/>
  <c r="EQ23" i="122" s="1"/>
  <c r="EQ24" i="122" s="1"/>
  <c r="EQ25" i="122" s="1"/>
  <c r="EQ26" i="122" s="1"/>
  <c r="EQ27" i="122" s="1"/>
  <c r="EQ28" i="122" s="1"/>
  <c r="EQ29" i="122" s="1"/>
  <c r="EQ30" i="122" s="1"/>
  <c r="EQ31" i="122" s="1"/>
  <c r="EQ32" i="122" s="1"/>
  <c r="EQ33" i="122" s="1"/>
  <c r="EQ34" i="122" s="1"/>
  <c r="C9" i="142"/>
  <c r="R21" i="128"/>
  <c r="DV35" i="97"/>
  <c r="EC4" i="97"/>
  <c r="EC5" i="97" s="1"/>
  <c r="EC6" i="97" s="1"/>
  <c r="EC7" i="97" s="1"/>
  <c r="EC8" i="97" s="1"/>
  <c r="EC4" i="140"/>
  <c r="EC5" i="140" s="1"/>
  <c r="EC6" i="140" s="1"/>
  <c r="EC7" i="140" s="1"/>
  <c r="EC8" i="140" s="1"/>
  <c r="DV35" i="140"/>
  <c r="EC4" i="102"/>
  <c r="EC5" i="102" s="1"/>
  <c r="EC6" i="102" s="1"/>
  <c r="EC7" i="102" s="1"/>
  <c r="EC8" i="102" s="1"/>
  <c r="DV35" i="102"/>
  <c r="FL35" i="147"/>
  <c r="FS4" i="147"/>
  <c r="FS5" i="147" s="1"/>
  <c r="FS6" i="147" s="1"/>
  <c r="FS7" i="147" s="1"/>
  <c r="FS8" i="147" s="1"/>
  <c r="FS9" i="147" s="1"/>
  <c r="FS10" i="147" s="1"/>
  <c r="FS11" i="147" s="1"/>
  <c r="FS12" i="147" s="1"/>
  <c r="FS13" i="147" s="1"/>
  <c r="FS14" i="147" s="1"/>
  <c r="FS15" i="147" s="1"/>
  <c r="FS16" i="147" s="1"/>
  <c r="FS17" i="147" s="1"/>
  <c r="FS18" i="147" s="1"/>
  <c r="FS19" i="147" s="1"/>
  <c r="FS20" i="147" s="1"/>
  <c r="FS21" i="147" s="1"/>
  <c r="FS22" i="147" s="1"/>
  <c r="FS23" i="147" s="1"/>
  <c r="FS24" i="147" s="1"/>
  <c r="FS25" i="147" s="1"/>
  <c r="FS26" i="147" s="1"/>
  <c r="FS27" i="147" s="1"/>
  <c r="FS28" i="147" s="1"/>
  <c r="FS29" i="147" s="1"/>
  <c r="FS30" i="147" s="1"/>
  <c r="FS31" i="147" s="1"/>
  <c r="FS32" i="147" s="1"/>
  <c r="FS33" i="147" s="1"/>
  <c r="FS34" i="147" s="1"/>
  <c r="FZ35" i="103"/>
  <c r="GG4" i="103"/>
  <c r="GG5" i="103" s="1"/>
  <c r="GG6" i="103" s="1"/>
  <c r="GG7" i="103" s="1"/>
  <c r="GG8" i="103" s="1"/>
  <c r="GG9" i="103" s="1"/>
  <c r="GG10" i="103" s="1"/>
  <c r="GG11" i="103" s="1"/>
  <c r="GG12" i="103" s="1"/>
  <c r="GG13" i="103" s="1"/>
  <c r="GG14" i="103" s="1"/>
  <c r="GG15" i="103" s="1"/>
  <c r="GG16" i="103" s="1"/>
  <c r="GG17" i="103" s="1"/>
  <c r="GG18" i="103" s="1"/>
  <c r="GG19" i="103" s="1"/>
  <c r="GG20" i="103" s="1"/>
  <c r="GG21" i="103" s="1"/>
  <c r="GG22" i="103" s="1"/>
  <c r="GG23" i="103" s="1"/>
  <c r="GG24" i="103" s="1"/>
  <c r="GG25" i="103" s="1"/>
  <c r="GG26" i="103" s="1"/>
  <c r="GG27" i="103" s="1"/>
  <c r="GG28" i="103" s="1"/>
  <c r="GG29" i="103" s="1"/>
  <c r="GG30" i="103" s="1"/>
  <c r="GG31" i="103" s="1"/>
  <c r="GG32" i="103" s="1"/>
  <c r="GG33" i="103" s="1"/>
  <c r="GG34" i="103" s="1"/>
  <c r="FS35" i="130"/>
  <c r="FZ4" i="130"/>
  <c r="FZ5" i="130" s="1"/>
  <c r="FZ6" i="130" s="1"/>
  <c r="FZ7" i="130" s="1"/>
  <c r="FZ8" i="130" s="1"/>
  <c r="FZ9" i="130" s="1"/>
  <c r="FZ10" i="130" s="1"/>
  <c r="FZ11" i="130" s="1"/>
  <c r="FZ12" i="130" s="1"/>
  <c r="FZ13" i="130" s="1"/>
  <c r="FZ14" i="130" s="1"/>
  <c r="FZ15" i="130" s="1"/>
  <c r="FZ16" i="130" s="1"/>
  <c r="FZ17" i="130" s="1"/>
  <c r="FZ18" i="130" s="1"/>
  <c r="FZ19" i="130" s="1"/>
  <c r="FZ20" i="130" s="1"/>
  <c r="FZ21" i="130" s="1"/>
  <c r="FZ22" i="130" s="1"/>
  <c r="FZ23" i="130" s="1"/>
  <c r="FZ24" i="130" s="1"/>
  <c r="FZ25" i="130" s="1"/>
  <c r="FZ26" i="130" s="1"/>
  <c r="FZ27" i="130" s="1"/>
  <c r="FZ28" i="130" s="1"/>
  <c r="FZ29" i="130" s="1"/>
  <c r="FZ30" i="130" s="1"/>
  <c r="FZ31" i="130" s="1"/>
  <c r="FZ32" i="130" s="1"/>
  <c r="FZ33" i="130" s="1"/>
  <c r="FZ34" i="130" s="1"/>
  <c r="EC9" i="148" l="1"/>
  <c r="EC10" i="148" s="1"/>
  <c r="EC11" i="148" s="1"/>
  <c r="EC12" i="148" s="1"/>
  <c r="EC13" i="148" s="1"/>
  <c r="EC14" i="148" s="1"/>
  <c r="EC15" i="148" s="1"/>
  <c r="EC16" i="148" s="1"/>
  <c r="EC17" i="148" s="1"/>
  <c r="EC18" i="148" s="1"/>
  <c r="EC19" i="148" s="1"/>
  <c r="EC20" i="148" s="1"/>
  <c r="EC21" i="148" s="1"/>
  <c r="EC22" i="148" s="1"/>
  <c r="EC23" i="148" s="1"/>
  <c r="EC24" i="148" s="1"/>
  <c r="EC25" i="148" s="1"/>
  <c r="EC26" i="148" s="1"/>
  <c r="EC27" i="148" s="1"/>
  <c r="EC28" i="148" s="1"/>
  <c r="EC29" i="148" s="1"/>
  <c r="EC30" i="148" s="1"/>
  <c r="EC31" i="148" s="1"/>
  <c r="EC32" i="148" s="1"/>
  <c r="EC33" i="148" s="1"/>
  <c r="EC34" i="148" s="1"/>
  <c r="U68" i="148"/>
  <c r="U69" i="148" s="1"/>
  <c r="EJ35" i="98"/>
  <c r="EQ4" i="98"/>
  <c r="EQ5" i="98" s="1"/>
  <c r="EQ6" i="98" s="1"/>
  <c r="EQ7" i="98" s="1"/>
  <c r="EQ8" i="98" s="1"/>
  <c r="EQ9" i="98" s="1"/>
  <c r="EQ10" i="98" s="1"/>
  <c r="EQ11" i="98" s="1"/>
  <c r="EQ12" i="98" s="1"/>
  <c r="EQ13" i="98" s="1"/>
  <c r="EQ14" i="98" s="1"/>
  <c r="EQ15" i="98" s="1"/>
  <c r="EQ16" i="98" s="1"/>
  <c r="EQ17" i="98" s="1"/>
  <c r="EQ18" i="98" s="1"/>
  <c r="EQ19" i="98" s="1"/>
  <c r="EQ20" i="98" s="1"/>
  <c r="EQ21" i="98" s="1"/>
  <c r="EQ22" i="98" s="1"/>
  <c r="EQ23" i="98" s="1"/>
  <c r="EQ24" i="98" s="1"/>
  <c r="EQ25" i="98" s="1"/>
  <c r="EQ26" i="98" s="1"/>
  <c r="EQ27" i="98" s="1"/>
  <c r="EQ28" i="98" s="1"/>
  <c r="EQ29" i="98" s="1"/>
  <c r="EQ30" i="98" s="1"/>
  <c r="EQ31" i="98" s="1"/>
  <c r="EQ32" i="98" s="1"/>
  <c r="EQ33" i="98" s="1"/>
  <c r="EQ34" i="98" s="1"/>
  <c r="EX4" i="135"/>
  <c r="EX5" i="135" s="1"/>
  <c r="EX6" i="135" s="1"/>
  <c r="EX7" i="135" s="1"/>
  <c r="EX8" i="135" s="1"/>
  <c r="EX9" i="135" s="1"/>
  <c r="EX10" i="135" s="1"/>
  <c r="EX11" i="135" s="1"/>
  <c r="EX12" i="135" s="1"/>
  <c r="EX13" i="135" s="1"/>
  <c r="EX14" i="135" s="1"/>
  <c r="EX15" i="135" s="1"/>
  <c r="EX16" i="135" s="1"/>
  <c r="EX17" i="135" s="1"/>
  <c r="EX18" i="135" s="1"/>
  <c r="EX19" i="135" s="1"/>
  <c r="EX20" i="135" s="1"/>
  <c r="EX21" i="135" s="1"/>
  <c r="EX22" i="135" s="1"/>
  <c r="EX23" i="135" s="1"/>
  <c r="EX24" i="135" s="1"/>
  <c r="EX25" i="135" s="1"/>
  <c r="EX26" i="135" s="1"/>
  <c r="EX27" i="135" s="1"/>
  <c r="EX28" i="135" s="1"/>
  <c r="EX29" i="135" s="1"/>
  <c r="EX30" i="135" s="1"/>
  <c r="EX31" i="135" s="1"/>
  <c r="EX32" i="135" s="1"/>
  <c r="EX33" i="135" s="1"/>
  <c r="EX34" i="135" s="1"/>
  <c r="EQ35" i="135"/>
  <c r="FS35" i="149"/>
  <c r="FZ4" i="149"/>
  <c r="FZ5" i="149" s="1"/>
  <c r="FZ6" i="149" s="1"/>
  <c r="FZ7" i="149" s="1"/>
  <c r="FZ8" i="149" s="1"/>
  <c r="FZ9" i="149" s="1"/>
  <c r="FZ10" i="149" s="1"/>
  <c r="FZ11" i="149" s="1"/>
  <c r="FZ12" i="149" s="1"/>
  <c r="FZ13" i="149" s="1"/>
  <c r="FZ14" i="149" s="1"/>
  <c r="FZ15" i="149" s="1"/>
  <c r="FZ16" i="149" s="1"/>
  <c r="FZ17" i="149" s="1"/>
  <c r="FZ18" i="149" s="1"/>
  <c r="FZ19" i="149" s="1"/>
  <c r="FZ20" i="149" s="1"/>
  <c r="FZ21" i="149" s="1"/>
  <c r="FZ22" i="149" s="1"/>
  <c r="FZ23" i="149" s="1"/>
  <c r="FZ24" i="149" s="1"/>
  <c r="FZ25" i="149" s="1"/>
  <c r="FZ26" i="149" s="1"/>
  <c r="FZ27" i="149" s="1"/>
  <c r="FZ28" i="149" s="1"/>
  <c r="FZ29" i="149" s="1"/>
  <c r="FZ30" i="149" s="1"/>
  <c r="FZ31" i="149" s="1"/>
  <c r="FZ32" i="149" s="1"/>
  <c r="FZ33" i="149" s="1"/>
  <c r="FZ34" i="149" s="1"/>
  <c r="U68" i="139"/>
  <c r="U69" i="139" s="1"/>
  <c r="EC9" i="139"/>
  <c r="EC10" i="139" s="1"/>
  <c r="EC11" i="139" s="1"/>
  <c r="EC12" i="139" s="1"/>
  <c r="EC13" i="139" s="1"/>
  <c r="EC14" i="139" s="1"/>
  <c r="EC15" i="139" s="1"/>
  <c r="EC16" i="139" s="1"/>
  <c r="EC17" i="139" s="1"/>
  <c r="EC18" i="139" s="1"/>
  <c r="EC19" i="139" s="1"/>
  <c r="EC20" i="139" s="1"/>
  <c r="EC21" i="139" s="1"/>
  <c r="EC22" i="139" s="1"/>
  <c r="EC23" i="139" s="1"/>
  <c r="EC24" i="139" s="1"/>
  <c r="EC25" i="139" s="1"/>
  <c r="EC26" i="139" s="1"/>
  <c r="EC27" i="139" s="1"/>
  <c r="EC28" i="139" s="1"/>
  <c r="EC29" i="139" s="1"/>
  <c r="EC30" i="139" s="1"/>
  <c r="EC31" i="139" s="1"/>
  <c r="EC32" i="139" s="1"/>
  <c r="EC33" i="139" s="1"/>
  <c r="EC34" i="139" s="1"/>
  <c r="FS35" i="138"/>
  <c r="FZ4" i="138"/>
  <c r="FZ5" i="138" s="1"/>
  <c r="FZ6" i="138" s="1"/>
  <c r="FZ7" i="138" s="1"/>
  <c r="FZ8" i="138" s="1"/>
  <c r="FZ9" i="138" s="1"/>
  <c r="FZ10" i="138" s="1"/>
  <c r="FZ11" i="138" s="1"/>
  <c r="FZ12" i="138" s="1"/>
  <c r="FZ13" i="138" s="1"/>
  <c r="FZ14" i="138" s="1"/>
  <c r="FZ15" i="138" s="1"/>
  <c r="FZ16" i="138" s="1"/>
  <c r="FZ17" i="138" s="1"/>
  <c r="FZ18" i="138" s="1"/>
  <c r="FZ19" i="138" s="1"/>
  <c r="FZ20" i="138" s="1"/>
  <c r="FZ21" i="138" s="1"/>
  <c r="FZ22" i="138" s="1"/>
  <c r="FZ23" i="138" s="1"/>
  <c r="FZ24" i="138" s="1"/>
  <c r="FZ25" i="138" s="1"/>
  <c r="FZ26" i="138" s="1"/>
  <c r="FZ27" i="138" s="1"/>
  <c r="FZ28" i="138" s="1"/>
  <c r="FZ29" i="138" s="1"/>
  <c r="FZ30" i="138" s="1"/>
  <c r="FZ31" i="138" s="1"/>
  <c r="FZ32" i="138" s="1"/>
  <c r="FZ33" i="138" s="1"/>
  <c r="FZ34" i="138" s="1"/>
  <c r="EC9" i="137"/>
  <c r="EC10" i="137" s="1"/>
  <c r="EC11" i="137" s="1"/>
  <c r="EC12" i="137" s="1"/>
  <c r="EC13" i="137" s="1"/>
  <c r="EC14" i="137" s="1"/>
  <c r="EC15" i="137" s="1"/>
  <c r="EC16" i="137" s="1"/>
  <c r="EC17" i="137" s="1"/>
  <c r="EC18" i="137" s="1"/>
  <c r="EC19" i="137" s="1"/>
  <c r="EC20" i="137" s="1"/>
  <c r="EC21" i="137" s="1"/>
  <c r="EC22" i="137" s="1"/>
  <c r="EC23" i="137" s="1"/>
  <c r="EC24" i="137" s="1"/>
  <c r="EC25" i="137" s="1"/>
  <c r="EC26" i="137" s="1"/>
  <c r="EC27" i="137" s="1"/>
  <c r="EC28" i="137" s="1"/>
  <c r="EC29" i="137" s="1"/>
  <c r="EC30" i="137" s="1"/>
  <c r="EC31" i="137" s="1"/>
  <c r="EC32" i="137" s="1"/>
  <c r="EC33" i="137" s="1"/>
  <c r="EC34" i="137" s="1"/>
  <c r="U68" i="137"/>
  <c r="U69" i="137" s="1"/>
  <c r="GG4" i="133"/>
  <c r="GG5" i="133" s="1"/>
  <c r="GG6" i="133" s="1"/>
  <c r="GG7" i="133" s="1"/>
  <c r="GG8" i="133" s="1"/>
  <c r="GG9" i="133" s="1"/>
  <c r="GG10" i="133" s="1"/>
  <c r="GG11" i="133" s="1"/>
  <c r="GG12" i="133" s="1"/>
  <c r="GG13" i="133" s="1"/>
  <c r="GG14" i="133" s="1"/>
  <c r="GG15" i="133" s="1"/>
  <c r="GG16" i="133" s="1"/>
  <c r="GG17" i="133" s="1"/>
  <c r="GG18" i="133" s="1"/>
  <c r="GG19" i="133" s="1"/>
  <c r="GG20" i="133" s="1"/>
  <c r="GG21" i="133" s="1"/>
  <c r="GG22" i="133" s="1"/>
  <c r="GG23" i="133" s="1"/>
  <c r="GG24" i="133" s="1"/>
  <c r="GG25" i="133" s="1"/>
  <c r="GG26" i="133" s="1"/>
  <c r="GG27" i="133" s="1"/>
  <c r="GG28" i="133" s="1"/>
  <c r="GG29" i="133" s="1"/>
  <c r="GG30" i="133" s="1"/>
  <c r="GG31" i="133" s="1"/>
  <c r="GG32" i="133" s="1"/>
  <c r="GG33" i="133" s="1"/>
  <c r="GG34" i="133" s="1"/>
  <c r="FZ35" i="133"/>
  <c r="EQ35" i="122"/>
  <c r="EX4" i="122"/>
  <c r="EX5" i="122" s="1"/>
  <c r="EX6" i="122" s="1"/>
  <c r="EX7" i="122" s="1"/>
  <c r="EX8" i="122" s="1"/>
  <c r="EX9" i="122" s="1"/>
  <c r="EX10" i="122" s="1"/>
  <c r="EX11" i="122" s="1"/>
  <c r="EX12" i="122" s="1"/>
  <c r="EX13" i="122" s="1"/>
  <c r="EX14" i="122" s="1"/>
  <c r="EX15" i="122" s="1"/>
  <c r="EX16" i="122" s="1"/>
  <c r="EX17" i="122" s="1"/>
  <c r="EX18" i="122" s="1"/>
  <c r="EX19" i="122" s="1"/>
  <c r="EX20" i="122" s="1"/>
  <c r="EX21" i="122" s="1"/>
  <c r="EX22" i="122" s="1"/>
  <c r="EX23" i="122" s="1"/>
  <c r="EX24" i="122" s="1"/>
  <c r="EX25" i="122" s="1"/>
  <c r="EX26" i="122" s="1"/>
  <c r="EX27" i="122" s="1"/>
  <c r="EX28" i="122" s="1"/>
  <c r="EX29" i="122" s="1"/>
  <c r="EX30" i="122" s="1"/>
  <c r="EX31" i="122" s="1"/>
  <c r="EX32" i="122" s="1"/>
  <c r="EX33" i="122" s="1"/>
  <c r="EX34" i="122" s="1"/>
  <c r="H9" i="142"/>
  <c r="E9" i="142"/>
  <c r="U68" i="97"/>
  <c r="U69" i="97" s="1"/>
  <c r="EC9" i="97"/>
  <c r="EC10" i="97" s="1"/>
  <c r="EC11" i="97" s="1"/>
  <c r="EC12" i="97" s="1"/>
  <c r="EC13" i="97" s="1"/>
  <c r="EC14" i="97" s="1"/>
  <c r="EC15" i="97" s="1"/>
  <c r="EC16" i="97" s="1"/>
  <c r="EC17" i="97" s="1"/>
  <c r="EC18" i="97" s="1"/>
  <c r="EC19" i="97" s="1"/>
  <c r="EC20" i="97" s="1"/>
  <c r="EC21" i="97" s="1"/>
  <c r="EC22" i="97" s="1"/>
  <c r="EC23" i="97" s="1"/>
  <c r="EC24" i="97" s="1"/>
  <c r="EC25" i="97" s="1"/>
  <c r="EC26" i="97" s="1"/>
  <c r="EC27" i="97" s="1"/>
  <c r="EC28" i="97" s="1"/>
  <c r="EC29" i="97" s="1"/>
  <c r="EC30" i="97" s="1"/>
  <c r="EC31" i="97" s="1"/>
  <c r="EC32" i="97" s="1"/>
  <c r="EC33" i="97" s="1"/>
  <c r="EC34" i="97" s="1"/>
  <c r="U68" i="140"/>
  <c r="U69" i="140" s="1"/>
  <c r="EC9" i="140"/>
  <c r="EC10" i="140" s="1"/>
  <c r="EC11" i="140" s="1"/>
  <c r="EC12" i="140" s="1"/>
  <c r="EC13" i="140" s="1"/>
  <c r="EC14" i="140" s="1"/>
  <c r="EC15" i="140" s="1"/>
  <c r="EC16" i="140" s="1"/>
  <c r="EC17" i="140" s="1"/>
  <c r="EC18" i="140" s="1"/>
  <c r="EC19" i="140" s="1"/>
  <c r="EC20" i="140" s="1"/>
  <c r="EC21" i="140" s="1"/>
  <c r="EC22" i="140" s="1"/>
  <c r="EC23" i="140" s="1"/>
  <c r="EC24" i="140" s="1"/>
  <c r="EC25" i="140" s="1"/>
  <c r="EC26" i="140" s="1"/>
  <c r="EC27" i="140" s="1"/>
  <c r="EC28" i="140" s="1"/>
  <c r="EC29" i="140" s="1"/>
  <c r="EC30" i="140" s="1"/>
  <c r="EC31" i="140" s="1"/>
  <c r="EC32" i="140" s="1"/>
  <c r="EC33" i="140" s="1"/>
  <c r="EC34" i="140" s="1"/>
  <c r="U68" i="102"/>
  <c r="U69" i="102" s="1"/>
  <c r="EC9" i="102"/>
  <c r="EC10" i="102" s="1"/>
  <c r="EC11" i="102" s="1"/>
  <c r="EC12" i="102" s="1"/>
  <c r="EC13" i="102" s="1"/>
  <c r="EC14" i="102" s="1"/>
  <c r="EC15" i="102" s="1"/>
  <c r="EC16" i="102" s="1"/>
  <c r="EC17" i="102" s="1"/>
  <c r="EC18" i="102" s="1"/>
  <c r="EC19" i="102" s="1"/>
  <c r="EC20" i="102" s="1"/>
  <c r="EC21" i="102" s="1"/>
  <c r="EC22" i="102" s="1"/>
  <c r="EC23" i="102" s="1"/>
  <c r="EC24" i="102" s="1"/>
  <c r="EC25" i="102" s="1"/>
  <c r="EC26" i="102" s="1"/>
  <c r="EC27" i="102" s="1"/>
  <c r="EC28" i="102" s="1"/>
  <c r="EC29" i="102" s="1"/>
  <c r="EC30" i="102" s="1"/>
  <c r="EC31" i="102" s="1"/>
  <c r="EC32" i="102" s="1"/>
  <c r="EC33" i="102" s="1"/>
  <c r="EC34" i="102" s="1"/>
  <c r="FZ4" i="147"/>
  <c r="FZ5" i="147" s="1"/>
  <c r="FZ6" i="147" s="1"/>
  <c r="FZ7" i="147" s="1"/>
  <c r="FZ8" i="147" s="1"/>
  <c r="FZ9" i="147" s="1"/>
  <c r="FZ10" i="147" s="1"/>
  <c r="FZ11" i="147" s="1"/>
  <c r="FZ12" i="147" s="1"/>
  <c r="FZ13" i="147" s="1"/>
  <c r="FZ14" i="147" s="1"/>
  <c r="FZ15" i="147" s="1"/>
  <c r="FZ16" i="147" s="1"/>
  <c r="FZ17" i="147" s="1"/>
  <c r="FZ18" i="147" s="1"/>
  <c r="FZ19" i="147" s="1"/>
  <c r="FZ20" i="147" s="1"/>
  <c r="FZ21" i="147" s="1"/>
  <c r="FZ22" i="147" s="1"/>
  <c r="FZ23" i="147" s="1"/>
  <c r="FZ24" i="147" s="1"/>
  <c r="FZ25" i="147" s="1"/>
  <c r="FZ26" i="147" s="1"/>
  <c r="FZ27" i="147" s="1"/>
  <c r="FZ28" i="147" s="1"/>
  <c r="FZ29" i="147" s="1"/>
  <c r="FZ30" i="147" s="1"/>
  <c r="FZ31" i="147" s="1"/>
  <c r="FZ32" i="147" s="1"/>
  <c r="FZ33" i="147" s="1"/>
  <c r="FZ34" i="147" s="1"/>
  <c r="FS35" i="147"/>
  <c r="GN4" i="103"/>
  <c r="GN5" i="103" s="1"/>
  <c r="GN6" i="103" s="1"/>
  <c r="GN7" i="103" s="1"/>
  <c r="GN8" i="103" s="1"/>
  <c r="GN9" i="103" s="1"/>
  <c r="GN10" i="103" s="1"/>
  <c r="GN11" i="103" s="1"/>
  <c r="GN12" i="103" s="1"/>
  <c r="GN13" i="103" s="1"/>
  <c r="GN14" i="103" s="1"/>
  <c r="GN15" i="103" s="1"/>
  <c r="GN16" i="103" s="1"/>
  <c r="GN17" i="103" s="1"/>
  <c r="GN18" i="103" s="1"/>
  <c r="GN19" i="103" s="1"/>
  <c r="GN20" i="103" s="1"/>
  <c r="GN21" i="103" s="1"/>
  <c r="GN22" i="103" s="1"/>
  <c r="GN23" i="103" s="1"/>
  <c r="GN24" i="103" s="1"/>
  <c r="GN25" i="103" s="1"/>
  <c r="GN26" i="103" s="1"/>
  <c r="GN27" i="103" s="1"/>
  <c r="GN28" i="103" s="1"/>
  <c r="GN29" i="103" s="1"/>
  <c r="GN30" i="103" s="1"/>
  <c r="GN31" i="103" s="1"/>
  <c r="GN32" i="103" s="1"/>
  <c r="GN33" i="103" s="1"/>
  <c r="GN34" i="103" s="1"/>
  <c r="GG35" i="103"/>
  <c r="GG4" i="130"/>
  <c r="GG5" i="130" s="1"/>
  <c r="GG6" i="130" s="1"/>
  <c r="GG7" i="130" s="1"/>
  <c r="GG8" i="130" s="1"/>
  <c r="GG9" i="130" s="1"/>
  <c r="GG10" i="130" s="1"/>
  <c r="GG11" i="130" s="1"/>
  <c r="GG12" i="130" s="1"/>
  <c r="GG13" i="130" s="1"/>
  <c r="GG14" i="130" s="1"/>
  <c r="GG15" i="130" s="1"/>
  <c r="GG16" i="130" s="1"/>
  <c r="GG17" i="130" s="1"/>
  <c r="GG18" i="130" s="1"/>
  <c r="GG19" i="130" s="1"/>
  <c r="GG20" i="130" s="1"/>
  <c r="GG21" i="130" s="1"/>
  <c r="GG22" i="130" s="1"/>
  <c r="GG23" i="130" s="1"/>
  <c r="GG24" i="130" s="1"/>
  <c r="GG25" i="130" s="1"/>
  <c r="GG26" i="130" s="1"/>
  <c r="GG27" i="130" s="1"/>
  <c r="GG28" i="130" s="1"/>
  <c r="GG29" i="130" s="1"/>
  <c r="GG30" i="130" s="1"/>
  <c r="GG31" i="130" s="1"/>
  <c r="GG32" i="130" s="1"/>
  <c r="GG33" i="130" s="1"/>
  <c r="GG34" i="130" s="1"/>
  <c r="FZ35" i="130"/>
  <c r="EC35" i="148" l="1"/>
  <c r="EJ4" i="148"/>
  <c r="EJ5" i="148" s="1"/>
  <c r="EJ6" i="148" s="1"/>
  <c r="EJ7" i="148" s="1"/>
  <c r="EJ8" i="148" s="1"/>
  <c r="EJ9" i="148" s="1"/>
  <c r="EJ10" i="148" s="1"/>
  <c r="EJ11" i="148" s="1"/>
  <c r="EJ12" i="148" s="1"/>
  <c r="EJ13" i="148" s="1"/>
  <c r="EJ14" i="148" s="1"/>
  <c r="EJ15" i="148" s="1"/>
  <c r="EJ16" i="148" s="1"/>
  <c r="EJ17" i="148" s="1"/>
  <c r="EJ18" i="148" s="1"/>
  <c r="EJ19" i="148" s="1"/>
  <c r="EJ20" i="148" s="1"/>
  <c r="EJ21" i="148" s="1"/>
  <c r="EJ22" i="148" s="1"/>
  <c r="EJ23" i="148" s="1"/>
  <c r="EJ24" i="148" s="1"/>
  <c r="EJ25" i="148" s="1"/>
  <c r="EJ26" i="148" s="1"/>
  <c r="EJ27" i="148" s="1"/>
  <c r="EJ28" i="148" s="1"/>
  <c r="EJ29" i="148" s="1"/>
  <c r="EJ30" i="148" s="1"/>
  <c r="EJ31" i="148" s="1"/>
  <c r="EJ32" i="148" s="1"/>
  <c r="EJ33" i="148" s="1"/>
  <c r="EJ34" i="148" s="1"/>
  <c r="EQ35" i="98"/>
  <c r="EX4" i="98"/>
  <c r="EX5" i="98" s="1"/>
  <c r="EX6" i="98" s="1"/>
  <c r="EX7" i="98" s="1"/>
  <c r="EX8" i="98" s="1"/>
  <c r="EX9" i="98" s="1"/>
  <c r="EX10" i="98" s="1"/>
  <c r="EX11" i="98" s="1"/>
  <c r="EX12" i="98" s="1"/>
  <c r="EX13" i="98" s="1"/>
  <c r="EX14" i="98" s="1"/>
  <c r="EX15" i="98" s="1"/>
  <c r="EX16" i="98" s="1"/>
  <c r="EX17" i="98" s="1"/>
  <c r="EX18" i="98" s="1"/>
  <c r="EX19" i="98" s="1"/>
  <c r="EX20" i="98" s="1"/>
  <c r="EX21" i="98" s="1"/>
  <c r="EX22" i="98" s="1"/>
  <c r="EX23" i="98" s="1"/>
  <c r="EX24" i="98" s="1"/>
  <c r="EX25" i="98" s="1"/>
  <c r="EX26" i="98" s="1"/>
  <c r="EX27" i="98" s="1"/>
  <c r="EX28" i="98" s="1"/>
  <c r="EX29" i="98" s="1"/>
  <c r="EX30" i="98" s="1"/>
  <c r="EX31" i="98" s="1"/>
  <c r="EX32" i="98" s="1"/>
  <c r="EX33" i="98" s="1"/>
  <c r="EX34" i="98" s="1"/>
  <c r="EX35" i="135"/>
  <c r="FE4" i="135"/>
  <c r="FE5" i="135" s="1"/>
  <c r="FE6" i="135" s="1"/>
  <c r="FE7" i="135" s="1"/>
  <c r="FE8" i="135" s="1"/>
  <c r="FE9" i="135" s="1"/>
  <c r="FE10" i="135" s="1"/>
  <c r="FE11" i="135" s="1"/>
  <c r="FE12" i="135" s="1"/>
  <c r="FE13" i="135" s="1"/>
  <c r="FE14" i="135" s="1"/>
  <c r="FE15" i="135" s="1"/>
  <c r="FE16" i="135" s="1"/>
  <c r="FE17" i="135" s="1"/>
  <c r="FE18" i="135" s="1"/>
  <c r="FE19" i="135" s="1"/>
  <c r="FE20" i="135" s="1"/>
  <c r="FE21" i="135" s="1"/>
  <c r="FE22" i="135" s="1"/>
  <c r="FE23" i="135" s="1"/>
  <c r="FE24" i="135" s="1"/>
  <c r="FE25" i="135" s="1"/>
  <c r="FE26" i="135" s="1"/>
  <c r="FE27" i="135" s="1"/>
  <c r="FE28" i="135" s="1"/>
  <c r="FE29" i="135" s="1"/>
  <c r="FE30" i="135" s="1"/>
  <c r="FE31" i="135" s="1"/>
  <c r="FE32" i="135" s="1"/>
  <c r="FE33" i="135" s="1"/>
  <c r="FE34" i="135" s="1"/>
  <c r="FZ35" i="149"/>
  <c r="GG4" i="149"/>
  <c r="GG5" i="149" s="1"/>
  <c r="GG6" i="149" s="1"/>
  <c r="GG7" i="149" s="1"/>
  <c r="GG8" i="149" s="1"/>
  <c r="GG9" i="149" s="1"/>
  <c r="GG10" i="149" s="1"/>
  <c r="GG11" i="149" s="1"/>
  <c r="GG12" i="149" s="1"/>
  <c r="GG13" i="149" s="1"/>
  <c r="GG14" i="149" s="1"/>
  <c r="GG15" i="149" s="1"/>
  <c r="GG16" i="149" s="1"/>
  <c r="GG17" i="149" s="1"/>
  <c r="GG18" i="149" s="1"/>
  <c r="GG19" i="149" s="1"/>
  <c r="GG20" i="149" s="1"/>
  <c r="GG21" i="149" s="1"/>
  <c r="GG22" i="149" s="1"/>
  <c r="GG23" i="149" s="1"/>
  <c r="GG24" i="149" s="1"/>
  <c r="GG25" i="149" s="1"/>
  <c r="GG26" i="149" s="1"/>
  <c r="GG27" i="149" s="1"/>
  <c r="GG28" i="149" s="1"/>
  <c r="GG29" i="149" s="1"/>
  <c r="GG30" i="149" s="1"/>
  <c r="GG31" i="149" s="1"/>
  <c r="GG32" i="149" s="1"/>
  <c r="GG33" i="149" s="1"/>
  <c r="GG34" i="149" s="1"/>
  <c r="EC35" i="139"/>
  <c r="EJ4" i="139"/>
  <c r="EJ5" i="139" s="1"/>
  <c r="EJ6" i="139" s="1"/>
  <c r="EJ7" i="139" s="1"/>
  <c r="EJ8" i="139" s="1"/>
  <c r="EJ9" i="139" s="1"/>
  <c r="EJ10" i="139" s="1"/>
  <c r="EJ11" i="139" s="1"/>
  <c r="EJ12" i="139" s="1"/>
  <c r="EJ13" i="139" s="1"/>
  <c r="EJ14" i="139" s="1"/>
  <c r="EJ15" i="139" s="1"/>
  <c r="EJ16" i="139" s="1"/>
  <c r="EJ17" i="139" s="1"/>
  <c r="EJ18" i="139" s="1"/>
  <c r="EJ19" i="139" s="1"/>
  <c r="EJ20" i="139" s="1"/>
  <c r="EJ21" i="139" s="1"/>
  <c r="EJ22" i="139" s="1"/>
  <c r="EJ23" i="139" s="1"/>
  <c r="EJ24" i="139" s="1"/>
  <c r="EJ25" i="139" s="1"/>
  <c r="EJ26" i="139" s="1"/>
  <c r="EJ27" i="139" s="1"/>
  <c r="EJ28" i="139" s="1"/>
  <c r="EJ29" i="139" s="1"/>
  <c r="EJ30" i="139" s="1"/>
  <c r="EJ31" i="139" s="1"/>
  <c r="EJ32" i="139" s="1"/>
  <c r="EJ33" i="139" s="1"/>
  <c r="EJ34" i="139" s="1"/>
  <c r="GG4" i="138"/>
  <c r="GG5" i="138" s="1"/>
  <c r="GG6" i="138" s="1"/>
  <c r="GG7" i="138" s="1"/>
  <c r="GG8" i="138" s="1"/>
  <c r="GG9" i="138" s="1"/>
  <c r="GG10" i="138" s="1"/>
  <c r="GG11" i="138" s="1"/>
  <c r="GG12" i="138" s="1"/>
  <c r="GG13" i="138" s="1"/>
  <c r="GG14" i="138" s="1"/>
  <c r="GG15" i="138" s="1"/>
  <c r="GG16" i="138" s="1"/>
  <c r="GG17" i="138" s="1"/>
  <c r="GG18" i="138" s="1"/>
  <c r="GG19" i="138" s="1"/>
  <c r="GG20" i="138" s="1"/>
  <c r="GG21" i="138" s="1"/>
  <c r="GG22" i="138" s="1"/>
  <c r="GG23" i="138" s="1"/>
  <c r="GG24" i="138" s="1"/>
  <c r="GG25" i="138" s="1"/>
  <c r="GG26" i="138" s="1"/>
  <c r="GG27" i="138" s="1"/>
  <c r="GG28" i="138" s="1"/>
  <c r="GG29" i="138" s="1"/>
  <c r="GG30" i="138" s="1"/>
  <c r="GG31" i="138" s="1"/>
  <c r="GG32" i="138" s="1"/>
  <c r="GG33" i="138" s="1"/>
  <c r="GG34" i="138" s="1"/>
  <c r="FZ35" i="138"/>
  <c r="EJ4" i="137"/>
  <c r="EJ5" i="137" s="1"/>
  <c r="EJ6" i="137" s="1"/>
  <c r="EJ7" i="137" s="1"/>
  <c r="EJ8" i="137" s="1"/>
  <c r="EJ9" i="137" s="1"/>
  <c r="EJ10" i="137" s="1"/>
  <c r="EJ11" i="137" s="1"/>
  <c r="EJ12" i="137" s="1"/>
  <c r="EJ13" i="137" s="1"/>
  <c r="EJ14" i="137" s="1"/>
  <c r="EJ15" i="137" s="1"/>
  <c r="EJ16" i="137" s="1"/>
  <c r="EJ17" i="137" s="1"/>
  <c r="EJ18" i="137" s="1"/>
  <c r="EJ19" i="137" s="1"/>
  <c r="EJ20" i="137" s="1"/>
  <c r="EJ21" i="137" s="1"/>
  <c r="EJ22" i="137" s="1"/>
  <c r="EJ23" i="137" s="1"/>
  <c r="EJ24" i="137" s="1"/>
  <c r="EJ25" i="137" s="1"/>
  <c r="EJ26" i="137" s="1"/>
  <c r="EJ27" i="137" s="1"/>
  <c r="EJ28" i="137" s="1"/>
  <c r="EJ29" i="137" s="1"/>
  <c r="EJ30" i="137" s="1"/>
  <c r="EJ31" i="137" s="1"/>
  <c r="EJ32" i="137" s="1"/>
  <c r="EJ33" i="137" s="1"/>
  <c r="EJ34" i="137" s="1"/>
  <c r="EC35" i="137"/>
  <c r="GN4" i="133"/>
  <c r="GN5" i="133" s="1"/>
  <c r="GN6" i="133" s="1"/>
  <c r="GN7" i="133" s="1"/>
  <c r="GN8" i="133" s="1"/>
  <c r="GN9" i="133" s="1"/>
  <c r="GN10" i="133" s="1"/>
  <c r="GN11" i="133" s="1"/>
  <c r="GN12" i="133" s="1"/>
  <c r="GN13" i="133" s="1"/>
  <c r="GN14" i="133" s="1"/>
  <c r="GN15" i="133" s="1"/>
  <c r="GN16" i="133" s="1"/>
  <c r="GN17" i="133" s="1"/>
  <c r="GN18" i="133" s="1"/>
  <c r="GN19" i="133" s="1"/>
  <c r="GN20" i="133" s="1"/>
  <c r="GN21" i="133" s="1"/>
  <c r="GN22" i="133" s="1"/>
  <c r="GN23" i="133" s="1"/>
  <c r="GN24" i="133" s="1"/>
  <c r="GN25" i="133" s="1"/>
  <c r="GN26" i="133" s="1"/>
  <c r="GN27" i="133" s="1"/>
  <c r="GN28" i="133" s="1"/>
  <c r="GN29" i="133" s="1"/>
  <c r="GN30" i="133" s="1"/>
  <c r="GN31" i="133" s="1"/>
  <c r="GN32" i="133" s="1"/>
  <c r="GN33" i="133" s="1"/>
  <c r="GN34" i="133" s="1"/>
  <c r="GG35" i="133"/>
  <c r="EX35" i="122"/>
  <c r="FE4" i="122"/>
  <c r="FE5" i="122" s="1"/>
  <c r="FE6" i="122" s="1"/>
  <c r="FE7" i="122" s="1"/>
  <c r="FE8" i="122" s="1"/>
  <c r="FE9" i="122" s="1"/>
  <c r="FE10" i="122" s="1"/>
  <c r="FE11" i="122" s="1"/>
  <c r="FE12" i="122" s="1"/>
  <c r="FE13" i="122" s="1"/>
  <c r="FE14" i="122" s="1"/>
  <c r="FE15" i="122" s="1"/>
  <c r="FE16" i="122" s="1"/>
  <c r="FE17" i="122" s="1"/>
  <c r="FE18" i="122" s="1"/>
  <c r="FE19" i="122" s="1"/>
  <c r="FE20" i="122" s="1"/>
  <c r="FE21" i="122" s="1"/>
  <c r="FE22" i="122" s="1"/>
  <c r="FE23" i="122" s="1"/>
  <c r="FE24" i="122" s="1"/>
  <c r="FE25" i="122" s="1"/>
  <c r="FE26" i="122" s="1"/>
  <c r="FE27" i="122" s="1"/>
  <c r="FE28" i="122" s="1"/>
  <c r="FE29" i="122" s="1"/>
  <c r="FE30" i="122" s="1"/>
  <c r="FE31" i="122" s="1"/>
  <c r="FE32" i="122" s="1"/>
  <c r="FE33" i="122" s="1"/>
  <c r="FE34" i="122" s="1"/>
  <c r="EJ4" i="97"/>
  <c r="EJ5" i="97" s="1"/>
  <c r="EJ6" i="97" s="1"/>
  <c r="EJ7" i="97" s="1"/>
  <c r="EJ8" i="97" s="1"/>
  <c r="EJ9" i="97" s="1"/>
  <c r="EJ10" i="97" s="1"/>
  <c r="EJ11" i="97" s="1"/>
  <c r="EJ12" i="97" s="1"/>
  <c r="EJ13" i="97" s="1"/>
  <c r="EJ14" i="97" s="1"/>
  <c r="EJ15" i="97" s="1"/>
  <c r="EJ16" i="97" s="1"/>
  <c r="EJ17" i="97" s="1"/>
  <c r="EJ18" i="97" s="1"/>
  <c r="EJ19" i="97" s="1"/>
  <c r="EJ20" i="97" s="1"/>
  <c r="EJ21" i="97" s="1"/>
  <c r="EJ22" i="97" s="1"/>
  <c r="EJ23" i="97" s="1"/>
  <c r="EJ24" i="97" s="1"/>
  <c r="EJ25" i="97" s="1"/>
  <c r="EJ26" i="97" s="1"/>
  <c r="EJ27" i="97" s="1"/>
  <c r="EJ28" i="97" s="1"/>
  <c r="EJ29" i="97" s="1"/>
  <c r="EJ30" i="97" s="1"/>
  <c r="EJ31" i="97" s="1"/>
  <c r="EJ32" i="97" s="1"/>
  <c r="EJ33" i="97" s="1"/>
  <c r="EJ34" i="97" s="1"/>
  <c r="EC35" i="97"/>
  <c r="EJ4" i="140"/>
  <c r="EJ5" i="140" s="1"/>
  <c r="EJ6" i="140" s="1"/>
  <c r="EJ7" i="140" s="1"/>
  <c r="EJ8" i="140" s="1"/>
  <c r="EJ9" i="140" s="1"/>
  <c r="EJ10" i="140" s="1"/>
  <c r="EJ11" i="140" s="1"/>
  <c r="EJ12" i="140" s="1"/>
  <c r="EJ13" i="140" s="1"/>
  <c r="EJ14" i="140" s="1"/>
  <c r="EJ15" i="140" s="1"/>
  <c r="EJ16" i="140" s="1"/>
  <c r="EJ17" i="140" s="1"/>
  <c r="EJ18" i="140" s="1"/>
  <c r="EJ19" i="140" s="1"/>
  <c r="EJ20" i="140" s="1"/>
  <c r="EJ21" i="140" s="1"/>
  <c r="EJ22" i="140" s="1"/>
  <c r="EJ23" i="140" s="1"/>
  <c r="EJ24" i="140" s="1"/>
  <c r="EJ25" i="140" s="1"/>
  <c r="EJ26" i="140" s="1"/>
  <c r="EJ27" i="140" s="1"/>
  <c r="EJ28" i="140" s="1"/>
  <c r="EJ29" i="140" s="1"/>
  <c r="EJ30" i="140" s="1"/>
  <c r="EJ31" i="140" s="1"/>
  <c r="EJ32" i="140" s="1"/>
  <c r="EJ33" i="140" s="1"/>
  <c r="EJ34" i="140" s="1"/>
  <c r="EC35" i="140"/>
  <c r="EJ4" i="102"/>
  <c r="EJ5" i="102" s="1"/>
  <c r="EJ6" i="102" s="1"/>
  <c r="EJ7" i="102" s="1"/>
  <c r="EJ8" i="102" s="1"/>
  <c r="EJ9" i="102" s="1"/>
  <c r="EJ10" i="102" s="1"/>
  <c r="EJ11" i="102" s="1"/>
  <c r="EJ12" i="102" s="1"/>
  <c r="EJ13" i="102" s="1"/>
  <c r="EJ14" i="102" s="1"/>
  <c r="EJ15" i="102" s="1"/>
  <c r="EJ16" i="102" s="1"/>
  <c r="EJ17" i="102" s="1"/>
  <c r="EJ18" i="102" s="1"/>
  <c r="EJ19" i="102" s="1"/>
  <c r="EJ20" i="102" s="1"/>
  <c r="EJ21" i="102" s="1"/>
  <c r="EJ22" i="102" s="1"/>
  <c r="EJ23" i="102" s="1"/>
  <c r="EJ24" i="102" s="1"/>
  <c r="EJ25" i="102" s="1"/>
  <c r="EJ26" i="102" s="1"/>
  <c r="EJ27" i="102" s="1"/>
  <c r="EJ28" i="102" s="1"/>
  <c r="EJ29" i="102" s="1"/>
  <c r="EJ30" i="102" s="1"/>
  <c r="EJ31" i="102" s="1"/>
  <c r="EJ32" i="102" s="1"/>
  <c r="EJ33" i="102" s="1"/>
  <c r="EJ34" i="102" s="1"/>
  <c r="EC35" i="102"/>
  <c r="FZ35" i="147"/>
  <c r="GG4" i="147"/>
  <c r="GG5" i="147" s="1"/>
  <c r="GG6" i="147" s="1"/>
  <c r="GG7" i="147" s="1"/>
  <c r="GG8" i="147" s="1"/>
  <c r="GG9" i="147" s="1"/>
  <c r="GG10" i="147" s="1"/>
  <c r="GG11" i="147" s="1"/>
  <c r="GG12" i="147" s="1"/>
  <c r="GG13" i="147" s="1"/>
  <c r="GG14" i="147" s="1"/>
  <c r="GG15" i="147" s="1"/>
  <c r="GG16" i="147" s="1"/>
  <c r="GG17" i="147" s="1"/>
  <c r="GG18" i="147" s="1"/>
  <c r="GG19" i="147" s="1"/>
  <c r="GG20" i="147" s="1"/>
  <c r="GG21" i="147" s="1"/>
  <c r="GG22" i="147" s="1"/>
  <c r="GG23" i="147" s="1"/>
  <c r="GG24" i="147" s="1"/>
  <c r="GG25" i="147" s="1"/>
  <c r="GG26" i="147" s="1"/>
  <c r="GG27" i="147" s="1"/>
  <c r="GG28" i="147" s="1"/>
  <c r="GG29" i="147" s="1"/>
  <c r="GG30" i="147" s="1"/>
  <c r="GG31" i="147" s="1"/>
  <c r="GG32" i="147" s="1"/>
  <c r="GG33" i="147" s="1"/>
  <c r="GG34" i="147" s="1"/>
  <c r="GU4" i="103"/>
  <c r="GU5" i="103" s="1"/>
  <c r="GU6" i="103" s="1"/>
  <c r="GU7" i="103" s="1"/>
  <c r="GU8" i="103" s="1"/>
  <c r="GU9" i="103" s="1"/>
  <c r="GU10" i="103" s="1"/>
  <c r="GU11" i="103" s="1"/>
  <c r="GU12" i="103" s="1"/>
  <c r="GU13" i="103" s="1"/>
  <c r="GU14" i="103" s="1"/>
  <c r="GU15" i="103" s="1"/>
  <c r="GU16" i="103" s="1"/>
  <c r="GU17" i="103" s="1"/>
  <c r="GU18" i="103" s="1"/>
  <c r="GU19" i="103" s="1"/>
  <c r="GU20" i="103" s="1"/>
  <c r="GU21" i="103" s="1"/>
  <c r="GU22" i="103" s="1"/>
  <c r="GU23" i="103" s="1"/>
  <c r="GU24" i="103" s="1"/>
  <c r="GU25" i="103" s="1"/>
  <c r="GU26" i="103" s="1"/>
  <c r="GU27" i="103" s="1"/>
  <c r="GU28" i="103" s="1"/>
  <c r="GU29" i="103" s="1"/>
  <c r="GU30" i="103" s="1"/>
  <c r="GU31" i="103" s="1"/>
  <c r="GU32" i="103" s="1"/>
  <c r="GU33" i="103" s="1"/>
  <c r="GU34" i="103" s="1"/>
  <c r="GN35" i="103"/>
  <c r="GN4" i="130"/>
  <c r="GN5" i="130" s="1"/>
  <c r="GN6" i="130" s="1"/>
  <c r="GN7" i="130" s="1"/>
  <c r="GN8" i="130" s="1"/>
  <c r="GN9" i="130" s="1"/>
  <c r="GN10" i="130" s="1"/>
  <c r="GN11" i="130" s="1"/>
  <c r="GN12" i="130" s="1"/>
  <c r="GN13" i="130" s="1"/>
  <c r="GN14" i="130" s="1"/>
  <c r="GN15" i="130" s="1"/>
  <c r="GN16" i="130" s="1"/>
  <c r="GN17" i="130" s="1"/>
  <c r="GN18" i="130" s="1"/>
  <c r="GN19" i="130" s="1"/>
  <c r="GN20" i="130" s="1"/>
  <c r="GN21" i="130" s="1"/>
  <c r="GN22" i="130" s="1"/>
  <c r="GN23" i="130" s="1"/>
  <c r="GN24" i="130" s="1"/>
  <c r="GN25" i="130" s="1"/>
  <c r="GN26" i="130" s="1"/>
  <c r="GN27" i="130" s="1"/>
  <c r="GN28" i="130" s="1"/>
  <c r="GN29" i="130" s="1"/>
  <c r="GN30" i="130" s="1"/>
  <c r="GN31" i="130" s="1"/>
  <c r="GN32" i="130" s="1"/>
  <c r="GN33" i="130" s="1"/>
  <c r="GN34" i="130" s="1"/>
  <c r="GG35" i="130"/>
  <c r="EJ35" i="148" l="1"/>
  <c r="EQ4" i="148"/>
  <c r="EQ5" i="148" s="1"/>
  <c r="EQ6" i="148" s="1"/>
  <c r="EQ7" i="148" s="1"/>
  <c r="EQ8" i="148" s="1"/>
  <c r="EQ9" i="148" s="1"/>
  <c r="EQ10" i="148" s="1"/>
  <c r="EQ11" i="148" s="1"/>
  <c r="EQ12" i="148" s="1"/>
  <c r="EQ13" i="148" s="1"/>
  <c r="EQ14" i="148" s="1"/>
  <c r="EQ15" i="148" s="1"/>
  <c r="EQ16" i="148" s="1"/>
  <c r="EQ17" i="148" s="1"/>
  <c r="EQ18" i="148" s="1"/>
  <c r="EQ19" i="148" s="1"/>
  <c r="EQ20" i="148" s="1"/>
  <c r="EQ21" i="148" s="1"/>
  <c r="EQ22" i="148" s="1"/>
  <c r="EQ23" i="148" s="1"/>
  <c r="EQ24" i="148" s="1"/>
  <c r="EQ25" i="148" s="1"/>
  <c r="EQ26" i="148" s="1"/>
  <c r="EQ27" i="148" s="1"/>
  <c r="EQ28" i="148" s="1"/>
  <c r="EQ29" i="148" s="1"/>
  <c r="EQ30" i="148" s="1"/>
  <c r="EQ31" i="148" s="1"/>
  <c r="EQ32" i="148" s="1"/>
  <c r="EQ33" i="148" s="1"/>
  <c r="EQ34" i="148" s="1"/>
  <c r="FE4" i="98"/>
  <c r="FE5" i="98" s="1"/>
  <c r="FE6" i="98" s="1"/>
  <c r="FE7" i="98" s="1"/>
  <c r="FE8" i="98" s="1"/>
  <c r="FE9" i="98" s="1"/>
  <c r="FE10" i="98" s="1"/>
  <c r="FE11" i="98" s="1"/>
  <c r="FE12" i="98" s="1"/>
  <c r="FE13" i="98" s="1"/>
  <c r="FE14" i="98" s="1"/>
  <c r="FE15" i="98" s="1"/>
  <c r="FE16" i="98" s="1"/>
  <c r="FE17" i="98" s="1"/>
  <c r="FE18" i="98" s="1"/>
  <c r="FE19" i="98" s="1"/>
  <c r="FE20" i="98" s="1"/>
  <c r="FE21" i="98" s="1"/>
  <c r="FE22" i="98" s="1"/>
  <c r="FE23" i="98" s="1"/>
  <c r="FE24" i="98" s="1"/>
  <c r="FE25" i="98" s="1"/>
  <c r="FE26" i="98" s="1"/>
  <c r="FE27" i="98" s="1"/>
  <c r="FE28" i="98" s="1"/>
  <c r="FE29" i="98" s="1"/>
  <c r="FE30" i="98" s="1"/>
  <c r="FE31" i="98" s="1"/>
  <c r="FE32" i="98" s="1"/>
  <c r="FE33" i="98" s="1"/>
  <c r="FE34" i="98" s="1"/>
  <c r="EX35" i="98"/>
  <c r="FE35" i="135"/>
  <c r="FL4" i="135"/>
  <c r="FL5" i="135" s="1"/>
  <c r="FL6" i="135" s="1"/>
  <c r="FL7" i="135" s="1"/>
  <c r="FL8" i="135" s="1"/>
  <c r="FL9" i="135" s="1"/>
  <c r="FL10" i="135" s="1"/>
  <c r="FL11" i="135" s="1"/>
  <c r="FL12" i="135" s="1"/>
  <c r="FL13" i="135" s="1"/>
  <c r="FL14" i="135" s="1"/>
  <c r="FL15" i="135" s="1"/>
  <c r="FL16" i="135" s="1"/>
  <c r="FL17" i="135" s="1"/>
  <c r="FL18" i="135" s="1"/>
  <c r="FL19" i="135" s="1"/>
  <c r="FL20" i="135" s="1"/>
  <c r="FL21" i="135" s="1"/>
  <c r="FL22" i="135" s="1"/>
  <c r="FL23" i="135" s="1"/>
  <c r="FL24" i="135" s="1"/>
  <c r="FL25" i="135" s="1"/>
  <c r="FL26" i="135" s="1"/>
  <c r="FL27" i="135" s="1"/>
  <c r="FL28" i="135" s="1"/>
  <c r="FL29" i="135" s="1"/>
  <c r="FL30" i="135" s="1"/>
  <c r="FL31" i="135" s="1"/>
  <c r="FL32" i="135" s="1"/>
  <c r="FL33" i="135" s="1"/>
  <c r="FL34" i="135" s="1"/>
  <c r="GN4" i="149"/>
  <c r="GN5" i="149" s="1"/>
  <c r="GN6" i="149" s="1"/>
  <c r="GN7" i="149" s="1"/>
  <c r="GN8" i="149" s="1"/>
  <c r="GN9" i="149" s="1"/>
  <c r="GN10" i="149" s="1"/>
  <c r="GN11" i="149" s="1"/>
  <c r="GN12" i="149" s="1"/>
  <c r="GN13" i="149" s="1"/>
  <c r="GN14" i="149" s="1"/>
  <c r="GN15" i="149" s="1"/>
  <c r="GN16" i="149" s="1"/>
  <c r="GN17" i="149" s="1"/>
  <c r="GN18" i="149" s="1"/>
  <c r="GN19" i="149" s="1"/>
  <c r="GN20" i="149" s="1"/>
  <c r="GN21" i="149" s="1"/>
  <c r="GN22" i="149" s="1"/>
  <c r="GN23" i="149" s="1"/>
  <c r="GN24" i="149" s="1"/>
  <c r="GN25" i="149" s="1"/>
  <c r="GN26" i="149" s="1"/>
  <c r="GN27" i="149" s="1"/>
  <c r="GN28" i="149" s="1"/>
  <c r="GN29" i="149" s="1"/>
  <c r="GN30" i="149" s="1"/>
  <c r="GN31" i="149" s="1"/>
  <c r="GN32" i="149" s="1"/>
  <c r="GN33" i="149" s="1"/>
  <c r="GN34" i="149" s="1"/>
  <c r="GG35" i="149"/>
  <c r="EJ35" i="139"/>
  <c r="EQ4" i="139"/>
  <c r="EQ5" i="139" s="1"/>
  <c r="EQ6" i="139" s="1"/>
  <c r="EQ7" i="139" s="1"/>
  <c r="EQ8" i="139" s="1"/>
  <c r="EQ9" i="139" s="1"/>
  <c r="EQ10" i="139" s="1"/>
  <c r="EQ11" i="139" s="1"/>
  <c r="EQ12" i="139" s="1"/>
  <c r="EQ13" i="139" s="1"/>
  <c r="EQ14" i="139" s="1"/>
  <c r="EQ15" i="139" s="1"/>
  <c r="EQ16" i="139" s="1"/>
  <c r="EQ17" i="139" s="1"/>
  <c r="EQ18" i="139" s="1"/>
  <c r="EQ19" i="139" s="1"/>
  <c r="EQ20" i="139" s="1"/>
  <c r="EQ21" i="139" s="1"/>
  <c r="EQ22" i="139" s="1"/>
  <c r="EQ23" i="139" s="1"/>
  <c r="EQ24" i="139" s="1"/>
  <c r="EQ25" i="139" s="1"/>
  <c r="EQ26" i="139" s="1"/>
  <c r="EQ27" i="139" s="1"/>
  <c r="EQ28" i="139" s="1"/>
  <c r="EQ29" i="139" s="1"/>
  <c r="EQ30" i="139" s="1"/>
  <c r="EQ31" i="139" s="1"/>
  <c r="EQ32" i="139" s="1"/>
  <c r="EQ33" i="139" s="1"/>
  <c r="EQ34" i="139" s="1"/>
  <c r="GG35" i="138"/>
  <c r="GN4" i="138"/>
  <c r="GN5" i="138" s="1"/>
  <c r="GN6" i="138" s="1"/>
  <c r="GN7" i="138" s="1"/>
  <c r="GN8" i="138" s="1"/>
  <c r="GN9" i="138" s="1"/>
  <c r="GN10" i="138" s="1"/>
  <c r="GN11" i="138" s="1"/>
  <c r="GN12" i="138" s="1"/>
  <c r="GN13" i="138" s="1"/>
  <c r="GN14" i="138" s="1"/>
  <c r="GN15" i="138" s="1"/>
  <c r="GN16" i="138" s="1"/>
  <c r="GN17" i="138" s="1"/>
  <c r="GN18" i="138" s="1"/>
  <c r="GN19" i="138" s="1"/>
  <c r="GN20" i="138" s="1"/>
  <c r="GN21" i="138" s="1"/>
  <c r="GN22" i="138" s="1"/>
  <c r="GN23" i="138" s="1"/>
  <c r="GN24" i="138" s="1"/>
  <c r="GN25" i="138" s="1"/>
  <c r="GN26" i="138" s="1"/>
  <c r="GN27" i="138" s="1"/>
  <c r="GN28" i="138" s="1"/>
  <c r="GN29" i="138" s="1"/>
  <c r="GN30" i="138" s="1"/>
  <c r="GN31" i="138" s="1"/>
  <c r="GN32" i="138" s="1"/>
  <c r="GN33" i="138" s="1"/>
  <c r="GN34" i="138" s="1"/>
  <c r="EJ35" i="137"/>
  <c r="EQ4" i="137"/>
  <c r="EQ5" i="137" s="1"/>
  <c r="EQ6" i="137" s="1"/>
  <c r="EQ7" i="137" s="1"/>
  <c r="EQ8" i="137" s="1"/>
  <c r="EQ9" i="137" s="1"/>
  <c r="EQ10" i="137" s="1"/>
  <c r="EQ11" i="137" s="1"/>
  <c r="EQ12" i="137" s="1"/>
  <c r="EQ13" i="137" s="1"/>
  <c r="EQ14" i="137" s="1"/>
  <c r="EQ15" i="137" s="1"/>
  <c r="EQ16" i="137" s="1"/>
  <c r="EQ17" i="137" s="1"/>
  <c r="EQ18" i="137" s="1"/>
  <c r="EQ19" i="137" s="1"/>
  <c r="EQ20" i="137" s="1"/>
  <c r="EQ21" i="137" s="1"/>
  <c r="EQ22" i="137" s="1"/>
  <c r="EQ23" i="137" s="1"/>
  <c r="EQ24" i="137" s="1"/>
  <c r="EQ25" i="137" s="1"/>
  <c r="EQ26" i="137" s="1"/>
  <c r="EQ27" i="137" s="1"/>
  <c r="EQ28" i="137" s="1"/>
  <c r="EQ29" i="137" s="1"/>
  <c r="EQ30" i="137" s="1"/>
  <c r="EQ31" i="137" s="1"/>
  <c r="EQ32" i="137" s="1"/>
  <c r="EQ33" i="137" s="1"/>
  <c r="EQ34" i="137" s="1"/>
  <c r="GN35" i="133"/>
  <c r="GU4" i="133"/>
  <c r="GU5" i="133" s="1"/>
  <c r="GU6" i="133" s="1"/>
  <c r="GU7" i="133" s="1"/>
  <c r="GU8" i="133" s="1"/>
  <c r="GU9" i="133" s="1"/>
  <c r="GU10" i="133" s="1"/>
  <c r="GU11" i="133" s="1"/>
  <c r="GU12" i="133" s="1"/>
  <c r="GU13" i="133" s="1"/>
  <c r="GU14" i="133" s="1"/>
  <c r="GU15" i="133" s="1"/>
  <c r="GU16" i="133" s="1"/>
  <c r="GU17" i="133" s="1"/>
  <c r="GU18" i="133" s="1"/>
  <c r="GU19" i="133" s="1"/>
  <c r="GU20" i="133" s="1"/>
  <c r="GU21" i="133" s="1"/>
  <c r="GU22" i="133" s="1"/>
  <c r="GU23" i="133" s="1"/>
  <c r="GU24" i="133" s="1"/>
  <c r="GU25" i="133" s="1"/>
  <c r="GU26" i="133" s="1"/>
  <c r="GU27" i="133" s="1"/>
  <c r="GU28" i="133" s="1"/>
  <c r="GU29" i="133" s="1"/>
  <c r="GU30" i="133" s="1"/>
  <c r="GU31" i="133" s="1"/>
  <c r="GU32" i="133" s="1"/>
  <c r="GU33" i="133" s="1"/>
  <c r="GU34" i="133" s="1"/>
  <c r="FE35" i="122"/>
  <c r="FL4" i="122"/>
  <c r="FL5" i="122" s="1"/>
  <c r="FL6" i="122" s="1"/>
  <c r="FL7" i="122" s="1"/>
  <c r="FL8" i="122" s="1"/>
  <c r="FL9" i="122" s="1"/>
  <c r="FL10" i="122" s="1"/>
  <c r="FL11" i="122" s="1"/>
  <c r="FL12" i="122" s="1"/>
  <c r="FL13" i="122" s="1"/>
  <c r="FL14" i="122" s="1"/>
  <c r="FL15" i="122" s="1"/>
  <c r="FL16" i="122" s="1"/>
  <c r="FL17" i="122" s="1"/>
  <c r="FL18" i="122" s="1"/>
  <c r="FL19" i="122" s="1"/>
  <c r="FL20" i="122" s="1"/>
  <c r="FL21" i="122" s="1"/>
  <c r="FL22" i="122" s="1"/>
  <c r="FL23" i="122" s="1"/>
  <c r="FL24" i="122" s="1"/>
  <c r="FL25" i="122" s="1"/>
  <c r="FL26" i="122" s="1"/>
  <c r="FL27" i="122" s="1"/>
  <c r="FL28" i="122" s="1"/>
  <c r="FL29" i="122" s="1"/>
  <c r="FL30" i="122" s="1"/>
  <c r="FL31" i="122" s="1"/>
  <c r="FL32" i="122" s="1"/>
  <c r="FL33" i="122" s="1"/>
  <c r="FL34" i="122" s="1"/>
  <c r="EQ4" i="97"/>
  <c r="EQ5" i="97" s="1"/>
  <c r="EQ6" i="97" s="1"/>
  <c r="EQ7" i="97" s="1"/>
  <c r="EQ8" i="97" s="1"/>
  <c r="EQ9" i="97" s="1"/>
  <c r="EQ10" i="97" s="1"/>
  <c r="EQ11" i="97" s="1"/>
  <c r="EQ12" i="97" s="1"/>
  <c r="EQ13" i="97" s="1"/>
  <c r="EQ14" i="97" s="1"/>
  <c r="EQ15" i="97" s="1"/>
  <c r="EQ16" i="97" s="1"/>
  <c r="EQ17" i="97" s="1"/>
  <c r="EQ18" i="97" s="1"/>
  <c r="EQ19" i="97" s="1"/>
  <c r="EQ20" i="97" s="1"/>
  <c r="EQ21" i="97" s="1"/>
  <c r="EQ22" i="97" s="1"/>
  <c r="EQ23" i="97" s="1"/>
  <c r="EQ24" i="97" s="1"/>
  <c r="EQ25" i="97" s="1"/>
  <c r="EQ26" i="97" s="1"/>
  <c r="EQ27" i="97" s="1"/>
  <c r="EQ28" i="97" s="1"/>
  <c r="EQ29" i="97" s="1"/>
  <c r="EQ30" i="97" s="1"/>
  <c r="EQ31" i="97" s="1"/>
  <c r="EQ32" i="97" s="1"/>
  <c r="EQ33" i="97" s="1"/>
  <c r="EQ34" i="97" s="1"/>
  <c r="EJ35" i="97"/>
  <c r="EQ4" i="140"/>
  <c r="EQ5" i="140" s="1"/>
  <c r="EQ6" i="140" s="1"/>
  <c r="EQ7" i="140" s="1"/>
  <c r="EQ8" i="140" s="1"/>
  <c r="EQ9" i="140" s="1"/>
  <c r="EQ10" i="140" s="1"/>
  <c r="EQ11" i="140" s="1"/>
  <c r="EQ12" i="140" s="1"/>
  <c r="EQ13" i="140" s="1"/>
  <c r="EQ14" i="140" s="1"/>
  <c r="EQ15" i="140" s="1"/>
  <c r="EQ16" i="140" s="1"/>
  <c r="EQ17" i="140" s="1"/>
  <c r="EQ18" i="140" s="1"/>
  <c r="EQ19" i="140" s="1"/>
  <c r="EQ20" i="140" s="1"/>
  <c r="EQ21" i="140" s="1"/>
  <c r="EQ22" i="140" s="1"/>
  <c r="EQ23" i="140" s="1"/>
  <c r="EQ24" i="140" s="1"/>
  <c r="EQ25" i="140" s="1"/>
  <c r="EQ26" i="140" s="1"/>
  <c r="EQ27" i="140" s="1"/>
  <c r="EQ28" i="140" s="1"/>
  <c r="EQ29" i="140" s="1"/>
  <c r="EQ30" i="140" s="1"/>
  <c r="EQ31" i="140" s="1"/>
  <c r="EQ32" i="140" s="1"/>
  <c r="EQ33" i="140" s="1"/>
  <c r="EQ34" i="140" s="1"/>
  <c r="EJ35" i="140"/>
  <c r="EJ35" i="102"/>
  <c r="EQ4" i="102"/>
  <c r="EQ5" i="102" s="1"/>
  <c r="EQ6" i="102" s="1"/>
  <c r="EQ7" i="102" s="1"/>
  <c r="EQ8" i="102" s="1"/>
  <c r="EQ9" i="102" s="1"/>
  <c r="EQ10" i="102" s="1"/>
  <c r="EQ11" i="102" s="1"/>
  <c r="EQ12" i="102" s="1"/>
  <c r="EQ13" i="102" s="1"/>
  <c r="EQ14" i="102" s="1"/>
  <c r="EQ15" i="102" s="1"/>
  <c r="EQ16" i="102" s="1"/>
  <c r="EQ17" i="102" s="1"/>
  <c r="EQ18" i="102" s="1"/>
  <c r="EQ19" i="102" s="1"/>
  <c r="EQ20" i="102" s="1"/>
  <c r="EQ21" i="102" s="1"/>
  <c r="EQ22" i="102" s="1"/>
  <c r="EQ23" i="102" s="1"/>
  <c r="EQ24" i="102" s="1"/>
  <c r="EQ25" i="102" s="1"/>
  <c r="EQ26" i="102" s="1"/>
  <c r="EQ27" i="102" s="1"/>
  <c r="EQ28" i="102" s="1"/>
  <c r="EQ29" i="102" s="1"/>
  <c r="EQ30" i="102" s="1"/>
  <c r="EQ31" i="102" s="1"/>
  <c r="EQ32" i="102" s="1"/>
  <c r="EQ33" i="102" s="1"/>
  <c r="EQ34" i="102" s="1"/>
  <c r="GG35" i="147"/>
  <c r="GN4" i="147"/>
  <c r="GN5" i="147" s="1"/>
  <c r="GN6" i="147" s="1"/>
  <c r="GN7" i="147" s="1"/>
  <c r="GN8" i="147" s="1"/>
  <c r="GN9" i="147" s="1"/>
  <c r="GN10" i="147" s="1"/>
  <c r="GN11" i="147" s="1"/>
  <c r="GN12" i="147" s="1"/>
  <c r="GN13" i="147" s="1"/>
  <c r="GN14" i="147" s="1"/>
  <c r="GN15" i="147" s="1"/>
  <c r="GN16" i="147" s="1"/>
  <c r="GN17" i="147" s="1"/>
  <c r="GN18" i="147" s="1"/>
  <c r="GN19" i="147" s="1"/>
  <c r="GN20" i="147" s="1"/>
  <c r="GN21" i="147" s="1"/>
  <c r="GN22" i="147" s="1"/>
  <c r="GN23" i="147" s="1"/>
  <c r="GN24" i="147" s="1"/>
  <c r="GN25" i="147" s="1"/>
  <c r="GN26" i="147" s="1"/>
  <c r="GN27" i="147" s="1"/>
  <c r="GN28" i="147" s="1"/>
  <c r="GN29" i="147" s="1"/>
  <c r="GN30" i="147" s="1"/>
  <c r="GN31" i="147" s="1"/>
  <c r="GN32" i="147" s="1"/>
  <c r="GN33" i="147" s="1"/>
  <c r="GN34" i="147" s="1"/>
  <c r="P42" i="103"/>
  <c r="GU35" i="103"/>
  <c r="GN35" i="130"/>
  <c r="GU4" i="130"/>
  <c r="GU5" i="130" s="1"/>
  <c r="GU6" i="130" s="1"/>
  <c r="GU7" i="130" s="1"/>
  <c r="GU8" i="130" s="1"/>
  <c r="GU9" i="130" s="1"/>
  <c r="GU10" i="130" s="1"/>
  <c r="GU11" i="130" s="1"/>
  <c r="GU12" i="130" s="1"/>
  <c r="GU13" i="130" s="1"/>
  <c r="GU14" i="130" s="1"/>
  <c r="GU15" i="130" s="1"/>
  <c r="GU16" i="130" s="1"/>
  <c r="GU17" i="130" s="1"/>
  <c r="GU18" i="130" s="1"/>
  <c r="GU19" i="130" s="1"/>
  <c r="GU20" i="130" s="1"/>
  <c r="GU21" i="130" s="1"/>
  <c r="GU22" i="130" s="1"/>
  <c r="GU23" i="130" s="1"/>
  <c r="GU24" i="130" s="1"/>
  <c r="GU25" i="130" s="1"/>
  <c r="GU26" i="130" s="1"/>
  <c r="GU27" i="130" s="1"/>
  <c r="GU28" i="130" s="1"/>
  <c r="GU29" i="130" s="1"/>
  <c r="GU30" i="130" s="1"/>
  <c r="GU31" i="130" s="1"/>
  <c r="GU32" i="130" s="1"/>
  <c r="GU33" i="130" s="1"/>
  <c r="GU34" i="130" s="1"/>
  <c r="EX4" i="148" l="1"/>
  <c r="EX5" i="148" s="1"/>
  <c r="EX6" i="148" s="1"/>
  <c r="EX7" i="148" s="1"/>
  <c r="EX8" i="148" s="1"/>
  <c r="EX9" i="148" s="1"/>
  <c r="EX10" i="148" s="1"/>
  <c r="EX11" i="148" s="1"/>
  <c r="EX12" i="148" s="1"/>
  <c r="EX13" i="148" s="1"/>
  <c r="EX14" i="148" s="1"/>
  <c r="EX15" i="148" s="1"/>
  <c r="EX16" i="148" s="1"/>
  <c r="EX17" i="148" s="1"/>
  <c r="EX18" i="148" s="1"/>
  <c r="EX19" i="148" s="1"/>
  <c r="EX20" i="148" s="1"/>
  <c r="EX21" i="148" s="1"/>
  <c r="EX22" i="148" s="1"/>
  <c r="EX23" i="148" s="1"/>
  <c r="EX24" i="148" s="1"/>
  <c r="EX25" i="148" s="1"/>
  <c r="EX26" i="148" s="1"/>
  <c r="EX27" i="148" s="1"/>
  <c r="EX28" i="148" s="1"/>
  <c r="EX29" i="148" s="1"/>
  <c r="EX30" i="148" s="1"/>
  <c r="EX31" i="148" s="1"/>
  <c r="EX32" i="148" s="1"/>
  <c r="EX33" i="148" s="1"/>
  <c r="EX34" i="148" s="1"/>
  <c r="EQ35" i="148"/>
  <c r="FL4" i="98"/>
  <c r="FL5" i="98" s="1"/>
  <c r="FL6" i="98" s="1"/>
  <c r="FL7" i="98" s="1"/>
  <c r="FL8" i="98" s="1"/>
  <c r="FL9" i="98" s="1"/>
  <c r="FL10" i="98" s="1"/>
  <c r="FL11" i="98" s="1"/>
  <c r="FL12" i="98" s="1"/>
  <c r="FL13" i="98" s="1"/>
  <c r="FL14" i="98" s="1"/>
  <c r="FL15" i="98" s="1"/>
  <c r="FL16" i="98" s="1"/>
  <c r="FL17" i="98" s="1"/>
  <c r="FL18" i="98" s="1"/>
  <c r="FL19" i="98" s="1"/>
  <c r="FL20" i="98" s="1"/>
  <c r="FL21" i="98" s="1"/>
  <c r="FL22" i="98" s="1"/>
  <c r="FL23" i="98" s="1"/>
  <c r="FL24" i="98" s="1"/>
  <c r="FL25" i="98" s="1"/>
  <c r="FL26" i="98" s="1"/>
  <c r="FL27" i="98" s="1"/>
  <c r="FL28" i="98" s="1"/>
  <c r="FL29" i="98" s="1"/>
  <c r="FL30" i="98" s="1"/>
  <c r="FL31" i="98" s="1"/>
  <c r="FL32" i="98" s="1"/>
  <c r="FL33" i="98" s="1"/>
  <c r="FL34" i="98" s="1"/>
  <c r="FE35" i="98"/>
  <c r="FL35" i="135"/>
  <c r="FS4" i="135"/>
  <c r="FS5" i="135" s="1"/>
  <c r="FS6" i="135" s="1"/>
  <c r="FS7" i="135" s="1"/>
  <c r="FS8" i="135" s="1"/>
  <c r="FS9" i="135" s="1"/>
  <c r="FS10" i="135" s="1"/>
  <c r="FS11" i="135" s="1"/>
  <c r="FS12" i="135" s="1"/>
  <c r="FS13" i="135" s="1"/>
  <c r="FS14" i="135" s="1"/>
  <c r="FS15" i="135" s="1"/>
  <c r="FS16" i="135" s="1"/>
  <c r="FS17" i="135" s="1"/>
  <c r="FS18" i="135" s="1"/>
  <c r="FS19" i="135" s="1"/>
  <c r="FS20" i="135" s="1"/>
  <c r="FS21" i="135" s="1"/>
  <c r="FS22" i="135" s="1"/>
  <c r="FS23" i="135" s="1"/>
  <c r="FS24" i="135" s="1"/>
  <c r="FS25" i="135" s="1"/>
  <c r="FS26" i="135" s="1"/>
  <c r="FS27" i="135" s="1"/>
  <c r="FS28" i="135" s="1"/>
  <c r="FS29" i="135" s="1"/>
  <c r="FS30" i="135" s="1"/>
  <c r="FS31" i="135" s="1"/>
  <c r="FS32" i="135" s="1"/>
  <c r="FS33" i="135" s="1"/>
  <c r="FS34" i="135" s="1"/>
  <c r="GU4" i="149"/>
  <c r="GU5" i="149" s="1"/>
  <c r="GU6" i="149" s="1"/>
  <c r="GU7" i="149" s="1"/>
  <c r="GU8" i="149" s="1"/>
  <c r="GU9" i="149" s="1"/>
  <c r="GU10" i="149" s="1"/>
  <c r="GU11" i="149" s="1"/>
  <c r="GU12" i="149" s="1"/>
  <c r="GU13" i="149" s="1"/>
  <c r="GU14" i="149" s="1"/>
  <c r="GU15" i="149" s="1"/>
  <c r="GU16" i="149" s="1"/>
  <c r="GU17" i="149" s="1"/>
  <c r="GU18" i="149" s="1"/>
  <c r="GU19" i="149" s="1"/>
  <c r="GU20" i="149" s="1"/>
  <c r="GU21" i="149" s="1"/>
  <c r="GU22" i="149" s="1"/>
  <c r="GU23" i="149" s="1"/>
  <c r="GU24" i="149" s="1"/>
  <c r="GU25" i="149" s="1"/>
  <c r="GU26" i="149" s="1"/>
  <c r="GU27" i="149" s="1"/>
  <c r="GU28" i="149" s="1"/>
  <c r="GU29" i="149" s="1"/>
  <c r="GU30" i="149" s="1"/>
  <c r="GU31" i="149" s="1"/>
  <c r="GU32" i="149" s="1"/>
  <c r="GU33" i="149" s="1"/>
  <c r="GU34" i="149" s="1"/>
  <c r="GN35" i="149"/>
  <c r="EX4" i="139"/>
  <c r="EX5" i="139" s="1"/>
  <c r="EX6" i="139" s="1"/>
  <c r="EX7" i="139" s="1"/>
  <c r="EX8" i="139" s="1"/>
  <c r="EX9" i="139" s="1"/>
  <c r="EX10" i="139" s="1"/>
  <c r="EX11" i="139" s="1"/>
  <c r="EX12" i="139" s="1"/>
  <c r="EX13" i="139" s="1"/>
  <c r="EX14" i="139" s="1"/>
  <c r="EX15" i="139" s="1"/>
  <c r="EX16" i="139" s="1"/>
  <c r="EX17" i="139" s="1"/>
  <c r="EX18" i="139" s="1"/>
  <c r="EX19" i="139" s="1"/>
  <c r="EX20" i="139" s="1"/>
  <c r="EX21" i="139" s="1"/>
  <c r="EX22" i="139" s="1"/>
  <c r="EX23" i="139" s="1"/>
  <c r="EX24" i="139" s="1"/>
  <c r="EX25" i="139" s="1"/>
  <c r="EX26" i="139" s="1"/>
  <c r="EX27" i="139" s="1"/>
  <c r="EX28" i="139" s="1"/>
  <c r="EX29" i="139" s="1"/>
  <c r="EX30" i="139" s="1"/>
  <c r="EX31" i="139" s="1"/>
  <c r="EX32" i="139" s="1"/>
  <c r="EX33" i="139" s="1"/>
  <c r="EX34" i="139" s="1"/>
  <c r="EQ35" i="139"/>
  <c r="GN35" i="138"/>
  <c r="GU4" i="138"/>
  <c r="GU5" i="138" s="1"/>
  <c r="GU6" i="138" s="1"/>
  <c r="GU7" i="138" s="1"/>
  <c r="GU8" i="138" s="1"/>
  <c r="GU9" i="138" s="1"/>
  <c r="GU10" i="138" s="1"/>
  <c r="GU11" i="138" s="1"/>
  <c r="GU12" i="138" s="1"/>
  <c r="GU13" i="138" s="1"/>
  <c r="GU14" i="138" s="1"/>
  <c r="GU15" i="138" s="1"/>
  <c r="GU16" i="138" s="1"/>
  <c r="GU17" i="138" s="1"/>
  <c r="GU18" i="138" s="1"/>
  <c r="GU19" i="138" s="1"/>
  <c r="GU20" i="138" s="1"/>
  <c r="GU21" i="138" s="1"/>
  <c r="GU22" i="138" s="1"/>
  <c r="GU23" i="138" s="1"/>
  <c r="GU24" i="138" s="1"/>
  <c r="GU25" i="138" s="1"/>
  <c r="GU26" i="138" s="1"/>
  <c r="GU27" i="138" s="1"/>
  <c r="GU28" i="138" s="1"/>
  <c r="GU29" i="138" s="1"/>
  <c r="GU30" i="138" s="1"/>
  <c r="GU31" i="138" s="1"/>
  <c r="GU32" i="138" s="1"/>
  <c r="GU33" i="138" s="1"/>
  <c r="GU34" i="138" s="1"/>
  <c r="EQ35" i="137"/>
  <c r="EX4" i="137"/>
  <c r="EX5" i="137" s="1"/>
  <c r="EX6" i="137" s="1"/>
  <c r="EX7" i="137" s="1"/>
  <c r="EX8" i="137" s="1"/>
  <c r="EX9" i="137" s="1"/>
  <c r="EX10" i="137" s="1"/>
  <c r="EX11" i="137" s="1"/>
  <c r="EX12" i="137" s="1"/>
  <c r="EX13" i="137" s="1"/>
  <c r="EX14" i="137" s="1"/>
  <c r="EX15" i="137" s="1"/>
  <c r="EX16" i="137" s="1"/>
  <c r="EX17" i="137" s="1"/>
  <c r="EX18" i="137" s="1"/>
  <c r="EX19" i="137" s="1"/>
  <c r="EX20" i="137" s="1"/>
  <c r="EX21" i="137" s="1"/>
  <c r="EX22" i="137" s="1"/>
  <c r="EX23" i="137" s="1"/>
  <c r="EX24" i="137" s="1"/>
  <c r="EX25" i="137" s="1"/>
  <c r="EX26" i="137" s="1"/>
  <c r="EX27" i="137" s="1"/>
  <c r="EX28" i="137" s="1"/>
  <c r="EX29" i="137" s="1"/>
  <c r="EX30" i="137" s="1"/>
  <c r="EX31" i="137" s="1"/>
  <c r="EX32" i="137" s="1"/>
  <c r="EX33" i="137" s="1"/>
  <c r="EX34" i="137" s="1"/>
  <c r="GU35" i="133"/>
  <c r="P42" i="133"/>
  <c r="FS4" i="122"/>
  <c r="FS5" i="122" s="1"/>
  <c r="FS6" i="122" s="1"/>
  <c r="FS7" i="122" s="1"/>
  <c r="FS8" i="122" s="1"/>
  <c r="FS9" i="122" s="1"/>
  <c r="FS10" i="122" s="1"/>
  <c r="FS11" i="122" s="1"/>
  <c r="FS12" i="122" s="1"/>
  <c r="FS13" i="122" s="1"/>
  <c r="FS14" i="122" s="1"/>
  <c r="FS15" i="122" s="1"/>
  <c r="FS16" i="122" s="1"/>
  <c r="FS17" i="122" s="1"/>
  <c r="FS18" i="122" s="1"/>
  <c r="FS19" i="122" s="1"/>
  <c r="FS20" i="122" s="1"/>
  <c r="FS21" i="122" s="1"/>
  <c r="FS22" i="122" s="1"/>
  <c r="FS23" i="122" s="1"/>
  <c r="FS24" i="122" s="1"/>
  <c r="FS25" i="122" s="1"/>
  <c r="FS26" i="122" s="1"/>
  <c r="FS27" i="122" s="1"/>
  <c r="FS28" i="122" s="1"/>
  <c r="FS29" i="122" s="1"/>
  <c r="FS30" i="122" s="1"/>
  <c r="FS31" i="122" s="1"/>
  <c r="FS32" i="122" s="1"/>
  <c r="FS33" i="122" s="1"/>
  <c r="FS34" i="122" s="1"/>
  <c r="FL35" i="122"/>
  <c r="EQ35" i="97"/>
  <c r="EX4" i="97"/>
  <c r="EX5" i="97" s="1"/>
  <c r="EX6" i="97" s="1"/>
  <c r="EX7" i="97" s="1"/>
  <c r="EX8" i="97" s="1"/>
  <c r="EX9" i="97" s="1"/>
  <c r="EX10" i="97" s="1"/>
  <c r="EX11" i="97" s="1"/>
  <c r="EX12" i="97" s="1"/>
  <c r="EX13" i="97" s="1"/>
  <c r="EX14" i="97" s="1"/>
  <c r="EX15" i="97" s="1"/>
  <c r="EX16" i="97" s="1"/>
  <c r="EX17" i="97" s="1"/>
  <c r="EX18" i="97" s="1"/>
  <c r="EX19" i="97" s="1"/>
  <c r="EX20" i="97" s="1"/>
  <c r="EX21" i="97" s="1"/>
  <c r="EX22" i="97" s="1"/>
  <c r="EX23" i="97" s="1"/>
  <c r="EX24" i="97" s="1"/>
  <c r="EX25" i="97" s="1"/>
  <c r="EX26" i="97" s="1"/>
  <c r="EX27" i="97" s="1"/>
  <c r="EX28" i="97" s="1"/>
  <c r="EX29" i="97" s="1"/>
  <c r="EX30" i="97" s="1"/>
  <c r="EX31" i="97" s="1"/>
  <c r="EX32" i="97" s="1"/>
  <c r="EX33" i="97" s="1"/>
  <c r="EX34" i="97" s="1"/>
  <c r="EQ35" i="140"/>
  <c r="EX4" i="140"/>
  <c r="EX5" i="140" s="1"/>
  <c r="EX6" i="140" s="1"/>
  <c r="EX7" i="140" s="1"/>
  <c r="EX8" i="140" s="1"/>
  <c r="EX9" i="140" s="1"/>
  <c r="EX10" i="140" s="1"/>
  <c r="EX11" i="140" s="1"/>
  <c r="EX12" i="140" s="1"/>
  <c r="EX13" i="140" s="1"/>
  <c r="EX14" i="140" s="1"/>
  <c r="EX15" i="140" s="1"/>
  <c r="EX16" i="140" s="1"/>
  <c r="EX17" i="140" s="1"/>
  <c r="EX18" i="140" s="1"/>
  <c r="EX19" i="140" s="1"/>
  <c r="EX20" i="140" s="1"/>
  <c r="EX21" i="140" s="1"/>
  <c r="EX22" i="140" s="1"/>
  <c r="EX23" i="140" s="1"/>
  <c r="EX24" i="140" s="1"/>
  <c r="EX25" i="140" s="1"/>
  <c r="EX26" i="140" s="1"/>
  <c r="EX27" i="140" s="1"/>
  <c r="EX28" i="140" s="1"/>
  <c r="EX29" i="140" s="1"/>
  <c r="EX30" i="140" s="1"/>
  <c r="EX31" i="140" s="1"/>
  <c r="EX32" i="140" s="1"/>
  <c r="EX33" i="140" s="1"/>
  <c r="EX34" i="140" s="1"/>
  <c r="EX4" i="102"/>
  <c r="EX5" i="102" s="1"/>
  <c r="EX6" i="102" s="1"/>
  <c r="EX7" i="102" s="1"/>
  <c r="EX8" i="102" s="1"/>
  <c r="EX9" i="102" s="1"/>
  <c r="EX10" i="102" s="1"/>
  <c r="EX11" i="102" s="1"/>
  <c r="EX12" i="102" s="1"/>
  <c r="EX13" i="102" s="1"/>
  <c r="EX14" i="102" s="1"/>
  <c r="EX15" i="102" s="1"/>
  <c r="EX16" i="102" s="1"/>
  <c r="EX17" i="102" s="1"/>
  <c r="EX18" i="102" s="1"/>
  <c r="EX19" i="102" s="1"/>
  <c r="EX20" i="102" s="1"/>
  <c r="EX21" i="102" s="1"/>
  <c r="EX22" i="102" s="1"/>
  <c r="EX23" i="102" s="1"/>
  <c r="EX24" i="102" s="1"/>
  <c r="EX25" i="102" s="1"/>
  <c r="EX26" i="102" s="1"/>
  <c r="EX27" i="102" s="1"/>
  <c r="EX28" i="102" s="1"/>
  <c r="EX29" i="102" s="1"/>
  <c r="EX30" i="102" s="1"/>
  <c r="EX31" i="102" s="1"/>
  <c r="EX32" i="102" s="1"/>
  <c r="EX33" i="102" s="1"/>
  <c r="EX34" i="102" s="1"/>
  <c r="EQ35" i="102"/>
  <c r="GN35" i="147"/>
  <c r="GU4" i="147"/>
  <c r="GU5" i="147" s="1"/>
  <c r="GU6" i="147" s="1"/>
  <c r="GU7" i="147" s="1"/>
  <c r="GU8" i="147" s="1"/>
  <c r="GU9" i="147" s="1"/>
  <c r="GU10" i="147" s="1"/>
  <c r="GU11" i="147" s="1"/>
  <c r="GU12" i="147" s="1"/>
  <c r="GU13" i="147" s="1"/>
  <c r="GU14" i="147" s="1"/>
  <c r="GU15" i="147" s="1"/>
  <c r="GU16" i="147" s="1"/>
  <c r="GU17" i="147" s="1"/>
  <c r="GU18" i="147" s="1"/>
  <c r="GU19" i="147" s="1"/>
  <c r="GU20" i="147" s="1"/>
  <c r="GU21" i="147" s="1"/>
  <c r="GU22" i="147" s="1"/>
  <c r="GU23" i="147" s="1"/>
  <c r="GU24" i="147" s="1"/>
  <c r="GU25" i="147" s="1"/>
  <c r="GU26" i="147" s="1"/>
  <c r="GU27" i="147" s="1"/>
  <c r="GU28" i="147" s="1"/>
  <c r="GU29" i="147" s="1"/>
  <c r="GU30" i="147" s="1"/>
  <c r="GU31" i="147" s="1"/>
  <c r="GU32" i="147" s="1"/>
  <c r="GU33" i="147" s="1"/>
  <c r="GU34" i="147" s="1"/>
  <c r="Z33" i="128"/>
  <c r="W42" i="103"/>
  <c r="GU35" i="130"/>
  <c r="P42" i="130"/>
  <c r="EX35" i="148" l="1"/>
  <c r="FE4" i="148"/>
  <c r="FE5" i="148" s="1"/>
  <c r="FE6" i="148" s="1"/>
  <c r="FE7" i="148" s="1"/>
  <c r="FE8" i="148" s="1"/>
  <c r="FE9" i="148" s="1"/>
  <c r="FE10" i="148" s="1"/>
  <c r="FE11" i="148" s="1"/>
  <c r="FE12" i="148" s="1"/>
  <c r="FE13" i="148" s="1"/>
  <c r="FE14" i="148" s="1"/>
  <c r="FE15" i="148" s="1"/>
  <c r="FE16" i="148" s="1"/>
  <c r="FE17" i="148" s="1"/>
  <c r="FE18" i="148" s="1"/>
  <c r="FE19" i="148" s="1"/>
  <c r="FE20" i="148" s="1"/>
  <c r="FE21" i="148" s="1"/>
  <c r="FE22" i="148" s="1"/>
  <c r="FE23" i="148" s="1"/>
  <c r="FE24" i="148" s="1"/>
  <c r="FE25" i="148" s="1"/>
  <c r="FE26" i="148" s="1"/>
  <c r="FE27" i="148" s="1"/>
  <c r="FE28" i="148" s="1"/>
  <c r="FE29" i="148" s="1"/>
  <c r="FE30" i="148" s="1"/>
  <c r="FE31" i="148" s="1"/>
  <c r="FE32" i="148" s="1"/>
  <c r="FE33" i="148" s="1"/>
  <c r="FE34" i="148" s="1"/>
  <c r="FS4" i="98"/>
  <c r="FS5" i="98" s="1"/>
  <c r="FS6" i="98" s="1"/>
  <c r="FS7" i="98" s="1"/>
  <c r="FS8" i="98" s="1"/>
  <c r="FS9" i="98" s="1"/>
  <c r="FS10" i="98" s="1"/>
  <c r="FS11" i="98" s="1"/>
  <c r="FS12" i="98" s="1"/>
  <c r="FS13" i="98" s="1"/>
  <c r="FS14" i="98" s="1"/>
  <c r="FS15" i="98" s="1"/>
  <c r="FS16" i="98" s="1"/>
  <c r="FS17" i="98" s="1"/>
  <c r="FS18" i="98" s="1"/>
  <c r="FS19" i="98" s="1"/>
  <c r="FS20" i="98" s="1"/>
  <c r="FS21" i="98" s="1"/>
  <c r="FS22" i="98" s="1"/>
  <c r="FS23" i="98" s="1"/>
  <c r="FS24" i="98" s="1"/>
  <c r="FS25" i="98" s="1"/>
  <c r="FS26" i="98" s="1"/>
  <c r="FS27" i="98" s="1"/>
  <c r="FS28" i="98" s="1"/>
  <c r="FS29" i="98" s="1"/>
  <c r="FS30" i="98" s="1"/>
  <c r="FS31" i="98" s="1"/>
  <c r="FS32" i="98" s="1"/>
  <c r="FS33" i="98" s="1"/>
  <c r="FS34" i="98" s="1"/>
  <c r="FL35" i="98"/>
  <c r="FS35" i="135"/>
  <c r="FZ4" i="135"/>
  <c r="FZ5" i="135" s="1"/>
  <c r="FZ6" i="135" s="1"/>
  <c r="FZ7" i="135" s="1"/>
  <c r="FZ8" i="135" s="1"/>
  <c r="FZ9" i="135" s="1"/>
  <c r="FZ10" i="135" s="1"/>
  <c r="FZ11" i="135" s="1"/>
  <c r="FZ12" i="135" s="1"/>
  <c r="FZ13" i="135" s="1"/>
  <c r="FZ14" i="135" s="1"/>
  <c r="FZ15" i="135" s="1"/>
  <c r="FZ16" i="135" s="1"/>
  <c r="FZ17" i="135" s="1"/>
  <c r="FZ18" i="135" s="1"/>
  <c r="FZ19" i="135" s="1"/>
  <c r="FZ20" i="135" s="1"/>
  <c r="FZ21" i="135" s="1"/>
  <c r="FZ22" i="135" s="1"/>
  <c r="FZ23" i="135" s="1"/>
  <c r="FZ24" i="135" s="1"/>
  <c r="FZ25" i="135" s="1"/>
  <c r="FZ26" i="135" s="1"/>
  <c r="FZ27" i="135" s="1"/>
  <c r="FZ28" i="135" s="1"/>
  <c r="FZ29" i="135" s="1"/>
  <c r="FZ30" i="135" s="1"/>
  <c r="FZ31" i="135" s="1"/>
  <c r="FZ32" i="135" s="1"/>
  <c r="FZ33" i="135" s="1"/>
  <c r="FZ34" i="135" s="1"/>
  <c r="GU35" i="149"/>
  <c r="P42" i="149"/>
  <c r="EX35" i="139"/>
  <c r="FE4" i="139"/>
  <c r="FE5" i="139" s="1"/>
  <c r="FE6" i="139" s="1"/>
  <c r="FE7" i="139" s="1"/>
  <c r="FE8" i="139" s="1"/>
  <c r="FE9" i="139" s="1"/>
  <c r="FE10" i="139" s="1"/>
  <c r="FE11" i="139" s="1"/>
  <c r="FE12" i="139" s="1"/>
  <c r="FE13" i="139" s="1"/>
  <c r="FE14" i="139" s="1"/>
  <c r="FE15" i="139" s="1"/>
  <c r="FE16" i="139" s="1"/>
  <c r="FE17" i="139" s="1"/>
  <c r="FE18" i="139" s="1"/>
  <c r="FE19" i="139" s="1"/>
  <c r="FE20" i="139" s="1"/>
  <c r="FE21" i="139" s="1"/>
  <c r="FE22" i="139" s="1"/>
  <c r="FE23" i="139" s="1"/>
  <c r="FE24" i="139" s="1"/>
  <c r="FE25" i="139" s="1"/>
  <c r="FE26" i="139" s="1"/>
  <c r="FE27" i="139" s="1"/>
  <c r="FE28" i="139" s="1"/>
  <c r="FE29" i="139" s="1"/>
  <c r="FE30" i="139" s="1"/>
  <c r="FE31" i="139" s="1"/>
  <c r="FE32" i="139" s="1"/>
  <c r="FE33" i="139" s="1"/>
  <c r="FE34" i="139" s="1"/>
  <c r="P42" i="138"/>
  <c r="GU35" i="138"/>
  <c r="FE4" i="137"/>
  <c r="FE5" i="137" s="1"/>
  <c r="FE6" i="137" s="1"/>
  <c r="FE7" i="137" s="1"/>
  <c r="FE8" i="137" s="1"/>
  <c r="FE9" i="137" s="1"/>
  <c r="FE10" i="137" s="1"/>
  <c r="FE11" i="137" s="1"/>
  <c r="FE12" i="137" s="1"/>
  <c r="FE13" i="137" s="1"/>
  <c r="FE14" i="137" s="1"/>
  <c r="FE15" i="137" s="1"/>
  <c r="FE16" i="137" s="1"/>
  <c r="FE17" i="137" s="1"/>
  <c r="FE18" i="137" s="1"/>
  <c r="FE19" i="137" s="1"/>
  <c r="FE20" i="137" s="1"/>
  <c r="FE21" i="137" s="1"/>
  <c r="FE22" i="137" s="1"/>
  <c r="FE23" i="137" s="1"/>
  <c r="FE24" i="137" s="1"/>
  <c r="FE25" i="137" s="1"/>
  <c r="FE26" i="137" s="1"/>
  <c r="FE27" i="137" s="1"/>
  <c r="FE28" i="137" s="1"/>
  <c r="FE29" i="137" s="1"/>
  <c r="FE30" i="137" s="1"/>
  <c r="FE31" i="137" s="1"/>
  <c r="FE32" i="137" s="1"/>
  <c r="FE33" i="137" s="1"/>
  <c r="FE34" i="137" s="1"/>
  <c r="EX35" i="137"/>
  <c r="R40" i="128"/>
  <c r="W42" i="133"/>
  <c r="FS35" i="122"/>
  <c r="FZ4" i="122"/>
  <c r="FZ5" i="122" s="1"/>
  <c r="FZ6" i="122" s="1"/>
  <c r="FZ7" i="122" s="1"/>
  <c r="FZ8" i="122" s="1"/>
  <c r="FZ9" i="122" s="1"/>
  <c r="FZ10" i="122" s="1"/>
  <c r="FZ11" i="122" s="1"/>
  <c r="FZ12" i="122" s="1"/>
  <c r="FZ13" i="122" s="1"/>
  <c r="FZ14" i="122" s="1"/>
  <c r="FZ15" i="122" s="1"/>
  <c r="FZ16" i="122" s="1"/>
  <c r="FZ17" i="122" s="1"/>
  <c r="FZ18" i="122" s="1"/>
  <c r="FZ19" i="122" s="1"/>
  <c r="FZ20" i="122" s="1"/>
  <c r="FZ21" i="122" s="1"/>
  <c r="FZ22" i="122" s="1"/>
  <c r="FZ23" i="122" s="1"/>
  <c r="FZ24" i="122" s="1"/>
  <c r="FZ25" i="122" s="1"/>
  <c r="FZ26" i="122" s="1"/>
  <c r="FZ27" i="122" s="1"/>
  <c r="FZ28" i="122" s="1"/>
  <c r="FZ29" i="122" s="1"/>
  <c r="FZ30" i="122" s="1"/>
  <c r="FZ31" i="122" s="1"/>
  <c r="FZ32" i="122" s="1"/>
  <c r="FZ33" i="122" s="1"/>
  <c r="FZ34" i="122" s="1"/>
  <c r="FE4" i="97"/>
  <c r="FE5" i="97" s="1"/>
  <c r="FE6" i="97" s="1"/>
  <c r="FE7" i="97" s="1"/>
  <c r="FE8" i="97" s="1"/>
  <c r="FE9" i="97" s="1"/>
  <c r="FE10" i="97" s="1"/>
  <c r="FE11" i="97" s="1"/>
  <c r="FE12" i="97" s="1"/>
  <c r="FE13" i="97" s="1"/>
  <c r="FE14" i="97" s="1"/>
  <c r="FE15" i="97" s="1"/>
  <c r="FE16" i="97" s="1"/>
  <c r="FE17" i="97" s="1"/>
  <c r="FE18" i="97" s="1"/>
  <c r="FE19" i="97" s="1"/>
  <c r="FE20" i="97" s="1"/>
  <c r="FE21" i="97" s="1"/>
  <c r="FE22" i="97" s="1"/>
  <c r="FE23" i="97" s="1"/>
  <c r="FE24" i="97" s="1"/>
  <c r="FE25" i="97" s="1"/>
  <c r="FE26" i="97" s="1"/>
  <c r="FE27" i="97" s="1"/>
  <c r="FE28" i="97" s="1"/>
  <c r="FE29" i="97" s="1"/>
  <c r="FE30" i="97" s="1"/>
  <c r="FE31" i="97" s="1"/>
  <c r="FE32" i="97" s="1"/>
  <c r="FE33" i="97" s="1"/>
  <c r="FE34" i="97" s="1"/>
  <c r="EX35" i="97"/>
  <c r="FE4" i="140"/>
  <c r="FE5" i="140" s="1"/>
  <c r="FE6" i="140" s="1"/>
  <c r="FE7" i="140" s="1"/>
  <c r="FE8" i="140" s="1"/>
  <c r="FE9" i="140" s="1"/>
  <c r="FE10" i="140" s="1"/>
  <c r="FE11" i="140" s="1"/>
  <c r="FE12" i="140" s="1"/>
  <c r="FE13" i="140" s="1"/>
  <c r="FE14" i="140" s="1"/>
  <c r="FE15" i="140" s="1"/>
  <c r="FE16" i="140" s="1"/>
  <c r="FE17" i="140" s="1"/>
  <c r="FE18" i="140" s="1"/>
  <c r="FE19" i="140" s="1"/>
  <c r="FE20" i="140" s="1"/>
  <c r="FE21" i="140" s="1"/>
  <c r="FE22" i="140" s="1"/>
  <c r="FE23" i="140" s="1"/>
  <c r="FE24" i="140" s="1"/>
  <c r="FE25" i="140" s="1"/>
  <c r="FE26" i="140" s="1"/>
  <c r="FE27" i="140" s="1"/>
  <c r="FE28" i="140" s="1"/>
  <c r="FE29" i="140" s="1"/>
  <c r="FE30" i="140" s="1"/>
  <c r="FE31" i="140" s="1"/>
  <c r="FE32" i="140" s="1"/>
  <c r="FE33" i="140" s="1"/>
  <c r="FE34" i="140" s="1"/>
  <c r="EX35" i="140"/>
  <c r="EX35" i="102"/>
  <c r="FE4" i="102"/>
  <c r="FE5" i="102" s="1"/>
  <c r="FE6" i="102" s="1"/>
  <c r="FE7" i="102" s="1"/>
  <c r="FE8" i="102" s="1"/>
  <c r="FE9" i="102" s="1"/>
  <c r="FE10" i="102" s="1"/>
  <c r="FE11" i="102" s="1"/>
  <c r="FE12" i="102" s="1"/>
  <c r="FE13" i="102" s="1"/>
  <c r="FE14" i="102" s="1"/>
  <c r="FE15" i="102" s="1"/>
  <c r="FE16" i="102" s="1"/>
  <c r="FE17" i="102" s="1"/>
  <c r="FE18" i="102" s="1"/>
  <c r="FE19" i="102" s="1"/>
  <c r="FE20" i="102" s="1"/>
  <c r="FE21" i="102" s="1"/>
  <c r="FE22" i="102" s="1"/>
  <c r="FE23" i="102" s="1"/>
  <c r="FE24" i="102" s="1"/>
  <c r="FE25" i="102" s="1"/>
  <c r="FE26" i="102" s="1"/>
  <c r="FE27" i="102" s="1"/>
  <c r="FE28" i="102" s="1"/>
  <c r="FE29" i="102" s="1"/>
  <c r="FE30" i="102" s="1"/>
  <c r="FE31" i="102" s="1"/>
  <c r="FE32" i="102" s="1"/>
  <c r="FE33" i="102" s="1"/>
  <c r="FE34" i="102" s="1"/>
  <c r="P42" i="147"/>
  <c r="GU35" i="147"/>
  <c r="Z35" i="128"/>
  <c r="C6" i="142"/>
  <c r="W42" i="130"/>
  <c r="Z12" i="128"/>
  <c r="FE35" i="148" l="1"/>
  <c r="FL4" i="148"/>
  <c r="FL5" i="148" s="1"/>
  <c r="FL6" i="148" s="1"/>
  <c r="FL7" i="148" s="1"/>
  <c r="FL8" i="148" s="1"/>
  <c r="FL9" i="148" s="1"/>
  <c r="FL10" i="148" s="1"/>
  <c r="FL11" i="148" s="1"/>
  <c r="FL12" i="148" s="1"/>
  <c r="FL13" i="148" s="1"/>
  <c r="FL14" i="148" s="1"/>
  <c r="FL15" i="148" s="1"/>
  <c r="FL16" i="148" s="1"/>
  <c r="FL17" i="148" s="1"/>
  <c r="FL18" i="148" s="1"/>
  <c r="FL19" i="148" s="1"/>
  <c r="FL20" i="148" s="1"/>
  <c r="FL21" i="148" s="1"/>
  <c r="FL22" i="148" s="1"/>
  <c r="FL23" i="148" s="1"/>
  <c r="FL24" i="148" s="1"/>
  <c r="FL25" i="148" s="1"/>
  <c r="FL26" i="148" s="1"/>
  <c r="FL27" i="148" s="1"/>
  <c r="FL28" i="148" s="1"/>
  <c r="FL29" i="148" s="1"/>
  <c r="FL30" i="148" s="1"/>
  <c r="FL31" i="148" s="1"/>
  <c r="FL32" i="148" s="1"/>
  <c r="FL33" i="148" s="1"/>
  <c r="FL34" i="148" s="1"/>
  <c r="FZ4" i="98"/>
  <c r="FZ5" i="98" s="1"/>
  <c r="FZ6" i="98" s="1"/>
  <c r="FZ7" i="98" s="1"/>
  <c r="FZ8" i="98" s="1"/>
  <c r="FZ9" i="98" s="1"/>
  <c r="FZ10" i="98" s="1"/>
  <c r="FZ11" i="98" s="1"/>
  <c r="FZ12" i="98" s="1"/>
  <c r="FZ13" i="98" s="1"/>
  <c r="FZ14" i="98" s="1"/>
  <c r="FZ15" i="98" s="1"/>
  <c r="FZ16" i="98" s="1"/>
  <c r="FZ17" i="98" s="1"/>
  <c r="FZ18" i="98" s="1"/>
  <c r="FZ19" i="98" s="1"/>
  <c r="FZ20" i="98" s="1"/>
  <c r="FZ21" i="98" s="1"/>
  <c r="FZ22" i="98" s="1"/>
  <c r="FZ23" i="98" s="1"/>
  <c r="FZ24" i="98" s="1"/>
  <c r="FZ25" i="98" s="1"/>
  <c r="FZ26" i="98" s="1"/>
  <c r="FZ27" i="98" s="1"/>
  <c r="FZ28" i="98" s="1"/>
  <c r="FZ29" i="98" s="1"/>
  <c r="FZ30" i="98" s="1"/>
  <c r="FZ31" i="98" s="1"/>
  <c r="FZ32" i="98" s="1"/>
  <c r="FZ33" i="98" s="1"/>
  <c r="FZ34" i="98" s="1"/>
  <c r="FS35" i="98"/>
  <c r="GG4" i="135"/>
  <c r="GG5" i="135" s="1"/>
  <c r="GG6" i="135" s="1"/>
  <c r="GG7" i="135" s="1"/>
  <c r="GG8" i="135" s="1"/>
  <c r="GG9" i="135" s="1"/>
  <c r="GG10" i="135" s="1"/>
  <c r="GG11" i="135" s="1"/>
  <c r="GG12" i="135" s="1"/>
  <c r="GG13" i="135" s="1"/>
  <c r="GG14" i="135" s="1"/>
  <c r="GG15" i="135" s="1"/>
  <c r="GG16" i="135" s="1"/>
  <c r="GG17" i="135" s="1"/>
  <c r="GG18" i="135" s="1"/>
  <c r="GG19" i="135" s="1"/>
  <c r="GG20" i="135" s="1"/>
  <c r="GG21" i="135" s="1"/>
  <c r="GG22" i="135" s="1"/>
  <c r="GG23" i="135" s="1"/>
  <c r="GG24" i="135" s="1"/>
  <c r="GG25" i="135" s="1"/>
  <c r="GG26" i="135" s="1"/>
  <c r="GG27" i="135" s="1"/>
  <c r="GG28" i="135" s="1"/>
  <c r="GG29" i="135" s="1"/>
  <c r="GG30" i="135" s="1"/>
  <c r="GG31" i="135" s="1"/>
  <c r="GG32" i="135" s="1"/>
  <c r="GG33" i="135" s="1"/>
  <c r="GG34" i="135" s="1"/>
  <c r="FZ35" i="135"/>
  <c r="W42" i="149"/>
  <c r="C10" i="142"/>
  <c r="FE35" i="139"/>
  <c r="FL4" i="139"/>
  <c r="FL5" i="139" s="1"/>
  <c r="FL6" i="139" s="1"/>
  <c r="FL7" i="139" s="1"/>
  <c r="FL8" i="139" s="1"/>
  <c r="FL9" i="139" s="1"/>
  <c r="FL10" i="139" s="1"/>
  <c r="FL11" i="139" s="1"/>
  <c r="FL12" i="139" s="1"/>
  <c r="FL13" i="139" s="1"/>
  <c r="FL14" i="139" s="1"/>
  <c r="FL15" i="139" s="1"/>
  <c r="FL16" i="139" s="1"/>
  <c r="FL17" i="139" s="1"/>
  <c r="FL18" i="139" s="1"/>
  <c r="FL19" i="139" s="1"/>
  <c r="FL20" i="139" s="1"/>
  <c r="FL21" i="139" s="1"/>
  <c r="FL22" i="139" s="1"/>
  <c r="FL23" i="139" s="1"/>
  <c r="FL24" i="139" s="1"/>
  <c r="FL25" i="139" s="1"/>
  <c r="FL26" i="139" s="1"/>
  <c r="FL27" i="139" s="1"/>
  <c r="FL28" i="139" s="1"/>
  <c r="FL29" i="139" s="1"/>
  <c r="FL30" i="139" s="1"/>
  <c r="FL31" i="139" s="1"/>
  <c r="FL32" i="139" s="1"/>
  <c r="FL33" i="139" s="1"/>
  <c r="FL34" i="139" s="1"/>
  <c r="G19" i="128"/>
  <c r="W42" i="138"/>
  <c r="FL4" i="137"/>
  <c r="FL5" i="137" s="1"/>
  <c r="FL6" i="137" s="1"/>
  <c r="FL7" i="137" s="1"/>
  <c r="FL8" i="137" s="1"/>
  <c r="FL9" i="137" s="1"/>
  <c r="FL10" i="137" s="1"/>
  <c r="FL11" i="137" s="1"/>
  <c r="FL12" i="137" s="1"/>
  <c r="FL13" i="137" s="1"/>
  <c r="FL14" i="137" s="1"/>
  <c r="FL15" i="137" s="1"/>
  <c r="FL16" i="137" s="1"/>
  <c r="FL17" i="137" s="1"/>
  <c r="FL18" i="137" s="1"/>
  <c r="FL19" i="137" s="1"/>
  <c r="FL20" i="137" s="1"/>
  <c r="FL21" i="137" s="1"/>
  <c r="FL22" i="137" s="1"/>
  <c r="FL23" i="137" s="1"/>
  <c r="FL24" i="137" s="1"/>
  <c r="FL25" i="137" s="1"/>
  <c r="FL26" i="137" s="1"/>
  <c r="FL27" i="137" s="1"/>
  <c r="FL28" i="137" s="1"/>
  <c r="FL29" i="137" s="1"/>
  <c r="FL30" i="137" s="1"/>
  <c r="FL31" i="137" s="1"/>
  <c r="FL32" i="137" s="1"/>
  <c r="FL33" i="137" s="1"/>
  <c r="FL34" i="137" s="1"/>
  <c r="FE35" i="137"/>
  <c r="C8" i="142"/>
  <c r="R42" i="128"/>
  <c r="GG4" i="122"/>
  <c r="GG5" i="122" s="1"/>
  <c r="GG6" i="122" s="1"/>
  <c r="GG7" i="122" s="1"/>
  <c r="GG8" i="122" s="1"/>
  <c r="GG9" i="122" s="1"/>
  <c r="GG10" i="122" s="1"/>
  <c r="GG11" i="122" s="1"/>
  <c r="GG12" i="122" s="1"/>
  <c r="GG13" i="122" s="1"/>
  <c r="GG14" i="122" s="1"/>
  <c r="GG15" i="122" s="1"/>
  <c r="GG16" i="122" s="1"/>
  <c r="GG17" i="122" s="1"/>
  <c r="GG18" i="122" s="1"/>
  <c r="GG19" i="122" s="1"/>
  <c r="GG20" i="122" s="1"/>
  <c r="GG21" i="122" s="1"/>
  <c r="GG22" i="122" s="1"/>
  <c r="GG23" i="122" s="1"/>
  <c r="GG24" i="122" s="1"/>
  <c r="GG25" i="122" s="1"/>
  <c r="GG26" i="122" s="1"/>
  <c r="GG27" i="122" s="1"/>
  <c r="GG28" i="122" s="1"/>
  <c r="GG29" i="122" s="1"/>
  <c r="GG30" i="122" s="1"/>
  <c r="GG31" i="122" s="1"/>
  <c r="GG32" i="122" s="1"/>
  <c r="GG33" i="122" s="1"/>
  <c r="GG34" i="122" s="1"/>
  <c r="FZ35" i="122"/>
  <c r="FE35" i="97"/>
  <c r="FL4" i="97"/>
  <c r="FL5" i="97" s="1"/>
  <c r="FL6" i="97" s="1"/>
  <c r="FL7" i="97" s="1"/>
  <c r="FL8" i="97" s="1"/>
  <c r="FL9" i="97" s="1"/>
  <c r="FL10" i="97" s="1"/>
  <c r="FL11" i="97" s="1"/>
  <c r="FL12" i="97" s="1"/>
  <c r="FL13" i="97" s="1"/>
  <c r="FL14" i="97" s="1"/>
  <c r="FL15" i="97" s="1"/>
  <c r="FL16" i="97" s="1"/>
  <c r="FL17" i="97" s="1"/>
  <c r="FL18" i="97" s="1"/>
  <c r="FL19" i="97" s="1"/>
  <c r="FL20" i="97" s="1"/>
  <c r="FL21" i="97" s="1"/>
  <c r="FL22" i="97" s="1"/>
  <c r="FL23" i="97" s="1"/>
  <c r="FL24" i="97" s="1"/>
  <c r="FL25" i="97" s="1"/>
  <c r="FL26" i="97" s="1"/>
  <c r="FL27" i="97" s="1"/>
  <c r="FL28" i="97" s="1"/>
  <c r="FL29" i="97" s="1"/>
  <c r="FL30" i="97" s="1"/>
  <c r="FL31" i="97" s="1"/>
  <c r="FL32" i="97" s="1"/>
  <c r="FL33" i="97" s="1"/>
  <c r="FL34" i="97" s="1"/>
  <c r="FE35" i="140"/>
  <c r="FL4" i="140"/>
  <c r="FL5" i="140" s="1"/>
  <c r="FL6" i="140" s="1"/>
  <c r="FL7" i="140" s="1"/>
  <c r="FL8" i="140" s="1"/>
  <c r="FL9" i="140" s="1"/>
  <c r="FL10" i="140" s="1"/>
  <c r="FL11" i="140" s="1"/>
  <c r="FL12" i="140" s="1"/>
  <c r="FL13" i="140" s="1"/>
  <c r="FL14" i="140" s="1"/>
  <c r="FL15" i="140" s="1"/>
  <c r="FL16" i="140" s="1"/>
  <c r="FL17" i="140" s="1"/>
  <c r="FL18" i="140" s="1"/>
  <c r="FL19" i="140" s="1"/>
  <c r="FL20" i="140" s="1"/>
  <c r="FL21" i="140" s="1"/>
  <c r="FL22" i="140" s="1"/>
  <c r="FL23" i="140" s="1"/>
  <c r="FL24" i="140" s="1"/>
  <c r="FL25" i="140" s="1"/>
  <c r="FL26" i="140" s="1"/>
  <c r="FL27" i="140" s="1"/>
  <c r="FL28" i="140" s="1"/>
  <c r="FL29" i="140" s="1"/>
  <c r="FL30" i="140" s="1"/>
  <c r="FL31" i="140" s="1"/>
  <c r="FL32" i="140" s="1"/>
  <c r="FL33" i="140" s="1"/>
  <c r="FL34" i="140" s="1"/>
  <c r="FE35" i="102"/>
  <c r="FL4" i="102"/>
  <c r="FL5" i="102" s="1"/>
  <c r="FL6" i="102" s="1"/>
  <c r="FL7" i="102" s="1"/>
  <c r="FL8" i="102" s="1"/>
  <c r="FL9" i="102" s="1"/>
  <c r="FL10" i="102" s="1"/>
  <c r="FL11" i="102" s="1"/>
  <c r="FL12" i="102" s="1"/>
  <c r="FL13" i="102" s="1"/>
  <c r="FL14" i="102" s="1"/>
  <c r="FL15" i="102" s="1"/>
  <c r="FL16" i="102" s="1"/>
  <c r="FL17" i="102" s="1"/>
  <c r="FL18" i="102" s="1"/>
  <c r="FL19" i="102" s="1"/>
  <c r="FL20" i="102" s="1"/>
  <c r="FL21" i="102" s="1"/>
  <c r="FL22" i="102" s="1"/>
  <c r="FL23" i="102" s="1"/>
  <c r="FL24" i="102" s="1"/>
  <c r="FL25" i="102" s="1"/>
  <c r="FL26" i="102" s="1"/>
  <c r="FL27" i="102" s="1"/>
  <c r="FL28" i="102" s="1"/>
  <c r="FL29" i="102" s="1"/>
  <c r="FL30" i="102" s="1"/>
  <c r="FL31" i="102" s="1"/>
  <c r="FL32" i="102" s="1"/>
  <c r="FL33" i="102" s="1"/>
  <c r="FL34" i="102" s="1"/>
  <c r="W42" i="147"/>
  <c r="V12" i="128"/>
  <c r="E6" i="142"/>
  <c r="H6" i="142"/>
  <c r="C5" i="142"/>
  <c r="Z14" i="128"/>
  <c r="FL35" i="148" l="1"/>
  <c r="FS4" i="148"/>
  <c r="FS5" i="148" s="1"/>
  <c r="FS6" i="148" s="1"/>
  <c r="FS7" i="148" s="1"/>
  <c r="FS8" i="148" s="1"/>
  <c r="FS9" i="148" s="1"/>
  <c r="FS10" i="148" s="1"/>
  <c r="FS11" i="148" s="1"/>
  <c r="FS12" i="148" s="1"/>
  <c r="FS13" i="148" s="1"/>
  <c r="FS14" i="148" s="1"/>
  <c r="FS15" i="148" s="1"/>
  <c r="FS16" i="148" s="1"/>
  <c r="FS17" i="148" s="1"/>
  <c r="FS18" i="148" s="1"/>
  <c r="FS19" i="148" s="1"/>
  <c r="FS20" i="148" s="1"/>
  <c r="FS21" i="148" s="1"/>
  <c r="FS22" i="148" s="1"/>
  <c r="FS23" i="148" s="1"/>
  <c r="FS24" i="148" s="1"/>
  <c r="FS25" i="148" s="1"/>
  <c r="FS26" i="148" s="1"/>
  <c r="FS27" i="148" s="1"/>
  <c r="FS28" i="148" s="1"/>
  <c r="FS29" i="148" s="1"/>
  <c r="FS30" i="148" s="1"/>
  <c r="FS31" i="148" s="1"/>
  <c r="FS32" i="148" s="1"/>
  <c r="FS33" i="148" s="1"/>
  <c r="FS34" i="148" s="1"/>
  <c r="GG4" i="98"/>
  <c r="GG5" i="98" s="1"/>
  <c r="GG6" i="98" s="1"/>
  <c r="GG7" i="98" s="1"/>
  <c r="GG8" i="98" s="1"/>
  <c r="GG9" i="98" s="1"/>
  <c r="GG10" i="98" s="1"/>
  <c r="GG11" i="98" s="1"/>
  <c r="GG12" i="98" s="1"/>
  <c r="GG13" i="98" s="1"/>
  <c r="GG14" i="98" s="1"/>
  <c r="GG15" i="98" s="1"/>
  <c r="GG16" i="98" s="1"/>
  <c r="GG17" i="98" s="1"/>
  <c r="GG18" i="98" s="1"/>
  <c r="GG19" i="98" s="1"/>
  <c r="GG20" i="98" s="1"/>
  <c r="GG21" i="98" s="1"/>
  <c r="GG22" i="98" s="1"/>
  <c r="GG23" i="98" s="1"/>
  <c r="GG24" i="98" s="1"/>
  <c r="GG25" i="98" s="1"/>
  <c r="GG26" i="98" s="1"/>
  <c r="GG27" i="98" s="1"/>
  <c r="GG28" i="98" s="1"/>
  <c r="GG29" i="98" s="1"/>
  <c r="GG30" i="98" s="1"/>
  <c r="GG31" i="98" s="1"/>
  <c r="GG32" i="98" s="1"/>
  <c r="GG33" i="98" s="1"/>
  <c r="GG34" i="98" s="1"/>
  <c r="FZ35" i="98"/>
  <c r="GN4" i="135"/>
  <c r="GN5" i="135" s="1"/>
  <c r="GN6" i="135" s="1"/>
  <c r="GN7" i="135" s="1"/>
  <c r="GN8" i="135" s="1"/>
  <c r="GN9" i="135" s="1"/>
  <c r="GN10" i="135" s="1"/>
  <c r="GN11" i="135" s="1"/>
  <c r="GN12" i="135" s="1"/>
  <c r="GN13" i="135" s="1"/>
  <c r="GN14" i="135" s="1"/>
  <c r="GN15" i="135" s="1"/>
  <c r="GN16" i="135" s="1"/>
  <c r="GN17" i="135" s="1"/>
  <c r="GN18" i="135" s="1"/>
  <c r="GN19" i="135" s="1"/>
  <c r="GN20" i="135" s="1"/>
  <c r="GN21" i="135" s="1"/>
  <c r="GN22" i="135" s="1"/>
  <c r="GN23" i="135" s="1"/>
  <c r="GN24" i="135" s="1"/>
  <c r="GN25" i="135" s="1"/>
  <c r="GN26" i="135" s="1"/>
  <c r="GN27" i="135" s="1"/>
  <c r="GN28" i="135" s="1"/>
  <c r="GN29" i="135" s="1"/>
  <c r="GN30" i="135" s="1"/>
  <c r="GN31" i="135" s="1"/>
  <c r="GN32" i="135" s="1"/>
  <c r="GN33" i="135" s="1"/>
  <c r="GN34" i="135" s="1"/>
  <c r="GG35" i="135"/>
  <c r="E10" i="142"/>
  <c r="H10" i="142"/>
  <c r="FL35" i="139"/>
  <c r="FS4" i="139"/>
  <c r="FS5" i="139" s="1"/>
  <c r="FS6" i="139" s="1"/>
  <c r="FS7" i="139" s="1"/>
  <c r="FS8" i="139" s="1"/>
  <c r="FS9" i="139" s="1"/>
  <c r="FS10" i="139" s="1"/>
  <c r="FS11" i="139" s="1"/>
  <c r="FS12" i="139" s="1"/>
  <c r="FS13" i="139" s="1"/>
  <c r="FS14" i="139" s="1"/>
  <c r="FS15" i="139" s="1"/>
  <c r="FS16" i="139" s="1"/>
  <c r="FS17" i="139" s="1"/>
  <c r="FS18" i="139" s="1"/>
  <c r="FS19" i="139" s="1"/>
  <c r="FS20" i="139" s="1"/>
  <c r="FS21" i="139" s="1"/>
  <c r="FS22" i="139" s="1"/>
  <c r="FS23" i="139" s="1"/>
  <c r="FS24" i="139" s="1"/>
  <c r="FS25" i="139" s="1"/>
  <c r="FS26" i="139" s="1"/>
  <c r="FS27" i="139" s="1"/>
  <c r="FS28" i="139" s="1"/>
  <c r="FS29" i="139" s="1"/>
  <c r="FS30" i="139" s="1"/>
  <c r="FS31" i="139" s="1"/>
  <c r="FS32" i="139" s="1"/>
  <c r="FS33" i="139" s="1"/>
  <c r="FS34" i="139" s="1"/>
  <c r="G21" i="128"/>
  <c r="C7" i="142"/>
  <c r="FS4" i="137"/>
  <c r="FS5" i="137" s="1"/>
  <c r="FS6" i="137" s="1"/>
  <c r="FS7" i="137" s="1"/>
  <c r="FS8" i="137" s="1"/>
  <c r="FS9" i="137" s="1"/>
  <c r="FS10" i="137" s="1"/>
  <c r="FS11" i="137" s="1"/>
  <c r="FS12" i="137" s="1"/>
  <c r="FS13" i="137" s="1"/>
  <c r="FS14" i="137" s="1"/>
  <c r="FS15" i="137" s="1"/>
  <c r="FS16" i="137" s="1"/>
  <c r="FS17" i="137" s="1"/>
  <c r="FS18" i="137" s="1"/>
  <c r="FS19" i="137" s="1"/>
  <c r="FS20" i="137" s="1"/>
  <c r="FS21" i="137" s="1"/>
  <c r="FS22" i="137" s="1"/>
  <c r="FS23" i="137" s="1"/>
  <c r="FS24" i="137" s="1"/>
  <c r="FS25" i="137" s="1"/>
  <c r="FS26" i="137" s="1"/>
  <c r="FS27" i="137" s="1"/>
  <c r="FS28" i="137" s="1"/>
  <c r="FS29" i="137" s="1"/>
  <c r="FS30" i="137" s="1"/>
  <c r="FS31" i="137" s="1"/>
  <c r="FS32" i="137" s="1"/>
  <c r="FS33" i="137" s="1"/>
  <c r="FS34" i="137" s="1"/>
  <c r="FL35" i="137"/>
  <c r="H8" i="142"/>
  <c r="E8" i="142"/>
  <c r="GN4" i="122"/>
  <c r="GN5" i="122" s="1"/>
  <c r="GN6" i="122" s="1"/>
  <c r="GN7" i="122" s="1"/>
  <c r="GN8" i="122" s="1"/>
  <c r="GN9" i="122" s="1"/>
  <c r="GN10" i="122" s="1"/>
  <c r="GN11" i="122" s="1"/>
  <c r="GN12" i="122" s="1"/>
  <c r="GN13" i="122" s="1"/>
  <c r="GN14" i="122" s="1"/>
  <c r="GN15" i="122" s="1"/>
  <c r="GN16" i="122" s="1"/>
  <c r="GN17" i="122" s="1"/>
  <c r="GN18" i="122" s="1"/>
  <c r="GN19" i="122" s="1"/>
  <c r="GN20" i="122" s="1"/>
  <c r="GN21" i="122" s="1"/>
  <c r="GN22" i="122" s="1"/>
  <c r="GN23" i="122" s="1"/>
  <c r="GN24" i="122" s="1"/>
  <c r="GN25" i="122" s="1"/>
  <c r="GN26" i="122" s="1"/>
  <c r="GN27" i="122" s="1"/>
  <c r="GN28" i="122" s="1"/>
  <c r="GN29" i="122" s="1"/>
  <c r="GN30" i="122" s="1"/>
  <c r="GN31" i="122" s="1"/>
  <c r="GN32" i="122" s="1"/>
  <c r="GN33" i="122" s="1"/>
  <c r="GN34" i="122" s="1"/>
  <c r="GG35" i="122"/>
  <c r="FS4" i="97"/>
  <c r="FS5" i="97" s="1"/>
  <c r="FS6" i="97" s="1"/>
  <c r="FS7" i="97" s="1"/>
  <c r="FS8" i="97" s="1"/>
  <c r="FS9" i="97" s="1"/>
  <c r="FS10" i="97" s="1"/>
  <c r="FS11" i="97" s="1"/>
  <c r="FS12" i="97" s="1"/>
  <c r="FS13" i="97" s="1"/>
  <c r="FS14" i="97" s="1"/>
  <c r="FS15" i="97" s="1"/>
  <c r="FS16" i="97" s="1"/>
  <c r="FS17" i="97" s="1"/>
  <c r="FS18" i="97" s="1"/>
  <c r="FS19" i="97" s="1"/>
  <c r="FS20" i="97" s="1"/>
  <c r="FS21" i="97" s="1"/>
  <c r="FS22" i="97" s="1"/>
  <c r="FS23" i="97" s="1"/>
  <c r="FS24" i="97" s="1"/>
  <c r="FS25" i="97" s="1"/>
  <c r="FS26" i="97" s="1"/>
  <c r="FS27" i="97" s="1"/>
  <c r="FS28" i="97" s="1"/>
  <c r="FS29" i="97" s="1"/>
  <c r="FS30" i="97" s="1"/>
  <c r="FS31" i="97" s="1"/>
  <c r="FS32" i="97" s="1"/>
  <c r="FS33" i="97" s="1"/>
  <c r="FS34" i="97" s="1"/>
  <c r="FL35" i="97"/>
  <c r="FL35" i="140"/>
  <c r="FS4" i="140"/>
  <c r="FS5" i="140" s="1"/>
  <c r="FS6" i="140" s="1"/>
  <c r="FS7" i="140" s="1"/>
  <c r="FS8" i="140" s="1"/>
  <c r="FS9" i="140" s="1"/>
  <c r="FS10" i="140" s="1"/>
  <c r="FS11" i="140" s="1"/>
  <c r="FS12" i="140" s="1"/>
  <c r="FS13" i="140" s="1"/>
  <c r="FS14" i="140" s="1"/>
  <c r="FS15" i="140" s="1"/>
  <c r="FS16" i="140" s="1"/>
  <c r="FS17" i="140" s="1"/>
  <c r="FS18" i="140" s="1"/>
  <c r="FS19" i="140" s="1"/>
  <c r="FS20" i="140" s="1"/>
  <c r="FS21" i="140" s="1"/>
  <c r="FS22" i="140" s="1"/>
  <c r="FS23" i="140" s="1"/>
  <c r="FS24" i="140" s="1"/>
  <c r="FS25" i="140" s="1"/>
  <c r="FS26" i="140" s="1"/>
  <c r="FS27" i="140" s="1"/>
  <c r="FS28" i="140" s="1"/>
  <c r="FS29" i="140" s="1"/>
  <c r="FS30" i="140" s="1"/>
  <c r="FS31" i="140" s="1"/>
  <c r="FS32" i="140" s="1"/>
  <c r="FS33" i="140" s="1"/>
  <c r="FS34" i="140" s="1"/>
  <c r="FL35" i="102"/>
  <c r="FS4" i="102"/>
  <c r="FS5" i="102" s="1"/>
  <c r="FS6" i="102" s="1"/>
  <c r="FS7" i="102" s="1"/>
  <c r="FS8" i="102" s="1"/>
  <c r="FS9" i="102" s="1"/>
  <c r="FS10" i="102" s="1"/>
  <c r="FS11" i="102" s="1"/>
  <c r="FS12" i="102" s="1"/>
  <c r="FS13" i="102" s="1"/>
  <c r="FS14" i="102" s="1"/>
  <c r="FS15" i="102" s="1"/>
  <c r="FS16" i="102" s="1"/>
  <c r="FS17" i="102" s="1"/>
  <c r="FS18" i="102" s="1"/>
  <c r="FS19" i="102" s="1"/>
  <c r="FS20" i="102" s="1"/>
  <c r="FS21" i="102" s="1"/>
  <c r="FS22" i="102" s="1"/>
  <c r="FS23" i="102" s="1"/>
  <c r="FS24" i="102" s="1"/>
  <c r="FS25" i="102" s="1"/>
  <c r="FS26" i="102" s="1"/>
  <c r="FS27" i="102" s="1"/>
  <c r="FS28" i="102" s="1"/>
  <c r="FS29" i="102" s="1"/>
  <c r="FS30" i="102" s="1"/>
  <c r="FS31" i="102" s="1"/>
  <c r="FS32" i="102" s="1"/>
  <c r="FS33" i="102" s="1"/>
  <c r="FS34" i="102" s="1"/>
  <c r="C11" i="142"/>
  <c r="V14" i="128"/>
  <c r="E5" i="142"/>
  <c r="H5" i="142"/>
  <c r="FS35" i="148" l="1"/>
  <c r="FZ4" i="148"/>
  <c r="FZ5" i="148" s="1"/>
  <c r="FZ6" i="148" s="1"/>
  <c r="FZ7" i="148" s="1"/>
  <c r="FZ8" i="148" s="1"/>
  <c r="FZ9" i="148" s="1"/>
  <c r="FZ10" i="148" s="1"/>
  <c r="FZ11" i="148" s="1"/>
  <c r="FZ12" i="148" s="1"/>
  <c r="FZ13" i="148" s="1"/>
  <c r="FZ14" i="148" s="1"/>
  <c r="FZ15" i="148" s="1"/>
  <c r="FZ16" i="148" s="1"/>
  <c r="FZ17" i="148" s="1"/>
  <c r="FZ18" i="148" s="1"/>
  <c r="FZ19" i="148" s="1"/>
  <c r="FZ20" i="148" s="1"/>
  <c r="FZ21" i="148" s="1"/>
  <c r="FZ22" i="148" s="1"/>
  <c r="FZ23" i="148" s="1"/>
  <c r="FZ24" i="148" s="1"/>
  <c r="FZ25" i="148" s="1"/>
  <c r="FZ26" i="148" s="1"/>
  <c r="FZ27" i="148" s="1"/>
  <c r="FZ28" i="148" s="1"/>
  <c r="FZ29" i="148" s="1"/>
  <c r="FZ30" i="148" s="1"/>
  <c r="FZ31" i="148" s="1"/>
  <c r="FZ32" i="148" s="1"/>
  <c r="FZ33" i="148" s="1"/>
  <c r="FZ34" i="148" s="1"/>
  <c r="GG35" i="98"/>
  <c r="GN4" i="98"/>
  <c r="GN5" i="98" s="1"/>
  <c r="GN6" i="98" s="1"/>
  <c r="GN7" i="98" s="1"/>
  <c r="GN8" i="98" s="1"/>
  <c r="GN9" i="98" s="1"/>
  <c r="GN10" i="98" s="1"/>
  <c r="GN11" i="98" s="1"/>
  <c r="GN12" i="98" s="1"/>
  <c r="GN13" i="98" s="1"/>
  <c r="GN14" i="98" s="1"/>
  <c r="GN15" i="98" s="1"/>
  <c r="GN16" i="98" s="1"/>
  <c r="GN17" i="98" s="1"/>
  <c r="GN18" i="98" s="1"/>
  <c r="GN19" i="98" s="1"/>
  <c r="GN20" i="98" s="1"/>
  <c r="GN21" i="98" s="1"/>
  <c r="GN22" i="98" s="1"/>
  <c r="GN23" i="98" s="1"/>
  <c r="GN24" i="98" s="1"/>
  <c r="GN25" i="98" s="1"/>
  <c r="GN26" i="98" s="1"/>
  <c r="GN27" i="98" s="1"/>
  <c r="GN28" i="98" s="1"/>
  <c r="GN29" i="98" s="1"/>
  <c r="GN30" i="98" s="1"/>
  <c r="GN31" i="98" s="1"/>
  <c r="GN32" i="98" s="1"/>
  <c r="GN33" i="98" s="1"/>
  <c r="GN34" i="98" s="1"/>
  <c r="GN35" i="135"/>
  <c r="GU4" i="135"/>
  <c r="GU5" i="135" s="1"/>
  <c r="GU6" i="135" s="1"/>
  <c r="GU7" i="135" s="1"/>
  <c r="GU8" i="135" s="1"/>
  <c r="GU9" i="135" s="1"/>
  <c r="GU10" i="135" s="1"/>
  <c r="GU11" i="135" s="1"/>
  <c r="GU12" i="135" s="1"/>
  <c r="GU13" i="135" s="1"/>
  <c r="GU14" i="135" s="1"/>
  <c r="GU15" i="135" s="1"/>
  <c r="GU16" i="135" s="1"/>
  <c r="GU17" i="135" s="1"/>
  <c r="GU18" i="135" s="1"/>
  <c r="GU19" i="135" s="1"/>
  <c r="GU20" i="135" s="1"/>
  <c r="GU21" i="135" s="1"/>
  <c r="GU22" i="135" s="1"/>
  <c r="GU23" i="135" s="1"/>
  <c r="GU24" i="135" s="1"/>
  <c r="GU25" i="135" s="1"/>
  <c r="GU26" i="135" s="1"/>
  <c r="GU27" i="135" s="1"/>
  <c r="GU28" i="135" s="1"/>
  <c r="GU29" i="135" s="1"/>
  <c r="GU30" i="135" s="1"/>
  <c r="GU31" i="135" s="1"/>
  <c r="GU32" i="135" s="1"/>
  <c r="GU33" i="135" s="1"/>
  <c r="GU34" i="135" s="1"/>
  <c r="FS35" i="139"/>
  <c r="FZ4" i="139"/>
  <c r="FZ5" i="139" s="1"/>
  <c r="FZ6" i="139" s="1"/>
  <c r="FZ7" i="139" s="1"/>
  <c r="FZ8" i="139" s="1"/>
  <c r="FZ9" i="139" s="1"/>
  <c r="FZ10" i="139" s="1"/>
  <c r="FZ11" i="139" s="1"/>
  <c r="FZ12" i="139" s="1"/>
  <c r="FZ13" i="139" s="1"/>
  <c r="FZ14" i="139" s="1"/>
  <c r="FZ15" i="139" s="1"/>
  <c r="FZ16" i="139" s="1"/>
  <c r="FZ17" i="139" s="1"/>
  <c r="FZ18" i="139" s="1"/>
  <c r="FZ19" i="139" s="1"/>
  <c r="FZ20" i="139" s="1"/>
  <c r="FZ21" i="139" s="1"/>
  <c r="FZ22" i="139" s="1"/>
  <c r="FZ23" i="139" s="1"/>
  <c r="FZ24" i="139" s="1"/>
  <c r="FZ25" i="139" s="1"/>
  <c r="FZ26" i="139" s="1"/>
  <c r="FZ27" i="139" s="1"/>
  <c r="FZ28" i="139" s="1"/>
  <c r="FZ29" i="139" s="1"/>
  <c r="FZ30" i="139" s="1"/>
  <c r="FZ31" i="139" s="1"/>
  <c r="FZ32" i="139" s="1"/>
  <c r="FZ33" i="139" s="1"/>
  <c r="FZ34" i="139" s="1"/>
  <c r="E7" i="142"/>
  <c r="H7" i="142"/>
  <c r="FZ4" i="137"/>
  <c r="FZ5" i="137" s="1"/>
  <c r="FZ6" i="137" s="1"/>
  <c r="FZ7" i="137" s="1"/>
  <c r="FZ8" i="137" s="1"/>
  <c r="FZ9" i="137" s="1"/>
  <c r="FZ10" i="137" s="1"/>
  <c r="FZ11" i="137" s="1"/>
  <c r="FZ12" i="137" s="1"/>
  <c r="FZ13" i="137" s="1"/>
  <c r="FZ14" i="137" s="1"/>
  <c r="FZ15" i="137" s="1"/>
  <c r="FZ16" i="137" s="1"/>
  <c r="FZ17" i="137" s="1"/>
  <c r="FZ18" i="137" s="1"/>
  <c r="FZ19" i="137" s="1"/>
  <c r="FZ20" i="137" s="1"/>
  <c r="FZ21" i="137" s="1"/>
  <c r="FZ22" i="137" s="1"/>
  <c r="FZ23" i="137" s="1"/>
  <c r="FZ24" i="137" s="1"/>
  <c r="FZ25" i="137" s="1"/>
  <c r="FZ26" i="137" s="1"/>
  <c r="FZ27" i="137" s="1"/>
  <c r="FZ28" i="137" s="1"/>
  <c r="FZ29" i="137" s="1"/>
  <c r="FZ30" i="137" s="1"/>
  <c r="FZ31" i="137" s="1"/>
  <c r="FZ32" i="137" s="1"/>
  <c r="FZ33" i="137" s="1"/>
  <c r="FZ34" i="137" s="1"/>
  <c r="FS35" i="137"/>
  <c r="GN35" i="122"/>
  <c r="GU4" i="122"/>
  <c r="GU5" i="122" s="1"/>
  <c r="GU6" i="122" s="1"/>
  <c r="GU7" i="122" s="1"/>
  <c r="GU8" i="122" s="1"/>
  <c r="GU9" i="122" s="1"/>
  <c r="GU10" i="122" s="1"/>
  <c r="GU11" i="122" s="1"/>
  <c r="GU12" i="122" s="1"/>
  <c r="GU13" i="122" s="1"/>
  <c r="GU14" i="122" s="1"/>
  <c r="GU15" i="122" s="1"/>
  <c r="GU16" i="122" s="1"/>
  <c r="GU17" i="122" s="1"/>
  <c r="GU18" i="122" s="1"/>
  <c r="GU19" i="122" s="1"/>
  <c r="GU20" i="122" s="1"/>
  <c r="GU21" i="122" s="1"/>
  <c r="GU22" i="122" s="1"/>
  <c r="GU23" i="122" s="1"/>
  <c r="GU24" i="122" s="1"/>
  <c r="GU25" i="122" s="1"/>
  <c r="GU26" i="122" s="1"/>
  <c r="GU27" i="122" s="1"/>
  <c r="GU28" i="122" s="1"/>
  <c r="GU29" i="122" s="1"/>
  <c r="GU30" i="122" s="1"/>
  <c r="GU31" i="122" s="1"/>
  <c r="GU32" i="122" s="1"/>
  <c r="GU33" i="122" s="1"/>
  <c r="GU34" i="122" s="1"/>
  <c r="FS35" i="97"/>
  <c r="FZ4" i="97"/>
  <c r="FZ5" i="97" s="1"/>
  <c r="FZ6" i="97" s="1"/>
  <c r="FZ7" i="97" s="1"/>
  <c r="FZ8" i="97" s="1"/>
  <c r="FZ9" i="97" s="1"/>
  <c r="FZ10" i="97" s="1"/>
  <c r="FZ11" i="97" s="1"/>
  <c r="FZ12" i="97" s="1"/>
  <c r="FZ13" i="97" s="1"/>
  <c r="FZ14" i="97" s="1"/>
  <c r="FZ15" i="97" s="1"/>
  <c r="FZ16" i="97" s="1"/>
  <c r="FZ17" i="97" s="1"/>
  <c r="FZ18" i="97" s="1"/>
  <c r="FZ19" i="97" s="1"/>
  <c r="FZ20" i="97" s="1"/>
  <c r="FZ21" i="97" s="1"/>
  <c r="FZ22" i="97" s="1"/>
  <c r="FZ23" i="97" s="1"/>
  <c r="FZ24" i="97" s="1"/>
  <c r="FZ25" i="97" s="1"/>
  <c r="FZ26" i="97" s="1"/>
  <c r="FZ27" i="97" s="1"/>
  <c r="FZ28" i="97" s="1"/>
  <c r="FZ29" i="97" s="1"/>
  <c r="FZ30" i="97" s="1"/>
  <c r="FZ31" i="97" s="1"/>
  <c r="FZ32" i="97" s="1"/>
  <c r="FZ33" i="97" s="1"/>
  <c r="FZ34" i="97" s="1"/>
  <c r="FZ4" i="140"/>
  <c r="FZ5" i="140" s="1"/>
  <c r="FZ6" i="140" s="1"/>
  <c r="FZ7" i="140" s="1"/>
  <c r="FZ8" i="140" s="1"/>
  <c r="FZ9" i="140" s="1"/>
  <c r="FZ10" i="140" s="1"/>
  <c r="FZ11" i="140" s="1"/>
  <c r="FZ12" i="140" s="1"/>
  <c r="FZ13" i="140" s="1"/>
  <c r="FZ14" i="140" s="1"/>
  <c r="FZ15" i="140" s="1"/>
  <c r="FZ16" i="140" s="1"/>
  <c r="FZ17" i="140" s="1"/>
  <c r="FZ18" i="140" s="1"/>
  <c r="FZ19" i="140" s="1"/>
  <c r="FZ20" i="140" s="1"/>
  <c r="FZ21" i="140" s="1"/>
  <c r="FZ22" i="140" s="1"/>
  <c r="FZ23" i="140" s="1"/>
  <c r="FZ24" i="140" s="1"/>
  <c r="FZ25" i="140" s="1"/>
  <c r="FZ26" i="140" s="1"/>
  <c r="FZ27" i="140" s="1"/>
  <c r="FZ28" i="140" s="1"/>
  <c r="FZ29" i="140" s="1"/>
  <c r="FZ30" i="140" s="1"/>
  <c r="FZ31" i="140" s="1"/>
  <c r="FZ32" i="140" s="1"/>
  <c r="FZ33" i="140" s="1"/>
  <c r="FZ34" i="140" s="1"/>
  <c r="FS35" i="140"/>
  <c r="FZ4" i="102"/>
  <c r="FZ5" i="102" s="1"/>
  <c r="FZ6" i="102" s="1"/>
  <c r="FZ7" i="102" s="1"/>
  <c r="FZ8" i="102" s="1"/>
  <c r="FZ9" i="102" s="1"/>
  <c r="FZ10" i="102" s="1"/>
  <c r="FZ11" i="102" s="1"/>
  <c r="FZ12" i="102" s="1"/>
  <c r="FZ13" i="102" s="1"/>
  <c r="FZ14" i="102" s="1"/>
  <c r="FZ15" i="102" s="1"/>
  <c r="FZ16" i="102" s="1"/>
  <c r="FZ17" i="102" s="1"/>
  <c r="FZ18" i="102" s="1"/>
  <c r="FZ19" i="102" s="1"/>
  <c r="FZ20" i="102" s="1"/>
  <c r="FZ21" i="102" s="1"/>
  <c r="FZ22" i="102" s="1"/>
  <c r="FZ23" i="102" s="1"/>
  <c r="FZ24" i="102" s="1"/>
  <c r="FZ25" i="102" s="1"/>
  <c r="FZ26" i="102" s="1"/>
  <c r="FZ27" i="102" s="1"/>
  <c r="FZ28" i="102" s="1"/>
  <c r="FZ29" i="102" s="1"/>
  <c r="FZ30" i="102" s="1"/>
  <c r="FZ31" i="102" s="1"/>
  <c r="FZ32" i="102" s="1"/>
  <c r="FZ33" i="102" s="1"/>
  <c r="FZ34" i="102" s="1"/>
  <c r="FS35" i="102"/>
  <c r="E11" i="142"/>
  <c r="H11" i="142"/>
  <c r="FZ35" i="148" l="1"/>
  <c r="GG4" i="148"/>
  <c r="GG5" i="148" s="1"/>
  <c r="GG6" i="148" s="1"/>
  <c r="GG7" i="148" s="1"/>
  <c r="GG8" i="148" s="1"/>
  <c r="GG9" i="148" s="1"/>
  <c r="GG10" i="148" s="1"/>
  <c r="GG11" i="148" s="1"/>
  <c r="GG12" i="148" s="1"/>
  <c r="GG13" i="148" s="1"/>
  <c r="GG14" i="148" s="1"/>
  <c r="GG15" i="148" s="1"/>
  <c r="GG16" i="148" s="1"/>
  <c r="GG17" i="148" s="1"/>
  <c r="GG18" i="148" s="1"/>
  <c r="GG19" i="148" s="1"/>
  <c r="GG20" i="148" s="1"/>
  <c r="GG21" i="148" s="1"/>
  <c r="GG22" i="148" s="1"/>
  <c r="GG23" i="148" s="1"/>
  <c r="GG24" i="148" s="1"/>
  <c r="GG25" i="148" s="1"/>
  <c r="GG26" i="148" s="1"/>
  <c r="GG27" i="148" s="1"/>
  <c r="GG28" i="148" s="1"/>
  <c r="GG29" i="148" s="1"/>
  <c r="GG30" i="148" s="1"/>
  <c r="GG31" i="148" s="1"/>
  <c r="GG32" i="148" s="1"/>
  <c r="GG33" i="148" s="1"/>
  <c r="GG34" i="148" s="1"/>
  <c r="GU4" i="98"/>
  <c r="GU5" i="98" s="1"/>
  <c r="GU6" i="98" s="1"/>
  <c r="GU7" i="98" s="1"/>
  <c r="GU8" i="98" s="1"/>
  <c r="GU9" i="98" s="1"/>
  <c r="GU10" i="98" s="1"/>
  <c r="GU11" i="98" s="1"/>
  <c r="GU12" i="98" s="1"/>
  <c r="GU13" i="98" s="1"/>
  <c r="GU14" i="98" s="1"/>
  <c r="GU15" i="98" s="1"/>
  <c r="GU16" i="98" s="1"/>
  <c r="GU17" i="98" s="1"/>
  <c r="GU18" i="98" s="1"/>
  <c r="GU19" i="98" s="1"/>
  <c r="GU20" i="98" s="1"/>
  <c r="GU21" i="98" s="1"/>
  <c r="GU22" i="98" s="1"/>
  <c r="GU23" i="98" s="1"/>
  <c r="GU24" i="98" s="1"/>
  <c r="GU25" i="98" s="1"/>
  <c r="GU26" i="98" s="1"/>
  <c r="GU27" i="98" s="1"/>
  <c r="GU28" i="98" s="1"/>
  <c r="GU29" i="98" s="1"/>
  <c r="GU30" i="98" s="1"/>
  <c r="GU31" i="98" s="1"/>
  <c r="GU32" i="98" s="1"/>
  <c r="GU33" i="98" s="1"/>
  <c r="GU34" i="98" s="1"/>
  <c r="GN35" i="98"/>
  <c r="P42" i="135"/>
  <c r="GU35" i="135"/>
  <c r="FZ35" i="139"/>
  <c r="GG4" i="139"/>
  <c r="GG5" i="139" s="1"/>
  <c r="GG6" i="139" s="1"/>
  <c r="GG7" i="139" s="1"/>
  <c r="GG8" i="139" s="1"/>
  <c r="GG9" i="139" s="1"/>
  <c r="GG10" i="139" s="1"/>
  <c r="GG11" i="139" s="1"/>
  <c r="GG12" i="139" s="1"/>
  <c r="GG13" i="139" s="1"/>
  <c r="GG14" i="139" s="1"/>
  <c r="GG15" i="139" s="1"/>
  <c r="GG16" i="139" s="1"/>
  <c r="GG17" i="139" s="1"/>
  <c r="GG18" i="139" s="1"/>
  <c r="GG19" i="139" s="1"/>
  <c r="GG20" i="139" s="1"/>
  <c r="GG21" i="139" s="1"/>
  <c r="GG22" i="139" s="1"/>
  <c r="GG23" i="139" s="1"/>
  <c r="GG24" i="139" s="1"/>
  <c r="GG25" i="139" s="1"/>
  <c r="GG26" i="139" s="1"/>
  <c r="GG27" i="139" s="1"/>
  <c r="GG28" i="139" s="1"/>
  <c r="GG29" i="139" s="1"/>
  <c r="GG30" i="139" s="1"/>
  <c r="GG31" i="139" s="1"/>
  <c r="GG32" i="139" s="1"/>
  <c r="GG33" i="139" s="1"/>
  <c r="GG34" i="139" s="1"/>
  <c r="FZ35" i="137"/>
  <c r="GG4" i="137"/>
  <c r="GG5" i="137" s="1"/>
  <c r="GG6" i="137" s="1"/>
  <c r="GG7" i="137" s="1"/>
  <c r="GG8" i="137" s="1"/>
  <c r="GG9" i="137" s="1"/>
  <c r="GG10" i="137" s="1"/>
  <c r="GG11" i="137" s="1"/>
  <c r="GG12" i="137" s="1"/>
  <c r="GG13" i="137" s="1"/>
  <c r="GG14" i="137" s="1"/>
  <c r="GG15" i="137" s="1"/>
  <c r="GG16" i="137" s="1"/>
  <c r="GG17" i="137" s="1"/>
  <c r="GG18" i="137" s="1"/>
  <c r="GG19" i="137" s="1"/>
  <c r="GG20" i="137" s="1"/>
  <c r="GG21" i="137" s="1"/>
  <c r="GG22" i="137" s="1"/>
  <c r="GG23" i="137" s="1"/>
  <c r="GG24" i="137" s="1"/>
  <c r="GG25" i="137" s="1"/>
  <c r="GG26" i="137" s="1"/>
  <c r="GG27" i="137" s="1"/>
  <c r="GG28" i="137" s="1"/>
  <c r="GG29" i="137" s="1"/>
  <c r="GG30" i="137" s="1"/>
  <c r="GG31" i="137" s="1"/>
  <c r="GG32" i="137" s="1"/>
  <c r="GG33" i="137" s="1"/>
  <c r="GG34" i="137" s="1"/>
  <c r="P42" i="122"/>
  <c r="GU35" i="122"/>
  <c r="GG4" i="97"/>
  <c r="GG5" i="97" s="1"/>
  <c r="GG6" i="97" s="1"/>
  <c r="GG7" i="97" s="1"/>
  <c r="GG8" i="97" s="1"/>
  <c r="GG9" i="97" s="1"/>
  <c r="GG10" i="97" s="1"/>
  <c r="GG11" i="97" s="1"/>
  <c r="GG12" i="97" s="1"/>
  <c r="GG13" i="97" s="1"/>
  <c r="GG14" i="97" s="1"/>
  <c r="GG15" i="97" s="1"/>
  <c r="GG16" i="97" s="1"/>
  <c r="GG17" i="97" s="1"/>
  <c r="GG18" i="97" s="1"/>
  <c r="GG19" i="97" s="1"/>
  <c r="GG20" i="97" s="1"/>
  <c r="GG21" i="97" s="1"/>
  <c r="GG22" i="97" s="1"/>
  <c r="GG23" i="97" s="1"/>
  <c r="GG24" i="97" s="1"/>
  <c r="GG25" i="97" s="1"/>
  <c r="GG26" i="97" s="1"/>
  <c r="GG27" i="97" s="1"/>
  <c r="GG28" i="97" s="1"/>
  <c r="GG29" i="97" s="1"/>
  <c r="GG30" i="97" s="1"/>
  <c r="GG31" i="97" s="1"/>
  <c r="GG32" i="97" s="1"/>
  <c r="GG33" i="97" s="1"/>
  <c r="GG34" i="97" s="1"/>
  <c r="FZ35" i="97"/>
  <c r="FZ35" i="140"/>
  <c r="GG4" i="140"/>
  <c r="GG5" i="140" s="1"/>
  <c r="GG6" i="140" s="1"/>
  <c r="GG7" i="140" s="1"/>
  <c r="GG8" i="140" s="1"/>
  <c r="GG9" i="140" s="1"/>
  <c r="GG10" i="140" s="1"/>
  <c r="GG11" i="140" s="1"/>
  <c r="GG12" i="140" s="1"/>
  <c r="GG13" i="140" s="1"/>
  <c r="GG14" i="140" s="1"/>
  <c r="GG15" i="140" s="1"/>
  <c r="GG16" i="140" s="1"/>
  <c r="GG17" i="140" s="1"/>
  <c r="GG18" i="140" s="1"/>
  <c r="GG19" i="140" s="1"/>
  <c r="GG20" i="140" s="1"/>
  <c r="GG21" i="140" s="1"/>
  <c r="GG22" i="140" s="1"/>
  <c r="GG23" i="140" s="1"/>
  <c r="GG24" i="140" s="1"/>
  <c r="GG25" i="140" s="1"/>
  <c r="GG26" i="140" s="1"/>
  <c r="GG27" i="140" s="1"/>
  <c r="GG28" i="140" s="1"/>
  <c r="GG29" i="140" s="1"/>
  <c r="GG30" i="140" s="1"/>
  <c r="GG31" i="140" s="1"/>
  <c r="GG32" i="140" s="1"/>
  <c r="GG33" i="140" s="1"/>
  <c r="GG34" i="140" s="1"/>
  <c r="FZ35" i="102"/>
  <c r="GG4" i="102"/>
  <c r="GG5" i="102" s="1"/>
  <c r="GG6" i="102" s="1"/>
  <c r="GG7" i="102" s="1"/>
  <c r="GG8" i="102" s="1"/>
  <c r="GG9" i="102" s="1"/>
  <c r="GG10" i="102" s="1"/>
  <c r="GG11" i="102" s="1"/>
  <c r="GG12" i="102" s="1"/>
  <c r="GG13" i="102" s="1"/>
  <c r="GG14" i="102" s="1"/>
  <c r="GG15" i="102" s="1"/>
  <c r="GG16" i="102" s="1"/>
  <c r="GG17" i="102" s="1"/>
  <c r="GG18" i="102" s="1"/>
  <c r="GG19" i="102" s="1"/>
  <c r="GG20" i="102" s="1"/>
  <c r="GG21" i="102" s="1"/>
  <c r="GG22" i="102" s="1"/>
  <c r="GG23" i="102" s="1"/>
  <c r="GG24" i="102" s="1"/>
  <c r="GG25" i="102" s="1"/>
  <c r="GG26" i="102" s="1"/>
  <c r="GG27" i="102" s="1"/>
  <c r="GG28" i="102" s="1"/>
  <c r="GG29" i="102" s="1"/>
  <c r="GG30" i="102" s="1"/>
  <c r="GG31" i="102" s="1"/>
  <c r="GG32" i="102" s="1"/>
  <c r="GG33" i="102" s="1"/>
  <c r="GG34" i="102" s="1"/>
  <c r="GG35" i="148" l="1"/>
  <c r="GN4" i="148"/>
  <c r="GN5" i="148" s="1"/>
  <c r="GN6" i="148" s="1"/>
  <c r="GN7" i="148" s="1"/>
  <c r="GN8" i="148" s="1"/>
  <c r="GN9" i="148" s="1"/>
  <c r="GN10" i="148" s="1"/>
  <c r="GN11" i="148" s="1"/>
  <c r="GN12" i="148" s="1"/>
  <c r="GN13" i="148" s="1"/>
  <c r="GN14" i="148" s="1"/>
  <c r="GN15" i="148" s="1"/>
  <c r="GN16" i="148" s="1"/>
  <c r="GN17" i="148" s="1"/>
  <c r="GN18" i="148" s="1"/>
  <c r="GN19" i="148" s="1"/>
  <c r="GN20" i="148" s="1"/>
  <c r="GN21" i="148" s="1"/>
  <c r="GN22" i="148" s="1"/>
  <c r="GN23" i="148" s="1"/>
  <c r="GN24" i="148" s="1"/>
  <c r="GN25" i="148" s="1"/>
  <c r="GN26" i="148" s="1"/>
  <c r="GN27" i="148" s="1"/>
  <c r="GN28" i="148" s="1"/>
  <c r="GN29" i="148" s="1"/>
  <c r="GN30" i="148" s="1"/>
  <c r="GN31" i="148" s="1"/>
  <c r="GN32" i="148" s="1"/>
  <c r="GN33" i="148" s="1"/>
  <c r="GN34" i="148" s="1"/>
  <c r="GU35" i="98"/>
  <c r="P42" i="98"/>
  <c r="W42" i="135"/>
  <c r="N12" i="128"/>
  <c r="GG35" i="139"/>
  <c r="GN4" i="139"/>
  <c r="GN5" i="139" s="1"/>
  <c r="GN6" i="139" s="1"/>
  <c r="GN7" i="139" s="1"/>
  <c r="GN8" i="139" s="1"/>
  <c r="GN9" i="139" s="1"/>
  <c r="GN10" i="139" s="1"/>
  <c r="GN11" i="139" s="1"/>
  <c r="GN12" i="139" s="1"/>
  <c r="GN13" i="139" s="1"/>
  <c r="GN14" i="139" s="1"/>
  <c r="GN15" i="139" s="1"/>
  <c r="GN16" i="139" s="1"/>
  <c r="GN17" i="139" s="1"/>
  <c r="GN18" i="139" s="1"/>
  <c r="GN19" i="139" s="1"/>
  <c r="GN20" i="139" s="1"/>
  <c r="GN21" i="139" s="1"/>
  <c r="GN22" i="139" s="1"/>
  <c r="GN23" i="139" s="1"/>
  <c r="GN24" i="139" s="1"/>
  <c r="GN25" i="139" s="1"/>
  <c r="GN26" i="139" s="1"/>
  <c r="GN27" i="139" s="1"/>
  <c r="GN28" i="139" s="1"/>
  <c r="GN29" i="139" s="1"/>
  <c r="GN30" i="139" s="1"/>
  <c r="GN31" i="139" s="1"/>
  <c r="GN32" i="139" s="1"/>
  <c r="GN33" i="139" s="1"/>
  <c r="GN34" i="139" s="1"/>
  <c r="GG35" i="137"/>
  <c r="GN4" i="137"/>
  <c r="GN5" i="137" s="1"/>
  <c r="GN6" i="137" s="1"/>
  <c r="GN7" i="137" s="1"/>
  <c r="GN8" i="137" s="1"/>
  <c r="GN9" i="137" s="1"/>
  <c r="GN10" i="137" s="1"/>
  <c r="GN11" i="137" s="1"/>
  <c r="GN12" i="137" s="1"/>
  <c r="GN13" i="137" s="1"/>
  <c r="GN14" i="137" s="1"/>
  <c r="GN15" i="137" s="1"/>
  <c r="GN16" i="137" s="1"/>
  <c r="GN17" i="137" s="1"/>
  <c r="GN18" i="137" s="1"/>
  <c r="GN19" i="137" s="1"/>
  <c r="GN20" i="137" s="1"/>
  <c r="GN21" i="137" s="1"/>
  <c r="GN22" i="137" s="1"/>
  <c r="GN23" i="137" s="1"/>
  <c r="GN24" i="137" s="1"/>
  <c r="GN25" i="137" s="1"/>
  <c r="GN26" i="137" s="1"/>
  <c r="GN27" i="137" s="1"/>
  <c r="GN28" i="137" s="1"/>
  <c r="GN29" i="137" s="1"/>
  <c r="GN30" i="137" s="1"/>
  <c r="GN31" i="137" s="1"/>
  <c r="GN32" i="137" s="1"/>
  <c r="GN33" i="137" s="1"/>
  <c r="GN34" i="137" s="1"/>
  <c r="R26" i="128"/>
  <c r="W42" i="122"/>
  <c r="GN4" i="97"/>
  <c r="GN5" i="97" s="1"/>
  <c r="GN6" i="97" s="1"/>
  <c r="GN7" i="97" s="1"/>
  <c r="GN8" i="97" s="1"/>
  <c r="GN9" i="97" s="1"/>
  <c r="GN10" i="97" s="1"/>
  <c r="GN11" i="97" s="1"/>
  <c r="GN12" i="97" s="1"/>
  <c r="GN13" i="97" s="1"/>
  <c r="GN14" i="97" s="1"/>
  <c r="GN15" i="97" s="1"/>
  <c r="GN16" i="97" s="1"/>
  <c r="GN17" i="97" s="1"/>
  <c r="GN18" i="97" s="1"/>
  <c r="GN19" i="97" s="1"/>
  <c r="GN20" i="97" s="1"/>
  <c r="GN21" i="97" s="1"/>
  <c r="GN22" i="97" s="1"/>
  <c r="GN23" i="97" s="1"/>
  <c r="GN24" i="97" s="1"/>
  <c r="GN25" i="97" s="1"/>
  <c r="GN26" i="97" s="1"/>
  <c r="GN27" i="97" s="1"/>
  <c r="GN28" i="97" s="1"/>
  <c r="GN29" i="97" s="1"/>
  <c r="GN30" i="97" s="1"/>
  <c r="GN31" i="97" s="1"/>
  <c r="GN32" i="97" s="1"/>
  <c r="GN33" i="97" s="1"/>
  <c r="GN34" i="97" s="1"/>
  <c r="GG35" i="97"/>
  <c r="GN4" i="140"/>
  <c r="GN5" i="140" s="1"/>
  <c r="GN6" i="140" s="1"/>
  <c r="GN7" i="140" s="1"/>
  <c r="GN8" i="140" s="1"/>
  <c r="GN9" i="140" s="1"/>
  <c r="GN10" i="140" s="1"/>
  <c r="GN11" i="140" s="1"/>
  <c r="GN12" i="140" s="1"/>
  <c r="GN13" i="140" s="1"/>
  <c r="GN14" i="140" s="1"/>
  <c r="GN15" i="140" s="1"/>
  <c r="GN16" i="140" s="1"/>
  <c r="GN17" i="140" s="1"/>
  <c r="GN18" i="140" s="1"/>
  <c r="GN19" i="140" s="1"/>
  <c r="GN20" i="140" s="1"/>
  <c r="GN21" i="140" s="1"/>
  <c r="GN22" i="140" s="1"/>
  <c r="GN23" i="140" s="1"/>
  <c r="GN24" i="140" s="1"/>
  <c r="GN25" i="140" s="1"/>
  <c r="GN26" i="140" s="1"/>
  <c r="GN27" i="140" s="1"/>
  <c r="GN28" i="140" s="1"/>
  <c r="GN29" i="140" s="1"/>
  <c r="GN30" i="140" s="1"/>
  <c r="GN31" i="140" s="1"/>
  <c r="GN32" i="140" s="1"/>
  <c r="GN33" i="140" s="1"/>
  <c r="GN34" i="140" s="1"/>
  <c r="GG35" i="140"/>
  <c r="GG35" i="102"/>
  <c r="GN4" i="102"/>
  <c r="GN5" i="102" s="1"/>
  <c r="GN6" i="102" s="1"/>
  <c r="GN7" i="102" s="1"/>
  <c r="GN8" i="102" s="1"/>
  <c r="GN9" i="102" s="1"/>
  <c r="GN10" i="102" s="1"/>
  <c r="GN11" i="102" s="1"/>
  <c r="GN12" i="102" s="1"/>
  <c r="GN13" i="102" s="1"/>
  <c r="GN14" i="102" s="1"/>
  <c r="GN15" i="102" s="1"/>
  <c r="GN16" i="102" s="1"/>
  <c r="GN17" i="102" s="1"/>
  <c r="GN18" i="102" s="1"/>
  <c r="GN19" i="102" s="1"/>
  <c r="GN20" i="102" s="1"/>
  <c r="GN21" i="102" s="1"/>
  <c r="GN22" i="102" s="1"/>
  <c r="GN23" i="102" s="1"/>
  <c r="GN24" i="102" s="1"/>
  <c r="GN25" i="102" s="1"/>
  <c r="GN26" i="102" s="1"/>
  <c r="GN27" i="102" s="1"/>
  <c r="GN28" i="102" s="1"/>
  <c r="GN29" i="102" s="1"/>
  <c r="GN30" i="102" s="1"/>
  <c r="GN31" i="102" s="1"/>
  <c r="GN32" i="102" s="1"/>
  <c r="GN33" i="102" s="1"/>
  <c r="GN34" i="102" s="1"/>
  <c r="GU4" i="148" l="1"/>
  <c r="GU5" i="148" s="1"/>
  <c r="GU6" i="148" s="1"/>
  <c r="GU7" i="148" s="1"/>
  <c r="GU8" i="148" s="1"/>
  <c r="GU9" i="148" s="1"/>
  <c r="GU10" i="148" s="1"/>
  <c r="GU11" i="148" s="1"/>
  <c r="GU12" i="148" s="1"/>
  <c r="GU13" i="148" s="1"/>
  <c r="GU14" i="148" s="1"/>
  <c r="GU15" i="148" s="1"/>
  <c r="GU16" i="148" s="1"/>
  <c r="GU17" i="148" s="1"/>
  <c r="GU18" i="148" s="1"/>
  <c r="GU19" i="148" s="1"/>
  <c r="GU20" i="148" s="1"/>
  <c r="GU21" i="148" s="1"/>
  <c r="GU22" i="148" s="1"/>
  <c r="GU23" i="148" s="1"/>
  <c r="GU24" i="148" s="1"/>
  <c r="GU25" i="148" s="1"/>
  <c r="GU26" i="148" s="1"/>
  <c r="GU27" i="148" s="1"/>
  <c r="GU28" i="148" s="1"/>
  <c r="GU29" i="148" s="1"/>
  <c r="GU30" i="148" s="1"/>
  <c r="GU31" i="148" s="1"/>
  <c r="GU32" i="148" s="1"/>
  <c r="GU33" i="148" s="1"/>
  <c r="GU34" i="148" s="1"/>
  <c r="GN35" i="148"/>
  <c r="R12" i="128"/>
  <c r="W42" i="98"/>
  <c r="N14" i="128"/>
  <c r="C12" i="142"/>
  <c r="GN35" i="139"/>
  <c r="GU4" i="139"/>
  <c r="GU5" i="139" s="1"/>
  <c r="GU6" i="139" s="1"/>
  <c r="GU7" i="139" s="1"/>
  <c r="GU8" i="139" s="1"/>
  <c r="GU9" i="139" s="1"/>
  <c r="GU10" i="139" s="1"/>
  <c r="GU11" i="139" s="1"/>
  <c r="GU12" i="139" s="1"/>
  <c r="GU13" i="139" s="1"/>
  <c r="GU14" i="139" s="1"/>
  <c r="GU15" i="139" s="1"/>
  <c r="GU16" i="139" s="1"/>
  <c r="GU17" i="139" s="1"/>
  <c r="GU18" i="139" s="1"/>
  <c r="GU19" i="139" s="1"/>
  <c r="GU20" i="139" s="1"/>
  <c r="GU21" i="139" s="1"/>
  <c r="GU22" i="139" s="1"/>
  <c r="GU23" i="139" s="1"/>
  <c r="GU24" i="139" s="1"/>
  <c r="GU25" i="139" s="1"/>
  <c r="GU26" i="139" s="1"/>
  <c r="GU27" i="139" s="1"/>
  <c r="GU28" i="139" s="1"/>
  <c r="GU29" i="139" s="1"/>
  <c r="GU30" i="139" s="1"/>
  <c r="GU31" i="139" s="1"/>
  <c r="GU32" i="139" s="1"/>
  <c r="GU33" i="139" s="1"/>
  <c r="GU34" i="139" s="1"/>
  <c r="GU4" i="137"/>
  <c r="GU5" i="137" s="1"/>
  <c r="GU6" i="137" s="1"/>
  <c r="GU7" i="137" s="1"/>
  <c r="GU8" i="137" s="1"/>
  <c r="GU9" i="137" s="1"/>
  <c r="GU10" i="137" s="1"/>
  <c r="GU11" i="137" s="1"/>
  <c r="GU12" i="137" s="1"/>
  <c r="GU13" i="137" s="1"/>
  <c r="GU14" i="137" s="1"/>
  <c r="GU15" i="137" s="1"/>
  <c r="GU16" i="137" s="1"/>
  <c r="GU17" i="137" s="1"/>
  <c r="GU18" i="137" s="1"/>
  <c r="GU19" i="137" s="1"/>
  <c r="GU20" i="137" s="1"/>
  <c r="GU21" i="137" s="1"/>
  <c r="GU22" i="137" s="1"/>
  <c r="GU23" i="137" s="1"/>
  <c r="GU24" i="137" s="1"/>
  <c r="GU25" i="137" s="1"/>
  <c r="GU26" i="137" s="1"/>
  <c r="GU27" i="137" s="1"/>
  <c r="GU28" i="137" s="1"/>
  <c r="GU29" i="137" s="1"/>
  <c r="GU30" i="137" s="1"/>
  <c r="GU31" i="137" s="1"/>
  <c r="GU32" i="137" s="1"/>
  <c r="GU33" i="137" s="1"/>
  <c r="GU34" i="137" s="1"/>
  <c r="GN35" i="137"/>
  <c r="C17" i="142"/>
  <c r="R28" i="128"/>
  <c r="GU4" i="97"/>
  <c r="GU5" i="97" s="1"/>
  <c r="GU6" i="97" s="1"/>
  <c r="GU7" i="97" s="1"/>
  <c r="GU8" i="97" s="1"/>
  <c r="GU9" i="97" s="1"/>
  <c r="GU10" i="97" s="1"/>
  <c r="GU11" i="97" s="1"/>
  <c r="GU12" i="97" s="1"/>
  <c r="GU13" i="97" s="1"/>
  <c r="GU14" i="97" s="1"/>
  <c r="GU15" i="97" s="1"/>
  <c r="GU16" i="97" s="1"/>
  <c r="GU17" i="97" s="1"/>
  <c r="GU18" i="97" s="1"/>
  <c r="GU19" i="97" s="1"/>
  <c r="GU20" i="97" s="1"/>
  <c r="GU21" i="97" s="1"/>
  <c r="GU22" i="97" s="1"/>
  <c r="GU23" i="97" s="1"/>
  <c r="GU24" i="97" s="1"/>
  <c r="GU25" i="97" s="1"/>
  <c r="GU26" i="97" s="1"/>
  <c r="GU27" i="97" s="1"/>
  <c r="GU28" i="97" s="1"/>
  <c r="GU29" i="97" s="1"/>
  <c r="GU30" i="97" s="1"/>
  <c r="GU31" i="97" s="1"/>
  <c r="GU32" i="97" s="1"/>
  <c r="GU33" i="97" s="1"/>
  <c r="GU34" i="97" s="1"/>
  <c r="GN35" i="97"/>
  <c r="GU4" i="140"/>
  <c r="GU5" i="140" s="1"/>
  <c r="GU6" i="140" s="1"/>
  <c r="GU7" i="140" s="1"/>
  <c r="GU8" i="140" s="1"/>
  <c r="GU9" i="140" s="1"/>
  <c r="GU10" i="140" s="1"/>
  <c r="GU11" i="140" s="1"/>
  <c r="GU12" i="140" s="1"/>
  <c r="GU13" i="140" s="1"/>
  <c r="GU14" i="140" s="1"/>
  <c r="GU15" i="140" s="1"/>
  <c r="GU16" i="140" s="1"/>
  <c r="GU17" i="140" s="1"/>
  <c r="GU18" i="140" s="1"/>
  <c r="GU19" i="140" s="1"/>
  <c r="GU20" i="140" s="1"/>
  <c r="GU21" i="140" s="1"/>
  <c r="GU22" i="140" s="1"/>
  <c r="GU23" i="140" s="1"/>
  <c r="GU24" i="140" s="1"/>
  <c r="GU25" i="140" s="1"/>
  <c r="GU26" i="140" s="1"/>
  <c r="GU27" i="140" s="1"/>
  <c r="GU28" i="140" s="1"/>
  <c r="GU29" i="140" s="1"/>
  <c r="GU30" i="140" s="1"/>
  <c r="GU31" i="140" s="1"/>
  <c r="GU32" i="140" s="1"/>
  <c r="GU33" i="140" s="1"/>
  <c r="GU34" i="140" s="1"/>
  <c r="GN35" i="140"/>
  <c r="GN35" i="102"/>
  <c r="GU4" i="102"/>
  <c r="GU5" i="102" s="1"/>
  <c r="GU6" i="102" s="1"/>
  <c r="GU7" i="102" s="1"/>
  <c r="GU8" i="102" s="1"/>
  <c r="GU9" i="102" s="1"/>
  <c r="GU10" i="102" s="1"/>
  <c r="GU11" i="102" s="1"/>
  <c r="GU12" i="102" s="1"/>
  <c r="GU13" i="102" s="1"/>
  <c r="GU14" i="102" s="1"/>
  <c r="GU15" i="102" s="1"/>
  <c r="GU16" i="102" s="1"/>
  <c r="GU17" i="102" s="1"/>
  <c r="GU18" i="102" s="1"/>
  <c r="GU19" i="102" s="1"/>
  <c r="GU20" i="102" s="1"/>
  <c r="GU21" i="102" s="1"/>
  <c r="GU22" i="102" s="1"/>
  <c r="GU23" i="102" s="1"/>
  <c r="GU24" i="102" s="1"/>
  <c r="GU25" i="102" s="1"/>
  <c r="GU26" i="102" s="1"/>
  <c r="GU27" i="102" s="1"/>
  <c r="GU28" i="102" s="1"/>
  <c r="GU29" i="102" s="1"/>
  <c r="GU30" i="102" s="1"/>
  <c r="GU31" i="102" s="1"/>
  <c r="GU32" i="102" s="1"/>
  <c r="GU33" i="102" s="1"/>
  <c r="GU34" i="102" s="1"/>
  <c r="GU35" i="148" l="1"/>
  <c r="P42" i="148"/>
  <c r="C4" i="142"/>
  <c r="R14" i="128"/>
  <c r="E12" i="142"/>
  <c r="H12" i="142"/>
  <c r="GU35" i="139"/>
  <c r="P42" i="139"/>
  <c r="P42" i="137"/>
  <c r="GU35" i="137"/>
  <c r="E17" i="142"/>
  <c r="H17" i="142"/>
  <c r="P42" i="97"/>
  <c r="GU35" i="97"/>
  <c r="GU35" i="140"/>
  <c r="P42" i="140"/>
  <c r="P42" i="102"/>
  <c r="GU35" i="102"/>
  <c r="W42" i="148" l="1"/>
  <c r="N19" i="128"/>
  <c r="H4" i="142"/>
  <c r="E4" i="142"/>
  <c r="E19" i="128"/>
  <c r="W42" i="139"/>
  <c r="F83" i="139" s="1"/>
  <c r="W42" i="137"/>
  <c r="I19" i="128"/>
  <c r="V33" i="128"/>
  <c r="W42" i="97"/>
  <c r="C19" i="128"/>
  <c r="W42" i="140"/>
  <c r="V19" i="128"/>
  <c r="W42" i="102"/>
  <c r="N21" i="128" l="1"/>
  <c r="C18" i="142"/>
  <c r="E21" i="128"/>
  <c r="C14" i="142"/>
  <c r="C15" i="142"/>
  <c r="I21" i="128"/>
  <c r="V35" i="128"/>
  <c r="N32" i="128" s="1"/>
  <c r="C19" i="142"/>
  <c r="C21" i="128"/>
  <c r="C20" i="142"/>
  <c r="C16" i="142"/>
  <c r="V21" i="128"/>
  <c r="H18" i="142" l="1"/>
  <c r="E18" i="142"/>
  <c r="H14" i="142"/>
  <c r="E14" i="142"/>
  <c r="E15" i="142"/>
  <c r="H15" i="142"/>
  <c r="H19" i="142"/>
  <c r="E19" i="142"/>
  <c r="H20" i="142"/>
  <c r="E20" i="142"/>
  <c r="N35" i="128"/>
  <c r="E16" i="142"/>
  <c r="H16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03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03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7151EED5-F720-438A-8297-32CA90D60729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499A9C19-4D0E-4AA2-9548-8A4DDBB78B58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B72878DE-E698-4BC4-9D74-3CAF15E3D3D6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D6446FF1-4184-4A8B-B9D0-A2CC0120608A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BC8A02F8-6128-48CD-A9D9-0FA50B4F0BC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776C88F-87C7-4B19-8D63-5AEDD30EF329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DELL</author>
    <author>Administrator</author>
  </authors>
  <commentList>
    <comment ref="T1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พงจากบ่อ 3กใส่นำให้กินอาหาร</t>
        </r>
      </text>
    </comment>
    <comment ref="G35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1" shapeId="0" xr:uid="{00000000-0006-0000-0500-000004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1" shapeId="0" xr:uid="{00000000-0006-0000-0500-000005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2" shapeId="0" xr:uid="{00000000-0006-0000-0500-000006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2" shapeId="0" xr:uid="{00000000-0006-0000-0500-000007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8C8FC059-6F32-422D-8599-4CC12A07262F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3AAE7EA1-E080-411D-AFBD-F9F70E7045DD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346444E4-AEEE-4746-901E-D3B881CB1A4E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26F0B36A-C1F4-4462-A620-8BFDF942DF55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1AC7B9ED-B8D5-4E19-9547-B1A28CE79146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EB9EB31A-7AF1-4CD4-895C-C39B3D26F158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DELL</author>
    <author>Administrator</author>
  </authors>
  <commentList>
    <comment ref="BJ9" authorId="0" shapeId="0" xr:uid="{00000000-0006-0000-0700-000001000000}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ปลาจากบ่อ4ญ1201*3.8</t>
        </r>
      </text>
    </comment>
    <comment ref="T10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ปลาจากบ่อ5ถนน 287*3*140</t>
        </r>
      </text>
    </comment>
    <comment ref="F30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คังเหลือคัดจากเจบ่อ3โก๊ะต่ำกว่า 5กก 500ตัว</t>
        </r>
      </text>
    </comment>
    <comment ref="F3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คังจากบ่ออ่าง</t>
        </r>
      </text>
    </comment>
    <comment ref="F32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คังจากบ่อ2ญ</t>
        </r>
      </text>
    </comment>
    <comment ref="G35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1" shapeId="0" xr:uid="{00000000-0006-0000-0700-000008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1" shapeId="0" xr:uid="{00000000-0006-0000-0700-000009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104" authorId="2" shapeId="0" xr:uid="{00000000-0006-0000-0700-00000A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105" authorId="2" shapeId="0" xr:uid="{00000000-0006-0000-0700-00000B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8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8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08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08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3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9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9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DELL</author>
    <author>Administrator</author>
  </authors>
  <commentList>
    <comment ref="T30" authorId="0" shapeId="0" xr:uid="{4EF232B5-0315-4AAB-B810-87F978BDCC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ปลา 0.57*70*70</t>
        </r>
      </text>
    </comment>
    <comment ref="G35" authorId="1" shapeId="0" xr:uid="{00000000-0006-0000-0A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1" shapeId="0" xr:uid="{00000000-0006-0000-0A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1" shapeId="0" xr:uid="{00000000-0006-0000-0A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2" shapeId="0" xr:uid="{00000000-0006-0000-0A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2" shapeId="0" xr:uid="{00000000-0006-0000-0A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7CF15FF1-A4BF-4D13-81B2-47E0B32A5EAB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AE572305-5302-42C2-9782-35CC1D625826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D37FA0C0-41F3-4DD5-93B1-912768B7C274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C860685A-4447-4816-B5FB-BACC640B605F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91170B59-68AE-4FEF-91B1-EB316CE58756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5EA24E40-E052-4001-9E66-87641FD98056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C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C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0C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0C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D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D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0D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0D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E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0E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0E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0E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hp</author>
    <author>DELL</author>
    <author>Administrator</author>
  </authors>
  <commentList>
    <comment ref="AO10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คังขายเจ</t>
        </r>
      </text>
    </comment>
    <comment ref="CZ30" authorId="1" shapeId="0" xr:uid="{47392995-E9EA-4FF1-9A67-0FC70032A2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คังจาก3ก</t>
        </r>
      </text>
    </comment>
    <comment ref="G35" authorId="2" shapeId="0" xr:uid="{00000000-0006-0000-0F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2" shapeId="0" xr:uid="{00000000-0006-0000-0F00-000003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2" shapeId="0" xr:uid="{00000000-0006-0000-0F00-000004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2" shapeId="0" xr:uid="{00000000-0006-0000-0F00-000005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0" authorId="3" shapeId="0" xr:uid="{00000000-0006-0000-0F00-000006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81" authorId="3" shapeId="0" xr:uid="{00000000-0006-0000-0F00-000007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10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10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10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10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D8CF9039-2D2C-42EC-8E79-39B4BB997C5C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7FB452FA-1D31-46CF-B9A2-493EA4206D3B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9DEA6341-276F-46E9-B305-1F0D5011C721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6B233F9F-D103-40BA-8B31-CA7DAAF68B6F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A996822B-1491-4636-AD75-AD9B87579382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F98738CD-A142-449D-8DFA-589AA4B83DA4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40D0ACC4-3466-4BA2-9644-232C7DFAE596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5AF7AB1F-F9B4-4746-A7DC-302D0E8124D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C86C6D52-8634-43AA-BE5E-D8F6E580D5D6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9EB1610F-AF8C-4122-B780-7C01498041B3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F9280696-5178-4642-8598-9FD342C52265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BA4754B4-B317-4F3A-BD7F-B692F8829FF4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13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13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13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13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1D293977-0708-420F-B0B7-28542DA9F218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B496BE31-8755-44FF-B7D0-AA1F9953FAC9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DCC4C431-0772-41DE-BF13-679E59F4BD5B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63FB2AE4-F840-43DC-B341-2472805C03AD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C5316B40-E984-4379-B83F-9033B46FB802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FF9E0AFC-A440-4622-A1C0-A05390C5E6A2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E4F0E0E3-A425-4B00-9DB6-002E577B33E5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CE56E064-E4A7-4360-B66B-91CC83FBF3A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75E63FEF-9833-4B94-91AE-95F7FE0D4A0F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F57620B0-B758-48C0-9351-F58F185097A7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B009B569-48ED-4515-981D-75E242F0E594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D18ED1A4-2051-4389-B64F-015440ECD508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16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16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16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16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1700-000003000000}">
      <text>
        <r>
          <rPr>
            <sz val="9"/>
            <color indexed="81"/>
            <rFont val="Tahoma"/>
            <family val="2"/>
          </rPr>
          <t xml:space="preserve">
เป็นวันที่ปัจจุบันอยู่ ถ้าขึ้นปลาเมื่อไหร่ ก็ใส่วันที่ลงในช่องเลย ก็จะคำนวณจำนวนวันที่เลี้ยงออกมา
</t>
        </r>
      </text>
    </comment>
    <comment ref="C49" authorId="0" shapeId="0" xr:uid="{00000000-0006-0000-1700-000004000000}">
      <text>
        <r>
          <rPr>
            <sz val="9"/>
            <color indexed="81"/>
            <rFont val="Tahoma"/>
            <family val="2"/>
          </rPr>
          <t xml:space="preserve">
สามารถเปลี่ยนแปลงได้ ใส่อัตราแลกเนื้อตามช่องเข้าไป
</t>
        </r>
      </text>
    </comment>
    <comment ref="F89" authorId="1" shapeId="0" xr:uid="{00000000-0006-0000-1700-000005000000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00000000-0006-0000-1700-000006000000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<sst xmlns="http://schemas.openxmlformats.org/spreadsheetml/2006/main" count="7223" uniqueCount="158">
  <si>
    <t>วันที่</t>
  </si>
  <si>
    <t>เหยื่อ</t>
  </si>
  <si>
    <t>อาหาร</t>
  </si>
  <si>
    <t>ตาย</t>
  </si>
  <si>
    <t>รวม</t>
  </si>
  <si>
    <t>เช้า</t>
  </si>
  <si>
    <t>เย็น</t>
  </si>
  <si>
    <t>ยอดเดิม</t>
  </si>
  <si>
    <t>ยอดรวม</t>
  </si>
  <si>
    <t>วันที่เริ่มลงปลา</t>
  </si>
  <si>
    <t>วันที่ขึ้นปลา</t>
  </si>
  <si>
    <t>จำนวนปลา</t>
  </si>
  <si>
    <t>หัวข้อ</t>
  </si>
  <si>
    <t>ระยะเวลา(เดือน)</t>
  </si>
  <si>
    <t>นน.ตัว</t>
  </si>
  <si>
    <t>อัตราแลกเนื้อ</t>
  </si>
  <si>
    <t>สถานะ</t>
  </si>
  <si>
    <t>จำนวนกิน</t>
  </si>
  <si>
    <t>ขึ้นปลาแล้ว</t>
  </si>
  <si>
    <t>เลี้ยงอยู่</t>
  </si>
  <si>
    <t>ไซต์</t>
  </si>
  <si>
    <t>ราคา/กก.</t>
  </si>
  <si>
    <t>น้ำหนัก</t>
  </si>
  <si>
    <t>Note:</t>
  </si>
  <si>
    <t>ราคารวม(บาท)</t>
  </si>
  <si>
    <t>ขึ้นปลา บ่อ……….</t>
  </si>
  <si>
    <t>จำนวนวันที่เลี้ยง</t>
  </si>
  <si>
    <t>จำนวนวันปัจจุบัน</t>
  </si>
  <si>
    <t>น้ำหนักปัจจุบัน</t>
  </si>
  <si>
    <t>จำนวนตัวปัจจุบัน</t>
  </si>
  <si>
    <t>บ่อ</t>
  </si>
  <si>
    <t>ย้าย</t>
  </si>
  <si>
    <t>3 โก๊ะ</t>
  </si>
  <si>
    <t>4 โก๊ะ</t>
  </si>
  <si>
    <t>วันเลี้ยง</t>
  </si>
  <si>
    <t>นน.</t>
  </si>
  <si>
    <t>จำนวนตัว</t>
  </si>
  <si>
    <t>นน.รวม</t>
  </si>
  <si>
    <t>ข้างบ้าน</t>
  </si>
  <si>
    <t>อ่าง</t>
  </si>
  <si>
    <t>1ญ</t>
  </si>
  <si>
    <t>2ญ</t>
  </si>
  <si>
    <t>3ญ</t>
  </si>
  <si>
    <t>4ญ</t>
  </si>
  <si>
    <t>บ้าน</t>
  </si>
  <si>
    <t>1 ก</t>
  </si>
  <si>
    <t>2 ก</t>
  </si>
  <si>
    <t>3 ก</t>
  </si>
  <si>
    <t>4 ก</t>
  </si>
  <si>
    <t>5 ถนน</t>
  </si>
  <si>
    <t>1 ฝน</t>
  </si>
  <si>
    <t>2 ฝน</t>
  </si>
  <si>
    <t>1 โก๊ะ</t>
  </si>
  <si>
    <t>2 โก๊ะ</t>
  </si>
  <si>
    <t>5 โก๊ะ</t>
  </si>
  <si>
    <t>ปลาย</t>
  </si>
  <si>
    <t>ไซร้ ตัว</t>
  </si>
  <si>
    <t>ไซร้ นน.</t>
  </si>
  <si>
    <t>ยักษ์ ตัว</t>
  </si>
  <si>
    <t>ยักษ์ นน.</t>
  </si>
  <si>
    <t>นน.เฉลี่ยที่ได้</t>
  </si>
  <si>
    <t>นน.ที่กินเหยื่อ</t>
  </si>
  <si>
    <t>Diff</t>
  </si>
  <si>
    <t>รวมทั้งหมด</t>
  </si>
  <si>
    <t>ราคาเฉลี่ย</t>
  </si>
  <si>
    <t>ต้นทุนเฉลี่ย</t>
  </si>
  <si>
    <t>ระยะเวลาเลี้ยง</t>
  </si>
  <si>
    <t>ค่ากินเหยื่อ</t>
  </si>
  <si>
    <t>% ต้นทุนกินเหยื่อ</t>
  </si>
  <si>
    <t>ต้นทุนเหยื่อ</t>
  </si>
  <si>
    <t>ต้นทุนอาหาร</t>
  </si>
  <si>
    <t>รวมกินเหยื่อ</t>
  </si>
  <si>
    <t>ค่าดำเนินการ</t>
  </si>
  <si>
    <t>% ต้นทุนดำเนินการ</t>
  </si>
  <si>
    <t>ค่าลงปลา</t>
  </si>
  <si>
    <t>ค่าคนงาน</t>
  </si>
  <si>
    <t>ค่าไฟ</t>
  </si>
  <si>
    <t>เบ็ดเตล็ด</t>
  </si>
  <si>
    <t>รวมค่าดำเนินการ</t>
  </si>
  <si>
    <t>รวมต้นทุน</t>
  </si>
  <si>
    <t>กำไรสุทธิ</t>
  </si>
  <si>
    <t>น้ำหนักรวม</t>
  </si>
  <si>
    <t>จำนวนปลาตาย</t>
  </si>
  <si>
    <t>%ปลาตาย</t>
  </si>
  <si>
    <t>5โก๊ะ</t>
  </si>
  <si>
    <t>5ถนน</t>
  </si>
  <si>
    <t>1โก๊ะ</t>
  </si>
  <si>
    <t>2โก๊ะ</t>
  </si>
  <si>
    <t>3ก</t>
  </si>
  <si>
    <t xml:space="preserve">      </t>
  </si>
  <si>
    <t>ดันที่</t>
  </si>
  <si>
    <t>คัง</t>
  </si>
  <si>
    <t>จำนวนปลากะพง</t>
  </si>
  <si>
    <t>นน.ปลากะพง</t>
  </si>
  <si>
    <t>บ้าน บ่อ</t>
  </si>
  <si>
    <t>ปลาจากบ่อ 1 สกัด 980 ตัวขนาดประมาณ 1 โล 
+ ปลาจากบ่อ 4 ใหญ่ 720 ตัว ประมาณ 1.2 โล 
26.7.62 เพิ่มปลาจากบ่อ 2 ปีกกามาอีก 500 ตัว /07-03-63 เอาปลาต่ำกว่า 5 โลบ่ออ่างเข้ามาใส่เพิ่ม 178 ตัว 
+ 21.5.63 ปลา 4-5 จากบ่อ 5 สกัด อยู่ไม่ไหวพื้นบ่อเน่าย้ายมาใส่ 371 ตัว</t>
  </si>
  <si>
    <t>4โก๊ะ</t>
  </si>
  <si>
    <t>2ฝน</t>
  </si>
  <si>
    <t>3ญ คัง</t>
  </si>
  <si>
    <t>1ฝน คัง</t>
  </si>
  <si>
    <t>11.11.67</t>
  </si>
  <si>
    <t>บ่อ 2 ฝน</t>
  </si>
  <si>
    <t>บ่อดันใหม่</t>
  </si>
  <si>
    <t>ไม่ได้ดันบ่อไม่ได้เอาน้ำออกเลี้ยงปลายักษ์มา13เดือน</t>
  </si>
  <si>
    <t>2ก คัง</t>
  </si>
  <si>
    <t>5กก</t>
  </si>
  <si>
    <t>4กก</t>
  </si>
  <si>
    <t>3กก</t>
  </si>
  <si>
    <t>2กก</t>
  </si>
  <si>
    <t>พิการ</t>
  </si>
  <si>
    <t>6.4.68 ขายเจ</t>
  </si>
  <si>
    <t>1กก</t>
  </si>
  <si>
    <t>1ก คัง</t>
  </si>
  <si>
    <t>3โก๊ะ</t>
  </si>
  <si>
    <t xml:space="preserve"> คังขายเจกะๆเอาขายรวมบ่อปลาย</t>
  </si>
  <si>
    <t>6.4.68</t>
  </si>
  <si>
    <t>เลี้ยงกะพงลากขายหมดคัดคังลงบ่อเดิม 1366*3*165</t>
  </si>
  <si>
    <t>+คังจากบ่อ 4 โก๊ะ 340*4.5*180</t>
  </si>
  <si>
    <t>+คังจากบ่ออ่าง 883*3.5*160</t>
  </si>
  <si>
    <t>+คังต่ำกว่า5กก จากบ่อ2ญ 757*3.5*160</t>
  </si>
  <si>
    <t>+คัง5กกจากบ่อ2ญ 196*5.5*200</t>
  </si>
  <si>
    <t>+คังจากบ่อ5ถนน 287*3*140</t>
  </si>
  <si>
    <t>คังจากปลาย228*3.5*165</t>
  </si>
  <si>
    <t xml:space="preserve"> +คังเหลือคัดจากบ่อ3โก๊ะ ประมาณ500*4*160</t>
  </si>
  <si>
    <t>2.6.68 ขายเจ</t>
  </si>
  <si>
    <t>บ่อเดิมดันให้แมคโครจก เลี้ยงปลามาอีก 11 เดือน ลาก 3 เที่ยวไม่เอาน้ำออก ใส่ปลาเลย/ไม่ได้เอาน้ำออกอีกรอบ ใส่ปลาเลย</t>
  </si>
  <si>
    <t>ปลาจากบ่อ12นาใหม่</t>
  </si>
  <si>
    <t>ปลาจากบ่อ 5 ตาเอี่ยม
11.6.68 ใส่ปลาจากบ่อ12นาใหม่เพิ่มอีก500*0.8*95 เพราะมีปลาตายเยอะ</t>
  </si>
  <si>
    <t>บ่อไม่แห้ง ดันหลายรอบ ใช้แมคโครจกเอา</t>
  </si>
  <si>
    <t>ปลาจากบ่อปลาย เอามาฝากไว้ เดือนกว่าคัดลง 4000ตัว*85(ราคาปัจจุบัน) ปลาอาจจะแน่นไป มันมีจุดเล็กน้อย</t>
  </si>
  <si>
    <t>20.6.68</t>
  </si>
  <si>
    <t>ย้ายไปอ่าง</t>
  </si>
  <si>
    <t>อ่างโก๊ะ</t>
  </si>
  <si>
    <t>ปลาจากบ่อ2ฝน 1.4*2460*80
ปลาจากบ่อ3ก 1.1*840*80</t>
  </si>
  <si>
    <t>บ่อไม่ได้ดัน ลากปลาเอาน้ำออกใส่ปูนใส่น้ำเลย</t>
  </si>
  <si>
    <t>ปลาจากบ่อ 3ก 2400*1.1*80</t>
  </si>
  <si>
    <t>7.9.68 ขายเจ</t>
  </si>
  <si>
    <t>8.9.68 ขายเจ</t>
  </si>
  <si>
    <t>6.12.68 คังจากบอ่4ญ 1201*3.8*140</t>
  </si>
  <si>
    <t>ไม่ได้ดันบ่อ</t>
  </si>
  <si>
    <t>บ่อใช้แมคโครจกเอา เลี้ยงไซร้มา 7 เดือน คัดลงบ่อ2494*0.85*140 (ตอนนี้ปลาตายก็ราคาแพง) ปัจจุบันราคาปลายักษ์แพง 5กก=200</t>
  </si>
  <si>
    <t xml:space="preserve">ปลาบ่อ2ญ คัดใส่ 2400ตัว ชั่งทุกตะกร้านน.2257กก. บ่อทดลองกินอาหารใหม่
</t>
  </si>
  <si>
    <t>เลี้ยงปลาเล็กมาหลายเดือน เหลือปลาชุดสุดท้าย 6602 /0.057ตัวโล
27.1.69 ปลาเศษจาก2ญ 70*0.57*70</t>
  </si>
  <si>
    <t>ปลาคังรุ่นซื้อพี่หนุ่ยมา เลี้ยงมา 7 เดือน คัดย้ายไปบ่ออื่นตวงลงบ่อเดิม5207
27.1.69 คังจากบ่อ4ก 750*4.6*145</t>
  </si>
  <si>
    <t>คังจากบ่อ 3ญคัดมาลง 3971*1.44*120
27.1.69 คังจากบ่อ4ก 750*4.6*145</t>
  </si>
  <si>
    <t>คังจากบ่อ 4ก คัดมาใส่เพียวๆ 12400ตัว
14.3.67 ใส่พงนน.0.7 กก 88ตัวให้มากินนำ
7.10.67 ใส่ปลาคังจากบ่อ 2ฝน 398*1.3*120
11.11.67 ลากทั้งบ่อคัดปลาใหญ่2โลออกไปใส่บ่อ2ฝน
27.1.69 คังจากบ่อ4ก 713*4.6*145</t>
  </si>
  <si>
    <t>4ก</t>
  </si>
  <si>
    <t>ไร่</t>
  </si>
  <si>
    <t>ปลาดุก</t>
  </si>
  <si>
    <t>13.2.69 ขายเจ</t>
  </si>
  <si>
    <t>นน.กินเหยื่อ</t>
  </si>
  <si>
    <t>บ่อปลาไสร้เลี้ยงมา 7 เดือนลากขาย คัดลงบ่อ2000+ก้นบ่อ300*1.1*125</t>
  </si>
  <si>
    <t>15.2.69 ขายเจ คัดเอา</t>
  </si>
  <si>
    <t>ปลาเอกจากบ่อ2ฝนเอามาใส่แล้วมีตายไม่รู้เท่าไหร่</t>
  </si>
  <si>
    <t xml:space="preserve">ปลาเอกจากบ่อ2ฝน </t>
  </si>
  <si>
    <t>29.3.69 ขายเจ</t>
  </si>
  <si>
    <t>25.3.69 ขายเจ</t>
  </si>
  <si>
    <t>บ่อเลี้ยงปลาเล็กมาตายประปรายกะเหลือ2000ตัว+ซื้อปลา4เอกมา 4000*5.5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</si>
</sst>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\ ?/12"/>
    <numFmt numFmtId="165" formatCode="[$-1070000]d/m/yy;@"/>
    <numFmt numFmtId="166" formatCode="[$-107041E]d\ mmm\ yy;@"/>
    <numFmt numFmtId="167" formatCode="_-* #,##0.0_-;\-* #,##0.0_-;_-* &quot;-&quot;??_-;_-@_-"/>
    <numFmt numFmtId="168" formatCode="_-* #,##0_-;\-* #,##0_-;_-* &quot;-&quot;??_-;_-@_-"/>
    <numFmt numFmtId="169" formatCode="0.000"/>
    <numFmt numFmtId="170" formatCode="_-* #,##0.000_-;\-* #,##0.000_-;_-* &quot;-&quot;??_-;_-@_-"/>
  </numFmts>
  <fonts count="34">
    <font>
      <sz val="10"/>
      <color theme="1"/>
      <name val="Tahoma"/>
      <family val="2"/>
      <charset val="222"/>
    </font>
    <font>
      <sz val="11"/>
      <color theme="1"/>
      <name val="Calibri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Tahoma"/>
      <family val="2"/>
    </font>
    <font>
      <sz val="10"/>
      <color theme="1"/>
      <name val="Tahoma"/>
      <family val="2"/>
      <charset val="222"/>
    </font>
    <font>
      <u/>
      <sz val="10"/>
      <color theme="10"/>
      <name val="Tahoma"/>
      <family val="2"/>
      <charset val="222"/>
    </font>
    <font>
      <sz val="10"/>
      <color theme="1"/>
      <name val="Calibri"/>
      <family val="2"/>
      <charset val="222"/>
      <scheme val="minor"/>
    </font>
    <font>
      <sz val="11"/>
      <color theme="1"/>
      <name val="Tahoma"/>
      <family val="2"/>
      <charset val="222"/>
    </font>
    <font>
      <b/>
      <sz val="11"/>
      <color theme="1"/>
      <name val="Tahoma"/>
      <family val="2"/>
    </font>
    <font>
      <sz val="11"/>
      <color theme="0"/>
      <name val="Tahoma"/>
      <family val="2"/>
      <charset val="22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sz val="9"/>
      <color theme="1"/>
      <name val="Tahoma"/>
      <family val="2"/>
      <charset val="222"/>
    </font>
    <font>
      <b/>
      <sz val="9"/>
      <color theme="1"/>
      <name val="Tahoma"/>
      <family val="2"/>
      <charset val="222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FF0000"/>
      <name val="Tahoma"/>
      <family val="2"/>
    </font>
    <font>
      <b/>
      <sz val="11"/>
      <color rgb="FFFF0000"/>
      <name val="Tahoma"/>
      <family val="2"/>
    </font>
    <font>
      <b/>
      <u/>
      <sz val="10"/>
      <color theme="10"/>
      <name val="Tahoma"/>
      <family val="2"/>
    </font>
    <font>
      <b/>
      <sz val="10"/>
      <color rgb="FF00B050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0"/>
      <name val="Tahoma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10"/>
      <color rgb="FF0070C0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0">
    <xf numFmtId="0" fontId="0" fillId="0" borderId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</cellStyleXfs>
  <cellXfs count="445">
    <xf numFmtId="0" fontId="0" fillId="0" borderId="0" xfId="0"/>
    <xf numFmtId="0" fontId="12" fillId="0" borderId="0" xfId="0" applyFont="1"/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0" borderId="1" xfId="0" applyFont="1" applyBorder="1"/>
    <xf numFmtId="0" fontId="13" fillId="2" borderId="2" xfId="0" applyFont="1" applyFill="1" applyBorder="1" applyAlignment="1">
      <alignment horizontal="center"/>
    </xf>
    <xf numFmtId="0" fontId="12" fillId="0" borderId="2" xfId="0" applyFont="1" applyBorder="1"/>
    <xf numFmtId="0" fontId="13" fillId="2" borderId="3" xfId="0" applyFont="1" applyFill="1" applyBorder="1" applyAlignment="1">
      <alignment horizontal="center"/>
    </xf>
    <xf numFmtId="0" fontId="12" fillId="0" borderId="3" xfId="0" applyFont="1" applyBorder="1"/>
    <xf numFmtId="0" fontId="12" fillId="3" borderId="4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6" borderId="7" xfId="0" applyFont="1" applyFill="1" applyBorder="1"/>
    <xf numFmtId="0" fontId="13" fillId="3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2" borderId="0" xfId="0" applyFont="1" applyFill="1"/>
    <xf numFmtId="0" fontId="13" fillId="0" borderId="0" xfId="0" applyFont="1"/>
    <xf numFmtId="0" fontId="12" fillId="7" borderId="4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0" borderId="0" xfId="0" applyFont="1"/>
    <xf numFmtId="0" fontId="13" fillId="0" borderId="0" xfId="0" applyFont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166" fontId="15" fillId="9" borderId="19" xfId="0" applyNumberFormat="1" applyFont="1" applyFill="1" applyBorder="1" applyAlignment="1">
      <alignment horizontal="center" vertical="center" wrapText="1"/>
    </xf>
    <xf numFmtId="0" fontId="16" fillId="2" borderId="0" xfId="0" applyFont="1" applyFill="1"/>
    <xf numFmtId="166" fontId="16" fillId="9" borderId="19" xfId="0" applyNumberFormat="1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0" borderId="0" xfId="0" applyFont="1"/>
    <xf numFmtId="0" fontId="16" fillId="2" borderId="1" xfId="0" applyFont="1" applyFill="1" applyBorder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17" fillId="0" borderId="1" xfId="0" applyFont="1" applyBorder="1"/>
    <xf numFmtId="0" fontId="16" fillId="2" borderId="2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0" borderId="2" xfId="0" applyFont="1" applyBorder="1"/>
    <xf numFmtId="0" fontId="17" fillId="3" borderId="12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7" fillId="8" borderId="14" xfId="0" applyFont="1" applyFill="1" applyBorder="1" applyAlignment="1">
      <alignment horizontal="center"/>
    </xf>
    <xf numFmtId="0" fontId="17" fillId="0" borderId="3" xfId="0" applyFont="1" applyBorder="1"/>
    <xf numFmtId="0" fontId="16" fillId="6" borderId="7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6" borderId="7" xfId="0" applyFont="1" applyFill="1" applyBorder="1"/>
    <xf numFmtId="0" fontId="16" fillId="5" borderId="17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3" fillId="7" borderId="16" xfId="0" applyFont="1" applyFill="1" applyBorder="1" applyAlignment="1">
      <alignment horizontal="center"/>
    </xf>
    <xf numFmtId="0" fontId="17" fillId="0" borderId="0" xfId="0" applyFont="1"/>
    <xf numFmtId="167" fontId="11" fillId="0" borderId="0" xfId="10" applyNumberFormat="1" applyFont="1"/>
    <xf numFmtId="167" fontId="11" fillId="0" borderId="0" xfId="6" applyNumberFormat="1" applyFont="1"/>
    <xf numFmtId="167" fontId="11" fillId="0" borderId="0" xfId="9" applyNumberFormat="1" applyFont="1"/>
    <xf numFmtId="0" fontId="11" fillId="0" borderId="0" xfId="12"/>
    <xf numFmtId="0" fontId="17" fillId="0" borderId="20" xfId="0" applyFont="1" applyBorder="1" applyAlignment="1">
      <alignment horizontal="center"/>
    </xf>
    <xf numFmtId="0" fontId="19" fillId="0" borderId="0" xfId="0" applyFont="1"/>
    <xf numFmtId="0" fontId="19" fillId="0" borderId="21" xfId="0" applyFont="1" applyBorder="1"/>
    <xf numFmtId="168" fontId="19" fillId="0" borderId="22" xfId="1" applyNumberFormat="1" applyFont="1" applyBorder="1"/>
    <xf numFmtId="0" fontId="20" fillId="3" borderId="23" xfId="0" applyFont="1" applyFill="1" applyBorder="1"/>
    <xf numFmtId="170" fontId="20" fillId="3" borderId="19" xfId="1" applyNumberFormat="1" applyFont="1" applyFill="1" applyBorder="1"/>
    <xf numFmtId="168" fontId="20" fillId="3" borderId="19" xfId="1" applyNumberFormat="1" applyFont="1" applyFill="1" applyBorder="1"/>
    <xf numFmtId="0" fontId="19" fillId="0" borderId="23" xfId="0" applyFont="1" applyBorder="1"/>
    <xf numFmtId="168" fontId="19" fillId="0" borderId="19" xfId="1" applyNumberFormat="1" applyFont="1" applyBorder="1"/>
    <xf numFmtId="0" fontId="19" fillId="0" borderId="24" xfId="0" applyFont="1" applyBorder="1"/>
    <xf numFmtId="168" fontId="19" fillId="0" borderId="25" xfId="1" applyNumberFormat="1" applyFont="1" applyBorder="1"/>
    <xf numFmtId="0" fontId="19" fillId="0" borderId="26" xfId="0" applyFont="1" applyBorder="1"/>
    <xf numFmtId="0" fontId="20" fillId="3" borderId="0" xfId="0" applyFont="1" applyFill="1"/>
    <xf numFmtId="168" fontId="19" fillId="0" borderId="0" xfId="0" applyNumberFormat="1" applyFont="1"/>
    <xf numFmtId="0" fontId="19" fillId="0" borderId="19" xfId="0" applyFont="1" applyBorder="1"/>
    <xf numFmtId="0" fontId="19" fillId="0" borderId="22" xfId="0" applyFont="1" applyBorder="1"/>
    <xf numFmtId="0" fontId="20" fillId="9" borderId="0" xfId="0" applyFont="1" applyFill="1"/>
    <xf numFmtId="3" fontId="20" fillId="9" borderId="19" xfId="0" applyNumberFormat="1" applyFont="1" applyFill="1" applyBorder="1"/>
    <xf numFmtId="0" fontId="19" fillId="0" borderId="25" xfId="0" applyFont="1" applyBorder="1"/>
    <xf numFmtId="0" fontId="20" fillId="0" borderId="0" xfId="0" applyFont="1"/>
    <xf numFmtId="0" fontId="20" fillId="0" borderId="19" xfId="0" applyFont="1" applyBorder="1"/>
    <xf numFmtId="0" fontId="20" fillId="10" borderId="0" xfId="0" applyFont="1" applyFill="1"/>
    <xf numFmtId="3" fontId="20" fillId="10" borderId="19" xfId="0" applyNumberFormat="1" applyFont="1" applyFill="1" applyBorder="1"/>
    <xf numFmtId="0" fontId="19" fillId="0" borderId="27" xfId="0" applyFont="1" applyBorder="1"/>
    <xf numFmtId="43" fontId="17" fillId="0" borderId="0" xfId="1" applyFont="1" applyAlignment="1"/>
    <xf numFmtId="0" fontId="21" fillId="0" borderId="0" xfId="0" applyFont="1"/>
    <xf numFmtId="0" fontId="22" fillId="11" borderId="53" xfId="0" applyFont="1" applyFill="1" applyBorder="1" applyAlignment="1">
      <alignment horizontal="center" vertical="center"/>
    </xf>
    <xf numFmtId="43" fontId="22" fillId="11" borderId="53" xfId="1" applyFont="1" applyFill="1" applyBorder="1" applyAlignment="1">
      <alignment horizontal="center" vertical="center"/>
    </xf>
    <xf numFmtId="168" fontId="22" fillId="11" borderId="53" xfId="1" applyNumberFormat="1" applyFont="1" applyFill="1" applyBorder="1" applyAlignment="1">
      <alignment horizontal="center" vertical="center"/>
    </xf>
    <xf numFmtId="0" fontId="22" fillId="11" borderId="53" xfId="0" applyFont="1" applyFill="1" applyBorder="1" applyAlignment="1">
      <alignment vertical="center"/>
    </xf>
    <xf numFmtId="0" fontId="22" fillId="0" borderId="0" xfId="0" applyFont="1" applyAlignment="1">
      <alignment horizontal="center"/>
    </xf>
    <xf numFmtId="43" fontId="22" fillId="0" borderId="0" xfId="1" applyFont="1" applyAlignment="1">
      <alignment horizontal="center"/>
    </xf>
    <xf numFmtId="168" fontId="22" fillId="0" borderId="0" xfId="1" applyNumberFormat="1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11" borderId="53" xfId="0" applyFont="1" applyFill="1" applyBorder="1" applyAlignment="1">
      <alignment vertical="center"/>
    </xf>
    <xf numFmtId="0" fontId="8" fillId="11" borderId="53" xfId="0" applyFont="1" applyFill="1" applyBorder="1" applyAlignment="1">
      <alignment horizontal="center" vertical="center"/>
    </xf>
    <xf numFmtId="43" fontId="8" fillId="11" borderId="53" xfId="1" applyFont="1" applyFill="1" applyBorder="1" applyAlignment="1">
      <alignment horizontal="center" vertical="center"/>
    </xf>
    <xf numFmtId="168" fontId="8" fillId="11" borderId="53" xfId="1" applyNumberFormat="1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vertical="center"/>
    </xf>
    <xf numFmtId="0" fontId="13" fillId="4" borderId="0" xfId="0" applyFont="1" applyFill="1" applyAlignment="1">
      <alignment horizontal="center" vertical="center" wrapText="1"/>
    </xf>
    <xf numFmtId="168" fontId="13" fillId="4" borderId="0" xfId="1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43" fontId="13" fillId="4" borderId="0" xfId="1" applyFont="1" applyFill="1" applyAlignment="1">
      <alignment horizontal="center" vertical="center"/>
    </xf>
    <xf numFmtId="168" fontId="13" fillId="4" borderId="0" xfId="1" applyNumberFormat="1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168" fontId="22" fillId="0" borderId="0" xfId="1" applyNumberFormat="1" applyFont="1"/>
    <xf numFmtId="168" fontId="22" fillId="3" borderId="53" xfId="1" applyNumberFormat="1" applyFont="1" applyFill="1" applyBorder="1" applyAlignment="1">
      <alignment vertical="center"/>
    </xf>
    <xf numFmtId="168" fontId="22" fillId="3" borderId="53" xfId="0" applyNumberFormat="1" applyFont="1" applyFill="1" applyBorder="1" applyAlignment="1">
      <alignment vertical="center"/>
    </xf>
    <xf numFmtId="1" fontId="4" fillId="4" borderId="53" xfId="0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1" fontId="25" fillId="11" borderId="53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0" fillId="0" borderId="0" xfId="0" applyAlignment="1">
      <alignment vertical="top" wrapText="1"/>
    </xf>
    <xf numFmtId="0" fontId="19" fillId="0" borderId="19" xfId="1" applyNumberFormat="1" applyFont="1" applyBorder="1"/>
    <xf numFmtId="43" fontId="19" fillId="0" borderId="19" xfId="1" applyFont="1" applyBorder="1"/>
    <xf numFmtId="0" fontId="30" fillId="3" borderId="10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0" fillId="4" borderId="4" xfId="0" applyFont="1" applyFill="1" applyBorder="1" applyAlignment="1">
      <alignment horizontal="center"/>
    </xf>
    <xf numFmtId="0" fontId="30" fillId="5" borderId="4" xfId="0" applyFont="1" applyFill="1" applyBorder="1" applyAlignment="1">
      <alignment horizontal="center"/>
    </xf>
    <xf numFmtId="0" fontId="30" fillId="5" borderId="5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center"/>
    </xf>
    <xf numFmtId="0" fontId="30" fillId="3" borderId="5" xfId="0" applyFont="1" applyFill="1" applyBorder="1" applyAlignment="1">
      <alignment horizontal="center"/>
    </xf>
    <xf numFmtId="0" fontId="30" fillId="4" borderId="5" xfId="0" applyFont="1" applyFill="1" applyBorder="1" applyAlignment="1">
      <alignment horizontal="center"/>
    </xf>
    <xf numFmtId="0" fontId="30" fillId="3" borderId="13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24" fillId="11" borderId="53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43" fontId="29" fillId="17" borderId="45" xfId="0" applyNumberFormat="1" applyFont="1" applyFill="1" applyBorder="1" applyAlignment="1">
      <alignment vertical="top" wrapText="1"/>
    </xf>
    <xf numFmtId="0" fontId="29" fillId="17" borderId="46" xfId="0" applyFont="1" applyFill="1" applyBorder="1" applyAlignment="1">
      <alignment vertical="top"/>
    </xf>
    <xf numFmtId="0" fontId="29" fillId="17" borderId="47" xfId="0" applyFont="1" applyFill="1" applyBorder="1" applyAlignment="1">
      <alignment vertical="top"/>
    </xf>
    <xf numFmtId="0" fontId="29" fillId="17" borderId="48" xfId="0" applyFont="1" applyFill="1" applyBorder="1" applyAlignment="1">
      <alignment vertical="top"/>
    </xf>
    <xf numFmtId="0" fontId="29" fillId="17" borderId="0" xfId="0" applyFont="1" applyFill="1" applyAlignment="1">
      <alignment vertical="top"/>
    </xf>
    <xf numFmtId="0" fontId="29" fillId="17" borderId="49" xfId="0" applyFont="1" applyFill="1" applyBorder="1" applyAlignment="1">
      <alignment vertical="top"/>
    </xf>
    <xf numFmtId="0" fontId="29" fillId="17" borderId="50" xfId="0" applyFont="1" applyFill="1" applyBorder="1" applyAlignment="1">
      <alignment vertical="top"/>
    </xf>
    <xf numFmtId="0" fontId="29" fillId="17" borderId="51" xfId="0" applyFont="1" applyFill="1" applyBorder="1" applyAlignment="1">
      <alignment vertical="top"/>
    </xf>
    <xf numFmtId="0" fontId="29" fillId="17" borderId="52" xfId="0" applyFont="1" applyFill="1" applyBorder="1" applyAlignment="1">
      <alignment vertical="top"/>
    </xf>
    <xf numFmtId="0" fontId="22" fillId="3" borderId="53" xfId="1" applyNumberFormat="1" applyFont="1" applyFill="1" applyBorder="1" applyAlignment="1">
      <alignment vertical="center"/>
    </xf>
    <xf numFmtId="0" fontId="33" fillId="4" borderId="5" xfId="0" applyFont="1" applyFill="1" applyBorder="1" applyAlignment="1">
      <alignment horizontal="center"/>
    </xf>
    <xf numFmtId="0" fontId="26" fillId="4" borderId="28" xfId="2" applyFont="1" applyFill="1" applyBorder="1" applyAlignment="1" applyProtection="1">
      <alignment horizontal="center" vertical="center"/>
    </xf>
    <xf numFmtId="0" fontId="26" fillId="4" borderId="18" xfId="2" applyFont="1" applyFill="1" applyBorder="1" applyAlignment="1" applyProtection="1">
      <alignment horizontal="center" vertical="center"/>
    </xf>
    <xf numFmtId="0" fontId="26" fillId="4" borderId="29" xfId="2" applyFont="1" applyFill="1" applyBorder="1" applyAlignment="1" applyProtection="1">
      <alignment horizontal="center" vertical="center"/>
    </xf>
    <xf numFmtId="0" fontId="26" fillId="4" borderId="30" xfId="2" applyFont="1" applyFill="1" applyBorder="1" applyAlignment="1" applyProtection="1">
      <alignment horizontal="center" vertical="center"/>
    </xf>
    <xf numFmtId="0" fontId="26" fillId="4" borderId="31" xfId="2" applyFont="1" applyFill="1" applyBorder="1" applyAlignment="1" applyProtection="1">
      <alignment horizontal="center" vertical="center"/>
    </xf>
    <xf numFmtId="0" fontId="26" fillId="4" borderId="29" xfId="2" applyFont="1" applyFill="1" applyBorder="1" applyAlignment="1" applyProtection="1">
      <alignment horizontal="center" vertical="center" wrapText="1"/>
    </xf>
    <xf numFmtId="0" fontId="26" fillId="4" borderId="30" xfId="2" applyFont="1" applyFill="1" applyBorder="1" applyAlignment="1" applyProtection="1">
      <alignment horizontal="center" vertical="center" wrapText="1"/>
    </xf>
    <xf numFmtId="0" fontId="26" fillId="4" borderId="31" xfId="2" applyFont="1" applyFill="1" applyBorder="1" applyAlignment="1" applyProtection="1">
      <alignment horizontal="center" vertical="center" wrapText="1"/>
    </xf>
    <xf numFmtId="0" fontId="20" fillId="13" borderId="29" xfId="0" applyFont="1" applyFill="1" applyBorder="1" applyAlignment="1">
      <alignment horizontal="center" vertical="center"/>
    </xf>
    <xf numFmtId="0" fontId="20" fillId="13" borderId="30" xfId="0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0" fontId="20" fillId="12" borderId="26" xfId="0" applyFont="1" applyFill="1" applyBorder="1" applyAlignment="1">
      <alignment horizontal="center" vertical="center"/>
    </xf>
    <xf numFmtId="0" fontId="20" fillId="12" borderId="22" xfId="0" applyFont="1" applyFill="1" applyBorder="1" applyAlignment="1">
      <alignment horizontal="center" vertical="center"/>
    </xf>
    <xf numFmtId="0" fontId="20" fillId="12" borderId="23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2" borderId="19" xfId="0" applyFont="1" applyFill="1" applyBorder="1" applyAlignment="1">
      <alignment horizontal="center" vertical="center"/>
    </xf>
    <xf numFmtId="0" fontId="20" fillId="12" borderId="24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17" fontId="13" fillId="6" borderId="32" xfId="0" applyNumberFormat="1" applyFont="1" applyFill="1" applyBorder="1" applyAlignment="1">
      <alignment horizontal="center"/>
    </xf>
    <xf numFmtId="17" fontId="13" fillId="6" borderId="33" xfId="0" applyNumberFormat="1" applyFont="1" applyFill="1" applyBorder="1" applyAlignment="1">
      <alignment horizontal="center"/>
    </xf>
    <xf numFmtId="17" fontId="13" fillId="6" borderId="34" xfId="0" applyNumberFormat="1" applyFont="1" applyFill="1" applyBorder="1" applyAlignment="1">
      <alignment horizontal="center"/>
    </xf>
    <xf numFmtId="0" fontId="13" fillId="5" borderId="35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 wrapText="1"/>
    </xf>
    <xf numFmtId="0" fontId="16" fillId="8" borderId="39" xfId="0" applyFont="1" applyFill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/>
    </xf>
    <xf numFmtId="0" fontId="13" fillId="3" borderId="42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14" borderId="20" xfId="0" applyFont="1" applyFill="1" applyBorder="1" applyAlignment="1">
      <alignment horizontal="center"/>
    </xf>
    <xf numFmtId="0" fontId="13" fillId="14" borderId="41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168" fontId="13" fillId="3" borderId="8" xfId="1" applyNumberFormat="1" applyFont="1" applyFill="1" applyBorder="1" applyAlignment="1">
      <alignment horizontal="center"/>
    </xf>
    <xf numFmtId="0" fontId="12" fillId="15" borderId="8" xfId="0" applyFont="1" applyFill="1" applyBorder="1" applyAlignment="1">
      <alignment horizontal="center"/>
    </xf>
    <xf numFmtId="168" fontId="13" fillId="4" borderId="8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5" borderId="20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168" fontId="13" fillId="5" borderId="8" xfId="1" applyNumberFormat="1" applyFont="1" applyFill="1" applyBorder="1" applyAlignment="1">
      <alignment horizontal="center"/>
    </xf>
    <xf numFmtId="0" fontId="13" fillId="16" borderId="8" xfId="0" applyFont="1" applyFill="1" applyBorder="1" applyAlignment="1">
      <alignment horizontal="center"/>
    </xf>
    <xf numFmtId="0" fontId="13" fillId="16" borderId="20" xfId="0" applyFont="1" applyFill="1" applyBorder="1" applyAlignment="1">
      <alignment horizontal="center"/>
    </xf>
    <xf numFmtId="0" fontId="13" fillId="16" borderId="44" xfId="0" applyFont="1" applyFill="1" applyBorder="1" applyAlignment="1">
      <alignment horizontal="center"/>
    </xf>
    <xf numFmtId="0" fontId="13" fillId="16" borderId="41" xfId="0" applyFont="1" applyFill="1" applyBorder="1" applyAlignment="1">
      <alignment horizontal="center"/>
    </xf>
    <xf numFmtId="165" fontId="22" fillId="17" borderId="8" xfId="0" applyNumberFormat="1" applyFont="1" applyFill="1" applyBorder="1" applyAlignment="1">
      <alignment horizontal="center" vertical="center"/>
    </xf>
    <xf numFmtId="165" fontId="22" fillId="17" borderId="20" xfId="0" applyNumberFormat="1" applyFont="1" applyFill="1" applyBorder="1" applyAlignment="1">
      <alignment horizontal="center" vertical="center"/>
    </xf>
    <xf numFmtId="165" fontId="22" fillId="17" borderId="44" xfId="0" applyNumberFormat="1" applyFont="1" applyFill="1" applyBorder="1" applyAlignment="1">
      <alignment horizontal="center" vertical="center"/>
    </xf>
    <xf numFmtId="165" fontId="22" fillId="17" borderId="41" xfId="0" applyNumberFormat="1" applyFont="1" applyFill="1" applyBorder="1" applyAlignment="1">
      <alignment horizontal="center" vertical="center"/>
    </xf>
    <xf numFmtId="164" fontId="17" fillId="17" borderId="20" xfId="0" applyNumberFormat="1" applyFont="1" applyFill="1" applyBorder="1" applyAlignment="1">
      <alignment horizontal="center" vertical="center"/>
    </xf>
    <xf numFmtId="164" fontId="17" fillId="17" borderId="44" xfId="0" applyNumberFormat="1" applyFont="1" applyFill="1" applyBorder="1" applyAlignment="1">
      <alignment horizontal="center" vertical="center"/>
    </xf>
    <xf numFmtId="164" fontId="17" fillId="17" borderId="41" xfId="0" applyNumberFormat="1" applyFont="1" applyFill="1" applyBorder="1" applyAlignment="1">
      <alignment horizontal="center" vertical="center"/>
    </xf>
    <xf numFmtId="164" fontId="22" fillId="17" borderId="20" xfId="0" applyNumberFormat="1" applyFont="1" applyFill="1" applyBorder="1" applyAlignment="1">
      <alignment horizontal="center" vertical="center"/>
    </xf>
    <xf numFmtId="164" fontId="22" fillId="17" borderId="44" xfId="0" applyNumberFormat="1" applyFont="1" applyFill="1" applyBorder="1" applyAlignment="1">
      <alignment horizontal="center" vertical="center"/>
    </xf>
    <xf numFmtId="164" fontId="22" fillId="17" borderId="41" xfId="0" applyNumberFormat="1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/>
    </xf>
    <xf numFmtId="0" fontId="13" fillId="17" borderId="41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12" fillId="17" borderId="41" xfId="0" applyFont="1" applyFill="1" applyBorder="1" applyAlignment="1">
      <alignment horizontal="center"/>
    </xf>
    <xf numFmtId="0" fontId="13" fillId="16" borderId="20" xfId="0" applyFont="1" applyFill="1" applyBorder="1" applyAlignment="1">
      <alignment horizontal="center" vertical="center"/>
    </xf>
    <xf numFmtId="0" fontId="13" fillId="16" borderId="44" xfId="0" applyFont="1" applyFill="1" applyBorder="1" applyAlignment="1">
      <alignment horizontal="center" vertical="center"/>
    </xf>
    <xf numFmtId="0" fontId="13" fillId="16" borderId="41" xfId="0" applyFont="1" applyFill="1" applyBorder="1" applyAlignment="1">
      <alignment horizontal="center" vertical="center"/>
    </xf>
    <xf numFmtId="165" fontId="22" fillId="17" borderId="8" xfId="0" applyNumberFormat="1" applyFont="1" applyFill="1" applyBorder="1" applyAlignment="1">
      <alignment horizontal="center"/>
    </xf>
    <xf numFmtId="0" fontId="22" fillId="17" borderId="8" xfId="0" applyFont="1" applyFill="1" applyBorder="1" applyAlignment="1">
      <alignment horizontal="center"/>
    </xf>
    <xf numFmtId="168" fontId="22" fillId="17" borderId="8" xfId="1" applyNumberFormat="1" applyFont="1" applyFill="1" applyBorder="1" applyAlignment="1">
      <alignment horizontal="center"/>
    </xf>
    <xf numFmtId="0" fontId="22" fillId="17" borderId="45" xfId="0" applyFont="1" applyFill="1" applyBorder="1" applyAlignment="1">
      <alignment horizontal="left" vertical="top"/>
    </xf>
    <xf numFmtId="0" fontId="22" fillId="17" borderId="46" xfId="0" applyFont="1" applyFill="1" applyBorder="1" applyAlignment="1">
      <alignment horizontal="left" vertical="top"/>
    </xf>
    <xf numFmtId="0" fontId="22" fillId="17" borderId="47" xfId="0" applyFont="1" applyFill="1" applyBorder="1" applyAlignment="1">
      <alignment horizontal="left" vertical="top"/>
    </xf>
    <xf numFmtId="0" fontId="22" fillId="17" borderId="48" xfId="0" applyFont="1" applyFill="1" applyBorder="1" applyAlignment="1">
      <alignment horizontal="left" vertical="top"/>
    </xf>
    <xf numFmtId="0" fontId="22" fillId="17" borderId="0" xfId="0" applyFont="1" applyFill="1" applyAlignment="1">
      <alignment horizontal="left" vertical="top"/>
    </xf>
    <xf numFmtId="0" fontId="22" fillId="17" borderId="49" xfId="0" applyFont="1" applyFill="1" applyBorder="1" applyAlignment="1">
      <alignment horizontal="left" vertical="top"/>
    </xf>
    <xf numFmtId="0" fontId="22" fillId="17" borderId="50" xfId="0" applyFont="1" applyFill="1" applyBorder="1" applyAlignment="1">
      <alignment horizontal="left" vertical="top"/>
    </xf>
    <xf numFmtId="0" fontId="22" fillId="17" borderId="51" xfId="0" applyFont="1" applyFill="1" applyBorder="1" applyAlignment="1">
      <alignment horizontal="left" vertical="top"/>
    </xf>
    <xf numFmtId="0" fontId="22" fillId="17" borderId="52" xfId="0" applyFont="1" applyFill="1" applyBorder="1" applyAlignment="1">
      <alignment horizontal="left" vertical="top"/>
    </xf>
    <xf numFmtId="165" fontId="13" fillId="16" borderId="8" xfId="0" applyNumberFormat="1" applyFont="1" applyFill="1" applyBorder="1" applyAlignment="1">
      <alignment horizontal="center"/>
    </xf>
    <xf numFmtId="168" fontId="13" fillId="16" borderId="8" xfId="1" applyNumberFormat="1" applyFont="1" applyFill="1" applyBorder="1" applyAlignment="1">
      <alignment horizontal="center"/>
    </xf>
    <xf numFmtId="0" fontId="17" fillId="0" borderId="44" xfId="0" applyFont="1" applyBorder="1" applyAlignment="1">
      <alignment horizontal="left"/>
    </xf>
    <xf numFmtId="0" fontId="17" fillId="0" borderId="41" xfId="0" applyFont="1" applyBorder="1" applyAlignment="1">
      <alignment horizontal="left"/>
    </xf>
    <xf numFmtId="43" fontId="17" fillId="0" borderId="20" xfId="1" applyFont="1" applyFill="1" applyBorder="1" applyAlignment="1">
      <alignment horizontal="center"/>
    </xf>
    <xf numFmtId="43" fontId="17" fillId="0" borderId="44" xfId="1" applyFont="1" applyFill="1" applyBorder="1" applyAlignment="1">
      <alignment horizontal="center"/>
    </xf>
    <xf numFmtId="43" fontId="17" fillId="0" borderId="41" xfId="1" applyFont="1" applyFill="1" applyBorder="1" applyAlignment="1">
      <alignment horizontal="center"/>
    </xf>
    <xf numFmtId="0" fontId="16" fillId="18" borderId="20" xfId="0" applyFont="1" applyFill="1" applyBorder="1" applyAlignment="1">
      <alignment horizontal="center"/>
    </xf>
    <xf numFmtId="0" fontId="16" fillId="18" borderId="44" xfId="0" applyFont="1" applyFill="1" applyBorder="1" applyAlignment="1">
      <alignment horizontal="center"/>
    </xf>
    <xf numFmtId="0" fontId="16" fillId="18" borderId="41" xfId="0" applyFont="1" applyFill="1" applyBorder="1" applyAlignment="1">
      <alignment horizontal="center"/>
    </xf>
    <xf numFmtId="0" fontId="16" fillId="19" borderId="8" xfId="0" applyFont="1" applyFill="1" applyBorder="1" applyAlignment="1">
      <alignment horizontal="center"/>
    </xf>
    <xf numFmtId="168" fontId="17" fillId="0" borderId="46" xfId="0" applyNumberFormat="1" applyFont="1" applyBorder="1"/>
    <xf numFmtId="0" fontId="17" fillId="0" borderId="46" xfId="0" applyFont="1" applyBorder="1"/>
    <xf numFmtId="43" fontId="16" fillId="20" borderId="8" xfId="1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2" fontId="16" fillId="22" borderId="8" xfId="0" applyNumberFormat="1" applyFont="1" applyFill="1" applyBorder="1" applyAlignment="1">
      <alignment horizontal="center"/>
    </xf>
    <xf numFmtId="168" fontId="17" fillId="11" borderId="20" xfId="1" applyNumberFormat="1" applyFont="1" applyFill="1" applyBorder="1" applyAlignment="1">
      <alignment horizontal="center"/>
    </xf>
    <xf numFmtId="168" fontId="17" fillId="11" borderId="44" xfId="1" applyNumberFormat="1" applyFont="1" applyFill="1" applyBorder="1" applyAlignment="1">
      <alignment horizontal="center"/>
    </xf>
    <xf numFmtId="168" fontId="17" fillId="11" borderId="41" xfId="1" applyNumberFormat="1" applyFont="1" applyFill="1" applyBorder="1" applyAlignment="1">
      <alignment horizontal="center"/>
    </xf>
    <xf numFmtId="9" fontId="17" fillId="11" borderId="8" xfId="4" applyFont="1" applyFill="1" applyBorder="1" applyAlignment="1">
      <alignment horizontal="center"/>
    </xf>
    <xf numFmtId="9" fontId="17" fillId="0" borderId="20" xfId="4" applyFont="1" applyFill="1" applyBorder="1" applyAlignment="1">
      <alignment horizontal="center"/>
    </xf>
    <xf numFmtId="9" fontId="17" fillId="0" borderId="44" xfId="4" applyFont="1" applyFill="1" applyBorder="1" applyAlignment="1">
      <alignment horizontal="center"/>
    </xf>
    <xf numFmtId="9" fontId="17" fillId="0" borderId="41" xfId="4" applyFont="1" applyFill="1" applyBorder="1" applyAlignment="1">
      <alignment horizontal="center"/>
    </xf>
    <xf numFmtId="9" fontId="16" fillId="5" borderId="20" xfId="4" applyFont="1" applyFill="1" applyBorder="1" applyAlignment="1">
      <alignment horizontal="center"/>
    </xf>
    <xf numFmtId="9" fontId="16" fillId="5" borderId="44" xfId="4" applyFont="1" applyFill="1" applyBorder="1" applyAlignment="1">
      <alignment horizontal="center"/>
    </xf>
    <xf numFmtId="9" fontId="16" fillId="5" borderId="41" xfId="4" applyFont="1" applyFill="1" applyBorder="1" applyAlignment="1">
      <alignment horizontal="center"/>
    </xf>
    <xf numFmtId="167" fontId="17" fillId="17" borderId="8" xfId="1" applyNumberFormat="1" applyFont="1" applyFill="1" applyBorder="1" applyAlignment="1">
      <alignment horizontal="center"/>
    </xf>
    <xf numFmtId="167" fontId="17" fillId="17" borderId="20" xfId="1" applyNumberFormat="1" applyFont="1" applyFill="1" applyBorder="1" applyAlignment="1">
      <alignment horizontal="center"/>
    </xf>
    <xf numFmtId="167" fontId="17" fillId="17" borderId="44" xfId="1" applyNumberFormat="1" applyFont="1" applyFill="1" applyBorder="1" applyAlignment="1">
      <alignment horizontal="center"/>
    </xf>
    <xf numFmtId="167" fontId="17" fillId="17" borderId="41" xfId="1" applyNumberFormat="1" applyFont="1" applyFill="1" applyBorder="1" applyAlignment="1">
      <alignment horizontal="center"/>
    </xf>
    <xf numFmtId="165" fontId="16" fillId="5" borderId="8" xfId="0" applyNumberFormat="1" applyFont="1" applyFill="1" applyBorder="1" applyAlignment="1">
      <alignment horizontal="center"/>
    </xf>
    <xf numFmtId="168" fontId="16" fillId="5" borderId="8" xfId="0" applyNumberFormat="1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43" fontId="16" fillId="5" borderId="8" xfId="1" applyFont="1" applyFill="1" applyBorder="1" applyAlignment="1">
      <alignment horizontal="center"/>
    </xf>
    <xf numFmtId="167" fontId="16" fillId="16" borderId="8" xfId="1" applyNumberFormat="1" applyFont="1" applyFill="1" applyBorder="1" applyAlignment="1">
      <alignment horizontal="center"/>
    </xf>
    <xf numFmtId="0" fontId="17" fillId="17" borderId="20" xfId="0" applyFont="1" applyFill="1" applyBorder="1" applyAlignment="1">
      <alignment horizontal="center"/>
    </xf>
    <xf numFmtId="0" fontId="17" fillId="17" borderId="44" xfId="0" applyFont="1" applyFill="1" applyBorder="1" applyAlignment="1">
      <alignment horizontal="center"/>
    </xf>
    <xf numFmtId="0" fontId="17" fillId="17" borderId="41" xfId="0" applyFont="1" applyFill="1" applyBorder="1" applyAlignment="1">
      <alignment horizontal="center"/>
    </xf>
    <xf numFmtId="168" fontId="16" fillId="4" borderId="20" xfId="1" applyNumberFormat="1" applyFont="1" applyFill="1" applyBorder="1" applyAlignment="1">
      <alignment horizontal="center"/>
    </xf>
    <xf numFmtId="168" fontId="16" fillId="4" borderId="44" xfId="1" applyNumberFormat="1" applyFont="1" applyFill="1" applyBorder="1" applyAlignment="1">
      <alignment horizontal="center"/>
    </xf>
    <xf numFmtId="168" fontId="16" fillId="4" borderId="41" xfId="1" applyNumberFormat="1" applyFont="1" applyFill="1" applyBorder="1" applyAlignment="1">
      <alignment horizontal="center"/>
    </xf>
    <xf numFmtId="0" fontId="17" fillId="17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167" fontId="17" fillId="17" borderId="20" xfId="0" applyNumberFormat="1" applyFont="1" applyFill="1" applyBorder="1" applyAlignment="1">
      <alignment horizontal="center"/>
    </xf>
    <xf numFmtId="167" fontId="17" fillId="17" borderId="44" xfId="0" applyNumberFormat="1" applyFont="1" applyFill="1" applyBorder="1" applyAlignment="1">
      <alignment horizontal="center"/>
    </xf>
    <xf numFmtId="167" fontId="17" fillId="17" borderId="41" xfId="0" applyNumberFormat="1" applyFont="1" applyFill="1" applyBorder="1" applyAlignment="1">
      <alignment horizontal="center"/>
    </xf>
    <xf numFmtId="169" fontId="16" fillId="21" borderId="8" xfId="0" applyNumberFormat="1" applyFont="1" applyFill="1" applyBorder="1"/>
    <xf numFmtId="0" fontId="16" fillId="21" borderId="8" xfId="0" applyFont="1" applyFill="1" applyBorder="1"/>
    <xf numFmtId="169" fontId="23" fillId="21" borderId="8" xfId="0" applyNumberFormat="1" applyFont="1" applyFill="1" applyBorder="1"/>
    <xf numFmtId="0" fontId="23" fillId="21" borderId="8" xfId="0" applyFont="1" applyFill="1" applyBorder="1"/>
    <xf numFmtId="0" fontId="16" fillId="17" borderId="20" xfId="0" applyFont="1" applyFill="1" applyBorder="1" applyAlignment="1">
      <alignment horizontal="center"/>
    </xf>
    <xf numFmtId="0" fontId="16" fillId="17" borderId="41" xfId="0" applyFont="1" applyFill="1" applyBorder="1" applyAlignment="1">
      <alignment horizontal="center"/>
    </xf>
    <xf numFmtId="165" fontId="17" fillId="17" borderId="8" xfId="0" applyNumberFormat="1" applyFont="1" applyFill="1" applyBorder="1" applyAlignment="1">
      <alignment horizontal="center" vertical="center"/>
    </xf>
    <xf numFmtId="165" fontId="17" fillId="17" borderId="20" xfId="0" applyNumberFormat="1" applyFont="1" applyFill="1" applyBorder="1" applyAlignment="1">
      <alignment horizontal="center" vertical="center"/>
    </xf>
    <xf numFmtId="165" fontId="17" fillId="17" borderId="44" xfId="0" applyNumberFormat="1" applyFont="1" applyFill="1" applyBorder="1" applyAlignment="1">
      <alignment horizontal="center" vertical="center"/>
    </xf>
    <xf numFmtId="165" fontId="17" fillId="17" borderId="41" xfId="0" applyNumberFormat="1" applyFont="1" applyFill="1" applyBorder="1" applyAlignment="1">
      <alignment horizontal="center" vertical="center"/>
    </xf>
    <xf numFmtId="0" fontId="16" fillId="16" borderId="20" xfId="0" applyFont="1" applyFill="1" applyBorder="1" applyAlignment="1">
      <alignment horizontal="center"/>
    </xf>
    <xf numFmtId="0" fontId="16" fillId="16" borderId="44" xfId="0" applyFont="1" applyFill="1" applyBorder="1" applyAlignment="1">
      <alignment horizontal="center"/>
    </xf>
    <xf numFmtId="0" fontId="16" fillId="16" borderId="41" xfId="0" applyFont="1" applyFill="1" applyBorder="1" applyAlignment="1">
      <alignment horizontal="center"/>
    </xf>
    <xf numFmtId="165" fontId="16" fillId="16" borderId="8" xfId="0" applyNumberFormat="1" applyFont="1" applyFill="1" applyBorder="1" applyAlignment="1">
      <alignment horizontal="center"/>
    </xf>
    <xf numFmtId="43" fontId="16" fillId="16" borderId="20" xfId="1" applyFont="1" applyFill="1" applyBorder="1" applyAlignment="1">
      <alignment horizontal="center"/>
    </xf>
    <xf numFmtId="43" fontId="16" fillId="16" borderId="44" xfId="1" applyFont="1" applyFill="1" applyBorder="1" applyAlignment="1">
      <alignment horizontal="center"/>
    </xf>
    <xf numFmtId="43" fontId="16" fillId="16" borderId="41" xfId="1" applyFont="1" applyFill="1" applyBorder="1" applyAlignment="1">
      <alignment horizontal="center"/>
    </xf>
    <xf numFmtId="0" fontId="16" fillId="3" borderId="28" xfId="0" applyFont="1" applyFill="1" applyBorder="1" applyAlignment="1">
      <alignment horizontal="center"/>
    </xf>
    <xf numFmtId="0" fontId="16" fillId="3" borderId="42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43" fontId="27" fillId="4" borderId="8" xfId="1" applyFont="1" applyFill="1" applyBorder="1" applyAlignment="1">
      <alignment horizontal="center"/>
    </xf>
    <xf numFmtId="43" fontId="16" fillId="18" borderId="20" xfId="1" applyFont="1" applyFill="1" applyBorder="1" applyAlignment="1">
      <alignment horizontal="center"/>
    </xf>
    <xf numFmtId="43" fontId="16" fillId="18" borderId="44" xfId="1" applyFont="1" applyFill="1" applyBorder="1" applyAlignment="1">
      <alignment horizontal="center"/>
    </xf>
    <xf numFmtId="43" fontId="16" fillId="18" borderId="41" xfId="1" applyFont="1" applyFill="1" applyBorder="1" applyAlignment="1">
      <alignment horizontal="center"/>
    </xf>
    <xf numFmtId="9" fontId="16" fillId="18" borderId="20" xfId="4" applyFont="1" applyFill="1" applyBorder="1" applyAlignment="1">
      <alignment horizontal="center"/>
    </xf>
    <xf numFmtId="9" fontId="16" fillId="18" borderId="44" xfId="4" applyFont="1" applyFill="1" applyBorder="1" applyAlignment="1">
      <alignment horizontal="center"/>
    </xf>
    <xf numFmtId="9" fontId="16" fillId="18" borderId="41" xfId="4" applyFont="1" applyFill="1" applyBorder="1" applyAlignment="1">
      <alignment horizontal="center"/>
    </xf>
    <xf numFmtId="43" fontId="16" fillId="23" borderId="8" xfId="1" applyFont="1" applyFill="1" applyBorder="1" applyAlignment="1">
      <alignment horizontal="center"/>
    </xf>
    <xf numFmtId="0" fontId="17" fillId="15" borderId="20" xfId="0" applyFont="1" applyFill="1" applyBorder="1" applyAlignment="1">
      <alignment horizontal="center"/>
    </xf>
    <xf numFmtId="0" fontId="17" fillId="15" borderId="44" xfId="0" applyFont="1" applyFill="1" applyBorder="1" applyAlignment="1">
      <alignment horizontal="center"/>
    </xf>
    <xf numFmtId="0" fontId="17" fillId="15" borderId="41" xfId="0" applyFont="1" applyFill="1" applyBorder="1" applyAlignment="1">
      <alignment horizontal="center"/>
    </xf>
    <xf numFmtId="168" fontId="17" fillId="15" borderId="20" xfId="1" applyNumberFormat="1" applyFont="1" applyFill="1" applyBorder="1" applyAlignment="1">
      <alignment horizontal="center"/>
    </xf>
    <xf numFmtId="168" fontId="17" fillId="15" borderId="44" xfId="1" applyNumberFormat="1" applyFont="1" applyFill="1" applyBorder="1" applyAlignment="1">
      <alignment horizontal="center"/>
    </xf>
    <xf numFmtId="168" fontId="17" fillId="15" borderId="41" xfId="1" applyNumberFormat="1" applyFont="1" applyFill="1" applyBorder="1" applyAlignment="1">
      <alignment horizontal="center"/>
    </xf>
    <xf numFmtId="0" fontId="17" fillId="15" borderId="8" xfId="0" applyFont="1" applyFill="1" applyBorder="1" applyAlignment="1">
      <alignment horizontal="center"/>
    </xf>
    <xf numFmtId="0" fontId="16" fillId="16" borderId="20" xfId="0" applyFont="1" applyFill="1" applyBorder="1" applyAlignment="1">
      <alignment horizontal="left" vertical="center"/>
    </xf>
    <xf numFmtId="0" fontId="16" fillId="16" borderId="44" xfId="0" applyFont="1" applyFill="1" applyBorder="1" applyAlignment="1">
      <alignment horizontal="left" vertical="center"/>
    </xf>
    <xf numFmtId="0" fontId="16" fillId="16" borderId="41" xfId="0" applyFont="1" applyFill="1" applyBorder="1" applyAlignment="1">
      <alignment horizontal="left" vertical="center"/>
    </xf>
    <xf numFmtId="0" fontId="16" fillId="16" borderId="20" xfId="0" applyFont="1" applyFill="1" applyBorder="1" applyAlignment="1">
      <alignment horizontal="right" vertical="center"/>
    </xf>
    <xf numFmtId="0" fontId="16" fillId="16" borderId="44" xfId="0" applyFont="1" applyFill="1" applyBorder="1" applyAlignment="1">
      <alignment horizontal="right" vertical="center"/>
    </xf>
    <xf numFmtId="0" fontId="16" fillId="16" borderId="41" xfId="0" applyFont="1" applyFill="1" applyBorder="1" applyAlignment="1">
      <alignment horizontal="right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41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/>
    </xf>
    <xf numFmtId="17" fontId="16" fillId="6" borderId="32" xfId="0" applyNumberFormat="1" applyFont="1" applyFill="1" applyBorder="1" applyAlignment="1">
      <alignment horizontal="center"/>
    </xf>
    <xf numFmtId="17" fontId="16" fillId="6" borderId="33" xfId="0" applyNumberFormat="1" applyFont="1" applyFill="1" applyBorder="1" applyAlignment="1">
      <alignment horizontal="center"/>
    </xf>
    <xf numFmtId="17" fontId="16" fillId="6" borderId="34" xfId="0" applyNumberFormat="1" applyFont="1" applyFill="1" applyBorder="1" applyAlignment="1">
      <alignment horizontal="center"/>
    </xf>
    <xf numFmtId="0" fontId="16" fillId="14" borderId="8" xfId="0" applyFont="1" applyFill="1" applyBorder="1" applyAlignment="1">
      <alignment horizontal="center"/>
    </xf>
    <xf numFmtId="0" fontId="16" fillId="9" borderId="19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left"/>
    </xf>
    <xf numFmtId="0" fontId="13" fillId="7" borderId="7" xfId="0" applyFont="1" applyFill="1" applyBorder="1" applyAlignment="1">
      <alignment horizontal="left"/>
    </xf>
    <xf numFmtId="0" fontId="13" fillId="7" borderId="18" xfId="0" applyFont="1" applyFill="1" applyBorder="1" applyAlignment="1">
      <alignment horizontal="left"/>
    </xf>
    <xf numFmtId="0" fontId="16" fillId="14" borderId="20" xfId="0" applyFont="1" applyFill="1" applyBorder="1" applyAlignment="1">
      <alignment horizontal="center"/>
    </xf>
    <xf numFmtId="0" fontId="16" fillId="14" borderId="41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5" fillId="10" borderId="4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168" fontId="16" fillId="3" borderId="8" xfId="1" applyNumberFormat="1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41" xfId="0" applyFont="1" applyFill="1" applyBorder="1" applyAlignment="1">
      <alignment horizontal="center"/>
    </xf>
    <xf numFmtId="168" fontId="16" fillId="5" borderId="8" xfId="1" applyNumberFormat="1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6" fillId="3" borderId="4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168" fontId="16" fillId="4" borderId="8" xfId="1" applyNumberFormat="1" applyFont="1" applyFill="1" applyBorder="1" applyAlignment="1">
      <alignment horizontal="center"/>
    </xf>
    <xf numFmtId="9" fontId="16" fillId="18" borderId="8" xfId="4" applyFont="1" applyFill="1" applyBorder="1" applyAlignment="1">
      <alignment horizontal="center"/>
    </xf>
    <xf numFmtId="0" fontId="17" fillId="21" borderId="8" xfId="0" applyFont="1" applyFill="1" applyBorder="1" applyAlignment="1">
      <alignment horizontal="center"/>
    </xf>
    <xf numFmtId="43" fontId="17" fillId="21" borderId="8" xfId="1" applyFont="1" applyFill="1" applyBorder="1" applyAlignment="1">
      <alignment horizontal="center"/>
    </xf>
    <xf numFmtId="0" fontId="16" fillId="5" borderId="44" xfId="0" applyFont="1" applyFill="1" applyBorder="1" applyAlignment="1">
      <alignment horizontal="center"/>
    </xf>
    <xf numFmtId="9" fontId="17" fillId="21" borderId="8" xfId="4" applyFont="1" applyFill="1" applyBorder="1" applyAlignment="1">
      <alignment horizontal="center"/>
    </xf>
    <xf numFmtId="9" fontId="17" fillId="21" borderId="20" xfId="4" applyFont="1" applyFill="1" applyBorder="1" applyAlignment="1">
      <alignment horizontal="center"/>
    </xf>
    <xf numFmtId="9" fontId="17" fillId="21" borderId="44" xfId="4" applyFont="1" applyFill="1" applyBorder="1" applyAlignment="1">
      <alignment horizontal="center"/>
    </xf>
    <xf numFmtId="9" fontId="17" fillId="21" borderId="41" xfId="4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 wrapText="1"/>
    </xf>
    <xf numFmtId="0" fontId="16" fillId="5" borderId="44" xfId="0" applyFont="1" applyFill="1" applyBorder="1" applyAlignment="1">
      <alignment horizontal="center" wrapText="1"/>
    </xf>
    <xf numFmtId="0" fontId="16" fillId="5" borderId="41" xfId="0" applyFont="1" applyFill="1" applyBorder="1" applyAlignment="1">
      <alignment horizontal="center" wrapText="1"/>
    </xf>
    <xf numFmtId="9" fontId="16" fillId="23" borderId="20" xfId="4" applyFont="1" applyFill="1" applyBorder="1" applyAlignment="1">
      <alignment horizontal="center"/>
    </xf>
    <xf numFmtId="9" fontId="16" fillId="23" borderId="44" xfId="4" applyFont="1" applyFill="1" applyBorder="1" applyAlignment="1">
      <alignment horizontal="center"/>
    </xf>
    <xf numFmtId="9" fontId="16" fillId="23" borderId="41" xfId="4" applyFont="1" applyFill="1" applyBorder="1" applyAlignment="1">
      <alignment horizontal="center"/>
    </xf>
    <xf numFmtId="9" fontId="27" fillId="4" borderId="8" xfId="4" applyFont="1" applyFill="1" applyBorder="1" applyAlignment="1">
      <alignment horizontal="center"/>
    </xf>
    <xf numFmtId="0" fontId="29" fillId="0" borderId="0" xfId="0" applyFont="1"/>
    <xf numFmtId="0" fontId="16" fillId="23" borderId="20" xfId="0" applyFont="1" applyFill="1" applyBorder="1" applyAlignment="1">
      <alignment horizontal="center" wrapText="1"/>
    </xf>
    <xf numFmtId="0" fontId="16" fillId="23" borderId="44" xfId="0" applyFont="1" applyFill="1" applyBorder="1" applyAlignment="1">
      <alignment horizontal="center" wrapText="1"/>
    </xf>
    <xf numFmtId="0" fontId="16" fillId="23" borderId="41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horizontal="center"/>
    </xf>
    <xf numFmtId="0" fontId="17" fillId="0" borderId="0" xfId="0" applyFont="1"/>
    <xf numFmtId="43" fontId="29" fillId="17" borderId="45" xfId="0" applyNumberFormat="1" applyFont="1" applyFill="1" applyBorder="1" applyAlignment="1">
      <alignment horizontal="left" vertical="top"/>
    </xf>
    <xf numFmtId="0" fontId="29" fillId="17" borderId="46" xfId="0" applyFont="1" applyFill="1" applyBorder="1" applyAlignment="1">
      <alignment horizontal="left" vertical="top"/>
    </xf>
    <xf numFmtId="0" fontId="29" fillId="17" borderId="47" xfId="0" applyFont="1" applyFill="1" applyBorder="1" applyAlignment="1">
      <alignment horizontal="left" vertical="top"/>
    </xf>
    <xf numFmtId="0" fontId="29" fillId="17" borderId="48" xfId="0" applyFont="1" applyFill="1" applyBorder="1" applyAlignment="1">
      <alignment horizontal="left" vertical="top"/>
    </xf>
    <xf numFmtId="0" fontId="29" fillId="17" borderId="0" xfId="0" applyFont="1" applyFill="1" applyAlignment="1">
      <alignment horizontal="left" vertical="top"/>
    </xf>
    <xf numFmtId="0" fontId="29" fillId="17" borderId="49" xfId="0" applyFont="1" applyFill="1" applyBorder="1" applyAlignment="1">
      <alignment horizontal="left" vertical="top"/>
    </xf>
    <xf numFmtId="0" fontId="29" fillId="17" borderId="50" xfId="0" applyFont="1" applyFill="1" applyBorder="1" applyAlignment="1">
      <alignment horizontal="left" vertical="top"/>
    </xf>
    <xf numFmtId="0" fontId="29" fillId="17" borderId="51" xfId="0" applyFont="1" applyFill="1" applyBorder="1" applyAlignment="1">
      <alignment horizontal="left" vertical="top"/>
    </xf>
    <xf numFmtId="0" fontId="29" fillId="17" borderId="52" xfId="0" applyFont="1" applyFill="1" applyBorder="1" applyAlignment="1">
      <alignment horizontal="left" vertical="top"/>
    </xf>
    <xf numFmtId="43" fontId="29" fillId="17" borderId="45" xfId="0" applyNumberFormat="1" applyFont="1" applyFill="1" applyBorder="1" applyAlignment="1">
      <alignment horizontal="left" vertical="top" wrapText="1"/>
    </xf>
    <xf numFmtId="0" fontId="29" fillId="17" borderId="46" xfId="0" applyFont="1" applyFill="1" applyBorder="1" applyAlignment="1">
      <alignment horizontal="left" vertical="top" wrapText="1"/>
    </xf>
    <xf numFmtId="0" fontId="29" fillId="17" borderId="47" xfId="0" applyFont="1" applyFill="1" applyBorder="1" applyAlignment="1">
      <alignment horizontal="left" vertical="top" wrapText="1"/>
    </xf>
    <xf numFmtId="0" fontId="29" fillId="17" borderId="48" xfId="0" applyFont="1" applyFill="1" applyBorder="1" applyAlignment="1">
      <alignment horizontal="left" vertical="top" wrapText="1"/>
    </xf>
    <xf numFmtId="0" fontId="29" fillId="17" borderId="0" xfId="0" applyFont="1" applyFill="1" applyAlignment="1">
      <alignment horizontal="left" vertical="top" wrapText="1"/>
    </xf>
    <xf numFmtId="0" fontId="29" fillId="17" borderId="49" xfId="0" applyFont="1" applyFill="1" applyBorder="1" applyAlignment="1">
      <alignment horizontal="left" vertical="top" wrapText="1"/>
    </xf>
    <xf numFmtId="0" fontId="29" fillId="17" borderId="50" xfId="0" applyFont="1" applyFill="1" applyBorder="1" applyAlignment="1">
      <alignment horizontal="left" vertical="top" wrapText="1"/>
    </xf>
    <xf numFmtId="0" fontId="29" fillId="17" borderId="51" xfId="0" applyFont="1" applyFill="1" applyBorder="1" applyAlignment="1">
      <alignment horizontal="left" vertical="top" wrapText="1"/>
    </xf>
    <xf numFmtId="0" fontId="29" fillId="17" borderId="52" xfId="0" applyFont="1" applyFill="1" applyBorder="1" applyAlignment="1">
      <alignment horizontal="left" vertical="top" wrapText="1"/>
    </xf>
    <xf numFmtId="165" fontId="17" fillId="17" borderId="20" xfId="0" applyNumberFormat="1" applyFont="1" applyFill="1" applyBorder="1" applyAlignment="1">
      <alignment horizontal="center"/>
    </xf>
    <xf numFmtId="165" fontId="17" fillId="17" borderId="44" xfId="0" applyNumberFormat="1" applyFont="1" applyFill="1" applyBorder="1" applyAlignment="1">
      <alignment horizontal="center"/>
    </xf>
    <xf numFmtId="165" fontId="17" fillId="17" borderId="41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3" fillId="3" borderId="20" xfId="0" applyFont="1" applyFill="1" applyBorder="1" applyAlignment="1">
      <alignment horizontal="center"/>
    </xf>
    <xf numFmtId="0" fontId="13" fillId="3" borderId="41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41" xfId="0" applyFont="1" applyFill="1" applyBorder="1" applyAlignment="1">
      <alignment horizontal="center"/>
    </xf>
    <xf numFmtId="0" fontId="17" fillId="17" borderId="8" xfId="0" applyFont="1" applyFill="1" applyBorder="1" applyAlignment="1">
      <alignment horizontal="center" vertical="center"/>
    </xf>
    <xf numFmtId="167" fontId="17" fillId="17" borderId="20" xfId="1" applyNumberFormat="1" applyFont="1" applyFill="1" applyBorder="1" applyAlignment="1">
      <alignment horizontal="center" vertical="center"/>
    </xf>
    <xf numFmtId="167" fontId="17" fillId="17" borderId="44" xfId="1" applyNumberFormat="1" applyFont="1" applyFill="1" applyBorder="1" applyAlignment="1">
      <alignment horizontal="center" vertical="center"/>
    </xf>
    <xf numFmtId="167" fontId="17" fillId="17" borderId="41" xfId="1" applyNumberFormat="1" applyFont="1" applyFill="1" applyBorder="1" applyAlignment="1">
      <alignment horizontal="center" vertical="center"/>
    </xf>
    <xf numFmtId="167" fontId="17" fillId="17" borderId="20" xfId="0" applyNumberFormat="1" applyFont="1" applyFill="1" applyBorder="1" applyAlignment="1">
      <alignment horizontal="center" vertical="center"/>
    </xf>
    <xf numFmtId="167" fontId="17" fillId="17" borderId="44" xfId="0" applyNumberFormat="1" applyFont="1" applyFill="1" applyBorder="1" applyAlignment="1">
      <alignment horizontal="center" vertical="center"/>
    </xf>
    <xf numFmtId="167" fontId="17" fillId="17" borderId="41" xfId="0" applyNumberFormat="1" applyFont="1" applyFill="1" applyBorder="1" applyAlignment="1">
      <alignment horizontal="center" vertical="center"/>
    </xf>
    <xf numFmtId="167" fontId="17" fillId="17" borderId="8" xfId="1" applyNumberFormat="1" applyFont="1" applyFill="1" applyBorder="1" applyAlignment="1">
      <alignment horizontal="center" vertical="center"/>
    </xf>
    <xf numFmtId="0" fontId="17" fillId="17" borderId="20" xfId="0" applyFont="1" applyFill="1" applyBorder="1" applyAlignment="1">
      <alignment horizontal="center" vertical="center" wrapText="1"/>
    </xf>
    <xf numFmtId="0" fontId="17" fillId="17" borderId="44" xfId="0" applyFont="1" applyFill="1" applyBorder="1" applyAlignment="1">
      <alignment horizontal="center" vertical="center" wrapText="1"/>
    </xf>
    <xf numFmtId="0" fontId="17" fillId="17" borderId="41" xfId="0" applyFont="1" applyFill="1" applyBorder="1" applyAlignment="1">
      <alignment horizontal="center" vertical="center" wrapText="1"/>
    </xf>
    <xf numFmtId="165" fontId="16" fillId="8" borderId="8" xfId="0" applyNumberFormat="1" applyFont="1" applyFill="1" applyBorder="1" applyAlignment="1">
      <alignment horizontal="center"/>
    </xf>
    <xf numFmtId="168" fontId="16" fillId="8" borderId="8" xfId="0" applyNumberFormat="1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</cellXfs>
  <cellStyles count="20">
    <cellStyle name="Comma 2" xfId="16" xr:uid="{00000000-0005-0000-0000-000001000000}"/>
    <cellStyle name="Hyperlink" xfId="2" builtinId="8"/>
    <cellStyle name="Normal 2" xfId="3" xr:uid="{00000000-0005-0000-0000-000004000000}"/>
    <cellStyle name="Normal 3" xfId="15" xr:uid="{00000000-0005-0000-0000-000005000000}"/>
    <cellStyle name="Normal 3 2" xfId="19" xr:uid="{00000000-0005-0000-0000-000006000000}"/>
    <cellStyle name="Normal 4" xfId="14" xr:uid="{00000000-0005-0000-0000-000007000000}"/>
    <cellStyle name="Percent 2" xfId="17" xr:uid="{00000000-0005-0000-0000-000009000000}"/>
    <cellStyle name="เครื่องหมายจุลภาค 2" xfId="18" xr:uid="{00000000-0005-0000-0000-00000A000000}"/>
    <cellStyle name="เครื่องหมายจุลภาค 4 2" xfId="5" xr:uid="{00000000-0005-0000-0000-00000B000000}"/>
    <cellStyle name="เครื่องหมายจุลภาค 4 2 2" xfId="6" xr:uid="{00000000-0005-0000-0000-00000C000000}"/>
    <cellStyle name="เครื่องหมายจุลภาค 4 2 2 7" xfId="7" xr:uid="{00000000-0005-0000-0000-00000D000000}"/>
    <cellStyle name="เครื่องหมายจุลภาค 5 2" xfId="8" xr:uid="{00000000-0005-0000-0000-00000E000000}"/>
    <cellStyle name="เครื่องหมายจุลภาค 5 2 2" xfId="9" xr:uid="{00000000-0005-0000-0000-00000F000000}"/>
    <cellStyle name="เครื่องหมายจุลภาค 6 2" xfId="10" xr:uid="{00000000-0005-0000-0000-000010000000}"/>
    <cellStyle name="เครื่องหมายจุลภาค 6 2 7" xfId="11" xr:uid="{00000000-0005-0000-0000-000011000000}"/>
    <cellStyle name="จุลภาค" xfId="1" builtinId="3"/>
    <cellStyle name="ปกติ" xfId="0" builtinId="0"/>
    <cellStyle name="ปกติ 6 2" xfId="12" xr:uid="{00000000-0005-0000-0000-000012000000}"/>
    <cellStyle name="ปกติ 6 2 7" xfId="13" xr:uid="{00000000-0005-0000-0000-000013000000}"/>
    <cellStyle name="เปอร์เซ็นต์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Administrator/Dropbox/&#3619;&#3634;&#3618;&#3619;&#3633;&#3610;%20&#3619;&#3634;&#3618;&#3592;&#3656;&#3634;&#3618;/&#3586;&#3638;&#3657;&#3609;&#3611;&#3621;&#3634;&#3649;&#3621;&#3657;&#3623;/&#3586;&#3638;&#3657;&#3609;&#3611;&#3621;&#3634;&#3649;&#3621;&#3657;&#3623;%20&#3611;&#3637;%2067/&#3586;&#3638;&#3657;&#3609;&#3611;&#3621;&#3634;&#3649;&#3621;&#3657;&#3623;%20&#3610;&#3657;&#3634;&#3609;%2067.xlsx" TargetMode="External"/><Relationship Id="rId1" Type="http://schemas.openxmlformats.org/officeDocument/2006/relationships/externalLinkPath" Target="/Users/Administrator/Dropbox/&#3619;&#3634;&#3618;&#3619;&#3633;&#3610;%20&#3619;&#3634;&#3618;&#3592;&#3656;&#3634;&#3618;/&#3586;&#3638;&#3657;&#3609;&#3611;&#3621;&#3634;&#3649;&#3621;&#3657;&#3623;/&#3586;&#3638;&#3657;&#3609;&#3611;&#3621;&#3634;&#3649;&#3621;&#3657;&#3623;%20&#3611;&#3637;%2067/&#3586;&#3638;&#3657;&#3609;&#3611;&#3621;&#3634;&#3649;&#3621;&#3657;&#3623;%20&#3610;&#3657;&#3634;&#3609;%2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ฝน"/>
      <sheetName val="26.11.67 1โก๊ะ ยักษ์"/>
      <sheetName val="5.12.67 2โก๊ะ ยักษ์"/>
      <sheetName val="11.11.67 1ฝน คัง"/>
      <sheetName val="7.10.67 2ฝน ย้าย"/>
      <sheetName val="4.9.67 3ก ไสร้"/>
      <sheetName val="11.8.67 1ญ คัง"/>
      <sheetName val="30.7.67 2ฝน ไสร้"/>
      <sheetName val="17.7.67 3ก ไสร้"/>
      <sheetName val="18.7.67 1ก ไสร้"/>
      <sheetName val="17.7.67 ปลาย ยักษ์"/>
      <sheetName val="18.7.67 5โก๊ะ size"/>
      <sheetName val="26.6.67 5ถนน ยักษ์"/>
      <sheetName val="5.6.67 อ่าง ยักษ์"/>
      <sheetName val="11.4.67 3ก ไสรื"/>
      <sheetName val="20.2.67 4ก คังเล็ก"/>
      <sheetName val="7.2.67 2ญ size"/>
      <sheetName val="19.1.67 1ฝน ยักษ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2">
          <cell r="L42">
            <v>7200</v>
          </cell>
        </row>
        <row r="43">
          <cell r="L43">
            <v>4326</v>
          </cell>
        </row>
        <row r="44">
          <cell r="L44">
            <v>1461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22"/>
  <sheetViews>
    <sheetView showGridLines="0" tabSelected="1" zoomScale="85" zoomScaleNormal="85" workbookViewId="0">
      <pane ySplit="1" topLeftCell="A5" activePane="bottomLeft" state="frozen"/>
      <selection activeCell="D1" sqref="D1"/>
      <selection pane="bottomLeft" activeCell="D5" sqref="D5"/>
    </sheetView>
  </sheetViews>
  <sheetFormatPr defaultColWidth="9.140625" defaultRowHeight="14.25"/>
  <cols>
    <col min="1" max="1" width="11.140625" style="119" customWidth="1"/>
    <col min="2" max="2" width="6" style="119" customWidth="1"/>
    <col min="3" max="3" width="12.85546875" style="120" customWidth="1"/>
    <col min="4" max="4" width="15.7109375" style="121" customWidth="1"/>
    <col min="5" max="5" width="15.42578125" style="121" customWidth="1"/>
    <col min="6" max="6" width="10.7109375" style="139" bestFit="1" customWidth="1"/>
    <col min="7" max="7" width="10.7109375" style="122" customWidth="1"/>
    <col min="8" max="8" width="12.42578125" style="135" customWidth="1"/>
    <col min="9" max="9" width="12.42578125" style="119" customWidth="1"/>
    <col min="10" max="16384" width="9.140625" style="122"/>
  </cols>
  <sheetData>
    <row r="1" spans="1:13" s="134" customFormat="1" ht="28.5">
      <c r="A1" s="131" t="s">
        <v>44</v>
      </c>
      <c r="B1" s="131" t="s">
        <v>147</v>
      </c>
      <c r="C1" s="132" t="s">
        <v>22</v>
      </c>
      <c r="D1" s="133" t="s">
        <v>36</v>
      </c>
      <c r="E1" s="133" t="s">
        <v>81</v>
      </c>
      <c r="F1" s="138" t="s">
        <v>91</v>
      </c>
      <c r="G1" s="129" t="s">
        <v>92</v>
      </c>
      <c r="H1" s="130" t="s">
        <v>93</v>
      </c>
      <c r="I1" s="131" t="s">
        <v>91</v>
      </c>
    </row>
    <row r="2" spans="1:13" s="118" customFormat="1" ht="19.5" customHeight="1">
      <c r="A2" s="115" t="s">
        <v>146</v>
      </c>
      <c r="B2" s="115">
        <v>1.25</v>
      </c>
      <c r="C2" s="116" t="e">
        <f>+เรียงบ่อ1!R33</f>
        <v>#DIV/0!</v>
      </c>
      <c r="D2" s="117">
        <f>+เรียงบ่อ1!R34</f>
        <v>0</v>
      </c>
      <c r="E2" s="117" t="e">
        <f t="shared" ref="E2:E20" si="0">+C2*D2</f>
        <v>#DIV/0!</v>
      </c>
      <c r="F2" s="140">
        <f>+D2</f>
        <v>0</v>
      </c>
      <c r="G2" s="137">
        <f t="shared" ref="G2:G20" si="1">+D2-F2</f>
        <v>0</v>
      </c>
      <c r="H2" s="136" t="e">
        <f t="shared" ref="H2:H20" si="2">+G2*C2</f>
        <v>#DIV/0!</v>
      </c>
      <c r="I2" s="115"/>
    </row>
    <row r="3" spans="1:13" s="118" customFormat="1" ht="19.5" customHeight="1">
      <c r="A3" s="115" t="s">
        <v>86</v>
      </c>
      <c r="B3" s="115">
        <v>2</v>
      </c>
      <c r="C3" s="116" t="e">
        <f>+เรียงบ่อ1!K19</f>
        <v>#DIV/0!</v>
      </c>
      <c r="D3" s="117">
        <f>+เรียงบ่อ1!K20</f>
        <v>0</v>
      </c>
      <c r="E3" s="117" t="e">
        <f t="shared" si="0"/>
        <v>#DIV/0!</v>
      </c>
      <c r="F3" s="140">
        <v>0</v>
      </c>
      <c r="G3" s="137">
        <f t="shared" si="1"/>
        <v>0</v>
      </c>
      <c r="H3" s="136" t="e">
        <f t="shared" si="2"/>
        <v>#DIV/0!</v>
      </c>
      <c r="I3" s="115"/>
    </row>
    <row r="4" spans="1:13" s="128" customFormat="1" ht="19.5" customHeight="1">
      <c r="A4" s="115" t="s">
        <v>112</v>
      </c>
      <c r="B4" s="115">
        <v>2</v>
      </c>
      <c r="C4" s="116">
        <f>+เรียงบ่อ1!R12</f>
        <v>4.6412858913855111</v>
      </c>
      <c r="D4" s="117">
        <f>+เรียงบ่อ1!R13</f>
        <v>2345</v>
      </c>
      <c r="E4" s="117">
        <f t="shared" si="0"/>
        <v>10883.815415299023</v>
      </c>
      <c r="F4" s="140">
        <f>+D4</f>
        <v>2345</v>
      </c>
      <c r="G4" s="137">
        <f t="shared" si="1"/>
        <v>0</v>
      </c>
      <c r="H4" s="136">
        <f t="shared" si="2"/>
        <v>0</v>
      </c>
      <c r="I4" s="115">
        <v>1</v>
      </c>
    </row>
    <row r="5" spans="1:13" s="128" customFormat="1" ht="19.5" customHeight="1">
      <c r="A5" s="115" t="s">
        <v>39</v>
      </c>
      <c r="B5" s="115">
        <v>4</v>
      </c>
      <c r="C5" s="116">
        <f>+เรียงบ่อ1!Z12</f>
        <v>3.689185593302811</v>
      </c>
      <c r="D5" s="117">
        <f>+เรียงบ่อ1!Z13</f>
        <v>3975</v>
      </c>
      <c r="E5" s="117">
        <f t="shared" si="0"/>
        <v>14664.512733378673</v>
      </c>
      <c r="F5" s="140">
        <v>0</v>
      </c>
      <c r="G5" s="137">
        <f t="shared" si="1"/>
        <v>3975</v>
      </c>
      <c r="H5" s="136">
        <f t="shared" si="2"/>
        <v>14664.512733378673</v>
      </c>
      <c r="I5" s="125"/>
      <c r="M5" s="128" t="s">
        <v>89</v>
      </c>
    </row>
    <row r="6" spans="1:13" s="124" customFormat="1" ht="19.5" customHeight="1">
      <c r="A6" s="115" t="s">
        <v>55</v>
      </c>
      <c r="B6" s="115">
        <v>2</v>
      </c>
      <c r="C6" s="116">
        <f>+เรียงบ่อ1!Z33</f>
        <v>3.2221755496824569</v>
      </c>
      <c r="D6" s="117">
        <f>+เรียงบ่อ1!Z34</f>
        <v>2634</v>
      </c>
      <c r="E6" s="117">
        <f t="shared" si="0"/>
        <v>8487.2103978635914</v>
      </c>
      <c r="F6" s="140">
        <v>0</v>
      </c>
      <c r="G6" s="137">
        <f t="shared" si="1"/>
        <v>2634</v>
      </c>
      <c r="H6" s="136">
        <f t="shared" si="2"/>
        <v>8487.2103978635914</v>
      </c>
      <c r="I6" s="115"/>
    </row>
    <row r="7" spans="1:13" s="124" customFormat="1" ht="19.5" customHeight="1">
      <c r="A7" s="115" t="s">
        <v>113</v>
      </c>
      <c r="B7" s="115">
        <v>1.75</v>
      </c>
      <c r="C7" s="116">
        <f>+เรียงบ่อ1!G19</f>
        <v>2.8739676723013674</v>
      </c>
      <c r="D7" s="117">
        <f>+เรียงบ่อ1!G20</f>
        <v>2503</v>
      </c>
      <c r="E7" s="117">
        <f t="shared" si="0"/>
        <v>7193.541083770323</v>
      </c>
      <c r="F7" s="140">
        <v>0</v>
      </c>
      <c r="G7" s="137">
        <f t="shared" si="1"/>
        <v>2503</v>
      </c>
      <c r="H7" s="136">
        <f t="shared" si="2"/>
        <v>7193.541083770323</v>
      </c>
      <c r="I7" s="115"/>
    </row>
    <row r="8" spans="1:13" s="118" customFormat="1" ht="19.5" customHeight="1">
      <c r="A8" s="125" t="s">
        <v>85</v>
      </c>
      <c r="B8" s="125">
        <v>2.5</v>
      </c>
      <c r="C8" s="126">
        <f>+เรียงบ่อ1!R40</f>
        <v>2.8609999999999967</v>
      </c>
      <c r="D8" s="127">
        <f>+เรียงบ่อ1!R41</f>
        <v>2500</v>
      </c>
      <c r="E8" s="127">
        <f t="shared" si="0"/>
        <v>7152.4999999999918</v>
      </c>
      <c r="F8" s="140">
        <v>300</v>
      </c>
      <c r="G8" s="137">
        <f t="shared" si="1"/>
        <v>2200</v>
      </c>
      <c r="H8" s="136">
        <f t="shared" si="2"/>
        <v>6294.1999999999925</v>
      </c>
      <c r="I8" s="159"/>
    </row>
    <row r="9" spans="1:13" s="118" customFormat="1" ht="19.5" customHeight="1">
      <c r="A9" s="115" t="s">
        <v>104</v>
      </c>
      <c r="B9" s="115">
        <v>2</v>
      </c>
      <c r="C9" s="116">
        <f>+เรียงบ่อ1!R19</f>
        <v>2.8068249027427328</v>
      </c>
      <c r="D9" s="117">
        <f>+เรียงบ่อ1!R20</f>
        <v>4626</v>
      </c>
      <c r="E9" s="117">
        <f t="shared" si="0"/>
        <v>12984.372000087882</v>
      </c>
      <c r="F9" s="140">
        <f>+D9</f>
        <v>4626</v>
      </c>
      <c r="G9" s="137">
        <f t="shared" si="1"/>
        <v>0</v>
      </c>
      <c r="H9" s="136">
        <f t="shared" si="2"/>
        <v>0</v>
      </c>
      <c r="I9" s="115">
        <v>1</v>
      </c>
    </row>
    <row r="10" spans="1:13" s="118" customFormat="1" ht="19.5" customHeight="1">
      <c r="A10" s="115" t="s">
        <v>132</v>
      </c>
      <c r="B10" s="115">
        <v>2.75</v>
      </c>
      <c r="C10" s="116">
        <f>+บ่อ6โก๊ะ!P42</f>
        <v>2.6742725817712949</v>
      </c>
      <c r="D10" s="117">
        <f>+บ่อ6โก๊ะ!T42</f>
        <v>2842</v>
      </c>
      <c r="E10" s="117">
        <f t="shared" si="0"/>
        <v>7600.2826773940205</v>
      </c>
      <c r="F10" s="140">
        <v>0</v>
      </c>
      <c r="G10" s="137">
        <f t="shared" si="1"/>
        <v>2842</v>
      </c>
      <c r="H10" s="170">
        <f t="shared" si="2"/>
        <v>7600.2826773940205</v>
      </c>
      <c r="I10" s="115"/>
    </row>
    <row r="11" spans="1:13" s="118" customFormat="1" ht="19.5" customHeight="1">
      <c r="A11" s="115" t="s">
        <v>40</v>
      </c>
      <c r="B11" s="115">
        <v>1.5</v>
      </c>
      <c r="C11" s="116">
        <f>+เรียงบ่อ1!V12</f>
        <v>2.4266130453172834</v>
      </c>
      <c r="D11" s="117">
        <f>+เรียงบ่อ1!V13</f>
        <v>2227</v>
      </c>
      <c r="E11" s="117">
        <f t="shared" si="0"/>
        <v>5404.0672519215905</v>
      </c>
      <c r="F11" s="140">
        <v>0</v>
      </c>
      <c r="G11" s="137">
        <f t="shared" si="1"/>
        <v>2227</v>
      </c>
      <c r="H11" s="136">
        <f t="shared" si="2"/>
        <v>5404.0672519215905</v>
      </c>
      <c r="I11" s="159"/>
    </row>
    <row r="12" spans="1:13" s="118" customFormat="1" ht="19.5" customHeight="1">
      <c r="A12" s="115" t="s">
        <v>99</v>
      </c>
      <c r="B12" s="115">
        <v>1.75</v>
      </c>
      <c r="C12" s="116">
        <f>+เรียงบ่อ1!N12</f>
        <v>1.8860122084814432</v>
      </c>
      <c r="D12" s="117">
        <f>+เรียงบ่อ1!N13</f>
        <v>4372</v>
      </c>
      <c r="E12" s="117">
        <f t="shared" si="0"/>
        <v>8245.6453754808699</v>
      </c>
      <c r="F12" s="140">
        <f>+D12</f>
        <v>4372</v>
      </c>
      <c r="G12" s="137">
        <f t="shared" si="1"/>
        <v>0</v>
      </c>
      <c r="H12" s="136">
        <f t="shared" si="2"/>
        <v>0</v>
      </c>
      <c r="I12" s="115">
        <v>1</v>
      </c>
    </row>
    <row r="13" spans="1:13" s="118" customFormat="1" ht="19.5" customHeight="1">
      <c r="A13" s="125" t="s">
        <v>98</v>
      </c>
      <c r="B13" s="125">
        <v>2.5</v>
      </c>
      <c r="C13" s="126">
        <f>+เรียงบ่อ1!V26</f>
        <v>1.7824617594116143</v>
      </c>
      <c r="D13" s="127">
        <f>+เรียงบ่อ1!V27</f>
        <v>7361</v>
      </c>
      <c r="E13" s="127">
        <f t="shared" si="0"/>
        <v>13120.701011028894</v>
      </c>
      <c r="F13" s="140">
        <f>+D13</f>
        <v>7361</v>
      </c>
      <c r="G13" s="137">
        <f t="shared" si="1"/>
        <v>0</v>
      </c>
      <c r="H13" s="136">
        <f t="shared" si="2"/>
        <v>0</v>
      </c>
      <c r="I13" s="115">
        <v>1</v>
      </c>
    </row>
    <row r="14" spans="1:13" s="118" customFormat="1" ht="19.5" customHeight="1">
      <c r="A14" s="115" t="s">
        <v>96</v>
      </c>
      <c r="B14" s="115">
        <v>2.5</v>
      </c>
      <c r="C14" s="116">
        <f>+เรียงบ่อ1!E19</f>
        <v>1.6198996655518405</v>
      </c>
      <c r="D14" s="117">
        <f>+เรียงบ่อ1!E20</f>
        <v>2300</v>
      </c>
      <c r="E14" s="117">
        <f t="shared" si="0"/>
        <v>3725.7692307692332</v>
      </c>
      <c r="F14" s="140">
        <v>0</v>
      </c>
      <c r="G14" s="137">
        <f t="shared" si="1"/>
        <v>2300</v>
      </c>
      <c r="H14" s="136">
        <f t="shared" si="2"/>
        <v>3725.7692307692332</v>
      </c>
      <c r="I14" s="115"/>
    </row>
    <row r="15" spans="1:13" s="118" customFormat="1" ht="19.5" customHeight="1">
      <c r="A15" s="115" t="s">
        <v>87</v>
      </c>
      <c r="B15" s="115">
        <v>2</v>
      </c>
      <c r="C15" s="116">
        <f>+เรียงบ่อ1!I19</f>
        <v>1.4941666666666662</v>
      </c>
      <c r="D15" s="117">
        <f>+เรียงบ่อ1!I20</f>
        <v>2400</v>
      </c>
      <c r="E15" s="117">
        <f t="shared" si="0"/>
        <v>3585.9999999999991</v>
      </c>
      <c r="F15" s="140">
        <f>130+300</f>
        <v>430</v>
      </c>
      <c r="G15" s="137">
        <f t="shared" si="1"/>
        <v>1970</v>
      </c>
      <c r="H15" s="136">
        <f t="shared" si="2"/>
        <v>2943.5083333333323</v>
      </c>
      <c r="I15" s="115"/>
    </row>
    <row r="16" spans="1:13" s="118" customFormat="1" ht="19.5" customHeight="1">
      <c r="A16" s="115" t="s">
        <v>41</v>
      </c>
      <c r="B16" s="115">
        <v>1.75</v>
      </c>
      <c r="C16" s="116">
        <f>+เรียงบ่อ1!V19</f>
        <v>1.3602245388933447</v>
      </c>
      <c r="D16" s="117">
        <f>+เรียงบ่อ1!V20</f>
        <v>2494</v>
      </c>
      <c r="E16" s="117">
        <f t="shared" si="0"/>
        <v>3392.4000000000019</v>
      </c>
      <c r="F16" s="140"/>
      <c r="G16" s="137">
        <f t="shared" si="1"/>
        <v>2494</v>
      </c>
      <c r="H16" s="136">
        <f t="shared" si="2"/>
        <v>3392.4000000000019</v>
      </c>
      <c r="I16" s="125"/>
    </row>
    <row r="17" spans="1:9" s="118" customFormat="1" ht="19.5" customHeight="1">
      <c r="A17" s="115" t="s">
        <v>88</v>
      </c>
      <c r="B17" s="115">
        <v>1.25</v>
      </c>
      <c r="C17" s="116">
        <f>+เรียงบ่อ1!R26</f>
        <v>0.36381458238438041</v>
      </c>
      <c r="D17" s="117">
        <f>+เรียงบ่อ1!R27</f>
        <v>6672</v>
      </c>
      <c r="E17" s="117">
        <f t="shared" si="0"/>
        <v>2427.3708936685862</v>
      </c>
      <c r="F17" s="140">
        <v>0</v>
      </c>
      <c r="G17" s="137">
        <f t="shared" si="1"/>
        <v>6672</v>
      </c>
      <c r="H17" s="136">
        <f t="shared" si="2"/>
        <v>2427.3708936685862</v>
      </c>
      <c r="I17" s="115"/>
    </row>
    <row r="18" spans="1:9" s="118" customFormat="1" ht="19.5" customHeight="1">
      <c r="A18" s="115" t="s">
        <v>97</v>
      </c>
      <c r="B18" s="115">
        <v>1</v>
      </c>
      <c r="C18" s="116">
        <f>+เรียงบ่อ1!N19</f>
        <v>0.04</v>
      </c>
      <c r="D18" s="117">
        <f>+เรียงบ่อ1!N20</f>
        <v>6000</v>
      </c>
      <c r="E18" s="117">
        <f t="shared" si="0"/>
        <v>240</v>
      </c>
      <c r="F18" s="140">
        <v>0</v>
      </c>
      <c r="G18" s="137">
        <f t="shared" si="1"/>
        <v>6000</v>
      </c>
      <c r="H18" s="136">
        <f t="shared" si="2"/>
        <v>240</v>
      </c>
      <c r="I18" s="115"/>
    </row>
    <row r="19" spans="1:9" s="118" customFormat="1" ht="19.5" customHeight="1">
      <c r="A19" s="115" t="s">
        <v>43</v>
      </c>
      <c r="B19" s="115">
        <v>2.5</v>
      </c>
      <c r="C19" s="116">
        <f>+เรียงบ่อ1!V33</f>
        <v>2.5161764705882352E-2</v>
      </c>
      <c r="D19" s="117">
        <f>+เรียงบ่อ1!V34</f>
        <v>17000</v>
      </c>
      <c r="E19" s="117">
        <f t="shared" si="0"/>
        <v>427.75</v>
      </c>
      <c r="F19" s="140">
        <v>0</v>
      </c>
      <c r="G19" s="137">
        <f t="shared" si="1"/>
        <v>17000</v>
      </c>
      <c r="H19" s="136">
        <f t="shared" si="2"/>
        <v>427.75</v>
      </c>
      <c r="I19" s="115"/>
    </row>
    <row r="20" spans="1:9" s="118" customFormat="1" ht="19.5" customHeight="1">
      <c r="A20" s="115" t="s">
        <v>84</v>
      </c>
      <c r="B20" s="115">
        <v>2.25</v>
      </c>
      <c r="C20" s="116">
        <f>+เรียงบ่อ1!C19</f>
        <v>1.1240259740259743E-2</v>
      </c>
      <c r="D20" s="117">
        <f>+เรียงบ่อ1!C20</f>
        <v>11000</v>
      </c>
      <c r="E20" s="117">
        <f t="shared" si="0"/>
        <v>123.64285714285717</v>
      </c>
      <c r="F20" s="140">
        <v>0</v>
      </c>
      <c r="G20" s="137">
        <f t="shared" si="1"/>
        <v>11000</v>
      </c>
      <c r="H20" s="136">
        <f t="shared" si="2"/>
        <v>123.64285714285717</v>
      </c>
      <c r="I20" s="115"/>
    </row>
    <row r="22" spans="1:9">
      <c r="A22" s="119" t="s">
        <v>148</v>
      </c>
      <c r="B22" s="119">
        <v>0.75</v>
      </c>
    </row>
  </sheetData>
  <autoFilter ref="A1:I20" xr:uid="{00000000-0009-0000-0000-000000000000}">
    <sortState xmlns:xlrd2="http://schemas.microsoft.com/office/spreadsheetml/2017/richdata2" ref="A2:I20">
      <sortCondition descending="1" ref="C1:C2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AB45"/>
  <sheetViews>
    <sheetView showGridLines="0" topLeftCell="L1" zoomScaleNormal="100" workbookViewId="0">
      <selection activeCell="N22" sqref="N22"/>
    </sheetView>
  </sheetViews>
  <sheetFormatPr defaultColWidth="9.140625" defaultRowHeight="11.25"/>
  <cols>
    <col min="1" max="1" width="5.7109375" style="90" customWidth="1"/>
    <col min="2" max="11" width="12.85546875" style="90" customWidth="1"/>
    <col min="12" max="12" width="7" style="90" customWidth="1"/>
    <col min="13" max="13" width="12.42578125" style="90" customWidth="1"/>
    <col min="14" max="14" width="17.85546875" style="90" customWidth="1"/>
    <col min="15" max="15" width="4.5703125" style="90" customWidth="1"/>
    <col min="16" max="16" width="7.140625" style="90" customWidth="1"/>
    <col min="17" max="17" width="13.5703125" style="90" customWidth="1"/>
    <col min="18" max="18" width="17.85546875" style="90" customWidth="1"/>
    <col min="19" max="20" width="6" style="90" customWidth="1"/>
    <col min="21" max="21" width="13.140625" style="90" customWidth="1"/>
    <col min="22" max="22" width="19" style="90" customWidth="1"/>
    <col min="23" max="23" width="5.7109375" style="90" customWidth="1"/>
    <col min="24" max="24" width="5.28515625" style="90" customWidth="1"/>
    <col min="25" max="25" width="10.42578125" style="90" customWidth="1"/>
    <col min="26" max="26" width="16.5703125" style="90" bestFit="1" customWidth="1"/>
    <col min="27" max="16384" width="9.140625" style="90"/>
  </cols>
  <sheetData>
    <row r="2" spans="12:28" ht="12" thickBot="1"/>
    <row r="3" spans="12:28" ht="12" customHeight="1">
      <c r="P3" s="177" t="s">
        <v>38</v>
      </c>
      <c r="Q3" s="91" t="s">
        <v>34</v>
      </c>
      <c r="R3" s="92" t="e">
        <f>+#REF!</f>
        <v>#REF!</v>
      </c>
    </row>
    <row r="4" spans="12:28" ht="12" thickBot="1">
      <c r="P4" s="178"/>
      <c r="Q4" s="93" t="s">
        <v>35</v>
      </c>
      <c r="R4" s="94" t="e">
        <f>+#REF!</f>
        <v>#REF!</v>
      </c>
    </row>
    <row r="5" spans="12:28" ht="12.75" customHeight="1">
      <c r="P5" s="178"/>
      <c r="Q5" s="93" t="s">
        <v>36</v>
      </c>
      <c r="R5" s="95" t="e">
        <f>+#REF!</f>
        <v>#REF!</v>
      </c>
      <c r="T5" s="183" t="s">
        <v>44</v>
      </c>
      <c r="U5" s="184"/>
      <c r="V5" s="185"/>
    </row>
    <row r="6" spans="12:28" ht="12.75" customHeight="1">
      <c r="P6" s="178"/>
      <c r="Q6" s="96" t="s">
        <v>37</v>
      </c>
      <c r="R6" s="97" t="e">
        <f>+R4*R5</f>
        <v>#REF!</v>
      </c>
      <c r="T6" s="186"/>
      <c r="U6" s="187"/>
      <c r="V6" s="188"/>
    </row>
    <row r="7" spans="12:28" ht="12.75" customHeight="1">
      <c r="P7" s="178"/>
      <c r="Q7" s="96" t="s">
        <v>1</v>
      </c>
      <c r="R7" s="97" t="e">
        <f>+#REF!</f>
        <v>#REF!</v>
      </c>
      <c r="T7" s="186"/>
      <c r="U7" s="187"/>
      <c r="V7" s="188"/>
    </row>
    <row r="8" spans="12:28" ht="12.75" customHeight="1">
      <c r="P8" s="178"/>
      <c r="Q8" s="96" t="s">
        <v>2</v>
      </c>
      <c r="R8" s="97" t="e">
        <f>+#REF!</f>
        <v>#REF!</v>
      </c>
      <c r="T8" s="186"/>
      <c r="U8" s="187"/>
      <c r="V8" s="188"/>
    </row>
    <row r="9" spans="12:28" ht="13.5" customHeight="1" thickBot="1">
      <c r="P9" s="179"/>
      <c r="Q9" s="98" t="s">
        <v>3</v>
      </c>
      <c r="R9" s="99" t="e">
        <f>+#REF!</f>
        <v>#REF!</v>
      </c>
      <c r="T9" s="189"/>
      <c r="U9" s="190"/>
      <c r="V9" s="191"/>
    </row>
    <row r="10" spans="12:28" ht="13.5" customHeight="1" thickBot="1">
      <c r="P10" s="114"/>
    </row>
    <row r="11" spans="12:28" ht="12.75" customHeight="1">
      <c r="L11" s="174" t="s">
        <v>50</v>
      </c>
      <c r="M11" s="91" t="s">
        <v>34</v>
      </c>
      <c r="N11" s="92" t="str">
        <f ca="1">+'1ฝน'!I47</f>
        <v>1 ปี 4 เดือน 22 วัน</v>
      </c>
      <c r="P11" s="174" t="s">
        <v>45</v>
      </c>
      <c r="Q11" s="91" t="s">
        <v>34</v>
      </c>
      <c r="R11" s="92" t="str">
        <f ca="1">+'1ก'!I47</f>
        <v>0 ปี 11 เดือน 27 วัน</v>
      </c>
      <c r="T11" s="174" t="s">
        <v>40</v>
      </c>
      <c r="U11" s="91" t="s">
        <v>34</v>
      </c>
      <c r="V11" s="92" t="e">
        <f>+'1ญ'!#REF!</f>
        <v>#REF!</v>
      </c>
      <c r="X11" s="174" t="s">
        <v>39</v>
      </c>
      <c r="Y11" s="100" t="s">
        <v>34</v>
      </c>
      <c r="Z11" s="92" t="str">
        <f ca="1">+อ่าง!I47</f>
        <v>0 ปี 9 เดือน 13 วัน</v>
      </c>
    </row>
    <row r="12" spans="12:28" ht="12.75" customHeight="1">
      <c r="L12" s="175"/>
      <c r="M12" s="93" t="s">
        <v>35</v>
      </c>
      <c r="N12" s="94">
        <f>+'1ฝน'!P42</f>
        <v>1.8860122084814432</v>
      </c>
      <c r="P12" s="175"/>
      <c r="Q12" s="93" t="s">
        <v>35</v>
      </c>
      <c r="R12" s="94">
        <f>+'1ก'!P42</f>
        <v>4.6412858913855111</v>
      </c>
      <c r="T12" s="175"/>
      <c r="U12" s="93" t="s">
        <v>35</v>
      </c>
      <c r="V12" s="94">
        <f>+'1ญ'!P42</f>
        <v>2.4266130453172834</v>
      </c>
      <c r="X12" s="175"/>
      <c r="Y12" s="101" t="s">
        <v>35</v>
      </c>
      <c r="Z12" s="94">
        <f>+อ่าง!P42</f>
        <v>3.689185593302811</v>
      </c>
      <c r="AB12" s="102"/>
    </row>
    <row r="13" spans="12:28" ht="12.75" customHeight="1">
      <c r="L13" s="175"/>
      <c r="M13" s="93" t="s">
        <v>36</v>
      </c>
      <c r="N13" s="95">
        <f>+'1ฝน'!T42</f>
        <v>4372</v>
      </c>
      <c r="P13" s="175"/>
      <c r="Q13" s="93" t="s">
        <v>36</v>
      </c>
      <c r="R13" s="95">
        <f>+'1ก'!T42</f>
        <v>2345</v>
      </c>
      <c r="T13" s="175"/>
      <c r="U13" s="93" t="s">
        <v>36</v>
      </c>
      <c r="V13" s="95">
        <f>+'1ญ'!T42</f>
        <v>2227</v>
      </c>
      <c r="X13" s="175"/>
      <c r="Y13" s="101" t="s">
        <v>36</v>
      </c>
      <c r="Z13" s="95">
        <f>+อ่าง!T42</f>
        <v>3975</v>
      </c>
    </row>
    <row r="14" spans="12:28" ht="12.75" customHeight="1">
      <c r="L14" s="175"/>
      <c r="M14" s="96" t="s">
        <v>37</v>
      </c>
      <c r="N14" s="97">
        <f>+N12*N13</f>
        <v>8245.6453754808699</v>
      </c>
      <c r="P14" s="175"/>
      <c r="Q14" s="96" t="s">
        <v>37</v>
      </c>
      <c r="R14" s="97">
        <f>+R12*R13</f>
        <v>10883.815415299023</v>
      </c>
      <c r="T14" s="175"/>
      <c r="U14" s="96" t="s">
        <v>37</v>
      </c>
      <c r="V14" s="146">
        <f>+V12*V13</f>
        <v>5404.0672519215905</v>
      </c>
      <c r="X14" s="175"/>
      <c r="Y14" s="90" t="s">
        <v>37</v>
      </c>
      <c r="Z14" s="97">
        <f>+Z12*Z13</f>
        <v>14664.512733378673</v>
      </c>
    </row>
    <row r="15" spans="12:28" ht="12.75" customHeight="1">
      <c r="L15" s="175"/>
      <c r="M15" s="96" t="s">
        <v>1</v>
      </c>
      <c r="N15" s="97">
        <f>+'1ฝน'!L42</f>
        <v>32340</v>
      </c>
      <c r="P15" s="175"/>
      <c r="Q15" s="96" t="s">
        <v>1</v>
      </c>
      <c r="R15" s="97">
        <f>+'1ก'!L42</f>
        <v>25500</v>
      </c>
      <c r="T15" s="175"/>
      <c r="U15" s="96" t="s">
        <v>1</v>
      </c>
      <c r="V15" s="97">
        <f>+'1ญ'!L42</f>
        <v>10620</v>
      </c>
      <c r="X15" s="175"/>
      <c r="Y15" s="90" t="s">
        <v>1</v>
      </c>
      <c r="Z15" s="97">
        <f>+อ่าง!L42</f>
        <v>48885</v>
      </c>
      <c r="AB15" s="102"/>
    </row>
    <row r="16" spans="12:28" ht="12.75" customHeight="1" thickBot="1">
      <c r="L16" s="175"/>
      <c r="M16" s="96" t="s">
        <v>2</v>
      </c>
      <c r="N16" s="97">
        <f>+'1ฝน'!L43</f>
        <v>2393</v>
      </c>
      <c r="P16" s="175"/>
      <c r="Q16" s="96" t="s">
        <v>2</v>
      </c>
      <c r="R16" s="97">
        <f>+'1ก'!L43</f>
        <v>600</v>
      </c>
      <c r="T16" s="175"/>
      <c r="U16" s="96" t="s">
        <v>2</v>
      </c>
      <c r="V16" s="97">
        <f>+'1ญ'!L43</f>
        <v>2830</v>
      </c>
      <c r="X16" s="175"/>
      <c r="Y16" s="90" t="s">
        <v>2</v>
      </c>
      <c r="Z16" s="97">
        <f>+อ่าง!L43</f>
        <v>4520</v>
      </c>
    </row>
    <row r="17" spans="2:28" ht="12.75" customHeight="1" thickBot="1">
      <c r="B17" s="172" t="s">
        <v>54</v>
      </c>
      <c r="C17" s="173"/>
      <c r="D17" s="172" t="s">
        <v>33</v>
      </c>
      <c r="E17" s="173"/>
      <c r="F17" s="172" t="s">
        <v>32</v>
      </c>
      <c r="G17" s="173"/>
      <c r="H17" s="172" t="s">
        <v>53</v>
      </c>
      <c r="I17" s="173"/>
      <c r="J17" s="172" t="s">
        <v>52</v>
      </c>
      <c r="K17" s="173"/>
      <c r="L17" s="176"/>
      <c r="M17" s="98" t="s">
        <v>3</v>
      </c>
      <c r="N17" s="99">
        <f>+'1ฝน'!L44</f>
        <v>835</v>
      </c>
      <c r="P17" s="176"/>
      <c r="Q17" s="98" t="s">
        <v>3</v>
      </c>
      <c r="R17" s="97">
        <f>+'1ก'!L44</f>
        <v>-411</v>
      </c>
      <c r="T17" s="176"/>
      <c r="U17" s="98" t="s">
        <v>3</v>
      </c>
      <c r="V17" s="99">
        <f>+'1ญ'!L44</f>
        <v>173</v>
      </c>
      <c r="X17" s="175"/>
      <c r="Y17" s="90" t="s">
        <v>3</v>
      </c>
      <c r="Z17" s="97">
        <f>+อ่าง!L44</f>
        <v>25</v>
      </c>
    </row>
    <row r="18" spans="2:28" ht="12.75" customHeight="1">
      <c r="B18" s="91" t="s">
        <v>34</v>
      </c>
      <c r="C18" s="92" t="str">
        <f ca="1">+'5โก๊ะ'!I47</f>
        <v>0 ปี 0 เดือน 28 วัน</v>
      </c>
      <c r="D18" s="91" t="s">
        <v>34</v>
      </c>
      <c r="E18" s="92" t="e">
        <f>+'4โก๊ะ'!#REF!</f>
        <v>#REF!</v>
      </c>
      <c r="F18" s="91" t="s">
        <v>34</v>
      </c>
      <c r="G18" s="92" t="str">
        <f ca="1">+'3โก๊ะ'!I47</f>
        <v>0 ปี 8 เดือน 25 วัน</v>
      </c>
      <c r="H18" s="91" t="s">
        <v>34</v>
      </c>
      <c r="I18" s="92" t="str">
        <f ca="1">+'2โก๊ะ'!I47</f>
        <v>0 ปี 2 เดือน 6 วัน</v>
      </c>
      <c r="J18" s="91" t="s">
        <v>34</v>
      </c>
      <c r="K18" s="92" t="str">
        <f ca="1">+'1โก๊ะ'!I47</f>
        <v>126 ปี 3 เดือน 2 วัน</v>
      </c>
      <c r="L18" s="174" t="s">
        <v>51</v>
      </c>
      <c r="M18" s="91" t="s">
        <v>34</v>
      </c>
      <c r="N18" s="92" t="e">
        <f ca="1">+'2ฝน'!I47</f>
        <v>#NUM!</v>
      </c>
      <c r="P18" s="174" t="s">
        <v>46</v>
      </c>
      <c r="Q18" s="91" t="s">
        <v>34</v>
      </c>
      <c r="R18" s="92" t="str">
        <f ca="1">+'2ก'!I47</f>
        <v>1 ปี 2 เดือน 22 วัน</v>
      </c>
      <c r="T18" s="174" t="s">
        <v>41</v>
      </c>
      <c r="U18" s="91" t="s">
        <v>34</v>
      </c>
      <c r="V18" s="92" t="str">
        <f ca="1">+'2ญ'!I47</f>
        <v>0 ปี 2 เดือน 6 วัน</v>
      </c>
      <c r="X18" s="175"/>
      <c r="Y18" s="96"/>
      <c r="Z18" s="103"/>
      <c r="AB18" s="102"/>
    </row>
    <row r="19" spans="2:28" ht="12.75" customHeight="1">
      <c r="B19" s="93" t="s">
        <v>35</v>
      </c>
      <c r="C19" s="94">
        <f>+'5โก๊ะ'!P42</f>
        <v>1.1240259740259743E-2</v>
      </c>
      <c r="D19" s="93" t="s">
        <v>35</v>
      </c>
      <c r="E19" s="94">
        <f>+'4โก๊ะ'!P42</f>
        <v>1.6198996655518405</v>
      </c>
      <c r="F19" s="93" t="s">
        <v>35</v>
      </c>
      <c r="G19" s="94">
        <f>+'3โก๊ะ'!P42</f>
        <v>2.8739676723013674</v>
      </c>
      <c r="H19" s="93" t="s">
        <v>35</v>
      </c>
      <c r="I19" s="94">
        <f>+'2โก๊ะ'!P42</f>
        <v>1.4941666666666662</v>
      </c>
      <c r="J19" s="93" t="s">
        <v>35</v>
      </c>
      <c r="K19" s="94" t="e">
        <f>+'1โก๊ะ'!P42</f>
        <v>#DIV/0!</v>
      </c>
      <c r="L19" s="175"/>
      <c r="M19" s="93" t="s">
        <v>35</v>
      </c>
      <c r="N19" s="94">
        <f>+'2ฝน'!P42</f>
        <v>0.04</v>
      </c>
      <c r="P19" s="175"/>
      <c r="Q19" s="93" t="s">
        <v>35</v>
      </c>
      <c r="R19" s="94">
        <f>+'2ก'!GU34</f>
        <v>2.8068249027427328</v>
      </c>
      <c r="T19" s="175"/>
      <c r="U19" s="93" t="s">
        <v>35</v>
      </c>
      <c r="V19" s="94">
        <f>+'2ญ'!P42</f>
        <v>1.3602245388933447</v>
      </c>
      <c r="X19" s="175"/>
      <c r="Y19" s="96"/>
      <c r="Z19" s="103"/>
    </row>
    <row r="20" spans="2:28" ht="13.5" customHeight="1">
      <c r="B20" s="93" t="s">
        <v>36</v>
      </c>
      <c r="C20" s="95">
        <f>+'5โก๊ะ'!T42</f>
        <v>11000</v>
      </c>
      <c r="D20" s="93" t="s">
        <v>36</v>
      </c>
      <c r="E20" s="95">
        <f>+'4โก๊ะ'!T42</f>
        <v>2300</v>
      </c>
      <c r="F20" s="93" t="s">
        <v>36</v>
      </c>
      <c r="G20" s="95">
        <f>+'3โก๊ะ'!T42</f>
        <v>2503</v>
      </c>
      <c r="H20" s="93" t="s">
        <v>36</v>
      </c>
      <c r="I20" s="95">
        <f>+'2โก๊ะ'!T42</f>
        <v>2400</v>
      </c>
      <c r="J20" s="93" t="s">
        <v>36</v>
      </c>
      <c r="K20" s="95">
        <f>+'1โก๊ะ'!T42</f>
        <v>0</v>
      </c>
      <c r="L20" s="175"/>
      <c r="M20" s="93" t="s">
        <v>36</v>
      </c>
      <c r="N20" s="95">
        <f>+'2ฝน'!T42</f>
        <v>6000</v>
      </c>
      <c r="P20" s="175"/>
      <c r="Q20" s="93" t="s">
        <v>36</v>
      </c>
      <c r="R20" s="95">
        <f>+'2ก'!GV34</f>
        <v>4626</v>
      </c>
      <c r="T20" s="175"/>
      <c r="U20" s="93" t="s">
        <v>36</v>
      </c>
      <c r="V20" s="95">
        <f>+'2ญ'!T42</f>
        <v>2494</v>
      </c>
      <c r="X20" s="175"/>
      <c r="Y20" s="96"/>
      <c r="Z20" s="103"/>
    </row>
    <row r="21" spans="2:28" ht="12.75" customHeight="1">
      <c r="B21" s="96" t="s">
        <v>37</v>
      </c>
      <c r="C21" s="97">
        <f>+C19*C20</f>
        <v>123.64285714285717</v>
      </c>
      <c r="D21" s="96" t="s">
        <v>37</v>
      </c>
      <c r="E21" s="97">
        <f>+E19*E20</f>
        <v>3725.7692307692332</v>
      </c>
      <c r="F21" s="96" t="s">
        <v>37</v>
      </c>
      <c r="G21" s="97">
        <f>+G19*G20</f>
        <v>7193.541083770323</v>
      </c>
      <c r="H21" s="96" t="s">
        <v>37</v>
      </c>
      <c r="I21" s="97">
        <f>+I19*I20</f>
        <v>3585.9999999999991</v>
      </c>
      <c r="J21" s="96" t="s">
        <v>37</v>
      </c>
      <c r="K21" s="97" t="e">
        <f>+K19*K20</f>
        <v>#DIV/0!</v>
      </c>
      <c r="L21" s="175"/>
      <c r="M21" s="96" t="s">
        <v>37</v>
      </c>
      <c r="N21" s="145">
        <f>+N19*N20</f>
        <v>240</v>
      </c>
      <c r="P21" s="175"/>
      <c r="Q21" s="96" t="s">
        <v>37</v>
      </c>
      <c r="R21" s="97">
        <f>+R19*R20</f>
        <v>12984.372000087882</v>
      </c>
      <c r="T21" s="175"/>
      <c r="U21" s="96" t="s">
        <v>37</v>
      </c>
      <c r="V21" s="146">
        <f>+V19*V20</f>
        <v>3392.4000000000019</v>
      </c>
      <c r="X21" s="175"/>
      <c r="Y21" s="96"/>
      <c r="Z21" s="103"/>
    </row>
    <row r="22" spans="2:28" ht="12.75" customHeight="1">
      <c r="B22" s="96" t="s">
        <v>1</v>
      </c>
      <c r="C22" s="97">
        <f>+'5โก๊ะ'!L42</f>
        <v>0</v>
      </c>
      <c r="D22" s="96" t="s">
        <v>1</v>
      </c>
      <c r="E22" s="97">
        <f>+'4โก๊ะ'!L42</f>
        <v>1110</v>
      </c>
      <c r="F22" s="96" t="s">
        <v>1</v>
      </c>
      <c r="G22" s="97">
        <f>+'3โก๊ะ'!L42</f>
        <v>13230</v>
      </c>
      <c r="H22" s="96" t="s">
        <v>1</v>
      </c>
      <c r="I22" s="97">
        <f>+'2โก๊ะ'!L42</f>
        <v>0</v>
      </c>
      <c r="J22" s="96" t="s">
        <v>1</v>
      </c>
      <c r="K22" s="97">
        <f>+'1โก๊ะ'!L42</f>
        <v>0</v>
      </c>
      <c r="L22" s="175"/>
      <c r="M22" s="96" t="s">
        <v>1</v>
      </c>
      <c r="N22" s="97">
        <f>+'[1]30.7.67 2ฝน ไสร้'!L42</f>
        <v>7200</v>
      </c>
      <c r="P22" s="175"/>
      <c r="Q22" s="96" t="s">
        <v>1</v>
      </c>
      <c r="R22" s="97">
        <f>+'2ก'!L42</f>
        <v>31200</v>
      </c>
      <c r="T22" s="175"/>
      <c r="U22" s="96" t="s">
        <v>1</v>
      </c>
      <c r="V22" s="97">
        <f>+'2ญ'!L42</f>
        <v>1560</v>
      </c>
      <c r="X22" s="175"/>
      <c r="Y22" s="96"/>
      <c r="Z22" s="103"/>
    </row>
    <row r="23" spans="2:28" ht="12.75" customHeight="1">
      <c r="B23" s="96" t="s">
        <v>2</v>
      </c>
      <c r="C23" s="97">
        <f>+'5โก๊ะ'!L43</f>
        <v>183</v>
      </c>
      <c r="D23" s="96" t="s">
        <v>2</v>
      </c>
      <c r="E23" s="97">
        <f>+'4โก๊ะ'!L43</f>
        <v>2050</v>
      </c>
      <c r="F23" s="96" t="s">
        <v>2</v>
      </c>
      <c r="G23" s="97">
        <f>+'3โก๊ะ'!L43</f>
        <v>4355</v>
      </c>
      <c r="H23" s="96" t="s">
        <v>2</v>
      </c>
      <c r="I23" s="97">
        <f>+'2โก๊ะ'!L43</f>
        <v>2660</v>
      </c>
      <c r="J23" s="96" t="s">
        <v>2</v>
      </c>
      <c r="K23" s="97">
        <f>+'1โก๊ะ'!L43</f>
        <v>0</v>
      </c>
      <c r="L23" s="175"/>
      <c r="M23" s="96" t="s">
        <v>2</v>
      </c>
      <c r="N23" s="97">
        <f>+'[1]30.7.67 2ฝน ไสร้'!L43</f>
        <v>4326</v>
      </c>
      <c r="P23" s="175"/>
      <c r="Q23" s="96" t="s">
        <v>2</v>
      </c>
      <c r="R23" s="97">
        <f>+'2ก'!L43</f>
        <v>1310</v>
      </c>
      <c r="T23" s="175"/>
      <c r="U23" s="96" t="s">
        <v>2</v>
      </c>
      <c r="V23" s="97">
        <f>+'2ญ'!L43</f>
        <v>2065</v>
      </c>
      <c r="X23" s="175"/>
      <c r="Y23" s="96"/>
      <c r="Z23" s="103"/>
    </row>
    <row r="24" spans="2:28" ht="12.75" customHeight="1" thickBot="1">
      <c r="B24" s="98" t="s">
        <v>3</v>
      </c>
      <c r="C24" s="99">
        <f>+'5โก๊ะ'!L44</f>
        <v>3000</v>
      </c>
      <c r="D24" s="98" t="s">
        <v>3</v>
      </c>
      <c r="E24" s="99">
        <f>+'4โก๊ะ'!L44</f>
        <v>0</v>
      </c>
      <c r="F24" s="98" t="s">
        <v>3</v>
      </c>
      <c r="G24" s="99">
        <f>+'3โก๊ะ'!L44</f>
        <v>17</v>
      </c>
      <c r="H24" s="98" t="s">
        <v>3</v>
      </c>
      <c r="I24" s="99">
        <f>+'2โก๊ะ'!L44</f>
        <v>0</v>
      </c>
      <c r="J24" s="98" t="s">
        <v>3</v>
      </c>
      <c r="K24" s="99">
        <f>+'1โก๊ะ'!L44</f>
        <v>0</v>
      </c>
      <c r="L24" s="176"/>
      <c r="M24" s="98" t="s">
        <v>3</v>
      </c>
      <c r="N24" s="99">
        <f>+'[1]30.7.67 2ฝน ไสร้'!L44</f>
        <v>1461</v>
      </c>
      <c r="P24" s="176"/>
      <c r="Q24" s="98" t="s">
        <v>3</v>
      </c>
      <c r="R24" s="97">
        <f>+'2ก'!L44</f>
        <v>-655</v>
      </c>
      <c r="T24" s="176"/>
      <c r="U24" s="98" t="s">
        <v>3</v>
      </c>
      <c r="V24" s="99">
        <f>+'2ญ'!L44</f>
        <v>0</v>
      </c>
      <c r="X24" s="175"/>
      <c r="Y24" s="96"/>
      <c r="Z24" s="103"/>
    </row>
    <row r="25" spans="2:28" ht="12.75" customHeight="1">
      <c r="P25" s="174" t="s">
        <v>47</v>
      </c>
      <c r="Q25" s="91" t="s">
        <v>34</v>
      </c>
      <c r="R25" s="92" t="str">
        <f ca="1">+'3ก'!I47</f>
        <v>0 ปี 4 เดือน 11 วัน</v>
      </c>
      <c r="T25" s="174" t="s">
        <v>42</v>
      </c>
      <c r="U25" s="91" t="s">
        <v>34</v>
      </c>
      <c r="V25" s="92" t="str">
        <f ca="1">+'3ญ'!I47</f>
        <v>2 ปี 2 เดือน 16 วัน</v>
      </c>
      <c r="X25" s="175"/>
      <c r="Y25" s="96"/>
      <c r="Z25" s="103"/>
    </row>
    <row r="26" spans="2:28" ht="12.75" customHeight="1">
      <c r="P26" s="175"/>
      <c r="Q26" s="93" t="s">
        <v>35</v>
      </c>
      <c r="R26" s="94">
        <f>+'3ก'!P42</f>
        <v>0.36381458238438041</v>
      </c>
      <c r="T26" s="175"/>
      <c r="U26" s="93" t="s">
        <v>35</v>
      </c>
      <c r="V26" s="94">
        <f>+'3ญ'!P42</f>
        <v>1.7824617594116143</v>
      </c>
      <c r="X26" s="175"/>
      <c r="Y26" s="96"/>
      <c r="Z26" s="103"/>
    </row>
    <row r="27" spans="2:28" ht="13.5" customHeight="1">
      <c r="P27" s="175"/>
      <c r="Q27" s="93" t="s">
        <v>36</v>
      </c>
      <c r="R27" s="95">
        <f>+'3ก'!T42</f>
        <v>6672</v>
      </c>
      <c r="T27" s="175"/>
      <c r="U27" s="93" t="s">
        <v>36</v>
      </c>
      <c r="V27" s="95">
        <f>+'3ญ'!T42</f>
        <v>7361</v>
      </c>
      <c r="X27" s="175"/>
      <c r="Y27" s="96"/>
      <c r="Z27" s="103"/>
    </row>
    <row r="28" spans="2:28" ht="12.75" customHeight="1">
      <c r="P28" s="175"/>
      <c r="Q28" s="96" t="s">
        <v>37</v>
      </c>
      <c r="R28" s="97">
        <f>+R26*R27</f>
        <v>2427.3708936685862</v>
      </c>
      <c r="T28" s="175"/>
      <c r="U28" s="96" t="s">
        <v>37</v>
      </c>
      <c r="V28" s="97">
        <f>+เรียงบ่อ1!V26*เรียงบ่อ1!V27</f>
        <v>13120.701011028894</v>
      </c>
      <c r="X28" s="175"/>
      <c r="Y28" s="96"/>
      <c r="Z28" s="103"/>
    </row>
    <row r="29" spans="2:28" ht="12.75" customHeight="1" thickBot="1">
      <c r="P29" s="175"/>
      <c r="Q29" s="96" t="s">
        <v>1</v>
      </c>
      <c r="R29" s="97">
        <f>+'3ก'!L42</f>
        <v>0</v>
      </c>
      <c r="T29" s="175"/>
      <c r="U29" s="96" t="s">
        <v>1</v>
      </c>
      <c r="V29" s="97">
        <f>+'3ญ'!L42</f>
        <v>71250</v>
      </c>
      <c r="X29" s="175"/>
      <c r="Y29" s="96"/>
      <c r="Z29" s="103"/>
    </row>
    <row r="30" spans="2:28" ht="12.75" customHeight="1">
      <c r="L30" s="180" t="s">
        <v>4</v>
      </c>
      <c r="M30" s="100"/>
      <c r="N30" s="104"/>
      <c r="P30" s="175"/>
      <c r="Q30" s="96" t="s">
        <v>2</v>
      </c>
      <c r="R30" s="97">
        <f>+'3ก'!L43</f>
        <v>4040</v>
      </c>
      <c r="T30" s="175"/>
      <c r="U30" s="96" t="s">
        <v>2</v>
      </c>
      <c r="V30" s="97">
        <f>+'3ญ'!L43</f>
        <v>6111</v>
      </c>
      <c r="X30" s="175"/>
      <c r="Y30" s="96"/>
      <c r="Z30" s="103"/>
    </row>
    <row r="31" spans="2:28" ht="12.75" customHeight="1" thickBot="1">
      <c r="L31" s="181"/>
      <c r="M31" s="105" t="s">
        <v>56</v>
      </c>
      <c r="N31" s="106" t="e">
        <f>+R5+R34+V34</f>
        <v>#REF!</v>
      </c>
      <c r="P31" s="176"/>
      <c r="Q31" s="98" t="s">
        <v>3</v>
      </c>
      <c r="R31" s="97">
        <f>+'3ก'!L44</f>
        <v>-70</v>
      </c>
      <c r="T31" s="176"/>
      <c r="U31" s="98" t="s">
        <v>3</v>
      </c>
      <c r="V31" s="99">
        <f>+'3ญ'!L44</f>
        <v>5039</v>
      </c>
      <c r="X31" s="176"/>
      <c r="Y31" s="98"/>
      <c r="Z31" s="107"/>
    </row>
    <row r="32" spans="2:28" ht="12.75" customHeight="1">
      <c r="L32" s="181"/>
      <c r="M32" s="105" t="s">
        <v>57</v>
      </c>
      <c r="N32" s="106" t="e">
        <f>+R6+R35+V35</f>
        <v>#REF!</v>
      </c>
      <c r="P32" s="174" t="s">
        <v>48</v>
      </c>
      <c r="Q32" s="91" t="s">
        <v>34</v>
      </c>
      <c r="R32" s="92" t="str">
        <f ca="1">+'4ก'!I47</f>
        <v>126 ปี 3 เดือน 2 วัน</v>
      </c>
      <c r="T32" s="174" t="s">
        <v>43</v>
      </c>
      <c r="U32" s="91" t="s">
        <v>34</v>
      </c>
      <c r="V32" s="92" t="str">
        <f ca="1">+'4ญ'!I47</f>
        <v>0 ปี 1 เดือน 1 วัน</v>
      </c>
      <c r="X32" s="177" t="s">
        <v>55</v>
      </c>
      <c r="Y32" s="91" t="s">
        <v>34</v>
      </c>
      <c r="Z32" s="92" t="str">
        <f ca="1">+ปลาย!I47</f>
        <v>0 ปี 10 เดือน 24 วัน</v>
      </c>
    </row>
    <row r="33" spans="12:26" ht="12.75" customHeight="1">
      <c r="L33" s="181"/>
      <c r="M33" s="108"/>
      <c r="N33" s="109"/>
      <c r="P33" s="175"/>
      <c r="Q33" s="93" t="s">
        <v>35</v>
      </c>
      <c r="R33" s="94" t="e">
        <f>+'4ก'!P42</f>
        <v>#DIV/0!</v>
      </c>
      <c r="T33" s="175"/>
      <c r="U33" s="93" t="s">
        <v>35</v>
      </c>
      <c r="V33" s="94">
        <f>+'4ญ'!P42</f>
        <v>2.5161764705882352E-2</v>
      </c>
      <c r="X33" s="178"/>
      <c r="Y33" s="93" t="s">
        <v>35</v>
      </c>
      <c r="Z33" s="94">
        <f>+ปลาย!P42</f>
        <v>3.2221755496824569</v>
      </c>
    </row>
    <row r="34" spans="12:26" ht="13.5" customHeight="1">
      <c r="L34" s="181"/>
      <c r="M34" s="110" t="s">
        <v>58</v>
      </c>
      <c r="N34" s="111">
        <f>+C20+E20+G20+K20+I20+N13+R13+R20+R41+V13+V20+V27+Z13+Z34+V34</f>
        <v>67737</v>
      </c>
      <c r="P34" s="175"/>
      <c r="Q34" s="93" t="s">
        <v>36</v>
      </c>
      <c r="R34" s="95">
        <f>+'4ก'!T42</f>
        <v>0</v>
      </c>
      <c r="T34" s="175"/>
      <c r="U34" s="93" t="s">
        <v>36</v>
      </c>
      <c r="V34" s="95">
        <f>+'4ญ'!T42</f>
        <v>17000</v>
      </c>
      <c r="X34" s="178"/>
      <c r="Y34" s="93" t="s">
        <v>36</v>
      </c>
      <c r="Z34" s="95">
        <f>+ปลาย!T42</f>
        <v>2634</v>
      </c>
    </row>
    <row r="35" spans="12:26" ht="12.75" customHeight="1">
      <c r="L35" s="181"/>
      <c r="M35" s="110" t="s">
        <v>59</v>
      </c>
      <c r="N35" s="111" t="e">
        <f>+C21+E21+G21+K21+I21+N14+R14+R21+R42+V14+V21+V28+Z14+Z35+V35</f>
        <v>#DIV/0!</v>
      </c>
      <c r="P35" s="175"/>
      <c r="Q35" s="96" t="s">
        <v>37</v>
      </c>
      <c r="R35" s="97" t="e">
        <f>+R33*R34</f>
        <v>#DIV/0!</v>
      </c>
      <c r="T35" s="175"/>
      <c r="U35" s="96" t="s">
        <v>37</v>
      </c>
      <c r="V35" s="97">
        <f>+V33*V34</f>
        <v>427.75</v>
      </c>
      <c r="X35" s="178"/>
      <c r="Y35" s="96" t="s">
        <v>37</v>
      </c>
      <c r="Z35" s="97">
        <f>+Z33*Z34</f>
        <v>8487.2103978635914</v>
      </c>
    </row>
    <row r="36" spans="12:26" ht="12.75" customHeight="1" thickBot="1">
      <c r="L36" s="182"/>
      <c r="M36" s="112"/>
      <c r="N36" s="107"/>
      <c r="P36" s="175"/>
      <c r="Q36" s="96" t="s">
        <v>1</v>
      </c>
      <c r="R36" s="97">
        <f>+'4ก'!L42</f>
        <v>0</v>
      </c>
      <c r="T36" s="175"/>
      <c r="U36" s="96" t="s">
        <v>1</v>
      </c>
      <c r="V36" s="97">
        <f>+'4ญ'!L42</f>
        <v>0</v>
      </c>
      <c r="X36" s="178"/>
      <c r="Y36" s="96" t="s">
        <v>1</v>
      </c>
      <c r="Z36" s="97">
        <f>+ปลาย!L42</f>
        <v>23850</v>
      </c>
    </row>
    <row r="37" spans="12:26" ht="12.75" customHeight="1">
      <c r="P37" s="175"/>
      <c r="Q37" s="96" t="s">
        <v>2</v>
      </c>
      <c r="R37" s="97">
        <f>+'4ก'!L43</f>
        <v>0</v>
      </c>
      <c r="T37" s="175"/>
      <c r="U37" s="96" t="s">
        <v>2</v>
      </c>
      <c r="V37" s="97">
        <f>+'4ญ'!L43</f>
        <v>753.5</v>
      </c>
      <c r="X37" s="178"/>
      <c r="Y37" s="96" t="s">
        <v>2</v>
      </c>
      <c r="Z37" s="97">
        <f>+ปลาย!L43</f>
        <v>4295</v>
      </c>
    </row>
    <row r="38" spans="12:26" ht="12.75" customHeight="1" thickBot="1">
      <c r="P38" s="176"/>
      <c r="Q38" s="98" t="s">
        <v>3</v>
      </c>
      <c r="R38" s="99">
        <f>+'4ก'!L44</f>
        <v>0</v>
      </c>
      <c r="T38" s="176"/>
      <c r="U38" s="98" t="s">
        <v>3</v>
      </c>
      <c r="V38" s="99">
        <f>+'4ญ'!L44</f>
        <v>0</v>
      </c>
      <c r="X38" s="179"/>
      <c r="Y38" s="98" t="s">
        <v>3</v>
      </c>
      <c r="Z38" s="99">
        <f>+ปลาย!L44</f>
        <v>3646</v>
      </c>
    </row>
    <row r="39" spans="12:26" ht="12.75" customHeight="1">
      <c r="P39" s="177" t="s">
        <v>49</v>
      </c>
      <c r="Q39" s="91" t="s">
        <v>34</v>
      </c>
      <c r="R39" s="92" t="str">
        <f ca="1">+'5ถนน'!I47</f>
        <v>0 ปี 9 เดือน 22 วัน</v>
      </c>
    </row>
    <row r="40" spans="12:26" ht="12.75" customHeight="1">
      <c r="P40" s="178"/>
      <c r="Q40" s="93" t="s">
        <v>35</v>
      </c>
      <c r="R40" s="94">
        <f>+'5ถนน'!P42</f>
        <v>2.8609999999999967</v>
      </c>
    </row>
    <row r="41" spans="12:26" ht="13.5" customHeight="1">
      <c r="P41" s="178"/>
      <c r="Q41" s="93" t="s">
        <v>36</v>
      </c>
      <c r="R41" s="95">
        <f>+'5ถนน'!T42</f>
        <v>2500</v>
      </c>
    </row>
    <row r="42" spans="12:26" ht="12.75" customHeight="1">
      <c r="P42" s="178"/>
      <c r="Q42" s="96" t="s">
        <v>37</v>
      </c>
      <c r="R42" s="97">
        <f>+R40*R41</f>
        <v>7152.4999999999918</v>
      </c>
    </row>
    <row r="43" spans="12:26" ht="12.75" customHeight="1">
      <c r="P43" s="178"/>
      <c r="Q43" s="96" t="s">
        <v>1</v>
      </c>
      <c r="R43" s="97">
        <f>+'5ถนน'!L42</f>
        <v>22620</v>
      </c>
    </row>
    <row r="44" spans="12:26" ht="12.75" customHeight="1">
      <c r="P44" s="178"/>
      <c r="Q44" s="96" t="s">
        <v>2</v>
      </c>
      <c r="R44" s="97">
        <f>+'5ถนน'!L43</f>
        <v>3345</v>
      </c>
    </row>
    <row r="45" spans="12:26" ht="12.75" customHeight="1" thickBot="1">
      <c r="P45" s="179"/>
      <c r="Q45" s="98" t="s">
        <v>3</v>
      </c>
      <c r="R45" s="99">
        <f>+'5ถนน'!L44</f>
        <v>0</v>
      </c>
    </row>
  </sheetData>
  <mergeCells count="21">
    <mergeCell ref="P39:P45"/>
    <mergeCell ref="L18:L24"/>
    <mergeCell ref="J17:K17"/>
    <mergeCell ref="H17:I17"/>
    <mergeCell ref="T5:V9"/>
    <mergeCell ref="P3:P9"/>
    <mergeCell ref="P11:P17"/>
    <mergeCell ref="P18:P24"/>
    <mergeCell ref="P25:P31"/>
    <mergeCell ref="D17:E17"/>
    <mergeCell ref="B17:C17"/>
    <mergeCell ref="T18:T24"/>
    <mergeCell ref="T25:T31"/>
    <mergeCell ref="X32:X38"/>
    <mergeCell ref="T11:T17"/>
    <mergeCell ref="T32:T38"/>
    <mergeCell ref="X11:X31"/>
    <mergeCell ref="L11:L17"/>
    <mergeCell ref="F17:G17"/>
    <mergeCell ref="P32:P38"/>
    <mergeCell ref="L30:L36"/>
  </mergeCells>
  <hyperlinks>
    <hyperlink ref="B17:C17" location="'5โก๊ะ'!A1" display="5 โก๊ะ" xr:uid="{00000000-0004-0000-0100-000000000000}"/>
    <hyperlink ref="D17:E17" location="'4โก๊ะ'!A1" display="4 โก๊ะ" xr:uid="{00000000-0004-0000-0100-000001000000}"/>
    <hyperlink ref="F17:G17" location="'3โก๊ะ'!A1" display="3 โก๊ะ" xr:uid="{00000000-0004-0000-0100-000002000000}"/>
    <hyperlink ref="H17:I17" location="'2โก๊ะ'!A1" display="2 โก๊ะ" xr:uid="{00000000-0004-0000-0100-000003000000}"/>
    <hyperlink ref="J17:K17" location="'1โก๊ะ'!A1" display="1 โก๊ะ" xr:uid="{00000000-0004-0000-0100-000004000000}"/>
    <hyperlink ref="L11:L17" location="'1ฝน'!A1" display="1 ฝน" xr:uid="{00000000-0004-0000-0100-000005000000}"/>
    <hyperlink ref="L18:L24" location="'2ฝน'!A1" display="2 ฝน" xr:uid="{00000000-0004-0000-0100-000006000000}"/>
    <hyperlink ref="P3:P9" location="ข้างบ้าน!A1" display="ข้างบ้าน" xr:uid="{00000000-0004-0000-0100-000007000000}"/>
    <hyperlink ref="P11:P17" location="'1ก'!A1" display="1 ก" xr:uid="{00000000-0004-0000-0100-000008000000}"/>
    <hyperlink ref="P18:P24" location="'2ก'!A1" display="2 ก" xr:uid="{00000000-0004-0000-0100-000009000000}"/>
    <hyperlink ref="P25:P31" location="'3ก'!A1" display="3 ก" xr:uid="{00000000-0004-0000-0100-00000A000000}"/>
    <hyperlink ref="P32:P38" location="'4ก'!A1" display="4 ก" xr:uid="{00000000-0004-0000-0100-00000B000000}"/>
    <hyperlink ref="P39:P45" location="'5ถนน'!A1" display="5 ถนน" xr:uid="{00000000-0004-0000-0100-00000C000000}"/>
    <hyperlink ref="T11:T17" location="'1ญ'!A1" display="1ญ" xr:uid="{00000000-0004-0000-0100-00000D000000}"/>
    <hyperlink ref="T18:T24" location="'2ญ'!A1" display="2ญ" xr:uid="{00000000-0004-0000-0100-00000E000000}"/>
    <hyperlink ref="T25:T31" location="'3ญ'!A1" display="3ญ" xr:uid="{00000000-0004-0000-0100-00000F000000}"/>
    <hyperlink ref="T32:T38" location="'4ญ'!A1" display="4ญ" xr:uid="{00000000-0004-0000-0100-000010000000}"/>
    <hyperlink ref="X11:X31" location="อ่าง!A1" display="อ่าง" xr:uid="{00000000-0004-0000-0100-000011000000}"/>
    <hyperlink ref="X32:X38" location="ปลาย!A1" display="ปลาย" xr:uid="{00000000-0004-0000-0100-000012000000}"/>
  </hyperlinks>
  <pageMargins left="0.19685039370078741" right="0.35433070866141736" top="0.74803149606299213" bottom="0.74803149606299213" header="0.31496062992125984" footer="0.31496062992125984"/>
  <pageSetup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K77"/>
  <sheetViews>
    <sheetView showGridLines="0" workbookViewId="0">
      <pane xSplit="1" ySplit="3" topLeftCell="B19" activePane="bottomRight" state="frozen"/>
      <selection activeCell="B48" sqref="B48"/>
      <selection pane="topRight" activeCell="B48" sqref="B48"/>
      <selection pane="bottomLeft" activeCell="B48" sqref="B48"/>
      <selection pane="bottomRight" activeCell="B48" sqref="B48"/>
    </sheetView>
  </sheetViews>
  <sheetFormatPr defaultColWidth="9.140625" defaultRowHeight="14.25"/>
  <cols>
    <col min="1" max="1" width="9.5703125" style="3" customWidth="1"/>
    <col min="2" max="6" width="5.5703125" style="2" customWidth="1"/>
    <col min="7" max="7" width="7.5703125" style="2" customWidth="1"/>
    <col min="8" max="8" width="7" style="1" customWidth="1"/>
    <col min="9" max="13" width="5.5703125" style="1" customWidth="1"/>
    <col min="14" max="14" width="6.7109375" style="1" customWidth="1"/>
    <col min="15" max="15" width="6.85546875" style="1" customWidth="1"/>
    <col min="16" max="20" width="5.5703125" style="1" customWidth="1"/>
    <col min="21" max="21" width="6.85546875" style="1" customWidth="1"/>
    <col min="22" max="50" width="5.5703125" style="1" customWidth="1"/>
    <col min="51" max="141" width="5.7109375" style="1" customWidth="1"/>
    <col min="142" max="16384" width="9.140625" style="1"/>
  </cols>
  <sheetData>
    <row r="1" spans="1:141" s="25" customFormat="1">
      <c r="A1" s="192" t="s">
        <v>0</v>
      </c>
      <c r="B1" s="193">
        <v>20302</v>
      </c>
      <c r="C1" s="194"/>
      <c r="D1" s="194"/>
      <c r="E1" s="194"/>
      <c r="F1" s="194"/>
      <c r="G1" s="194"/>
      <c r="H1" s="195"/>
      <c r="I1" s="193">
        <v>20333</v>
      </c>
      <c r="J1" s="194"/>
      <c r="K1" s="194"/>
      <c r="L1" s="194"/>
      <c r="M1" s="194"/>
      <c r="N1" s="194"/>
      <c r="O1" s="195"/>
      <c r="P1" s="193">
        <v>20363</v>
      </c>
      <c r="Q1" s="194"/>
      <c r="R1" s="194"/>
      <c r="S1" s="194"/>
      <c r="T1" s="194"/>
      <c r="U1" s="194"/>
      <c r="V1" s="195"/>
      <c r="W1" s="193">
        <v>20394</v>
      </c>
      <c r="X1" s="194"/>
      <c r="Y1" s="194"/>
      <c r="Z1" s="194"/>
      <c r="AA1" s="194"/>
      <c r="AB1" s="194"/>
      <c r="AC1" s="195"/>
      <c r="AD1" s="193">
        <v>20424</v>
      </c>
      <c r="AE1" s="194"/>
      <c r="AF1" s="194"/>
      <c r="AG1" s="194"/>
      <c r="AH1" s="194"/>
      <c r="AI1" s="194"/>
      <c r="AJ1" s="195"/>
      <c r="AK1" s="193">
        <v>20455</v>
      </c>
      <c r="AL1" s="194"/>
      <c r="AM1" s="194"/>
      <c r="AN1" s="194"/>
      <c r="AO1" s="194"/>
      <c r="AP1" s="194"/>
      <c r="AQ1" s="195"/>
      <c r="AR1" s="193">
        <v>20486</v>
      </c>
      <c r="AS1" s="194"/>
      <c r="AT1" s="194"/>
      <c r="AU1" s="194"/>
      <c r="AV1" s="194"/>
      <c r="AW1" s="194"/>
      <c r="AX1" s="195"/>
      <c r="AY1" s="193">
        <v>20515</v>
      </c>
      <c r="AZ1" s="194"/>
      <c r="BA1" s="194"/>
      <c r="BB1" s="194"/>
      <c r="BC1" s="194"/>
      <c r="BD1" s="194"/>
      <c r="BE1" s="195"/>
      <c r="BF1" s="193">
        <v>20546</v>
      </c>
      <c r="BG1" s="194"/>
      <c r="BH1" s="194"/>
      <c r="BI1" s="194"/>
      <c r="BJ1" s="194"/>
      <c r="BK1" s="194"/>
      <c r="BL1" s="195"/>
      <c r="BM1" s="193">
        <v>20576</v>
      </c>
      <c r="BN1" s="194"/>
      <c r="BO1" s="194"/>
      <c r="BP1" s="194"/>
      <c r="BQ1" s="194"/>
      <c r="BR1" s="194"/>
      <c r="BS1" s="195"/>
      <c r="BT1" s="193">
        <v>20607</v>
      </c>
      <c r="BU1" s="194"/>
      <c r="BV1" s="194"/>
      <c r="BW1" s="194"/>
      <c r="BX1" s="194"/>
      <c r="BY1" s="194"/>
      <c r="BZ1" s="195"/>
      <c r="CA1" s="193">
        <v>20637</v>
      </c>
      <c r="CB1" s="194"/>
      <c r="CC1" s="194"/>
      <c r="CD1" s="194"/>
      <c r="CE1" s="194"/>
      <c r="CF1" s="194"/>
      <c r="CG1" s="195"/>
      <c r="CH1" s="193">
        <v>20668</v>
      </c>
      <c r="CI1" s="194"/>
      <c r="CJ1" s="194"/>
      <c r="CK1" s="194"/>
      <c r="CL1" s="194"/>
      <c r="CM1" s="194"/>
      <c r="CN1" s="195"/>
      <c r="CO1" s="193">
        <v>20699</v>
      </c>
      <c r="CP1" s="194"/>
      <c r="CQ1" s="194"/>
      <c r="CR1" s="194"/>
      <c r="CS1" s="194"/>
      <c r="CT1" s="194"/>
      <c r="CU1" s="195"/>
      <c r="CV1" s="193">
        <v>20729</v>
      </c>
      <c r="CW1" s="194"/>
      <c r="CX1" s="194"/>
      <c r="CY1" s="194"/>
      <c r="CZ1" s="194"/>
      <c r="DA1" s="194"/>
      <c r="DB1" s="195"/>
      <c r="DC1" s="193">
        <v>20760</v>
      </c>
      <c r="DD1" s="194"/>
      <c r="DE1" s="194"/>
      <c r="DF1" s="194"/>
      <c r="DG1" s="194"/>
      <c r="DH1" s="194"/>
      <c r="DI1" s="195"/>
      <c r="DJ1" s="193">
        <v>20790</v>
      </c>
      <c r="DK1" s="194"/>
      <c r="DL1" s="194"/>
      <c r="DM1" s="194"/>
      <c r="DN1" s="194"/>
      <c r="DO1" s="194"/>
      <c r="DP1" s="195"/>
      <c r="DQ1" s="193">
        <v>20821</v>
      </c>
      <c r="DR1" s="194"/>
      <c r="DS1" s="194"/>
      <c r="DT1" s="194"/>
      <c r="DU1" s="194"/>
      <c r="DV1" s="194"/>
      <c r="DW1" s="195"/>
      <c r="DX1" s="193">
        <v>20852</v>
      </c>
      <c r="DY1" s="194"/>
      <c r="DZ1" s="194"/>
      <c r="EA1" s="194"/>
      <c r="EB1" s="194"/>
      <c r="EC1" s="194"/>
      <c r="ED1" s="195"/>
      <c r="EE1" s="193">
        <v>20880</v>
      </c>
      <c r="EF1" s="194"/>
      <c r="EG1" s="194"/>
      <c r="EH1" s="194"/>
      <c r="EI1" s="194"/>
      <c r="EJ1" s="194"/>
      <c r="EK1" s="195"/>
    </row>
    <row r="2" spans="1:141" s="25" customFormat="1">
      <c r="A2" s="192"/>
      <c r="B2" s="202" t="s">
        <v>1</v>
      </c>
      <c r="C2" s="203"/>
      <c r="D2" s="204" t="s">
        <v>2</v>
      </c>
      <c r="E2" s="205"/>
      <c r="F2" s="196" t="s">
        <v>3</v>
      </c>
      <c r="G2" s="198" t="s">
        <v>14</v>
      </c>
      <c r="H2" s="200" t="s">
        <v>11</v>
      </c>
      <c r="I2" s="202" t="s">
        <v>1</v>
      </c>
      <c r="J2" s="203"/>
      <c r="K2" s="204" t="s">
        <v>2</v>
      </c>
      <c r="L2" s="205"/>
      <c r="M2" s="196" t="s">
        <v>3</v>
      </c>
      <c r="N2" s="198" t="s">
        <v>14</v>
      </c>
      <c r="O2" s="200" t="s">
        <v>11</v>
      </c>
      <c r="P2" s="202" t="s">
        <v>1</v>
      </c>
      <c r="Q2" s="203"/>
      <c r="R2" s="204" t="s">
        <v>2</v>
      </c>
      <c r="S2" s="205"/>
      <c r="T2" s="196" t="s">
        <v>3</v>
      </c>
      <c r="U2" s="198" t="s">
        <v>14</v>
      </c>
      <c r="V2" s="200" t="s">
        <v>11</v>
      </c>
      <c r="W2" s="202" t="s">
        <v>1</v>
      </c>
      <c r="X2" s="203"/>
      <c r="Y2" s="204" t="s">
        <v>2</v>
      </c>
      <c r="Z2" s="205"/>
      <c r="AA2" s="196" t="s">
        <v>3</v>
      </c>
      <c r="AB2" s="198" t="s">
        <v>14</v>
      </c>
      <c r="AC2" s="200" t="s">
        <v>11</v>
      </c>
      <c r="AD2" s="202" t="s">
        <v>1</v>
      </c>
      <c r="AE2" s="203"/>
      <c r="AF2" s="204" t="s">
        <v>2</v>
      </c>
      <c r="AG2" s="205"/>
      <c r="AH2" s="196" t="s">
        <v>3</v>
      </c>
      <c r="AI2" s="198" t="s">
        <v>14</v>
      </c>
      <c r="AJ2" s="200" t="s">
        <v>11</v>
      </c>
      <c r="AK2" s="202" t="s">
        <v>1</v>
      </c>
      <c r="AL2" s="203"/>
      <c r="AM2" s="204" t="s">
        <v>2</v>
      </c>
      <c r="AN2" s="205"/>
      <c r="AO2" s="196" t="s">
        <v>3</v>
      </c>
      <c r="AP2" s="198" t="s">
        <v>14</v>
      </c>
      <c r="AQ2" s="200" t="s">
        <v>11</v>
      </c>
      <c r="AR2" s="202" t="s">
        <v>1</v>
      </c>
      <c r="AS2" s="203"/>
      <c r="AT2" s="204" t="s">
        <v>2</v>
      </c>
      <c r="AU2" s="205"/>
      <c r="AV2" s="196" t="s">
        <v>3</v>
      </c>
      <c r="AW2" s="198" t="s">
        <v>14</v>
      </c>
      <c r="AX2" s="200" t="s">
        <v>11</v>
      </c>
      <c r="AY2" s="202" t="s">
        <v>1</v>
      </c>
      <c r="AZ2" s="203"/>
      <c r="BA2" s="204" t="s">
        <v>2</v>
      </c>
      <c r="BB2" s="205"/>
      <c r="BC2" s="196" t="s">
        <v>3</v>
      </c>
      <c r="BD2" s="198" t="s">
        <v>14</v>
      </c>
      <c r="BE2" s="200" t="s">
        <v>11</v>
      </c>
      <c r="BF2" s="202" t="s">
        <v>1</v>
      </c>
      <c r="BG2" s="203"/>
      <c r="BH2" s="204" t="s">
        <v>2</v>
      </c>
      <c r="BI2" s="205"/>
      <c r="BJ2" s="196" t="s">
        <v>3</v>
      </c>
      <c r="BK2" s="198" t="s">
        <v>14</v>
      </c>
      <c r="BL2" s="200" t="s">
        <v>11</v>
      </c>
      <c r="BM2" s="202" t="s">
        <v>1</v>
      </c>
      <c r="BN2" s="203"/>
      <c r="BO2" s="204" t="s">
        <v>2</v>
      </c>
      <c r="BP2" s="205"/>
      <c r="BQ2" s="196" t="s">
        <v>3</v>
      </c>
      <c r="BR2" s="198" t="s">
        <v>14</v>
      </c>
      <c r="BS2" s="200" t="s">
        <v>11</v>
      </c>
      <c r="BT2" s="202" t="s">
        <v>1</v>
      </c>
      <c r="BU2" s="203"/>
      <c r="BV2" s="204" t="s">
        <v>2</v>
      </c>
      <c r="BW2" s="205"/>
      <c r="BX2" s="196" t="s">
        <v>3</v>
      </c>
      <c r="BY2" s="198" t="s">
        <v>14</v>
      </c>
      <c r="BZ2" s="200" t="s">
        <v>11</v>
      </c>
      <c r="CA2" s="202" t="s">
        <v>1</v>
      </c>
      <c r="CB2" s="203"/>
      <c r="CC2" s="204" t="s">
        <v>2</v>
      </c>
      <c r="CD2" s="205"/>
      <c r="CE2" s="196" t="s">
        <v>3</v>
      </c>
      <c r="CF2" s="198" t="s">
        <v>14</v>
      </c>
      <c r="CG2" s="200" t="s">
        <v>11</v>
      </c>
      <c r="CH2" s="202" t="s">
        <v>1</v>
      </c>
      <c r="CI2" s="203"/>
      <c r="CJ2" s="204" t="s">
        <v>2</v>
      </c>
      <c r="CK2" s="205"/>
      <c r="CL2" s="196" t="s">
        <v>3</v>
      </c>
      <c r="CM2" s="198" t="s">
        <v>14</v>
      </c>
      <c r="CN2" s="200" t="s">
        <v>11</v>
      </c>
      <c r="CO2" s="202" t="s">
        <v>1</v>
      </c>
      <c r="CP2" s="203"/>
      <c r="CQ2" s="204" t="s">
        <v>2</v>
      </c>
      <c r="CR2" s="205"/>
      <c r="CS2" s="196" t="s">
        <v>3</v>
      </c>
      <c r="CT2" s="198" t="s">
        <v>14</v>
      </c>
      <c r="CU2" s="200" t="s">
        <v>11</v>
      </c>
      <c r="CV2" s="202" t="s">
        <v>1</v>
      </c>
      <c r="CW2" s="203"/>
      <c r="CX2" s="204" t="s">
        <v>2</v>
      </c>
      <c r="CY2" s="205"/>
      <c r="CZ2" s="196" t="s">
        <v>3</v>
      </c>
      <c r="DA2" s="198" t="s">
        <v>14</v>
      </c>
      <c r="DB2" s="200" t="s">
        <v>11</v>
      </c>
      <c r="DC2" s="202" t="s">
        <v>1</v>
      </c>
      <c r="DD2" s="203"/>
      <c r="DE2" s="204" t="s">
        <v>2</v>
      </c>
      <c r="DF2" s="205"/>
      <c r="DG2" s="196" t="s">
        <v>3</v>
      </c>
      <c r="DH2" s="198" t="s">
        <v>14</v>
      </c>
      <c r="DI2" s="200" t="s">
        <v>11</v>
      </c>
      <c r="DJ2" s="202" t="s">
        <v>1</v>
      </c>
      <c r="DK2" s="203"/>
      <c r="DL2" s="204" t="s">
        <v>2</v>
      </c>
      <c r="DM2" s="205"/>
      <c r="DN2" s="196" t="s">
        <v>3</v>
      </c>
      <c r="DO2" s="198" t="s">
        <v>14</v>
      </c>
      <c r="DP2" s="200" t="s">
        <v>11</v>
      </c>
      <c r="DQ2" s="202" t="s">
        <v>1</v>
      </c>
      <c r="DR2" s="203"/>
      <c r="DS2" s="204" t="s">
        <v>2</v>
      </c>
      <c r="DT2" s="205"/>
      <c r="DU2" s="196" t="s">
        <v>3</v>
      </c>
      <c r="DV2" s="198" t="s">
        <v>14</v>
      </c>
      <c r="DW2" s="200" t="s">
        <v>11</v>
      </c>
      <c r="DX2" s="202" t="s">
        <v>1</v>
      </c>
      <c r="DY2" s="203"/>
      <c r="DZ2" s="204" t="s">
        <v>2</v>
      </c>
      <c r="EA2" s="205"/>
      <c r="EB2" s="196" t="s">
        <v>3</v>
      </c>
      <c r="EC2" s="198" t="s">
        <v>14</v>
      </c>
      <c r="ED2" s="200" t="s">
        <v>11</v>
      </c>
      <c r="EE2" s="202" t="s">
        <v>1</v>
      </c>
      <c r="EF2" s="203"/>
      <c r="EG2" s="204" t="s">
        <v>2</v>
      </c>
      <c r="EH2" s="205"/>
      <c r="EI2" s="196" t="s">
        <v>3</v>
      </c>
      <c r="EJ2" s="198" t="s">
        <v>14</v>
      </c>
      <c r="EK2" s="200" t="s">
        <v>11</v>
      </c>
    </row>
    <row r="3" spans="1:141" s="26" customFormat="1">
      <c r="A3" s="42">
        <f ca="1">TODAY()</f>
        <v>46114</v>
      </c>
      <c r="B3" s="29" t="s">
        <v>5</v>
      </c>
      <c r="C3" s="23" t="s">
        <v>6</v>
      </c>
      <c r="D3" s="24" t="s">
        <v>5</v>
      </c>
      <c r="E3" s="24" t="s">
        <v>6</v>
      </c>
      <c r="F3" s="197"/>
      <c r="G3" s="199"/>
      <c r="H3" s="201"/>
      <c r="I3" s="29" t="s">
        <v>5</v>
      </c>
      <c r="J3" s="23" t="s">
        <v>6</v>
      </c>
      <c r="K3" s="24" t="s">
        <v>5</v>
      </c>
      <c r="L3" s="24" t="s">
        <v>6</v>
      </c>
      <c r="M3" s="197"/>
      <c r="N3" s="199"/>
      <c r="O3" s="201"/>
      <c r="P3" s="29" t="s">
        <v>5</v>
      </c>
      <c r="Q3" s="23" t="s">
        <v>6</v>
      </c>
      <c r="R3" s="24" t="s">
        <v>5</v>
      </c>
      <c r="S3" s="24" t="s">
        <v>6</v>
      </c>
      <c r="T3" s="197"/>
      <c r="U3" s="199"/>
      <c r="V3" s="201"/>
      <c r="W3" s="29" t="s">
        <v>5</v>
      </c>
      <c r="X3" s="23" t="s">
        <v>6</v>
      </c>
      <c r="Y3" s="24" t="s">
        <v>5</v>
      </c>
      <c r="Z3" s="24" t="s">
        <v>6</v>
      </c>
      <c r="AA3" s="197"/>
      <c r="AB3" s="199"/>
      <c r="AC3" s="201"/>
      <c r="AD3" s="29" t="s">
        <v>5</v>
      </c>
      <c r="AE3" s="23" t="s">
        <v>6</v>
      </c>
      <c r="AF3" s="24" t="s">
        <v>5</v>
      </c>
      <c r="AG3" s="24" t="s">
        <v>6</v>
      </c>
      <c r="AH3" s="197"/>
      <c r="AI3" s="199"/>
      <c r="AJ3" s="201"/>
      <c r="AK3" s="29" t="s">
        <v>5</v>
      </c>
      <c r="AL3" s="23" t="s">
        <v>6</v>
      </c>
      <c r="AM3" s="24" t="s">
        <v>5</v>
      </c>
      <c r="AN3" s="24" t="s">
        <v>6</v>
      </c>
      <c r="AO3" s="197"/>
      <c r="AP3" s="199"/>
      <c r="AQ3" s="201"/>
      <c r="AR3" s="29" t="s">
        <v>5</v>
      </c>
      <c r="AS3" s="23" t="s">
        <v>6</v>
      </c>
      <c r="AT3" s="24" t="s">
        <v>5</v>
      </c>
      <c r="AU3" s="24" t="s">
        <v>6</v>
      </c>
      <c r="AV3" s="197"/>
      <c r="AW3" s="199"/>
      <c r="AX3" s="201"/>
      <c r="AY3" s="29" t="s">
        <v>5</v>
      </c>
      <c r="AZ3" s="23" t="s">
        <v>6</v>
      </c>
      <c r="BA3" s="24" t="s">
        <v>5</v>
      </c>
      <c r="BB3" s="24" t="s">
        <v>6</v>
      </c>
      <c r="BC3" s="197"/>
      <c r="BD3" s="199"/>
      <c r="BE3" s="201"/>
      <c r="BF3" s="29" t="s">
        <v>5</v>
      </c>
      <c r="BG3" s="23" t="s">
        <v>6</v>
      </c>
      <c r="BH3" s="24" t="s">
        <v>5</v>
      </c>
      <c r="BI3" s="24" t="s">
        <v>6</v>
      </c>
      <c r="BJ3" s="197"/>
      <c r="BK3" s="199"/>
      <c r="BL3" s="201"/>
      <c r="BM3" s="29" t="s">
        <v>5</v>
      </c>
      <c r="BN3" s="23" t="s">
        <v>6</v>
      </c>
      <c r="BO3" s="24" t="s">
        <v>5</v>
      </c>
      <c r="BP3" s="24" t="s">
        <v>6</v>
      </c>
      <c r="BQ3" s="197"/>
      <c r="BR3" s="199"/>
      <c r="BS3" s="201"/>
      <c r="BT3" s="29" t="s">
        <v>5</v>
      </c>
      <c r="BU3" s="23" t="s">
        <v>6</v>
      </c>
      <c r="BV3" s="24" t="s">
        <v>5</v>
      </c>
      <c r="BW3" s="24" t="s">
        <v>6</v>
      </c>
      <c r="BX3" s="197"/>
      <c r="BY3" s="199"/>
      <c r="BZ3" s="201"/>
      <c r="CA3" s="29" t="s">
        <v>5</v>
      </c>
      <c r="CB3" s="23" t="s">
        <v>6</v>
      </c>
      <c r="CC3" s="24" t="s">
        <v>5</v>
      </c>
      <c r="CD3" s="24" t="s">
        <v>6</v>
      </c>
      <c r="CE3" s="197"/>
      <c r="CF3" s="199"/>
      <c r="CG3" s="201"/>
      <c r="CH3" s="29" t="s">
        <v>5</v>
      </c>
      <c r="CI3" s="23" t="s">
        <v>6</v>
      </c>
      <c r="CJ3" s="24" t="s">
        <v>5</v>
      </c>
      <c r="CK3" s="24" t="s">
        <v>6</v>
      </c>
      <c r="CL3" s="197"/>
      <c r="CM3" s="199"/>
      <c r="CN3" s="201"/>
      <c r="CO3" s="29" t="s">
        <v>5</v>
      </c>
      <c r="CP3" s="23" t="s">
        <v>6</v>
      </c>
      <c r="CQ3" s="24" t="s">
        <v>5</v>
      </c>
      <c r="CR3" s="24" t="s">
        <v>6</v>
      </c>
      <c r="CS3" s="197"/>
      <c r="CT3" s="199"/>
      <c r="CU3" s="201"/>
      <c r="CV3" s="29" t="s">
        <v>5</v>
      </c>
      <c r="CW3" s="23" t="s">
        <v>6</v>
      </c>
      <c r="CX3" s="24" t="s">
        <v>5</v>
      </c>
      <c r="CY3" s="24" t="s">
        <v>6</v>
      </c>
      <c r="CZ3" s="197"/>
      <c r="DA3" s="199"/>
      <c r="DB3" s="201"/>
      <c r="DC3" s="29" t="s">
        <v>5</v>
      </c>
      <c r="DD3" s="23" t="s">
        <v>6</v>
      </c>
      <c r="DE3" s="24" t="s">
        <v>5</v>
      </c>
      <c r="DF3" s="24" t="s">
        <v>6</v>
      </c>
      <c r="DG3" s="197"/>
      <c r="DH3" s="199"/>
      <c r="DI3" s="201"/>
      <c r="DJ3" s="29" t="s">
        <v>5</v>
      </c>
      <c r="DK3" s="23" t="s">
        <v>6</v>
      </c>
      <c r="DL3" s="24" t="s">
        <v>5</v>
      </c>
      <c r="DM3" s="24" t="s">
        <v>6</v>
      </c>
      <c r="DN3" s="197"/>
      <c r="DO3" s="199"/>
      <c r="DP3" s="201"/>
      <c r="DQ3" s="29" t="s">
        <v>5</v>
      </c>
      <c r="DR3" s="23" t="s">
        <v>6</v>
      </c>
      <c r="DS3" s="24" t="s">
        <v>5</v>
      </c>
      <c r="DT3" s="24" t="s">
        <v>6</v>
      </c>
      <c r="DU3" s="197"/>
      <c r="DV3" s="199"/>
      <c r="DW3" s="201"/>
      <c r="DX3" s="29" t="s">
        <v>5</v>
      </c>
      <c r="DY3" s="23" t="s">
        <v>6</v>
      </c>
      <c r="DZ3" s="24" t="s">
        <v>5</v>
      </c>
      <c r="EA3" s="24" t="s">
        <v>6</v>
      </c>
      <c r="EB3" s="197"/>
      <c r="EC3" s="199"/>
      <c r="ED3" s="201"/>
      <c r="EE3" s="29" t="s">
        <v>5</v>
      </c>
      <c r="EF3" s="23" t="s">
        <v>6</v>
      </c>
      <c r="EG3" s="24" t="s">
        <v>5</v>
      </c>
      <c r="EH3" s="24" t="s">
        <v>6</v>
      </c>
      <c r="EI3" s="197"/>
      <c r="EJ3" s="199"/>
      <c r="EK3" s="201"/>
    </row>
    <row r="4" spans="1:141" s="5" customFormat="1">
      <c r="A4" s="4">
        <v>1</v>
      </c>
      <c r="B4" s="10">
        <v>2</v>
      </c>
      <c r="C4" s="10"/>
      <c r="D4" s="11"/>
      <c r="E4" s="11">
        <v>30</v>
      </c>
      <c r="F4" s="12"/>
      <c r="G4" s="27">
        <f>((((((B4+C4)*30)/$E$50)+((D4+E4)/$E$51))+($G$35*$H$35))-(F4*$G$35))/($H$35-F4)</f>
        <v>1.9568434004474273</v>
      </c>
      <c r="H4" s="31">
        <f>$H$35-F4</f>
        <v>2235</v>
      </c>
      <c r="I4" s="30">
        <v>3</v>
      </c>
      <c r="J4" s="10"/>
      <c r="K4" s="11"/>
      <c r="L4" s="11"/>
      <c r="M4" s="12"/>
      <c r="N4" s="27">
        <f>((((((I4+J4)*30)/$E$50)+((K4+L4)/$E$51))+(G34*H34))-(F34*G34))/(O4)</f>
        <v>2.2719552907196379</v>
      </c>
      <c r="O4" s="31">
        <f>H34-M4</f>
        <v>2232</v>
      </c>
      <c r="P4" s="30"/>
      <c r="Q4" s="10"/>
      <c r="R4" s="11"/>
      <c r="S4" s="11"/>
      <c r="T4" s="12"/>
      <c r="U4" s="27">
        <f>((((((P4+Q4)*30)/$E$50)+((R4+S4)/$E$51))+(N34*O34))-(M34*N34))/(V4)</f>
        <v>2.4535619281023457</v>
      </c>
      <c r="V4" s="31">
        <f>O34-T4</f>
        <v>2228</v>
      </c>
      <c r="W4" s="30"/>
      <c r="X4" s="10"/>
      <c r="Y4" s="11"/>
      <c r="Z4" s="11"/>
      <c r="AA4" s="12"/>
      <c r="AB4" s="27">
        <f>((((((W4+X4)*30)/$E$50)+((Y4+Z4)/$E$51))+(U34*V34))-(T34*U34))/(AC4)</f>
        <v>2.4535619281023457</v>
      </c>
      <c r="AC4" s="31">
        <f>V34-AA4</f>
        <v>2228</v>
      </c>
      <c r="AD4" s="30"/>
      <c r="AE4" s="10"/>
      <c r="AF4" s="11"/>
      <c r="AG4" s="11"/>
      <c r="AH4" s="12"/>
      <c r="AI4" s="27">
        <f>((((((AD4+AE4)*30)/$E$50)+((AF4+AG4)/$E$51))+(AB34*AC34))-(AA34*AB34))/(AJ4)</f>
        <v>2.4535619281023457</v>
      </c>
      <c r="AJ4" s="31">
        <f>AC34-AH4</f>
        <v>2228</v>
      </c>
      <c r="AK4" s="30"/>
      <c r="AL4" s="10"/>
      <c r="AM4" s="11"/>
      <c r="AN4" s="11"/>
      <c r="AO4" s="12"/>
      <c r="AP4" s="27">
        <f>((((((AK4+AL4)*30)/$E$50)+((AM4+AN4)/$E$51))+(AI34*AJ34))-(AH34*AI34))/(AQ4)</f>
        <v>2.4535619281023457</v>
      </c>
      <c r="AQ4" s="31">
        <f>AJ34-AO4</f>
        <v>2228</v>
      </c>
      <c r="AR4" s="30"/>
      <c r="AS4" s="10"/>
      <c r="AT4" s="11"/>
      <c r="AU4" s="11"/>
      <c r="AV4" s="12"/>
      <c r="AW4" s="27">
        <f>((((((AR4+AS4)*30)/$E$50)+((AT4+AU4)/$E$51))+(AP34*AQ34))-(AO34*AP34))/(AX4)</f>
        <v>2.4535619281023457</v>
      </c>
      <c r="AX4" s="31">
        <f>AQ34-AV4</f>
        <v>2228</v>
      </c>
      <c r="AY4" s="30"/>
      <c r="AZ4" s="10"/>
      <c r="BA4" s="11"/>
      <c r="BB4" s="11"/>
      <c r="BC4" s="12"/>
      <c r="BD4" s="27">
        <f>((((((AY4+AZ4)*30)/$E$50)+((BA4+BB4)/$E$51))+(AW34*AX34))-(AV34*AW34))/(BE4)</f>
        <v>2.4535619281023457</v>
      </c>
      <c r="BE4" s="31">
        <f>AX34-BC4</f>
        <v>2228</v>
      </c>
      <c r="BF4" s="30"/>
      <c r="BG4" s="10"/>
      <c r="BH4" s="11"/>
      <c r="BI4" s="11"/>
      <c r="BJ4" s="12"/>
      <c r="BK4" s="27">
        <f>((((((BF4+BG4)*30)/$E$50)+((BH4+BI4)/$E$51))+(BD34*BE34))-(BC34*BD34))/(BL4)</f>
        <v>2.4535619281023457</v>
      </c>
      <c r="BL4" s="31">
        <f>BE34-BJ4</f>
        <v>2228</v>
      </c>
      <c r="BM4" s="30"/>
      <c r="BN4" s="10"/>
      <c r="BO4" s="11"/>
      <c r="BP4" s="11"/>
      <c r="BQ4" s="12"/>
      <c r="BR4" s="27">
        <f>((((((BM4+BN4)*30)/$E$50)+((BO4+BP4)/$E$51))+(BK34*BL34))-(BJ34*BK34))/(BS4)</f>
        <v>2.4535619281023457</v>
      </c>
      <c r="BS4" s="31">
        <f>BL34-BQ4</f>
        <v>2228</v>
      </c>
      <c r="BT4" s="30"/>
      <c r="BU4" s="10"/>
      <c r="BV4" s="11"/>
      <c r="BW4" s="11"/>
      <c r="BX4" s="12"/>
      <c r="BY4" s="27">
        <f>((((((BT4+BU4)*30)/$E$50)+((BV4+BW4)/$E$51))+(BR34*BS34))-(BQ34*BR34))/(BZ4)</f>
        <v>2.4535619281023457</v>
      </c>
      <c r="BZ4" s="31">
        <f>BS34-BX4</f>
        <v>2228</v>
      </c>
      <c r="CA4" s="30"/>
      <c r="CB4" s="10"/>
      <c r="CC4" s="11"/>
      <c r="CD4" s="11"/>
      <c r="CE4" s="12"/>
      <c r="CF4" s="27">
        <f>((((((CA4+CB4)*30)/$E$50)+((CC4+CD4)/$E$51))+(BY34*BZ34))-(BX34*BY34))/(CG4)</f>
        <v>2.4535619281023457</v>
      </c>
      <c r="CG4" s="31">
        <f>BZ34-CE4</f>
        <v>2228</v>
      </c>
      <c r="CH4" s="30"/>
      <c r="CI4" s="10"/>
      <c r="CJ4" s="11"/>
      <c r="CK4" s="11"/>
      <c r="CL4" s="12"/>
      <c r="CM4" s="27">
        <f>((((((CH4+CI4)*30)/$E$50)+((CJ4+CK4)/$E$51))+(CF34*CG34))-(CE34*CF34))/(CN4)</f>
        <v>2.4535619281023457</v>
      </c>
      <c r="CN4" s="31">
        <f>CG34-CL4</f>
        <v>2228</v>
      </c>
      <c r="CO4" s="30"/>
      <c r="CP4" s="10"/>
      <c r="CQ4" s="11"/>
      <c r="CR4" s="11"/>
      <c r="CS4" s="12"/>
      <c r="CT4" s="27">
        <f>((((((CO4+CP4)*30)/$E$50)+((CQ4+CR4)/$E$51))+(CM34*CN34))-(CL34*CM34))/(CU4)</f>
        <v>2.4535619281023457</v>
      </c>
      <c r="CU4" s="31">
        <f>CN34-CS4</f>
        <v>2228</v>
      </c>
      <c r="CV4" s="30"/>
      <c r="CW4" s="10"/>
      <c r="CX4" s="11"/>
      <c r="CY4" s="11"/>
      <c r="CZ4" s="12"/>
      <c r="DA4" s="27">
        <f>((((((CV4+CW4)*30)/$E$50)+((CX4+CY4)/$E$51))+(CT34*CU34))-(CS34*CT34))/(DB4)</f>
        <v>2.4535619281023457</v>
      </c>
      <c r="DB4" s="31">
        <f>CU34-CZ4</f>
        <v>2228</v>
      </c>
      <c r="DC4" s="30"/>
      <c r="DD4" s="10"/>
      <c r="DE4" s="11"/>
      <c r="DF4" s="11"/>
      <c r="DG4" s="12"/>
      <c r="DH4" s="27">
        <f>((((((DC4+DD4)*30)/$E$50)+((DE4+DF4)/$E$51))+(DA34*DB34))-(CZ34*DA34))/(DI4)</f>
        <v>2.4535619281023457</v>
      </c>
      <c r="DI4" s="31">
        <f>DB34-DG4</f>
        <v>2228</v>
      </c>
      <c r="DJ4" s="30"/>
      <c r="DK4" s="10"/>
      <c r="DL4" s="11"/>
      <c r="DM4" s="11"/>
      <c r="DN4" s="12"/>
      <c r="DO4" s="27">
        <f>((((((DJ4+DK4)*30)/$E$50)+((DL4+DM4)/$E$51))+(DH34*DI34))-(DG34*DH34))/(DP4)</f>
        <v>2.4535619281023457</v>
      </c>
      <c r="DP4" s="31">
        <f>DI34-DN4</f>
        <v>2228</v>
      </c>
      <c r="DQ4" s="30"/>
      <c r="DR4" s="10"/>
      <c r="DS4" s="11"/>
      <c r="DT4" s="11"/>
      <c r="DU4" s="12"/>
      <c r="DV4" s="27">
        <f>((((((DQ4+DR4)*30)/$E$50)+((DS4+DT4)/$E$51))+(DO34*DP34))-(DN34*DO34))/(DW4)</f>
        <v>2.4535619281023457</v>
      </c>
      <c r="DW4" s="31">
        <f>DP34-DU4</f>
        <v>2228</v>
      </c>
      <c r="DX4" s="30"/>
      <c r="DY4" s="10"/>
      <c r="DZ4" s="11"/>
      <c r="EA4" s="11"/>
      <c r="EB4" s="12"/>
      <c r="EC4" s="27">
        <f>((((((DX4+DY4)*30)/$E$50)+((DZ4+EA4)/$E$51))+(DV34*DW34))-(DU34*DV34))/(ED4)</f>
        <v>2.4535619281023457</v>
      </c>
      <c r="ED4" s="31">
        <f>DW34-EB4</f>
        <v>2228</v>
      </c>
      <c r="EE4" s="30"/>
      <c r="EF4" s="10"/>
      <c r="EG4" s="11"/>
      <c r="EH4" s="11"/>
      <c r="EI4" s="12"/>
      <c r="EJ4" s="27">
        <f>((((((EE4+EF4)*30)/$E$50)+((EG4+EH4)/$E$51))+(EC34*ED34))-(EB34*EC34))/(EK4)</f>
        <v>2.4535619281023457</v>
      </c>
      <c r="EK4" s="31">
        <f>ED34-EI4</f>
        <v>2228</v>
      </c>
    </row>
    <row r="5" spans="1:141" s="7" customFormat="1">
      <c r="A5" s="6">
        <v>2</v>
      </c>
      <c r="B5" s="13">
        <v>3</v>
      </c>
      <c r="C5" s="13"/>
      <c r="D5" s="14"/>
      <c r="E5" s="14">
        <v>40</v>
      </c>
      <c r="F5" s="12"/>
      <c r="G5" s="27">
        <f>((((((B5+C5)*30)/$E$50)+((D5+E5)/$E$51))+(G4*H4))-(F5*G4))/(H5)</f>
        <v>1.9707136465324384</v>
      </c>
      <c r="H5" s="31">
        <f>H4-F5</f>
        <v>2235</v>
      </c>
      <c r="I5" s="30"/>
      <c r="J5" s="10"/>
      <c r="K5" s="11"/>
      <c r="L5" s="11">
        <v>20</v>
      </c>
      <c r="M5" s="15"/>
      <c r="N5" s="27">
        <f>((((((I5+J5)*30)/$E$50)+((K5+L5)/$E$51))+(N4*O4))-(M5*N4))/(O5)</f>
        <v>2.275539520110319</v>
      </c>
      <c r="O5" s="31">
        <f>O4-M5</f>
        <v>2232</v>
      </c>
      <c r="P5" s="30"/>
      <c r="Q5" s="10"/>
      <c r="R5" s="11"/>
      <c r="S5" s="11"/>
      <c r="T5" s="15"/>
      <c r="U5" s="27">
        <f>((((((P5+Q5)*30)/$E$50)+((R5+S5)/$E$51))+(U4*V4))-(T5*U4))/(V5)</f>
        <v>2.4535619281023457</v>
      </c>
      <c r="V5" s="31">
        <f>V4-T5</f>
        <v>2228</v>
      </c>
      <c r="W5" s="30"/>
      <c r="X5" s="10"/>
      <c r="Y5" s="11"/>
      <c r="Z5" s="11"/>
      <c r="AA5" s="15"/>
      <c r="AB5" s="27">
        <f>((((((W5+X5)*30)/$E$50)+((Y5+Z5)/$E$51))+(AB4*AC4))-(AA5*AB4))/(AC5)</f>
        <v>2.4535619281023457</v>
      </c>
      <c r="AC5" s="31">
        <f>AC4-AA5</f>
        <v>2228</v>
      </c>
      <c r="AD5" s="30"/>
      <c r="AE5" s="10"/>
      <c r="AF5" s="11"/>
      <c r="AG5" s="11"/>
      <c r="AH5" s="15"/>
      <c r="AI5" s="27">
        <f>((((((AD5+AE5)*30)/$E$50)+((AF5+AG5)/$E$51))+(AI4*AJ4))-(AH5*AI4))/(AJ5)</f>
        <v>2.4535619281023457</v>
      </c>
      <c r="AJ5" s="31">
        <f>AJ4-AH5</f>
        <v>2228</v>
      </c>
      <c r="AK5" s="30"/>
      <c r="AL5" s="10"/>
      <c r="AM5" s="11"/>
      <c r="AN5" s="11"/>
      <c r="AO5" s="15"/>
      <c r="AP5" s="27">
        <f>((((((AK5+AL5)*30)/$E$50)+((AM5+AN5)/$E$51))+(AP4*AQ4))-(AO5*AP4))/(AQ5)</f>
        <v>2.4535619281023457</v>
      </c>
      <c r="AQ5" s="31">
        <f>AQ4-AO5</f>
        <v>2228</v>
      </c>
      <c r="AR5" s="30"/>
      <c r="AS5" s="10"/>
      <c r="AT5" s="11"/>
      <c r="AU5" s="11"/>
      <c r="AV5" s="15"/>
      <c r="AW5" s="27">
        <f>((((((AR5+AS5)*30)/$E$50)+((AT5+AU5)/$E$51))+(AW4*AX4))-(AV5*AW4))/(AX5)</f>
        <v>2.4535619281023457</v>
      </c>
      <c r="AX5" s="31">
        <f>AX4-AV5</f>
        <v>2228</v>
      </c>
      <c r="AY5" s="30"/>
      <c r="AZ5" s="10"/>
      <c r="BA5" s="11"/>
      <c r="BB5" s="11"/>
      <c r="BC5" s="15"/>
      <c r="BD5" s="27">
        <f>((((((AY5+AZ5)*30)/$E$50)+((BA5+BB5)/$E$51))+(BD4*BE4))-(BC5*BD4))/(BE5)</f>
        <v>2.4535619281023457</v>
      </c>
      <c r="BE5" s="31">
        <f>BE4-BC5</f>
        <v>2228</v>
      </c>
      <c r="BF5" s="30"/>
      <c r="BG5" s="10"/>
      <c r="BH5" s="11"/>
      <c r="BI5" s="11"/>
      <c r="BJ5" s="15"/>
      <c r="BK5" s="27">
        <f>((((((BF5+BG5)*30)/$E$50)+((BH5+BI5)/$E$51))+(BK4*BL4))-(BJ5*BK4))/(BL5)</f>
        <v>2.4535619281023457</v>
      </c>
      <c r="BL5" s="31">
        <f>BL4-BJ5</f>
        <v>2228</v>
      </c>
      <c r="BM5" s="30"/>
      <c r="BN5" s="10"/>
      <c r="BO5" s="11"/>
      <c r="BP5" s="11"/>
      <c r="BQ5" s="15"/>
      <c r="BR5" s="27">
        <f>((((((BM5+BN5)*30)/$E$50)+((BO5+BP5)/$E$51))+(BR4*BS4))-(BQ5*BR4))/(BS5)</f>
        <v>2.4535619281023457</v>
      </c>
      <c r="BS5" s="31">
        <f>BS4-BQ5</f>
        <v>2228</v>
      </c>
      <c r="BT5" s="30"/>
      <c r="BU5" s="10"/>
      <c r="BV5" s="11"/>
      <c r="BW5" s="11"/>
      <c r="BX5" s="15"/>
      <c r="BY5" s="27">
        <f>((((((BT5+BU5)*30)/$E$50)+((BV5+BW5)/$E$51))+(BY4*BZ4))-(BX5*BY4))/(BZ5)</f>
        <v>2.4535619281023457</v>
      </c>
      <c r="BZ5" s="31">
        <f>BZ4-BX5</f>
        <v>2228</v>
      </c>
      <c r="CA5" s="30"/>
      <c r="CB5" s="10"/>
      <c r="CC5" s="11"/>
      <c r="CD5" s="11"/>
      <c r="CE5" s="15"/>
      <c r="CF5" s="27">
        <f>((((((CA5+CB5)*30)/$E$50)+((CC5+CD5)/$E$51))+(CF4*CG4))-(CE5*CF4))/(CG5)</f>
        <v>2.4535619281023457</v>
      </c>
      <c r="CG5" s="31">
        <f>CG4-CE5</f>
        <v>2228</v>
      </c>
      <c r="CH5" s="30"/>
      <c r="CI5" s="10"/>
      <c r="CJ5" s="11"/>
      <c r="CK5" s="11"/>
      <c r="CL5" s="15"/>
      <c r="CM5" s="27">
        <f>((((((CH5+CI5)*30)/$E$50)+((CJ5+CK5)/$E$51))+(CM4*CN4))-(CL5*CM4))/(CN5)</f>
        <v>2.4535619281023457</v>
      </c>
      <c r="CN5" s="31">
        <f>CN4-CL5</f>
        <v>2228</v>
      </c>
      <c r="CO5" s="30"/>
      <c r="CP5" s="10"/>
      <c r="CQ5" s="11"/>
      <c r="CR5" s="11"/>
      <c r="CS5" s="15"/>
      <c r="CT5" s="27">
        <f>((((((CO5+CP5)*30)/$E$50)+((CQ5+CR5)/$E$51))+(CT4*CU4))-(CS5*CT4))/(CU5)</f>
        <v>2.4535619281023457</v>
      </c>
      <c r="CU5" s="31">
        <f>CU4-CS5</f>
        <v>2228</v>
      </c>
      <c r="CV5" s="30"/>
      <c r="CW5" s="10"/>
      <c r="CX5" s="11"/>
      <c r="CY5" s="11"/>
      <c r="CZ5" s="15"/>
      <c r="DA5" s="27">
        <f>((((((CV5+CW5)*30)/$E$50)+((CX5+CY5)/$E$51))+(DA4*DB4))-(CZ5*DA4))/(DB5)</f>
        <v>2.4535619281023457</v>
      </c>
      <c r="DB5" s="31">
        <f>DB4-CZ5</f>
        <v>2228</v>
      </c>
      <c r="DC5" s="30"/>
      <c r="DD5" s="10"/>
      <c r="DE5" s="11"/>
      <c r="DF5" s="11"/>
      <c r="DG5" s="15"/>
      <c r="DH5" s="27">
        <f>((((((DC5+DD5)*30)/$E$50)+((DE5+DF5)/$E$51))+(DH4*DI4))-(DG5*DH4))/(DI5)</f>
        <v>2.4535619281023457</v>
      </c>
      <c r="DI5" s="31">
        <f>DI4-DG5</f>
        <v>2228</v>
      </c>
      <c r="DJ5" s="30"/>
      <c r="DK5" s="10"/>
      <c r="DL5" s="11"/>
      <c r="DM5" s="11"/>
      <c r="DN5" s="15"/>
      <c r="DO5" s="27">
        <f>((((((DJ5+DK5)*30)/$E$50)+((DL5+DM5)/$E$51))+(DO4*DP4))-(DN5*DO4))/(DP5)</f>
        <v>2.4535619281023457</v>
      </c>
      <c r="DP5" s="31">
        <f>DP4-DN5</f>
        <v>2228</v>
      </c>
      <c r="DQ5" s="30"/>
      <c r="DR5" s="10"/>
      <c r="DS5" s="11"/>
      <c r="DT5" s="11"/>
      <c r="DU5" s="15"/>
      <c r="DV5" s="27">
        <f>((((((DQ5+DR5)*30)/$E$50)+((DS5+DT5)/$E$51))+(DV4*DW4))-(DU5*DV4))/(DW5)</f>
        <v>2.4535619281023457</v>
      </c>
      <c r="DW5" s="31">
        <f>DW4-DU5</f>
        <v>2228</v>
      </c>
      <c r="DX5" s="30"/>
      <c r="DY5" s="10"/>
      <c r="DZ5" s="11"/>
      <c r="EA5" s="11"/>
      <c r="EB5" s="15"/>
      <c r="EC5" s="27">
        <f>((((((DX5+DY5)*30)/$E$50)+((DZ5+EA5)/$E$51))+(EC4*ED4))-(EB5*EC4))/(ED5)</f>
        <v>2.4535619281023457</v>
      </c>
      <c r="ED5" s="31">
        <f>ED4-EB5</f>
        <v>2228</v>
      </c>
      <c r="EE5" s="30"/>
      <c r="EF5" s="10"/>
      <c r="EG5" s="11"/>
      <c r="EH5" s="11"/>
      <c r="EI5" s="15"/>
      <c r="EJ5" s="27">
        <f>((((((EE5+EF5)*30)/$E$50)+((EG5+EH5)/$E$51))+(EJ4*EK4))-(EI5*EJ4))/(EK5)</f>
        <v>2.4535619281023457</v>
      </c>
      <c r="EK5" s="31">
        <f>EK4-EI5</f>
        <v>2228</v>
      </c>
    </row>
    <row r="6" spans="1:141" s="7" customFormat="1">
      <c r="A6" s="6">
        <v>3</v>
      </c>
      <c r="B6" s="13"/>
      <c r="C6" s="13"/>
      <c r="D6" s="14"/>
      <c r="E6" s="14">
        <v>40</v>
      </c>
      <c r="F6" s="15"/>
      <c r="G6" s="27">
        <f>((((((B6+C6)*30)/$E$50)+((D6+E6)/$E$51))+(G5*H5))-(F6*G5))/H5</f>
        <v>1.9778724832214765</v>
      </c>
      <c r="H6" s="31">
        <f>H5-F6</f>
        <v>2235</v>
      </c>
      <c r="I6" s="32">
        <v>3</v>
      </c>
      <c r="J6" s="13"/>
      <c r="K6" s="14"/>
      <c r="L6" s="14">
        <v>20</v>
      </c>
      <c r="M6" s="15"/>
      <c r="N6" s="27">
        <f t="shared" ref="N6:N34" si="0">((((((I6+J6)*30)/$E$50)+((K6+L6)/$E$51))+(N5*O5))-(M6*N5))/(O6)</f>
        <v>2.2858441796085267</v>
      </c>
      <c r="O6" s="31">
        <f t="shared" ref="O6:O34" si="1">O5-M6</f>
        <v>2232</v>
      </c>
      <c r="P6" s="32"/>
      <c r="Q6" s="13"/>
      <c r="R6" s="14"/>
      <c r="S6" s="14"/>
      <c r="T6" s="15"/>
      <c r="U6" s="27">
        <f t="shared" ref="U6:U34" si="2">((((((P6+Q6)*30)/$E$50)+((R6+S6)/$E$51))+(U5*V5))-(T6*U5))/(V6)</f>
        <v>2.4535619281023457</v>
      </c>
      <c r="V6" s="31">
        <f t="shared" ref="V6:V34" si="3">V5-T6</f>
        <v>2228</v>
      </c>
      <c r="W6" s="32"/>
      <c r="X6" s="13"/>
      <c r="Y6" s="14"/>
      <c r="Z6" s="14"/>
      <c r="AA6" s="15"/>
      <c r="AB6" s="27">
        <f t="shared" ref="AB6:AB34" si="4">((((((W6+X6)*30)/$E$50)+((Y6+Z6)/$E$51))+(AB5*AC5))-(AA6*AB5))/(AC6)</f>
        <v>2.4535619281023457</v>
      </c>
      <c r="AC6" s="31">
        <f t="shared" ref="AC6:AC34" si="5">AC5-AA6</f>
        <v>2228</v>
      </c>
      <c r="AD6" s="32"/>
      <c r="AE6" s="13"/>
      <c r="AF6" s="14"/>
      <c r="AG6" s="14"/>
      <c r="AH6" s="15"/>
      <c r="AI6" s="27">
        <f t="shared" ref="AI6:AI34" si="6">((((((AD6+AE6)*30)/$E$50)+((AF6+AG6)/$E$51))+(AI5*AJ5))-(AH6*AI5))/(AJ6)</f>
        <v>2.4535619281023457</v>
      </c>
      <c r="AJ6" s="31">
        <f t="shared" ref="AJ6:AJ34" si="7">AJ5-AH6</f>
        <v>2228</v>
      </c>
      <c r="AK6" s="32"/>
      <c r="AL6" s="13"/>
      <c r="AM6" s="14"/>
      <c r="AN6" s="14"/>
      <c r="AO6" s="15"/>
      <c r="AP6" s="27">
        <f t="shared" ref="AP6:AP34" si="8">((((((AK6+AL6)*30)/$E$50)+((AM6+AN6)/$E$51))+(AP5*AQ5))-(AO6*AP5))/(AQ6)</f>
        <v>2.4535619281023457</v>
      </c>
      <c r="AQ6" s="31">
        <f t="shared" ref="AQ6:AQ34" si="9">AQ5-AO6</f>
        <v>2228</v>
      </c>
      <c r="AR6" s="32"/>
      <c r="AS6" s="13"/>
      <c r="AT6" s="14"/>
      <c r="AU6" s="14"/>
      <c r="AV6" s="15"/>
      <c r="AW6" s="27">
        <f t="shared" ref="AW6:AW34" si="10">((((((AR6+AS6)*30)/$E$50)+((AT6+AU6)/$E$51))+(AW5*AX5))-(AV6*AW5))/(AX6)</f>
        <v>2.4535619281023457</v>
      </c>
      <c r="AX6" s="31">
        <f t="shared" ref="AX6:AX34" si="11">AX5-AV6</f>
        <v>2228</v>
      </c>
      <c r="AY6" s="32"/>
      <c r="AZ6" s="13"/>
      <c r="BA6" s="14"/>
      <c r="BB6" s="14"/>
      <c r="BC6" s="15"/>
      <c r="BD6" s="27">
        <f t="shared" ref="BD6:BD34" si="12">((((((AY6+AZ6)*30)/$E$50)+((BA6+BB6)/$E$51))+(BD5*BE5))-(BC6*BD5))/(BE6)</f>
        <v>2.4535619281023457</v>
      </c>
      <c r="BE6" s="31">
        <f t="shared" ref="BE6:BE34" si="13">BE5-BC6</f>
        <v>2228</v>
      </c>
      <c r="BF6" s="32"/>
      <c r="BG6" s="13"/>
      <c r="BH6" s="14"/>
      <c r="BI6" s="14"/>
      <c r="BJ6" s="15"/>
      <c r="BK6" s="27">
        <f t="shared" ref="BK6:BK34" si="14">((((((BF6+BG6)*30)/$E$50)+((BH6+BI6)/$E$51))+(BK5*BL5))-(BJ6*BK5))/(BL6)</f>
        <v>2.4535619281023457</v>
      </c>
      <c r="BL6" s="31">
        <f t="shared" ref="BL6:BL34" si="15">BL5-BJ6</f>
        <v>2228</v>
      </c>
      <c r="BM6" s="32"/>
      <c r="BN6" s="13"/>
      <c r="BO6" s="14"/>
      <c r="BP6" s="14"/>
      <c r="BQ6" s="15"/>
      <c r="BR6" s="27">
        <f t="shared" ref="BR6:BR34" si="16">((((((BM6+BN6)*30)/$E$50)+((BO6+BP6)/$E$51))+(BR5*BS5))-(BQ6*BR5))/(BS6)</f>
        <v>2.4535619281023457</v>
      </c>
      <c r="BS6" s="31">
        <f t="shared" ref="BS6:BS34" si="17">BS5-BQ6</f>
        <v>2228</v>
      </c>
      <c r="BT6" s="32"/>
      <c r="BU6" s="13"/>
      <c r="BV6" s="14"/>
      <c r="BW6" s="14"/>
      <c r="BX6" s="15"/>
      <c r="BY6" s="27">
        <f t="shared" ref="BY6:BY34" si="18">((((((BT6+BU6)*30)/$E$50)+((BV6+BW6)/$E$51))+(BY5*BZ5))-(BX6*BY5))/(BZ6)</f>
        <v>2.4535619281023457</v>
      </c>
      <c r="BZ6" s="31">
        <f t="shared" ref="BZ6:BZ34" si="19">BZ5-BX6</f>
        <v>2228</v>
      </c>
      <c r="CA6" s="32"/>
      <c r="CB6" s="13"/>
      <c r="CC6" s="14"/>
      <c r="CD6" s="14"/>
      <c r="CE6" s="15"/>
      <c r="CF6" s="27">
        <f t="shared" ref="CF6:CF34" si="20">((((((CA6+CB6)*30)/$E$50)+((CC6+CD6)/$E$51))+(CF5*CG5))-(CE6*CF5))/(CG6)</f>
        <v>2.4535619281023457</v>
      </c>
      <c r="CG6" s="31">
        <f t="shared" ref="CG6:CG34" si="21">CG5-CE6</f>
        <v>2228</v>
      </c>
      <c r="CH6" s="32"/>
      <c r="CI6" s="13"/>
      <c r="CJ6" s="14"/>
      <c r="CK6" s="14"/>
      <c r="CL6" s="15"/>
      <c r="CM6" s="27">
        <f t="shared" ref="CM6:CM34" si="22">((((((CH6+CI6)*30)/$E$50)+((CJ6+CK6)/$E$51))+(CM5*CN5))-(CL6*CM5))/(CN6)</f>
        <v>2.4535619281023457</v>
      </c>
      <c r="CN6" s="31">
        <f t="shared" ref="CN6:CN34" si="23">CN5-CL6</f>
        <v>2228</v>
      </c>
      <c r="CO6" s="32"/>
      <c r="CP6" s="13"/>
      <c r="CQ6" s="14"/>
      <c r="CR6" s="14"/>
      <c r="CS6" s="15"/>
      <c r="CT6" s="27">
        <f t="shared" ref="CT6:CT34" si="24">((((((CO6+CP6)*30)/$E$50)+((CQ6+CR6)/$E$51))+(CT5*CU5))-(CS6*CT5))/(CU6)</f>
        <v>2.4535619281023457</v>
      </c>
      <c r="CU6" s="31">
        <f t="shared" ref="CU6:CU34" si="25">CU5-CS6</f>
        <v>2228</v>
      </c>
      <c r="CV6" s="32"/>
      <c r="CW6" s="13"/>
      <c r="CX6" s="14"/>
      <c r="CY6" s="14"/>
      <c r="CZ6" s="15"/>
      <c r="DA6" s="27">
        <f t="shared" ref="DA6:DA34" si="26">((((((CV6+CW6)*30)/$E$50)+((CX6+CY6)/$E$51))+(DA5*DB5))-(CZ6*DA5))/(DB6)</f>
        <v>2.4535619281023457</v>
      </c>
      <c r="DB6" s="31">
        <f t="shared" ref="DB6:DB34" si="27">DB5-CZ6</f>
        <v>2228</v>
      </c>
      <c r="DC6" s="32"/>
      <c r="DD6" s="13"/>
      <c r="DE6" s="14"/>
      <c r="DF6" s="14"/>
      <c r="DG6" s="15"/>
      <c r="DH6" s="27">
        <f t="shared" ref="DH6:DH34" si="28">((((((DC6+DD6)*30)/$E$50)+((DE6+DF6)/$E$51))+(DH5*DI5))-(DG6*DH5))/(DI6)</f>
        <v>2.4535619281023457</v>
      </c>
      <c r="DI6" s="31">
        <f t="shared" ref="DI6:DI34" si="29">DI5-DG6</f>
        <v>2228</v>
      </c>
      <c r="DJ6" s="32"/>
      <c r="DK6" s="13"/>
      <c r="DL6" s="14"/>
      <c r="DM6" s="14"/>
      <c r="DN6" s="15"/>
      <c r="DO6" s="27">
        <f t="shared" ref="DO6:DO34" si="30">((((((DJ6+DK6)*30)/$E$50)+((DL6+DM6)/$E$51))+(DO5*DP5))-(DN6*DO5))/(DP6)</f>
        <v>2.4535619281023457</v>
      </c>
      <c r="DP6" s="31">
        <f t="shared" ref="DP6:DP34" si="31">DP5-DN6</f>
        <v>2228</v>
      </c>
      <c r="DQ6" s="32"/>
      <c r="DR6" s="13"/>
      <c r="DS6" s="14"/>
      <c r="DT6" s="14"/>
      <c r="DU6" s="15"/>
      <c r="DV6" s="27">
        <f t="shared" ref="DV6:DV34" si="32">((((((DQ6+DR6)*30)/$E$50)+((DS6+DT6)/$E$51))+(DV5*DW5))-(DU6*DV5))/(DW6)</f>
        <v>2.4535619281023457</v>
      </c>
      <c r="DW6" s="31">
        <f t="shared" ref="DW6:DW34" si="33">DW5-DU6</f>
        <v>2228</v>
      </c>
      <c r="DX6" s="32"/>
      <c r="DY6" s="13"/>
      <c r="DZ6" s="14"/>
      <c r="EA6" s="14"/>
      <c r="EB6" s="15"/>
      <c r="EC6" s="27">
        <f t="shared" ref="EC6:EC34" si="34">((((((DX6+DY6)*30)/$E$50)+((DZ6+EA6)/$E$51))+(EC5*ED5))-(EB6*EC5))/(ED6)</f>
        <v>2.4535619281023457</v>
      </c>
      <c r="ED6" s="31">
        <f t="shared" ref="ED6:ED34" si="35">ED5-EB6</f>
        <v>2228</v>
      </c>
      <c r="EE6" s="32"/>
      <c r="EF6" s="13"/>
      <c r="EG6" s="14"/>
      <c r="EH6" s="14"/>
      <c r="EI6" s="15"/>
      <c r="EJ6" s="27">
        <f t="shared" ref="EJ6:EJ34" si="36">((((((EE6+EF6)*30)/$E$50)+((EG6+EH6)/$E$51))+(EJ5*EK5))-(EI6*EJ5))/(EK6)</f>
        <v>2.4535619281023457</v>
      </c>
      <c r="EK6" s="31">
        <f t="shared" ref="EK6:EK34" si="37">EK5-EI6</f>
        <v>2228</v>
      </c>
    </row>
    <row r="7" spans="1:141" s="7" customFormat="1">
      <c r="A7" s="6">
        <v>4</v>
      </c>
      <c r="B7" s="13"/>
      <c r="C7" s="13"/>
      <c r="D7" s="14"/>
      <c r="E7" s="14"/>
      <c r="F7" s="15"/>
      <c r="G7" s="27">
        <f>((((((B7+C7)*30)/$E$50)+((D7+E7)/$E$51))+(G6*H6))-(F7*G6))/(H7)</f>
        <v>1.9778724832214765</v>
      </c>
      <c r="H7" s="31">
        <f t="shared" ref="H7:H34" si="38">H6-F7</f>
        <v>2235</v>
      </c>
      <c r="I7" s="32">
        <v>4</v>
      </c>
      <c r="J7" s="13"/>
      <c r="K7" s="14"/>
      <c r="L7" s="14">
        <v>20</v>
      </c>
      <c r="M7" s="15"/>
      <c r="N7" s="27">
        <f t="shared" si="0"/>
        <v>2.2983889824759105</v>
      </c>
      <c r="O7" s="31">
        <f t="shared" si="1"/>
        <v>2232</v>
      </c>
      <c r="P7" s="32"/>
      <c r="Q7" s="13"/>
      <c r="R7" s="14"/>
      <c r="S7" s="14"/>
      <c r="T7" s="15"/>
      <c r="U7" s="27">
        <f t="shared" si="2"/>
        <v>2.4535619281023457</v>
      </c>
      <c r="V7" s="31">
        <f t="shared" si="3"/>
        <v>2228</v>
      </c>
      <c r="W7" s="32"/>
      <c r="X7" s="13"/>
      <c r="Y7" s="14"/>
      <c r="Z7" s="14"/>
      <c r="AA7" s="15"/>
      <c r="AB7" s="27">
        <f t="shared" si="4"/>
        <v>2.4535619281023457</v>
      </c>
      <c r="AC7" s="31">
        <f t="shared" si="5"/>
        <v>2228</v>
      </c>
      <c r="AD7" s="32"/>
      <c r="AE7" s="13"/>
      <c r="AF7" s="14"/>
      <c r="AG7" s="14"/>
      <c r="AH7" s="15"/>
      <c r="AI7" s="27">
        <f t="shared" si="6"/>
        <v>2.4535619281023457</v>
      </c>
      <c r="AJ7" s="31">
        <f t="shared" si="7"/>
        <v>2228</v>
      </c>
      <c r="AK7" s="32"/>
      <c r="AL7" s="13"/>
      <c r="AM7" s="14"/>
      <c r="AN7" s="14"/>
      <c r="AO7" s="15"/>
      <c r="AP7" s="27">
        <f t="shared" si="8"/>
        <v>2.4535619281023457</v>
      </c>
      <c r="AQ7" s="31">
        <f t="shared" si="9"/>
        <v>2228</v>
      </c>
      <c r="AR7" s="32"/>
      <c r="AS7" s="13"/>
      <c r="AT7" s="14"/>
      <c r="AU7" s="14"/>
      <c r="AV7" s="15"/>
      <c r="AW7" s="27">
        <f t="shared" si="10"/>
        <v>2.4535619281023457</v>
      </c>
      <c r="AX7" s="31">
        <f t="shared" si="11"/>
        <v>2228</v>
      </c>
      <c r="AY7" s="32"/>
      <c r="AZ7" s="13"/>
      <c r="BA7" s="14"/>
      <c r="BB7" s="14"/>
      <c r="BC7" s="15"/>
      <c r="BD7" s="27">
        <f t="shared" si="12"/>
        <v>2.4535619281023457</v>
      </c>
      <c r="BE7" s="31">
        <f t="shared" si="13"/>
        <v>2228</v>
      </c>
      <c r="BF7" s="32"/>
      <c r="BG7" s="13"/>
      <c r="BH7" s="14"/>
      <c r="BI7" s="14"/>
      <c r="BJ7" s="15"/>
      <c r="BK7" s="27">
        <f t="shared" si="14"/>
        <v>2.4535619281023457</v>
      </c>
      <c r="BL7" s="31">
        <f t="shared" si="15"/>
        <v>2228</v>
      </c>
      <c r="BM7" s="32"/>
      <c r="BN7" s="13"/>
      <c r="BO7" s="14"/>
      <c r="BP7" s="14"/>
      <c r="BQ7" s="15"/>
      <c r="BR7" s="27">
        <f t="shared" si="16"/>
        <v>2.4535619281023457</v>
      </c>
      <c r="BS7" s="31">
        <f t="shared" si="17"/>
        <v>2228</v>
      </c>
      <c r="BT7" s="32"/>
      <c r="BU7" s="13"/>
      <c r="BV7" s="14"/>
      <c r="BW7" s="14"/>
      <c r="BX7" s="15"/>
      <c r="BY7" s="27">
        <f t="shared" si="18"/>
        <v>2.4535619281023457</v>
      </c>
      <c r="BZ7" s="31">
        <f t="shared" si="19"/>
        <v>2228</v>
      </c>
      <c r="CA7" s="32"/>
      <c r="CB7" s="13"/>
      <c r="CC7" s="14"/>
      <c r="CD7" s="14"/>
      <c r="CE7" s="15"/>
      <c r="CF7" s="27">
        <f t="shared" si="20"/>
        <v>2.4535619281023457</v>
      </c>
      <c r="CG7" s="31">
        <f t="shared" si="21"/>
        <v>2228</v>
      </c>
      <c r="CH7" s="32"/>
      <c r="CI7" s="13"/>
      <c r="CJ7" s="14"/>
      <c r="CK7" s="14"/>
      <c r="CL7" s="15"/>
      <c r="CM7" s="27">
        <f t="shared" si="22"/>
        <v>2.4535619281023457</v>
      </c>
      <c r="CN7" s="31">
        <f t="shared" si="23"/>
        <v>2228</v>
      </c>
      <c r="CO7" s="32"/>
      <c r="CP7" s="13"/>
      <c r="CQ7" s="14"/>
      <c r="CR7" s="14"/>
      <c r="CS7" s="15"/>
      <c r="CT7" s="27">
        <f t="shared" si="24"/>
        <v>2.4535619281023457</v>
      </c>
      <c r="CU7" s="31">
        <f t="shared" si="25"/>
        <v>2228</v>
      </c>
      <c r="CV7" s="32"/>
      <c r="CW7" s="13"/>
      <c r="CX7" s="14"/>
      <c r="CY7" s="14"/>
      <c r="CZ7" s="15"/>
      <c r="DA7" s="27">
        <f t="shared" si="26"/>
        <v>2.4535619281023457</v>
      </c>
      <c r="DB7" s="31">
        <f t="shared" si="27"/>
        <v>2228</v>
      </c>
      <c r="DC7" s="32"/>
      <c r="DD7" s="13"/>
      <c r="DE7" s="14"/>
      <c r="DF7" s="14"/>
      <c r="DG7" s="15"/>
      <c r="DH7" s="27">
        <f t="shared" si="28"/>
        <v>2.4535619281023457</v>
      </c>
      <c r="DI7" s="31">
        <f t="shared" si="29"/>
        <v>2228</v>
      </c>
      <c r="DJ7" s="32"/>
      <c r="DK7" s="13"/>
      <c r="DL7" s="14"/>
      <c r="DM7" s="14"/>
      <c r="DN7" s="15"/>
      <c r="DO7" s="27">
        <f t="shared" si="30"/>
        <v>2.4535619281023457</v>
      </c>
      <c r="DP7" s="31">
        <f t="shared" si="31"/>
        <v>2228</v>
      </c>
      <c r="DQ7" s="32"/>
      <c r="DR7" s="13"/>
      <c r="DS7" s="14"/>
      <c r="DT7" s="14"/>
      <c r="DU7" s="15"/>
      <c r="DV7" s="27">
        <f t="shared" si="32"/>
        <v>2.4535619281023457</v>
      </c>
      <c r="DW7" s="31">
        <f t="shared" si="33"/>
        <v>2228</v>
      </c>
      <c r="DX7" s="32"/>
      <c r="DY7" s="13"/>
      <c r="DZ7" s="14"/>
      <c r="EA7" s="14"/>
      <c r="EB7" s="15"/>
      <c r="EC7" s="27">
        <f t="shared" si="34"/>
        <v>2.4535619281023457</v>
      </c>
      <c r="ED7" s="31">
        <f t="shared" si="35"/>
        <v>2228</v>
      </c>
      <c r="EE7" s="32"/>
      <c r="EF7" s="13"/>
      <c r="EG7" s="14"/>
      <c r="EH7" s="14"/>
      <c r="EI7" s="15"/>
      <c r="EJ7" s="27">
        <f t="shared" si="36"/>
        <v>2.4535619281023457</v>
      </c>
      <c r="EK7" s="31">
        <f t="shared" si="37"/>
        <v>2228</v>
      </c>
    </row>
    <row r="8" spans="1:141" s="7" customFormat="1">
      <c r="A8" s="6">
        <v>5</v>
      </c>
      <c r="B8" s="13">
        <v>4</v>
      </c>
      <c r="C8" s="13"/>
      <c r="D8" s="14"/>
      <c r="E8" s="14">
        <v>40</v>
      </c>
      <c r="F8" s="15"/>
      <c r="G8" s="27">
        <f>((((((B8+C8)*30)/$E$50)+((D8+E8)/$E$51))+(G7*H7))-(F8*G7))/(H8)</f>
        <v>1.9939798657718122</v>
      </c>
      <c r="H8" s="31">
        <f t="shared" si="38"/>
        <v>2235</v>
      </c>
      <c r="I8" s="32">
        <v>5</v>
      </c>
      <c r="J8" s="13"/>
      <c r="K8" s="14"/>
      <c r="L8" s="14">
        <v>20</v>
      </c>
      <c r="M8" s="15"/>
      <c r="N8" s="27">
        <f t="shared" si="0"/>
        <v>2.3131739287124695</v>
      </c>
      <c r="O8" s="31">
        <f t="shared" si="1"/>
        <v>2232</v>
      </c>
      <c r="P8" s="32"/>
      <c r="Q8" s="13"/>
      <c r="R8" s="14"/>
      <c r="S8" s="14"/>
      <c r="T8" s="15"/>
      <c r="U8" s="27">
        <f t="shared" si="2"/>
        <v>2.4535619281023457</v>
      </c>
      <c r="V8" s="31">
        <f t="shared" si="3"/>
        <v>2228</v>
      </c>
      <c r="W8" s="32"/>
      <c r="X8" s="13"/>
      <c r="Y8" s="14"/>
      <c r="Z8" s="14"/>
      <c r="AA8" s="15"/>
      <c r="AB8" s="27">
        <f t="shared" si="4"/>
        <v>2.4535619281023457</v>
      </c>
      <c r="AC8" s="31">
        <f t="shared" si="5"/>
        <v>2228</v>
      </c>
      <c r="AD8" s="32"/>
      <c r="AE8" s="13"/>
      <c r="AF8" s="14"/>
      <c r="AG8" s="14"/>
      <c r="AH8" s="15"/>
      <c r="AI8" s="27">
        <f t="shared" si="6"/>
        <v>2.4535619281023457</v>
      </c>
      <c r="AJ8" s="31">
        <f t="shared" si="7"/>
        <v>2228</v>
      </c>
      <c r="AK8" s="32"/>
      <c r="AL8" s="13"/>
      <c r="AM8" s="14"/>
      <c r="AN8" s="14"/>
      <c r="AO8" s="15"/>
      <c r="AP8" s="27">
        <f t="shared" si="8"/>
        <v>2.4535619281023457</v>
      </c>
      <c r="AQ8" s="31">
        <f t="shared" si="9"/>
        <v>2228</v>
      </c>
      <c r="AR8" s="32"/>
      <c r="AS8" s="13"/>
      <c r="AT8" s="14"/>
      <c r="AU8" s="14"/>
      <c r="AV8" s="15"/>
      <c r="AW8" s="27">
        <f t="shared" si="10"/>
        <v>2.4535619281023457</v>
      </c>
      <c r="AX8" s="31">
        <f t="shared" si="11"/>
        <v>2228</v>
      </c>
      <c r="AY8" s="32"/>
      <c r="AZ8" s="13"/>
      <c r="BA8" s="14"/>
      <c r="BB8" s="14"/>
      <c r="BC8" s="15"/>
      <c r="BD8" s="27">
        <f t="shared" si="12"/>
        <v>2.4535619281023457</v>
      </c>
      <c r="BE8" s="31">
        <f t="shared" si="13"/>
        <v>2228</v>
      </c>
      <c r="BF8" s="32"/>
      <c r="BG8" s="13"/>
      <c r="BH8" s="14"/>
      <c r="BI8" s="14"/>
      <c r="BJ8" s="15"/>
      <c r="BK8" s="27">
        <f t="shared" si="14"/>
        <v>2.4535619281023457</v>
      </c>
      <c r="BL8" s="31">
        <f t="shared" si="15"/>
        <v>2228</v>
      </c>
      <c r="BM8" s="32"/>
      <c r="BN8" s="13"/>
      <c r="BO8" s="14"/>
      <c r="BP8" s="14"/>
      <c r="BQ8" s="15"/>
      <c r="BR8" s="27">
        <f t="shared" si="16"/>
        <v>2.4535619281023457</v>
      </c>
      <c r="BS8" s="31">
        <f t="shared" si="17"/>
        <v>2228</v>
      </c>
      <c r="BT8" s="32"/>
      <c r="BU8" s="13"/>
      <c r="BV8" s="14"/>
      <c r="BW8" s="14"/>
      <c r="BX8" s="15"/>
      <c r="BY8" s="27">
        <f t="shared" si="18"/>
        <v>2.4535619281023457</v>
      </c>
      <c r="BZ8" s="31">
        <f t="shared" si="19"/>
        <v>2228</v>
      </c>
      <c r="CA8" s="32"/>
      <c r="CB8" s="13"/>
      <c r="CC8" s="14"/>
      <c r="CD8" s="14"/>
      <c r="CE8" s="15"/>
      <c r="CF8" s="27">
        <f t="shared" si="20"/>
        <v>2.4535619281023457</v>
      </c>
      <c r="CG8" s="31">
        <f t="shared" si="21"/>
        <v>2228</v>
      </c>
      <c r="CH8" s="32"/>
      <c r="CI8" s="13"/>
      <c r="CJ8" s="14"/>
      <c r="CK8" s="14"/>
      <c r="CL8" s="15"/>
      <c r="CM8" s="27">
        <f t="shared" si="22"/>
        <v>2.4535619281023457</v>
      </c>
      <c r="CN8" s="31">
        <f t="shared" si="23"/>
        <v>2228</v>
      </c>
      <c r="CO8" s="32"/>
      <c r="CP8" s="13"/>
      <c r="CQ8" s="14"/>
      <c r="CR8" s="14"/>
      <c r="CS8" s="15"/>
      <c r="CT8" s="27">
        <f t="shared" si="24"/>
        <v>2.4535619281023457</v>
      </c>
      <c r="CU8" s="31">
        <f t="shared" si="25"/>
        <v>2228</v>
      </c>
      <c r="CV8" s="32"/>
      <c r="CW8" s="13"/>
      <c r="CX8" s="14"/>
      <c r="CY8" s="14"/>
      <c r="CZ8" s="15"/>
      <c r="DA8" s="27">
        <f t="shared" si="26"/>
        <v>2.4535619281023457</v>
      </c>
      <c r="DB8" s="31">
        <f t="shared" si="27"/>
        <v>2228</v>
      </c>
      <c r="DC8" s="32"/>
      <c r="DD8" s="13"/>
      <c r="DE8" s="14"/>
      <c r="DF8" s="14"/>
      <c r="DG8" s="15"/>
      <c r="DH8" s="27">
        <f t="shared" si="28"/>
        <v>2.4535619281023457</v>
      </c>
      <c r="DI8" s="31">
        <f t="shared" si="29"/>
        <v>2228</v>
      </c>
      <c r="DJ8" s="32"/>
      <c r="DK8" s="13"/>
      <c r="DL8" s="14"/>
      <c r="DM8" s="14"/>
      <c r="DN8" s="15"/>
      <c r="DO8" s="27">
        <f t="shared" si="30"/>
        <v>2.4535619281023457</v>
      </c>
      <c r="DP8" s="31">
        <f t="shared" si="31"/>
        <v>2228</v>
      </c>
      <c r="DQ8" s="32"/>
      <c r="DR8" s="13"/>
      <c r="DS8" s="14"/>
      <c r="DT8" s="14"/>
      <c r="DU8" s="15"/>
      <c r="DV8" s="27">
        <f t="shared" si="32"/>
        <v>2.4535619281023457</v>
      </c>
      <c r="DW8" s="31">
        <f t="shared" si="33"/>
        <v>2228</v>
      </c>
      <c r="DX8" s="32"/>
      <c r="DY8" s="13"/>
      <c r="DZ8" s="14"/>
      <c r="EA8" s="14"/>
      <c r="EB8" s="15"/>
      <c r="EC8" s="27">
        <f t="shared" si="34"/>
        <v>2.4535619281023457</v>
      </c>
      <c r="ED8" s="31">
        <f t="shared" si="35"/>
        <v>2228</v>
      </c>
      <c r="EE8" s="32"/>
      <c r="EF8" s="13"/>
      <c r="EG8" s="14"/>
      <c r="EH8" s="14"/>
      <c r="EI8" s="15"/>
      <c r="EJ8" s="27">
        <f t="shared" si="36"/>
        <v>2.4535619281023457</v>
      </c>
      <c r="EK8" s="31">
        <f t="shared" si="37"/>
        <v>2228</v>
      </c>
    </row>
    <row r="9" spans="1:141" s="7" customFormat="1">
      <c r="A9" s="6">
        <v>6</v>
      </c>
      <c r="B9" s="13"/>
      <c r="C9" s="13"/>
      <c r="D9" s="14"/>
      <c r="E9" s="14">
        <v>40</v>
      </c>
      <c r="F9" s="15"/>
      <c r="G9" s="27">
        <f t="shared" ref="G9:G34" si="39">((((((B9+C9)*30)/$E$50)+((D9+E9)/$E$51))+(G8*H8))-(F9*G8))/(H9)</f>
        <v>2.00113870246085</v>
      </c>
      <c r="H9" s="31">
        <f t="shared" si="38"/>
        <v>2235</v>
      </c>
      <c r="I9" s="32">
        <v>3</v>
      </c>
      <c r="J9" s="13"/>
      <c r="K9" s="14"/>
      <c r="L9" s="14"/>
      <c r="M9" s="15"/>
      <c r="N9" s="27">
        <f t="shared" si="0"/>
        <v>2.3198943588199965</v>
      </c>
      <c r="O9" s="31">
        <f t="shared" si="1"/>
        <v>2232</v>
      </c>
      <c r="P9" s="32"/>
      <c r="Q9" s="13"/>
      <c r="R9" s="14"/>
      <c r="S9" s="14"/>
      <c r="T9" s="15"/>
      <c r="U9" s="27">
        <f t="shared" si="2"/>
        <v>2.4535619281023457</v>
      </c>
      <c r="V9" s="31">
        <f t="shared" si="3"/>
        <v>2228</v>
      </c>
      <c r="W9" s="32"/>
      <c r="X9" s="13"/>
      <c r="Y9" s="14"/>
      <c r="Z9" s="14"/>
      <c r="AA9" s="15"/>
      <c r="AB9" s="27">
        <f t="shared" si="4"/>
        <v>2.4535619281023457</v>
      </c>
      <c r="AC9" s="31">
        <f t="shared" si="5"/>
        <v>2228</v>
      </c>
      <c r="AD9" s="32"/>
      <c r="AE9" s="13"/>
      <c r="AF9" s="14"/>
      <c r="AG9" s="14"/>
      <c r="AH9" s="15"/>
      <c r="AI9" s="27">
        <f t="shared" si="6"/>
        <v>2.4535619281023457</v>
      </c>
      <c r="AJ9" s="31">
        <f t="shared" si="7"/>
        <v>2228</v>
      </c>
      <c r="AK9" s="32"/>
      <c r="AL9" s="13"/>
      <c r="AM9" s="14"/>
      <c r="AN9" s="14"/>
      <c r="AO9" s="15"/>
      <c r="AP9" s="27">
        <f t="shared" si="8"/>
        <v>2.4535619281023457</v>
      </c>
      <c r="AQ9" s="31">
        <f t="shared" si="9"/>
        <v>2228</v>
      </c>
      <c r="AR9" s="32"/>
      <c r="AS9" s="13"/>
      <c r="AT9" s="14"/>
      <c r="AU9" s="14"/>
      <c r="AV9" s="15"/>
      <c r="AW9" s="27">
        <f t="shared" si="10"/>
        <v>2.4535619281023457</v>
      </c>
      <c r="AX9" s="31">
        <f t="shared" si="11"/>
        <v>2228</v>
      </c>
      <c r="AY9" s="32"/>
      <c r="AZ9" s="13"/>
      <c r="BA9" s="14"/>
      <c r="BB9" s="14"/>
      <c r="BC9" s="15"/>
      <c r="BD9" s="27">
        <f t="shared" si="12"/>
        <v>2.4535619281023457</v>
      </c>
      <c r="BE9" s="31">
        <f t="shared" si="13"/>
        <v>2228</v>
      </c>
      <c r="BF9" s="32"/>
      <c r="BG9" s="13"/>
      <c r="BH9" s="14"/>
      <c r="BI9" s="14"/>
      <c r="BJ9" s="15"/>
      <c r="BK9" s="27">
        <f t="shared" si="14"/>
        <v>2.4535619281023457</v>
      </c>
      <c r="BL9" s="31">
        <f t="shared" si="15"/>
        <v>2228</v>
      </c>
      <c r="BM9" s="32"/>
      <c r="BN9" s="13"/>
      <c r="BO9" s="14"/>
      <c r="BP9" s="14"/>
      <c r="BQ9" s="15"/>
      <c r="BR9" s="27">
        <f t="shared" si="16"/>
        <v>2.4535619281023457</v>
      </c>
      <c r="BS9" s="31">
        <f t="shared" si="17"/>
        <v>2228</v>
      </c>
      <c r="BT9" s="32"/>
      <c r="BU9" s="13"/>
      <c r="BV9" s="14"/>
      <c r="BW9" s="14"/>
      <c r="BX9" s="15"/>
      <c r="BY9" s="27">
        <f t="shared" si="18"/>
        <v>2.4535619281023457</v>
      </c>
      <c r="BZ9" s="31">
        <f t="shared" si="19"/>
        <v>2228</v>
      </c>
      <c r="CA9" s="32"/>
      <c r="CB9" s="13"/>
      <c r="CC9" s="14"/>
      <c r="CD9" s="14"/>
      <c r="CE9" s="15"/>
      <c r="CF9" s="27">
        <f t="shared" si="20"/>
        <v>2.4535619281023457</v>
      </c>
      <c r="CG9" s="31">
        <f t="shared" si="21"/>
        <v>2228</v>
      </c>
      <c r="CH9" s="32"/>
      <c r="CI9" s="13"/>
      <c r="CJ9" s="14"/>
      <c r="CK9" s="14"/>
      <c r="CL9" s="15"/>
      <c r="CM9" s="27">
        <f t="shared" si="22"/>
        <v>2.4535619281023457</v>
      </c>
      <c r="CN9" s="31">
        <f t="shared" si="23"/>
        <v>2228</v>
      </c>
      <c r="CO9" s="32"/>
      <c r="CP9" s="13"/>
      <c r="CQ9" s="14"/>
      <c r="CR9" s="14"/>
      <c r="CS9" s="15"/>
      <c r="CT9" s="27">
        <f t="shared" si="24"/>
        <v>2.4535619281023457</v>
      </c>
      <c r="CU9" s="31">
        <f t="shared" si="25"/>
        <v>2228</v>
      </c>
      <c r="CV9" s="32"/>
      <c r="CW9" s="13"/>
      <c r="CX9" s="14"/>
      <c r="CY9" s="14"/>
      <c r="CZ9" s="15"/>
      <c r="DA9" s="27">
        <f t="shared" si="26"/>
        <v>2.4535619281023457</v>
      </c>
      <c r="DB9" s="31">
        <f t="shared" si="27"/>
        <v>2228</v>
      </c>
      <c r="DC9" s="32"/>
      <c r="DD9" s="13"/>
      <c r="DE9" s="14"/>
      <c r="DF9" s="14"/>
      <c r="DG9" s="15"/>
      <c r="DH9" s="27">
        <f t="shared" si="28"/>
        <v>2.4535619281023457</v>
      </c>
      <c r="DI9" s="31">
        <f t="shared" si="29"/>
        <v>2228</v>
      </c>
      <c r="DJ9" s="32"/>
      <c r="DK9" s="13"/>
      <c r="DL9" s="14"/>
      <c r="DM9" s="14"/>
      <c r="DN9" s="15"/>
      <c r="DO9" s="27">
        <f t="shared" si="30"/>
        <v>2.4535619281023457</v>
      </c>
      <c r="DP9" s="31">
        <f t="shared" si="31"/>
        <v>2228</v>
      </c>
      <c r="DQ9" s="32"/>
      <c r="DR9" s="13"/>
      <c r="DS9" s="14"/>
      <c r="DT9" s="14"/>
      <c r="DU9" s="15"/>
      <c r="DV9" s="27">
        <f t="shared" si="32"/>
        <v>2.4535619281023457</v>
      </c>
      <c r="DW9" s="31">
        <f t="shared" si="33"/>
        <v>2228</v>
      </c>
      <c r="DX9" s="32"/>
      <c r="DY9" s="13"/>
      <c r="DZ9" s="14"/>
      <c r="EA9" s="14"/>
      <c r="EB9" s="15"/>
      <c r="EC9" s="27">
        <f t="shared" si="34"/>
        <v>2.4535619281023457</v>
      </c>
      <c r="ED9" s="31">
        <f t="shared" si="35"/>
        <v>2228</v>
      </c>
      <c r="EE9" s="32"/>
      <c r="EF9" s="13"/>
      <c r="EG9" s="14"/>
      <c r="EH9" s="14"/>
      <c r="EI9" s="15"/>
      <c r="EJ9" s="27">
        <f t="shared" si="36"/>
        <v>2.4535619281023457</v>
      </c>
      <c r="EK9" s="31">
        <f t="shared" si="37"/>
        <v>2228</v>
      </c>
    </row>
    <row r="10" spans="1:141" s="7" customFormat="1">
      <c r="A10" s="6">
        <v>7</v>
      </c>
      <c r="B10" s="13"/>
      <c r="C10" s="13"/>
      <c r="D10" s="14"/>
      <c r="E10" s="14">
        <v>40</v>
      </c>
      <c r="F10" s="15"/>
      <c r="G10" s="27">
        <f>((((((B10+C10)*30)/$E$50)+((D10+E10)/$E$51))+(G9*H9))-(F10*G9))/(H10)</f>
        <v>2.0082975391498881</v>
      </c>
      <c r="H10" s="31">
        <f>H9-F10</f>
        <v>2235</v>
      </c>
      <c r="I10" s="32">
        <v>3</v>
      </c>
      <c r="J10" s="13"/>
      <c r="K10" s="14"/>
      <c r="L10" s="14"/>
      <c r="M10" s="15"/>
      <c r="N10" s="27">
        <f t="shared" si="0"/>
        <v>2.326614788927523</v>
      </c>
      <c r="O10" s="31">
        <f t="shared" si="1"/>
        <v>2232</v>
      </c>
      <c r="P10" s="32"/>
      <c r="Q10" s="13"/>
      <c r="R10" s="14"/>
      <c r="S10" s="14"/>
      <c r="T10" s="15"/>
      <c r="U10" s="27">
        <f t="shared" si="2"/>
        <v>2.4535619281023457</v>
      </c>
      <c r="V10" s="31">
        <f t="shared" si="3"/>
        <v>2228</v>
      </c>
      <c r="W10" s="32"/>
      <c r="X10" s="13"/>
      <c r="Y10" s="14"/>
      <c r="Z10" s="14"/>
      <c r="AA10" s="15"/>
      <c r="AB10" s="27">
        <f t="shared" si="4"/>
        <v>2.4535619281023457</v>
      </c>
      <c r="AC10" s="31">
        <f t="shared" si="5"/>
        <v>2228</v>
      </c>
      <c r="AD10" s="32"/>
      <c r="AE10" s="13"/>
      <c r="AF10" s="14"/>
      <c r="AG10" s="14"/>
      <c r="AH10" s="15"/>
      <c r="AI10" s="27">
        <f t="shared" si="6"/>
        <v>2.4535619281023457</v>
      </c>
      <c r="AJ10" s="31">
        <f t="shared" si="7"/>
        <v>2228</v>
      </c>
      <c r="AK10" s="32"/>
      <c r="AL10" s="13"/>
      <c r="AM10" s="14"/>
      <c r="AN10" s="14"/>
      <c r="AO10" s="15"/>
      <c r="AP10" s="27">
        <f t="shared" si="8"/>
        <v>2.4535619281023457</v>
      </c>
      <c r="AQ10" s="31">
        <f t="shared" si="9"/>
        <v>2228</v>
      </c>
      <c r="AR10" s="32"/>
      <c r="AS10" s="13"/>
      <c r="AT10" s="14"/>
      <c r="AU10" s="14"/>
      <c r="AV10" s="15"/>
      <c r="AW10" s="27">
        <f t="shared" si="10"/>
        <v>2.4535619281023457</v>
      </c>
      <c r="AX10" s="31">
        <f t="shared" si="11"/>
        <v>2228</v>
      </c>
      <c r="AY10" s="32"/>
      <c r="AZ10" s="13"/>
      <c r="BA10" s="14"/>
      <c r="BB10" s="14"/>
      <c r="BC10" s="15"/>
      <c r="BD10" s="27">
        <f t="shared" si="12"/>
        <v>2.4535619281023457</v>
      </c>
      <c r="BE10" s="31">
        <f t="shared" si="13"/>
        <v>2228</v>
      </c>
      <c r="BF10" s="32"/>
      <c r="BG10" s="13"/>
      <c r="BH10" s="14"/>
      <c r="BI10" s="14"/>
      <c r="BJ10" s="15"/>
      <c r="BK10" s="27">
        <f t="shared" si="14"/>
        <v>2.4535619281023457</v>
      </c>
      <c r="BL10" s="31">
        <f t="shared" si="15"/>
        <v>2228</v>
      </c>
      <c r="BM10" s="32"/>
      <c r="BN10" s="13"/>
      <c r="BO10" s="14"/>
      <c r="BP10" s="14"/>
      <c r="BQ10" s="15"/>
      <c r="BR10" s="27">
        <f t="shared" si="16"/>
        <v>2.4535619281023457</v>
      </c>
      <c r="BS10" s="31">
        <f t="shared" si="17"/>
        <v>2228</v>
      </c>
      <c r="BT10" s="32"/>
      <c r="BU10" s="13"/>
      <c r="BV10" s="14"/>
      <c r="BW10" s="14"/>
      <c r="BX10" s="15"/>
      <c r="BY10" s="27">
        <f t="shared" si="18"/>
        <v>2.4535619281023457</v>
      </c>
      <c r="BZ10" s="31">
        <f t="shared" si="19"/>
        <v>2228</v>
      </c>
      <c r="CA10" s="32"/>
      <c r="CB10" s="13"/>
      <c r="CC10" s="14"/>
      <c r="CD10" s="14"/>
      <c r="CE10" s="15"/>
      <c r="CF10" s="27">
        <f t="shared" si="20"/>
        <v>2.4535619281023457</v>
      </c>
      <c r="CG10" s="31">
        <f t="shared" si="21"/>
        <v>2228</v>
      </c>
      <c r="CH10" s="32"/>
      <c r="CI10" s="13"/>
      <c r="CJ10" s="14"/>
      <c r="CK10" s="14"/>
      <c r="CL10" s="15"/>
      <c r="CM10" s="27">
        <f t="shared" si="22"/>
        <v>2.4535619281023457</v>
      </c>
      <c r="CN10" s="31">
        <f t="shared" si="23"/>
        <v>2228</v>
      </c>
      <c r="CO10" s="32"/>
      <c r="CP10" s="13"/>
      <c r="CQ10" s="14"/>
      <c r="CR10" s="14"/>
      <c r="CS10" s="15"/>
      <c r="CT10" s="27">
        <f t="shared" si="24"/>
        <v>2.4535619281023457</v>
      </c>
      <c r="CU10" s="31">
        <f t="shared" si="25"/>
        <v>2228</v>
      </c>
      <c r="CV10" s="32"/>
      <c r="CW10" s="13"/>
      <c r="CX10" s="14"/>
      <c r="CY10" s="14"/>
      <c r="CZ10" s="15"/>
      <c r="DA10" s="27">
        <f t="shared" si="26"/>
        <v>2.4535619281023457</v>
      </c>
      <c r="DB10" s="31">
        <f t="shared" si="27"/>
        <v>2228</v>
      </c>
      <c r="DC10" s="32"/>
      <c r="DD10" s="13"/>
      <c r="DE10" s="14"/>
      <c r="DF10" s="14"/>
      <c r="DG10" s="15"/>
      <c r="DH10" s="27">
        <f t="shared" si="28"/>
        <v>2.4535619281023457</v>
      </c>
      <c r="DI10" s="31">
        <f t="shared" si="29"/>
        <v>2228</v>
      </c>
      <c r="DJ10" s="32"/>
      <c r="DK10" s="13"/>
      <c r="DL10" s="14"/>
      <c r="DM10" s="14"/>
      <c r="DN10" s="15"/>
      <c r="DO10" s="27">
        <f t="shared" si="30"/>
        <v>2.4535619281023457</v>
      </c>
      <c r="DP10" s="31">
        <f t="shared" si="31"/>
        <v>2228</v>
      </c>
      <c r="DQ10" s="32"/>
      <c r="DR10" s="13"/>
      <c r="DS10" s="14"/>
      <c r="DT10" s="14"/>
      <c r="DU10" s="15"/>
      <c r="DV10" s="27">
        <f t="shared" si="32"/>
        <v>2.4535619281023457</v>
      </c>
      <c r="DW10" s="31">
        <f t="shared" si="33"/>
        <v>2228</v>
      </c>
      <c r="DX10" s="32"/>
      <c r="DY10" s="13"/>
      <c r="DZ10" s="14"/>
      <c r="EA10" s="14"/>
      <c r="EB10" s="15"/>
      <c r="EC10" s="27">
        <f t="shared" si="34"/>
        <v>2.4535619281023457</v>
      </c>
      <c r="ED10" s="31">
        <f t="shared" si="35"/>
        <v>2228</v>
      </c>
      <c r="EE10" s="32"/>
      <c r="EF10" s="13"/>
      <c r="EG10" s="14"/>
      <c r="EH10" s="14"/>
      <c r="EI10" s="15"/>
      <c r="EJ10" s="27">
        <f t="shared" si="36"/>
        <v>2.4535619281023457</v>
      </c>
      <c r="EK10" s="31">
        <f t="shared" si="37"/>
        <v>2228</v>
      </c>
    </row>
    <row r="11" spans="1:141" s="7" customFormat="1">
      <c r="A11" s="6">
        <v>8</v>
      </c>
      <c r="B11" s="13">
        <v>4</v>
      </c>
      <c r="C11" s="13"/>
      <c r="D11" s="14"/>
      <c r="E11" s="14">
        <v>40</v>
      </c>
      <c r="F11" s="15"/>
      <c r="G11" s="27">
        <f t="shared" si="39"/>
        <v>2.0244049217002238</v>
      </c>
      <c r="H11" s="31">
        <f t="shared" si="38"/>
        <v>2235</v>
      </c>
      <c r="I11" s="32">
        <v>3</v>
      </c>
      <c r="J11" s="13"/>
      <c r="K11" s="14"/>
      <c r="L11" s="14"/>
      <c r="M11" s="15"/>
      <c r="N11" s="27">
        <f t="shared" si="0"/>
        <v>2.3333352190350496</v>
      </c>
      <c r="O11" s="31">
        <f t="shared" si="1"/>
        <v>2232</v>
      </c>
      <c r="P11" s="32"/>
      <c r="Q11" s="13"/>
      <c r="R11" s="14"/>
      <c r="S11" s="14"/>
      <c r="T11" s="15"/>
      <c r="U11" s="27">
        <f t="shared" si="2"/>
        <v>2.4535619281023457</v>
      </c>
      <c r="V11" s="31">
        <f t="shared" si="3"/>
        <v>2228</v>
      </c>
      <c r="W11" s="32"/>
      <c r="X11" s="13"/>
      <c r="Y11" s="14"/>
      <c r="Z11" s="14"/>
      <c r="AA11" s="15"/>
      <c r="AB11" s="27">
        <f t="shared" si="4"/>
        <v>2.4535619281023457</v>
      </c>
      <c r="AC11" s="31">
        <f t="shared" si="5"/>
        <v>2228</v>
      </c>
      <c r="AD11" s="32"/>
      <c r="AE11" s="13"/>
      <c r="AF11" s="14"/>
      <c r="AG11" s="14"/>
      <c r="AH11" s="15"/>
      <c r="AI11" s="27">
        <f t="shared" si="6"/>
        <v>2.4535619281023457</v>
      </c>
      <c r="AJ11" s="31">
        <f t="shared" si="7"/>
        <v>2228</v>
      </c>
      <c r="AK11" s="32"/>
      <c r="AL11" s="13"/>
      <c r="AM11" s="14"/>
      <c r="AN11" s="14"/>
      <c r="AO11" s="15"/>
      <c r="AP11" s="27">
        <f t="shared" si="8"/>
        <v>2.4535619281023457</v>
      </c>
      <c r="AQ11" s="31">
        <f t="shared" si="9"/>
        <v>2228</v>
      </c>
      <c r="AR11" s="32"/>
      <c r="AS11" s="13"/>
      <c r="AT11" s="14"/>
      <c r="AU11" s="14"/>
      <c r="AV11" s="15"/>
      <c r="AW11" s="27">
        <f t="shared" si="10"/>
        <v>2.4535619281023457</v>
      </c>
      <c r="AX11" s="31">
        <f t="shared" si="11"/>
        <v>2228</v>
      </c>
      <c r="AY11" s="32"/>
      <c r="AZ11" s="13"/>
      <c r="BA11" s="14"/>
      <c r="BB11" s="14"/>
      <c r="BC11" s="15"/>
      <c r="BD11" s="27">
        <f t="shared" si="12"/>
        <v>2.4535619281023457</v>
      </c>
      <c r="BE11" s="31">
        <f t="shared" si="13"/>
        <v>2228</v>
      </c>
      <c r="BF11" s="32"/>
      <c r="BG11" s="13"/>
      <c r="BH11" s="14"/>
      <c r="BI11" s="14"/>
      <c r="BJ11" s="15"/>
      <c r="BK11" s="27">
        <f t="shared" si="14"/>
        <v>2.4535619281023457</v>
      </c>
      <c r="BL11" s="31">
        <f t="shared" si="15"/>
        <v>2228</v>
      </c>
      <c r="BM11" s="32"/>
      <c r="BN11" s="13"/>
      <c r="BO11" s="14"/>
      <c r="BP11" s="14"/>
      <c r="BQ11" s="15"/>
      <c r="BR11" s="27">
        <f t="shared" si="16"/>
        <v>2.4535619281023457</v>
      </c>
      <c r="BS11" s="31">
        <f t="shared" si="17"/>
        <v>2228</v>
      </c>
      <c r="BT11" s="32"/>
      <c r="BU11" s="13"/>
      <c r="BV11" s="14"/>
      <c r="BW11" s="14"/>
      <c r="BX11" s="15"/>
      <c r="BY11" s="27">
        <f t="shared" si="18"/>
        <v>2.4535619281023457</v>
      </c>
      <c r="BZ11" s="31">
        <f t="shared" si="19"/>
        <v>2228</v>
      </c>
      <c r="CA11" s="32"/>
      <c r="CB11" s="13"/>
      <c r="CC11" s="14"/>
      <c r="CD11" s="14"/>
      <c r="CE11" s="15"/>
      <c r="CF11" s="27">
        <f t="shared" si="20"/>
        <v>2.4535619281023457</v>
      </c>
      <c r="CG11" s="31">
        <f t="shared" si="21"/>
        <v>2228</v>
      </c>
      <c r="CH11" s="32"/>
      <c r="CI11" s="13"/>
      <c r="CJ11" s="14"/>
      <c r="CK11" s="14"/>
      <c r="CL11" s="15"/>
      <c r="CM11" s="27">
        <f t="shared" si="22"/>
        <v>2.4535619281023457</v>
      </c>
      <c r="CN11" s="31">
        <f t="shared" si="23"/>
        <v>2228</v>
      </c>
      <c r="CO11" s="32"/>
      <c r="CP11" s="13"/>
      <c r="CQ11" s="14"/>
      <c r="CR11" s="14"/>
      <c r="CS11" s="15"/>
      <c r="CT11" s="27">
        <f t="shared" si="24"/>
        <v>2.4535619281023457</v>
      </c>
      <c r="CU11" s="31">
        <f t="shared" si="25"/>
        <v>2228</v>
      </c>
      <c r="CV11" s="32"/>
      <c r="CW11" s="13"/>
      <c r="CX11" s="14"/>
      <c r="CY11" s="14"/>
      <c r="CZ11" s="15"/>
      <c r="DA11" s="27">
        <f t="shared" si="26"/>
        <v>2.4535619281023457</v>
      </c>
      <c r="DB11" s="31">
        <f t="shared" si="27"/>
        <v>2228</v>
      </c>
      <c r="DC11" s="32"/>
      <c r="DD11" s="13"/>
      <c r="DE11" s="14"/>
      <c r="DF11" s="14"/>
      <c r="DG11" s="15"/>
      <c r="DH11" s="27">
        <f t="shared" si="28"/>
        <v>2.4535619281023457</v>
      </c>
      <c r="DI11" s="31">
        <f t="shared" si="29"/>
        <v>2228</v>
      </c>
      <c r="DJ11" s="32"/>
      <c r="DK11" s="13"/>
      <c r="DL11" s="14"/>
      <c r="DM11" s="14"/>
      <c r="DN11" s="15"/>
      <c r="DO11" s="27">
        <f t="shared" si="30"/>
        <v>2.4535619281023457</v>
      </c>
      <c r="DP11" s="31">
        <f t="shared" si="31"/>
        <v>2228</v>
      </c>
      <c r="DQ11" s="32"/>
      <c r="DR11" s="13"/>
      <c r="DS11" s="14"/>
      <c r="DT11" s="14"/>
      <c r="DU11" s="15"/>
      <c r="DV11" s="27">
        <f t="shared" si="32"/>
        <v>2.4535619281023457</v>
      </c>
      <c r="DW11" s="31">
        <f t="shared" si="33"/>
        <v>2228</v>
      </c>
      <c r="DX11" s="32"/>
      <c r="DY11" s="13"/>
      <c r="DZ11" s="14"/>
      <c r="EA11" s="14"/>
      <c r="EB11" s="15"/>
      <c r="EC11" s="27">
        <f t="shared" si="34"/>
        <v>2.4535619281023457</v>
      </c>
      <c r="ED11" s="31">
        <f t="shared" si="35"/>
        <v>2228</v>
      </c>
      <c r="EE11" s="32"/>
      <c r="EF11" s="13"/>
      <c r="EG11" s="14"/>
      <c r="EH11" s="14"/>
      <c r="EI11" s="15"/>
      <c r="EJ11" s="27">
        <f t="shared" si="36"/>
        <v>2.4535619281023457</v>
      </c>
      <c r="EK11" s="31">
        <f t="shared" si="37"/>
        <v>2228</v>
      </c>
    </row>
    <row r="12" spans="1:141" s="7" customFormat="1">
      <c r="A12" s="6">
        <v>9</v>
      </c>
      <c r="B12" s="13"/>
      <c r="C12" s="13"/>
      <c r="D12" s="14"/>
      <c r="E12" s="14">
        <v>30</v>
      </c>
      <c r="F12" s="15"/>
      <c r="G12" s="27">
        <f t="shared" si="39"/>
        <v>2.0297740492170022</v>
      </c>
      <c r="H12" s="31">
        <f t="shared" si="38"/>
        <v>2235</v>
      </c>
      <c r="I12" s="32">
        <v>3</v>
      </c>
      <c r="J12" s="13"/>
      <c r="K12" s="14"/>
      <c r="L12" s="14">
        <v>20</v>
      </c>
      <c r="M12" s="15"/>
      <c r="N12" s="27">
        <f t="shared" si="0"/>
        <v>2.3436398785332577</v>
      </c>
      <c r="O12" s="31">
        <f t="shared" si="1"/>
        <v>2232</v>
      </c>
      <c r="P12" s="32"/>
      <c r="Q12" s="13"/>
      <c r="R12" s="14"/>
      <c r="S12" s="14"/>
      <c r="T12" s="15"/>
      <c r="U12" s="27">
        <f t="shared" si="2"/>
        <v>2.4535619281023457</v>
      </c>
      <c r="V12" s="31">
        <f t="shared" si="3"/>
        <v>2228</v>
      </c>
      <c r="W12" s="32"/>
      <c r="X12" s="13"/>
      <c r="Y12" s="14"/>
      <c r="Z12" s="14"/>
      <c r="AA12" s="15"/>
      <c r="AB12" s="27">
        <f t="shared" si="4"/>
        <v>2.4535619281023457</v>
      </c>
      <c r="AC12" s="31">
        <f t="shared" si="5"/>
        <v>2228</v>
      </c>
      <c r="AD12" s="32"/>
      <c r="AE12" s="13"/>
      <c r="AF12" s="14"/>
      <c r="AG12" s="14"/>
      <c r="AH12" s="15"/>
      <c r="AI12" s="27">
        <f t="shared" si="6"/>
        <v>2.4535619281023457</v>
      </c>
      <c r="AJ12" s="31">
        <f t="shared" si="7"/>
        <v>2228</v>
      </c>
      <c r="AK12" s="32"/>
      <c r="AL12" s="13"/>
      <c r="AM12" s="14"/>
      <c r="AN12" s="14"/>
      <c r="AO12" s="15"/>
      <c r="AP12" s="27">
        <f t="shared" si="8"/>
        <v>2.4535619281023457</v>
      </c>
      <c r="AQ12" s="31">
        <f t="shared" si="9"/>
        <v>2228</v>
      </c>
      <c r="AR12" s="32"/>
      <c r="AS12" s="13"/>
      <c r="AT12" s="14"/>
      <c r="AU12" s="14"/>
      <c r="AV12" s="15"/>
      <c r="AW12" s="27">
        <f t="shared" si="10"/>
        <v>2.4535619281023457</v>
      </c>
      <c r="AX12" s="31">
        <f t="shared" si="11"/>
        <v>2228</v>
      </c>
      <c r="AY12" s="32"/>
      <c r="AZ12" s="13"/>
      <c r="BA12" s="14"/>
      <c r="BB12" s="14"/>
      <c r="BC12" s="15"/>
      <c r="BD12" s="27">
        <f t="shared" si="12"/>
        <v>2.4535619281023457</v>
      </c>
      <c r="BE12" s="31">
        <f t="shared" si="13"/>
        <v>2228</v>
      </c>
      <c r="BF12" s="32"/>
      <c r="BG12" s="13"/>
      <c r="BH12" s="14"/>
      <c r="BI12" s="14"/>
      <c r="BJ12" s="15"/>
      <c r="BK12" s="27">
        <f t="shared" si="14"/>
        <v>2.4535619281023457</v>
      </c>
      <c r="BL12" s="31">
        <f t="shared" si="15"/>
        <v>2228</v>
      </c>
      <c r="BM12" s="32"/>
      <c r="BN12" s="13"/>
      <c r="BO12" s="14"/>
      <c r="BP12" s="14"/>
      <c r="BQ12" s="15"/>
      <c r="BR12" s="27">
        <f t="shared" si="16"/>
        <v>2.4535619281023457</v>
      </c>
      <c r="BS12" s="31">
        <f t="shared" si="17"/>
        <v>2228</v>
      </c>
      <c r="BT12" s="32"/>
      <c r="BU12" s="13"/>
      <c r="BV12" s="14"/>
      <c r="BW12" s="14"/>
      <c r="BX12" s="15"/>
      <c r="BY12" s="27">
        <f t="shared" si="18"/>
        <v>2.4535619281023457</v>
      </c>
      <c r="BZ12" s="31">
        <f t="shared" si="19"/>
        <v>2228</v>
      </c>
      <c r="CA12" s="32"/>
      <c r="CB12" s="13"/>
      <c r="CC12" s="14"/>
      <c r="CD12" s="14"/>
      <c r="CE12" s="15"/>
      <c r="CF12" s="27">
        <f t="shared" si="20"/>
        <v>2.4535619281023457</v>
      </c>
      <c r="CG12" s="31">
        <f t="shared" si="21"/>
        <v>2228</v>
      </c>
      <c r="CH12" s="32"/>
      <c r="CI12" s="13"/>
      <c r="CJ12" s="14"/>
      <c r="CK12" s="14"/>
      <c r="CL12" s="15"/>
      <c r="CM12" s="27">
        <f t="shared" si="22"/>
        <v>2.4535619281023457</v>
      </c>
      <c r="CN12" s="31">
        <f t="shared" si="23"/>
        <v>2228</v>
      </c>
      <c r="CO12" s="32"/>
      <c r="CP12" s="13"/>
      <c r="CQ12" s="14"/>
      <c r="CR12" s="14"/>
      <c r="CS12" s="15"/>
      <c r="CT12" s="27">
        <f t="shared" si="24"/>
        <v>2.4535619281023457</v>
      </c>
      <c r="CU12" s="31">
        <f t="shared" si="25"/>
        <v>2228</v>
      </c>
      <c r="CV12" s="32"/>
      <c r="CW12" s="13"/>
      <c r="CX12" s="14"/>
      <c r="CY12" s="14"/>
      <c r="CZ12" s="15"/>
      <c r="DA12" s="27">
        <f t="shared" si="26"/>
        <v>2.4535619281023457</v>
      </c>
      <c r="DB12" s="31">
        <f t="shared" si="27"/>
        <v>2228</v>
      </c>
      <c r="DC12" s="32"/>
      <c r="DD12" s="13"/>
      <c r="DE12" s="14"/>
      <c r="DF12" s="14"/>
      <c r="DG12" s="15"/>
      <c r="DH12" s="27">
        <f t="shared" si="28"/>
        <v>2.4535619281023457</v>
      </c>
      <c r="DI12" s="31">
        <f t="shared" si="29"/>
        <v>2228</v>
      </c>
      <c r="DJ12" s="32"/>
      <c r="DK12" s="13"/>
      <c r="DL12" s="14"/>
      <c r="DM12" s="14"/>
      <c r="DN12" s="15"/>
      <c r="DO12" s="27">
        <f t="shared" si="30"/>
        <v>2.4535619281023457</v>
      </c>
      <c r="DP12" s="31">
        <f t="shared" si="31"/>
        <v>2228</v>
      </c>
      <c r="DQ12" s="32"/>
      <c r="DR12" s="13"/>
      <c r="DS12" s="14"/>
      <c r="DT12" s="14"/>
      <c r="DU12" s="15"/>
      <c r="DV12" s="27">
        <f t="shared" si="32"/>
        <v>2.4535619281023457</v>
      </c>
      <c r="DW12" s="31">
        <f t="shared" si="33"/>
        <v>2228</v>
      </c>
      <c r="DX12" s="32"/>
      <c r="DY12" s="13"/>
      <c r="DZ12" s="14"/>
      <c r="EA12" s="14"/>
      <c r="EB12" s="15"/>
      <c r="EC12" s="27">
        <f t="shared" si="34"/>
        <v>2.4535619281023457</v>
      </c>
      <c r="ED12" s="31">
        <f t="shared" si="35"/>
        <v>2228</v>
      </c>
      <c r="EE12" s="32"/>
      <c r="EF12" s="13"/>
      <c r="EG12" s="14"/>
      <c r="EH12" s="14"/>
      <c r="EI12" s="15"/>
      <c r="EJ12" s="27">
        <f t="shared" si="36"/>
        <v>2.4535619281023457</v>
      </c>
      <c r="EK12" s="31">
        <f t="shared" si="37"/>
        <v>2228</v>
      </c>
    </row>
    <row r="13" spans="1:141" s="7" customFormat="1">
      <c r="A13" s="6">
        <v>10</v>
      </c>
      <c r="B13" s="13">
        <v>3</v>
      </c>
      <c r="C13" s="13"/>
      <c r="D13" s="14"/>
      <c r="E13" s="14">
        <v>20</v>
      </c>
      <c r="F13" s="15"/>
      <c r="G13" s="27">
        <f t="shared" si="39"/>
        <v>2.0400648769574943</v>
      </c>
      <c r="H13" s="31">
        <f t="shared" si="38"/>
        <v>2235</v>
      </c>
      <c r="I13" s="32">
        <v>5</v>
      </c>
      <c r="J13" s="13"/>
      <c r="K13" s="14"/>
      <c r="L13" s="14">
        <v>20</v>
      </c>
      <c r="M13" s="15"/>
      <c r="N13" s="27">
        <f t="shared" si="0"/>
        <v>2.3584248247698167</v>
      </c>
      <c r="O13" s="31">
        <f t="shared" si="1"/>
        <v>2232</v>
      </c>
      <c r="P13" s="32"/>
      <c r="Q13" s="13"/>
      <c r="R13" s="14"/>
      <c r="S13" s="14"/>
      <c r="T13" s="15"/>
      <c r="U13" s="27">
        <f t="shared" si="2"/>
        <v>2.4535619281023457</v>
      </c>
      <c r="V13" s="31">
        <f t="shared" si="3"/>
        <v>2228</v>
      </c>
      <c r="W13" s="32"/>
      <c r="X13" s="13"/>
      <c r="Y13" s="14"/>
      <c r="Z13" s="14"/>
      <c r="AA13" s="15"/>
      <c r="AB13" s="27">
        <f t="shared" si="4"/>
        <v>2.4535619281023457</v>
      </c>
      <c r="AC13" s="31">
        <f t="shared" si="5"/>
        <v>2228</v>
      </c>
      <c r="AD13" s="32"/>
      <c r="AE13" s="13"/>
      <c r="AF13" s="14"/>
      <c r="AG13" s="14"/>
      <c r="AH13" s="15"/>
      <c r="AI13" s="27">
        <f t="shared" si="6"/>
        <v>2.4535619281023457</v>
      </c>
      <c r="AJ13" s="31">
        <f t="shared" si="7"/>
        <v>2228</v>
      </c>
      <c r="AK13" s="32"/>
      <c r="AL13" s="13"/>
      <c r="AM13" s="14"/>
      <c r="AN13" s="14"/>
      <c r="AO13" s="15"/>
      <c r="AP13" s="27">
        <f t="shared" si="8"/>
        <v>2.4535619281023457</v>
      </c>
      <c r="AQ13" s="31">
        <f t="shared" si="9"/>
        <v>2228</v>
      </c>
      <c r="AR13" s="32"/>
      <c r="AS13" s="13"/>
      <c r="AT13" s="14"/>
      <c r="AU13" s="14"/>
      <c r="AV13" s="15"/>
      <c r="AW13" s="27">
        <f t="shared" si="10"/>
        <v>2.4535619281023457</v>
      </c>
      <c r="AX13" s="31">
        <f t="shared" si="11"/>
        <v>2228</v>
      </c>
      <c r="AY13" s="32"/>
      <c r="AZ13" s="13"/>
      <c r="BA13" s="14"/>
      <c r="BB13" s="14"/>
      <c r="BC13" s="15"/>
      <c r="BD13" s="27">
        <f t="shared" si="12"/>
        <v>2.4535619281023457</v>
      </c>
      <c r="BE13" s="31">
        <f t="shared" si="13"/>
        <v>2228</v>
      </c>
      <c r="BF13" s="32"/>
      <c r="BG13" s="13"/>
      <c r="BH13" s="14"/>
      <c r="BI13" s="14"/>
      <c r="BJ13" s="15"/>
      <c r="BK13" s="27">
        <f t="shared" si="14"/>
        <v>2.4535619281023457</v>
      </c>
      <c r="BL13" s="31">
        <f t="shared" si="15"/>
        <v>2228</v>
      </c>
      <c r="BM13" s="32"/>
      <c r="BN13" s="13"/>
      <c r="BO13" s="14"/>
      <c r="BP13" s="14"/>
      <c r="BQ13" s="15"/>
      <c r="BR13" s="27">
        <f t="shared" si="16"/>
        <v>2.4535619281023457</v>
      </c>
      <c r="BS13" s="31">
        <f t="shared" si="17"/>
        <v>2228</v>
      </c>
      <c r="BT13" s="32"/>
      <c r="BU13" s="13"/>
      <c r="BV13" s="14"/>
      <c r="BW13" s="14"/>
      <c r="BX13" s="15"/>
      <c r="BY13" s="27">
        <f t="shared" si="18"/>
        <v>2.4535619281023457</v>
      </c>
      <c r="BZ13" s="31">
        <f t="shared" si="19"/>
        <v>2228</v>
      </c>
      <c r="CA13" s="32"/>
      <c r="CB13" s="13"/>
      <c r="CC13" s="14"/>
      <c r="CD13" s="14"/>
      <c r="CE13" s="15"/>
      <c r="CF13" s="27">
        <f t="shared" si="20"/>
        <v>2.4535619281023457</v>
      </c>
      <c r="CG13" s="31">
        <f t="shared" si="21"/>
        <v>2228</v>
      </c>
      <c r="CH13" s="32"/>
      <c r="CI13" s="13"/>
      <c r="CJ13" s="14"/>
      <c r="CK13" s="14"/>
      <c r="CL13" s="15"/>
      <c r="CM13" s="27">
        <f t="shared" si="22"/>
        <v>2.4535619281023457</v>
      </c>
      <c r="CN13" s="31">
        <f t="shared" si="23"/>
        <v>2228</v>
      </c>
      <c r="CO13" s="32"/>
      <c r="CP13" s="13"/>
      <c r="CQ13" s="14"/>
      <c r="CR13" s="14"/>
      <c r="CS13" s="15"/>
      <c r="CT13" s="27">
        <f t="shared" si="24"/>
        <v>2.4535619281023457</v>
      </c>
      <c r="CU13" s="31">
        <f t="shared" si="25"/>
        <v>2228</v>
      </c>
      <c r="CV13" s="32"/>
      <c r="CW13" s="13"/>
      <c r="CX13" s="14"/>
      <c r="CY13" s="14"/>
      <c r="CZ13" s="15"/>
      <c r="DA13" s="27">
        <f t="shared" si="26"/>
        <v>2.4535619281023457</v>
      </c>
      <c r="DB13" s="31">
        <f t="shared" si="27"/>
        <v>2228</v>
      </c>
      <c r="DC13" s="32"/>
      <c r="DD13" s="13"/>
      <c r="DE13" s="14"/>
      <c r="DF13" s="14"/>
      <c r="DG13" s="15"/>
      <c r="DH13" s="27">
        <f t="shared" si="28"/>
        <v>2.4535619281023457</v>
      </c>
      <c r="DI13" s="31">
        <f t="shared" si="29"/>
        <v>2228</v>
      </c>
      <c r="DJ13" s="32"/>
      <c r="DK13" s="13"/>
      <c r="DL13" s="14"/>
      <c r="DM13" s="14"/>
      <c r="DN13" s="15"/>
      <c r="DO13" s="27">
        <f t="shared" si="30"/>
        <v>2.4535619281023457</v>
      </c>
      <c r="DP13" s="31">
        <f t="shared" si="31"/>
        <v>2228</v>
      </c>
      <c r="DQ13" s="32"/>
      <c r="DR13" s="13"/>
      <c r="DS13" s="14"/>
      <c r="DT13" s="14"/>
      <c r="DU13" s="15"/>
      <c r="DV13" s="27">
        <f t="shared" si="32"/>
        <v>2.4535619281023457</v>
      </c>
      <c r="DW13" s="31">
        <f t="shared" si="33"/>
        <v>2228</v>
      </c>
      <c r="DX13" s="32"/>
      <c r="DY13" s="13"/>
      <c r="DZ13" s="14"/>
      <c r="EA13" s="14"/>
      <c r="EB13" s="15"/>
      <c r="EC13" s="27">
        <f t="shared" si="34"/>
        <v>2.4535619281023457</v>
      </c>
      <c r="ED13" s="31">
        <f t="shared" si="35"/>
        <v>2228</v>
      </c>
      <c r="EE13" s="32"/>
      <c r="EF13" s="13"/>
      <c r="EG13" s="14"/>
      <c r="EH13" s="14"/>
      <c r="EI13" s="15"/>
      <c r="EJ13" s="27">
        <f t="shared" si="36"/>
        <v>2.4535619281023457</v>
      </c>
      <c r="EK13" s="31">
        <f t="shared" si="37"/>
        <v>2228</v>
      </c>
    </row>
    <row r="14" spans="1:141" s="7" customFormat="1">
      <c r="A14" s="6">
        <v>11</v>
      </c>
      <c r="B14" s="13"/>
      <c r="C14" s="13"/>
      <c r="D14" s="14">
        <v>20</v>
      </c>
      <c r="E14" s="14"/>
      <c r="F14" s="15"/>
      <c r="G14" s="27">
        <f t="shared" si="39"/>
        <v>2.0436442953020135</v>
      </c>
      <c r="H14" s="31">
        <f t="shared" si="38"/>
        <v>2235</v>
      </c>
      <c r="I14" s="32">
        <v>3</v>
      </c>
      <c r="J14" s="13"/>
      <c r="K14" s="14"/>
      <c r="L14" s="14">
        <v>30</v>
      </c>
      <c r="M14" s="15">
        <v>2</v>
      </c>
      <c r="N14" s="27">
        <f t="shared" si="0"/>
        <v>2.3705324480882024</v>
      </c>
      <c r="O14" s="31">
        <f t="shared" si="1"/>
        <v>2230</v>
      </c>
      <c r="P14" s="32"/>
      <c r="Q14" s="13"/>
      <c r="R14" s="14"/>
      <c r="S14" s="14"/>
      <c r="T14" s="15"/>
      <c r="U14" s="27">
        <f t="shared" si="2"/>
        <v>2.4535619281023457</v>
      </c>
      <c r="V14" s="31">
        <f t="shared" si="3"/>
        <v>2228</v>
      </c>
      <c r="W14" s="32"/>
      <c r="X14" s="13"/>
      <c r="Y14" s="14"/>
      <c r="Z14" s="14"/>
      <c r="AA14" s="15"/>
      <c r="AB14" s="27">
        <f t="shared" si="4"/>
        <v>2.4535619281023457</v>
      </c>
      <c r="AC14" s="31">
        <f t="shared" si="5"/>
        <v>2228</v>
      </c>
      <c r="AD14" s="32"/>
      <c r="AE14" s="13"/>
      <c r="AF14" s="14"/>
      <c r="AG14" s="14"/>
      <c r="AH14" s="15"/>
      <c r="AI14" s="27">
        <f t="shared" si="6"/>
        <v>2.4535619281023457</v>
      </c>
      <c r="AJ14" s="31">
        <f t="shared" si="7"/>
        <v>2228</v>
      </c>
      <c r="AK14" s="32"/>
      <c r="AL14" s="13"/>
      <c r="AM14" s="14"/>
      <c r="AN14" s="14"/>
      <c r="AO14" s="15"/>
      <c r="AP14" s="27">
        <f t="shared" si="8"/>
        <v>2.4535619281023457</v>
      </c>
      <c r="AQ14" s="31">
        <f t="shared" si="9"/>
        <v>2228</v>
      </c>
      <c r="AR14" s="32"/>
      <c r="AS14" s="13"/>
      <c r="AT14" s="14"/>
      <c r="AU14" s="14"/>
      <c r="AV14" s="15"/>
      <c r="AW14" s="27">
        <f t="shared" si="10"/>
        <v>2.4535619281023457</v>
      </c>
      <c r="AX14" s="31">
        <f t="shared" si="11"/>
        <v>2228</v>
      </c>
      <c r="AY14" s="32"/>
      <c r="AZ14" s="13"/>
      <c r="BA14" s="14"/>
      <c r="BB14" s="14"/>
      <c r="BC14" s="15"/>
      <c r="BD14" s="27">
        <f t="shared" si="12"/>
        <v>2.4535619281023457</v>
      </c>
      <c r="BE14" s="31">
        <f t="shared" si="13"/>
        <v>2228</v>
      </c>
      <c r="BF14" s="32"/>
      <c r="BG14" s="13"/>
      <c r="BH14" s="14"/>
      <c r="BI14" s="14"/>
      <c r="BJ14" s="15"/>
      <c r="BK14" s="27">
        <f t="shared" si="14"/>
        <v>2.4535619281023457</v>
      </c>
      <c r="BL14" s="31">
        <f t="shared" si="15"/>
        <v>2228</v>
      </c>
      <c r="BM14" s="32"/>
      <c r="BN14" s="13"/>
      <c r="BO14" s="14"/>
      <c r="BP14" s="14"/>
      <c r="BQ14" s="15"/>
      <c r="BR14" s="27">
        <f t="shared" si="16"/>
        <v>2.4535619281023457</v>
      </c>
      <c r="BS14" s="31">
        <f t="shared" si="17"/>
        <v>2228</v>
      </c>
      <c r="BT14" s="32"/>
      <c r="BU14" s="13"/>
      <c r="BV14" s="14"/>
      <c r="BW14" s="14"/>
      <c r="BX14" s="15"/>
      <c r="BY14" s="27">
        <f t="shared" si="18"/>
        <v>2.4535619281023457</v>
      </c>
      <c r="BZ14" s="31">
        <f t="shared" si="19"/>
        <v>2228</v>
      </c>
      <c r="CA14" s="32"/>
      <c r="CB14" s="13"/>
      <c r="CC14" s="14"/>
      <c r="CD14" s="14"/>
      <c r="CE14" s="15"/>
      <c r="CF14" s="27">
        <f t="shared" si="20"/>
        <v>2.4535619281023457</v>
      </c>
      <c r="CG14" s="31">
        <f t="shared" si="21"/>
        <v>2228</v>
      </c>
      <c r="CH14" s="32"/>
      <c r="CI14" s="13"/>
      <c r="CJ14" s="14"/>
      <c r="CK14" s="14"/>
      <c r="CL14" s="15"/>
      <c r="CM14" s="27">
        <f t="shared" si="22"/>
        <v>2.4535619281023457</v>
      </c>
      <c r="CN14" s="31">
        <f t="shared" si="23"/>
        <v>2228</v>
      </c>
      <c r="CO14" s="32"/>
      <c r="CP14" s="13"/>
      <c r="CQ14" s="14"/>
      <c r="CR14" s="14"/>
      <c r="CS14" s="15"/>
      <c r="CT14" s="27">
        <f t="shared" si="24"/>
        <v>2.4535619281023457</v>
      </c>
      <c r="CU14" s="31">
        <f t="shared" si="25"/>
        <v>2228</v>
      </c>
      <c r="CV14" s="32"/>
      <c r="CW14" s="13"/>
      <c r="CX14" s="14"/>
      <c r="CY14" s="14"/>
      <c r="CZ14" s="15"/>
      <c r="DA14" s="27">
        <f t="shared" si="26"/>
        <v>2.4535619281023457</v>
      </c>
      <c r="DB14" s="31">
        <f t="shared" si="27"/>
        <v>2228</v>
      </c>
      <c r="DC14" s="32"/>
      <c r="DD14" s="13"/>
      <c r="DE14" s="14"/>
      <c r="DF14" s="14"/>
      <c r="DG14" s="15"/>
      <c r="DH14" s="27">
        <f t="shared" si="28"/>
        <v>2.4535619281023457</v>
      </c>
      <c r="DI14" s="31">
        <f t="shared" si="29"/>
        <v>2228</v>
      </c>
      <c r="DJ14" s="32"/>
      <c r="DK14" s="13"/>
      <c r="DL14" s="14"/>
      <c r="DM14" s="14"/>
      <c r="DN14" s="15"/>
      <c r="DO14" s="27">
        <f t="shared" si="30"/>
        <v>2.4535619281023457</v>
      </c>
      <c r="DP14" s="31">
        <f t="shared" si="31"/>
        <v>2228</v>
      </c>
      <c r="DQ14" s="32"/>
      <c r="DR14" s="13"/>
      <c r="DS14" s="14"/>
      <c r="DT14" s="14"/>
      <c r="DU14" s="15"/>
      <c r="DV14" s="27">
        <f t="shared" si="32"/>
        <v>2.4535619281023457</v>
      </c>
      <c r="DW14" s="31">
        <f t="shared" si="33"/>
        <v>2228</v>
      </c>
      <c r="DX14" s="32"/>
      <c r="DY14" s="13"/>
      <c r="DZ14" s="14"/>
      <c r="EA14" s="14"/>
      <c r="EB14" s="15"/>
      <c r="EC14" s="27">
        <f t="shared" si="34"/>
        <v>2.4535619281023457</v>
      </c>
      <c r="ED14" s="31">
        <f t="shared" si="35"/>
        <v>2228</v>
      </c>
      <c r="EE14" s="32"/>
      <c r="EF14" s="13"/>
      <c r="EG14" s="14"/>
      <c r="EH14" s="14"/>
      <c r="EI14" s="15"/>
      <c r="EJ14" s="27">
        <f t="shared" si="36"/>
        <v>2.4535619281023457</v>
      </c>
      <c r="EK14" s="31">
        <f t="shared" si="37"/>
        <v>2228</v>
      </c>
    </row>
    <row r="15" spans="1:141" s="7" customFormat="1">
      <c r="A15" s="6">
        <v>12</v>
      </c>
      <c r="B15" s="13">
        <v>4</v>
      </c>
      <c r="C15" s="13"/>
      <c r="D15" s="14"/>
      <c r="E15" s="14">
        <v>40</v>
      </c>
      <c r="F15" s="15"/>
      <c r="G15" s="27">
        <f t="shared" si="39"/>
        <v>2.0597516778523488</v>
      </c>
      <c r="H15" s="31">
        <f t="shared" si="38"/>
        <v>2235</v>
      </c>
      <c r="I15" s="32">
        <v>3</v>
      </c>
      <c r="J15" s="13"/>
      <c r="K15" s="14"/>
      <c r="L15" s="14">
        <v>20</v>
      </c>
      <c r="M15" s="15">
        <v>1</v>
      </c>
      <c r="N15" s="27">
        <f t="shared" si="0"/>
        <v>2.3808509765763137</v>
      </c>
      <c r="O15" s="31">
        <f t="shared" si="1"/>
        <v>2229</v>
      </c>
      <c r="P15" s="32"/>
      <c r="Q15" s="13"/>
      <c r="R15" s="14"/>
      <c r="S15" s="14"/>
      <c r="T15" s="15"/>
      <c r="U15" s="27">
        <f t="shared" si="2"/>
        <v>2.4535619281023457</v>
      </c>
      <c r="V15" s="31">
        <f t="shared" si="3"/>
        <v>2228</v>
      </c>
      <c r="W15" s="32"/>
      <c r="X15" s="13"/>
      <c r="Y15" s="14"/>
      <c r="Z15" s="14"/>
      <c r="AA15" s="15"/>
      <c r="AB15" s="27">
        <f t="shared" si="4"/>
        <v>2.4535619281023457</v>
      </c>
      <c r="AC15" s="31">
        <f t="shared" si="5"/>
        <v>2228</v>
      </c>
      <c r="AD15" s="32"/>
      <c r="AE15" s="13"/>
      <c r="AF15" s="14"/>
      <c r="AG15" s="14"/>
      <c r="AH15" s="15"/>
      <c r="AI15" s="27">
        <f t="shared" si="6"/>
        <v>2.4535619281023457</v>
      </c>
      <c r="AJ15" s="31">
        <f t="shared" si="7"/>
        <v>2228</v>
      </c>
      <c r="AK15" s="32"/>
      <c r="AL15" s="13"/>
      <c r="AM15" s="14"/>
      <c r="AN15" s="14"/>
      <c r="AO15" s="15"/>
      <c r="AP15" s="27">
        <f t="shared" si="8"/>
        <v>2.4535619281023457</v>
      </c>
      <c r="AQ15" s="31">
        <f t="shared" si="9"/>
        <v>2228</v>
      </c>
      <c r="AR15" s="32"/>
      <c r="AS15" s="13"/>
      <c r="AT15" s="14"/>
      <c r="AU15" s="14"/>
      <c r="AV15" s="15"/>
      <c r="AW15" s="27">
        <f t="shared" si="10"/>
        <v>2.4535619281023457</v>
      </c>
      <c r="AX15" s="31">
        <f t="shared" si="11"/>
        <v>2228</v>
      </c>
      <c r="AY15" s="32"/>
      <c r="AZ15" s="13"/>
      <c r="BA15" s="14"/>
      <c r="BB15" s="14"/>
      <c r="BC15" s="15"/>
      <c r="BD15" s="27">
        <f t="shared" si="12"/>
        <v>2.4535619281023457</v>
      </c>
      <c r="BE15" s="31">
        <f t="shared" si="13"/>
        <v>2228</v>
      </c>
      <c r="BF15" s="32"/>
      <c r="BG15" s="13"/>
      <c r="BH15" s="14"/>
      <c r="BI15" s="14"/>
      <c r="BJ15" s="15"/>
      <c r="BK15" s="27">
        <f t="shared" si="14"/>
        <v>2.4535619281023457</v>
      </c>
      <c r="BL15" s="31">
        <f t="shared" si="15"/>
        <v>2228</v>
      </c>
      <c r="BM15" s="32"/>
      <c r="BN15" s="13"/>
      <c r="BO15" s="14"/>
      <c r="BP15" s="14"/>
      <c r="BQ15" s="15"/>
      <c r="BR15" s="27">
        <f t="shared" si="16"/>
        <v>2.4535619281023457</v>
      </c>
      <c r="BS15" s="31">
        <f t="shared" si="17"/>
        <v>2228</v>
      </c>
      <c r="BT15" s="32"/>
      <c r="BU15" s="13"/>
      <c r="BV15" s="14"/>
      <c r="BW15" s="14"/>
      <c r="BX15" s="15"/>
      <c r="BY15" s="27">
        <f t="shared" si="18"/>
        <v>2.4535619281023457</v>
      </c>
      <c r="BZ15" s="31">
        <f t="shared" si="19"/>
        <v>2228</v>
      </c>
      <c r="CA15" s="32"/>
      <c r="CB15" s="13"/>
      <c r="CC15" s="14"/>
      <c r="CD15" s="14"/>
      <c r="CE15" s="15"/>
      <c r="CF15" s="27">
        <f t="shared" si="20"/>
        <v>2.4535619281023457</v>
      </c>
      <c r="CG15" s="31">
        <f t="shared" si="21"/>
        <v>2228</v>
      </c>
      <c r="CH15" s="32"/>
      <c r="CI15" s="13"/>
      <c r="CJ15" s="14"/>
      <c r="CK15" s="14"/>
      <c r="CL15" s="15"/>
      <c r="CM15" s="27">
        <f t="shared" si="22"/>
        <v>2.4535619281023457</v>
      </c>
      <c r="CN15" s="31">
        <f t="shared" si="23"/>
        <v>2228</v>
      </c>
      <c r="CO15" s="32"/>
      <c r="CP15" s="13"/>
      <c r="CQ15" s="14"/>
      <c r="CR15" s="14"/>
      <c r="CS15" s="15"/>
      <c r="CT15" s="27">
        <f t="shared" si="24"/>
        <v>2.4535619281023457</v>
      </c>
      <c r="CU15" s="31">
        <f t="shared" si="25"/>
        <v>2228</v>
      </c>
      <c r="CV15" s="32"/>
      <c r="CW15" s="13"/>
      <c r="CX15" s="14"/>
      <c r="CY15" s="14"/>
      <c r="CZ15" s="15"/>
      <c r="DA15" s="27">
        <f t="shared" si="26"/>
        <v>2.4535619281023457</v>
      </c>
      <c r="DB15" s="31">
        <f t="shared" si="27"/>
        <v>2228</v>
      </c>
      <c r="DC15" s="32"/>
      <c r="DD15" s="13"/>
      <c r="DE15" s="14"/>
      <c r="DF15" s="14"/>
      <c r="DG15" s="15"/>
      <c r="DH15" s="27">
        <f t="shared" si="28"/>
        <v>2.4535619281023457</v>
      </c>
      <c r="DI15" s="31">
        <f t="shared" si="29"/>
        <v>2228</v>
      </c>
      <c r="DJ15" s="32"/>
      <c r="DK15" s="13"/>
      <c r="DL15" s="14"/>
      <c r="DM15" s="14"/>
      <c r="DN15" s="15"/>
      <c r="DO15" s="27">
        <f t="shared" si="30"/>
        <v>2.4535619281023457</v>
      </c>
      <c r="DP15" s="31">
        <f t="shared" si="31"/>
        <v>2228</v>
      </c>
      <c r="DQ15" s="32"/>
      <c r="DR15" s="13"/>
      <c r="DS15" s="14"/>
      <c r="DT15" s="14"/>
      <c r="DU15" s="15"/>
      <c r="DV15" s="27">
        <f t="shared" si="32"/>
        <v>2.4535619281023457</v>
      </c>
      <c r="DW15" s="31">
        <f t="shared" si="33"/>
        <v>2228</v>
      </c>
      <c r="DX15" s="32"/>
      <c r="DY15" s="13"/>
      <c r="DZ15" s="14"/>
      <c r="EA15" s="14"/>
      <c r="EB15" s="15"/>
      <c r="EC15" s="27">
        <f t="shared" si="34"/>
        <v>2.4535619281023457</v>
      </c>
      <c r="ED15" s="31">
        <f t="shared" si="35"/>
        <v>2228</v>
      </c>
      <c r="EE15" s="32"/>
      <c r="EF15" s="13"/>
      <c r="EG15" s="14"/>
      <c r="EH15" s="14"/>
      <c r="EI15" s="15"/>
      <c r="EJ15" s="27">
        <f t="shared" si="36"/>
        <v>2.4535619281023457</v>
      </c>
      <c r="EK15" s="31">
        <f t="shared" si="37"/>
        <v>2228</v>
      </c>
    </row>
    <row r="16" spans="1:141" s="7" customFormat="1">
      <c r="A16" s="6">
        <v>13</v>
      </c>
      <c r="B16" s="13">
        <v>5</v>
      </c>
      <c r="C16" s="13"/>
      <c r="D16" s="14"/>
      <c r="E16" s="14"/>
      <c r="F16" s="15"/>
      <c r="G16" s="27">
        <f t="shared" si="39"/>
        <v>2.0709373601789705</v>
      </c>
      <c r="H16" s="31">
        <f t="shared" si="38"/>
        <v>2235</v>
      </c>
      <c r="I16" s="32">
        <v>6</v>
      </c>
      <c r="J16" s="13"/>
      <c r="K16" s="14"/>
      <c r="L16" s="14">
        <v>20</v>
      </c>
      <c r="M16" s="15">
        <v>1</v>
      </c>
      <c r="N16" s="27">
        <f t="shared" si="0"/>
        <v>2.3979066318725435</v>
      </c>
      <c r="O16" s="31">
        <f t="shared" si="1"/>
        <v>2228</v>
      </c>
      <c r="P16" s="32"/>
      <c r="Q16" s="13"/>
      <c r="R16" s="14"/>
      <c r="S16" s="14"/>
      <c r="T16" s="15"/>
      <c r="U16" s="27">
        <f t="shared" si="2"/>
        <v>2.4535619281023457</v>
      </c>
      <c r="V16" s="31">
        <f t="shared" si="3"/>
        <v>2228</v>
      </c>
      <c r="W16" s="32"/>
      <c r="X16" s="13"/>
      <c r="Y16" s="14"/>
      <c r="Z16" s="14"/>
      <c r="AA16" s="15"/>
      <c r="AB16" s="27">
        <f t="shared" si="4"/>
        <v>2.4535619281023457</v>
      </c>
      <c r="AC16" s="31">
        <f t="shared" si="5"/>
        <v>2228</v>
      </c>
      <c r="AD16" s="32"/>
      <c r="AE16" s="13"/>
      <c r="AF16" s="14"/>
      <c r="AG16" s="14"/>
      <c r="AH16" s="15"/>
      <c r="AI16" s="27">
        <f t="shared" si="6"/>
        <v>2.4535619281023457</v>
      </c>
      <c r="AJ16" s="31">
        <f t="shared" si="7"/>
        <v>2228</v>
      </c>
      <c r="AK16" s="32"/>
      <c r="AL16" s="13"/>
      <c r="AM16" s="14"/>
      <c r="AN16" s="14"/>
      <c r="AO16" s="15"/>
      <c r="AP16" s="27">
        <f t="shared" si="8"/>
        <v>2.4535619281023457</v>
      </c>
      <c r="AQ16" s="31">
        <f t="shared" si="9"/>
        <v>2228</v>
      </c>
      <c r="AR16" s="32"/>
      <c r="AS16" s="13"/>
      <c r="AT16" s="14"/>
      <c r="AU16" s="14"/>
      <c r="AV16" s="15"/>
      <c r="AW16" s="27">
        <f t="shared" si="10"/>
        <v>2.4535619281023457</v>
      </c>
      <c r="AX16" s="31">
        <f t="shared" si="11"/>
        <v>2228</v>
      </c>
      <c r="AY16" s="32"/>
      <c r="AZ16" s="13"/>
      <c r="BA16" s="14"/>
      <c r="BB16" s="14"/>
      <c r="BC16" s="15"/>
      <c r="BD16" s="27">
        <f t="shared" si="12"/>
        <v>2.4535619281023457</v>
      </c>
      <c r="BE16" s="31">
        <f t="shared" si="13"/>
        <v>2228</v>
      </c>
      <c r="BF16" s="32"/>
      <c r="BG16" s="13"/>
      <c r="BH16" s="14"/>
      <c r="BI16" s="14"/>
      <c r="BJ16" s="15"/>
      <c r="BK16" s="27">
        <f t="shared" si="14"/>
        <v>2.4535619281023457</v>
      </c>
      <c r="BL16" s="31">
        <f t="shared" si="15"/>
        <v>2228</v>
      </c>
      <c r="BM16" s="32"/>
      <c r="BN16" s="13"/>
      <c r="BO16" s="14"/>
      <c r="BP16" s="14"/>
      <c r="BQ16" s="15"/>
      <c r="BR16" s="27">
        <f t="shared" si="16"/>
        <v>2.4535619281023457</v>
      </c>
      <c r="BS16" s="31">
        <f t="shared" si="17"/>
        <v>2228</v>
      </c>
      <c r="BT16" s="32"/>
      <c r="BU16" s="13"/>
      <c r="BV16" s="14"/>
      <c r="BW16" s="14"/>
      <c r="BX16" s="15"/>
      <c r="BY16" s="27">
        <f t="shared" si="18"/>
        <v>2.4535619281023457</v>
      </c>
      <c r="BZ16" s="31">
        <f t="shared" si="19"/>
        <v>2228</v>
      </c>
      <c r="CA16" s="32"/>
      <c r="CB16" s="13"/>
      <c r="CC16" s="14"/>
      <c r="CD16" s="14"/>
      <c r="CE16" s="15"/>
      <c r="CF16" s="27">
        <f t="shared" si="20"/>
        <v>2.4535619281023457</v>
      </c>
      <c r="CG16" s="31">
        <f t="shared" si="21"/>
        <v>2228</v>
      </c>
      <c r="CH16" s="32"/>
      <c r="CI16" s="13"/>
      <c r="CJ16" s="14"/>
      <c r="CK16" s="14"/>
      <c r="CL16" s="15"/>
      <c r="CM16" s="27">
        <f t="shared" si="22"/>
        <v>2.4535619281023457</v>
      </c>
      <c r="CN16" s="31">
        <f t="shared" si="23"/>
        <v>2228</v>
      </c>
      <c r="CO16" s="32"/>
      <c r="CP16" s="13"/>
      <c r="CQ16" s="14"/>
      <c r="CR16" s="14"/>
      <c r="CS16" s="15"/>
      <c r="CT16" s="27">
        <f t="shared" si="24"/>
        <v>2.4535619281023457</v>
      </c>
      <c r="CU16" s="31">
        <f t="shared" si="25"/>
        <v>2228</v>
      </c>
      <c r="CV16" s="32"/>
      <c r="CW16" s="13"/>
      <c r="CX16" s="14"/>
      <c r="CY16" s="14"/>
      <c r="CZ16" s="15"/>
      <c r="DA16" s="27">
        <f t="shared" si="26"/>
        <v>2.4535619281023457</v>
      </c>
      <c r="DB16" s="31">
        <f t="shared" si="27"/>
        <v>2228</v>
      </c>
      <c r="DC16" s="32"/>
      <c r="DD16" s="13"/>
      <c r="DE16" s="14"/>
      <c r="DF16" s="14"/>
      <c r="DG16" s="15"/>
      <c r="DH16" s="27">
        <f t="shared" si="28"/>
        <v>2.4535619281023457</v>
      </c>
      <c r="DI16" s="31">
        <f t="shared" si="29"/>
        <v>2228</v>
      </c>
      <c r="DJ16" s="32"/>
      <c r="DK16" s="13"/>
      <c r="DL16" s="14"/>
      <c r="DM16" s="14"/>
      <c r="DN16" s="15"/>
      <c r="DO16" s="27">
        <f t="shared" si="30"/>
        <v>2.4535619281023457</v>
      </c>
      <c r="DP16" s="31">
        <f t="shared" si="31"/>
        <v>2228</v>
      </c>
      <c r="DQ16" s="32"/>
      <c r="DR16" s="13"/>
      <c r="DS16" s="14"/>
      <c r="DT16" s="14"/>
      <c r="DU16" s="15"/>
      <c r="DV16" s="27">
        <f t="shared" si="32"/>
        <v>2.4535619281023457</v>
      </c>
      <c r="DW16" s="31">
        <f t="shared" si="33"/>
        <v>2228</v>
      </c>
      <c r="DX16" s="32"/>
      <c r="DY16" s="13"/>
      <c r="DZ16" s="14"/>
      <c r="EA16" s="14"/>
      <c r="EB16" s="15"/>
      <c r="EC16" s="27">
        <f t="shared" si="34"/>
        <v>2.4535619281023457</v>
      </c>
      <c r="ED16" s="31">
        <f t="shared" si="35"/>
        <v>2228</v>
      </c>
      <c r="EE16" s="32"/>
      <c r="EF16" s="13"/>
      <c r="EG16" s="14"/>
      <c r="EH16" s="14"/>
      <c r="EI16" s="15"/>
      <c r="EJ16" s="27">
        <f t="shared" si="36"/>
        <v>2.4535619281023457</v>
      </c>
      <c r="EK16" s="31">
        <f t="shared" si="37"/>
        <v>2228</v>
      </c>
    </row>
    <row r="17" spans="1:141" s="7" customFormat="1">
      <c r="A17" s="6">
        <v>14</v>
      </c>
      <c r="B17" s="13">
        <v>5</v>
      </c>
      <c r="C17" s="13"/>
      <c r="D17" s="14"/>
      <c r="E17" s="14">
        <v>40</v>
      </c>
      <c r="F17" s="15"/>
      <c r="G17" s="27">
        <f t="shared" si="39"/>
        <v>2.0892818791946306</v>
      </c>
      <c r="H17" s="31">
        <f t="shared" si="38"/>
        <v>2235</v>
      </c>
      <c r="I17" s="32">
        <v>3</v>
      </c>
      <c r="J17" s="13"/>
      <c r="K17" s="14"/>
      <c r="L17" s="14">
        <v>20</v>
      </c>
      <c r="M17" s="15"/>
      <c r="N17" s="27">
        <f t="shared" si="0"/>
        <v>2.4082297916571034</v>
      </c>
      <c r="O17" s="31">
        <f t="shared" si="1"/>
        <v>2228</v>
      </c>
      <c r="P17" s="32"/>
      <c r="Q17" s="13"/>
      <c r="R17" s="14"/>
      <c r="S17" s="14"/>
      <c r="T17" s="15"/>
      <c r="U17" s="27">
        <f t="shared" si="2"/>
        <v>2.4535619281023457</v>
      </c>
      <c r="V17" s="31">
        <f t="shared" si="3"/>
        <v>2228</v>
      </c>
      <c r="W17" s="32"/>
      <c r="X17" s="13"/>
      <c r="Y17" s="14"/>
      <c r="Z17" s="14"/>
      <c r="AA17" s="15"/>
      <c r="AB17" s="27">
        <f t="shared" si="4"/>
        <v>2.4535619281023457</v>
      </c>
      <c r="AC17" s="31">
        <f t="shared" si="5"/>
        <v>2228</v>
      </c>
      <c r="AD17" s="32"/>
      <c r="AE17" s="13"/>
      <c r="AF17" s="14"/>
      <c r="AG17" s="14"/>
      <c r="AH17" s="15"/>
      <c r="AI17" s="27">
        <f t="shared" si="6"/>
        <v>2.4535619281023457</v>
      </c>
      <c r="AJ17" s="31">
        <f t="shared" si="7"/>
        <v>2228</v>
      </c>
      <c r="AK17" s="32"/>
      <c r="AL17" s="13"/>
      <c r="AM17" s="14"/>
      <c r="AN17" s="14"/>
      <c r="AO17" s="15"/>
      <c r="AP17" s="27">
        <f t="shared" si="8"/>
        <v>2.4535619281023457</v>
      </c>
      <c r="AQ17" s="31">
        <f t="shared" si="9"/>
        <v>2228</v>
      </c>
      <c r="AR17" s="32"/>
      <c r="AS17" s="13"/>
      <c r="AT17" s="14"/>
      <c r="AU17" s="14"/>
      <c r="AV17" s="15"/>
      <c r="AW17" s="27">
        <f t="shared" si="10"/>
        <v>2.4535619281023457</v>
      </c>
      <c r="AX17" s="31">
        <f t="shared" si="11"/>
        <v>2228</v>
      </c>
      <c r="AY17" s="32"/>
      <c r="AZ17" s="13"/>
      <c r="BA17" s="14"/>
      <c r="BB17" s="14"/>
      <c r="BC17" s="15"/>
      <c r="BD17" s="27">
        <f t="shared" si="12"/>
        <v>2.4535619281023457</v>
      </c>
      <c r="BE17" s="31">
        <f t="shared" si="13"/>
        <v>2228</v>
      </c>
      <c r="BF17" s="32"/>
      <c r="BG17" s="13"/>
      <c r="BH17" s="14"/>
      <c r="BI17" s="14"/>
      <c r="BJ17" s="15"/>
      <c r="BK17" s="27">
        <f t="shared" si="14"/>
        <v>2.4535619281023457</v>
      </c>
      <c r="BL17" s="31">
        <f t="shared" si="15"/>
        <v>2228</v>
      </c>
      <c r="BM17" s="32"/>
      <c r="BN17" s="13"/>
      <c r="BO17" s="14"/>
      <c r="BP17" s="14"/>
      <c r="BQ17" s="15"/>
      <c r="BR17" s="27">
        <f t="shared" si="16"/>
        <v>2.4535619281023457</v>
      </c>
      <c r="BS17" s="31">
        <f t="shared" si="17"/>
        <v>2228</v>
      </c>
      <c r="BT17" s="32"/>
      <c r="BU17" s="13"/>
      <c r="BV17" s="14"/>
      <c r="BW17" s="14"/>
      <c r="BX17" s="15"/>
      <c r="BY17" s="27">
        <f t="shared" si="18"/>
        <v>2.4535619281023457</v>
      </c>
      <c r="BZ17" s="31">
        <f t="shared" si="19"/>
        <v>2228</v>
      </c>
      <c r="CA17" s="32"/>
      <c r="CB17" s="13"/>
      <c r="CC17" s="14"/>
      <c r="CD17" s="14"/>
      <c r="CE17" s="15"/>
      <c r="CF17" s="27">
        <f t="shared" si="20"/>
        <v>2.4535619281023457</v>
      </c>
      <c r="CG17" s="31">
        <f t="shared" si="21"/>
        <v>2228</v>
      </c>
      <c r="CH17" s="32"/>
      <c r="CI17" s="13"/>
      <c r="CJ17" s="14"/>
      <c r="CK17" s="14"/>
      <c r="CL17" s="15"/>
      <c r="CM17" s="27">
        <f t="shared" si="22"/>
        <v>2.4535619281023457</v>
      </c>
      <c r="CN17" s="31">
        <f t="shared" si="23"/>
        <v>2228</v>
      </c>
      <c r="CO17" s="32"/>
      <c r="CP17" s="13"/>
      <c r="CQ17" s="14"/>
      <c r="CR17" s="14"/>
      <c r="CS17" s="15"/>
      <c r="CT17" s="27">
        <f t="shared" si="24"/>
        <v>2.4535619281023457</v>
      </c>
      <c r="CU17" s="31">
        <f t="shared" si="25"/>
        <v>2228</v>
      </c>
      <c r="CV17" s="32"/>
      <c r="CW17" s="13"/>
      <c r="CX17" s="14"/>
      <c r="CY17" s="14"/>
      <c r="CZ17" s="15"/>
      <c r="DA17" s="27">
        <f t="shared" si="26"/>
        <v>2.4535619281023457</v>
      </c>
      <c r="DB17" s="31">
        <f t="shared" si="27"/>
        <v>2228</v>
      </c>
      <c r="DC17" s="32"/>
      <c r="DD17" s="13"/>
      <c r="DE17" s="14"/>
      <c r="DF17" s="14"/>
      <c r="DG17" s="15"/>
      <c r="DH17" s="27">
        <f t="shared" si="28"/>
        <v>2.4535619281023457</v>
      </c>
      <c r="DI17" s="31">
        <f t="shared" si="29"/>
        <v>2228</v>
      </c>
      <c r="DJ17" s="32"/>
      <c r="DK17" s="13"/>
      <c r="DL17" s="14"/>
      <c r="DM17" s="14"/>
      <c r="DN17" s="15"/>
      <c r="DO17" s="27">
        <f t="shared" si="30"/>
        <v>2.4535619281023457</v>
      </c>
      <c r="DP17" s="31">
        <f t="shared" si="31"/>
        <v>2228</v>
      </c>
      <c r="DQ17" s="32"/>
      <c r="DR17" s="13"/>
      <c r="DS17" s="14"/>
      <c r="DT17" s="14"/>
      <c r="DU17" s="15"/>
      <c r="DV17" s="27">
        <f t="shared" si="32"/>
        <v>2.4535619281023457</v>
      </c>
      <c r="DW17" s="31">
        <f t="shared" si="33"/>
        <v>2228</v>
      </c>
      <c r="DX17" s="32"/>
      <c r="DY17" s="13"/>
      <c r="DZ17" s="14"/>
      <c r="EA17" s="14"/>
      <c r="EB17" s="15"/>
      <c r="EC17" s="27">
        <f t="shared" si="34"/>
        <v>2.4535619281023457</v>
      </c>
      <c r="ED17" s="31">
        <f t="shared" si="35"/>
        <v>2228</v>
      </c>
      <c r="EE17" s="32"/>
      <c r="EF17" s="13"/>
      <c r="EG17" s="14"/>
      <c r="EH17" s="14"/>
      <c r="EI17" s="15"/>
      <c r="EJ17" s="27">
        <f t="shared" si="36"/>
        <v>2.4535619281023457</v>
      </c>
      <c r="EK17" s="31">
        <f t="shared" si="37"/>
        <v>2228</v>
      </c>
    </row>
    <row r="18" spans="1:141" s="7" customFormat="1">
      <c r="A18" s="6">
        <v>15</v>
      </c>
      <c r="B18" s="13">
        <v>5</v>
      </c>
      <c r="C18" s="13"/>
      <c r="D18" s="14"/>
      <c r="E18" s="14">
        <v>40</v>
      </c>
      <c r="F18" s="15"/>
      <c r="G18" s="27">
        <f t="shared" si="39"/>
        <v>2.1076263982102903</v>
      </c>
      <c r="H18" s="31">
        <f t="shared" si="38"/>
        <v>2235</v>
      </c>
      <c r="I18" s="32">
        <v>5</v>
      </c>
      <c r="J18" s="13"/>
      <c r="K18" s="14"/>
      <c r="L18" s="14"/>
      <c r="M18" s="15"/>
      <c r="N18" s="27">
        <f t="shared" si="0"/>
        <v>2.4194506175098862</v>
      </c>
      <c r="O18" s="31">
        <f t="shared" si="1"/>
        <v>2228</v>
      </c>
      <c r="P18" s="32"/>
      <c r="Q18" s="13"/>
      <c r="R18" s="14"/>
      <c r="S18" s="14"/>
      <c r="T18" s="15"/>
      <c r="U18" s="27">
        <f t="shared" si="2"/>
        <v>2.4535619281023457</v>
      </c>
      <c r="V18" s="31">
        <f t="shared" si="3"/>
        <v>2228</v>
      </c>
      <c r="W18" s="32"/>
      <c r="X18" s="13"/>
      <c r="Y18" s="14"/>
      <c r="Z18" s="14"/>
      <c r="AA18" s="15"/>
      <c r="AB18" s="27">
        <f t="shared" si="4"/>
        <v>2.4535619281023457</v>
      </c>
      <c r="AC18" s="31">
        <f t="shared" si="5"/>
        <v>2228</v>
      </c>
      <c r="AD18" s="32"/>
      <c r="AE18" s="13"/>
      <c r="AF18" s="14"/>
      <c r="AG18" s="14"/>
      <c r="AH18" s="15"/>
      <c r="AI18" s="27">
        <f t="shared" si="6"/>
        <v>2.4535619281023457</v>
      </c>
      <c r="AJ18" s="31">
        <f t="shared" si="7"/>
        <v>2228</v>
      </c>
      <c r="AK18" s="32"/>
      <c r="AL18" s="13"/>
      <c r="AM18" s="14"/>
      <c r="AN18" s="14"/>
      <c r="AO18" s="15"/>
      <c r="AP18" s="27">
        <f t="shared" si="8"/>
        <v>2.4535619281023457</v>
      </c>
      <c r="AQ18" s="31">
        <f t="shared" si="9"/>
        <v>2228</v>
      </c>
      <c r="AR18" s="32"/>
      <c r="AS18" s="13"/>
      <c r="AT18" s="14"/>
      <c r="AU18" s="14"/>
      <c r="AV18" s="15"/>
      <c r="AW18" s="27">
        <f t="shared" si="10"/>
        <v>2.4535619281023457</v>
      </c>
      <c r="AX18" s="31">
        <f t="shared" si="11"/>
        <v>2228</v>
      </c>
      <c r="AY18" s="32"/>
      <c r="AZ18" s="13"/>
      <c r="BA18" s="14"/>
      <c r="BB18" s="14"/>
      <c r="BC18" s="15"/>
      <c r="BD18" s="27">
        <f t="shared" si="12"/>
        <v>2.4535619281023457</v>
      </c>
      <c r="BE18" s="31">
        <f t="shared" si="13"/>
        <v>2228</v>
      </c>
      <c r="BF18" s="32"/>
      <c r="BG18" s="13"/>
      <c r="BH18" s="14"/>
      <c r="BI18" s="14"/>
      <c r="BJ18" s="15"/>
      <c r="BK18" s="27">
        <f t="shared" si="14"/>
        <v>2.4535619281023457</v>
      </c>
      <c r="BL18" s="31">
        <f t="shared" si="15"/>
        <v>2228</v>
      </c>
      <c r="BM18" s="32"/>
      <c r="BN18" s="13"/>
      <c r="BO18" s="14"/>
      <c r="BP18" s="14"/>
      <c r="BQ18" s="15"/>
      <c r="BR18" s="27">
        <f t="shared" si="16"/>
        <v>2.4535619281023457</v>
      </c>
      <c r="BS18" s="31">
        <f t="shared" si="17"/>
        <v>2228</v>
      </c>
      <c r="BT18" s="32"/>
      <c r="BU18" s="13"/>
      <c r="BV18" s="14"/>
      <c r="BW18" s="14"/>
      <c r="BX18" s="15"/>
      <c r="BY18" s="27">
        <f t="shared" si="18"/>
        <v>2.4535619281023457</v>
      </c>
      <c r="BZ18" s="31">
        <f t="shared" si="19"/>
        <v>2228</v>
      </c>
      <c r="CA18" s="32"/>
      <c r="CB18" s="13"/>
      <c r="CC18" s="14"/>
      <c r="CD18" s="14"/>
      <c r="CE18" s="15"/>
      <c r="CF18" s="27">
        <f t="shared" si="20"/>
        <v>2.4535619281023457</v>
      </c>
      <c r="CG18" s="31">
        <f t="shared" si="21"/>
        <v>2228</v>
      </c>
      <c r="CH18" s="32"/>
      <c r="CI18" s="13"/>
      <c r="CJ18" s="14"/>
      <c r="CK18" s="14"/>
      <c r="CL18" s="15"/>
      <c r="CM18" s="27">
        <f t="shared" si="22"/>
        <v>2.4535619281023457</v>
      </c>
      <c r="CN18" s="31">
        <f t="shared" si="23"/>
        <v>2228</v>
      </c>
      <c r="CO18" s="32"/>
      <c r="CP18" s="13"/>
      <c r="CQ18" s="14"/>
      <c r="CR18" s="14"/>
      <c r="CS18" s="15"/>
      <c r="CT18" s="27">
        <f t="shared" si="24"/>
        <v>2.4535619281023457</v>
      </c>
      <c r="CU18" s="31">
        <f t="shared" si="25"/>
        <v>2228</v>
      </c>
      <c r="CV18" s="32"/>
      <c r="CW18" s="13"/>
      <c r="CX18" s="14"/>
      <c r="CY18" s="14"/>
      <c r="CZ18" s="15"/>
      <c r="DA18" s="27">
        <f t="shared" si="26"/>
        <v>2.4535619281023457</v>
      </c>
      <c r="DB18" s="31">
        <f t="shared" si="27"/>
        <v>2228</v>
      </c>
      <c r="DC18" s="32"/>
      <c r="DD18" s="13"/>
      <c r="DE18" s="14"/>
      <c r="DF18" s="14"/>
      <c r="DG18" s="15"/>
      <c r="DH18" s="27">
        <f t="shared" si="28"/>
        <v>2.4535619281023457</v>
      </c>
      <c r="DI18" s="31">
        <f t="shared" si="29"/>
        <v>2228</v>
      </c>
      <c r="DJ18" s="32"/>
      <c r="DK18" s="13"/>
      <c r="DL18" s="14"/>
      <c r="DM18" s="14"/>
      <c r="DN18" s="15"/>
      <c r="DO18" s="27">
        <f t="shared" si="30"/>
        <v>2.4535619281023457</v>
      </c>
      <c r="DP18" s="31">
        <f t="shared" si="31"/>
        <v>2228</v>
      </c>
      <c r="DQ18" s="32"/>
      <c r="DR18" s="13"/>
      <c r="DS18" s="14"/>
      <c r="DT18" s="14"/>
      <c r="DU18" s="15"/>
      <c r="DV18" s="27">
        <f t="shared" si="32"/>
        <v>2.4535619281023457</v>
      </c>
      <c r="DW18" s="31">
        <f t="shared" si="33"/>
        <v>2228</v>
      </c>
      <c r="DX18" s="32"/>
      <c r="DY18" s="13"/>
      <c r="DZ18" s="14"/>
      <c r="EA18" s="14"/>
      <c r="EB18" s="15"/>
      <c r="EC18" s="27">
        <f t="shared" si="34"/>
        <v>2.4535619281023457</v>
      </c>
      <c r="ED18" s="31">
        <f t="shared" si="35"/>
        <v>2228</v>
      </c>
      <c r="EE18" s="32"/>
      <c r="EF18" s="13"/>
      <c r="EG18" s="14"/>
      <c r="EH18" s="14"/>
      <c r="EI18" s="15"/>
      <c r="EJ18" s="27">
        <f t="shared" si="36"/>
        <v>2.4535619281023457</v>
      </c>
      <c r="EK18" s="31">
        <f t="shared" si="37"/>
        <v>2228</v>
      </c>
    </row>
    <row r="19" spans="1:141" s="7" customFormat="1">
      <c r="A19" s="6">
        <v>16</v>
      </c>
      <c r="B19" s="32">
        <v>4</v>
      </c>
      <c r="C19" s="13"/>
      <c r="D19" s="14"/>
      <c r="E19" s="14">
        <v>20</v>
      </c>
      <c r="F19" s="15"/>
      <c r="G19" s="27">
        <f t="shared" si="39"/>
        <v>2.1201543624161072</v>
      </c>
      <c r="H19" s="31">
        <f t="shared" si="38"/>
        <v>2235</v>
      </c>
      <c r="I19" s="32">
        <v>3</v>
      </c>
      <c r="J19" s="13"/>
      <c r="K19" s="14"/>
      <c r="L19" s="14">
        <v>20</v>
      </c>
      <c r="M19" s="15"/>
      <c r="N19" s="27">
        <f t="shared" si="0"/>
        <v>2.4297737772944465</v>
      </c>
      <c r="O19" s="31">
        <f t="shared" si="1"/>
        <v>2228</v>
      </c>
      <c r="P19" s="32"/>
      <c r="Q19" s="13"/>
      <c r="R19" s="14"/>
      <c r="S19" s="14"/>
      <c r="T19" s="15"/>
      <c r="U19" s="27">
        <f t="shared" si="2"/>
        <v>2.4535619281023457</v>
      </c>
      <c r="V19" s="31">
        <f t="shared" si="3"/>
        <v>2228</v>
      </c>
      <c r="W19" s="32"/>
      <c r="X19" s="13"/>
      <c r="Y19" s="14"/>
      <c r="Z19" s="14"/>
      <c r="AA19" s="15"/>
      <c r="AB19" s="27">
        <f t="shared" si="4"/>
        <v>2.4535619281023457</v>
      </c>
      <c r="AC19" s="31">
        <f t="shared" si="5"/>
        <v>2228</v>
      </c>
      <c r="AD19" s="32"/>
      <c r="AE19" s="13"/>
      <c r="AF19" s="14"/>
      <c r="AG19" s="14"/>
      <c r="AH19" s="15"/>
      <c r="AI19" s="27">
        <f t="shared" si="6"/>
        <v>2.4535619281023457</v>
      </c>
      <c r="AJ19" s="31">
        <f t="shared" si="7"/>
        <v>2228</v>
      </c>
      <c r="AK19" s="32"/>
      <c r="AL19" s="13"/>
      <c r="AM19" s="14"/>
      <c r="AN19" s="14"/>
      <c r="AO19" s="15"/>
      <c r="AP19" s="27">
        <f t="shared" si="8"/>
        <v>2.4535619281023457</v>
      </c>
      <c r="AQ19" s="31">
        <f t="shared" si="9"/>
        <v>2228</v>
      </c>
      <c r="AR19" s="32"/>
      <c r="AS19" s="13"/>
      <c r="AT19" s="14"/>
      <c r="AU19" s="14"/>
      <c r="AV19" s="15"/>
      <c r="AW19" s="27">
        <f t="shared" si="10"/>
        <v>2.4535619281023457</v>
      </c>
      <c r="AX19" s="31">
        <f t="shared" si="11"/>
        <v>2228</v>
      </c>
      <c r="AY19" s="32"/>
      <c r="AZ19" s="13"/>
      <c r="BA19" s="14"/>
      <c r="BB19" s="14"/>
      <c r="BC19" s="15"/>
      <c r="BD19" s="27">
        <f t="shared" si="12"/>
        <v>2.4535619281023457</v>
      </c>
      <c r="BE19" s="31">
        <f t="shared" si="13"/>
        <v>2228</v>
      </c>
      <c r="BF19" s="32"/>
      <c r="BG19" s="13"/>
      <c r="BH19" s="14"/>
      <c r="BI19" s="14"/>
      <c r="BJ19" s="15"/>
      <c r="BK19" s="27">
        <f t="shared" si="14"/>
        <v>2.4535619281023457</v>
      </c>
      <c r="BL19" s="31">
        <f t="shared" si="15"/>
        <v>2228</v>
      </c>
      <c r="BM19" s="32"/>
      <c r="BN19" s="13"/>
      <c r="BO19" s="14"/>
      <c r="BP19" s="14"/>
      <c r="BQ19" s="15"/>
      <c r="BR19" s="27">
        <f t="shared" si="16"/>
        <v>2.4535619281023457</v>
      </c>
      <c r="BS19" s="31">
        <f t="shared" si="17"/>
        <v>2228</v>
      </c>
      <c r="BT19" s="32"/>
      <c r="BU19" s="13"/>
      <c r="BV19" s="14"/>
      <c r="BW19" s="14"/>
      <c r="BX19" s="15"/>
      <c r="BY19" s="27">
        <f t="shared" si="18"/>
        <v>2.4535619281023457</v>
      </c>
      <c r="BZ19" s="31">
        <f t="shared" si="19"/>
        <v>2228</v>
      </c>
      <c r="CA19" s="32"/>
      <c r="CB19" s="13"/>
      <c r="CC19" s="14"/>
      <c r="CD19" s="14"/>
      <c r="CE19" s="15"/>
      <c r="CF19" s="27">
        <f t="shared" si="20"/>
        <v>2.4535619281023457</v>
      </c>
      <c r="CG19" s="31">
        <f t="shared" si="21"/>
        <v>2228</v>
      </c>
      <c r="CH19" s="32"/>
      <c r="CI19" s="13"/>
      <c r="CJ19" s="14"/>
      <c r="CK19" s="14"/>
      <c r="CL19" s="15"/>
      <c r="CM19" s="27">
        <f t="shared" si="22"/>
        <v>2.4535619281023457</v>
      </c>
      <c r="CN19" s="31">
        <f t="shared" si="23"/>
        <v>2228</v>
      </c>
      <c r="CO19" s="32"/>
      <c r="CP19" s="13"/>
      <c r="CQ19" s="14"/>
      <c r="CR19" s="14"/>
      <c r="CS19" s="15"/>
      <c r="CT19" s="27">
        <f t="shared" si="24"/>
        <v>2.4535619281023457</v>
      </c>
      <c r="CU19" s="31">
        <f t="shared" si="25"/>
        <v>2228</v>
      </c>
      <c r="CV19" s="32"/>
      <c r="CW19" s="13"/>
      <c r="CX19" s="14"/>
      <c r="CY19" s="14"/>
      <c r="CZ19" s="15"/>
      <c r="DA19" s="27">
        <f t="shared" si="26"/>
        <v>2.4535619281023457</v>
      </c>
      <c r="DB19" s="31">
        <f t="shared" si="27"/>
        <v>2228</v>
      </c>
      <c r="DC19" s="32"/>
      <c r="DD19" s="13"/>
      <c r="DE19" s="14"/>
      <c r="DF19" s="14"/>
      <c r="DG19" s="15"/>
      <c r="DH19" s="27">
        <f t="shared" si="28"/>
        <v>2.4535619281023457</v>
      </c>
      <c r="DI19" s="31">
        <f t="shared" si="29"/>
        <v>2228</v>
      </c>
      <c r="DJ19" s="32"/>
      <c r="DK19" s="13"/>
      <c r="DL19" s="14"/>
      <c r="DM19" s="14"/>
      <c r="DN19" s="15"/>
      <c r="DO19" s="27">
        <f t="shared" si="30"/>
        <v>2.4535619281023457</v>
      </c>
      <c r="DP19" s="31">
        <f t="shared" si="31"/>
        <v>2228</v>
      </c>
      <c r="DQ19" s="32"/>
      <c r="DR19" s="13"/>
      <c r="DS19" s="14"/>
      <c r="DT19" s="14"/>
      <c r="DU19" s="15"/>
      <c r="DV19" s="27">
        <f t="shared" si="32"/>
        <v>2.4535619281023457</v>
      </c>
      <c r="DW19" s="31">
        <f t="shared" si="33"/>
        <v>2228</v>
      </c>
      <c r="DX19" s="32"/>
      <c r="DY19" s="13"/>
      <c r="DZ19" s="14"/>
      <c r="EA19" s="14"/>
      <c r="EB19" s="15"/>
      <c r="EC19" s="27">
        <f t="shared" si="34"/>
        <v>2.4535619281023457</v>
      </c>
      <c r="ED19" s="31">
        <f t="shared" si="35"/>
        <v>2228</v>
      </c>
      <c r="EE19" s="32"/>
      <c r="EF19" s="13"/>
      <c r="EG19" s="14"/>
      <c r="EH19" s="14"/>
      <c r="EI19" s="15"/>
      <c r="EJ19" s="27">
        <f t="shared" si="36"/>
        <v>2.4535619281023457</v>
      </c>
      <c r="EK19" s="31">
        <f t="shared" si="37"/>
        <v>2228</v>
      </c>
    </row>
    <row r="20" spans="1:141" s="7" customFormat="1">
      <c r="A20" s="6">
        <v>17</v>
      </c>
      <c r="B20" s="32">
        <v>1</v>
      </c>
      <c r="C20" s="13"/>
      <c r="D20" s="14"/>
      <c r="E20" s="14">
        <v>10</v>
      </c>
      <c r="F20" s="15"/>
      <c r="G20" s="27">
        <f t="shared" si="39"/>
        <v>2.1241812080536913</v>
      </c>
      <c r="H20" s="31">
        <f t="shared" si="38"/>
        <v>2235</v>
      </c>
      <c r="I20" s="32">
        <v>3</v>
      </c>
      <c r="J20" s="13"/>
      <c r="K20" s="14"/>
      <c r="L20" s="14"/>
      <c r="M20" s="15"/>
      <c r="N20" s="27">
        <f t="shared" si="0"/>
        <v>2.436506272806116</v>
      </c>
      <c r="O20" s="31">
        <f t="shared" si="1"/>
        <v>2228</v>
      </c>
      <c r="P20" s="32"/>
      <c r="Q20" s="13"/>
      <c r="R20" s="14"/>
      <c r="S20" s="14"/>
      <c r="T20" s="15"/>
      <c r="U20" s="27">
        <f t="shared" si="2"/>
        <v>2.4535619281023457</v>
      </c>
      <c r="V20" s="31">
        <f t="shared" si="3"/>
        <v>2228</v>
      </c>
      <c r="W20" s="32"/>
      <c r="X20" s="13"/>
      <c r="Y20" s="14"/>
      <c r="Z20" s="14"/>
      <c r="AA20" s="15"/>
      <c r="AB20" s="27">
        <f t="shared" si="4"/>
        <v>2.4535619281023457</v>
      </c>
      <c r="AC20" s="31">
        <f t="shared" si="5"/>
        <v>2228</v>
      </c>
      <c r="AD20" s="32"/>
      <c r="AE20" s="13"/>
      <c r="AF20" s="14"/>
      <c r="AG20" s="14"/>
      <c r="AH20" s="15"/>
      <c r="AI20" s="27">
        <f t="shared" si="6"/>
        <v>2.4535619281023457</v>
      </c>
      <c r="AJ20" s="31">
        <f t="shared" si="7"/>
        <v>2228</v>
      </c>
      <c r="AK20" s="32"/>
      <c r="AL20" s="13"/>
      <c r="AM20" s="14"/>
      <c r="AN20" s="14"/>
      <c r="AO20" s="15"/>
      <c r="AP20" s="27">
        <f t="shared" si="8"/>
        <v>2.4535619281023457</v>
      </c>
      <c r="AQ20" s="31">
        <f t="shared" si="9"/>
        <v>2228</v>
      </c>
      <c r="AR20" s="32"/>
      <c r="AS20" s="13"/>
      <c r="AT20" s="14"/>
      <c r="AU20" s="14"/>
      <c r="AV20" s="15"/>
      <c r="AW20" s="27">
        <f t="shared" si="10"/>
        <v>2.4535619281023457</v>
      </c>
      <c r="AX20" s="31">
        <f t="shared" si="11"/>
        <v>2228</v>
      </c>
      <c r="AY20" s="32"/>
      <c r="AZ20" s="13"/>
      <c r="BA20" s="14"/>
      <c r="BB20" s="14"/>
      <c r="BC20" s="15"/>
      <c r="BD20" s="27">
        <f t="shared" si="12"/>
        <v>2.4535619281023457</v>
      </c>
      <c r="BE20" s="31">
        <f t="shared" si="13"/>
        <v>2228</v>
      </c>
      <c r="BF20" s="32"/>
      <c r="BG20" s="13"/>
      <c r="BH20" s="14"/>
      <c r="BI20" s="14"/>
      <c r="BJ20" s="15"/>
      <c r="BK20" s="27">
        <f t="shared" si="14"/>
        <v>2.4535619281023457</v>
      </c>
      <c r="BL20" s="31">
        <f t="shared" si="15"/>
        <v>2228</v>
      </c>
      <c r="BM20" s="32"/>
      <c r="BN20" s="13"/>
      <c r="BO20" s="14"/>
      <c r="BP20" s="14"/>
      <c r="BQ20" s="15"/>
      <c r="BR20" s="27">
        <f t="shared" si="16"/>
        <v>2.4535619281023457</v>
      </c>
      <c r="BS20" s="31">
        <f t="shared" si="17"/>
        <v>2228</v>
      </c>
      <c r="BT20" s="32"/>
      <c r="BU20" s="13"/>
      <c r="BV20" s="14"/>
      <c r="BW20" s="14"/>
      <c r="BX20" s="15"/>
      <c r="BY20" s="27">
        <f t="shared" si="18"/>
        <v>2.4535619281023457</v>
      </c>
      <c r="BZ20" s="31">
        <f t="shared" si="19"/>
        <v>2228</v>
      </c>
      <c r="CA20" s="32"/>
      <c r="CB20" s="13"/>
      <c r="CC20" s="14"/>
      <c r="CD20" s="14"/>
      <c r="CE20" s="15"/>
      <c r="CF20" s="27">
        <f t="shared" si="20"/>
        <v>2.4535619281023457</v>
      </c>
      <c r="CG20" s="31">
        <f t="shared" si="21"/>
        <v>2228</v>
      </c>
      <c r="CH20" s="32"/>
      <c r="CI20" s="13"/>
      <c r="CJ20" s="14"/>
      <c r="CK20" s="14"/>
      <c r="CL20" s="15"/>
      <c r="CM20" s="27">
        <f t="shared" si="22"/>
        <v>2.4535619281023457</v>
      </c>
      <c r="CN20" s="31">
        <f t="shared" si="23"/>
        <v>2228</v>
      </c>
      <c r="CO20" s="32"/>
      <c r="CP20" s="13"/>
      <c r="CQ20" s="14"/>
      <c r="CR20" s="14"/>
      <c r="CS20" s="15"/>
      <c r="CT20" s="27">
        <f t="shared" si="24"/>
        <v>2.4535619281023457</v>
      </c>
      <c r="CU20" s="31">
        <f t="shared" si="25"/>
        <v>2228</v>
      </c>
      <c r="CV20" s="32"/>
      <c r="CW20" s="13"/>
      <c r="CX20" s="14"/>
      <c r="CY20" s="14"/>
      <c r="CZ20" s="15"/>
      <c r="DA20" s="27">
        <f t="shared" si="26"/>
        <v>2.4535619281023457</v>
      </c>
      <c r="DB20" s="31">
        <f t="shared" si="27"/>
        <v>2228</v>
      </c>
      <c r="DC20" s="32"/>
      <c r="DD20" s="13"/>
      <c r="DE20" s="14"/>
      <c r="DF20" s="14"/>
      <c r="DG20" s="15"/>
      <c r="DH20" s="27">
        <f t="shared" si="28"/>
        <v>2.4535619281023457</v>
      </c>
      <c r="DI20" s="31">
        <f t="shared" si="29"/>
        <v>2228</v>
      </c>
      <c r="DJ20" s="32"/>
      <c r="DK20" s="13"/>
      <c r="DL20" s="14"/>
      <c r="DM20" s="14"/>
      <c r="DN20" s="15"/>
      <c r="DO20" s="27">
        <f t="shared" si="30"/>
        <v>2.4535619281023457</v>
      </c>
      <c r="DP20" s="31">
        <f t="shared" si="31"/>
        <v>2228</v>
      </c>
      <c r="DQ20" s="32"/>
      <c r="DR20" s="13"/>
      <c r="DS20" s="14"/>
      <c r="DT20" s="14"/>
      <c r="DU20" s="15"/>
      <c r="DV20" s="27">
        <f t="shared" si="32"/>
        <v>2.4535619281023457</v>
      </c>
      <c r="DW20" s="31">
        <f t="shared" si="33"/>
        <v>2228</v>
      </c>
      <c r="DX20" s="32"/>
      <c r="DY20" s="13"/>
      <c r="DZ20" s="14"/>
      <c r="EA20" s="14"/>
      <c r="EB20" s="15"/>
      <c r="EC20" s="27">
        <f t="shared" si="34"/>
        <v>2.4535619281023457</v>
      </c>
      <c r="ED20" s="31">
        <f t="shared" si="35"/>
        <v>2228</v>
      </c>
      <c r="EE20" s="32"/>
      <c r="EF20" s="13"/>
      <c r="EG20" s="14"/>
      <c r="EH20" s="14"/>
      <c r="EI20" s="15"/>
      <c r="EJ20" s="27">
        <f t="shared" si="36"/>
        <v>2.4535619281023457</v>
      </c>
      <c r="EK20" s="31">
        <f t="shared" si="37"/>
        <v>2228</v>
      </c>
    </row>
    <row r="21" spans="1:141" s="7" customFormat="1">
      <c r="A21" s="6">
        <v>18</v>
      </c>
      <c r="B21" s="32">
        <v>3</v>
      </c>
      <c r="C21" s="13"/>
      <c r="D21" s="14"/>
      <c r="E21" s="14"/>
      <c r="F21" s="15"/>
      <c r="G21" s="27">
        <f t="shared" si="39"/>
        <v>2.1308926174496645</v>
      </c>
      <c r="H21" s="31">
        <f t="shared" si="38"/>
        <v>2235</v>
      </c>
      <c r="I21" s="32"/>
      <c r="J21" s="13"/>
      <c r="K21" s="14"/>
      <c r="L21" s="14"/>
      <c r="M21" s="15"/>
      <c r="N21" s="27">
        <f t="shared" si="0"/>
        <v>2.436506272806116</v>
      </c>
      <c r="O21" s="31">
        <f t="shared" si="1"/>
        <v>2228</v>
      </c>
      <c r="P21" s="32"/>
      <c r="Q21" s="13"/>
      <c r="R21" s="14"/>
      <c r="S21" s="14"/>
      <c r="T21" s="15"/>
      <c r="U21" s="27">
        <f t="shared" si="2"/>
        <v>2.4535619281023457</v>
      </c>
      <c r="V21" s="31">
        <f t="shared" si="3"/>
        <v>2228</v>
      </c>
      <c r="W21" s="32"/>
      <c r="X21" s="13"/>
      <c r="Y21" s="14"/>
      <c r="Z21" s="14"/>
      <c r="AA21" s="15"/>
      <c r="AB21" s="27">
        <f t="shared" si="4"/>
        <v>2.4535619281023457</v>
      </c>
      <c r="AC21" s="31">
        <f t="shared" si="5"/>
        <v>2228</v>
      </c>
      <c r="AD21" s="32"/>
      <c r="AE21" s="13"/>
      <c r="AF21" s="14"/>
      <c r="AG21" s="14"/>
      <c r="AH21" s="15"/>
      <c r="AI21" s="27">
        <f t="shared" si="6"/>
        <v>2.4535619281023457</v>
      </c>
      <c r="AJ21" s="31">
        <f t="shared" si="7"/>
        <v>2228</v>
      </c>
      <c r="AK21" s="32"/>
      <c r="AL21" s="13"/>
      <c r="AM21" s="14"/>
      <c r="AN21" s="14"/>
      <c r="AO21" s="15"/>
      <c r="AP21" s="27">
        <f t="shared" si="8"/>
        <v>2.4535619281023457</v>
      </c>
      <c r="AQ21" s="31">
        <f t="shared" si="9"/>
        <v>2228</v>
      </c>
      <c r="AR21" s="32"/>
      <c r="AS21" s="13"/>
      <c r="AT21" s="14"/>
      <c r="AU21" s="14"/>
      <c r="AV21" s="15"/>
      <c r="AW21" s="27">
        <f t="shared" si="10"/>
        <v>2.4535619281023457</v>
      </c>
      <c r="AX21" s="31">
        <f t="shared" si="11"/>
        <v>2228</v>
      </c>
      <c r="AY21" s="32"/>
      <c r="AZ21" s="13"/>
      <c r="BA21" s="14"/>
      <c r="BB21" s="14"/>
      <c r="BC21" s="15"/>
      <c r="BD21" s="27">
        <f t="shared" si="12"/>
        <v>2.4535619281023457</v>
      </c>
      <c r="BE21" s="31">
        <f t="shared" si="13"/>
        <v>2228</v>
      </c>
      <c r="BF21" s="32"/>
      <c r="BG21" s="13"/>
      <c r="BH21" s="14"/>
      <c r="BI21" s="14"/>
      <c r="BJ21" s="15"/>
      <c r="BK21" s="27">
        <f t="shared" si="14"/>
        <v>2.4535619281023457</v>
      </c>
      <c r="BL21" s="31">
        <f t="shared" si="15"/>
        <v>2228</v>
      </c>
      <c r="BM21" s="32"/>
      <c r="BN21" s="13"/>
      <c r="BO21" s="14"/>
      <c r="BP21" s="14"/>
      <c r="BQ21" s="15"/>
      <c r="BR21" s="27">
        <f t="shared" si="16"/>
        <v>2.4535619281023457</v>
      </c>
      <c r="BS21" s="31">
        <f t="shared" si="17"/>
        <v>2228</v>
      </c>
      <c r="BT21" s="32"/>
      <c r="BU21" s="13"/>
      <c r="BV21" s="14"/>
      <c r="BW21" s="14"/>
      <c r="BX21" s="15"/>
      <c r="BY21" s="27">
        <f t="shared" si="18"/>
        <v>2.4535619281023457</v>
      </c>
      <c r="BZ21" s="31">
        <f t="shared" si="19"/>
        <v>2228</v>
      </c>
      <c r="CA21" s="32"/>
      <c r="CB21" s="13"/>
      <c r="CC21" s="14"/>
      <c r="CD21" s="14"/>
      <c r="CE21" s="15"/>
      <c r="CF21" s="27">
        <f t="shared" si="20"/>
        <v>2.4535619281023457</v>
      </c>
      <c r="CG21" s="31">
        <f t="shared" si="21"/>
        <v>2228</v>
      </c>
      <c r="CH21" s="32"/>
      <c r="CI21" s="13"/>
      <c r="CJ21" s="14"/>
      <c r="CK21" s="14"/>
      <c r="CL21" s="15"/>
      <c r="CM21" s="27">
        <f t="shared" si="22"/>
        <v>2.4535619281023457</v>
      </c>
      <c r="CN21" s="31">
        <f t="shared" si="23"/>
        <v>2228</v>
      </c>
      <c r="CO21" s="32"/>
      <c r="CP21" s="13"/>
      <c r="CQ21" s="14"/>
      <c r="CR21" s="14"/>
      <c r="CS21" s="15"/>
      <c r="CT21" s="27">
        <f t="shared" si="24"/>
        <v>2.4535619281023457</v>
      </c>
      <c r="CU21" s="31">
        <f t="shared" si="25"/>
        <v>2228</v>
      </c>
      <c r="CV21" s="32"/>
      <c r="CW21" s="13"/>
      <c r="CX21" s="14"/>
      <c r="CY21" s="14"/>
      <c r="CZ21" s="15"/>
      <c r="DA21" s="27">
        <f t="shared" si="26"/>
        <v>2.4535619281023457</v>
      </c>
      <c r="DB21" s="31">
        <f t="shared" si="27"/>
        <v>2228</v>
      </c>
      <c r="DC21" s="32"/>
      <c r="DD21" s="13"/>
      <c r="DE21" s="14"/>
      <c r="DF21" s="14"/>
      <c r="DG21" s="15"/>
      <c r="DH21" s="27">
        <f t="shared" si="28"/>
        <v>2.4535619281023457</v>
      </c>
      <c r="DI21" s="31">
        <f t="shared" si="29"/>
        <v>2228</v>
      </c>
      <c r="DJ21" s="32"/>
      <c r="DK21" s="13"/>
      <c r="DL21" s="14"/>
      <c r="DM21" s="14"/>
      <c r="DN21" s="15"/>
      <c r="DO21" s="27">
        <f t="shared" si="30"/>
        <v>2.4535619281023457</v>
      </c>
      <c r="DP21" s="31">
        <f t="shared" si="31"/>
        <v>2228</v>
      </c>
      <c r="DQ21" s="32"/>
      <c r="DR21" s="13"/>
      <c r="DS21" s="14"/>
      <c r="DT21" s="14"/>
      <c r="DU21" s="15"/>
      <c r="DV21" s="27">
        <f t="shared" si="32"/>
        <v>2.4535619281023457</v>
      </c>
      <c r="DW21" s="31">
        <f t="shared" si="33"/>
        <v>2228</v>
      </c>
      <c r="DX21" s="32"/>
      <c r="DY21" s="13"/>
      <c r="DZ21" s="14"/>
      <c r="EA21" s="14"/>
      <c r="EB21" s="15"/>
      <c r="EC21" s="27">
        <f t="shared" si="34"/>
        <v>2.4535619281023457</v>
      </c>
      <c r="ED21" s="31">
        <f t="shared" si="35"/>
        <v>2228</v>
      </c>
      <c r="EE21" s="32"/>
      <c r="EF21" s="13"/>
      <c r="EG21" s="14"/>
      <c r="EH21" s="14"/>
      <c r="EI21" s="15"/>
      <c r="EJ21" s="27">
        <f t="shared" si="36"/>
        <v>2.4535619281023457</v>
      </c>
      <c r="EK21" s="31">
        <f t="shared" si="37"/>
        <v>2228</v>
      </c>
    </row>
    <row r="22" spans="1:141" s="7" customFormat="1">
      <c r="A22" s="6">
        <v>19</v>
      </c>
      <c r="B22" s="32">
        <v>3</v>
      </c>
      <c r="C22" s="13"/>
      <c r="D22" s="14"/>
      <c r="E22" s="14">
        <v>30</v>
      </c>
      <c r="F22" s="15"/>
      <c r="G22" s="27">
        <f t="shared" si="39"/>
        <v>2.1429731543624162</v>
      </c>
      <c r="H22" s="31">
        <f t="shared" si="38"/>
        <v>2235</v>
      </c>
      <c r="I22" s="32"/>
      <c r="J22" s="13"/>
      <c r="K22" s="14"/>
      <c r="L22" s="14"/>
      <c r="M22" s="15"/>
      <c r="N22" s="27">
        <f t="shared" si="0"/>
        <v>2.436506272806116</v>
      </c>
      <c r="O22" s="31">
        <f t="shared" si="1"/>
        <v>2228</v>
      </c>
      <c r="P22" s="32"/>
      <c r="Q22" s="13"/>
      <c r="R22" s="14"/>
      <c r="S22" s="14"/>
      <c r="T22" s="15"/>
      <c r="U22" s="27">
        <f t="shared" si="2"/>
        <v>2.4535619281023457</v>
      </c>
      <c r="V22" s="31">
        <f t="shared" si="3"/>
        <v>2228</v>
      </c>
      <c r="W22" s="32"/>
      <c r="X22" s="13"/>
      <c r="Y22" s="14"/>
      <c r="Z22" s="14"/>
      <c r="AA22" s="15"/>
      <c r="AB22" s="27">
        <f t="shared" si="4"/>
        <v>2.4535619281023457</v>
      </c>
      <c r="AC22" s="31">
        <f t="shared" si="5"/>
        <v>2228</v>
      </c>
      <c r="AD22" s="32"/>
      <c r="AE22" s="13"/>
      <c r="AF22" s="14"/>
      <c r="AG22" s="14"/>
      <c r="AH22" s="15"/>
      <c r="AI22" s="27">
        <f t="shared" si="6"/>
        <v>2.4535619281023457</v>
      </c>
      <c r="AJ22" s="31">
        <f t="shared" si="7"/>
        <v>2228</v>
      </c>
      <c r="AK22" s="32"/>
      <c r="AL22" s="13"/>
      <c r="AM22" s="14"/>
      <c r="AN22" s="14"/>
      <c r="AO22" s="15"/>
      <c r="AP22" s="27">
        <f t="shared" si="8"/>
        <v>2.4535619281023457</v>
      </c>
      <c r="AQ22" s="31">
        <f t="shared" si="9"/>
        <v>2228</v>
      </c>
      <c r="AR22" s="32"/>
      <c r="AS22" s="13"/>
      <c r="AT22" s="14"/>
      <c r="AU22" s="14"/>
      <c r="AV22" s="15"/>
      <c r="AW22" s="27">
        <f t="shared" si="10"/>
        <v>2.4535619281023457</v>
      </c>
      <c r="AX22" s="31">
        <f t="shared" si="11"/>
        <v>2228</v>
      </c>
      <c r="AY22" s="32"/>
      <c r="AZ22" s="13"/>
      <c r="BA22" s="14"/>
      <c r="BB22" s="14"/>
      <c r="BC22" s="15"/>
      <c r="BD22" s="27">
        <f t="shared" si="12"/>
        <v>2.4535619281023457</v>
      </c>
      <c r="BE22" s="31">
        <f t="shared" si="13"/>
        <v>2228</v>
      </c>
      <c r="BF22" s="32"/>
      <c r="BG22" s="13"/>
      <c r="BH22" s="14"/>
      <c r="BI22" s="14"/>
      <c r="BJ22" s="15"/>
      <c r="BK22" s="27">
        <f t="shared" si="14"/>
        <v>2.4535619281023457</v>
      </c>
      <c r="BL22" s="31">
        <f t="shared" si="15"/>
        <v>2228</v>
      </c>
      <c r="BM22" s="32"/>
      <c r="BN22" s="13"/>
      <c r="BO22" s="14"/>
      <c r="BP22" s="14"/>
      <c r="BQ22" s="15"/>
      <c r="BR22" s="27">
        <f t="shared" si="16"/>
        <v>2.4535619281023457</v>
      </c>
      <c r="BS22" s="31">
        <f t="shared" si="17"/>
        <v>2228</v>
      </c>
      <c r="BT22" s="32"/>
      <c r="BU22" s="13"/>
      <c r="BV22" s="14"/>
      <c r="BW22" s="14"/>
      <c r="BX22" s="15"/>
      <c r="BY22" s="27">
        <f t="shared" si="18"/>
        <v>2.4535619281023457</v>
      </c>
      <c r="BZ22" s="31">
        <f t="shared" si="19"/>
        <v>2228</v>
      </c>
      <c r="CA22" s="32"/>
      <c r="CB22" s="13"/>
      <c r="CC22" s="14"/>
      <c r="CD22" s="14"/>
      <c r="CE22" s="15"/>
      <c r="CF22" s="27">
        <f t="shared" si="20"/>
        <v>2.4535619281023457</v>
      </c>
      <c r="CG22" s="31">
        <f t="shared" si="21"/>
        <v>2228</v>
      </c>
      <c r="CH22" s="32"/>
      <c r="CI22" s="13"/>
      <c r="CJ22" s="14"/>
      <c r="CK22" s="14"/>
      <c r="CL22" s="15"/>
      <c r="CM22" s="27">
        <f t="shared" si="22"/>
        <v>2.4535619281023457</v>
      </c>
      <c r="CN22" s="31">
        <f t="shared" si="23"/>
        <v>2228</v>
      </c>
      <c r="CO22" s="32"/>
      <c r="CP22" s="13"/>
      <c r="CQ22" s="14"/>
      <c r="CR22" s="14"/>
      <c r="CS22" s="15"/>
      <c r="CT22" s="27">
        <f t="shared" si="24"/>
        <v>2.4535619281023457</v>
      </c>
      <c r="CU22" s="31">
        <f t="shared" si="25"/>
        <v>2228</v>
      </c>
      <c r="CV22" s="32"/>
      <c r="CW22" s="13"/>
      <c r="CX22" s="14"/>
      <c r="CY22" s="14"/>
      <c r="CZ22" s="15"/>
      <c r="DA22" s="27">
        <f t="shared" si="26"/>
        <v>2.4535619281023457</v>
      </c>
      <c r="DB22" s="31">
        <f t="shared" si="27"/>
        <v>2228</v>
      </c>
      <c r="DC22" s="32"/>
      <c r="DD22" s="13"/>
      <c r="DE22" s="14"/>
      <c r="DF22" s="14"/>
      <c r="DG22" s="15"/>
      <c r="DH22" s="27">
        <f t="shared" si="28"/>
        <v>2.4535619281023457</v>
      </c>
      <c r="DI22" s="31">
        <f t="shared" si="29"/>
        <v>2228</v>
      </c>
      <c r="DJ22" s="32"/>
      <c r="DK22" s="13"/>
      <c r="DL22" s="14"/>
      <c r="DM22" s="14"/>
      <c r="DN22" s="15"/>
      <c r="DO22" s="27">
        <f t="shared" si="30"/>
        <v>2.4535619281023457</v>
      </c>
      <c r="DP22" s="31">
        <f t="shared" si="31"/>
        <v>2228</v>
      </c>
      <c r="DQ22" s="32"/>
      <c r="DR22" s="13"/>
      <c r="DS22" s="14"/>
      <c r="DT22" s="14"/>
      <c r="DU22" s="15"/>
      <c r="DV22" s="27">
        <f t="shared" si="32"/>
        <v>2.4535619281023457</v>
      </c>
      <c r="DW22" s="31">
        <f t="shared" si="33"/>
        <v>2228</v>
      </c>
      <c r="DX22" s="32"/>
      <c r="DY22" s="13"/>
      <c r="DZ22" s="14"/>
      <c r="EA22" s="14"/>
      <c r="EB22" s="15"/>
      <c r="EC22" s="27">
        <f t="shared" si="34"/>
        <v>2.4535619281023457</v>
      </c>
      <c r="ED22" s="31">
        <f t="shared" si="35"/>
        <v>2228</v>
      </c>
      <c r="EE22" s="32"/>
      <c r="EF22" s="13"/>
      <c r="EG22" s="14"/>
      <c r="EH22" s="14"/>
      <c r="EI22" s="15"/>
      <c r="EJ22" s="27">
        <f t="shared" si="36"/>
        <v>2.4535619281023457</v>
      </c>
      <c r="EK22" s="31">
        <f t="shared" si="37"/>
        <v>2228</v>
      </c>
    </row>
    <row r="23" spans="1:141" s="7" customFormat="1">
      <c r="A23" s="6">
        <v>20</v>
      </c>
      <c r="B23" s="32">
        <v>5</v>
      </c>
      <c r="C23" s="13"/>
      <c r="D23" s="14"/>
      <c r="E23" s="14">
        <v>20</v>
      </c>
      <c r="F23" s="15"/>
      <c r="G23" s="27">
        <f t="shared" si="39"/>
        <v>2.1577382550335571</v>
      </c>
      <c r="H23" s="31">
        <f t="shared" si="38"/>
        <v>2235</v>
      </c>
      <c r="I23" s="32">
        <v>4</v>
      </c>
      <c r="J23" s="13"/>
      <c r="K23" s="14"/>
      <c r="L23" s="14"/>
      <c r="M23" s="15"/>
      <c r="N23" s="27">
        <f t="shared" si="0"/>
        <v>2.4454829334883423</v>
      </c>
      <c r="O23" s="31">
        <f t="shared" si="1"/>
        <v>2228</v>
      </c>
      <c r="P23" s="32"/>
      <c r="Q23" s="13"/>
      <c r="R23" s="14"/>
      <c r="S23" s="14"/>
      <c r="T23" s="15"/>
      <c r="U23" s="27">
        <f t="shared" si="2"/>
        <v>2.4535619281023457</v>
      </c>
      <c r="V23" s="31">
        <f t="shared" si="3"/>
        <v>2228</v>
      </c>
      <c r="W23" s="32"/>
      <c r="X23" s="13"/>
      <c r="Y23" s="14"/>
      <c r="Z23" s="14"/>
      <c r="AA23" s="15"/>
      <c r="AB23" s="27">
        <f t="shared" si="4"/>
        <v>2.4535619281023457</v>
      </c>
      <c r="AC23" s="31">
        <f t="shared" si="5"/>
        <v>2228</v>
      </c>
      <c r="AD23" s="32"/>
      <c r="AE23" s="13"/>
      <c r="AF23" s="14"/>
      <c r="AG23" s="14"/>
      <c r="AH23" s="15"/>
      <c r="AI23" s="27">
        <f t="shared" si="6"/>
        <v>2.4535619281023457</v>
      </c>
      <c r="AJ23" s="31">
        <f t="shared" si="7"/>
        <v>2228</v>
      </c>
      <c r="AK23" s="32"/>
      <c r="AL23" s="13"/>
      <c r="AM23" s="14"/>
      <c r="AN23" s="14"/>
      <c r="AO23" s="15"/>
      <c r="AP23" s="27">
        <f t="shared" si="8"/>
        <v>2.4535619281023457</v>
      </c>
      <c r="AQ23" s="31">
        <f t="shared" si="9"/>
        <v>2228</v>
      </c>
      <c r="AR23" s="32"/>
      <c r="AS23" s="13"/>
      <c r="AT23" s="14"/>
      <c r="AU23" s="14"/>
      <c r="AV23" s="15"/>
      <c r="AW23" s="27">
        <f t="shared" si="10"/>
        <v>2.4535619281023457</v>
      </c>
      <c r="AX23" s="31">
        <f t="shared" si="11"/>
        <v>2228</v>
      </c>
      <c r="AY23" s="32"/>
      <c r="AZ23" s="13"/>
      <c r="BA23" s="14"/>
      <c r="BB23" s="14"/>
      <c r="BC23" s="15"/>
      <c r="BD23" s="27">
        <f t="shared" si="12"/>
        <v>2.4535619281023457</v>
      </c>
      <c r="BE23" s="31">
        <f t="shared" si="13"/>
        <v>2228</v>
      </c>
      <c r="BF23" s="32"/>
      <c r="BG23" s="13"/>
      <c r="BH23" s="14"/>
      <c r="BI23" s="14"/>
      <c r="BJ23" s="15"/>
      <c r="BK23" s="27">
        <f t="shared" si="14"/>
        <v>2.4535619281023457</v>
      </c>
      <c r="BL23" s="31">
        <f t="shared" si="15"/>
        <v>2228</v>
      </c>
      <c r="BM23" s="32"/>
      <c r="BN23" s="13"/>
      <c r="BO23" s="14"/>
      <c r="BP23" s="14"/>
      <c r="BQ23" s="15"/>
      <c r="BR23" s="27">
        <f t="shared" si="16"/>
        <v>2.4535619281023457</v>
      </c>
      <c r="BS23" s="31">
        <f t="shared" si="17"/>
        <v>2228</v>
      </c>
      <c r="BT23" s="32"/>
      <c r="BU23" s="13"/>
      <c r="BV23" s="14"/>
      <c r="BW23" s="14"/>
      <c r="BX23" s="15"/>
      <c r="BY23" s="27">
        <f t="shared" si="18"/>
        <v>2.4535619281023457</v>
      </c>
      <c r="BZ23" s="31">
        <f t="shared" si="19"/>
        <v>2228</v>
      </c>
      <c r="CA23" s="32"/>
      <c r="CB23" s="13"/>
      <c r="CC23" s="14"/>
      <c r="CD23" s="14"/>
      <c r="CE23" s="15"/>
      <c r="CF23" s="27">
        <f t="shared" si="20"/>
        <v>2.4535619281023457</v>
      </c>
      <c r="CG23" s="31">
        <f t="shared" si="21"/>
        <v>2228</v>
      </c>
      <c r="CH23" s="32"/>
      <c r="CI23" s="13"/>
      <c r="CJ23" s="14"/>
      <c r="CK23" s="14"/>
      <c r="CL23" s="15"/>
      <c r="CM23" s="27">
        <f t="shared" si="22"/>
        <v>2.4535619281023457</v>
      </c>
      <c r="CN23" s="31">
        <f t="shared" si="23"/>
        <v>2228</v>
      </c>
      <c r="CO23" s="32"/>
      <c r="CP23" s="13"/>
      <c r="CQ23" s="14"/>
      <c r="CR23" s="14"/>
      <c r="CS23" s="15"/>
      <c r="CT23" s="27">
        <f t="shared" si="24"/>
        <v>2.4535619281023457</v>
      </c>
      <c r="CU23" s="31">
        <f t="shared" si="25"/>
        <v>2228</v>
      </c>
      <c r="CV23" s="32"/>
      <c r="CW23" s="13"/>
      <c r="CX23" s="14"/>
      <c r="CY23" s="14"/>
      <c r="CZ23" s="15"/>
      <c r="DA23" s="27">
        <f t="shared" si="26"/>
        <v>2.4535619281023457</v>
      </c>
      <c r="DB23" s="31">
        <f t="shared" si="27"/>
        <v>2228</v>
      </c>
      <c r="DC23" s="32"/>
      <c r="DD23" s="13"/>
      <c r="DE23" s="14"/>
      <c r="DF23" s="14"/>
      <c r="DG23" s="15"/>
      <c r="DH23" s="27">
        <f t="shared" si="28"/>
        <v>2.4535619281023457</v>
      </c>
      <c r="DI23" s="31">
        <f t="shared" si="29"/>
        <v>2228</v>
      </c>
      <c r="DJ23" s="32"/>
      <c r="DK23" s="13"/>
      <c r="DL23" s="14"/>
      <c r="DM23" s="14"/>
      <c r="DN23" s="15"/>
      <c r="DO23" s="27">
        <f t="shared" si="30"/>
        <v>2.4535619281023457</v>
      </c>
      <c r="DP23" s="31">
        <f t="shared" si="31"/>
        <v>2228</v>
      </c>
      <c r="DQ23" s="32"/>
      <c r="DR23" s="13"/>
      <c r="DS23" s="14"/>
      <c r="DT23" s="14"/>
      <c r="DU23" s="15"/>
      <c r="DV23" s="27">
        <f t="shared" si="32"/>
        <v>2.4535619281023457</v>
      </c>
      <c r="DW23" s="31">
        <f t="shared" si="33"/>
        <v>2228</v>
      </c>
      <c r="DX23" s="32"/>
      <c r="DY23" s="13"/>
      <c r="DZ23" s="14"/>
      <c r="EA23" s="14"/>
      <c r="EB23" s="15"/>
      <c r="EC23" s="27">
        <f t="shared" si="34"/>
        <v>2.4535619281023457</v>
      </c>
      <c r="ED23" s="31">
        <f t="shared" si="35"/>
        <v>2228</v>
      </c>
      <c r="EE23" s="32"/>
      <c r="EF23" s="13"/>
      <c r="EG23" s="14"/>
      <c r="EH23" s="14"/>
      <c r="EI23" s="15"/>
      <c r="EJ23" s="27">
        <f t="shared" si="36"/>
        <v>2.4535619281023457</v>
      </c>
      <c r="EK23" s="31">
        <f t="shared" si="37"/>
        <v>2228</v>
      </c>
    </row>
    <row r="24" spans="1:141" s="7" customFormat="1">
      <c r="A24" s="6">
        <v>21</v>
      </c>
      <c r="B24" s="32">
        <v>3</v>
      </c>
      <c r="C24" s="13"/>
      <c r="D24" s="14"/>
      <c r="E24" s="14"/>
      <c r="F24" s="15"/>
      <c r="G24" s="27">
        <f t="shared" si="39"/>
        <v>2.1644496644295304</v>
      </c>
      <c r="H24" s="31">
        <f t="shared" si="38"/>
        <v>2235</v>
      </c>
      <c r="I24" s="32"/>
      <c r="J24" s="13"/>
      <c r="K24" s="14"/>
      <c r="L24" s="14">
        <v>20</v>
      </c>
      <c r="M24" s="15"/>
      <c r="N24" s="27">
        <f t="shared" si="0"/>
        <v>2.4490735977612328</v>
      </c>
      <c r="O24" s="31">
        <f t="shared" si="1"/>
        <v>2228</v>
      </c>
      <c r="P24" s="32"/>
      <c r="Q24" s="13"/>
      <c r="R24" s="14"/>
      <c r="S24" s="14"/>
      <c r="T24" s="15"/>
      <c r="U24" s="27">
        <f t="shared" si="2"/>
        <v>2.4535619281023457</v>
      </c>
      <c r="V24" s="31">
        <f t="shared" si="3"/>
        <v>2228</v>
      </c>
      <c r="W24" s="32"/>
      <c r="X24" s="13"/>
      <c r="Y24" s="14"/>
      <c r="Z24" s="14"/>
      <c r="AA24" s="15"/>
      <c r="AB24" s="27">
        <f t="shared" si="4"/>
        <v>2.4535619281023457</v>
      </c>
      <c r="AC24" s="31">
        <f t="shared" si="5"/>
        <v>2228</v>
      </c>
      <c r="AD24" s="32"/>
      <c r="AE24" s="13"/>
      <c r="AF24" s="14"/>
      <c r="AG24" s="14"/>
      <c r="AH24" s="15"/>
      <c r="AI24" s="27">
        <f t="shared" si="6"/>
        <v>2.4535619281023457</v>
      </c>
      <c r="AJ24" s="31">
        <f t="shared" si="7"/>
        <v>2228</v>
      </c>
      <c r="AK24" s="32"/>
      <c r="AL24" s="13"/>
      <c r="AM24" s="14"/>
      <c r="AN24" s="14"/>
      <c r="AO24" s="15"/>
      <c r="AP24" s="27">
        <f t="shared" si="8"/>
        <v>2.4535619281023457</v>
      </c>
      <c r="AQ24" s="31">
        <f t="shared" si="9"/>
        <v>2228</v>
      </c>
      <c r="AR24" s="32"/>
      <c r="AS24" s="13"/>
      <c r="AT24" s="14"/>
      <c r="AU24" s="14"/>
      <c r="AV24" s="15"/>
      <c r="AW24" s="27">
        <f t="shared" si="10"/>
        <v>2.4535619281023457</v>
      </c>
      <c r="AX24" s="31">
        <f t="shared" si="11"/>
        <v>2228</v>
      </c>
      <c r="AY24" s="32"/>
      <c r="AZ24" s="13"/>
      <c r="BA24" s="14"/>
      <c r="BB24" s="14"/>
      <c r="BC24" s="15"/>
      <c r="BD24" s="27">
        <f t="shared" si="12"/>
        <v>2.4535619281023457</v>
      </c>
      <c r="BE24" s="31">
        <f t="shared" si="13"/>
        <v>2228</v>
      </c>
      <c r="BF24" s="32"/>
      <c r="BG24" s="13"/>
      <c r="BH24" s="14"/>
      <c r="BI24" s="14"/>
      <c r="BJ24" s="15"/>
      <c r="BK24" s="27">
        <f t="shared" si="14"/>
        <v>2.4535619281023457</v>
      </c>
      <c r="BL24" s="31">
        <f t="shared" si="15"/>
        <v>2228</v>
      </c>
      <c r="BM24" s="32"/>
      <c r="BN24" s="13"/>
      <c r="BO24" s="14"/>
      <c r="BP24" s="14"/>
      <c r="BQ24" s="15"/>
      <c r="BR24" s="27">
        <f t="shared" si="16"/>
        <v>2.4535619281023457</v>
      </c>
      <c r="BS24" s="31">
        <f t="shared" si="17"/>
        <v>2228</v>
      </c>
      <c r="BT24" s="32"/>
      <c r="BU24" s="13"/>
      <c r="BV24" s="14"/>
      <c r="BW24" s="14"/>
      <c r="BX24" s="15"/>
      <c r="BY24" s="27">
        <f t="shared" si="18"/>
        <v>2.4535619281023457</v>
      </c>
      <c r="BZ24" s="31">
        <f t="shared" si="19"/>
        <v>2228</v>
      </c>
      <c r="CA24" s="32"/>
      <c r="CB24" s="13"/>
      <c r="CC24" s="14"/>
      <c r="CD24" s="14"/>
      <c r="CE24" s="15"/>
      <c r="CF24" s="27">
        <f t="shared" si="20"/>
        <v>2.4535619281023457</v>
      </c>
      <c r="CG24" s="31">
        <f t="shared" si="21"/>
        <v>2228</v>
      </c>
      <c r="CH24" s="32"/>
      <c r="CI24" s="13"/>
      <c r="CJ24" s="14"/>
      <c r="CK24" s="14"/>
      <c r="CL24" s="15"/>
      <c r="CM24" s="27">
        <f t="shared" si="22"/>
        <v>2.4535619281023457</v>
      </c>
      <c r="CN24" s="31">
        <f t="shared" si="23"/>
        <v>2228</v>
      </c>
      <c r="CO24" s="32"/>
      <c r="CP24" s="13"/>
      <c r="CQ24" s="14"/>
      <c r="CR24" s="14"/>
      <c r="CS24" s="15"/>
      <c r="CT24" s="27">
        <f t="shared" si="24"/>
        <v>2.4535619281023457</v>
      </c>
      <c r="CU24" s="31">
        <f t="shared" si="25"/>
        <v>2228</v>
      </c>
      <c r="CV24" s="32"/>
      <c r="CW24" s="13"/>
      <c r="CX24" s="14"/>
      <c r="CY24" s="14"/>
      <c r="CZ24" s="15"/>
      <c r="DA24" s="27">
        <f t="shared" si="26"/>
        <v>2.4535619281023457</v>
      </c>
      <c r="DB24" s="31">
        <f t="shared" si="27"/>
        <v>2228</v>
      </c>
      <c r="DC24" s="32"/>
      <c r="DD24" s="13"/>
      <c r="DE24" s="14"/>
      <c r="DF24" s="14"/>
      <c r="DG24" s="15"/>
      <c r="DH24" s="27">
        <f t="shared" si="28"/>
        <v>2.4535619281023457</v>
      </c>
      <c r="DI24" s="31">
        <f t="shared" si="29"/>
        <v>2228</v>
      </c>
      <c r="DJ24" s="32"/>
      <c r="DK24" s="13"/>
      <c r="DL24" s="14"/>
      <c r="DM24" s="14"/>
      <c r="DN24" s="15"/>
      <c r="DO24" s="27">
        <f t="shared" si="30"/>
        <v>2.4535619281023457</v>
      </c>
      <c r="DP24" s="31">
        <f t="shared" si="31"/>
        <v>2228</v>
      </c>
      <c r="DQ24" s="32"/>
      <c r="DR24" s="13"/>
      <c r="DS24" s="14"/>
      <c r="DT24" s="14"/>
      <c r="DU24" s="15"/>
      <c r="DV24" s="27">
        <f t="shared" si="32"/>
        <v>2.4535619281023457</v>
      </c>
      <c r="DW24" s="31">
        <f t="shared" si="33"/>
        <v>2228</v>
      </c>
      <c r="DX24" s="32"/>
      <c r="DY24" s="13"/>
      <c r="DZ24" s="14"/>
      <c r="EA24" s="14"/>
      <c r="EB24" s="15"/>
      <c r="EC24" s="27">
        <f t="shared" si="34"/>
        <v>2.4535619281023457</v>
      </c>
      <c r="ED24" s="31">
        <f t="shared" si="35"/>
        <v>2228</v>
      </c>
      <c r="EE24" s="32"/>
      <c r="EF24" s="13"/>
      <c r="EG24" s="14"/>
      <c r="EH24" s="14"/>
      <c r="EI24" s="15"/>
      <c r="EJ24" s="27">
        <f t="shared" si="36"/>
        <v>2.4535619281023457</v>
      </c>
      <c r="EK24" s="31">
        <f t="shared" si="37"/>
        <v>2228</v>
      </c>
    </row>
    <row r="25" spans="1:141" s="7" customFormat="1">
      <c r="A25" s="6">
        <v>22</v>
      </c>
      <c r="B25" s="32">
        <v>3</v>
      </c>
      <c r="C25" s="13"/>
      <c r="D25" s="14"/>
      <c r="E25" s="14">
        <v>20</v>
      </c>
      <c r="F25" s="15"/>
      <c r="G25" s="27">
        <f t="shared" si="39"/>
        <v>2.1747404921700224</v>
      </c>
      <c r="H25" s="31">
        <f t="shared" si="38"/>
        <v>2235</v>
      </c>
      <c r="I25" s="32">
        <v>2</v>
      </c>
      <c r="J25" s="13"/>
      <c r="K25" s="14"/>
      <c r="L25" s="14"/>
      <c r="M25" s="15"/>
      <c r="N25" s="27">
        <f t="shared" si="0"/>
        <v>2.4535619281023457</v>
      </c>
      <c r="O25" s="31">
        <f t="shared" si="1"/>
        <v>2228</v>
      </c>
      <c r="P25" s="32"/>
      <c r="Q25" s="13"/>
      <c r="R25" s="14"/>
      <c r="S25" s="14"/>
      <c r="T25" s="15"/>
      <c r="U25" s="27">
        <f t="shared" si="2"/>
        <v>2.4535619281023457</v>
      </c>
      <c r="V25" s="31">
        <f t="shared" si="3"/>
        <v>2228</v>
      </c>
      <c r="W25" s="32"/>
      <c r="X25" s="13"/>
      <c r="Y25" s="14"/>
      <c r="Z25" s="14"/>
      <c r="AA25" s="15"/>
      <c r="AB25" s="27">
        <f t="shared" si="4"/>
        <v>2.4535619281023457</v>
      </c>
      <c r="AC25" s="31">
        <f t="shared" si="5"/>
        <v>2228</v>
      </c>
      <c r="AD25" s="32"/>
      <c r="AE25" s="13"/>
      <c r="AF25" s="14"/>
      <c r="AG25" s="14"/>
      <c r="AH25" s="15"/>
      <c r="AI25" s="27">
        <f t="shared" si="6"/>
        <v>2.4535619281023457</v>
      </c>
      <c r="AJ25" s="31">
        <f t="shared" si="7"/>
        <v>2228</v>
      </c>
      <c r="AK25" s="32"/>
      <c r="AL25" s="13"/>
      <c r="AM25" s="14"/>
      <c r="AN25" s="14"/>
      <c r="AO25" s="15"/>
      <c r="AP25" s="27">
        <f t="shared" si="8"/>
        <v>2.4535619281023457</v>
      </c>
      <c r="AQ25" s="31">
        <f t="shared" si="9"/>
        <v>2228</v>
      </c>
      <c r="AR25" s="32"/>
      <c r="AS25" s="13"/>
      <c r="AT25" s="14"/>
      <c r="AU25" s="14"/>
      <c r="AV25" s="15"/>
      <c r="AW25" s="27">
        <f t="shared" si="10"/>
        <v>2.4535619281023457</v>
      </c>
      <c r="AX25" s="31">
        <f t="shared" si="11"/>
        <v>2228</v>
      </c>
      <c r="AY25" s="32"/>
      <c r="AZ25" s="13"/>
      <c r="BA25" s="14"/>
      <c r="BB25" s="14"/>
      <c r="BC25" s="15"/>
      <c r="BD25" s="27">
        <f t="shared" si="12"/>
        <v>2.4535619281023457</v>
      </c>
      <c r="BE25" s="31">
        <f t="shared" si="13"/>
        <v>2228</v>
      </c>
      <c r="BF25" s="32"/>
      <c r="BG25" s="13"/>
      <c r="BH25" s="14"/>
      <c r="BI25" s="14"/>
      <c r="BJ25" s="15"/>
      <c r="BK25" s="27">
        <f t="shared" si="14"/>
        <v>2.4535619281023457</v>
      </c>
      <c r="BL25" s="31">
        <f t="shared" si="15"/>
        <v>2228</v>
      </c>
      <c r="BM25" s="32"/>
      <c r="BN25" s="13"/>
      <c r="BO25" s="14"/>
      <c r="BP25" s="14"/>
      <c r="BQ25" s="15"/>
      <c r="BR25" s="27">
        <f t="shared" si="16"/>
        <v>2.4535619281023457</v>
      </c>
      <c r="BS25" s="31">
        <f t="shared" si="17"/>
        <v>2228</v>
      </c>
      <c r="BT25" s="32"/>
      <c r="BU25" s="13"/>
      <c r="BV25" s="14"/>
      <c r="BW25" s="14"/>
      <c r="BX25" s="15"/>
      <c r="BY25" s="27">
        <f t="shared" si="18"/>
        <v>2.4535619281023457</v>
      </c>
      <c r="BZ25" s="31">
        <f t="shared" si="19"/>
        <v>2228</v>
      </c>
      <c r="CA25" s="32"/>
      <c r="CB25" s="13"/>
      <c r="CC25" s="14"/>
      <c r="CD25" s="14"/>
      <c r="CE25" s="15"/>
      <c r="CF25" s="27">
        <f t="shared" si="20"/>
        <v>2.4535619281023457</v>
      </c>
      <c r="CG25" s="31">
        <f t="shared" si="21"/>
        <v>2228</v>
      </c>
      <c r="CH25" s="32"/>
      <c r="CI25" s="13"/>
      <c r="CJ25" s="14"/>
      <c r="CK25" s="14"/>
      <c r="CL25" s="15"/>
      <c r="CM25" s="27">
        <f t="shared" si="22"/>
        <v>2.4535619281023457</v>
      </c>
      <c r="CN25" s="31">
        <f t="shared" si="23"/>
        <v>2228</v>
      </c>
      <c r="CO25" s="32"/>
      <c r="CP25" s="13"/>
      <c r="CQ25" s="14"/>
      <c r="CR25" s="14"/>
      <c r="CS25" s="15"/>
      <c r="CT25" s="27">
        <f t="shared" si="24"/>
        <v>2.4535619281023457</v>
      </c>
      <c r="CU25" s="31">
        <f t="shared" si="25"/>
        <v>2228</v>
      </c>
      <c r="CV25" s="32"/>
      <c r="CW25" s="13"/>
      <c r="CX25" s="14"/>
      <c r="CY25" s="14"/>
      <c r="CZ25" s="15"/>
      <c r="DA25" s="27">
        <f t="shared" si="26"/>
        <v>2.4535619281023457</v>
      </c>
      <c r="DB25" s="31">
        <f t="shared" si="27"/>
        <v>2228</v>
      </c>
      <c r="DC25" s="32"/>
      <c r="DD25" s="13"/>
      <c r="DE25" s="14"/>
      <c r="DF25" s="14"/>
      <c r="DG25" s="15"/>
      <c r="DH25" s="27">
        <f t="shared" si="28"/>
        <v>2.4535619281023457</v>
      </c>
      <c r="DI25" s="31">
        <f t="shared" si="29"/>
        <v>2228</v>
      </c>
      <c r="DJ25" s="32"/>
      <c r="DK25" s="13"/>
      <c r="DL25" s="14"/>
      <c r="DM25" s="14"/>
      <c r="DN25" s="15"/>
      <c r="DO25" s="27">
        <f t="shared" si="30"/>
        <v>2.4535619281023457</v>
      </c>
      <c r="DP25" s="31">
        <f t="shared" si="31"/>
        <v>2228</v>
      </c>
      <c r="DQ25" s="32"/>
      <c r="DR25" s="13"/>
      <c r="DS25" s="14"/>
      <c r="DT25" s="14"/>
      <c r="DU25" s="15"/>
      <c r="DV25" s="27">
        <f t="shared" si="32"/>
        <v>2.4535619281023457</v>
      </c>
      <c r="DW25" s="31">
        <f t="shared" si="33"/>
        <v>2228</v>
      </c>
      <c r="DX25" s="32"/>
      <c r="DY25" s="13"/>
      <c r="DZ25" s="14"/>
      <c r="EA25" s="14"/>
      <c r="EB25" s="15"/>
      <c r="EC25" s="27">
        <f t="shared" si="34"/>
        <v>2.4535619281023457</v>
      </c>
      <c r="ED25" s="31">
        <f t="shared" si="35"/>
        <v>2228</v>
      </c>
      <c r="EE25" s="32"/>
      <c r="EF25" s="13"/>
      <c r="EG25" s="14"/>
      <c r="EH25" s="14"/>
      <c r="EI25" s="15"/>
      <c r="EJ25" s="27">
        <f t="shared" si="36"/>
        <v>2.4535619281023457</v>
      </c>
      <c r="EK25" s="31">
        <f t="shared" si="37"/>
        <v>2228</v>
      </c>
    </row>
    <row r="26" spans="1:141" s="7" customFormat="1">
      <c r="A26" s="6">
        <v>23</v>
      </c>
      <c r="B26" s="32">
        <v>3</v>
      </c>
      <c r="C26" s="13"/>
      <c r="D26" s="14"/>
      <c r="E26" s="14">
        <v>10</v>
      </c>
      <c r="F26" s="15">
        <v>2</v>
      </c>
      <c r="G26" s="27">
        <f t="shared" si="39"/>
        <v>2.1832492248166862</v>
      </c>
      <c r="H26" s="31">
        <f t="shared" si="38"/>
        <v>2233</v>
      </c>
      <c r="I26" s="32"/>
      <c r="J26" s="13"/>
      <c r="K26" s="14"/>
      <c r="L26" s="14"/>
      <c r="M26" s="15"/>
      <c r="N26" s="27">
        <f t="shared" si="0"/>
        <v>2.4535619281023457</v>
      </c>
      <c r="O26" s="31">
        <f t="shared" si="1"/>
        <v>2228</v>
      </c>
      <c r="P26" s="32"/>
      <c r="Q26" s="13"/>
      <c r="R26" s="14"/>
      <c r="S26" s="14"/>
      <c r="T26" s="15"/>
      <c r="U26" s="27">
        <f t="shared" si="2"/>
        <v>2.4535619281023457</v>
      </c>
      <c r="V26" s="31">
        <f t="shared" si="3"/>
        <v>2228</v>
      </c>
      <c r="W26" s="32"/>
      <c r="X26" s="13"/>
      <c r="Y26" s="14"/>
      <c r="Z26" s="14"/>
      <c r="AA26" s="15"/>
      <c r="AB26" s="27">
        <f t="shared" si="4"/>
        <v>2.4535619281023457</v>
      </c>
      <c r="AC26" s="31">
        <f t="shared" si="5"/>
        <v>2228</v>
      </c>
      <c r="AD26" s="32"/>
      <c r="AE26" s="13"/>
      <c r="AF26" s="14"/>
      <c r="AG26" s="14"/>
      <c r="AH26" s="15"/>
      <c r="AI26" s="27">
        <f t="shared" si="6"/>
        <v>2.4535619281023457</v>
      </c>
      <c r="AJ26" s="31">
        <f t="shared" si="7"/>
        <v>2228</v>
      </c>
      <c r="AK26" s="32"/>
      <c r="AL26" s="13"/>
      <c r="AM26" s="14"/>
      <c r="AN26" s="14"/>
      <c r="AO26" s="15"/>
      <c r="AP26" s="27">
        <f t="shared" si="8"/>
        <v>2.4535619281023457</v>
      </c>
      <c r="AQ26" s="31">
        <f t="shared" si="9"/>
        <v>2228</v>
      </c>
      <c r="AR26" s="32"/>
      <c r="AS26" s="13"/>
      <c r="AT26" s="14"/>
      <c r="AU26" s="14"/>
      <c r="AV26" s="15"/>
      <c r="AW26" s="27">
        <f t="shared" si="10"/>
        <v>2.4535619281023457</v>
      </c>
      <c r="AX26" s="31">
        <f t="shared" si="11"/>
        <v>2228</v>
      </c>
      <c r="AY26" s="32"/>
      <c r="AZ26" s="13"/>
      <c r="BA26" s="14"/>
      <c r="BB26" s="14"/>
      <c r="BC26" s="15"/>
      <c r="BD26" s="27">
        <f t="shared" si="12"/>
        <v>2.4535619281023457</v>
      </c>
      <c r="BE26" s="31">
        <f t="shared" si="13"/>
        <v>2228</v>
      </c>
      <c r="BF26" s="32"/>
      <c r="BG26" s="13"/>
      <c r="BH26" s="14"/>
      <c r="BI26" s="14"/>
      <c r="BJ26" s="15"/>
      <c r="BK26" s="27">
        <f t="shared" si="14"/>
        <v>2.4535619281023457</v>
      </c>
      <c r="BL26" s="31">
        <f t="shared" si="15"/>
        <v>2228</v>
      </c>
      <c r="BM26" s="32"/>
      <c r="BN26" s="13"/>
      <c r="BO26" s="14"/>
      <c r="BP26" s="14"/>
      <c r="BQ26" s="15"/>
      <c r="BR26" s="27">
        <f t="shared" si="16"/>
        <v>2.4535619281023457</v>
      </c>
      <c r="BS26" s="31">
        <f t="shared" si="17"/>
        <v>2228</v>
      </c>
      <c r="BT26" s="32"/>
      <c r="BU26" s="13"/>
      <c r="BV26" s="14"/>
      <c r="BW26" s="14"/>
      <c r="BX26" s="15"/>
      <c r="BY26" s="27">
        <f t="shared" si="18"/>
        <v>2.4535619281023457</v>
      </c>
      <c r="BZ26" s="31">
        <f t="shared" si="19"/>
        <v>2228</v>
      </c>
      <c r="CA26" s="32"/>
      <c r="CB26" s="13"/>
      <c r="CC26" s="14"/>
      <c r="CD26" s="14"/>
      <c r="CE26" s="15"/>
      <c r="CF26" s="27">
        <f t="shared" si="20"/>
        <v>2.4535619281023457</v>
      </c>
      <c r="CG26" s="31">
        <f t="shared" si="21"/>
        <v>2228</v>
      </c>
      <c r="CH26" s="32"/>
      <c r="CI26" s="13"/>
      <c r="CJ26" s="14"/>
      <c r="CK26" s="14"/>
      <c r="CL26" s="15"/>
      <c r="CM26" s="27">
        <f t="shared" si="22"/>
        <v>2.4535619281023457</v>
      </c>
      <c r="CN26" s="31">
        <f t="shared" si="23"/>
        <v>2228</v>
      </c>
      <c r="CO26" s="32"/>
      <c r="CP26" s="13"/>
      <c r="CQ26" s="14"/>
      <c r="CR26" s="14"/>
      <c r="CS26" s="15"/>
      <c r="CT26" s="27">
        <f t="shared" si="24"/>
        <v>2.4535619281023457</v>
      </c>
      <c r="CU26" s="31">
        <f t="shared" si="25"/>
        <v>2228</v>
      </c>
      <c r="CV26" s="32"/>
      <c r="CW26" s="13"/>
      <c r="CX26" s="14"/>
      <c r="CY26" s="14"/>
      <c r="CZ26" s="15"/>
      <c r="DA26" s="27">
        <f t="shared" si="26"/>
        <v>2.4535619281023457</v>
      </c>
      <c r="DB26" s="31">
        <f t="shared" si="27"/>
        <v>2228</v>
      </c>
      <c r="DC26" s="32"/>
      <c r="DD26" s="13"/>
      <c r="DE26" s="14"/>
      <c r="DF26" s="14"/>
      <c r="DG26" s="15"/>
      <c r="DH26" s="27">
        <f t="shared" si="28"/>
        <v>2.4535619281023457</v>
      </c>
      <c r="DI26" s="31">
        <f t="shared" si="29"/>
        <v>2228</v>
      </c>
      <c r="DJ26" s="32"/>
      <c r="DK26" s="13"/>
      <c r="DL26" s="14"/>
      <c r="DM26" s="14"/>
      <c r="DN26" s="15"/>
      <c r="DO26" s="27">
        <f t="shared" si="30"/>
        <v>2.4535619281023457</v>
      </c>
      <c r="DP26" s="31">
        <f t="shared" si="31"/>
        <v>2228</v>
      </c>
      <c r="DQ26" s="32"/>
      <c r="DR26" s="13"/>
      <c r="DS26" s="14"/>
      <c r="DT26" s="14"/>
      <c r="DU26" s="15"/>
      <c r="DV26" s="27">
        <f t="shared" si="32"/>
        <v>2.4535619281023457</v>
      </c>
      <c r="DW26" s="31">
        <f t="shared" si="33"/>
        <v>2228</v>
      </c>
      <c r="DX26" s="32"/>
      <c r="DY26" s="13"/>
      <c r="DZ26" s="14"/>
      <c r="EA26" s="14"/>
      <c r="EB26" s="15"/>
      <c r="EC26" s="27">
        <f t="shared" si="34"/>
        <v>2.4535619281023457</v>
      </c>
      <c r="ED26" s="31">
        <f t="shared" si="35"/>
        <v>2228</v>
      </c>
      <c r="EE26" s="32"/>
      <c r="EF26" s="13"/>
      <c r="EG26" s="14"/>
      <c r="EH26" s="14"/>
      <c r="EI26" s="15"/>
      <c r="EJ26" s="27">
        <f t="shared" si="36"/>
        <v>2.4535619281023457</v>
      </c>
      <c r="EK26" s="31">
        <f t="shared" si="37"/>
        <v>2228</v>
      </c>
    </row>
    <row r="27" spans="1:141" s="7" customFormat="1">
      <c r="A27" s="6">
        <v>24</v>
      </c>
      <c r="B27" s="32">
        <v>2</v>
      </c>
      <c r="C27" s="13"/>
      <c r="D27" s="14"/>
      <c r="E27" s="14">
        <v>20</v>
      </c>
      <c r="F27" s="15"/>
      <c r="G27" s="27">
        <f t="shared" si="39"/>
        <v>2.1913101294293149</v>
      </c>
      <c r="H27" s="31">
        <f t="shared" si="38"/>
        <v>2233</v>
      </c>
      <c r="I27" s="32"/>
      <c r="J27" s="13"/>
      <c r="K27" s="14"/>
      <c r="L27" s="14"/>
      <c r="M27" s="15"/>
      <c r="N27" s="27">
        <f t="shared" si="0"/>
        <v>2.4535619281023457</v>
      </c>
      <c r="O27" s="31">
        <f t="shared" si="1"/>
        <v>2228</v>
      </c>
      <c r="P27" s="32"/>
      <c r="Q27" s="13"/>
      <c r="R27" s="14"/>
      <c r="S27" s="14"/>
      <c r="T27" s="15"/>
      <c r="U27" s="27">
        <f t="shared" si="2"/>
        <v>2.4535619281023457</v>
      </c>
      <c r="V27" s="31">
        <f t="shared" si="3"/>
        <v>2228</v>
      </c>
      <c r="W27" s="32"/>
      <c r="X27" s="13"/>
      <c r="Y27" s="14"/>
      <c r="Z27" s="14"/>
      <c r="AA27" s="15"/>
      <c r="AB27" s="27">
        <f t="shared" si="4"/>
        <v>2.4535619281023457</v>
      </c>
      <c r="AC27" s="31">
        <f t="shared" si="5"/>
        <v>2228</v>
      </c>
      <c r="AD27" s="32"/>
      <c r="AE27" s="13"/>
      <c r="AF27" s="14"/>
      <c r="AG27" s="14"/>
      <c r="AH27" s="15"/>
      <c r="AI27" s="27">
        <f t="shared" si="6"/>
        <v>2.4535619281023457</v>
      </c>
      <c r="AJ27" s="31">
        <f t="shared" si="7"/>
        <v>2228</v>
      </c>
      <c r="AK27" s="32"/>
      <c r="AL27" s="13"/>
      <c r="AM27" s="14"/>
      <c r="AN27" s="14"/>
      <c r="AO27" s="15"/>
      <c r="AP27" s="27">
        <f t="shared" si="8"/>
        <v>2.4535619281023457</v>
      </c>
      <c r="AQ27" s="31">
        <f t="shared" si="9"/>
        <v>2228</v>
      </c>
      <c r="AR27" s="32"/>
      <c r="AS27" s="13"/>
      <c r="AT27" s="14"/>
      <c r="AU27" s="14"/>
      <c r="AV27" s="15"/>
      <c r="AW27" s="27">
        <f t="shared" si="10"/>
        <v>2.4535619281023457</v>
      </c>
      <c r="AX27" s="31">
        <f t="shared" si="11"/>
        <v>2228</v>
      </c>
      <c r="AY27" s="32"/>
      <c r="AZ27" s="13"/>
      <c r="BA27" s="14"/>
      <c r="BB27" s="14"/>
      <c r="BC27" s="15"/>
      <c r="BD27" s="27">
        <f t="shared" si="12"/>
        <v>2.4535619281023457</v>
      </c>
      <c r="BE27" s="31">
        <f t="shared" si="13"/>
        <v>2228</v>
      </c>
      <c r="BF27" s="32"/>
      <c r="BG27" s="13"/>
      <c r="BH27" s="14"/>
      <c r="BI27" s="14"/>
      <c r="BJ27" s="15"/>
      <c r="BK27" s="27">
        <f t="shared" si="14"/>
        <v>2.4535619281023457</v>
      </c>
      <c r="BL27" s="31">
        <f t="shared" si="15"/>
        <v>2228</v>
      </c>
      <c r="BM27" s="32"/>
      <c r="BN27" s="13"/>
      <c r="BO27" s="14"/>
      <c r="BP27" s="14"/>
      <c r="BQ27" s="15"/>
      <c r="BR27" s="27">
        <f t="shared" si="16"/>
        <v>2.4535619281023457</v>
      </c>
      <c r="BS27" s="31">
        <f t="shared" si="17"/>
        <v>2228</v>
      </c>
      <c r="BT27" s="32"/>
      <c r="BU27" s="13"/>
      <c r="BV27" s="14"/>
      <c r="BW27" s="14"/>
      <c r="BX27" s="15"/>
      <c r="BY27" s="27">
        <f t="shared" si="18"/>
        <v>2.4535619281023457</v>
      </c>
      <c r="BZ27" s="31">
        <f t="shared" si="19"/>
        <v>2228</v>
      </c>
      <c r="CA27" s="32"/>
      <c r="CB27" s="13"/>
      <c r="CC27" s="14"/>
      <c r="CD27" s="14"/>
      <c r="CE27" s="15"/>
      <c r="CF27" s="27">
        <f t="shared" si="20"/>
        <v>2.4535619281023457</v>
      </c>
      <c r="CG27" s="31">
        <f t="shared" si="21"/>
        <v>2228</v>
      </c>
      <c r="CH27" s="32"/>
      <c r="CI27" s="13"/>
      <c r="CJ27" s="14"/>
      <c r="CK27" s="14"/>
      <c r="CL27" s="15"/>
      <c r="CM27" s="27">
        <f t="shared" si="22"/>
        <v>2.4535619281023457</v>
      </c>
      <c r="CN27" s="31">
        <f t="shared" si="23"/>
        <v>2228</v>
      </c>
      <c r="CO27" s="32"/>
      <c r="CP27" s="13"/>
      <c r="CQ27" s="14"/>
      <c r="CR27" s="14"/>
      <c r="CS27" s="15"/>
      <c r="CT27" s="27">
        <f t="shared" si="24"/>
        <v>2.4535619281023457</v>
      </c>
      <c r="CU27" s="31">
        <f t="shared" si="25"/>
        <v>2228</v>
      </c>
      <c r="CV27" s="32"/>
      <c r="CW27" s="13"/>
      <c r="CX27" s="14"/>
      <c r="CY27" s="14"/>
      <c r="CZ27" s="15"/>
      <c r="DA27" s="27">
        <f t="shared" si="26"/>
        <v>2.4535619281023457</v>
      </c>
      <c r="DB27" s="31">
        <f t="shared" si="27"/>
        <v>2228</v>
      </c>
      <c r="DC27" s="32"/>
      <c r="DD27" s="13"/>
      <c r="DE27" s="14"/>
      <c r="DF27" s="14"/>
      <c r="DG27" s="15"/>
      <c r="DH27" s="27">
        <f t="shared" si="28"/>
        <v>2.4535619281023457</v>
      </c>
      <c r="DI27" s="31">
        <f t="shared" si="29"/>
        <v>2228</v>
      </c>
      <c r="DJ27" s="32"/>
      <c r="DK27" s="13"/>
      <c r="DL27" s="14"/>
      <c r="DM27" s="14"/>
      <c r="DN27" s="15"/>
      <c r="DO27" s="27">
        <f t="shared" si="30"/>
        <v>2.4535619281023457</v>
      </c>
      <c r="DP27" s="31">
        <f t="shared" si="31"/>
        <v>2228</v>
      </c>
      <c r="DQ27" s="32"/>
      <c r="DR27" s="13"/>
      <c r="DS27" s="14"/>
      <c r="DT27" s="14"/>
      <c r="DU27" s="15"/>
      <c r="DV27" s="27">
        <f t="shared" si="32"/>
        <v>2.4535619281023457</v>
      </c>
      <c r="DW27" s="31">
        <f t="shared" si="33"/>
        <v>2228</v>
      </c>
      <c r="DX27" s="32"/>
      <c r="DY27" s="13"/>
      <c r="DZ27" s="14"/>
      <c r="EA27" s="14"/>
      <c r="EB27" s="15"/>
      <c r="EC27" s="27">
        <f t="shared" si="34"/>
        <v>2.4535619281023457</v>
      </c>
      <c r="ED27" s="31">
        <f t="shared" si="35"/>
        <v>2228</v>
      </c>
      <c r="EE27" s="32"/>
      <c r="EF27" s="13"/>
      <c r="EG27" s="14"/>
      <c r="EH27" s="14"/>
      <c r="EI27" s="15"/>
      <c r="EJ27" s="27">
        <f t="shared" si="36"/>
        <v>2.4535619281023457</v>
      </c>
      <c r="EK27" s="31">
        <f t="shared" si="37"/>
        <v>2228</v>
      </c>
    </row>
    <row r="28" spans="1:141" s="7" customFormat="1">
      <c r="A28" s="6">
        <v>25</v>
      </c>
      <c r="B28" s="32">
        <v>5</v>
      </c>
      <c r="C28" s="13"/>
      <c r="D28" s="14"/>
      <c r="E28" s="14"/>
      <c r="F28" s="15">
        <v>1</v>
      </c>
      <c r="G28" s="27">
        <f t="shared" si="39"/>
        <v>2.2025108462751932</v>
      </c>
      <c r="H28" s="31">
        <f t="shared" si="38"/>
        <v>2232</v>
      </c>
      <c r="I28" s="32"/>
      <c r="J28" s="13"/>
      <c r="K28" s="14"/>
      <c r="L28" s="14"/>
      <c r="M28" s="15"/>
      <c r="N28" s="27">
        <f t="shared" si="0"/>
        <v>2.4535619281023457</v>
      </c>
      <c r="O28" s="31">
        <f t="shared" si="1"/>
        <v>2228</v>
      </c>
      <c r="P28" s="32"/>
      <c r="Q28" s="13"/>
      <c r="R28" s="14"/>
      <c r="S28" s="14"/>
      <c r="T28" s="15"/>
      <c r="U28" s="27">
        <f t="shared" si="2"/>
        <v>2.4535619281023457</v>
      </c>
      <c r="V28" s="31">
        <f t="shared" si="3"/>
        <v>2228</v>
      </c>
      <c r="W28" s="32"/>
      <c r="X28" s="13"/>
      <c r="Y28" s="14"/>
      <c r="Z28" s="14"/>
      <c r="AA28" s="15"/>
      <c r="AB28" s="27">
        <f t="shared" si="4"/>
        <v>2.4535619281023457</v>
      </c>
      <c r="AC28" s="31">
        <f t="shared" si="5"/>
        <v>2228</v>
      </c>
      <c r="AD28" s="32"/>
      <c r="AE28" s="13"/>
      <c r="AF28" s="14"/>
      <c r="AG28" s="14"/>
      <c r="AH28" s="15"/>
      <c r="AI28" s="27">
        <f t="shared" si="6"/>
        <v>2.4535619281023457</v>
      </c>
      <c r="AJ28" s="31">
        <f t="shared" si="7"/>
        <v>2228</v>
      </c>
      <c r="AK28" s="32"/>
      <c r="AL28" s="13"/>
      <c r="AM28" s="14"/>
      <c r="AN28" s="14"/>
      <c r="AO28" s="15"/>
      <c r="AP28" s="27">
        <f t="shared" si="8"/>
        <v>2.4535619281023457</v>
      </c>
      <c r="AQ28" s="31">
        <f t="shared" si="9"/>
        <v>2228</v>
      </c>
      <c r="AR28" s="32"/>
      <c r="AS28" s="13"/>
      <c r="AT28" s="14"/>
      <c r="AU28" s="14"/>
      <c r="AV28" s="15"/>
      <c r="AW28" s="27">
        <f t="shared" si="10"/>
        <v>2.4535619281023457</v>
      </c>
      <c r="AX28" s="31">
        <f t="shared" si="11"/>
        <v>2228</v>
      </c>
      <c r="AY28" s="32"/>
      <c r="AZ28" s="13"/>
      <c r="BA28" s="14"/>
      <c r="BB28" s="14"/>
      <c r="BC28" s="15"/>
      <c r="BD28" s="27">
        <f t="shared" si="12"/>
        <v>2.4535619281023457</v>
      </c>
      <c r="BE28" s="31">
        <f t="shared" si="13"/>
        <v>2228</v>
      </c>
      <c r="BF28" s="32"/>
      <c r="BG28" s="13"/>
      <c r="BH28" s="14"/>
      <c r="BI28" s="14"/>
      <c r="BJ28" s="15"/>
      <c r="BK28" s="27">
        <f t="shared" si="14"/>
        <v>2.4535619281023457</v>
      </c>
      <c r="BL28" s="31">
        <f t="shared" si="15"/>
        <v>2228</v>
      </c>
      <c r="BM28" s="32"/>
      <c r="BN28" s="13"/>
      <c r="BO28" s="14"/>
      <c r="BP28" s="14"/>
      <c r="BQ28" s="15"/>
      <c r="BR28" s="27">
        <f t="shared" si="16"/>
        <v>2.4535619281023457</v>
      </c>
      <c r="BS28" s="31">
        <f t="shared" si="17"/>
        <v>2228</v>
      </c>
      <c r="BT28" s="32"/>
      <c r="BU28" s="13"/>
      <c r="BV28" s="14"/>
      <c r="BW28" s="14"/>
      <c r="BX28" s="15"/>
      <c r="BY28" s="27">
        <f t="shared" si="18"/>
        <v>2.4535619281023457</v>
      </c>
      <c r="BZ28" s="31">
        <f t="shared" si="19"/>
        <v>2228</v>
      </c>
      <c r="CA28" s="32"/>
      <c r="CB28" s="13"/>
      <c r="CC28" s="14"/>
      <c r="CD28" s="14"/>
      <c r="CE28" s="15"/>
      <c r="CF28" s="27">
        <f t="shared" si="20"/>
        <v>2.4535619281023457</v>
      </c>
      <c r="CG28" s="31">
        <f t="shared" si="21"/>
        <v>2228</v>
      </c>
      <c r="CH28" s="32"/>
      <c r="CI28" s="13"/>
      <c r="CJ28" s="14"/>
      <c r="CK28" s="14"/>
      <c r="CL28" s="15"/>
      <c r="CM28" s="27">
        <f t="shared" si="22"/>
        <v>2.4535619281023457</v>
      </c>
      <c r="CN28" s="31">
        <f t="shared" si="23"/>
        <v>2228</v>
      </c>
      <c r="CO28" s="32"/>
      <c r="CP28" s="13"/>
      <c r="CQ28" s="14"/>
      <c r="CR28" s="14"/>
      <c r="CS28" s="15"/>
      <c r="CT28" s="27">
        <f t="shared" si="24"/>
        <v>2.4535619281023457</v>
      </c>
      <c r="CU28" s="31">
        <f t="shared" si="25"/>
        <v>2228</v>
      </c>
      <c r="CV28" s="32"/>
      <c r="CW28" s="13"/>
      <c r="CX28" s="14"/>
      <c r="CY28" s="14"/>
      <c r="CZ28" s="15"/>
      <c r="DA28" s="27">
        <f t="shared" si="26"/>
        <v>2.4535619281023457</v>
      </c>
      <c r="DB28" s="31">
        <f t="shared" si="27"/>
        <v>2228</v>
      </c>
      <c r="DC28" s="32"/>
      <c r="DD28" s="13"/>
      <c r="DE28" s="14"/>
      <c r="DF28" s="14"/>
      <c r="DG28" s="15"/>
      <c r="DH28" s="27">
        <f t="shared" si="28"/>
        <v>2.4535619281023457</v>
      </c>
      <c r="DI28" s="31">
        <f t="shared" si="29"/>
        <v>2228</v>
      </c>
      <c r="DJ28" s="32"/>
      <c r="DK28" s="13"/>
      <c r="DL28" s="14"/>
      <c r="DM28" s="14"/>
      <c r="DN28" s="15"/>
      <c r="DO28" s="27">
        <f t="shared" si="30"/>
        <v>2.4535619281023457</v>
      </c>
      <c r="DP28" s="31">
        <f t="shared" si="31"/>
        <v>2228</v>
      </c>
      <c r="DQ28" s="32"/>
      <c r="DR28" s="13"/>
      <c r="DS28" s="14"/>
      <c r="DT28" s="14"/>
      <c r="DU28" s="15"/>
      <c r="DV28" s="27">
        <f t="shared" si="32"/>
        <v>2.4535619281023457</v>
      </c>
      <c r="DW28" s="31">
        <f t="shared" si="33"/>
        <v>2228</v>
      </c>
      <c r="DX28" s="32"/>
      <c r="DY28" s="13"/>
      <c r="DZ28" s="14"/>
      <c r="EA28" s="14"/>
      <c r="EB28" s="15"/>
      <c r="EC28" s="27">
        <f t="shared" si="34"/>
        <v>2.4535619281023457</v>
      </c>
      <c r="ED28" s="31">
        <f t="shared" si="35"/>
        <v>2228</v>
      </c>
      <c r="EE28" s="32"/>
      <c r="EF28" s="13"/>
      <c r="EG28" s="14"/>
      <c r="EH28" s="14"/>
      <c r="EI28" s="15"/>
      <c r="EJ28" s="27">
        <f t="shared" si="36"/>
        <v>2.4535619281023457</v>
      </c>
      <c r="EK28" s="31">
        <f t="shared" si="37"/>
        <v>2228</v>
      </c>
    </row>
    <row r="29" spans="1:141" s="7" customFormat="1">
      <c r="A29" s="6">
        <v>26</v>
      </c>
      <c r="B29" s="32">
        <v>3</v>
      </c>
      <c r="C29" s="13"/>
      <c r="D29" s="14"/>
      <c r="E29" s="14">
        <v>20</v>
      </c>
      <c r="F29" s="15"/>
      <c r="G29" s="27">
        <f t="shared" si="39"/>
        <v>2.2128155057734009</v>
      </c>
      <c r="H29" s="31">
        <f t="shared" si="38"/>
        <v>2232</v>
      </c>
      <c r="I29" s="32"/>
      <c r="J29" s="13"/>
      <c r="K29" s="14"/>
      <c r="L29" s="14"/>
      <c r="M29" s="15"/>
      <c r="N29" s="27">
        <f t="shared" si="0"/>
        <v>2.4535619281023457</v>
      </c>
      <c r="O29" s="31">
        <f t="shared" si="1"/>
        <v>2228</v>
      </c>
      <c r="P29" s="32"/>
      <c r="Q29" s="13"/>
      <c r="R29" s="14"/>
      <c r="S29" s="14"/>
      <c r="T29" s="15"/>
      <c r="U29" s="27">
        <f t="shared" si="2"/>
        <v>2.4535619281023457</v>
      </c>
      <c r="V29" s="31">
        <f t="shared" si="3"/>
        <v>2228</v>
      </c>
      <c r="W29" s="32"/>
      <c r="X29" s="13"/>
      <c r="Y29" s="14"/>
      <c r="Z29" s="14"/>
      <c r="AA29" s="15"/>
      <c r="AB29" s="27">
        <f t="shared" si="4"/>
        <v>2.4535619281023457</v>
      </c>
      <c r="AC29" s="31">
        <f t="shared" si="5"/>
        <v>2228</v>
      </c>
      <c r="AD29" s="32"/>
      <c r="AE29" s="13"/>
      <c r="AF29" s="14"/>
      <c r="AG29" s="14"/>
      <c r="AH29" s="15"/>
      <c r="AI29" s="27">
        <f t="shared" si="6"/>
        <v>2.4535619281023457</v>
      </c>
      <c r="AJ29" s="31">
        <f t="shared" si="7"/>
        <v>2228</v>
      </c>
      <c r="AK29" s="32"/>
      <c r="AL29" s="13"/>
      <c r="AM29" s="14"/>
      <c r="AN29" s="14"/>
      <c r="AO29" s="15"/>
      <c r="AP29" s="27">
        <f t="shared" si="8"/>
        <v>2.4535619281023457</v>
      </c>
      <c r="AQ29" s="31">
        <f t="shared" si="9"/>
        <v>2228</v>
      </c>
      <c r="AR29" s="32"/>
      <c r="AS29" s="13"/>
      <c r="AT29" s="14"/>
      <c r="AU29" s="14"/>
      <c r="AV29" s="15"/>
      <c r="AW29" s="27">
        <f t="shared" si="10"/>
        <v>2.4535619281023457</v>
      </c>
      <c r="AX29" s="31">
        <f t="shared" si="11"/>
        <v>2228</v>
      </c>
      <c r="AY29" s="32"/>
      <c r="AZ29" s="13"/>
      <c r="BA29" s="14"/>
      <c r="BB29" s="14"/>
      <c r="BC29" s="15"/>
      <c r="BD29" s="27">
        <f t="shared" si="12"/>
        <v>2.4535619281023457</v>
      </c>
      <c r="BE29" s="31">
        <f t="shared" si="13"/>
        <v>2228</v>
      </c>
      <c r="BF29" s="32"/>
      <c r="BG29" s="13"/>
      <c r="BH29" s="14"/>
      <c r="BI29" s="14"/>
      <c r="BJ29" s="15"/>
      <c r="BK29" s="27">
        <f t="shared" si="14"/>
        <v>2.4535619281023457</v>
      </c>
      <c r="BL29" s="31">
        <f t="shared" si="15"/>
        <v>2228</v>
      </c>
      <c r="BM29" s="32"/>
      <c r="BN29" s="13"/>
      <c r="BO29" s="14"/>
      <c r="BP29" s="14"/>
      <c r="BQ29" s="15"/>
      <c r="BR29" s="27">
        <f t="shared" si="16"/>
        <v>2.4535619281023457</v>
      </c>
      <c r="BS29" s="31">
        <f t="shared" si="17"/>
        <v>2228</v>
      </c>
      <c r="BT29" s="32"/>
      <c r="BU29" s="13"/>
      <c r="BV29" s="14"/>
      <c r="BW29" s="14"/>
      <c r="BX29" s="15"/>
      <c r="BY29" s="27">
        <f t="shared" si="18"/>
        <v>2.4535619281023457</v>
      </c>
      <c r="BZ29" s="31">
        <f t="shared" si="19"/>
        <v>2228</v>
      </c>
      <c r="CA29" s="32"/>
      <c r="CB29" s="13"/>
      <c r="CC29" s="14"/>
      <c r="CD29" s="14"/>
      <c r="CE29" s="15"/>
      <c r="CF29" s="27">
        <f t="shared" si="20"/>
        <v>2.4535619281023457</v>
      </c>
      <c r="CG29" s="31">
        <f t="shared" si="21"/>
        <v>2228</v>
      </c>
      <c r="CH29" s="32"/>
      <c r="CI29" s="13"/>
      <c r="CJ29" s="14"/>
      <c r="CK29" s="14"/>
      <c r="CL29" s="15"/>
      <c r="CM29" s="27">
        <f t="shared" si="22"/>
        <v>2.4535619281023457</v>
      </c>
      <c r="CN29" s="31">
        <f t="shared" si="23"/>
        <v>2228</v>
      </c>
      <c r="CO29" s="32"/>
      <c r="CP29" s="13"/>
      <c r="CQ29" s="14"/>
      <c r="CR29" s="14"/>
      <c r="CS29" s="15"/>
      <c r="CT29" s="27">
        <f t="shared" si="24"/>
        <v>2.4535619281023457</v>
      </c>
      <c r="CU29" s="31">
        <f t="shared" si="25"/>
        <v>2228</v>
      </c>
      <c r="CV29" s="32"/>
      <c r="CW29" s="13"/>
      <c r="CX29" s="14"/>
      <c r="CY29" s="14"/>
      <c r="CZ29" s="15"/>
      <c r="DA29" s="27">
        <f t="shared" si="26"/>
        <v>2.4535619281023457</v>
      </c>
      <c r="DB29" s="31">
        <f t="shared" si="27"/>
        <v>2228</v>
      </c>
      <c r="DC29" s="32"/>
      <c r="DD29" s="13"/>
      <c r="DE29" s="14"/>
      <c r="DF29" s="14"/>
      <c r="DG29" s="15"/>
      <c r="DH29" s="27">
        <f t="shared" si="28"/>
        <v>2.4535619281023457</v>
      </c>
      <c r="DI29" s="31">
        <f t="shared" si="29"/>
        <v>2228</v>
      </c>
      <c r="DJ29" s="32"/>
      <c r="DK29" s="13"/>
      <c r="DL29" s="14"/>
      <c r="DM29" s="14"/>
      <c r="DN29" s="15"/>
      <c r="DO29" s="27">
        <f t="shared" si="30"/>
        <v>2.4535619281023457</v>
      </c>
      <c r="DP29" s="31">
        <f t="shared" si="31"/>
        <v>2228</v>
      </c>
      <c r="DQ29" s="32"/>
      <c r="DR29" s="13"/>
      <c r="DS29" s="14"/>
      <c r="DT29" s="14"/>
      <c r="DU29" s="15"/>
      <c r="DV29" s="27">
        <f t="shared" si="32"/>
        <v>2.4535619281023457</v>
      </c>
      <c r="DW29" s="31">
        <f t="shared" si="33"/>
        <v>2228</v>
      </c>
      <c r="DX29" s="32"/>
      <c r="DY29" s="13"/>
      <c r="DZ29" s="14"/>
      <c r="EA29" s="14"/>
      <c r="EB29" s="15"/>
      <c r="EC29" s="27">
        <f t="shared" si="34"/>
        <v>2.4535619281023457</v>
      </c>
      <c r="ED29" s="31">
        <f t="shared" si="35"/>
        <v>2228</v>
      </c>
      <c r="EE29" s="32"/>
      <c r="EF29" s="13"/>
      <c r="EG29" s="14"/>
      <c r="EH29" s="14"/>
      <c r="EI29" s="15"/>
      <c r="EJ29" s="27">
        <f t="shared" si="36"/>
        <v>2.4535619281023457</v>
      </c>
      <c r="EK29" s="31">
        <f t="shared" si="37"/>
        <v>2228</v>
      </c>
    </row>
    <row r="30" spans="1:141" s="7" customFormat="1">
      <c r="A30" s="6">
        <v>27</v>
      </c>
      <c r="B30" s="32">
        <v>3</v>
      </c>
      <c r="C30" s="13"/>
      <c r="D30" s="14"/>
      <c r="E30" s="14">
        <v>20</v>
      </c>
      <c r="F30" s="15"/>
      <c r="G30" s="27">
        <f t="shared" si="39"/>
        <v>2.223120165271609</v>
      </c>
      <c r="H30" s="31">
        <f t="shared" si="38"/>
        <v>2232</v>
      </c>
      <c r="I30" s="32"/>
      <c r="J30" s="13"/>
      <c r="K30" s="14"/>
      <c r="L30" s="14"/>
      <c r="M30" s="15"/>
      <c r="N30" s="27">
        <f t="shared" si="0"/>
        <v>2.4535619281023457</v>
      </c>
      <c r="O30" s="31">
        <f t="shared" si="1"/>
        <v>2228</v>
      </c>
      <c r="P30" s="32"/>
      <c r="Q30" s="13"/>
      <c r="R30" s="14"/>
      <c r="S30" s="14"/>
      <c r="T30" s="15"/>
      <c r="U30" s="27">
        <f t="shared" si="2"/>
        <v>2.4535619281023457</v>
      </c>
      <c r="V30" s="31">
        <f t="shared" si="3"/>
        <v>2228</v>
      </c>
      <c r="W30" s="32"/>
      <c r="X30" s="13"/>
      <c r="Y30" s="14"/>
      <c r="Z30" s="14"/>
      <c r="AA30" s="15"/>
      <c r="AB30" s="27">
        <f t="shared" si="4"/>
        <v>2.4535619281023457</v>
      </c>
      <c r="AC30" s="31">
        <f t="shared" si="5"/>
        <v>2228</v>
      </c>
      <c r="AD30" s="32"/>
      <c r="AE30" s="13"/>
      <c r="AF30" s="14"/>
      <c r="AG30" s="14"/>
      <c r="AH30" s="15"/>
      <c r="AI30" s="27">
        <f t="shared" si="6"/>
        <v>2.4535619281023457</v>
      </c>
      <c r="AJ30" s="31">
        <f t="shared" si="7"/>
        <v>2228</v>
      </c>
      <c r="AK30" s="32"/>
      <c r="AL30" s="13"/>
      <c r="AM30" s="14"/>
      <c r="AN30" s="14"/>
      <c r="AO30" s="15"/>
      <c r="AP30" s="27">
        <f t="shared" si="8"/>
        <v>2.4535619281023457</v>
      </c>
      <c r="AQ30" s="31">
        <f t="shared" si="9"/>
        <v>2228</v>
      </c>
      <c r="AR30" s="32"/>
      <c r="AS30" s="13"/>
      <c r="AT30" s="14"/>
      <c r="AU30" s="14"/>
      <c r="AV30" s="15"/>
      <c r="AW30" s="27">
        <f t="shared" si="10"/>
        <v>2.4535619281023457</v>
      </c>
      <c r="AX30" s="31">
        <f t="shared" si="11"/>
        <v>2228</v>
      </c>
      <c r="AY30" s="32"/>
      <c r="AZ30" s="13"/>
      <c r="BA30" s="14"/>
      <c r="BB30" s="14"/>
      <c r="BC30" s="15"/>
      <c r="BD30" s="27">
        <f t="shared" si="12"/>
        <v>2.4535619281023457</v>
      </c>
      <c r="BE30" s="31">
        <f t="shared" si="13"/>
        <v>2228</v>
      </c>
      <c r="BF30" s="32"/>
      <c r="BG30" s="13"/>
      <c r="BH30" s="14"/>
      <c r="BI30" s="14"/>
      <c r="BJ30" s="15"/>
      <c r="BK30" s="27">
        <f t="shared" si="14"/>
        <v>2.4535619281023457</v>
      </c>
      <c r="BL30" s="31">
        <f t="shared" si="15"/>
        <v>2228</v>
      </c>
      <c r="BM30" s="32"/>
      <c r="BN30" s="13"/>
      <c r="BO30" s="14"/>
      <c r="BP30" s="14"/>
      <c r="BQ30" s="15"/>
      <c r="BR30" s="27">
        <f t="shared" si="16"/>
        <v>2.4535619281023457</v>
      </c>
      <c r="BS30" s="31">
        <f t="shared" si="17"/>
        <v>2228</v>
      </c>
      <c r="BT30" s="32"/>
      <c r="BU30" s="13"/>
      <c r="BV30" s="14"/>
      <c r="BW30" s="14"/>
      <c r="BX30" s="15"/>
      <c r="BY30" s="27">
        <f t="shared" si="18"/>
        <v>2.4535619281023457</v>
      </c>
      <c r="BZ30" s="31">
        <f t="shared" si="19"/>
        <v>2228</v>
      </c>
      <c r="CA30" s="32"/>
      <c r="CB30" s="13"/>
      <c r="CC30" s="14"/>
      <c r="CD30" s="14"/>
      <c r="CE30" s="15"/>
      <c r="CF30" s="27">
        <f t="shared" si="20"/>
        <v>2.4535619281023457</v>
      </c>
      <c r="CG30" s="31">
        <f t="shared" si="21"/>
        <v>2228</v>
      </c>
      <c r="CH30" s="32"/>
      <c r="CI30" s="13"/>
      <c r="CJ30" s="14"/>
      <c r="CK30" s="14"/>
      <c r="CL30" s="15"/>
      <c r="CM30" s="27">
        <f t="shared" si="22"/>
        <v>2.4535619281023457</v>
      </c>
      <c r="CN30" s="31">
        <f t="shared" si="23"/>
        <v>2228</v>
      </c>
      <c r="CO30" s="32"/>
      <c r="CP30" s="13"/>
      <c r="CQ30" s="14"/>
      <c r="CR30" s="14"/>
      <c r="CS30" s="15"/>
      <c r="CT30" s="27">
        <f t="shared" si="24"/>
        <v>2.4535619281023457</v>
      </c>
      <c r="CU30" s="31">
        <f t="shared" si="25"/>
        <v>2228</v>
      </c>
      <c r="CV30" s="32"/>
      <c r="CW30" s="13"/>
      <c r="CX30" s="14"/>
      <c r="CY30" s="14"/>
      <c r="CZ30" s="15"/>
      <c r="DA30" s="27">
        <f t="shared" si="26"/>
        <v>2.4535619281023457</v>
      </c>
      <c r="DB30" s="31">
        <f t="shared" si="27"/>
        <v>2228</v>
      </c>
      <c r="DC30" s="32"/>
      <c r="DD30" s="13"/>
      <c r="DE30" s="14"/>
      <c r="DF30" s="14"/>
      <c r="DG30" s="15"/>
      <c r="DH30" s="27">
        <f t="shared" si="28"/>
        <v>2.4535619281023457</v>
      </c>
      <c r="DI30" s="31">
        <f t="shared" si="29"/>
        <v>2228</v>
      </c>
      <c r="DJ30" s="32"/>
      <c r="DK30" s="13"/>
      <c r="DL30" s="14"/>
      <c r="DM30" s="14"/>
      <c r="DN30" s="15"/>
      <c r="DO30" s="27">
        <f t="shared" si="30"/>
        <v>2.4535619281023457</v>
      </c>
      <c r="DP30" s="31">
        <f t="shared" si="31"/>
        <v>2228</v>
      </c>
      <c r="DQ30" s="32"/>
      <c r="DR30" s="13"/>
      <c r="DS30" s="14"/>
      <c r="DT30" s="14"/>
      <c r="DU30" s="15"/>
      <c r="DV30" s="27">
        <f t="shared" si="32"/>
        <v>2.4535619281023457</v>
      </c>
      <c r="DW30" s="31">
        <f t="shared" si="33"/>
        <v>2228</v>
      </c>
      <c r="DX30" s="32"/>
      <c r="DY30" s="13"/>
      <c r="DZ30" s="14"/>
      <c r="EA30" s="14"/>
      <c r="EB30" s="15"/>
      <c r="EC30" s="27">
        <f t="shared" si="34"/>
        <v>2.4535619281023457</v>
      </c>
      <c r="ED30" s="31">
        <f t="shared" si="35"/>
        <v>2228</v>
      </c>
      <c r="EE30" s="32"/>
      <c r="EF30" s="13"/>
      <c r="EG30" s="14"/>
      <c r="EH30" s="14"/>
      <c r="EI30" s="15"/>
      <c r="EJ30" s="27">
        <f t="shared" si="36"/>
        <v>2.4535619281023457</v>
      </c>
      <c r="EK30" s="31">
        <f t="shared" si="37"/>
        <v>2228</v>
      </c>
    </row>
    <row r="31" spans="1:141" s="7" customFormat="1">
      <c r="A31" s="6">
        <v>28</v>
      </c>
      <c r="B31" s="32">
        <v>6</v>
      </c>
      <c r="C31" s="13"/>
      <c r="D31" s="14"/>
      <c r="E31" s="14"/>
      <c r="F31" s="15"/>
      <c r="G31" s="27">
        <f t="shared" si="39"/>
        <v>2.2365610254866626</v>
      </c>
      <c r="H31" s="31">
        <f t="shared" si="38"/>
        <v>2232</v>
      </c>
      <c r="I31" s="32"/>
      <c r="J31" s="13"/>
      <c r="K31" s="14"/>
      <c r="L31" s="14"/>
      <c r="M31" s="15"/>
      <c r="N31" s="27">
        <f t="shared" si="0"/>
        <v>2.4535619281023457</v>
      </c>
      <c r="O31" s="31">
        <f t="shared" si="1"/>
        <v>2228</v>
      </c>
      <c r="P31" s="32"/>
      <c r="Q31" s="13"/>
      <c r="R31" s="14"/>
      <c r="S31" s="14"/>
      <c r="T31" s="15"/>
      <c r="U31" s="27">
        <f t="shared" si="2"/>
        <v>2.4535619281023457</v>
      </c>
      <c r="V31" s="31">
        <f t="shared" si="3"/>
        <v>2228</v>
      </c>
      <c r="W31" s="32"/>
      <c r="X31" s="13"/>
      <c r="Y31" s="14"/>
      <c r="Z31" s="14"/>
      <c r="AA31" s="15"/>
      <c r="AB31" s="27">
        <f t="shared" si="4"/>
        <v>2.4535619281023457</v>
      </c>
      <c r="AC31" s="31">
        <f t="shared" si="5"/>
        <v>2228</v>
      </c>
      <c r="AD31" s="32"/>
      <c r="AE31" s="13"/>
      <c r="AF31" s="14"/>
      <c r="AG31" s="14"/>
      <c r="AH31" s="15"/>
      <c r="AI31" s="27">
        <f t="shared" si="6"/>
        <v>2.4535619281023457</v>
      </c>
      <c r="AJ31" s="31">
        <f t="shared" si="7"/>
        <v>2228</v>
      </c>
      <c r="AK31" s="32"/>
      <c r="AL31" s="13"/>
      <c r="AM31" s="14"/>
      <c r="AN31" s="14"/>
      <c r="AO31" s="15"/>
      <c r="AP31" s="27">
        <f t="shared" si="8"/>
        <v>2.4535619281023457</v>
      </c>
      <c r="AQ31" s="31">
        <f t="shared" si="9"/>
        <v>2228</v>
      </c>
      <c r="AR31" s="32"/>
      <c r="AS31" s="13"/>
      <c r="AT31" s="14"/>
      <c r="AU31" s="14"/>
      <c r="AV31" s="15"/>
      <c r="AW31" s="27">
        <f t="shared" si="10"/>
        <v>2.4535619281023457</v>
      </c>
      <c r="AX31" s="31">
        <f t="shared" si="11"/>
        <v>2228</v>
      </c>
      <c r="AY31" s="32"/>
      <c r="AZ31" s="13"/>
      <c r="BA31" s="14"/>
      <c r="BB31" s="14"/>
      <c r="BC31" s="15"/>
      <c r="BD31" s="27">
        <f t="shared" si="12"/>
        <v>2.4535619281023457</v>
      </c>
      <c r="BE31" s="31">
        <f t="shared" si="13"/>
        <v>2228</v>
      </c>
      <c r="BF31" s="32"/>
      <c r="BG31" s="13"/>
      <c r="BH31" s="14"/>
      <c r="BI31" s="14"/>
      <c r="BJ31" s="15"/>
      <c r="BK31" s="27">
        <f t="shared" si="14"/>
        <v>2.4535619281023457</v>
      </c>
      <c r="BL31" s="31">
        <f t="shared" si="15"/>
        <v>2228</v>
      </c>
      <c r="BM31" s="32"/>
      <c r="BN31" s="13"/>
      <c r="BO31" s="14"/>
      <c r="BP31" s="14"/>
      <c r="BQ31" s="15"/>
      <c r="BR31" s="27">
        <f t="shared" si="16"/>
        <v>2.4535619281023457</v>
      </c>
      <c r="BS31" s="31">
        <f t="shared" si="17"/>
        <v>2228</v>
      </c>
      <c r="BT31" s="32"/>
      <c r="BU31" s="13"/>
      <c r="BV31" s="14"/>
      <c r="BW31" s="14"/>
      <c r="BX31" s="15"/>
      <c r="BY31" s="27">
        <f t="shared" si="18"/>
        <v>2.4535619281023457</v>
      </c>
      <c r="BZ31" s="31">
        <f t="shared" si="19"/>
        <v>2228</v>
      </c>
      <c r="CA31" s="32"/>
      <c r="CB31" s="13"/>
      <c r="CC31" s="14"/>
      <c r="CD31" s="14"/>
      <c r="CE31" s="15"/>
      <c r="CF31" s="27">
        <f t="shared" si="20"/>
        <v>2.4535619281023457</v>
      </c>
      <c r="CG31" s="31">
        <f t="shared" si="21"/>
        <v>2228</v>
      </c>
      <c r="CH31" s="32"/>
      <c r="CI31" s="13"/>
      <c r="CJ31" s="14"/>
      <c r="CK31" s="14"/>
      <c r="CL31" s="15"/>
      <c r="CM31" s="27">
        <f t="shared" si="22"/>
        <v>2.4535619281023457</v>
      </c>
      <c r="CN31" s="31">
        <f t="shared" si="23"/>
        <v>2228</v>
      </c>
      <c r="CO31" s="32"/>
      <c r="CP31" s="13"/>
      <c r="CQ31" s="14"/>
      <c r="CR31" s="14"/>
      <c r="CS31" s="15"/>
      <c r="CT31" s="27">
        <f t="shared" si="24"/>
        <v>2.4535619281023457</v>
      </c>
      <c r="CU31" s="31">
        <f t="shared" si="25"/>
        <v>2228</v>
      </c>
      <c r="CV31" s="32"/>
      <c r="CW31" s="13"/>
      <c r="CX31" s="14"/>
      <c r="CY31" s="14"/>
      <c r="CZ31" s="15"/>
      <c r="DA31" s="27">
        <f t="shared" si="26"/>
        <v>2.4535619281023457</v>
      </c>
      <c r="DB31" s="31">
        <f t="shared" si="27"/>
        <v>2228</v>
      </c>
      <c r="DC31" s="32"/>
      <c r="DD31" s="13"/>
      <c r="DE31" s="14"/>
      <c r="DF31" s="14"/>
      <c r="DG31" s="15"/>
      <c r="DH31" s="27">
        <f t="shared" si="28"/>
        <v>2.4535619281023457</v>
      </c>
      <c r="DI31" s="31">
        <f t="shared" si="29"/>
        <v>2228</v>
      </c>
      <c r="DJ31" s="32"/>
      <c r="DK31" s="13"/>
      <c r="DL31" s="14"/>
      <c r="DM31" s="14"/>
      <c r="DN31" s="15"/>
      <c r="DO31" s="27">
        <f t="shared" si="30"/>
        <v>2.4535619281023457</v>
      </c>
      <c r="DP31" s="31">
        <f t="shared" si="31"/>
        <v>2228</v>
      </c>
      <c r="DQ31" s="32"/>
      <c r="DR31" s="13"/>
      <c r="DS31" s="14"/>
      <c r="DT31" s="14"/>
      <c r="DU31" s="15"/>
      <c r="DV31" s="27">
        <f t="shared" si="32"/>
        <v>2.4535619281023457</v>
      </c>
      <c r="DW31" s="31">
        <f t="shared" si="33"/>
        <v>2228</v>
      </c>
      <c r="DX31" s="32"/>
      <c r="DY31" s="13"/>
      <c r="DZ31" s="14"/>
      <c r="EA31" s="14"/>
      <c r="EB31" s="15"/>
      <c r="EC31" s="27">
        <f t="shared" si="34"/>
        <v>2.4535619281023457</v>
      </c>
      <c r="ED31" s="31">
        <f t="shared" si="35"/>
        <v>2228</v>
      </c>
      <c r="EE31" s="32"/>
      <c r="EF31" s="13"/>
      <c r="EG31" s="14"/>
      <c r="EH31" s="14"/>
      <c r="EI31" s="15"/>
      <c r="EJ31" s="27">
        <f t="shared" si="36"/>
        <v>2.4535619281023457</v>
      </c>
      <c r="EK31" s="31">
        <f t="shared" si="37"/>
        <v>2228</v>
      </c>
    </row>
    <row r="32" spans="1:141" s="7" customFormat="1">
      <c r="A32" s="6">
        <v>29</v>
      </c>
      <c r="B32" s="32">
        <v>5</v>
      </c>
      <c r="C32" s="13"/>
      <c r="D32" s="14"/>
      <c r="E32" s="14">
        <v>20</v>
      </c>
      <c r="F32" s="15"/>
      <c r="G32" s="27">
        <f t="shared" si="39"/>
        <v>2.2513459717232216</v>
      </c>
      <c r="H32" s="31">
        <f t="shared" si="38"/>
        <v>2232</v>
      </c>
      <c r="I32" s="32"/>
      <c r="J32" s="13"/>
      <c r="K32" s="14"/>
      <c r="L32" s="14"/>
      <c r="M32" s="15"/>
      <c r="N32" s="27">
        <f t="shared" si="0"/>
        <v>2.4535619281023457</v>
      </c>
      <c r="O32" s="31">
        <f t="shared" si="1"/>
        <v>2228</v>
      </c>
      <c r="P32" s="32"/>
      <c r="Q32" s="13"/>
      <c r="R32" s="14"/>
      <c r="S32" s="14"/>
      <c r="T32" s="15"/>
      <c r="U32" s="27">
        <f t="shared" si="2"/>
        <v>2.4535619281023457</v>
      </c>
      <c r="V32" s="31">
        <f t="shared" si="3"/>
        <v>2228</v>
      </c>
      <c r="W32" s="32"/>
      <c r="X32" s="13"/>
      <c r="Y32" s="14"/>
      <c r="Z32" s="14"/>
      <c r="AA32" s="15"/>
      <c r="AB32" s="27">
        <f t="shared" si="4"/>
        <v>2.4535619281023457</v>
      </c>
      <c r="AC32" s="31">
        <f t="shared" si="5"/>
        <v>2228</v>
      </c>
      <c r="AD32" s="32"/>
      <c r="AE32" s="13"/>
      <c r="AF32" s="14"/>
      <c r="AG32" s="14"/>
      <c r="AH32" s="15"/>
      <c r="AI32" s="27">
        <f t="shared" si="6"/>
        <v>2.4535619281023457</v>
      </c>
      <c r="AJ32" s="31">
        <f t="shared" si="7"/>
        <v>2228</v>
      </c>
      <c r="AK32" s="32"/>
      <c r="AL32" s="13"/>
      <c r="AM32" s="14"/>
      <c r="AN32" s="14"/>
      <c r="AO32" s="15"/>
      <c r="AP32" s="27">
        <f t="shared" si="8"/>
        <v>2.4535619281023457</v>
      </c>
      <c r="AQ32" s="31">
        <f t="shared" si="9"/>
        <v>2228</v>
      </c>
      <c r="AR32" s="32"/>
      <c r="AS32" s="13"/>
      <c r="AT32" s="14"/>
      <c r="AU32" s="14"/>
      <c r="AV32" s="15"/>
      <c r="AW32" s="27">
        <f t="shared" si="10"/>
        <v>2.4535619281023457</v>
      </c>
      <c r="AX32" s="31">
        <f t="shared" si="11"/>
        <v>2228</v>
      </c>
      <c r="AY32" s="32"/>
      <c r="AZ32" s="13"/>
      <c r="BA32" s="14"/>
      <c r="BB32" s="14"/>
      <c r="BC32" s="15"/>
      <c r="BD32" s="27">
        <f t="shared" si="12"/>
        <v>2.4535619281023457</v>
      </c>
      <c r="BE32" s="31">
        <f t="shared" si="13"/>
        <v>2228</v>
      </c>
      <c r="BF32" s="32"/>
      <c r="BG32" s="13"/>
      <c r="BH32" s="14"/>
      <c r="BI32" s="14"/>
      <c r="BJ32" s="15"/>
      <c r="BK32" s="27">
        <f t="shared" si="14"/>
        <v>2.4535619281023457</v>
      </c>
      <c r="BL32" s="31">
        <f t="shared" si="15"/>
        <v>2228</v>
      </c>
      <c r="BM32" s="32"/>
      <c r="BN32" s="13"/>
      <c r="BO32" s="14"/>
      <c r="BP32" s="14"/>
      <c r="BQ32" s="15"/>
      <c r="BR32" s="27">
        <f t="shared" si="16"/>
        <v>2.4535619281023457</v>
      </c>
      <c r="BS32" s="31">
        <f t="shared" si="17"/>
        <v>2228</v>
      </c>
      <c r="BT32" s="32"/>
      <c r="BU32" s="13"/>
      <c r="BV32" s="14"/>
      <c r="BW32" s="14"/>
      <c r="BX32" s="15"/>
      <c r="BY32" s="27">
        <f t="shared" si="18"/>
        <v>2.4535619281023457</v>
      </c>
      <c r="BZ32" s="31">
        <f t="shared" si="19"/>
        <v>2228</v>
      </c>
      <c r="CA32" s="32"/>
      <c r="CB32" s="13"/>
      <c r="CC32" s="14"/>
      <c r="CD32" s="14"/>
      <c r="CE32" s="15"/>
      <c r="CF32" s="27">
        <f t="shared" si="20"/>
        <v>2.4535619281023457</v>
      </c>
      <c r="CG32" s="31">
        <f t="shared" si="21"/>
        <v>2228</v>
      </c>
      <c r="CH32" s="32"/>
      <c r="CI32" s="13"/>
      <c r="CJ32" s="14"/>
      <c r="CK32" s="14"/>
      <c r="CL32" s="15"/>
      <c r="CM32" s="27">
        <f t="shared" si="22"/>
        <v>2.4535619281023457</v>
      </c>
      <c r="CN32" s="31">
        <f t="shared" si="23"/>
        <v>2228</v>
      </c>
      <c r="CO32" s="32"/>
      <c r="CP32" s="13"/>
      <c r="CQ32" s="14"/>
      <c r="CR32" s="14"/>
      <c r="CS32" s="15"/>
      <c r="CT32" s="27">
        <f t="shared" si="24"/>
        <v>2.4535619281023457</v>
      </c>
      <c r="CU32" s="31">
        <f t="shared" si="25"/>
        <v>2228</v>
      </c>
      <c r="CV32" s="32"/>
      <c r="CW32" s="13"/>
      <c r="CX32" s="14"/>
      <c r="CY32" s="14"/>
      <c r="CZ32" s="15"/>
      <c r="DA32" s="27">
        <f t="shared" si="26"/>
        <v>2.4535619281023457</v>
      </c>
      <c r="DB32" s="31">
        <f t="shared" si="27"/>
        <v>2228</v>
      </c>
      <c r="DC32" s="32"/>
      <c r="DD32" s="13"/>
      <c r="DE32" s="14"/>
      <c r="DF32" s="14"/>
      <c r="DG32" s="15"/>
      <c r="DH32" s="27">
        <f t="shared" si="28"/>
        <v>2.4535619281023457</v>
      </c>
      <c r="DI32" s="31">
        <f t="shared" si="29"/>
        <v>2228</v>
      </c>
      <c r="DJ32" s="32"/>
      <c r="DK32" s="13"/>
      <c r="DL32" s="14"/>
      <c r="DM32" s="14"/>
      <c r="DN32" s="15"/>
      <c r="DO32" s="27">
        <f t="shared" si="30"/>
        <v>2.4535619281023457</v>
      </c>
      <c r="DP32" s="31">
        <f t="shared" si="31"/>
        <v>2228</v>
      </c>
      <c r="DQ32" s="32"/>
      <c r="DR32" s="13"/>
      <c r="DS32" s="14"/>
      <c r="DT32" s="14"/>
      <c r="DU32" s="15"/>
      <c r="DV32" s="27">
        <f t="shared" si="32"/>
        <v>2.4535619281023457</v>
      </c>
      <c r="DW32" s="31">
        <f t="shared" si="33"/>
        <v>2228</v>
      </c>
      <c r="DX32" s="32"/>
      <c r="DY32" s="13"/>
      <c r="DZ32" s="14"/>
      <c r="EA32" s="14"/>
      <c r="EB32" s="15"/>
      <c r="EC32" s="27">
        <f t="shared" si="34"/>
        <v>2.4535619281023457</v>
      </c>
      <c r="ED32" s="31">
        <f t="shared" si="35"/>
        <v>2228</v>
      </c>
      <c r="EE32" s="32"/>
      <c r="EF32" s="13"/>
      <c r="EG32" s="14"/>
      <c r="EH32" s="14"/>
      <c r="EI32" s="15"/>
      <c r="EJ32" s="27">
        <f t="shared" si="36"/>
        <v>2.4535619281023457</v>
      </c>
      <c r="EK32" s="31">
        <f t="shared" si="37"/>
        <v>2228</v>
      </c>
    </row>
    <row r="33" spans="1:141" s="7" customFormat="1">
      <c r="A33" s="6">
        <v>30</v>
      </c>
      <c r="B33" s="32">
        <v>3</v>
      </c>
      <c r="C33" s="13"/>
      <c r="D33" s="14"/>
      <c r="E33" s="14">
        <v>20</v>
      </c>
      <c r="F33" s="15"/>
      <c r="G33" s="27">
        <f t="shared" si="39"/>
        <v>2.2616506312214297</v>
      </c>
      <c r="H33" s="31">
        <f t="shared" si="38"/>
        <v>2232</v>
      </c>
      <c r="I33" s="32"/>
      <c r="J33" s="13"/>
      <c r="K33" s="14"/>
      <c r="L33" s="14"/>
      <c r="M33" s="15"/>
      <c r="N33" s="27">
        <f t="shared" si="0"/>
        <v>2.4535619281023457</v>
      </c>
      <c r="O33" s="31">
        <f t="shared" si="1"/>
        <v>2228</v>
      </c>
      <c r="P33" s="32"/>
      <c r="Q33" s="13"/>
      <c r="R33" s="14"/>
      <c r="S33" s="14"/>
      <c r="T33" s="15"/>
      <c r="U33" s="27">
        <f t="shared" si="2"/>
        <v>2.4535619281023457</v>
      </c>
      <c r="V33" s="31">
        <f t="shared" si="3"/>
        <v>2228</v>
      </c>
      <c r="W33" s="32"/>
      <c r="X33" s="13"/>
      <c r="Y33" s="14"/>
      <c r="Z33" s="14"/>
      <c r="AA33" s="15"/>
      <c r="AB33" s="27">
        <f t="shared" si="4"/>
        <v>2.4535619281023457</v>
      </c>
      <c r="AC33" s="31">
        <f t="shared" si="5"/>
        <v>2228</v>
      </c>
      <c r="AD33" s="32"/>
      <c r="AE33" s="13"/>
      <c r="AF33" s="14"/>
      <c r="AG33" s="14"/>
      <c r="AH33" s="15"/>
      <c r="AI33" s="27">
        <f t="shared" si="6"/>
        <v>2.4535619281023457</v>
      </c>
      <c r="AJ33" s="31">
        <f t="shared" si="7"/>
        <v>2228</v>
      </c>
      <c r="AK33" s="32"/>
      <c r="AL33" s="13"/>
      <c r="AM33" s="14"/>
      <c r="AN33" s="14"/>
      <c r="AO33" s="15"/>
      <c r="AP33" s="27">
        <f t="shared" si="8"/>
        <v>2.4535619281023457</v>
      </c>
      <c r="AQ33" s="31">
        <f t="shared" si="9"/>
        <v>2228</v>
      </c>
      <c r="AR33" s="32"/>
      <c r="AS33" s="13"/>
      <c r="AT33" s="14"/>
      <c r="AU33" s="14"/>
      <c r="AV33" s="15"/>
      <c r="AW33" s="27">
        <f t="shared" si="10"/>
        <v>2.4535619281023457</v>
      </c>
      <c r="AX33" s="31">
        <f t="shared" si="11"/>
        <v>2228</v>
      </c>
      <c r="AY33" s="32"/>
      <c r="AZ33" s="13"/>
      <c r="BA33" s="14"/>
      <c r="BB33" s="14"/>
      <c r="BC33" s="15"/>
      <c r="BD33" s="27">
        <f t="shared" si="12"/>
        <v>2.4535619281023457</v>
      </c>
      <c r="BE33" s="31">
        <f t="shared" si="13"/>
        <v>2228</v>
      </c>
      <c r="BF33" s="32"/>
      <c r="BG33" s="13"/>
      <c r="BH33" s="14"/>
      <c r="BI33" s="14"/>
      <c r="BJ33" s="15"/>
      <c r="BK33" s="27">
        <f t="shared" si="14"/>
        <v>2.4535619281023457</v>
      </c>
      <c r="BL33" s="31">
        <f t="shared" si="15"/>
        <v>2228</v>
      </c>
      <c r="BM33" s="32"/>
      <c r="BN33" s="13"/>
      <c r="BO33" s="14"/>
      <c r="BP33" s="14"/>
      <c r="BQ33" s="15"/>
      <c r="BR33" s="27">
        <f t="shared" si="16"/>
        <v>2.4535619281023457</v>
      </c>
      <c r="BS33" s="31">
        <f t="shared" si="17"/>
        <v>2228</v>
      </c>
      <c r="BT33" s="32"/>
      <c r="BU33" s="13"/>
      <c r="BV33" s="14"/>
      <c r="BW33" s="14"/>
      <c r="BX33" s="15"/>
      <c r="BY33" s="27">
        <f t="shared" si="18"/>
        <v>2.4535619281023457</v>
      </c>
      <c r="BZ33" s="31">
        <f t="shared" si="19"/>
        <v>2228</v>
      </c>
      <c r="CA33" s="32"/>
      <c r="CB33" s="13"/>
      <c r="CC33" s="14"/>
      <c r="CD33" s="14"/>
      <c r="CE33" s="15"/>
      <c r="CF33" s="27">
        <f t="shared" si="20"/>
        <v>2.4535619281023457</v>
      </c>
      <c r="CG33" s="31">
        <f t="shared" si="21"/>
        <v>2228</v>
      </c>
      <c r="CH33" s="32"/>
      <c r="CI33" s="13"/>
      <c r="CJ33" s="14"/>
      <c r="CK33" s="14"/>
      <c r="CL33" s="15"/>
      <c r="CM33" s="27">
        <f t="shared" si="22"/>
        <v>2.4535619281023457</v>
      </c>
      <c r="CN33" s="31">
        <f t="shared" si="23"/>
        <v>2228</v>
      </c>
      <c r="CO33" s="32"/>
      <c r="CP33" s="13"/>
      <c r="CQ33" s="14"/>
      <c r="CR33" s="14"/>
      <c r="CS33" s="15"/>
      <c r="CT33" s="27">
        <f t="shared" si="24"/>
        <v>2.4535619281023457</v>
      </c>
      <c r="CU33" s="31">
        <f t="shared" si="25"/>
        <v>2228</v>
      </c>
      <c r="CV33" s="32"/>
      <c r="CW33" s="13"/>
      <c r="CX33" s="14"/>
      <c r="CY33" s="14"/>
      <c r="CZ33" s="15"/>
      <c r="DA33" s="27">
        <f t="shared" si="26"/>
        <v>2.4535619281023457</v>
      </c>
      <c r="DB33" s="31">
        <f t="shared" si="27"/>
        <v>2228</v>
      </c>
      <c r="DC33" s="32"/>
      <c r="DD33" s="13"/>
      <c r="DE33" s="14"/>
      <c r="DF33" s="14"/>
      <c r="DG33" s="15"/>
      <c r="DH33" s="27">
        <f t="shared" si="28"/>
        <v>2.4535619281023457</v>
      </c>
      <c r="DI33" s="31">
        <f t="shared" si="29"/>
        <v>2228</v>
      </c>
      <c r="DJ33" s="32"/>
      <c r="DK33" s="13"/>
      <c r="DL33" s="14"/>
      <c r="DM33" s="14"/>
      <c r="DN33" s="15"/>
      <c r="DO33" s="27">
        <f t="shared" si="30"/>
        <v>2.4535619281023457</v>
      </c>
      <c r="DP33" s="31">
        <f t="shared" si="31"/>
        <v>2228</v>
      </c>
      <c r="DQ33" s="32"/>
      <c r="DR33" s="13"/>
      <c r="DS33" s="14"/>
      <c r="DT33" s="14"/>
      <c r="DU33" s="15"/>
      <c r="DV33" s="27">
        <f t="shared" si="32"/>
        <v>2.4535619281023457</v>
      </c>
      <c r="DW33" s="31">
        <f t="shared" si="33"/>
        <v>2228</v>
      </c>
      <c r="DX33" s="32"/>
      <c r="DY33" s="13"/>
      <c r="DZ33" s="14"/>
      <c r="EA33" s="14"/>
      <c r="EB33" s="15"/>
      <c r="EC33" s="27">
        <f t="shared" si="34"/>
        <v>2.4535619281023457</v>
      </c>
      <c r="ED33" s="31">
        <f t="shared" si="35"/>
        <v>2228</v>
      </c>
      <c r="EE33" s="32"/>
      <c r="EF33" s="13"/>
      <c r="EG33" s="14"/>
      <c r="EH33" s="14"/>
      <c r="EI33" s="15"/>
      <c r="EJ33" s="27">
        <f t="shared" si="36"/>
        <v>2.4535619281023457</v>
      </c>
      <c r="EK33" s="31">
        <f t="shared" si="37"/>
        <v>2228</v>
      </c>
    </row>
    <row r="34" spans="1:141" s="9" customFormat="1" ht="15" thickBot="1">
      <c r="A34" s="8">
        <v>31</v>
      </c>
      <c r="B34" s="33"/>
      <c r="C34" s="16"/>
      <c r="D34" s="17"/>
      <c r="E34" s="17">
        <v>20</v>
      </c>
      <c r="F34" s="18"/>
      <c r="G34" s="27">
        <f t="shared" si="39"/>
        <v>2.2652348606121109</v>
      </c>
      <c r="H34" s="31">
        <f t="shared" si="38"/>
        <v>2232</v>
      </c>
      <c r="I34" s="33"/>
      <c r="J34" s="16"/>
      <c r="K34" s="17"/>
      <c r="L34" s="17"/>
      <c r="M34" s="18"/>
      <c r="N34" s="28">
        <f t="shared" si="0"/>
        <v>2.4535619281023457</v>
      </c>
      <c r="O34" s="34">
        <f t="shared" si="1"/>
        <v>2228</v>
      </c>
      <c r="P34" s="33"/>
      <c r="Q34" s="16"/>
      <c r="R34" s="17"/>
      <c r="S34" s="17"/>
      <c r="T34" s="18"/>
      <c r="U34" s="28">
        <f t="shared" si="2"/>
        <v>2.4535619281023457</v>
      </c>
      <c r="V34" s="34">
        <f t="shared" si="3"/>
        <v>2228</v>
      </c>
      <c r="W34" s="33"/>
      <c r="X34" s="16"/>
      <c r="Y34" s="17"/>
      <c r="Z34" s="17"/>
      <c r="AA34" s="18"/>
      <c r="AB34" s="28">
        <f t="shared" si="4"/>
        <v>2.4535619281023457</v>
      </c>
      <c r="AC34" s="34">
        <f t="shared" si="5"/>
        <v>2228</v>
      </c>
      <c r="AD34" s="33"/>
      <c r="AE34" s="16"/>
      <c r="AF34" s="17"/>
      <c r="AG34" s="17"/>
      <c r="AH34" s="18"/>
      <c r="AI34" s="28">
        <f t="shared" si="6"/>
        <v>2.4535619281023457</v>
      </c>
      <c r="AJ34" s="34">
        <f t="shared" si="7"/>
        <v>2228</v>
      </c>
      <c r="AK34" s="33"/>
      <c r="AL34" s="16"/>
      <c r="AM34" s="17"/>
      <c r="AN34" s="17"/>
      <c r="AO34" s="18"/>
      <c r="AP34" s="28">
        <f t="shared" si="8"/>
        <v>2.4535619281023457</v>
      </c>
      <c r="AQ34" s="34">
        <f t="shared" si="9"/>
        <v>2228</v>
      </c>
      <c r="AR34" s="33"/>
      <c r="AS34" s="16"/>
      <c r="AT34" s="17"/>
      <c r="AU34" s="17"/>
      <c r="AV34" s="18"/>
      <c r="AW34" s="28">
        <f t="shared" si="10"/>
        <v>2.4535619281023457</v>
      </c>
      <c r="AX34" s="34">
        <f t="shared" si="11"/>
        <v>2228</v>
      </c>
      <c r="AY34" s="33"/>
      <c r="AZ34" s="16"/>
      <c r="BA34" s="17"/>
      <c r="BB34" s="17"/>
      <c r="BC34" s="18"/>
      <c r="BD34" s="28">
        <f t="shared" si="12"/>
        <v>2.4535619281023457</v>
      </c>
      <c r="BE34" s="34">
        <f t="shared" si="13"/>
        <v>2228</v>
      </c>
      <c r="BF34" s="33"/>
      <c r="BG34" s="16"/>
      <c r="BH34" s="17"/>
      <c r="BI34" s="17"/>
      <c r="BJ34" s="18"/>
      <c r="BK34" s="28">
        <f t="shared" si="14"/>
        <v>2.4535619281023457</v>
      </c>
      <c r="BL34" s="34">
        <f t="shared" si="15"/>
        <v>2228</v>
      </c>
      <c r="BM34" s="33"/>
      <c r="BN34" s="16"/>
      <c r="BO34" s="17"/>
      <c r="BP34" s="17"/>
      <c r="BQ34" s="18"/>
      <c r="BR34" s="28">
        <f t="shared" si="16"/>
        <v>2.4535619281023457</v>
      </c>
      <c r="BS34" s="34">
        <f t="shared" si="17"/>
        <v>2228</v>
      </c>
      <c r="BT34" s="33"/>
      <c r="BU34" s="16"/>
      <c r="BV34" s="17"/>
      <c r="BW34" s="17"/>
      <c r="BX34" s="18"/>
      <c r="BY34" s="28">
        <f t="shared" si="18"/>
        <v>2.4535619281023457</v>
      </c>
      <c r="BZ34" s="34">
        <f t="shared" si="19"/>
        <v>2228</v>
      </c>
      <c r="CA34" s="33"/>
      <c r="CB34" s="16"/>
      <c r="CC34" s="17"/>
      <c r="CD34" s="17"/>
      <c r="CE34" s="18"/>
      <c r="CF34" s="28">
        <f t="shared" si="20"/>
        <v>2.4535619281023457</v>
      </c>
      <c r="CG34" s="34">
        <f t="shared" si="21"/>
        <v>2228</v>
      </c>
      <c r="CH34" s="33"/>
      <c r="CI34" s="16"/>
      <c r="CJ34" s="17"/>
      <c r="CK34" s="17"/>
      <c r="CL34" s="18"/>
      <c r="CM34" s="28">
        <f t="shared" si="22"/>
        <v>2.4535619281023457</v>
      </c>
      <c r="CN34" s="34">
        <f t="shared" si="23"/>
        <v>2228</v>
      </c>
      <c r="CO34" s="33"/>
      <c r="CP34" s="16"/>
      <c r="CQ34" s="17"/>
      <c r="CR34" s="17"/>
      <c r="CS34" s="18"/>
      <c r="CT34" s="28">
        <f t="shared" si="24"/>
        <v>2.4535619281023457</v>
      </c>
      <c r="CU34" s="34">
        <f t="shared" si="25"/>
        <v>2228</v>
      </c>
      <c r="CV34" s="33"/>
      <c r="CW34" s="16"/>
      <c r="CX34" s="17"/>
      <c r="CY34" s="17"/>
      <c r="CZ34" s="18"/>
      <c r="DA34" s="28">
        <f t="shared" si="26"/>
        <v>2.4535619281023457</v>
      </c>
      <c r="DB34" s="34">
        <f t="shared" si="27"/>
        <v>2228</v>
      </c>
      <c r="DC34" s="33"/>
      <c r="DD34" s="16"/>
      <c r="DE34" s="17"/>
      <c r="DF34" s="17"/>
      <c r="DG34" s="18"/>
      <c r="DH34" s="28">
        <f t="shared" si="28"/>
        <v>2.4535619281023457</v>
      </c>
      <c r="DI34" s="34">
        <f t="shared" si="29"/>
        <v>2228</v>
      </c>
      <c r="DJ34" s="33"/>
      <c r="DK34" s="16"/>
      <c r="DL34" s="17"/>
      <c r="DM34" s="17"/>
      <c r="DN34" s="18"/>
      <c r="DO34" s="28">
        <f t="shared" si="30"/>
        <v>2.4535619281023457</v>
      </c>
      <c r="DP34" s="34">
        <f t="shared" si="31"/>
        <v>2228</v>
      </c>
      <c r="DQ34" s="33"/>
      <c r="DR34" s="16"/>
      <c r="DS34" s="17"/>
      <c r="DT34" s="17"/>
      <c r="DU34" s="18"/>
      <c r="DV34" s="28">
        <f t="shared" si="32"/>
        <v>2.4535619281023457</v>
      </c>
      <c r="DW34" s="34">
        <f t="shared" si="33"/>
        <v>2228</v>
      </c>
      <c r="DX34" s="33"/>
      <c r="DY34" s="16"/>
      <c r="DZ34" s="17"/>
      <c r="EA34" s="17"/>
      <c r="EB34" s="18"/>
      <c r="EC34" s="28">
        <f t="shared" si="34"/>
        <v>2.4535619281023457</v>
      </c>
      <c r="ED34" s="34">
        <f t="shared" si="35"/>
        <v>2228</v>
      </c>
      <c r="EE34" s="33"/>
      <c r="EF34" s="16"/>
      <c r="EG34" s="17"/>
      <c r="EH34" s="17"/>
      <c r="EI34" s="18"/>
      <c r="EJ34" s="28">
        <f t="shared" si="36"/>
        <v>2.4535619281023457</v>
      </c>
      <c r="EK34" s="34">
        <f t="shared" si="37"/>
        <v>2228</v>
      </c>
    </row>
    <row r="35" spans="1:141" s="22" customFormat="1" ht="15" thickBot="1">
      <c r="A35" s="19" t="s">
        <v>4</v>
      </c>
      <c r="B35" s="35">
        <f>SUM(B4:B34)</f>
        <v>87</v>
      </c>
      <c r="C35" s="20">
        <f>SUM(C4:C34)</f>
        <v>0</v>
      </c>
      <c r="D35" s="21">
        <f>SUM(D4:D34)</f>
        <v>20</v>
      </c>
      <c r="E35" s="38">
        <f>SUM(E4:E34)</f>
        <v>670</v>
      </c>
      <c r="F35" s="39">
        <f>SUM(F4:F34)</f>
        <v>3</v>
      </c>
      <c r="G35" s="41">
        <v>1.9470000000000001</v>
      </c>
      <c r="H35" s="41">
        <v>2235</v>
      </c>
      <c r="I35" s="35">
        <f>SUM(I4:I34)</f>
        <v>64</v>
      </c>
      <c r="J35" s="20">
        <f>SUM(J4:J34)</f>
        <v>0</v>
      </c>
      <c r="K35" s="21">
        <f>SUM(K4:K34)</f>
        <v>0</v>
      </c>
      <c r="L35" s="38">
        <f>SUM(L4:L34)</f>
        <v>250</v>
      </c>
      <c r="M35" s="39">
        <f>SUM(M4:M34)</f>
        <v>4</v>
      </c>
      <c r="N35" s="37"/>
      <c r="O35" s="37"/>
      <c r="P35" s="35">
        <f>SUM(P4:P34)</f>
        <v>0</v>
      </c>
      <c r="Q35" s="20">
        <f>SUM(Q4:Q34)</f>
        <v>0</v>
      </c>
      <c r="R35" s="21">
        <f>SUM(R4:R34)</f>
        <v>0</v>
      </c>
      <c r="S35" s="38">
        <f>SUM(S4:S34)</f>
        <v>0</v>
      </c>
      <c r="T35" s="39">
        <f>SUM(T4:T34)</f>
        <v>0</v>
      </c>
      <c r="U35" s="37"/>
      <c r="V35" s="37"/>
      <c r="W35" s="35">
        <f>SUM(W4:W34)</f>
        <v>0</v>
      </c>
      <c r="X35" s="20">
        <f>SUM(X4:X34)</f>
        <v>0</v>
      </c>
      <c r="Y35" s="21">
        <f>SUM(Y4:Y34)</f>
        <v>0</v>
      </c>
      <c r="Z35" s="38">
        <f>SUM(Z4:Z34)</f>
        <v>0</v>
      </c>
      <c r="AA35" s="39">
        <f>SUM(AA4:AA34)</f>
        <v>0</v>
      </c>
      <c r="AB35" s="37"/>
      <c r="AC35" s="37"/>
      <c r="AD35" s="35">
        <f>SUM(AD4:AD34)</f>
        <v>0</v>
      </c>
      <c r="AE35" s="20">
        <f>SUM(AE4:AE34)</f>
        <v>0</v>
      </c>
      <c r="AF35" s="21">
        <f>SUM(AF4:AF34)</f>
        <v>0</v>
      </c>
      <c r="AG35" s="38">
        <f>SUM(AG4:AG34)</f>
        <v>0</v>
      </c>
      <c r="AH35" s="39">
        <f>SUM(AH4:AH34)</f>
        <v>0</v>
      </c>
      <c r="AI35" s="37"/>
      <c r="AJ35" s="37"/>
      <c r="AK35" s="35">
        <f>SUM(AK4:AK34)</f>
        <v>0</v>
      </c>
      <c r="AL35" s="20">
        <f>SUM(AL4:AL34)</f>
        <v>0</v>
      </c>
      <c r="AM35" s="21">
        <f>SUM(AM4:AM34)</f>
        <v>0</v>
      </c>
      <c r="AN35" s="38">
        <f>SUM(AN4:AN34)</f>
        <v>0</v>
      </c>
      <c r="AO35" s="39">
        <f>SUM(AO4:AO34)</f>
        <v>0</v>
      </c>
      <c r="AP35" s="37"/>
      <c r="AQ35" s="37"/>
      <c r="AR35" s="35">
        <f>SUM(AR4:AR34)</f>
        <v>0</v>
      </c>
      <c r="AS35" s="20">
        <f>SUM(AS4:AS34)</f>
        <v>0</v>
      </c>
      <c r="AT35" s="21">
        <f>SUM(AT4:AT34)</f>
        <v>0</v>
      </c>
      <c r="AU35" s="38">
        <f>SUM(AU4:AU34)</f>
        <v>0</v>
      </c>
      <c r="AV35" s="39">
        <f>SUM(AV4:AV34)</f>
        <v>0</v>
      </c>
      <c r="AW35" s="37"/>
      <c r="AX35" s="37"/>
      <c r="AY35" s="35">
        <f>SUM(AY4:AY34)</f>
        <v>0</v>
      </c>
      <c r="AZ35" s="20">
        <f>SUM(AZ4:AZ34)</f>
        <v>0</v>
      </c>
      <c r="BA35" s="21">
        <f>SUM(BA4:BA34)</f>
        <v>0</v>
      </c>
      <c r="BB35" s="38">
        <f>SUM(BB4:BB34)</f>
        <v>0</v>
      </c>
      <c r="BC35" s="39">
        <f>SUM(BC4:BC34)</f>
        <v>0</v>
      </c>
      <c r="BD35" s="37"/>
      <c r="BE35" s="37"/>
      <c r="BF35" s="35">
        <f>SUM(BF4:BF34)</f>
        <v>0</v>
      </c>
      <c r="BG35" s="20">
        <f>SUM(BG4:BG34)</f>
        <v>0</v>
      </c>
      <c r="BH35" s="21">
        <f>SUM(BH4:BH34)</f>
        <v>0</v>
      </c>
      <c r="BI35" s="38">
        <f>SUM(BI4:BI34)</f>
        <v>0</v>
      </c>
      <c r="BJ35" s="39">
        <f>SUM(BJ4:BJ34)</f>
        <v>0</v>
      </c>
      <c r="BK35" s="37"/>
      <c r="BL35" s="37"/>
      <c r="BM35" s="35">
        <f>SUM(BM4:BM34)</f>
        <v>0</v>
      </c>
      <c r="BN35" s="20">
        <f>SUM(BN4:BN34)</f>
        <v>0</v>
      </c>
      <c r="BO35" s="21">
        <f>SUM(BO4:BO34)</f>
        <v>0</v>
      </c>
      <c r="BP35" s="38">
        <f>SUM(BP4:BP34)</f>
        <v>0</v>
      </c>
      <c r="BQ35" s="39">
        <f>SUM(BQ4:BQ34)</f>
        <v>0</v>
      </c>
      <c r="BR35" s="37"/>
      <c r="BS35" s="37"/>
      <c r="BT35" s="35">
        <f>SUM(BT4:BT34)</f>
        <v>0</v>
      </c>
      <c r="BU35" s="20">
        <f>SUM(BU4:BU34)</f>
        <v>0</v>
      </c>
      <c r="BV35" s="21">
        <f>SUM(BV4:BV34)</f>
        <v>0</v>
      </c>
      <c r="BW35" s="38">
        <f>SUM(BW4:BW34)</f>
        <v>0</v>
      </c>
      <c r="BX35" s="39">
        <f>SUM(BX4:BX34)</f>
        <v>0</v>
      </c>
      <c r="BY35" s="37"/>
      <c r="BZ35" s="37"/>
      <c r="CA35" s="35">
        <f>SUM(CA4:CA34)</f>
        <v>0</v>
      </c>
      <c r="CB35" s="20">
        <f>SUM(CB4:CB34)</f>
        <v>0</v>
      </c>
      <c r="CC35" s="21">
        <f>SUM(CC4:CC34)</f>
        <v>0</v>
      </c>
      <c r="CD35" s="38">
        <f>SUM(CD4:CD34)</f>
        <v>0</v>
      </c>
      <c r="CE35" s="39">
        <f>SUM(CE4:CE34)</f>
        <v>0</v>
      </c>
      <c r="CF35" s="37"/>
      <c r="CG35" s="37"/>
      <c r="CH35" s="35">
        <f>SUM(CH4:CH34)</f>
        <v>0</v>
      </c>
      <c r="CI35" s="20">
        <f>SUM(CI4:CI34)</f>
        <v>0</v>
      </c>
      <c r="CJ35" s="21">
        <f>SUM(CJ4:CJ34)</f>
        <v>0</v>
      </c>
      <c r="CK35" s="38">
        <f>SUM(CK4:CK34)</f>
        <v>0</v>
      </c>
      <c r="CL35" s="39">
        <f>SUM(CL4:CL34)</f>
        <v>0</v>
      </c>
      <c r="CM35" s="37"/>
      <c r="CN35" s="37"/>
      <c r="CO35" s="35">
        <f>SUM(CO4:CO34)</f>
        <v>0</v>
      </c>
      <c r="CP35" s="20">
        <f>SUM(CP4:CP34)</f>
        <v>0</v>
      </c>
      <c r="CQ35" s="21">
        <f>SUM(CQ4:CQ34)</f>
        <v>0</v>
      </c>
      <c r="CR35" s="38">
        <f>SUM(CR4:CR34)</f>
        <v>0</v>
      </c>
      <c r="CS35" s="39">
        <f>SUM(CS4:CS34)</f>
        <v>0</v>
      </c>
      <c r="CT35" s="37"/>
      <c r="CU35" s="37"/>
      <c r="CV35" s="35">
        <f>SUM(CV4:CV34)</f>
        <v>0</v>
      </c>
      <c r="CW35" s="20">
        <f>SUM(CW4:CW34)</f>
        <v>0</v>
      </c>
      <c r="CX35" s="21">
        <f>SUM(CX4:CX34)</f>
        <v>0</v>
      </c>
      <c r="CY35" s="38">
        <f>SUM(CY4:CY34)</f>
        <v>0</v>
      </c>
      <c r="CZ35" s="39">
        <f>SUM(CZ4:CZ34)</f>
        <v>0</v>
      </c>
      <c r="DA35" s="37"/>
      <c r="DB35" s="37"/>
      <c r="DC35" s="35">
        <f>SUM(DC4:DC34)</f>
        <v>0</v>
      </c>
      <c r="DD35" s="20">
        <f>SUM(DD4:DD34)</f>
        <v>0</v>
      </c>
      <c r="DE35" s="21">
        <f>SUM(DE4:DE34)</f>
        <v>0</v>
      </c>
      <c r="DF35" s="38">
        <f>SUM(DF4:DF34)</f>
        <v>0</v>
      </c>
      <c r="DG35" s="39">
        <f>SUM(DG4:DG34)</f>
        <v>0</v>
      </c>
      <c r="DH35" s="37"/>
      <c r="DI35" s="37"/>
      <c r="DJ35" s="35">
        <f>SUM(DJ4:DJ34)</f>
        <v>0</v>
      </c>
      <c r="DK35" s="20">
        <f>SUM(DK4:DK34)</f>
        <v>0</v>
      </c>
      <c r="DL35" s="21">
        <f>SUM(DL4:DL34)</f>
        <v>0</v>
      </c>
      <c r="DM35" s="38">
        <f>SUM(DM4:DM34)</f>
        <v>0</v>
      </c>
      <c r="DN35" s="39">
        <f>SUM(DN4:DN34)</f>
        <v>0</v>
      </c>
      <c r="DO35" s="37"/>
      <c r="DP35" s="37"/>
      <c r="DQ35" s="35">
        <f>SUM(DQ4:DQ34)</f>
        <v>0</v>
      </c>
      <c r="DR35" s="20">
        <f>SUM(DR4:DR34)</f>
        <v>0</v>
      </c>
      <c r="DS35" s="21">
        <f>SUM(DS4:DS34)</f>
        <v>0</v>
      </c>
      <c r="DT35" s="38">
        <f>SUM(DT4:DT34)</f>
        <v>0</v>
      </c>
      <c r="DU35" s="39">
        <f>SUM(DU4:DU34)</f>
        <v>0</v>
      </c>
      <c r="DV35" s="37"/>
      <c r="DW35" s="37"/>
      <c r="DX35" s="35">
        <f>SUM(DX4:DX34)</f>
        <v>0</v>
      </c>
      <c r="DY35" s="20">
        <f>SUM(DY4:DY34)</f>
        <v>0</v>
      </c>
      <c r="DZ35" s="21">
        <f>SUM(DZ4:DZ34)</f>
        <v>0</v>
      </c>
      <c r="EA35" s="38">
        <f>SUM(EA4:EA34)</f>
        <v>0</v>
      </c>
      <c r="EB35" s="39">
        <f>SUM(EB4:EB34)</f>
        <v>0</v>
      </c>
      <c r="EC35" s="37"/>
      <c r="ED35" s="37"/>
      <c r="EE35" s="35">
        <f>SUM(EE4:EE34)</f>
        <v>0</v>
      </c>
      <c r="EF35" s="20">
        <f>SUM(EF4:EF34)</f>
        <v>0</v>
      </c>
      <c r="EG35" s="21">
        <f>SUM(EG4:EG34)</f>
        <v>0</v>
      </c>
      <c r="EH35" s="38">
        <f>SUM(EH4:EH34)</f>
        <v>0</v>
      </c>
      <c r="EI35" s="39">
        <f>SUM(EI4:EI34)</f>
        <v>0</v>
      </c>
      <c r="EJ35" s="37"/>
      <c r="EK35" s="37"/>
    </row>
    <row r="36" spans="1:141" s="22" customFormat="1" ht="15" thickBot="1">
      <c r="A36" s="19" t="s">
        <v>4</v>
      </c>
      <c r="B36" s="206">
        <f>+SUM(B35:C35)</f>
        <v>87</v>
      </c>
      <c r="C36" s="207"/>
      <c r="D36" s="208">
        <f>+SUM(D35:E35)</f>
        <v>690</v>
      </c>
      <c r="E36" s="209"/>
      <c r="F36" s="40">
        <f>+F35</f>
        <v>3</v>
      </c>
      <c r="G36" s="210"/>
      <c r="H36" s="211"/>
      <c r="I36" s="206">
        <f>+SUM(I35:J35)</f>
        <v>64</v>
      </c>
      <c r="J36" s="207"/>
      <c r="K36" s="208">
        <f>+SUM(K35:L35)</f>
        <v>250</v>
      </c>
      <c r="L36" s="209"/>
      <c r="M36" s="40">
        <f>+M35</f>
        <v>4</v>
      </c>
      <c r="N36" s="37"/>
      <c r="O36" s="37"/>
      <c r="P36" s="206">
        <f>+SUM(P35:Q35)</f>
        <v>0</v>
      </c>
      <c r="Q36" s="207"/>
      <c r="R36" s="208">
        <f>+SUM(R35:S35)</f>
        <v>0</v>
      </c>
      <c r="S36" s="209"/>
      <c r="T36" s="40">
        <f>+T35</f>
        <v>0</v>
      </c>
      <c r="U36" s="37"/>
      <c r="V36" s="37"/>
      <c r="W36" s="206">
        <f>+SUM(W35:X35)</f>
        <v>0</v>
      </c>
      <c r="X36" s="207"/>
      <c r="Y36" s="208">
        <f>+SUM(Y35:Z35)</f>
        <v>0</v>
      </c>
      <c r="Z36" s="209"/>
      <c r="AA36" s="40">
        <f>+AA35</f>
        <v>0</v>
      </c>
      <c r="AB36" s="37"/>
      <c r="AC36" s="37"/>
      <c r="AD36" s="206">
        <f>+SUM(AD35:AE35)</f>
        <v>0</v>
      </c>
      <c r="AE36" s="207"/>
      <c r="AF36" s="208">
        <f>+SUM(AF35:AG35)</f>
        <v>0</v>
      </c>
      <c r="AG36" s="209"/>
      <c r="AH36" s="40">
        <f>+AH35</f>
        <v>0</v>
      </c>
      <c r="AI36" s="37"/>
      <c r="AJ36" s="37"/>
      <c r="AK36" s="206">
        <f>+SUM(AK35:AL35)</f>
        <v>0</v>
      </c>
      <c r="AL36" s="207"/>
      <c r="AM36" s="208">
        <f>+SUM(AM35:AN35)</f>
        <v>0</v>
      </c>
      <c r="AN36" s="209"/>
      <c r="AO36" s="40">
        <f>+AO35</f>
        <v>0</v>
      </c>
      <c r="AP36" s="37"/>
      <c r="AQ36" s="37"/>
      <c r="AR36" s="206">
        <f>+SUM(AR35:AS35)</f>
        <v>0</v>
      </c>
      <c r="AS36" s="207"/>
      <c r="AT36" s="208">
        <f>+SUM(AT35:AU35)</f>
        <v>0</v>
      </c>
      <c r="AU36" s="209"/>
      <c r="AV36" s="40">
        <f>+AV35</f>
        <v>0</v>
      </c>
      <c r="AW36" s="37"/>
      <c r="AX36" s="37"/>
      <c r="AY36" s="206">
        <f>+SUM(AY35:AZ35)</f>
        <v>0</v>
      </c>
      <c r="AZ36" s="207"/>
      <c r="BA36" s="208">
        <f>+SUM(BA35:BB35)</f>
        <v>0</v>
      </c>
      <c r="BB36" s="209"/>
      <c r="BC36" s="40">
        <f>+BC35</f>
        <v>0</v>
      </c>
      <c r="BD36" s="37"/>
      <c r="BE36" s="37"/>
      <c r="BF36" s="206">
        <f>+SUM(BF35:BG35)</f>
        <v>0</v>
      </c>
      <c r="BG36" s="207"/>
      <c r="BH36" s="208">
        <f>+SUM(BH35:BI35)</f>
        <v>0</v>
      </c>
      <c r="BI36" s="209"/>
      <c r="BJ36" s="40">
        <f>+BJ35</f>
        <v>0</v>
      </c>
      <c r="BK36" s="37"/>
      <c r="BL36" s="37"/>
      <c r="BM36" s="206">
        <f>+SUM(BM35:BN35)</f>
        <v>0</v>
      </c>
      <c r="BN36" s="207"/>
      <c r="BO36" s="208">
        <f>+SUM(BO35:BP35)</f>
        <v>0</v>
      </c>
      <c r="BP36" s="209"/>
      <c r="BQ36" s="40">
        <f>+BQ35</f>
        <v>0</v>
      </c>
      <c r="BR36" s="37"/>
      <c r="BS36" s="37"/>
      <c r="BT36" s="206">
        <f>+SUM(BT35:BU35)</f>
        <v>0</v>
      </c>
      <c r="BU36" s="207"/>
      <c r="BV36" s="208">
        <f>+SUM(BV35:BW35)</f>
        <v>0</v>
      </c>
      <c r="BW36" s="209"/>
      <c r="BX36" s="40">
        <f>+BX35</f>
        <v>0</v>
      </c>
      <c r="BY36" s="37"/>
      <c r="BZ36" s="37"/>
      <c r="CA36" s="206">
        <f>+SUM(CA35:CB35)</f>
        <v>0</v>
      </c>
      <c r="CB36" s="207"/>
      <c r="CC36" s="208">
        <f>+SUM(CC35:CD35)</f>
        <v>0</v>
      </c>
      <c r="CD36" s="209"/>
      <c r="CE36" s="40">
        <f>+CE35</f>
        <v>0</v>
      </c>
      <c r="CF36" s="37"/>
      <c r="CG36" s="37"/>
      <c r="CH36" s="206">
        <f>+SUM(CH35:CI35)</f>
        <v>0</v>
      </c>
      <c r="CI36" s="207"/>
      <c r="CJ36" s="208">
        <f>+SUM(CJ35:CK35)</f>
        <v>0</v>
      </c>
      <c r="CK36" s="209"/>
      <c r="CL36" s="40">
        <f>+CL35</f>
        <v>0</v>
      </c>
      <c r="CM36" s="37"/>
      <c r="CN36" s="37"/>
      <c r="CO36" s="206">
        <f>+SUM(CO35:CP35)</f>
        <v>0</v>
      </c>
      <c r="CP36" s="207"/>
      <c r="CQ36" s="208">
        <f>+SUM(CQ35:CR35)</f>
        <v>0</v>
      </c>
      <c r="CR36" s="209"/>
      <c r="CS36" s="40">
        <f>+CS35</f>
        <v>0</v>
      </c>
      <c r="CT36" s="37"/>
      <c r="CU36" s="37"/>
      <c r="CV36" s="206">
        <f>+SUM(CV35:CW35)</f>
        <v>0</v>
      </c>
      <c r="CW36" s="207"/>
      <c r="CX36" s="208">
        <f>+SUM(CX35:CY35)</f>
        <v>0</v>
      </c>
      <c r="CY36" s="209"/>
      <c r="CZ36" s="40">
        <f>+CZ35</f>
        <v>0</v>
      </c>
      <c r="DA36" s="37"/>
      <c r="DB36" s="37"/>
      <c r="DC36" s="206">
        <f>+SUM(DC35:DD35)</f>
        <v>0</v>
      </c>
      <c r="DD36" s="207"/>
      <c r="DE36" s="208">
        <f>+SUM(DE35:DF35)</f>
        <v>0</v>
      </c>
      <c r="DF36" s="209"/>
      <c r="DG36" s="40">
        <f>+DG35</f>
        <v>0</v>
      </c>
      <c r="DH36" s="37"/>
      <c r="DI36" s="37"/>
      <c r="DJ36" s="206">
        <f>+SUM(DJ35:DK35)</f>
        <v>0</v>
      </c>
      <c r="DK36" s="207"/>
      <c r="DL36" s="208">
        <f>+SUM(DL35:DM35)</f>
        <v>0</v>
      </c>
      <c r="DM36" s="209"/>
      <c r="DN36" s="40">
        <f>+DN35</f>
        <v>0</v>
      </c>
      <c r="DO36" s="37"/>
      <c r="DP36" s="37"/>
      <c r="DQ36" s="206">
        <f>+SUM(DQ35:DR35)</f>
        <v>0</v>
      </c>
      <c r="DR36" s="207"/>
      <c r="DS36" s="208">
        <f>+SUM(DS35:DT35)</f>
        <v>0</v>
      </c>
      <c r="DT36" s="209"/>
      <c r="DU36" s="40">
        <f>+DU35</f>
        <v>0</v>
      </c>
      <c r="DV36" s="37"/>
      <c r="DW36" s="37"/>
      <c r="DX36" s="206">
        <f>+SUM(DX35:DY35)</f>
        <v>0</v>
      </c>
      <c r="DY36" s="207"/>
      <c r="DZ36" s="208">
        <f>+SUM(DZ35:EA35)</f>
        <v>0</v>
      </c>
      <c r="EA36" s="209"/>
      <c r="EB36" s="40">
        <f>+EB35</f>
        <v>0</v>
      </c>
      <c r="EC36" s="37"/>
      <c r="ED36" s="37"/>
      <c r="EE36" s="206">
        <f>+SUM(EE35:EF35)</f>
        <v>0</v>
      </c>
      <c r="EF36" s="207"/>
      <c r="EG36" s="208">
        <f>+SUM(EG35:EH35)</f>
        <v>0</v>
      </c>
      <c r="EH36" s="209"/>
      <c r="EI36" s="40">
        <f>+EI35</f>
        <v>0</v>
      </c>
      <c r="EJ36" s="37"/>
      <c r="EK36" s="37"/>
    </row>
    <row r="39" spans="1:141">
      <c r="B39" s="1"/>
      <c r="C39" s="1"/>
      <c r="D39" s="1"/>
      <c r="E39" s="1"/>
      <c r="F39" s="1"/>
      <c r="G39" s="1"/>
    </row>
    <row r="40" spans="1:141">
      <c r="B40" s="1"/>
      <c r="C40" s="1"/>
      <c r="D40" s="1"/>
      <c r="E40" s="1"/>
      <c r="F40" s="1"/>
      <c r="G40" s="1"/>
    </row>
    <row r="41" spans="1:141">
      <c r="B41" s="1"/>
      <c r="C41" s="212" t="s">
        <v>12</v>
      </c>
      <c r="D41" s="213"/>
      <c r="E41" s="214" t="s">
        <v>17</v>
      </c>
      <c r="F41" s="214"/>
      <c r="G41" s="214"/>
      <c r="H41" s="214"/>
      <c r="I41" s="214" t="s">
        <v>7</v>
      </c>
      <c r="J41" s="214"/>
      <c r="K41" s="214"/>
      <c r="L41" s="214" t="s">
        <v>8</v>
      </c>
      <c r="M41" s="214"/>
      <c r="N41" s="214"/>
      <c r="P41" s="215" t="s">
        <v>28</v>
      </c>
      <c r="Q41" s="215"/>
      <c r="R41" s="215"/>
      <c r="S41" s="215"/>
      <c r="T41" s="215" t="s">
        <v>29</v>
      </c>
      <c r="U41" s="215"/>
      <c r="V41" s="215"/>
      <c r="W41" s="215"/>
    </row>
    <row r="42" spans="1:141">
      <c r="C42" s="216" t="s">
        <v>1</v>
      </c>
      <c r="D42" s="203"/>
      <c r="E42" s="217">
        <f>(+B36+I36+N36+S36+X36+AC36+AH36+AM36+AR36+AW36+BB36+BG36)*30</f>
        <v>4530</v>
      </c>
      <c r="F42" s="217"/>
      <c r="G42" s="217"/>
      <c r="H42" s="217"/>
      <c r="I42" s="217">
        <v>2505</v>
      </c>
      <c r="J42" s="217"/>
      <c r="K42" s="217"/>
      <c r="L42" s="217">
        <f>+E42+I42</f>
        <v>7035</v>
      </c>
      <c r="M42" s="217"/>
      <c r="N42" s="217"/>
      <c r="P42" s="218">
        <f>EJ34</f>
        <v>2.4535619281023457</v>
      </c>
      <c r="Q42" s="218"/>
      <c r="R42" s="218"/>
      <c r="S42" s="218"/>
      <c r="T42" s="218">
        <f>EK34</f>
        <v>2228</v>
      </c>
      <c r="U42" s="218"/>
      <c r="V42" s="218"/>
      <c r="W42" s="218"/>
    </row>
    <row r="43" spans="1:141">
      <c r="C43" s="204" t="s">
        <v>2</v>
      </c>
      <c r="D43" s="205"/>
      <c r="E43" s="219">
        <f>+D36+K36+P36+U36+Z36+AE36+AJ36+AO36+AT36+AY36+BD36+BI36</f>
        <v>940</v>
      </c>
      <c r="F43" s="219"/>
      <c r="G43" s="219"/>
      <c r="H43" s="219"/>
      <c r="I43" s="219">
        <v>5370</v>
      </c>
      <c r="J43" s="219"/>
      <c r="K43" s="219"/>
      <c r="L43" s="219">
        <f>+E43+I43</f>
        <v>6310</v>
      </c>
      <c r="M43" s="219"/>
      <c r="N43" s="219"/>
      <c r="P43" s="220"/>
      <c r="Q43" s="220"/>
      <c r="R43" s="220"/>
      <c r="S43" s="220"/>
    </row>
    <row r="44" spans="1:141">
      <c r="C44" s="221" t="s">
        <v>3</v>
      </c>
      <c r="D44" s="222"/>
      <c r="E44" s="223">
        <f>F36+M36+T36+AA36+AH36+AO36+AV36+BC36+BJ36+BQ36+BX36+CE36+CL36+CS36+CZ36+DG36+DN36+DU36+EB36+EI36</f>
        <v>7</v>
      </c>
      <c r="F44" s="223"/>
      <c r="G44" s="223"/>
      <c r="H44" s="223"/>
      <c r="I44" s="223">
        <v>165</v>
      </c>
      <c r="J44" s="223"/>
      <c r="K44" s="223"/>
      <c r="L44" s="223">
        <f>+E44+I44</f>
        <v>172</v>
      </c>
      <c r="M44" s="223"/>
      <c r="N44" s="223"/>
      <c r="P44" s="220"/>
      <c r="Q44" s="220"/>
      <c r="R44" s="220"/>
      <c r="S44" s="220"/>
    </row>
    <row r="45" spans="1:141">
      <c r="C45" s="1"/>
      <c r="D45" s="1"/>
      <c r="E45" s="1"/>
      <c r="F45" s="1"/>
      <c r="G45" s="1"/>
    </row>
    <row r="46" spans="1:141">
      <c r="C46" s="224" t="s">
        <v>9</v>
      </c>
      <c r="D46" s="224"/>
      <c r="E46" s="224"/>
      <c r="F46" s="225" t="s">
        <v>10</v>
      </c>
      <c r="G46" s="226"/>
      <c r="H46" s="227"/>
      <c r="I46" s="224" t="s">
        <v>27</v>
      </c>
      <c r="J46" s="224"/>
      <c r="K46" s="224"/>
      <c r="L46" s="224" t="s">
        <v>26</v>
      </c>
      <c r="M46" s="224"/>
      <c r="N46" s="224"/>
      <c r="O46" s="225" t="s">
        <v>16</v>
      </c>
      <c r="P46" s="226"/>
      <c r="Q46" s="227"/>
      <c r="U46" s="36" t="s">
        <v>18</v>
      </c>
    </row>
    <row r="47" spans="1:141">
      <c r="C47" s="228">
        <v>40946</v>
      </c>
      <c r="D47" s="228"/>
      <c r="E47" s="228"/>
      <c r="F47" s="229"/>
      <c r="G47" s="230"/>
      <c r="H47" s="231"/>
      <c r="I47" s="232" t="str">
        <f ca="1">DATEDIF(C47,TODAY(),"y")&amp;" ปี "&amp;DATEDIF(C47,TODAY(),"ym")&amp;" เดือน "&amp;DATEDIF(C47,TODAY(),"md")&amp;" วัน"</f>
        <v>14 ปี 1 เดือน 26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5" t="s">
        <v>19</v>
      </c>
      <c r="P47" s="236"/>
      <c r="Q47" s="237"/>
      <c r="U47" s="36" t="s">
        <v>19</v>
      </c>
    </row>
    <row r="48" spans="1:141">
      <c r="C48" s="1"/>
      <c r="D48" s="1"/>
      <c r="E48" s="1"/>
      <c r="F48" s="1"/>
      <c r="G48" s="1"/>
    </row>
    <row r="49" spans="3:17">
      <c r="C49" s="224" t="s">
        <v>15</v>
      </c>
      <c r="D49" s="224"/>
      <c r="E49" s="224"/>
      <c r="F49" s="224"/>
      <c r="G49" s="1"/>
    </row>
    <row r="50" spans="3:17">
      <c r="C50" s="238" t="s">
        <v>1</v>
      </c>
      <c r="D50" s="239"/>
      <c r="E50" s="240">
        <v>6</v>
      </c>
      <c r="F50" s="241"/>
    </row>
    <row r="51" spans="3:17">
      <c r="C51" s="238" t="s">
        <v>2</v>
      </c>
      <c r="D51" s="239"/>
      <c r="E51" s="240">
        <v>2.5</v>
      </c>
      <c r="F51" s="241"/>
    </row>
    <row r="54" spans="3:17" ht="18" customHeight="1">
      <c r="C54" s="242" t="s">
        <v>25</v>
      </c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4"/>
    </row>
    <row r="55" spans="3:17">
      <c r="C55" s="224" t="s">
        <v>20</v>
      </c>
      <c r="D55" s="224"/>
      <c r="E55" s="224"/>
      <c r="F55" s="224" t="s">
        <v>22</v>
      </c>
      <c r="G55" s="224"/>
      <c r="H55" s="224"/>
      <c r="I55" s="224" t="s">
        <v>21</v>
      </c>
      <c r="J55" s="224"/>
      <c r="K55" s="224"/>
      <c r="L55" s="224" t="s">
        <v>24</v>
      </c>
      <c r="M55" s="224"/>
      <c r="N55" s="224"/>
      <c r="O55" s="224" t="s">
        <v>11</v>
      </c>
      <c r="P55" s="224"/>
      <c r="Q55" s="224"/>
    </row>
    <row r="56" spans="3:17">
      <c r="C56" s="245"/>
      <c r="D56" s="245"/>
      <c r="E56" s="245"/>
      <c r="F56" s="246"/>
      <c r="G56" s="246"/>
      <c r="H56" s="246"/>
      <c r="I56" s="246"/>
      <c r="J56" s="246"/>
      <c r="K56" s="246"/>
      <c r="L56" s="247">
        <f>F56*I56</f>
        <v>0</v>
      </c>
      <c r="M56" s="247"/>
      <c r="N56" s="247"/>
      <c r="O56" s="246"/>
      <c r="P56" s="246"/>
      <c r="Q56" s="246"/>
    </row>
    <row r="57" spans="3:17">
      <c r="C57" s="245"/>
      <c r="D57" s="245"/>
      <c r="E57" s="245"/>
      <c r="F57" s="246"/>
      <c r="G57" s="246"/>
      <c r="H57" s="246"/>
      <c r="I57" s="246"/>
      <c r="J57" s="246"/>
      <c r="K57" s="246"/>
      <c r="L57" s="247">
        <f t="shared" ref="L57:L64" si="40">F57*I57</f>
        <v>0</v>
      </c>
      <c r="M57" s="247"/>
      <c r="N57" s="247"/>
      <c r="O57" s="246"/>
      <c r="P57" s="246"/>
      <c r="Q57" s="246"/>
    </row>
    <row r="58" spans="3:17">
      <c r="C58" s="245"/>
      <c r="D58" s="245"/>
      <c r="E58" s="245"/>
      <c r="F58" s="246"/>
      <c r="G58" s="246"/>
      <c r="H58" s="246"/>
      <c r="I58" s="246"/>
      <c r="J58" s="246"/>
      <c r="K58" s="246"/>
      <c r="L58" s="247">
        <f t="shared" si="40"/>
        <v>0</v>
      </c>
      <c r="M58" s="247"/>
      <c r="N58" s="247"/>
      <c r="O58" s="246"/>
      <c r="P58" s="246"/>
      <c r="Q58" s="246"/>
    </row>
    <row r="59" spans="3:17">
      <c r="C59" s="245"/>
      <c r="D59" s="245"/>
      <c r="E59" s="245"/>
      <c r="F59" s="246"/>
      <c r="G59" s="246"/>
      <c r="H59" s="246"/>
      <c r="I59" s="246"/>
      <c r="J59" s="246"/>
      <c r="K59" s="246"/>
      <c r="L59" s="247">
        <f t="shared" si="40"/>
        <v>0</v>
      </c>
      <c r="M59" s="247"/>
      <c r="N59" s="247"/>
      <c r="O59" s="246"/>
      <c r="P59" s="246"/>
      <c r="Q59" s="246"/>
    </row>
    <row r="60" spans="3:17">
      <c r="C60" s="245"/>
      <c r="D60" s="245"/>
      <c r="E60" s="245"/>
      <c r="F60" s="246"/>
      <c r="G60" s="246"/>
      <c r="H60" s="246"/>
      <c r="I60" s="246"/>
      <c r="J60" s="246"/>
      <c r="K60" s="246"/>
      <c r="L60" s="247">
        <f t="shared" si="40"/>
        <v>0</v>
      </c>
      <c r="M60" s="247"/>
      <c r="N60" s="247"/>
      <c r="O60" s="246"/>
      <c r="P60" s="246"/>
      <c r="Q60" s="246"/>
    </row>
    <row r="61" spans="3:17">
      <c r="C61" s="245"/>
      <c r="D61" s="245"/>
      <c r="E61" s="245"/>
      <c r="F61" s="246"/>
      <c r="G61" s="246"/>
      <c r="H61" s="246"/>
      <c r="I61" s="246"/>
      <c r="J61" s="246"/>
      <c r="K61" s="246"/>
      <c r="L61" s="247">
        <f t="shared" si="40"/>
        <v>0</v>
      </c>
      <c r="M61" s="247"/>
      <c r="N61" s="247"/>
      <c r="O61" s="246"/>
      <c r="P61" s="246"/>
      <c r="Q61" s="246"/>
    </row>
    <row r="62" spans="3:17">
      <c r="C62" s="245"/>
      <c r="D62" s="245"/>
      <c r="E62" s="245"/>
      <c r="F62" s="246"/>
      <c r="G62" s="246"/>
      <c r="H62" s="246"/>
      <c r="I62" s="246"/>
      <c r="J62" s="246"/>
      <c r="K62" s="246"/>
      <c r="L62" s="247">
        <f t="shared" si="40"/>
        <v>0</v>
      </c>
      <c r="M62" s="247"/>
      <c r="N62" s="247"/>
      <c r="O62" s="246"/>
      <c r="P62" s="246"/>
      <c r="Q62" s="246"/>
    </row>
    <row r="63" spans="3:17">
      <c r="C63" s="245"/>
      <c r="D63" s="245"/>
      <c r="E63" s="245"/>
      <c r="F63" s="246"/>
      <c r="G63" s="246"/>
      <c r="H63" s="246"/>
      <c r="I63" s="246"/>
      <c r="J63" s="246"/>
      <c r="K63" s="246"/>
      <c r="L63" s="247">
        <f t="shared" si="40"/>
        <v>0</v>
      </c>
      <c r="M63" s="247"/>
      <c r="N63" s="247"/>
      <c r="O63" s="246"/>
      <c r="P63" s="246"/>
      <c r="Q63" s="246"/>
    </row>
    <row r="64" spans="3:17">
      <c r="C64" s="245"/>
      <c r="D64" s="245"/>
      <c r="E64" s="245"/>
      <c r="F64" s="246"/>
      <c r="G64" s="246"/>
      <c r="H64" s="246"/>
      <c r="I64" s="246"/>
      <c r="J64" s="246"/>
      <c r="K64" s="246"/>
      <c r="L64" s="247">
        <f t="shared" si="40"/>
        <v>0</v>
      </c>
      <c r="M64" s="247"/>
      <c r="N64" s="247"/>
      <c r="O64" s="246"/>
      <c r="P64" s="246"/>
      <c r="Q64" s="246"/>
    </row>
    <row r="65" spans="3:17">
      <c r="C65" s="257" t="s">
        <v>4</v>
      </c>
      <c r="D65" s="257"/>
      <c r="E65" s="257"/>
      <c r="F65" s="224">
        <f>SUM(F56:H64)</f>
        <v>0</v>
      </c>
      <c r="G65" s="224"/>
      <c r="H65" s="224"/>
      <c r="I65" s="224">
        <f>SUM(I56:K64)</f>
        <v>0</v>
      </c>
      <c r="J65" s="224"/>
      <c r="K65" s="224"/>
      <c r="L65" s="258">
        <f>SUM(L56:N64)</f>
        <v>0</v>
      </c>
      <c r="M65" s="258"/>
      <c r="N65" s="258"/>
      <c r="O65" s="224"/>
      <c r="P65" s="224"/>
      <c r="Q65" s="224"/>
    </row>
    <row r="68" spans="3:17">
      <c r="C68" s="225" t="s">
        <v>23</v>
      </c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7"/>
    </row>
    <row r="69" spans="3:17" ht="20.25" customHeight="1">
      <c r="C69" s="248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50"/>
    </row>
    <row r="70" spans="3:17" ht="20.25" customHeight="1">
      <c r="C70" s="251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3"/>
    </row>
    <row r="71" spans="3:17" ht="20.25" customHeight="1">
      <c r="C71" s="251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3"/>
    </row>
    <row r="72" spans="3:17" ht="20.25" customHeight="1">
      <c r="C72" s="251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3"/>
    </row>
    <row r="73" spans="3:17" ht="20.25" customHeight="1">
      <c r="C73" s="251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3"/>
    </row>
    <row r="74" spans="3:17" ht="20.25" customHeight="1">
      <c r="C74" s="251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3"/>
    </row>
    <row r="75" spans="3:17" ht="20.25" customHeight="1">
      <c r="C75" s="251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3"/>
    </row>
    <row r="76" spans="3:17" ht="20.25" customHeight="1">
      <c r="C76" s="251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3"/>
    </row>
    <row r="77" spans="3:17" ht="20.25" customHeight="1">
      <c r="C77" s="254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6"/>
    </row>
  </sheetData>
  <mergeCells count="257">
    <mergeCell ref="C64:E64"/>
    <mergeCell ref="F64:H64"/>
    <mergeCell ref="I64:K64"/>
    <mergeCell ref="L64:N64"/>
    <mergeCell ref="O64:Q64"/>
    <mergeCell ref="C69:Q77"/>
    <mergeCell ref="C65:E65"/>
    <mergeCell ref="F65:H65"/>
    <mergeCell ref="I65:K65"/>
    <mergeCell ref="L65:N65"/>
    <mergeCell ref="O65:Q65"/>
    <mergeCell ref="C68:Q68"/>
    <mergeCell ref="C62:E62"/>
    <mergeCell ref="F62:H62"/>
    <mergeCell ref="I62:K62"/>
    <mergeCell ref="L62:N62"/>
    <mergeCell ref="O62:Q62"/>
    <mergeCell ref="C63:E63"/>
    <mergeCell ref="F63:H63"/>
    <mergeCell ref="I63:K63"/>
    <mergeCell ref="L63:N63"/>
    <mergeCell ref="O63:Q63"/>
    <mergeCell ref="C60:E60"/>
    <mergeCell ref="F60:H60"/>
    <mergeCell ref="I60:K60"/>
    <mergeCell ref="L60:N60"/>
    <mergeCell ref="O60:Q60"/>
    <mergeCell ref="C61:E61"/>
    <mergeCell ref="F61:H61"/>
    <mergeCell ref="I61:K61"/>
    <mergeCell ref="L61:N61"/>
    <mergeCell ref="O61:Q61"/>
    <mergeCell ref="C58:E58"/>
    <mergeCell ref="F58:H58"/>
    <mergeCell ref="I58:K58"/>
    <mergeCell ref="L58:N58"/>
    <mergeCell ref="O58:Q58"/>
    <mergeCell ref="C59:E59"/>
    <mergeCell ref="F59:H59"/>
    <mergeCell ref="I59:K59"/>
    <mergeCell ref="L59:N59"/>
    <mergeCell ref="O59:Q59"/>
    <mergeCell ref="C56:E56"/>
    <mergeCell ref="F56:H56"/>
    <mergeCell ref="I56:K56"/>
    <mergeCell ref="L56:N56"/>
    <mergeCell ref="O56:Q56"/>
    <mergeCell ref="C57:E57"/>
    <mergeCell ref="F57:H57"/>
    <mergeCell ref="I57:K57"/>
    <mergeCell ref="L57:N57"/>
    <mergeCell ref="O57:Q57"/>
    <mergeCell ref="C49:F49"/>
    <mergeCell ref="C50:D50"/>
    <mergeCell ref="E50:F50"/>
    <mergeCell ref="C51:D51"/>
    <mergeCell ref="E51:F51"/>
    <mergeCell ref="C54:Q54"/>
    <mergeCell ref="C55:E55"/>
    <mergeCell ref="F55:H55"/>
    <mergeCell ref="I55:K55"/>
    <mergeCell ref="L55:N55"/>
    <mergeCell ref="O55:Q55"/>
    <mergeCell ref="C46:E46"/>
    <mergeCell ref="F46:H46"/>
    <mergeCell ref="I46:K46"/>
    <mergeCell ref="L46:N46"/>
    <mergeCell ref="O46:Q46"/>
    <mergeCell ref="C47:E47"/>
    <mergeCell ref="F47:H47"/>
    <mergeCell ref="I47:K47"/>
    <mergeCell ref="L47:N47"/>
    <mergeCell ref="O47:Q47"/>
    <mergeCell ref="C43:D43"/>
    <mergeCell ref="E43:H43"/>
    <mergeCell ref="I43:K43"/>
    <mergeCell ref="L43:N43"/>
    <mergeCell ref="P43:S43"/>
    <mergeCell ref="C44:D44"/>
    <mergeCell ref="E44:H44"/>
    <mergeCell ref="I44:K44"/>
    <mergeCell ref="L44:N44"/>
    <mergeCell ref="P44:S44"/>
    <mergeCell ref="EE36:EF36"/>
    <mergeCell ref="EG36:EH36"/>
    <mergeCell ref="C41:D41"/>
    <mergeCell ref="E41:H41"/>
    <mergeCell ref="I41:K41"/>
    <mergeCell ref="L41:N41"/>
    <mergeCell ref="P41:S41"/>
    <mergeCell ref="T41:W41"/>
    <mergeCell ref="C42:D42"/>
    <mergeCell ref="E42:H42"/>
    <mergeCell ref="I42:K42"/>
    <mergeCell ref="L42:N42"/>
    <mergeCell ref="P42:S42"/>
    <mergeCell ref="T42:W42"/>
    <mergeCell ref="CX36:CY36"/>
    <mergeCell ref="DC36:DD36"/>
    <mergeCell ref="DE36:DF36"/>
    <mergeCell ref="DJ36:DK36"/>
    <mergeCell ref="DL36:DM36"/>
    <mergeCell ref="DQ36:DR36"/>
    <mergeCell ref="DS36:DT36"/>
    <mergeCell ref="DX36:DY36"/>
    <mergeCell ref="DZ36:EA36"/>
    <mergeCell ref="BT36:BU36"/>
    <mergeCell ref="BV36:BW36"/>
    <mergeCell ref="CA36:CB36"/>
    <mergeCell ref="CC36:CD36"/>
    <mergeCell ref="CH36:CI36"/>
    <mergeCell ref="CJ36:CK36"/>
    <mergeCell ref="CO36:CP36"/>
    <mergeCell ref="CQ36:CR36"/>
    <mergeCell ref="CV36:CW36"/>
    <mergeCell ref="EI2:EI3"/>
    <mergeCell ref="DW2:DW3"/>
    <mergeCell ref="DX2:DY2"/>
    <mergeCell ref="DZ2:EA2"/>
    <mergeCell ref="EB2:EB3"/>
    <mergeCell ref="EC2:EC3"/>
    <mergeCell ref="ED2:ED3"/>
    <mergeCell ref="EE2:EF2"/>
    <mergeCell ref="EG2:EH2"/>
    <mergeCell ref="DI2:DI3"/>
    <mergeCell ref="DJ2:DK2"/>
    <mergeCell ref="DL2:DM2"/>
    <mergeCell ref="DN2:DN3"/>
    <mergeCell ref="DO2:DO3"/>
    <mergeCell ref="DP2:DP3"/>
    <mergeCell ref="DQ2:DR2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BH36:BI36"/>
    <mergeCell ref="BM36:BN36"/>
    <mergeCell ref="BO36:BP36"/>
    <mergeCell ref="DV2:DV3"/>
    <mergeCell ref="DS2:DT2"/>
    <mergeCell ref="DU2:DU3"/>
    <mergeCell ref="CV2:CW2"/>
    <mergeCell ref="CX2:CY2"/>
    <mergeCell ref="CZ2:CZ3"/>
    <mergeCell ref="DA2:DA3"/>
    <mergeCell ref="DB2:DB3"/>
    <mergeCell ref="DC2:DD2"/>
    <mergeCell ref="DE2:DF2"/>
    <mergeCell ref="DG2:DG3"/>
    <mergeCell ref="DH2:DH3"/>
    <mergeCell ref="CJ2:CK2"/>
    <mergeCell ref="CL2:CL3"/>
    <mergeCell ref="CM2:CM3"/>
    <mergeCell ref="CN2:CN3"/>
    <mergeCell ref="CO2:CP2"/>
    <mergeCell ref="CQ2:CR2"/>
    <mergeCell ref="CS2:CS3"/>
    <mergeCell ref="CT2:CT3"/>
    <mergeCell ref="CU2:CU3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AX2:AX3"/>
    <mergeCell ref="AY2:AZ2"/>
    <mergeCell ref="BA2:BB2"/>
    <mergeCell ref="BC2:BC3"/>
    <mergeCell ref="BD2:BD3"/>
    <mergeCell ref="BE2:BE3"/>
    <mergeCell ref="BF2:BG2"/>
    <mergeCell ref="BH2:BI2"/>
    <mergeCell ref="BJ2:BJ3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A1:A2"/>
    <mergeCell ref="B1:H1"/>
    <mergeCell ref="I1:O1"/>
    <mergeCell ref="P1:V1"/>
    <mergeCell ref="W1:AC1"/>
    <mergeCell ref="AD1:AJ1"/>
    <mergeCell ref="M2:M3"/>
    <mergeCell ref="N2:N3"/>
    <mergeCell ref="O2:O3"/>
    <mergeCell ref="P2:Q2"/>
    <mergeCell ref="AH2:AH3"/>
    <mergeCell ref="AI2:AI3"/>
    <mergeCell ref="AJ2:AJ3"/>
  </mergeCells>
  <dataValidations count="1">
    <dataValidation type="list" allowBlank="1" showInputMessage="1" showErrorMessage="1" sqref="O47:Q47" xr:uid="{00000000-0002-0000-0200-000000000000}">
      <formula1>$U$46:$U$47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V207"/>
  <sheetViews>
    <sheetView showGridLines="0" zoomScale="70" zoomScaleNormal="70" workbookViewId="0">
      <pane xSplit="1" ySplit="3" topLeftCell="AV4" activePane="bottomRight" state="frozen"/>
      <selection activeCell="V39" sqref="V39"/>
      <selection pane="topRight" activeCell="V39" sqref="V39"/>
      <selection pane="bottomLeft" activeCell="V39" sqref="V39"/>
      <selection pane="bottomRight" activeCell="BH25" sqref="BH2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25020</v>
      </c>
      <c r="C1" s="355"/>
      <c r="D1" s="355"/>
      <c r="E1" s="355"/>
      <c r="F1" s="355"/>
      <c r="G1" s="355"/>
      <c r="H1" s="356"/>
      <c r="I1" s="354">
        <v>25051</v>
      </c>
      <c r="J1" s="355"/>
      <c r="K1" s="355"/>
      <c r="L1" s="355"/>
      <c r="M1" s="355"/>
      <c r="N1" s="355"/>
      <c r="O1" s="356"/>
      <c r="P1" s="354">
        <v>25082</v>
      </c>
      <c r="Q1" s="355"/>
      <c r="R1" s="355"/>
      <c r="S1" s="355"/>
      <c r="T1" s="355"/>
      <c r="U1" s="355"/>
      <c r="V1" s="356"/>
      <c r="W1" s="354">
        <v>25112</v>
      </c>
      <c r="X1" s="355"/>
      <c r="Y1" s="355"/>
      <c r="Z1" s="355"/>
      <c r="AA1" s="355"/>
      <c r="AB1" s="355"/>
      <c r="AC1" s="356"/>
      <c r="AD1" s="354">
        <v>25143</v>
      </c>
      <c r="AE1" s="355"/>
      <c r="AF1" s="355"/>
      <c r="AG1" s="355"/>
      <c r="AH1" s="355"/>
      <c r="AI1" s="355"/>
      <c r="AJ1" s="356"/>
      <c r="AK1" s="354">
        <v>25173</v>
      </c>
      <c r="AL1" s="355"/>
      <c r="AM1" s="355"/>
      <c r="AN1" s="355"/>
      <c r="AO1" s="355"/>
      <c r="AP1" s="355"/>
      <c r="AQ1" s="356"/>
      <c r="AR1" s="354">
        <v>25204</v>
      </c>
      <c r="AS1" s="355"/>
      <c r="AT1" s="355"/>
      <c r="AU1" s="355"/>
      <c r="AV1" s="355"/>
      <c r="AW1" s="355"/>
      <c r="AX1" s="356"/>
      <c r="AY1" s="354">
        <v>25235</v>
      </c>
      <c r="AZ1" s="355"/>
      <c r="BA1" s="355"/>
      <c r="BB1" s="355"/>
      <c r="BC1" s="355"/>
      <c r="BD1" s="355"/>
      <c r="BE1" s="356"/>
      <c r="BF1" s="354">
        <v>25263</v>
      </c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1.1000000000000001</v>
      </c>
      <c r="H4" s="55">
        <f>$H$35-F4</f>
        <v>2400</v>
      </c>
      <c r="I4" s="50"/>
      <c r="J4" s="51"/>
      <c r="K4" s="52">
        <v>10</v>
      </c>
      <c r="L4" s="52"/>
      <c r="M4" s="53">
        <v>10</v>
      </c>
      <c r="N4" s="54">
        <f>((((((I4+J4)*30)/$E$50)+((K4+L4)/$E$51))+(G34*H34))-(F34*G34))/(O4)</f>
        <v>1.106694560669456</v>
      </c>
      <c r="O4" s="55">
        <f>H34-M4</f>
        <v>2390</v>
      </c>
      <c r="P4" s="50">
        <v>2</v>
      </c>
      <c r="Q4" s="51"/>
      <c r="R4" s="52">
        <v>20</v>
      </c>
      <c r="S4" s="52"/>
      <c r="T4" s="53"/>
      <c r="U4" s="54">
        <f>((((((P4+Q4)*30)/$E$50)+((R4+S4)/$E$51))+(N34*O34))-(M34*N34))/(V4)</f>
        <v>1.2919592954519721</v>
      </c>
      <c r="V4" s="55">
        <f>O34-T4</f>
        <v>2340</v>
      </c>
      <c r="W4" s="50"/>
      <c r="X4" s="51"/>
      <c r="Y4" s="52">
        <v>20</v>
      </c>
      <c r="Z4" s="52"/>
      <c r="AA4" s="53"/>
      <c r="AB4" s="54">
        <f>((((((W4+X4)*30)/$E$50)+((Y4+Z4)/$E$51))+(U34*V34))-(T34*U34))/(AC4)</f>
        <v>1.5125378621843846</v>
      </c>
      <c r="AC4" s="55">
        <f>V34-AA4</f>
        <v>2340</v>
      </c>
      <c r="AD4" s="50"/>
      <c r="AE4" s="51"/>
      <c r="AF4" s="52"/>
      <c r="AG4" s="52"/>
      <c r="AH4" s="53"/>
      <c r="AI4" s="54">
        <f>((((((AD4+AE4)*30)/$E$50)+((AF4+AG4)/$E$51))+(AB34*AC34))-(AA34*AB34))/(AJ4)</f>
        <v>1.6606312218162056</v>
      </c>
      <c r="AJ4" s="55">
        <f>AC34-AH4</f>
        <v>2340</v>
      </c>
      <c r="AK4" s="50">
        <v>2</v>
      </c>
      <c r="AL4" s="51"/>
      <c r="AM4" s="52"/>
      <c r="AN4" s="52"/>
      <c r="AO4" s="53"/>
      <c r="AP4" s="54">
        <f>((((((AK4+AL4)*30)/$E$50)+((AM4+AN4)/$E$51))+(AI34*AJ34))-(AH34*AI34))/(AQ4)</f>
        <v>1.7743721817110121</v>
      </c>
      <c r="AQ4" s="55">
        <f>AJ34-AO4</f>
        <v>2340</v>
      </c>
      <c r="AR4" s="50"/>
      <c r="AS4" s="51"/>
      <c r="AT4" s="52"/>
      <c r="AU4" s="52"/>
      <c r="AV4" s="53"/>
      <c r="AW4" s="54">
        <f>((((((AR4+AS4)*30)/$E$50)+((AT4+AU4)/$E$51))+(AP34*AQ34))-(AO34*AP34))/(AX4)</f>
        <v>1.9042209654059505</v>
      </c>
      <c r="AX4" s="55">
        <f>AQ34-AV4</f>
        <v>2340</v>
      </c>
      <c r="AY4" s="50"/>
      <c r="AZ4" s="51"/>
      <c r="BA4" s="52">
        <v>20</v>
      </c>
      <c r="BB4" s="52"/>
      <c r="BC4" s="53">
        <v>4</v>
      </c>
      <c r="BD4" s="54">
        <f>((((((AY4+AZ4)*30)/$E$50)+((BA4+BB4)/$E$51))+(AW34*AX34))-(AV34*AW34))/(BE4)</f>
        <v>2.0630730297566218</v>
      </c>
      <c r="BE4" s="55">
        <f>AX34-BC4</f>
        <v>2336</v>
      </c>
      <c r="BF4" s="50">
        <v>3</v>
      </c>
      <c r="BG4" s="51"/>
      <c r="BH4" s="52"/>
      <c r="BI4" s="52"/>
      <c r="BJ4" s="53"/>
      <c r="BK4" s="54">
        <f>((((((BF4+BG4)*30)/$E$50)+((BH4+BI4)/$E$51))+(BD34*BE34))-(BC34*BD34))/(BL4)</f>
        <v>2.2107310377873191</v>
      </c>
      <c r="BL4" s="55">
        <f>BE34-BJ4</f>
        <v>2227</v>
      </c>
      <c r="BM4" s="50"/>
      <c r="BN4" s="51"/>
      <c r="BO4" s="52"/>
      <c r="BP4" s="52"/>
      <c r="BQ4" s="53"/>
      <c r="BR4" s="54">
        <f>((((((BM4+BN4)*30)/$E$50)+((BO4+BP4)/$E$51))+(BK34*BL34))-(BJ34*BK34))/(BS4)</f>
        <v>2.4266130453172834</v>
      </c>
      <c r="BS4" s="55">
        <f>BL34-BQ4</f>
        <v>2227</v>
      </c>
      <c r="BT4" s="50"/>
      <c r="BU4" s="51"/>
      <c r="BV4" s="52"/>
      <c r="BW4" s="52"/>
      <c r="BX4" s="53"/>
      <c r="BY4" s="54">
        <f>((((((BT4+BU4)*30)/$E$50)+((BV4+BW4)/$E$51))+(BR34*BS34))-(BQ34*BR34))/(BZ4)</f>
        <v>2.4266130453172834</v>
      </c>
      <c r="BZ4" s="55">
        <f>BS34-BX4</f>
        <v>2227</v>
      </c>
      <c r="CA4" s="50"/>
      <c r="CB4" s="51"/>
      <c r="CC4" s="52"/>
      <c r="CD4" s="52"/>
      <c r="CE4" s="53"/>
      <c r="CF4" s="54">
        <f>((((((CA4+CB4)*30)/$E$50)+((CC4+CD4)/$E$51))+(BY34*BZ34))-(BX34*BY34))/(CG4)</f>
        <v>2.4266130453172834</v>
      </c>
      <c r="CG4" s="55">
        <f>BZ34-CE4</f>
        <v>2227</v>
      </c>
      <c r="CH4" s="50"/>
      <c r="CI4" s="51"/>
      <c r="CJ4" s="52"/>
      <c r="CK4" s="52"/>
      <c r="CL4" s="53"/>
      <c r="CM4" s="54">
        <f>((((((CH4+CI4)*30)/$E$50)+((CJ4+CK4)/$E$51))+(CF34*CG34))-(CE34*CF34))/(CN4)</f>
        <v>2.4266130453172834</v>
      </c>
      <c r="CN4" s="55">
        <f>CG34-CL4</f>
        <v>2227</v>
      </c>
      <c r="CO4" s="50"/>
      <c r="CP4" s="51"/>
      <c r="CQ4" s="52"/>
      <c r="CR4" s="52"/>
      <c r="CS4" s="53"/>
      <c r="CT4" s="54">
        <f>((((((CO4+CP4)*30)/$E$50)+((CQ4+CR4)/$E$51))+(CM34*CN34))-(CL34*CM34))/(CU4)</f>
        <v>2.4266130453172834</v>
      </c>
      <c r="CU4" s="55">
        <f>CN34-CS4</f>
        <v>2227</v>
      </c>
      <c r="CV4" s="50"/>
      <c r="CW4" s="51"/>
      <c r="CX4" s="52"/>
      <c r="CY4" s="52"/>
      <c r="CZ4" s="53"/>
      <c r="DA4" s="54">
        <f>((((((CV4+CW4)*30)/$E$50)+((CX4+CY4)/$E$51))+(CT34*CU34))-(CS34*CT34))/(DB4)</f>
        <v>2.4266130453172834</v>
      </c>
      <c r="DB4" s="55">
        <f>CU34-CZ4</f>
        <v>2227</v>
      </c>
      <c r="DC4" s="50"/>
      <c r="DD4" s="51"/>
      <c r="DE4" s="52"/>
      <c r="DF4" s="52"/>
      <c r="DG4" s="53"/>
      <c r="DH4" s="54">
        <f>((((((DC4+DD4)*30)/$E$50)+((DE4+DF4)/$E$51))+(DA34*DB34))-(CZ34*DA34))/(DI4)</f>
        <v>2.4266130453172834</v>
      </c>
      <c r="DI4" s="55">
        <f>DB34-DG4</f>
        <v>2227</v>
      </c>
      <c r="DJ4" s="50"/>
      <c r="DK4" s="51"/>
      <c r="DL4" s="52"/>
      <c r="DM4" s="52"/>
      <c r="DN4" s="53"/>
      <c r="DO4" s="54">
        <f>((((((DJ4+DK4)*30)/$E$50)+((DL4+DM4)/$E$51))+(DH34*DI34))-(DG34*DH34))/(DP4)</f>
        <v>2.4266130453172834</v>
      </c>
      <c r="DP4" s="55">
        <f>DI34-DN4</f>
        <v>2227</v>
      </c>
      <c r="DQ4" s="50"/>
      <c r="DR4" s="51"/>
      <c r="DS4" s="52"/>
      <c r="DT4" s="52"/>
      <c r="DU4" s="53"/>
      <c r="DV4" s="54">
        <f>((((((DQ4+DR4)*30)/$E$50)+((DS4+DT4)/$E$51))+(DO34*DP34))-(DN34*DO34))/(DW4)</f>
        <v>2.4266130453172834</v>
      </c>
      <c r="DW4" s="55">
        <f>DP34-DU4</f>
        <v>2227</v>
      </c>
      <c r="DX4" s="50"/>
      <c r="DY4" s="51"/>
      <c r="DZ4" s="52"/>
      <c r="EA4" s="52"/>
      <c r="EB4" s="53"/>
      <c r="EC4" s="54">
        <f>((((((DX4+DY4)*30)/$E$50)+((DZ4+EA4)/$E$51))+(DV34*DW34))-(DU34*DV34))/(ED4)</f>
        <v>2.4266130453172834</v>
      </c>
      <c r="ED4" s="55">
        <f>DW34-EB4</f>
        <v>2227</v>
      </c>
      <c r="EE4" s="50"/>
      <c r="EF4" s="51"/>
      <c r="EG4" s="52"/>
      <c r="EH4" s="52"/>
      <c r="EI4" s="53"/>
      <c r="EJ4" s="54">
        <f>((((((EE4+EF4)*30)/$E$50)+((EG4+EH4)/$E$51))+(EC34*ED34))-(EB34*EC34))/(EK4)</f>
        <v>2.4266130453172834</v>
      </c>
      <c r="EK4" s="55">
        <f>ED34-EI4</f>
        <v>2227</v>
      </c>
      <c r="EL4" s="50"/>
      <c r="EM4" s="51"/>
      <c r="EN4" s="52"/>
      <c r="EO4" s="52"/>
      <c r="EP4" s="53"/>
      <c r="EQ4" s="54">
        <f>((((((EL4+EM4)*30)/$E$50)+((EN4+EO4)/$E$51))+(EJ34*EK34))-(EI34*EJ34))/(ER4)</f>
        <v>2.4266130453172834</v>
      </c>
      <c r="ER4" s="55">
        <f>EK34-EP4</f>
        <v>2227</v>
      </c>
      <c r="ES4" s="50"/>
      <c r="ET4" s="51"/>
      <c r="EU4" s="52"/>
      <c r="EV4" s="52"/>
      <c r="EW4" s="53"/>
      <c r="EX4" s="54">
        <f>((((((ES4+ET4)*30)/$E$50)+((EU4+EV4)/$E$51))+(EQ34*ER34))-(EP34*EQ34))/(EY4)</f>
        <v>2.4266130453172834</v>
      </c>
      <c r="EY4" s="55">
        <f>ER34-EW4</f>
        <v>2227</v>
      </c>
      <c r="EZ4" s="50"/>
      <c r="FA4" s="51"/>
      <c r="FB4" s="52"/>
      <c r="FC4" s="52"/>
      <c r="FD4" s="53"/>
      <c r="FE4" s="54">
        <f>((((((EZ4+FA4)*30)/$E$50)+((FB4+FC4)/$E$51))+(EX34*EY34))-(EW34*EX34))/(FF4)</f>
        <v>2.4266130453172834</v>
      </c>
      <c r="FF4" s="55">
        <f>EY34-FD4</f>
        <v>2227</v>
      </c>
      <c r="FG4" s="50"/>
      <c r="FH4" s="51"/>
      <c r="FI4" s="52"/>
      <c r="FJ4" s="52"/>
      <c r="FK4" s="53"/>
      <c r="FL4" s="54">
        <f>((((((FG4+FH4)*30)/$E$50)+((FI4+FJ4)/$E$51))+(FE34*FF34))-(FD34*FE34))/(FM4)</f>
        <v>2.4266130453172834</v>
      </c>
      <c r="FM4" s="55">
        <f>FF34-FK4</f>
        <v>2227</v>
      </c>
      <c r="FN4" s="50"/>
      <c r="FO4" s="51"/>
      <c r="FP4" s="52"/>
      <c r="FQ4" s="52"/>
      <c r="FR4" s="53"/>
      <c r="FS4" s="54">
        <f>((((((FN4+FO4)*30)/$E$50)+((FP4+FQ4)/$E$51))+(FL34*FM34))-(FK34*FL34))/(FT4)</f>
        <v>2.4266130453172834</v>
      </c>
      <c r="FT4" s="55">
        <f>FM34-FR4</f>
        <v>2227</v>
      </c>
      <c r="FU4" s="50"/>
      <c r="FV4" s="51"/>
      <c r="FW4" s="52"/>
      <c r="FX4" s="52"/>
      <c r="FY4" s="53"/>
      <c r="FZ4" s="54">
        <f>((((((FU4+FV4)*30)/$E$50)+((FW4+FX4)/$E$51))+(FS34*FT34))-(FR34*FS34))/(GA4)</f>
        <v>2.4266130453172834</v>
      </c>
      <c r="GA4" s="55">
        <f>FT34-FY4</f>
        <v>2227</v>
      </c>
      <c r="GB4" s="50"/>
      <c r="GC4" s="51"/>
      <c r="GD4" s="52"/>
      <c r="GE4" s="52"/>
      <c r="GF4" s="53"/>
      <c r="GG4" s="54">
        <f>((((((GB4+GC4)*30)/$E$50)+((GD4+GE4)/$E$51))+(FZ34*GA34))-(FY34*FZ34))/(GH4)</f>
        <v>2.4266130453172834</v>
      </c>
      <c r="GH4" s="55">
        <f>GA34-GF4</f>
        <v>2227</v>
      </c>
      <c r="GI4" s="50"/>
      <c r="GJ4" s="51"/>
      <c r="GK4" s="52"/>
      <c r="GL4" s="52"/>
      <c r="GM4" s="53"/>
      <c r="GN4" s="54">
        <f>((((((GI4+GJ4)*30)/$E$50)+((GK4+GL4)/$E$51))+(GG34*GH34))-(GF34*GG34))/(GO4)</f>
        <v>2.4266130453172834</v>
      </c>
      <c r="GO4" s="55">
        <f>GH34-GM4</f>
        <v>2227</v>
      </c>
      <c r="GP4" s="50"/>
      <c r="GQ4" s="51"/>
      <c r="GR4" s="52"/>
      <c r="GS4" s="52"/>
      <c r="GT4" s="53"/>
      <c r="GU4" s="54">
        <f>((((((GP4+GQ4)*30)/$E$50)+((GR4+GS4)/$E$51))+(GN34*GO34))-(GM34*GN34))/(GV4)</f>
        <v>2.4266130453172834</v>
      </c>
      <c r="GV4" s="55">
        <f>GO34-GT4</f>
        <v>2227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1.1000000000000001</v>
      </c>
      <c r="H5" s="55">
        <f>H4-F5</f>
        <v>2400</v>
      </c>
      <c r="I5" s="50"/>
      <c r="J5" s="51"/>
      <c r="K5" s="52">
        <v>10</v>
      </c>
      <c r="L5" s="52"/>
      <c r="M5" s="59">
        <v>12</v>
      </c>
      <c r="N5" s="54">
        <f>((((((I5+J5)*30)/$E$50)+((K5+L5)/$E$51))+(N4*O4))-(M5*N4))/(O5)</f>
        <v>1.1087971679024251</v>
      </c>
      <c r="O5" s="55">
        <f>O4-M5</f>
        <v>2378</v>
      </c>
      <c r="P5" s="50">
        <v>1</v>
      </c>
      <c r="Q5" s="51"/>
      <c r="R5" s="52">
        <v>20</v>
      </c>
      <c r="S5" s="52"/>
      <c r="T5" s="59"/>
      <c r="U5" s="54">
        <f>((((((P5+Q5)*30)/$E$50)+((R5+S5)/$E$51))+(U4*V4))-(T5*U4))/(V5)</f>
        <v>1.2982051863132475</v>
      </c>
      <c r="V5" s="55">
        <f>V4-T5</f>
        <v>2340</v>
      </c>
      <c r="W5" s="50">
        <v>1</v>
      </c>
      <c r="X5" s="51"/>
      <c r="Y5" s="52">
        <v>20</v>
      </c>
      <c r="Z5" s="52"/>
      <c r="AA5" s="59"/>
      <c r="AB5" s="54">
        <f>((((((W5+X5)*30)/$E$50)+((Y5+Z5)/$E$51))+(AB4*AC4))-(AA5*AB4))/(AC5)</f>
        <v>1.51878375304566</v>
      </c>
      <c r="AC5" s="55">
        <f>AC4-AA5</f>
        <v>2340</v>
      </c>
      <c r="AD5" s="50">
        <v>3</v>
      </c>
      <c r="AE5" s="51"/>
      <c r="AF5" s="52"/>
      <c r="AG5" s="52"/>
      <c r="AH5" s="59"/>
      <c r="AI5" s="54">
        <f>((((((AD5+AE5)*30)/$E$50)+((AF5+AG5)/$E$51))+(AI4*AJ4))-(AH5*AI4))/(AJ5)</f>
        <v>1.6665483815795192</v>
      </c>
      <c r="AJ5" s="55">
        <f>AJ4-AH5</f>
        <v>2340</v>
      </c>
      <c r="AK5" s="50"/>
      <c r="AL5" s="51"/>
      <c r="AM5" s="52"/>
      <c r="AN5" s="52"/>
      <c r="AO5" s="59"/>
      <c r="AP5" s="54">
        <f>((((((AK5+AL5)*30)/$E$50)+((AM5+AN5)/$E$51))+(AP4*AQ4))-(AO5*AP4))/(AQ5)</f>
        <v>1.7743721817110121</v>
      </c>
      <c r="AQ5" s="55">
        <f>AQ4-AO5</f>
        <v>2340</v>
      </c>
      <c r="AR5" s="50"/>
      <c r="AS5" s="51"/>
      <c r="AT5" s="52">
        <v>20</v>
      </c>
      <c r="AU5" s="52"/>
      <c r="AV5" s="59"/>
      <c r="AW5" s="54">
        <f>((((((AR5+AS5)*30)/$E$50)+((AT5+AU5)/$E$51))+(AW4*AX4))-(AV5*AW4))/(AX5)</f>
        <v>1.9084944696794548</v>
      </c>
      <c r="AX5" s="55">
        <f>AX4-AV5</f>
        <v>2340</v>
      </c>
      <c r="AY5" s="50"/>
      <c r="AZ5" s="51"/>
      <c r="BA5" s="52">
        <v>20</v>
      </c>
      <c r="BB5" s="52"/>
      <c r="BC5" s="59">
        <v>7</v>
      </c>
      <c r="BD5" s="54">
        <f>((((((AY5+AZ5)*30)/$E$50)+((BA5+BB5)/$E$51))+(BD4*BE4))-(BC5*BD4))/(BE5)</f>
        <v>2.0673667180348532</v>
      </c>
      <c r="BE5" s="55">
        <f>BE4-BC5</f>
        <v>2329</v>
      </c>
      <c r="BF5" s="50">
        <v>3</v>
      </c>
      <c r="BG5" s="51"/>
      <c r="BH5" s="52"/>
      <c r="BI5" s="52"/>
      <c r="BJ5" s="59"/>
      <c r="BK5" s="54">
        <f>((((((BF5+BG5)*30)/$E$50)+((BH5+BI5)/$E$51))+(BK4*BL4))-(BJ5*BK4))/(BL5)</f>
        <v>2.2169484396041823</v>
      </c>
      <c r="BL5" s="55">
        <f>BL4-BJ5</f>
        <v>2227</v>
      </c>
      <c r="BM5" s="50"/>
      <c r="BN5" s="51"/>
      <c r="BO5" s="52"/>
      <c r="BP5" s="52"/>
      <c r="BQ5" s="59"/>
      <c r="BR5" s="54">
        <f>((((((BM5+BN5)*30)/$E$50)+((BO5+BP5)/$E$51))+(BR4*BS4))-(BQ5*BR4))/(BS5)</f>
        <v>2.4266130453172834</v>
      </c>
      <c r="BS5" s="55">
        <f>BS4-BQ5</f>
        <v>2227</v>
      </c>
      <c r="BT5" s="50"/>
      <c r="BU5" s="51"/>
      <c r="BV5" s="52"/>
      <c r="BW5" s="52"/>
      <c r="BX5" s="59"/>
      <c r="BY5" s="54">
        <f>((((((BT5+BU5)*30)/$E$50)+((BV5+BW5)/$E$51))+(BY4*BZ4))-(BX5*BY4))/(BZ5)</f>
        <v>2.4266130453172834</v>
      </c>
      <c r="BZ5" s="55">
        <f>BZ4-BX5</f>
        <v>2227</v>
      </c>
      <c r="CA5" s="50"/>
      <c r="CB5" s="51"/>
      <c r="CC5" s="52"/>
      <c r="CD5" s="52"/>
      <c r="CE5" s="59"/>
      <c r="CF5" s="54">
        <f>((((((CA5+CB5)*30)/$E$50)+((CC5+CD5)/$E$51))+(CF4*CG4))-(CE5*CF4))/(CG5)</f>
        <v>2.4266130453172834</v>
      </c>
      <c r="CG5" s="55">
        <f>CG4-CE5</f>
        <v>2227</v>
      </c>
      <c r="CH5" s="50"/>
      <c r="CI5" s="51"/>
      <c r="CJ5" s="52"/>
      <c r="CK5" s="52"/>
      <c r="CL5" s="59"/>
      <c r="CM5" s="54">
        <f>((((((CH5+CI5)*30)/$E$50)+((CJ5+CK5)/$E$51))+(CM4*CN4))-(CL5*CM4))/(CN5)</f>
        <v>2.4266130453172834</v>
      </c>
      <c r="CN5" s="55">
        <f>CN4-CL5</f>
        <v>2227</v>
      </c>
      <c r="CO5" s="50"/>
      <c r="CP5" s="51"/>
      <c r="CQ5" s="52"/>
      <c r="CR5" s="52"/>
      <c r="CS5" s="59"/>
      <c r="CT5" s="54">
        <f>((((((CO5+CP5)*30)/$E$50)+((CQ5+CR5)/$E$51))+(CT4*CU4))-(CS5*CT4))/(CU5)</f>
        <v>2.4266130453172834</v>
      </c>
      <c r="CU5" s="55">
        <f>CU4-CS5</f>
        <v>2227</v>
      </c>
      <c r="CV5" s="50"/>
      <c r="CW5" s="51"/>
      <c r="CX5" s="52"/>
      <c r="CY5" s="52"/>
      <c r="CZ5" s="59"/>
      <c r="DA5" s="54">
        <f>((((((CV5+CW5)*30)/$E$50)+((CX5+CY5)/$E$51))+(DA4*DB4))-(CZ5*DA4))/(DB5)</f>
        <v>2.4266130453172834</v>
      </c>
      <c r="DB5" s="55">
        <f>DB4-CZ5</f>
        <v>2227</v>
      </c>
      <c r="DC5" s="50"/>
      <c r="DD5" s="51"/>
      <c r="DE5" s="52"/>
      <c r="DF5" s="52"/>
      <c r="DG5" s="59"/>
      <c r="DH5" s="54">
        <f>((((((DC5+DD5)*30)/$E$50)+((DE5+DF5)/$E$51))+(DH4*DI4))-(DG5*DH4))/(DI5)</f>
        <v>2.4266130453172834</v>
      </c>
      <c r="DI5" s="55">
        <f>DI4-DG5</f>
        <v>2227</v>
      </c>
      <c r="DJ5" s="50"/>
      <c r="DK5" s="51"/>
      <c r="DL5" s="52"/>
      <c r="DM5" s="52"/>
      <c r="DN5" s="59"/>
      <c r="DO5" s="54">
        <f>((((((DJ5+DK5)*30)/$E$50)+((DL5+DM5)/$E$51))+(DO4*DP4))-(DN5*DO4))/(DP5)</f>
        <v>2.4266130453172834</v>
      </c>
      <c r="DP5" s="55">
        <f>DP4-DN5</f>
        <v>2227</v>
      </c>
      <c r="DQ5" s="50"/>
      <c r="DR5" s="51"/>
      <c r="DS5" s="52"/>
      <c r="DT5" s="52"/>
      <c r="DU5" s="59"/>
      <c r="DV5" s="54">
        <f>((((((DQ5+DR5)*30)/$E$50)+((DS5+DT5)/$E$51))+(DV4*DW4))-(DU5*DV4))/(DW5)</f>
        <v>2.4266130453172834</v>
      </c>
      <c r="DW5" s="55">
        <f>DW4-DU5</f>
        <v>2227</v>
      </c>
      <c r="DX5" s="50"/>
      <c r="DY5" s="51"/>
      <c r="DZ5" s="52"/>
      <c r="EA5" s="52"/>
      <c r="EB5" s="59"/>
      <c r="EC5" s="54">
        <f>((((((DX5+DY5)*30)/$E$50)+((DZ5+EA5)/$E$51))+(EC4*ED4))-(EB5*EC4))/(ED5)</f>
        <v>2.4266130453172834</v>
      </c>
      <c r="ED5" s="55">
        <f>ED4-EB5</f>
        <v>2227</v>
      </c>
      <c r="EE5" s="50"/>
      <c r="EF5" s="51"/>
      <c r="EG5" s="52"/>
      <c r="EH5" s="52"/>
      <c r="EI5" s="59"/>
      <c r="EJ5" s="54">
        <f>((((((EE5+EF5)*30)/$E$50)+((EG5+EH5)/$E$51))+(EJ4*EK4))-(EI5*EJ4))/(EK5)</f>
        <v>2.4266130453172834</v>
      </c>
      <c r="EK5" s="55">
        <f>EK4-EI5</f>
        <v>2227</v>
      </c>
      <c r="EL5" s="50"/>
      <c r="EM5" s="51"/>
      <c r="EN5" s="52"/>
      <c r="EO5" s="52"/>
      <c r="EP5" s="59"/>
      <c r="EQ5" s="54">
        <f>((((((EL5+EM5)*30)/$E$50)+((EN5+EO5)/$E$51))+(EQ4*ER4))-(EP5*EQ4))/(ER5)</f>
        <v>2.4266130453172834</v>
      </c>
      <c r="ER5" s="55">
        <f>ER4-EP5</f>
        <v>2227</v>
      </c>
      <c r="ES5" s="50"/>
      <c r="ET5" s="51"/>
      <c r="EU5" s="52"/>
      <c r="EV5" s="52"/>
      <c r="EW5" s="59"/>
      <c r="EX5" s="54">
        <f>((((((ES5+ET5)*30)/$E$50)+((EU5+EV5)/$E$51))+(EX4*EY4))-(EW5*EX4))/(EY5)</f>
        <v>2.4266130453172834</v>
      </c>
      <c r="EY5" s="55">
        <f>EY4-EW5</f>
        <v>2227</v>
      </c>
      <c r="EZ5" s="50"/>
      <c r="FA5" s="51"/>
      <c r="FB5" s="52"/>
      <c r="FC5" s="52"/>
      <c r="FD5" s="59"/>
      <c r="FE5" s="54">
        <f>((((((EZ5+FA5)*30)/$E$50)+((FB5+FC5)/$E$51))+(FE4*FF4))-(FD5*FE4))/(FF5)</f>
        <v>2.4266130453172834</v>
      </c>
      <c r="FF5" s="55">
        <f>FF4-FD5</f>
        <v>2227</v>
      </c>
      <c r="FG5" s="50"/>
      <c r="FH5" s="51"/>
      <c r="FI5" s="52"/>
      <c r="FJ5" s="52"/>
      <c r="FK5" s="59"/>
      <c r="FL5" s="54">
        <f>((((((FG5+FH5)*30)/$E$50)+((FI5+FJ5)/$E$51))+(FL4*FM4))-(FK5*FL4))/(FM5)</f>
        <v>2.4266130453172834</v>
      </c>
      <c r="FM5" s="55">
        <f>FM4-FK5</f>
        <v>2227</v>
      </c>
      <c r="FN5" s="50"/>
      <c r="FO5" s="51"/>
      <c r="FP5" s="52"/>
      <c r="FQ5" s="52"/>
      <c r="FR5" s="59"/>
      <c r="FS5" s="54">
        <f>((((((FN5+FO5)*30)/$E$50)+((FP5+FQ5)/$E$51))+(FS4*FT4))-(FR5*FS4))/(FT5)</f>
        <v>2.4266130453172834</v>
      </c>
      <c r="FT5" s="55">
        <f>FT4-FR5</f>
        <v>2227</v>
      </c>
      <c r="FU5" s="50"/>
      <c r="FV5" s="51"/>
      <c r="FW5" s="52"/>
      <c r="FX5" s="52"/>
      <c r="FY5" s="59"/>
      <c r="FZ5" s="54">
        <f>((((((FU5+FV5)*30)/$E$50)+((FW5+FX5)/$E$51))+(FZ4*GA4))-(FY5*FZ4))/(GA5)</f>
        <v>2.4266130453172834</v>
      </c>
      <c r="GA5" s="55">
        <f>GA4-FY5</f>
        <v>2227</v>
      </c>
      <c r="GB5" s="50"/>
      <c r="GC5" s="51"/>
      <c r="GD5" s="52"/>
      <c r="GE5" s="52"/>
      <c r="GF5" s="59"/>
      <c r="GG5" s="54">
        <f>((((((GB5+GC5)*30)/$E$50)+((GD5+GE5)/$E$51))+(GG4*GH4))-(GF5*GG4))/(GH5)</f>
        <v>2.4266130453172834</v>
      </c>
      <c r="GH5" s="55">
        <f>GH4-GF5</f>
        <v>2227</v>
      </c>
      <c r="GI5" s="50"/>
      <c r="GJ5" s="51"/>
      <c r="GK5" s="52"/>
      <c r="GL5" s="52"/>
      <c r="GM5" s="59"/>
      <c r="GN5" s="54">
        <f>((((((GI5+GJ5)*30)/$E$50)+((GK5+GL5)/$E$51))+(GN4*GO4))-(GM5*GN4))/(GO5)</f>
        <v>2.4266130453172834</v>
      </c>
      <c r="GO5" s="55">
        <f>GO4-GM5</f>
        <v>2227</v>
      </c>
      <c r="GP5" s="50"/>
      <c r="GQ5" s="51"/>
      <c r="GR5" s="52"/>
      <c r="GS5" s="52"/>
      <c r="GT5" s="59"/>
      <c r="GU5" s="54">
        <f>((((((GP5+GQ5)*30)/$E$50)+((GR5+GS5)/$E$51))+(GU4*GV4))-(GT5*GU4))/(GV5)</f>
        <v>2.4266130453172834</v>
      </c>
      <c r="GV5" s="55">
        <f>GV4-GT5</f>
        <v>2227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1.1000000000000001</v>
      </c>
      <c r="H6" s="55">
        <f>H5-F6</f>
        <v>2400</v>
      </c>
      <c r="I6" s="61">
        <v>1</v>
      </c>
      <c r="J6" s="62"/>
      <c r="K6" s="58">
        <v>10</v>
      </c>
      <c r="L6" s="58"/>
      <c r="M6" s="59">
        <v>13</v>
      </c>
      <c r="N6" s="54">
        <f t="shared" ref="N6:N34" si="0">((((((I6+J6)*30)/$E$50)+((K6+L6)/$E$51))+(N5*O5))-(M6*N5))/(O6)</f>
        <v>1.1128628696425455</v>
      </c>
      <c r="O6" s="55">
        <f t="shared" ref="O6:O34" si="1">O5-M6</f>
        <v>2365</v>
      </c>
      <c r="P6" s="61"/>
      <c r="Q6" s="62"/>
      <c r="R6" s="58">
        <v>20</v>
      </c>
      <c r="S6" s="58"/>
      <c r="T6" s="59"/>
      <c r="U6" s="54">
        <f t="shared" ref="U6:U34" si="2">((((((P6+Q6)*30)/$E$50)+((R6+S6)/$E$51))+(U5*V5))-(T6*U5))/(V6)</f>
        <v>1.3024786905867518</v>
      </c>
      <c r="V6" s="55">
        <f t="shared" ref="V6:V34" si="3">V5-T6</f>
        <v>2340</v>
      </c>
      <c r="W6" s="61">
        <v>1</v>
      </c>
      <c r="X6" s="62"/>
      <c r="Y6" s="58">
        <v>20</v>
      </c>
      <c r="Z6" s="58"/>
      <c r="AA6" s="59"/>
      <c r="AB6" s="54">
        <f t="shared" ref="AB6:AB34" si="4">((((((W6+X6)*30)/$E$50)+((Y6+Z6)/$E$51))+(AB5*AC5))-(AA6*AB5))/(AC6)</f>
        <v>1.5250296439069355</v>
      </c>
      <c r="AC6" s="55">
        <f t="shared" ref="AC6:AC34" si="5">AC5-AA6</f>
        <v>2340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1.6665483815795192</v>
      </c>
      <c r="AJ6" s="55">
        <f t="shared" ref="AJ6:AJ34" si="7">AJ5-AH6</f>
        <v>2340</v>
      </c>
      <c r="AK6" s="61">
        <v>2</v>
      </c>
      <c r="AL6" s="62"/>
      <c r="AM6" s="58"/>
      <c r="AN6" s="58"/>
      <c r="AO6" s="59"/>
      <c r="AP6" s="54">
        <f t="shared" ref="AP6:AP34" si="8">((((((AK6+AL6)*30)/$E$50)+((AM6+AN6)/$E$51))+(AP5*AQ5))-(AO6*AP5))/(AQ6)</f>
        <v>1.7783169548865545</v>
      </c>
      <c r="AQ6" s="55">
        <f t="shared" ref="AQ6:AQ34" si="9">AQ5-AO6</f>
        <v>2340</v>
      </c>
      <c r="AR6" s="61"/>
      <c r="AS6" s="62"/>
      <c r="AT6" s="58">
        <v>30</v>
      </c>
      <c r="AU6" s="58"/>
      <c r="AV6" s="59"/>
      <c r="AW6" s="54">
        <f t="shared" ref="AW6:AW34" si="10">((((((AR6+AS6)*30)/$E$50)+((AT6+AU6)/$E$51))+(AW5*AX5))-(AV6*AW5))/(AX6)</f>
        <v>1.9149047260897112</v>
      </c>
      <c r="AX6" s="55">
        <f t="shared" ref="AX6:AX34" si="11">AX5-AV6</f>
        <v>2340</v>
      </c>
      <c r="AY6" s="61"/>
      <c r="AZ6" s="62"/>
      <c r="BA6" s="58">
        <v>20</v>
      </c>
      <c r="BB6" s="58"/>
      <c r="BC6" s="59">
        <v>4</v>
      </c>
      <c r="BD6" s="54">
        <f t="shared" ref="BD6:BD34" si="12">((((((AY6+AZ6)*30)/$E$50)+((BA6+BB6)/$E$51))+(BD5*BE5))-(BC6*BD5))/(BE6)</f>
        <v>2.07166779330367</v>
      </c>
      <c r="BE6" s="55">
        <f t="shared" ref="BE6:BE34" si="13">BE5-BC6</f>
        <v>2325</v>
      </c>
      <c r="BF6" s="61">
        <v>3</v>
      </c>
      <c r="BG6" s="62"/>
      <c r="BH6" s="58"/>
      <c r="BI6" s="58"/>
      <c r="BJ6" s="59"/>
      <c r="BK6" s="54">
        <f t="shared" ref="BK6:BK34" si="14">((((((BF6+BG6)*30)/$E$50)+((BH6+BI6)/$E$51))+(BK5*BL5))-(BJ6*BK5))/(BL6)</f>
        <v>2.2231658414210456</v>
      </c>
      <c r="BL6" s="55">
        <f t="shared" ref="BL6:BL34" si="15">BL5-BJ6</f>
        <v>2227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2.4266130453172834</v>
      </c>
      <c r="BS6" s="55">
        <f t="shared" ref="BS6:BS34" si="17">BS5-BQ6</f>
        <v>2227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2.4266130453172834</v>
      </c>
      <c r="BZ6" s="55">
        <f t="shared" ref="BZ6:BZ34" si="19">BZ5-BX6</f>
        <v>2227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2.4266130453172834</v>
      </c>
      <c r="CG6" s="55">
        <f t="shared" ref="CG6:CG34" si="21">CG5-CE6</f>
        <v>2227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2.4266130453172834</v>
      </c>
      <c r="CN6" s="55">
        <f t="shared" ref="CN6:CN34" si="23">CN5-CL6</f>
        <v>2227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2.4266130453172834</v>
      </c>
      <c r="CU6" s="55">
        <f t="shared" ref="CU6:CU34" si="25">CU5-CS6</f>
        <v>2227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2.4266130453172834</v>
      </c>
      <c r="DB6" s="55">
        <f t="shared" ref="DB6:DB34" si="27">DB5-CZ6</f>
        <v>2227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2.4266130453172834</v>
      </c>
      <c r="DI6" s="55">
        <f t="shared" ref="DI6:DI34" si="29">DI5-DG6</f>
        <v>2227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2.4266130453172834</v>
      </c>
      <c r="DP6" s="55">
        <f t="shared" ref="DP6:DP34" si="31">DP5-DN6</f>
        <v>2227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2.4266130453172834</v>
      </c>
      <c r="DW6" s="55">
        <f t="shared" ref="DW6:DW34" si="33">DW5-DU6</f>
        <v>2227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2.4266130453172834</v>
      </c>
      <c r="ED6" s="55">
        <f t="shared" ref="ED6:ED34" si="35">ED5-EB6</f>
        <v>2227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2.4266130453172834</v>
      </c>
      <c r="EK6" s="55">
        <f t="shared" ref="EK6:EK34" si="37">EK5-EI6</f>
        <v>2227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2.4266130453172834</v>
      </c>
      <c r="ER6" s="55">
        <f t="shared" ref="ER6:ER34" si="39">ER5-EP6</f>
        <v>2227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2.4266130453172834</v>
      </c>
      <c r="EY6" s="55">
        <f t="shared" ref="EY6:EY34" si="41">EY5-EW6</f>
        <v>2227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2.4266130453172834</v>
      </c>
      <c r="FF6" s="55">
        <f t="shared" ref="FF6:FF34" si="43">FF5-FD6</f>
        <v>2227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2.4266130453172834</v>
      </c>
      <c r="FM6" s="55">
        <f t="shared" ref="FM6:FM34" si="45">FM5-FK6</f>
        <v>2227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2.4266130453172834</v>
      </c>
      <c r="FT6" s="55">
        <f t="shared" ref="FT6:FT34" si="47">FT5-FR6</f>
        <v>2227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2.4266130453172834</v>
      </c>
      <c r="GA6" s="55">
        <f t="shared" ref="GA6:GA34" si="49">GA5-FY6</f>
        <v>2227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2.4266130453172834</v>
      </c>
      <c r="GH6" s="55">
        <f t="shared" ref="GH6:GH34" si="51">GH5-GF6</f>
        <v>2227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2.4266130453172834</v>
      </c>
      <c r="GO6" s="55">
        <f t="shared" ref="GO6:GO34" si="53">GO5-GM6</f>
        <v>2227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2.4266130453172834</v>
      </c>
      <c r="GV6" s="55">
        <f t="shared" ref="GV6:GV34" si="55">GV5-GT6</f>
        <v>2227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1.1000000000000001</v>
      </c>
      <c r="H7" s="55">
        <f t="shared" ref="H7:H34" si="56">H6-F7</f>
        <v>2400</v>
      </c>
      <c r="I7" s="61"/>
      <c r="J7" s="62"/>
      <c r="K7" s="58">
        <v>10</v>
      </c>
      <c r="L7" s="58"/>
      <c r="M7" s="59">
        <v>10</v>
      </c>
      <c r="N7" s="54">
        <f t="shared" si="0"/>
        <v>1.1149860118930763</v>
      </c>
      <c r="O7" s="55">
        <f t="shared" si="1"/>
        <v>2355</v>
      </c>
      <c r="P7" s="61">
        <v>2</v>
      </c>
      <c r="Q7" s="62"/>
      <c r="R7" s="58">
        <v>20</v>
      </c>
      <c r="S7" s="58"/>
      <c r="T7" s="59"/>
      <c r="U7" s="54">
        <f t="shared" si="2"/>
        <v>1.3106969680357985</v>
      </c>
      <c r="V7" s="55">
        <f t="shared" si="3"/>
        <v>2340</v>
      </c>
      <c r="W7" s="61">
        <v>1</v>
      </c>
      <c r="X7" s="62"/>
      <c r="Y7" s="58">
        <v>20</v>
      </c>
      <c r="Z7" s="58"/>
      <c r="AA7" s="59"/>
      <c r="AB7" s="54">
        <f t="shared" si="4"/>
        <v>1.5312755347682112</v>
      </c>
      <c r="AC7" s="55">
        <f t="shared" si="5"/>
        <v>2340</v>
      </c>
      <c r="AD7" s="61"/>
      <c r="AE7" s="62"/>
      <c r="AF7" s="58">
        <v>20</v>
      </c>
      <c r="AG7" s="58"/>
      <c r="AH7" s="59"/>
      <c r="AI7" s="54">
        <f t="shared" si="6"/>
        <v>1.6708218858530235</v>
      </c>
      <c r="AJ7" s="55">
        <f t="shared" si="7"/>
        <v>2340</v>
      </c>
      <c r="AK7" s="61"/>
      <c r="AL7" s="62"/>
      <c r="AM7" s="58">
        <v>20</v>
      </c>
      <c r="AN7" s="58"/>
      <c r="AO7" s="59"/>
      <c r="AP7" s="54">
        <f t="shared" si="8"/>
        <v>1.782590459160059</v>
      </c>
      <c r="AQ7" s="55">
        <f t="shared" si="9"/>
        <v>2340</v>
      </c>
      <c r="AR7" s="61"/>
      <c r="AS7" s="62"/>
      <c r="AT7" s="58">
        <v>40</v>
      </c>
      <c r="AU7" s="58"/>
      <c r="AV7" s="59"/>
      <c r="AW7" s="54">
        <f t="shared" si="10"/>
        <v>1.9234517346367197</v>
      </c>
      <c r="AX7" s="55">
        <f t="shared" si="11"/>
        <v>2340</v>
      </c>
      <c r="AY7" s="61">
        <v>3</v>
      </c>
      <c r="AZ7" s="62"/>
      <c r="BA7" s="58"/>
      <c r="BB7" s="58"/>
      <c r="BC7" s="59">
        <v>5</v>
      </c>
      <c r="BD7" s="54">
        <f t="shared" si="12"/>
        <v>2.0776359630649437</v>
      </c>
      <c r="BE7" s="55">
        <f t="shared" si="13"/>
        <v>2320</v>
      </c>
      <c r="BF7" s="61"/>
      <c r="BG7" s="62"/>
      <c r="BH7" s="58">
        <v>20</v>
      </c>
      <c r="BI7" s="58"/>
      <c r="BJ7" s="59"/>
      <c r="BK7" s="54">
        <f t="shared" si="14"/>
        <v>2.227656187177669</v>
      </c>
      <c r="BL7" s="55">
        <f t="shared" si="15"/>
        <v>2227</v>
      </c>
      <c r="BM7" s="61"/>
      <c r="BN7" s="62"/>
      <c r="BO7" s="58"/>
      <c r="BP7" s="58"/>
      <c r="BQ7" s="59"/>
      <c r="BR7" s="54">
        <f t="shared" si="16"/>
        <v>2.4266130453172834</v>
      </c>
      <c r="BS7" s="55">
        <f t="shared" si="17"/>
        <v>2227</v>
      </c>
      <c r="BT7" s="61"/>
      <c r="BU7" s="62"/>
      <c r="BV7" s="58"/>
      <c r="BW7" s="58"/>
      <c r="BX7" s="59"/>
      <c r="BY7" s="54">
        <f t="shared" si="18"/>
        <v>2.4266130453172834</v>
      </c>
      <c r="BZ7" s="55">
        <f t="shared" si="19"/>
        <v>2227</v>
      </c>
      <c r="CA7" s="61"/>
      <c r="CB7" s="62"/>
      <c r="CC7" s="58"/>
      <c r="CD7" s="58"/>
      <c r="CE7" s="59"/>
      <c r="CF7" s="54">
        <f t="shared" si="20"/>
        <v>2.4266130453172834</v>
      </c>
      <c r="CG7" s="55">
        <f t="shared" si="21"/>
        <v>2227</v>
      </c>
      <c r="CH7" s="61"/>
      <c r="CI7" s="62"/>
      <c r="CJ7" s="58"/>
      <c r="CK7" s="58"/>
      <c r="CL7" s="59"/>
      <c r="CM7" s="54">
        <f t="shared" si="22"/>
        <v>2.4266130453172834</v>
      </c>
      <c r="CN7" s="55">
        <f t="shared" si="23"/>
        <v>2227</v>
      </c>
      <c r="CO7" s="61"/>
      <c r="CP7" s="62"/>
      <c r="CQ7" s="58"/>
      <c r="CR7" s="58"/>
      <c r="CS7" s="59"/>
      <c r="CT7" s="54">
        <f t="shared" si="24"/>
        <v>2.4266130453172834</v>
      </c>
      <c r="CU7" s="55">
        <f t="shared" si="25"/>
        <v>2227</v>
      </c>
      <c r="CV7" s="61"/>
      <c r="CW7" s="62"/>
      <c r="CX7" s="58"/>
      <c r="CY7" s="58"/>
      <c r="CZ7" s="59"/>
      <c r="DA7" s="54">
        <f t="shared" si="26"/>
        <v>2.4266130453172834</v>
      </c>
      <c r="DB7" s="55">
        <f t="shared" si="27"/>
        <v>2227</v>
      </c>
      <c r="DC7" s="61"/>
      <c r="DD7" s="62"/>
      <c r="DE7" s="58"/>
      <c r="DF7" s="58"/>
      <c r="DG7" s="59"/>
      <c r="DH7" s="54">
        <f t="shared" si="28"/>
        <v>2.4266130453172834</v>
      </c>
      <c r="DI7" s="55">
        <f t="shared" si="29"/>
        <v>2227</v>
      </c>
      <c r="DJ7" s="61"/>
      <c r="DK7" s="62"/>
      <c r="DL7" s="58"/>
      <c r="DM7" s="58"/>
      <c r="DN7" s="59"/>
      <c r="DO7" s="54">
        <f t="shared" si="30"/>
        <v>2.4266130453172834</v>
      </c>
      <c r="DP7" s="55">
        <f t="shared" si="31"/>
        <v>2227</v>
      </c>
      <c r="DQ7" s="61"/>
      <c r="DR7" s="62"/>
      <c r="DS7" s="58"/>
      <c r="DT7" s="58"/>
      <c r="DU7" s="59"/>
      <c r="DV7" s="54">
        <f t="shared" si="32"/>
        <v>2.4266130453172834</v>
      </c>
      <c r="DW7" s="55">
        <f t="shared" si="33"/>
        <v>2227</v>
      </c>
      <c r="DX7" s="61"/>
      <c r="DY7" s="62"/>
      <c r="DZ7" s="58"/>
      <c r="EA7" s="58"/>
      <c r="EB7" s="59"/>
      <c r="EC7" s="54">
        <f t="shared" si="34"/>
        <v>2.4266130453172834</v>
      </c>
      <c r="ED7" s="55">
        <f t="shared" si="35"/>
        <v>2227</v>
      </c>
      <c r="EE7" s="61"/>
      <c r="EF7" s="62"/>
      <c r="EG7" s="58"/>
      <c r="EH7" s="58"/>
      <c r="EI7" s="59"/>
      <c r="EJ7" s="54">
        <f t="shared" si="36"/>
        <v>2.4266130453172834</v>
      </c>
      <c r="EK7" s="55">
        <f t="shared" si="37"/>
        <v>2227</v>
      </c>
      <c r="EL7" s="61"/>
      <c r="EM7" s="62"/>
      <c r="EN7" s="58"/>
      <c r="EO7" s="58"/>
      <c r="EP7" s="59"/>
      <c r="EQ7" s="54">
        <f t="shared" si="38"/>
        <v>2.4266130453172834</v>
      </c>
      <c r="ER7" s="55">
        <f t="shared" si="39"/>
        <v>2227</v>
      </c>
      <c r="ES7" s="61"/>
      <c r="ET7" s="62"/>
      <c r="EU7" s="58"/>
      <c r="EV7" s="58"/>
      <c r="EW7" s="59"/>
      <c r="EX7" s="54">
        <f t="shared" si="40"/>
        <v>2.4266130453172834</v>
      </c>
      <c r="EY7" s="55">
        <f t="shared" si="41"/>
        <v>2227</v>
      </c>
      <c r="EZ7" s="61"/>
      <c r="FA7" s="62"/>
      <c r="FB7" s="58"/>
      <c r="FC7" s="58"/>
      <c r="FD7" s="59"/>
      <c r="FE7" s="54">
        <f t="shared" si="42"/>
        <v>2.4266130453172834</v>
      </c>
      <c r="FF7" s="55">
        <f t="shared" si="43"/>
        <v>2227</v>
      </c>
      <c r="FG7" s="61"/>
      <c r="FH7" s="62"/>
      <c r="FI7" s="58"/>
      <c r="FJ7" s="58"/>
      <c r="FK7" s="59"/>
      <c r="FL7" s="54">
        <f t="shared" si="44"/>
        <v>2.4266130453172834</v>
      </c>
      <c r="FM7" s="55">
        <f t="shared" si="45"/>
        <v>2227</v>
      </c>
      <c r="FN7" s="61"/>
      <c r="FO7" s="62"/>
      <c r="FP7" s="58"/>
      <c r="FQ7" s="58"/>
      <c r="FR7" s="59"/>
      <c r="FS7" s="54">
        <f t="shared" si="46"/>
        <v>2.4266130453172834</v>
      </c>
      <c r="FT7" s="55">
        <f t="shared" si="47"/>
        <v>2227</v>
      </c>
      <c r="FU7" s="61"/>
      <c r="FV7" s="62"/>
      <c r="FW7" s="58"/>
      <c r="FX7" s="58"/>
      <c r="FY7" s="59"/>
      <c r="FZ7" s="54">
        <f t="shared" si="48"/>
        <v>2.4266130453172834</v>
      </c>
      <c r="GA7" s="55">
        <f t="shared" si="49"/>
        <v>2227</v>
      </c>
      <c r="GB7" s="61"/>
      <c r="GC7" s="62"/>
      <c r="GD7" s="58"/>
      <c r="GE7" s="58"/>
      <c r="GF7" s="59"/>
      <c r="GG7" s="54">
        <f t="shared" si="50"/>
        <v>2.4266130453172834</v>
      </c>
      <c r="GH7" s="55">
        <f t="shared" si="51"/>
        <v>2227</v>
      </c>
      <c r="GI7" s="61"/>
      <c r="GJ7" s="62"/>
      <c r="GK7" s="58"/>
      <c r="GL7" s="58"/>
      <c r="GM7" s="59"/>
      <c r="GN7" s="54">
        <f t="shared" si="52"/>
        <v>2.4266130453172834</v>
      </c>
      <c r="GO7" s="55">
        <f t="shared" si="53"/>
        <v>2227</v>
      </c>
      <c r="GP7" s="61"/>
      <c r="GQ7" s="62"/>
      <c r="GR7" s="58"/>
      <c r="GS7" s="58"/>
      <c r="GT7" s="59"/>
      <c r="GU7" s="54">
        <f t="shared" si="54"/>
        <v>2.4266130453172834</v>
      </c>
      <c r="GV7" s="55">
        <f t="shared" si="55"/>
        <v>2227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1.1000000000000001</v>
      </c>
      <c r="H8" s="55">
        <f t="shared" si="56"/>
        <v>2400</v>
      </c>
      <c r="I8" s="61"/>
      <c r="J8" s="62"/>
      <c r="K8" s="58">
        <v>30</v>
      </c>
      <c r="L8" s="58"/>
      <c r="M8" s="59">
        <v>8</v>
      </c>
      <c r="N8" s="54">
        <f t="shared" si="0"/>
        <v>1.1213771495155731</v>
      </c>
      <c r="O8" s="55">
        <f t="shared" si="1"/>
        <v>2347</v>
      </c>
      <c r="P8" s="61"/>
      <c r="Q8" s="62"/>
      <c r="R8" s="58">
        <v>20</v>
      </c>
      <c r="S8" s="58"/>
      <c r="T8" s="59"/>
      <c r="U8" s="54">
        <f t="shared" si="2"/>
        <v>1.3149704723093028</v>
      </c>
      <c r="V8" s="55">
        <f t="shared" si="3"/>
        <v>2340</v>
      </c>
      <c r="W8" s="61">
        <v>2</v>
      </c>
      <c r="X8" s="62"/>
      <c r="Y8" s="58"/>
      <c r="Z8" s="58"/>
      <c r="AA8" s="59"/>
      <c r="AB8" s="54">
        <f t="shared" si="4"/>
        <v>1.5352203079437536</v>
      </c>
      <c r="AC8" s="55">
        <f t="shared" si="5"/>
        <v>2340</v>
      </c>
      <c r="AD8" s="61"/>
      <c r="AE8" s="62"/>
      <c r="AF8" s="58">
        <v>20</v>
      </c>
      <c r="AG8" s="58"/>
      <c r="AH8" s="59"/>
      <c r="AI8" s="54">
        <f t="shared" si="6"/>
        <v>1.6750953901265278</v>
      </c>
      <c r="AJ8" s="55">
        <f t="shared" si="7"/>
        <v>2340</v>
      </c>
      <c r="AK8" s="61"/>
      <c r="AL8" s="62"/>
      <c r="AM8" s="58"/>
      <c r="AN8" s="58"/>
      <c r="AO8" s="59"/>
      <c r="AP8" s="54">
        <f t="shared" si="8"/>
        <v>1.782590459160059</v>
      </c>
      <c r="AQ8" s="55">
        <f t="shared" si="9"/>
        <v>2340</v>
      </c>
      <c r="AR8" s="61"/>
      <c r="AS8" s="62"/>
      <c r="AT8" s="58">
        <v>40</v>
      </c>
      <c r="AU8" s="58"/>
      <c r="AV8" s="59"/>
      <c r="AW8" s="54">
        <f t="shared" si="10"/>
        <v>1.9319987431837284</v>
      </c>
      <c r="AX8" s="55">
        <f t="shared" si="11"/>
        <v>2340</v>
      </c>
      <c r="AY8" s="61"/>
      <c r="AZ8" s="62"/>
      <c r="BA8" s="58">
        <v>20</v>
      </c>
      <c r="BB8" s="58"/>
      <c r="BC8" s="59">
        <v>10</v>
      </c>
      <c r="BD8" s="54">
        <f t="shared" si="12"/>
        <v>2.0819649673939478</v>
      </c>
      <c r="BE8" s="55">
        <f t="shared" si="13"/>
        <v>2310</v>
      </c>
      <c r="BF8" s="61"/>
      <c r="BG8" s="62"/>
      <c r="BH8" s="58">
        <v>20</v>
      </c>
      <c r="BI8" s="58"/>
      <c r="BJ8" s="59"/>
      <c r="BK8" s="54">
        <f t="shared" si="14"/>
        <v>2.232146532934292</v>
      </c>
      <c r="BL8" s="55">
        <f t="shared" si="15"/>
        <v>2227</v>
      </c>
      <c r="BM8" s="61"/>
      <c r="BN8" s="62"/>
      <c r="BO8" s="58"/>
      <c r="BP8" s="58"/>
      <c r="BQ8" s="59"/>
      <c r="BR8" s="54">
        <f t="shared" si="16"/>
        <v>2.4266130453172834</v>
      </c>
      <c r="BS8" s="55">
        <f t="shared" si="17"/>
        <v>2227</v>
      </c>
      <c r="BT8" s="61"/>
      <c r="BU8" s="62"/>
      <c r="BV8" s="58"/>
      <c r="BW8" s="58"/>
      <c r="BX8" s="59"/>
      <c r="BY8" s="54">
        <f t="shared" si="18"/>
        <v>2.4266130453172834</v>
      </c>
      <c r="BZ8" s="55">
        <f t="shared" si="19"/>
        <v>2227</v>
      </c>
      <c r="CA8" s="61"/>
      <c r="CB8" s="62"/>
      <c r="CC8" s="58"/>
      <c r="CD8" s="58"/>
      <c r="CE8" s="59"/>
      <c r="CF8" s="54">
        <f t="shared" si="20"/>
        <v>2.4266130453172834</v>
      </c>
      <c r="CG8" s="55">
        <f t="shared" si="21"/>
        <v>2227</v>
      </c>
      <c r="CH8" s="61"/>
      <c r="CI8" s="62"/>
      <c r="CJ8" s="58"/>
      <c r="CK8" s="58"/>
      <c r="CL8" s="59"/>
      <c r="CM8" s="54">
        <f t="shared" si="22"/>
        <v>2.4266130453172834</v>
      </c>
      <c r="CN8" s="55">
        <f t="shared" si="23"/>
        <v>2227</v>
      </c>
      <c r="CO8" s="61"/>
      <c r="CP8" s="62"/>
      <c r="CQ8" s="58"/>
      <c r="CR8" s="58"/>
      <c r="CS8" s="59"/>
      <c r="CT8" s="54">
        <f t="shared" si="24"/>
        <v>2.4266130453172834</v>
      </c>
      <c r="CU8" s="55">
        <f t="shared" si="25"/>
        <v>2227</v>
      </c>
      <c r="CV8" s="61"/>
      <c r="CW8" s="62"/>
      <c r="CX8" s="58"/>
      <c r="CY8" s="58"/>
      <c r="CZ8" s="59"/>
      <c r="DA8" s="54">
        <f t="shared" si="26"/>
        <v>2.4266130453172834</v>
      </c>
      <c r="DB8" s="55">
        <f t="shared" si="27"/>
        <v>2227</v>
      </c>
      <c r="DC8" s="61"/>
      <c r="DD8" s="62"/>
      <c r="DE8" s="58"/>
      <c r="DF8" s="58"/>
      <c r="DG8" s="59"/>
      <c r="DH8" s="54">
        <f t="shared" si="28"/>
        <v>2.4266130453172834</v>
      </c>
      <c r="DI8" s="55">
        <f t="shared" si="29"/>
        <v>2227</v>
      </c>
      <c r="DJ8" s="61"/>
      <c r="DK8" s="62"/>
      <c r="DL8" s="58"/>
      <c r="DM8" s="58"/>
      <c r="DN8" s="59"/>
      <c r="DO8" s="54">
        <f t="shared" si="30"/>
        <v>2.4266130453172834</v>
      </c>
      <c r="DP8" s="55">
        <f t="shared" si="31"/>
        <v>2227</v>
      </c>
      <c r="DQ8" s="61"/>
      <c r="DR8" s="62"/>
      <c r="DS8" s="58"/>
      <c r="DT8" s="58"/>
      <c r="DU8" s="59"/>
      <c r="DV8" s="54">
        <f t="shared" si="32"/>
        <v>2.4266130453172834</v>
      </c>
      <c r="DW8" s="55">
        <f t="shared" si="33"/>
        <v>2227</v>
      </c>
      <c r="DX8" s="61"/>
      <c r="DY8" s="62"/>
      <c r="DZ8" s="58"/>
      <c r="EA8" s="58"/>
      <c r="EB8" s="59"/>
      <c r="EC8" s="54">
        <f t="shared" si="34"/>
        <v>2.4266130453172834</v>
      </c>
      <c r="ED8" s="55">
        <f t="shared" si="35"/>
        <v>2227</v>
      </c>
      <c r="EE8" s="61"/>
      <c r="EF8" s="62"/>
      <c r="EG8" s="58"/>
      <c r="EH8" s="58"/>
      <c r="EI8" s="59"/>
      <c r="EJ8" s="54">
        <f t="shared" si="36"/>
        <v>2.4266130453172834</v>
      </c>
      <c r="EK8" s="55">
        <f t="shared" si="37"/>
        <v>2227</v>
      </c>
      <c r="EL8" s="61"/>
      <c r="EM8" s="62"/>
      <c r="EN8" s="58"/>
      <c r="EO8" s="58"/>
      <c r="EP8" s="59"/>
      <c r="EQ8" s="54">
        <f t="shared" si="38"/>
        <v>2.4266130453172834</v>
      </c>
      <c r="ER8" s="55">
        <f t="shared" si="39"/>
        <v>2227</v>
      </c>
      <c r="ES8" s="61"/>
      <c r="ET8" s="62"/>
      <c r="EU8" s="58"/>
      <c r="EV8" s="58"/>
      <c r="EW8" s="59"/>
      <c r="EX8" s="54">
        <f t="shared" si="40"/>
        <v>2.4266130453172834</v>
      </c>
      <c r="EY8" s="55">
        <f t="shared" si="41"/>
        <v>2227</v>
      </c>
      <c r="EZ8" s="61"/>
      <c r="FA8" s="62"/>
      <c r="FB8" s="58"/>
      <c r="FC8" s="58"/>
      <c r="FD8" s="59"/>
      <c r="FE8" s="54">
        <f t="shared" si="42"/>
        <v>2.4266130453172834</v>
      </c>
      <c r="FF8" s="55">
        <f t="shared" si="43"/>
        <v>2227</v>
      </c>
      <c r="FG8" s="61"/>
      <c r="FH8" s="62"/>
      <c r="FI8" s="58"/>
      <c r="FJ8" s="58"/>
      <c r="FK8" s="59"/>
      <c r="FL8" s="54">
        <f t="shared" si="44"/>
        <v>2.4266130453172834</v>
      </c>
      <c r="FM8" s="55">
        <f t="shared" si="45"/>
        <v>2227</v>
      </c>
      <c r="FN8" s="61"/>
      <c r="FO8" s="62"/>
      <c r="FP8" s="58"/>
      <c r="FQ8" s="58"/>
      <c r="FR8" s="59"/>
      <c r="FS8" s="54">
        <f t="shared" si="46"/>
        <v>2.4266130453172834</v>
      </c>
      <c r="FT8" s="55">
        <f t="shared" si="47"/>
        <v>2227</v>
      </c>
      <c r="FU8" s="61"/>
      <c r="FV8" s="62"/>
      <c r="FW8" s="58"/>
      <c r="FX8" s="58"/>
      <c r="FY8" s="59"/>
      <c r="FZ8" s="54">
        <f t="shared" si="48"/>
        <v>2.4266130453172834</v>
      </c>
      <c r="GA8" s="55">
        <f t="shared" si="49"/>
        <v>2227</v>
      </c>
      <c r="GB8" s="61"/>
      <c r="GC8" s="62"/>
      <c r="GD8" s="58"/>
      <c r="GE8" s="58"/>
      <c r="GF8" s="59"/>
      <c r="GG8" s="54">
        <f t="shared" si="50"/>
        <v>2.4266130453172834</v>
      </c>
      <c r="GH8" s="55">
        <f t="shared" si="51"/>
        <v>2227</v>
      </c>
      <c r="GI8" s="61"/>
      <c r="GJ8" s="62"/>
      <c r="GK8" s="58"/>
      <c r="GL8" s="58"/>
      <c r="GM8" s="59"/>
      <c r="GN8" s="54">
        <f t="shared" si="52"/>
        <v>2.4266130453172834</v>
      </c>
      <c r="GO8" s="55">
        <f t="shared" si="53"/>
        <v>2227</v>
      </c>
      <c r="GP8" s="61"/>
      <c r="GQ8" s="62"/>
      <c r="GR8" s="58"/>
      <c r="GS8" s="58"/>
      <c r="GT8" s="59"/>
      <c r="GU8" s="54">
        <f>((((((GP8+GQ8)*30)/$E$50)+((GR8+GS8)/$E$51))+(GU7*GV7))-(GT8*GU7))/(GV8)</f>
        <v>2.4266130453172834</v>
      </c>
      <c r="GV8" s="55">
        <f t="shared" si="55"/>
        <v>2227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1.1000000000000001</v>
      </c>
      <c r="H9" s="55">
        <f t="shared" si="56"/>
        <v>2400</v>
      </c>
      <c r="I9" s="61">
        <v>1</v>
      </c>
      <c r="J9" s="62"/>
      <c r="K9" s="58">
        <v>20</v>
      </c>
      <c r="L9" s="58"/>
      <c r="M9" s="59"/>
      <c r="N9" s="54">
        <f t="shared" si="0"/>
        <v>1.1276044118144162</v>
      </c>
      <c r="O9" s="55">
        <f t="shared" si="1"/>
        <v>2347</v>
      </c>
      <c r="P9" s="61">
        <v>2</v>
      </c>
      <c r="Q9" s="62"/>
      <c r="R9" s="58">
        <v>20</v>
      </c>
      <c r="S9" s="58"/>
      <c r="T9" s="59"/>
      <c r="U9" s="54">
        <f t="shared" si="2"/>
        <v>1.3231887497583492</v>
      </c>
      <c r="V9" s="55">
        <f t="shared" si="3"/>
        <v>2340</v>
      </c>
      <c r="W9" s="61">
        <v>3</v>
      </c>
      <c r="X9" s="62"/>
      <c r="Y9" s="58">
        <v>20</v>
      </c>
      <c r="Z9" s="58"/>
      <c r="AA9" s="59"/>
      <c r="AB9" s="54">
        <f t="shared" si="4"/>
        <v>1.5454109719805715</v>
      </c>
      <c r="AC9" s="55">
        <f t="shared" si="5"/>
        <v>2340</v>
      </c>
      <c r="AD9" s="61"/>
      <c r="AE9" s="62"/>
      <c r="AF9" s="58">
        <v>20</v>
      </c>
      <c r="AG9" s="58"/>
      <c r="AH9" s="59"/>
      <c r="AI9" s="54">
        <f t="shared" si="6"/>
        <v>1.679368894400032</v>
      </c>
      <c r="AJ9" s="55">
        <f t="shared" si="7"/>
        <v>2340</v>
      </c>
      <c r="AK9" s="61"/>
      <c r="AL9" s="62"/>
      <c r="AM9" s="58">
        <v>20</v>
      </c>
      <c r="AN9" s="58"/>
      <c r="AO9" s="59"/>
      <c r="AP9" s="54">
        <f t="shared" si="8"/>
        <v>1.7868639634335632</v>
      </c>
      <c r="AQ9" s="55">
        <f t="shared" si="9"/>
        <v>2340</v>
      </c>
      <c r="AR9" s="61"/>
      <c r="AS9" s="62"/>
      <c r="AT9" s="58">
        <v>20</v>
      </c>
      <c r="AU9" s="58"/>
      <c r="AV9" s="59"/>
      <c r="AW9" s="54">
        <f t="shared" si="10"/>
        <v>1.9362722474572327</v>
      </c>
      <c r="AX9" s="55">
        <f t="shared" si="11"/>
        <v>2340</v>
      </c>
      <c r="AY9" s="61"/>
      <c r="AZ9" s="62"/>
      <c r="BA9" s="58">
        <v>20</v>
      </c>
      <c r="BB9" s="58"/>
      <c r="BC9" s="59">
        <v>7</v>
      </c>
      <c r="BD9" s="54">
        <f t="shared" si="12"/>
        <v>2.0863071297908218</v>
      </c>
      <c r="BE9" s="55">
        <f t="shared" si="13"/>
        <v>2303</v>
      </c>
      <c r="BF9" s="61"/>
      <c r="BG9" s="62"/>
      <c r="BH9" s="58">
        <v>20</v>
      </c>
      <c r="BI9" s="58"/>
      <c r="BJ9" s="59"/>
      <c r="BK9" s="54">
        <f t="shared" si="14"/>
        <v>2.2366368786909154</v>
      </c>
      <c r="BL9" s="55">
        <f t="shared" si="15"/>
        <v>2227</v>
      </c>
      <c r="BM9" s="61"/>
      <c r="BN9" s="62"/>
      <c r="BO9" s="58"/>
      <c r="BP9" s="58"/>
      <c r="BQ9" s="59"/>
      <c r="BR9" s="54">
        <f t="shared" si="16"/>
        <v>2.4266130453172834</v>
      </c>
      <c r="BS9" s="55">
        <f t="shared" si="17"/>
        <v>2227</v>
      </c>
      <c r="BT9" s="61"/>
      <c r="BU9" s="62"/>
      <c r="BV9" s="58"/>
      <c r="BW9" s="58"/>
      <c r="BX9" s="59"/>
      <c r="BY9" s="54">
        <f t="shared" si="18"/>
        <v>2.4266130453172834</v>
      </c>
      <c r="BZ9" s="55">
        <f t="shared" si="19"/>
        <v>2227</v>
      </c>
      <c r="CA9" s="61"/>
      <c r="CB9" s="62"/>
      <c r="CC9" s="58"/>
      <c r="CD9" s="58"/>
      <c r="CE9" s="59"/>
      <c r="CF9" s="54">
        <f t="shared" si="20"/>
        <v>2.4266130453172834</v>
      </c>
      <c r="CG9" s="55">
        <f t="shared" si="21"/>
        <v>2227</v>
      </c>
      <c r="CH9" s="61"/>
      <c r="CI9" s="62"/>
      <c r="CJ9" s="58"/>
      <c r="CK9" s="58"/>
      <c r="CL9" s="59"/>
      <c r="CM9" s="54">
        <f t="shared" si="22"/>
        <v>2.4266130453172834</v>
      </c>
      <c r="CN9" s="55">
        <f t="shared" si="23"/>
        <v>2227</v>
      </c>
      <c r="CO9" s="61"/>
      <c r="CP9" s="62"/>
      <c r="CQ9" s="58"/>
      <c r="CR9" s="58"/>
      <c r="CS9" s="59"/>
      <c r="CT9" s="54">
        <f t="shared" si="24"/>
        <v>2.4266130453172834</v>
      </c>
      <c r="CU9" s="55">
        <f t="shared" si="25"/>
        <v>2227</v>
      </c>
      <c r="CV9" s="61"/>
      <c r="CW9" s="62"/>
      <c r="CX9" s="58"/>
      <c r="CY9" s="58"/>
      <c r="CZ9" s="59"/>
      <c r="DA9" s="54">
        <f t="shared" si="26"/>
        <v>2.4266130453172834</v>
      </c>
      <c r="DB9" s="55">
        <f t="shared" si="27"/>
        <v>2227</v>
      </c>
      <c r="DC9" s="61"/>
      <c r="DD9" s="62"/>
      <c r="DE9" s="58"/>
      <c r="DF9" s="58"/>
      <c r="DG9" s="59"/>
      <c r="DH9" s="54">
        <f t="shared" si="28"/>
        <v>2.4266130453172834</v>
      </c>
      <c r="DI9" s="55">
        <f t="shared" si="29"/>
        <v>2227</v>
      </c>
      <c r="DJ9" s="61"/>
      <c r="DK9" s="62"/>
      <c r="DL9" s="58"/>
      <c r="DM9" s="58"/>
      <c r="DN9" s="59"/>
      <c r="DO9" s="54">
        <f t="shared" si="30"/>
        <v>2.4266130453172834</v>
      </c>
      <c r="DP9" s="55">
        <f t="shared" si="31"/>
        <v>2227</v>
      </c>
      <c r="DQ9" s="61"/>
      <c r="DR9" s="62"/>
      <c r="DS9" s="58"/>
      <c r="DT9" s="58"/>
      <c r="DU9" s="59"/>
      <c r="DV9" s="54">
        <f t="shared" si="32"/>
        <v>2.4266130453172834</v>
      </c>
      <c r="DW9" s="55">
        <f t="shared" si="33"/>
        <v>2227</v>
      </c>
      <c r="DX9" s="61"/>
      <c r="DY9" s="62"/>
      <c r="DZ9" s="58"/>
      <c r="EA9" s="58"/>
      <c r="EB9" s="59"/>
      <c r="EC9" s="54">
        <f t="shared" si="34"/>
        <v>2.4266130453172834</v>
      </c>
      <c r="ED9" s="55">
        <f t="shared" si="35"/>
        <v>2227</v>
      </c>
      <c r="EE9" s="61"/>
      <c r="EF9" s="62"/>
      <c r="EG9" s="58"/>
      <c r="EH9" s="58"/>
      <c r="EI9" s="59"/>
      <c r="EJ9" s="54">
        <f t="shared" si="36"/>
        <v>2.4266130453172834</v>
      </c>
      <c r="EK9" s="55">
        <f t="shared" si="37"/>
        <v>2227</v>
      </c>
      <c r="EL9" s="61"/>
      <c r="EM9" s="62"/>
      <c r="EN9" s="58"/>
      <c r="EO9" s="58"/>
      <c r="EP9" s="59"/>
      <c r="EQ9" s="54">
        <f t="shared" si="38"/>
        <v>2.4266130453172834</v>
      </c>
      <c r="ER9" s="55">
        <f t="shared" si="39"/>
        <v>2227</v>
      </c>
      <c r="ES9" s="61"/>
      <c r="ET9" s="62"/>
      <c r="EU9" s="58"/>
      <c r="EV9" s="58"/>
      <c r="EW9" s="59"/>
      <c r="EX9" s="54">
        <f t="shared" si="40"/>
        <v>2.4266130453172834</v>
      </c>
      <c r="EY9" s="55">
        <f t="shared" si="41"/>
        <v>2227</v>
      </c>
      <c r="EZ9" s="61"/>
      <c r="FA9" s="62"/>
      <c r="FB9" s="58"/>
      <c r="FC9" s="58"/>
      <c r="FD9" s="59"/>
      <c r="FE9" s="54">
        <f t="shared" si="42"/>
        <v>2.4266130453172834</v>
      </c>
      <c r="FF9" s="55">
        <f t="shared" si="43"/>
        <v>2227</v>
      </c>
      <c r="FG9" s="61"/>
      <c r="FH9" s="62"/>
      <c r="FI9" s="58"/>
      <c r="FJ9" s="58"/>
      <c r="FK9" s="59"/>
      <c r="FL9" s="54">
        <f t="shared" si="44"/>
        <v>2.4266130453172834</v>
      </c>
      <c r="FM9" s="55">
        <f t="shared" si="45"/>
        <v>2227</v>
      </c>
      <c r="FN9" s="61"/>
      <c r="FO9" s="62"/>
      <c r="FP9" s="58"/>
      <c r="FQ9" s="58"/>
      <c r="FR9" s="59"/>
      <c r="FS9" s="54">
        <f t="shared" si="46"/>
        <v>2.4266130453172834</v>
      </c>
      <c r="FT9" s="55">
        <f t="shared" si="47"/>
        <v>2227</v>
      </c>
      <c r="FU9" s="61"/>
      <c r="FV9" s="62"/>
      <c r="FW9" s="58"/>
      <c r="FX9" s="58"/>
      <c r="FY9" s="59"/>
      <c r="FZ9" s="54">
        <f t="shared" si="48"/>
        <v>2.4266130453172834</v>
      </c>
      <c r="GA9" s="55">
        <f t="shared" si="49"/>
        <v>2227</v>
      </c>
      <c r="GB9" s="61"/>
      <c r="GC9" s="62"/>
      <c r="GD9" s="58"/>
      <c r="GE9" s="58"/>
      <c r="GF9" s="59"/>
      <c r="GG9" s="54">
        <f t="shared" si="50"/>
        <v>2.4266130453172834</v>
      </c>
      <c r="GH9" s="55">
        <f t="shared" si="51"/>
        <v>2227</v>
      </c>
      <c r="GI9" s="61"/>
      <c r="GJ9" s="62"/>
      <c r="GK9" s="58"/>
      <c r="GL9" s="58"/>
      <c r="GM9" s="59"/>
      <c r="GN9" s="54">
        <f t="shared" si="52"/>
        <v>2.4266130453172834</v>
      </c>
      <c r="GO9" s="55">
        <f t="shared" si="53"/>
        <v>2227</v>
      </c>
      <c r="GP9" s="61"/>
      <c r="GQ9" s="62"/>
      <c r="GR9" s="58"/>
      <c r="GS9" s="58"/>
      <c r="GT9" s="59"/>
      <c r="GU9" s="54">
        <f t="shared" si="54"/>
        <v>2.4266130453172834</v>
      </c>
      <c r="GV9" s="55">
        <f t="shared" si="55"/>
        <v>2227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1.1000000000000001</v>
      </c>
      <c r="H10" s="55">
        <f>H9-F10</f>
        <v>2400</v>
      </c>
      <c r="I10" s="61">
        <v>1</v>
      </c>
      <c r="J10" s="62"/>
      <c r="K10" s="58">
        <v>20</v>
      </c>
      <c r="L10" s="58"/>
      <c r="M10" s="59">
        <v>4</v>
      </c>
      <c r="N10" s="54">
        <f t="shared" si="0"/>
        <v>1.1338423053762534</v>
      </c>
      <c r="O10" s="55">
        <f t="shared" si="1"/>
        <v>2343</v>
      </c>
      <c r="P10" s="61">
        <v>2</v>
      </c>
      <c r="Q10" s="62"/>
      <c r="R10" s="58">
        <v>20</v>
      </c>
      <c r="S10" s="58"/>
      <c r="T10" s="59"/>
      <c r="U10" s="54">
        <f t="shared" si="2"/>
        <v>1.3314070272073959</v>
      </c>
      <c r="V10" s="55">
        <f t="shared" si="3"/>
        <v>2340</v>
      </c>
      <c r="W10" s="61">
        <v>2</v>
      </c>
      <c r="X10" s="62"/>
      <c r="Y10" s="58">
        <v>20</v>
      </c>
      <c r="Z10" s="58"/>
      <c r="AA10" s="59"/>
      <c r="AB10" s="54">
        <f t="shared" si="4"/>
        <v>1.5536292494296182</v>
      </c>
      <c r="AC10" s="55">
        <f t="shared" si="5"/>
        <v>2340</v>
      </c>
      <c r="AD10" s="61"/>
      <c r="AE10" s="62"/>
      <c r="AF10" s="58">
        <v>20</v>
      </c>
      <c r="AG10" s="58"/>
      <c r="AH10" s="59"/>
      <c r="AI10" s="54">
        <f t="shared" si="6"/>
        <v>1.6836423986735363</v>
      </c>
      <c r="AJ10" s="55">
        <f t="shared" si="7"/>
        <v>2340</v>
      </c>
      <c r="AK10" s="61"/>
      <c r="AL10" s="62"/>
      <c r="AM10" s="58">
        <v>40</v>
      </c>
      <c r="AN10" s="58"/>
      <c r="AO10" s="59"/>
      <c r="AP10" s="54">
        <f t="shared" si="8"/>
        <v>1.7954109719805718</v>
      </c>
      <c r="AQ10" s="55">
        <f t="shared" si="9"/>
        <v>2340</v>
      </c>
      <c r="AR10" s="61"/>
      <c r="AS10" s="62"/>
      <c r="AT10" s="58">
        <v>20</v>
      </c>
      <c r="AU10" s="58"/>
      <c r="AV10" s="59"/>
      <c r="AW10" s="54">
        <f t="shared" si="10"/>
        <v>1.940545751730737</v>
      </c>
      <c r="AX10" s="55">
        <f t="shared" si="11"/>
        <v>2340</v>
      </c>
      <c r="AY10" s="61"/>
      <c r="AZ10" s="62"/>
      <c r="BA10" s="58">
        <v>20</v>
      </c>
      <c r="BB10" s="58"/>
      <c r="BC10" s="59">
        <v>8</v>
      </c>
      <c r="BD10" s="54">
        <f t="shared" si="12"/>
        <v>2.0906644282657671</v>
      </c>
      <c r="BE10" s="55">
        <f t="shared" si="13"/>
        <v>2295</v>
      </c>
      <c r="BF10" s="61"/>
      <c r="BG10" s="62"/>
      <c r="BH10" s="58">
        <v>20</v>
      </c>
      <c r="BI10" s="58"/>
      <c r="BJ10" s="59"/>
      <c r="BK10" s="54">
        <f t="shared" si="14"/>
        <v>2.2411272244475384</v>
      </c>
      <c r="BL10" s="55">
        <f t="shared" si="15"/>
        <v>2227</v>
      </c>
      <c r="BM10" s="61"/>
      <c r="BN10" s="62"/>
      <c r="BO10" s="58"/>
      <c r="BP10" s="58"/>
      <c r="BQ10" s="59"/>
      <c r="BR10" s="54">
        <f t="shared" si="16"/>
        <v>2.4266130453172834</v>
      </c>
      <c r="BS10" s="55">
        <f t="shared" si="17"/>
        <v>2227</v>
      </c>
      <c r="BT10" s="61"/>
      <c r="BU10" s="62"/>
      <c r="BV10" s="58"/>
      <c r="BW10" s="58"/>
      <c r="BX10" s="59"/>
      <c r="BY10" s="54">
        <f t="shared" si="18"/>
        <v>2.4266130453172834</v>
      </c>
      <c r="BZ10" s="55">
        <f t="shared" si="19"/>
        <v>2227</v>
      </c>
      <c r="CA10" s="61"/>
      <c r="CB10" s="62"/>
      <c r="CC10" s="58"/>
      <c r="CD10" s="58"/>
      <c r="CE10" s="59"/>
      <c r="CF10" s="54">
        <f t="shared" si="20"/>
        <v>2.4266130453172834</v>
      </c>
      <c r="CG10" s="55">
        <f t="shared" si="21"/>
        <v>2227</v>
      </c>
      <c r="CH10" s="61"/>
      <c r="CI10" s="62"/>
      <c r="CJ10" s="58"/>
      <c r="CK10" s="58"/>
      <c r="CL10" s="59"/>
      <c r="CM10" s="54">
        <f t="shared" si="22"/>
        <v>2.4266130453172834</v>
      </c>
      <c r="CN10" s="55">
        <f t="shared" si="23"/>
        <v>2227</v>
      </c>
      <c r="CO10" s="61"/>
      <c r="CP10" s="62"/>
      <c r="CQ10" s="58"/>
      <c r="CR10" s="58"/>
      <c r="CS10" s="59"/>
      <c r="CT10" s="54">
        <f t="shared" si="24"/>
        <v>2.4266130453172834</v>
      </c>
      <c r="CU10" s="55">
        <f t="shared" si="25"/>
        <v>2227</v>
      </c>
      <c r="CV10" s="61"/>
      <c r="CW10" s="62"/>
      <c r="CX10" s="58"/>
      <c r="CY10" s="58"/>
      <c r="CZ10" s="59"/>
      <c r="DA10" s="54">
        <f t="shared" si="26"/>
        <v>2.4266130453172834</v>
      </c>
      <c r="DB10" s="55">
        <f t="shared" si="27"/>
        <v>2227</v>
      </c>
      <c r="DC10" s="61"/>
      <c r="DD10" s="62"/>
      <c r="DE10" s="58"/>
      <c r="DF10" s="58"/>
      <c r="DG10" s="59"/>
      <c r="DH10" s="54">
        <f t="shared" si="28"/>
        <v>2.4266130453172834</v>
      </c>
      <c r="DI10" s="55">
        <f t="shared" si="29"/>
        <v>2227</v>
      </c>
      <c r="DJ10" s="61"/>
      <c r="DK10" s="62"/>
      <c r="DL10" s="58"/>
      <c r="DM10" s="58"/>
      <c r="DN10" s="59"/>
      <c r="DO10" s="54">
        <f t="shared" si="30"/>
        <v>2.4266130453172834</v>
      </c>
      <c r="DP10" s="55">
        <f t="shared" si="31"/>
        <v>2227</v>
      </c>
      <c r="DQ10" s="61"/>
      <c r="DR10" s="62"/>
      <c r="DS10" s="58"/>
      <c r="DT10" s="58"/>
      <c r="DU10" s="59"/>
      <c r="DV10" s="54">
        <f t="shared" si="32"/>
        <v>2.4266130453172834</v>
      </c>
      <c r="DW10" s="55">
        <f t="shared" si="33"/>
        <v>2227</v>
      </c>
      <c r="DX10" s="61"/>
      <c r="DY10" s="62"/>
      <c r="DZ10" s="58"/>
      <c r="EA10" s="58"/>
      <c r="EB10" s="59"/>
      <c r="EC10" s="54">
        <f t="shared" si="34"/>
        <v>2.4266130453172834</v>
      </c>
      <c r="ED10" s="55">
        <f t="shared" si="35"/>
        <v>2227</v>
      </c>
      <c r="EE10" s="61"/>
      <c r="EF10" s="62"/>
      <c r="EG10" s="58"/>
      <c r="EH10" s="58"/>
      <c r="EI10" s="59"/>
      <c r="EJ10" s="54">
        <f t="shared" si="36"/>
        <v>2.4266130453172834</v>
      </c>
      <c r="EK10" s="55">
        <f t="shared" si="37"/>
        <v>2227</v>
      </c>
      <c r="EL10" s="61"/>
      <c r="EM10" s="62"/>
      <c r="EN10" s="58"/>
      <c r="EO10" s="58"/>
      <c r="EP10" s="59"/>
      <c r="EQ10" s="54">
        <f t="shared" si="38"/>
        <v>2.4266130453172834</v>
      </c>
      <c r="ER10" s="55">
        <f t="shared" si="39"/>
        <v>2227</v>
      </c>
      <c r="ES10" s="61"/>
      <c r="ET10" s="62"/>
      <c r="EU10" s="58"/>
      <c r="EV10" s="58"/>
      <c r="EW10" s="59"/>
      <c r="EX10" s="54">
        <f t="shared" si="40"/>
        <v>2.4266130453172834</v>
      </c>
      <c r="EY10" s="55">
        <f t="shared" si="41"/>
        <v>2227</v>
      </c>
      <c r="EZ10" s="61"/>
      <c r="FA10" s="62"/>
      <c r="FB10" s="58"/>
      <c r="FC10" s="58"/>
      <c r="FD10" s="59"/>
      <c r="FE10" s="54">
        <f t="shared" si="42"/>
        <v>2.4266130453172834</v>
      </c>
      <c r="FF10" s="55">
        <f t="shared" si="43"/>
        <v>2227</v>
      </c>
      <c r="FG10" s="61"/>
      <c r="FH10" s="62"/>
      <c r="FI10" s="58"/>
      <c r="FJ10" s="58"/>
      <c r="FK10" s="59"/>
      <c r="FL10" s="54">
        <f t="shared" si="44"/>
        <v>2.4266130453172834</v>
      </c>
      <c r="FM10" s="55">
        <f t="shared" si="45"/>
        <v>2227</v>
      </c>
      <c r="FN10" s="61"/>
      <c r="FO10" s="62"/>
      <c r="FP10" s="58"/>
      <c r="FQ10" s="58"/>
      <c r="FR10" s="59"/>
      <c r="FS10" s="54">
        <f t="shared" si="46"/>
        <v>2.4266130453172834</v>
      </c>
      <c r="FT10" s="55">
        <f t="shared" si="47"/>
        <v>2227</v>
      </c>
      <c r="FU10" s="61"/>
      <c r="FV10" s="62"/>
      <c r="FW10" s="58"/>
      <c r="FX10" s="58"/>
      <c r="FY10" s="59"/>
      <c r="FZ10" s="54">
        <f t="shared" si="48"/>
        <v>2.4266130453172834</v>
      </c>
      <c r="GA10" s="55">
        <f t="shared" si="49"/>
        <v>2227</v>
      </c>
      <c r="GB10" s="61"/>
      <c r="GC10" s="62"/>
      <c r="GD10" s="58"/>
      <c r="GE10" s="58"/>
      <c r="GF10" s="59"/>
      <c r="GG10" s="54">
        <f t="shared" si="50"/>
        <v>2.4266130453172834</v>
      </c>
      <c r="GH10" s="55">
        <f t="shared" si="51"/>
        <v>2227</v>
      </c>
      <c r="GI10" s="61"/>
      <c r="GJ10" s="62"/>
      <c r="GK10" s="58"/>
      <c r="GL10" s="58"/>
      <c r="GM10" s="59"/>
      <c r="GN10" s="54">
        <f t="shared" si="52"/>
        <v>2.4266130453172834</v>
      </c>
      <c r="GO10" s="55">
        <f t="shared" si="53"/>
        <v>2227</v>
      </c>
      <c r="GP10" s="61"/>
      <c r="GQ10" s="62"/>
      <c r="GR10" s="58"/>
      <c r="GS10" s="58"/>
      <c r="GT10" s="59"/>
      <c r="GU10" s="54">
        <f t="shared" si="54"/>
        <v>2.4266130453172834</v>
      </c>
      <c r="GV10" s="55">
        <f t="shared" si="55"/>
        <v>2227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1.1000000000000001</v>
      </c>
      <c r="H11" s="55">
        <f t="shared" si="56"/>
        <v>2400</v>
      </c>
      <c r="I11" s="61">
        <v>1</v>
      </c>
      <c r="J11" s="62"/>
      <c r="K11" s="58">
        <v>20</v>
      </c>
      <c r="L11" s="58"/>
      <c r="M11" s="59">
        <v>2</v>
      </c>
      <c r="N11" s="54">
        <f t="shared" si="0"/>
        <v>1.14008552819359</v>
      </c>
      <c r="O11" s="55">
        <f t="shared" si="1"/>
        <v>2341</v>
      </c>
      <c r="P11" s="61"/>
      <c r="Q11" s="62"/>
      <c r="R11" s="58">
        <v>20</v>
      </c>
      <c r="S11" s="58"/>
      <c r="T11" s="59"/>
      <c r="U11" s="54">
        <f t="shared" si="2"/>
        <v>1.3356805314809002</v>
      </c>
      <c r="V11" s="55">
        <f t="shared" si="3"/>
        <v>2340</v>
      </c>
      <c r="W11" s="61"/>
      <c r="X11" s="62"/>
      <c r="Y11" s="58">
        <v>20</v>
      </c>
      <c r="Z11" s="58"/>
      <c r="AA11" s="59"/>
      <c r="AB11" s="54">
        <f t="shared" si="4"/>
        <v>1.5579027537031225</v>
      </c>
      <c r="AC11" s="55">
        <f t="shared" si="5"/>
        <v>2340</v>
      </c>
      <c r="AD11" s="61"/>
      <c r="AE11" s="62"/>
      <c r="AF11" s="58">
        <v>20</v>
      </c>
      <c r="AG11" s="58"/>
      <c r="AH11" s="59"/>
      <c r="AI11" s="54">
        <f t="shared" si="6"/>
        <v>1.6879159029470405</v>
      </c>
      <c r="AJ11" s="55">
        <f t="shared" si="7"/>
        <v>2340</v>
      </c>
      <c r="AK11" s="61"/>
      <c r="AL11" s="62"/>
      <c r="AM11" s="58">
        <v>20</v>
      </c>
      <c r="AN11" s="58"/>
      <c r="AO11" s="59"/>
      <c r="AP11" s="54">
        <f t="shared" si="8"/>
        <v>1.799684476254076</v>
      </c>
      <c r="AQ11" s="55">
        <f t="shared" si="9"/>
        <v>2340</v>
      </c>
      <c r="AR11" s="61"/>
      <c r="AS11" s="62"/>
      <c r="AT11" s="58">
        <v>20</v>
      </c>
      <c r="AU11" s="58"/>
      <c r="AV11" s="59"/>
      <c r="AW11" s="54">
        <f t="shared" si="10"/>
        <v>1.9448192560042412</v>
      </c>
      <c r="AX11" s="55">
        <f t="shared" si="11"/>
        <v>2340</v>
      </c>
      <c r="AY11" s="61">
        <v>2</v>
      </c>
      <c r="AZ11" s="62"/>
      <c r="BA11" s="58"/>
      <c r="BB11" s="58"/>
      <c r="BC11" s="59">
        <v>10</v>
      </c>
      <c r="BD11" s="54">
        <f t="shared" si="12"/>
        <v>2.0947041522179637</v>
      </c>
      <c r="BE11" s="55">
        <f t="shared" si="13"/>
        <v>2285</v>
      </c>
      <c r="BF11" s="61"/>
      <c r="BG11" s="62"/>
      <c r="BH11" s="58">
        <v>20</v>
      </c>
      <c r="BI11" s="58"/>
      <c r="BJ11" s="59"/>
      <c r="BK11" s="54">
        <f t="shared" si="14"/>
        <v>2.2456175702041619</v>
      </c>
      <c r="BL11" s="55">
        <f t="shared" si="15"/>
        <v>2227</v>
      </c>
      <c r="BM11" s="61"/>
      <c r="BN11" s="62"/>
      <c r="BO11" s="58"/>
      <c r="BP11" s="58"/>
      <c r="BQ11" s="59"/>
      <c r="BR11" s="54">
        <f t="shared" si="16"/>
        <v>2.4266130453172834</v>
      </c>
      <c r="BS11" s="55">
        <f t="shared" si="17"/>
        <v>2227</v>
      </c>
      <c r="BT11" s="61"/>
      <c r="BU11" s="62"/>
      <c r="BV11" s="58"/>
      <c r="BW11" s="58"/>
      <c r="BX11" s="59"/>
      <c r="BY11" s="54">
        <f t="shared" si="18"/>
        <v>2.4266130453172834</v>
      </c>
      <c r="BZ11" s="55">
        <f t="shared" si="19"/>
        <v>2227</v>
      </c>
      <c r="CA11" s="61"/>
      <c r="CB11" s="62"/>
      <c r="CC11" s="58"/>
      <c r="CD11" s="58"/>
      <c r="CE11" s="59"/>
      <c r="CF11" s="54">
        <f t="shared" si="20"/>
        <v>2.4266130453172834</v>
      </c>
      <c r="CG11" s="55">
        <f t="shared" si="21"/>
        <v>2227</v>
      </c>
      <c r="CH11" s="61"/>
      <c r="CI11" s="62"/>
      <c r="CJ11" s="58"/>
      <c r="CK11" s="58"/>
      <c r="CL11" s="59"/>
      <c r="CM11" s="54">
        <f t="shared" si="22"/>
        <v>2.4266130453172834</v>
      </c>
      <c r="CN11" s="55">
        <f t="shared" si="23"/>
        <v>2227</v>
      </c>
      <c r="CO11" s="61"/>
      <c r="CP11" s="62"/>
      <c r="CQ11" s="58"/>
      <c r="CR11" s="58"/>
      <c r="CS11" s="59"/>
      <c r="CT11" s="54">
        <f t="shared" si="24"/>
        <v>2.4266130453172834</v>
      </c>
      <c r="CU11" s="55">
        <f t="shared" si="25"/>
        <v>2227</v>
      </c>
      <c r="CV11" s="61"/>
      <c r="CW11" s="62"/>
      <c r="CX11" s="58"/>
      <c r="CY11" s="58"/>
      <c r="CZ11" s="59"/>
      <c r="DA11" s="54">
        <f t="shared" si="26"/>
        <v>2.4266130453172834</v>
      </c>
      <c r="DB11" s="55">
        <f t="shared" si="27"/>
        <v>2227</v>
      </c>
      <c r="DC11" s="61"/>
      <c r="DD11" s="62"/>
      <c r="DE11" s="58"/>
      <c r="DF11" s="58"/>
      <c r="DG11" s="59"/>
      <c r="DH11" s="54">
        <f t="shared" si="28"/>
        <v>2.4266130453172834</v>
      </c>
      <c r="DI11" s="55">
        <f t="shared" si="29"/>
        <v>2227</v>
      </c>
      <c r="DJ11" s="61"/>
      <c r="DK11" s="62"/>
      <c r="DL11" s="58"/>
      <c r="DM11" s="58"/>
      <c r="DN11" s="59"/>
      <c r="DO11" s="54">
        <f t="shared" si="30"/>
        <v>2.4266130453172834</v>
      </c>
      <c r="DP11" s="55">
        <f t="shared" si="31"/>
        <v>2227</v>
      </c>
      <c r="DQ11" s="61"/>
      <c r="DR11" s="62"/>
      <c r="DS11" s="58"/>
      <c r="DT11" s="58"/>
      <c r="DU11" s="59"/>
      <c r="DV11" s="54">
        <f t="shared" si="32"/>
        <v>2.4266130453172834</v>
      </c>
      <c r="DW11" s="55">
        <f t="shared" si="33"/>
        <v>2227</v>
      </c>
      <c r="DX11" s="61"/>
      <c r="DY11" s="62"/>
      <c r="DZ11" s="58"/>
      <c r="EA11" s="58"/>
      <c r="EB11" s="59"/>
      <c r="EC11" s="54">
        <f t="shared" si="34"/>
        <v>2.4266130453172834</v>
      </c>
      <c r="ED11" s="55">
        <f t="shared" si="35"/>
        <v>2227</v>
      </c>
      <c r="EE11" s="61"/>
      <c r="EF11" s="62"/>
      <c r="EG11" s="58"/>
      <c r="EH11" s="58"/>
      <c r="EI11" s="59"/>
      <c r="EJ11" s="54">
        <f t="shared" si="36"/>
        <v>2.4266130453172834</v>
      </c>
      <c r="EK11" s="55">
        <f t="shared" si="37"/>
        <v>2227</v>
      </c>
      <c r="EL11" s="61"/>
      <c r="EM11" s="62"/>
      <c r="EN11" s="58"/>
      <c r="EO11" s="58"/>
      <c r="EP11" s="59"/>
      <c r="EQ11" s="54">
        <f t="shared" si="38"/>
        <v>2.4266130453172834</v>
      </c>
      <c r="ER11" s="55">
        <f t="shared" si="39"/>
        <v>2227</v>
      </c>
      <c r="ES11" s="61"/>
      <c r="ET11" s="62"/>
      <c r="EU11" s="58"/>
      <c r="EV11" s="58"/>
      <c r="EW11" s="59"/>
      <c r="EX11" s="54">
        <f t="shared" si="40"/>
        <v>2.4266130453172834</v>
      </c>
      <c r="EY11" s="55">
        <f t="shared" si="41"/>
        <v>2227</v>
      </c>
      <c r="EZ11" s="61"/>
      <c r="FA11" s="62"/>
      <c r="FB11" s="58"/>
      <c r="FC11" s="58"/>
      <c r="FD11" s="59"/>
      <c r="FE11" s="54">
        <f t="shared" si="42"/>
        <v>2.4266130453172834</v>
      </c>
      <c r="FF11" s="55">
        <f t="shared" si="43"/>
        <v>2227</v>
      </c>
      <c r="FG11" s="61"/>
      <c r="FH11" s="62"/>
      <c r="FI11" s="58"/>
      <c r="FJ11" s="58"/>
      <c r="FK11" s="59"/>
      <c r="FL11" s="54">
        <f t="shared" si="44"/>
        <v>2.4266130453172834</v>
      </c>
      <c r="FM11" s="55">
        <f t="shared" si="45"/>
        <v>2227</v>
      </c>
      <c r="FN11" s="61"/>
      <c r="FO11" s="62"/>
      <c r="FP11" s="58"/>
      <c r="FQ11" s="58"/>
      <c r="FR11" s="59"/>
      <c r="FS11" s="54">
        <f t="shared" si="46"/>
        <v>2.4266130453172834</v>
      </c>
      <c r="FT11" s="55">
        <f t="shared" si="47"/>
        <v>2227</v>
      </c>
      <c r="FU11" s="61"/>
      <c r="FV11" s="62"/>
      <c r="FW11" s="58"/>
      <c r="FX11" s="58"/>
      <c r="FY11" s="59"/>
      <c r="FZ11" s="54">
        <f t="shared" si="48"/>
        <v>2.4266130453172834</v>
      </c>
      <c r="GA11" s="55">
        <f t="shared" si="49"/>
        <v>2227</v>
      </c>
      <c r="GB11" s="61"/>
      <c r="GC11" s="62"/>
      <c r="GD11" s="58"/>
      <c r="GE11" s="58"/>
      <c r="GF11" s="59"/>
      <c r="GG11" s="54">
        <f t="shared" si="50"/>
        <v>2.4266130453172834</v>
      </c>
      <c r="GH11" s="55">
        <f t="shared" si="51"/>
        <v>2227</v>
      </c>
      <c r="GI11" s="61"/>
      <c r="GJ11" s="62"/>
      <c r="GK11" s="58"/>
      <c r="GL11" s="58"/>
      <c r="GM11" s="59"/>
      <c r="GN11" s="54">
        <f t="shared" si="52"/>
        <v>2.4266130453172834</v>
      </c>
      <c r="GO11" s="55">
        <f t="shared" si="53"/>
        <v>2227</v>
      </c>
      <c r="GP11" s="61"/>
      <c r="GQ11" s="62"/>
      <c r="GR11" s="58"/>
      <c r="GS11" s="58"/>
      <c r="GT11" s="59"/>
      <c r="GU11" s="54">
        <f t="shared" si="54"/>
        <v>2.4266130453172834</v>
      </c>
      <c r="GV11" s="55">
        <f t="shared" si="55"/>
        <v>2227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1.1000000000000001</v>
      </c>
      <c r="H12" s="55">
        <f t="shared" si="56"/>
        <v>2400</v>
      </c>
      <c r="I12" s="61">
        <v>1</v>
      </c>
      <c r="J12" s="62"/>
      <c r="K12" s="58">
        <v>20</v>
      </c>
      <c r="L12" s="58"/>
      <c r="M12" s="59">
        <v>1</v>
      </c>
      <c r="N12" s="54">
        <f t="shared" si="0"/>
        <v>1.1463314190548655</v>
      </c>
      <c r="O12" s="55">
        <f t="shared" si="1"/>
        <v>2340</v>
      </c>
      <c r="P12" s="61"/>
      <c r="Q12" s="62"/>
      <c r="R12" s="58">
        <v>40</v>
      </c>
      <c r="S12" s="58"/>
      <c r="T12" s="59"/>
      <c r="U12" s="54">
        <f t="shared" si="2"/>
        <v>1.3442275400279087</v>
      </c>
      <c r="V12" s="55">
        <f t="shared" si="3"/>
        <v>2340</v>
      </c>
      <c r="W12" s="61"/>
      <c r="X12" s="62"/>
      <c r="Y12" s="58">
        <v>20</v>
      </c>
      <c r="Z12" s="58"/>
      <c r="AA12" s="59"/>
      <c r="AB12" s="54">
        <f t="shared" si="4"/>
        <v>1.5621762579766267</v>
      </c>
      <c r="AC12" s="55">
        <f t="shared" si="5"/>
        <v>2340</v>
      </c>
      <c r="AD12" s="61"/>
      <c r="AE12" s="62"/>
      <c r="AF12" s="58">
        <v>20</v>
      </c>
      <c r="AG12" s="58"/>
      <c r="AH12" s="59"/>
      <c r="AI12" s="54">
        <f t="shared" si="6"/>
        <v>1.6921894072205448</v>
      </c>
      <c r="AJ12" s="55">
        <f t="shared" si="7"/>
        <v>2340</v>
      </c>
      <c r="AK12" s="61"/>
      <c r="AL12" s="62"/>
      <c r="AM12" s="58">
        <v>20</v>
      </c>
      <c r="AN12" s="58"/>
      <c r="AO12" s="59"/>
      <c r="AP12" s="54">
        <f t="shared" si="8"/>
        <v>1.8039579805275803</v>
      </c>
      <c r="AQ12" s="55">
        <f t="shared" si="9"/>
        <v>2340</v>
      </c>
      <c r="AR12" s="61"/>
      <c r="AS12" s="62"/>
      <c r="AT12" s="58">
        <v>20</v>
      </c>
      <c r="AU12" s="58"/>
      <c r="AV12" s="59"/>
      <c r="AW12" s="54">
        <f t="shared" si="10"/>
        <v>1.9490927602777455</v>
      </c>
      <c r="AX12" s="55">
        <f t="shared" si="11"/>
        <v>2340</v>
      </c>
      <c r="AY12" s="61">
        <v>3</v>
      </c>
      <c r="AZ12" s="62"/>
      <c r="BA12" s="58"/>
      <c r="BB12" s="58"/>
      <c r="BC12" s="59">
        <v>6</v>
      </c>
      <c r="BD12" s="54">
        <f t="shared" si="12"/>
        <v>2.1007796914220682</v>
      </c>
      <c r="BE12" s="55">
        <f t="shared" si="13"/>
        <v>2279</v>
      </c>
      <c r="BF12" s="61">
        <v>4</v>
      </c>
      <c r="BG12" s="62"/>
      <c r="BH12" s="58"/>
      <c r="BI12" s="58"/>
      <c r="BJ12" s="59"/>
      <c r="BK12" s="54">
        <f t="shared" si="14"/>
        <v>2.2539074392933123</v>
      </c>
      <c r="BL12" s="55">
        <f t="shared" si="15"/>
        <v>2227</v>
      </c>
      <c r="BM12" s="61"/>
      <c r="BN12" s="62"/>
      <c r="BO12" s="58"/>
      <c r="BP12" s="58"/>
      <c r="BQ12" s="59"/>
      <c r="BR12" s="54">
        <f t="shared" si="16"/>
        <v>2.4266130453172834</v>
      </c>
      <c r="BS12" s="55">
        <f t="shared" si="17"/>
        <v>2227</v>
      </c>
      <c r="BT12" s="61"/>
      <c r="BU12" s="62"/>
      <c r="BV12" s="58"/>
      <c r="BW12" s="58"/>
      <c r="BX12" s="59"/>
      <c r="BY12" s="54">
        <f t="shared" si="18"/>
        <v>2.4266130453172834</v>
      </c>
      <c r="BZ12" s="55">
        <f t="shared" si="19"/>
        <v>2227</v>
      </c>
      <c r="CA12" s="61"/>
      <c r="CB12" s="62"/>
      <c r="CC12" s="58"/>
      <c r="CD12" s="58"/>
      <c r="CE12" s="59"/>
      <c r="CF12" s="54">
        <f t="shared" si="20"/>
        <v>2.4266130453172834</v>
      </c>
      <c r="CG12" s="55">
        <f t="shared" si="21"/>
        <v>2227</v>
      </c>
      <c r="CH12" s="61"/>
      <c r="CI12" s="62"/>
      <c r="CJ12" s="58"/>
      <c r="CK12" s="58"/>
      <c r="CL12" s="59"/>
      <c r="CM12" s="54">
        <f t="shared" si="22"/>
        <v>2.4266130453172834</v>
      </c>
      <c r="CN12" s="55">
        <f t="shared" si="23"/>
        <v>2227</v>
      </c>
      <c r="CO12" s="61"/>
      <c r="CP12" s="62"/>
      <c r="CQ12" s="58"/>
      <c r="CR12" s="58"/>
      <c r="CS12" s="59"/>
      <c r="CT12" s="54">
        <f t="shared" si="24"/>
        <v>2.4266130453172834</v>
      </c>
      <c r="CU12" s="55">
        <f t="shared" si="25"/>
        <v>2227</v>
      </c>
      <c r="CV12" s="61"/>
      <c r="CW12" s="62"/>
      <c r="CX12" s="58"/>
      <c r="CY12" s="58"/>
      <c r="CZ12" s="59"/>
      <c r="DA12" s="54">
        <f t="shared" si="26"/>
        <v>2.4266130453172834</v>
      </c>
      <c r="DB12" s="55">
        <f t="shared" si="27"/>
        <v>2227</v>
      </c>
      <c r="DC12" s="61"/>
      <c r="DD12" s="62"/>
      <c r="DE12" s="58"/>
      <c r="DF12" s="58"/>
      <c r="DG12" s="59"/>
      <c r="DH12" s="54">
        <f t="shared" si="28"/>
        <v>2.4266130453172834</v>
      </c>
      <c r="DI12" s="55">
        <f t="shared" si="29"/>
        <v>2227</v>
      </c>
      <c r="DJ12" s="61"/>
      <c r="DK12" s="62"/>
      <c r="DL12" s="58"/>
      <c r="DM12" s="58"/>
      <c r="DN12" s="59"/>
      <c r="DO12" s="54">
        <f t="shared" si="30"/>
        <v>2.4266130453172834</v>
      </c>
      <c r="DP12" s="55">
        <f t="shared" si="31"/>
        <v>2227</v>
      </c>
      <c r="DQ12" s="61"/>
      <c r="DR12" s="62"/>
      <c r="DS12" s="58"/>
      <c r="DT12" s="58"/>
      <c r="DU12" s="59"/>
      <c r="DV12" s="54">
        <f t="shared" si="32"/>
        <v>2.4266130453172834</v>
      </c>
      <c r="DW12" s="55">
        <f t="shared" si="33"/>
        <v>2227</v>
      </c>
      <c r="DX12" s="61"/>
      <c r="DY12" s="62"/>
      <c r="DZ12" s="58"/>
      <c r="EA12" s="58"/>
      <c r="EB12" s="59"/>
      <c r="EC12" s="54">
        <f t="shared" si="34"/>
        <v>2.4266130453172834</v>
      </c>
      <c r="ED12" s="55">
        <f t="shared" si="35"/>
        <v>2227</v>
      </c>
      <c r="EE12" s="61"/>
      <c r="EF12" s="62"/>
      <c r="EG12" s="58"/>
      <c r="EH12" s="58"/>
      <c r="EI12" s="59"/>
      <c r="EJ12" s="54">
        <f t="shared" si="36"/>
        <v>2.4266130453172834</v>
      </c>
      <c r="EK12" s="55">
        <f t="shared" si="37"/>
        <v>2227</v>
      </c>
      <c r="EL12" s="61"/>
      <c r="EM12" s="62"/>
      <c r="EN12" s="58"/>
      <c r="EO12" s="58"/>
      <c r="EP12" s="59"/>
      <c r="EQ12" s="54">
        <f t="shared" si="38"/>
        <v>2.4266130453172834</v>
      </c>
      <c r="ER12" s="55">
        <f t="shared" si="39"/>
        <v>2227</v>
      </c>
      <c r="ES12" s="61"/>
      <c r="ET12" s="62"/>
      <c r="EU12" s="58"/>
      <c r="EV12" s="58"/>
      <c r="EW12" s="59"/>
      <c r="EX12" s="54">
        <f t="shared" si="40"/>
        <v>2.4266130453172834</v>
      </c>
      <c r="EY12" s="55">
        <f t="shared" si="41"/>
        <v>2227</v>
      </c>
      <c r="EZ12" s="61"/>
      <c r="FA12" s="62"/>
      <c r="FB12" s="58"/>
      <c r="FC12" s="58"/>
      <c r="FD12" s="59"/>
      <c r="FE12" s="54">
        <f t="shared" si="42"/>
        <v>2.4266130453172834</v>
      </c>
      <c r="FF12" s="55">
        <f t="shared" si="43"/>
        <v>2227</v>
      </c>
      <c r="FG12" s="61"/>
      <c r="FH12" s="62"/>
      <c r="FI12" s="58"/>
      <c r="FJ12" s="58"/>
      <c r="FK12" s="59"/>
      <c r="FL12" s="54">
        <f t="shared" si="44"/>
        <v>2.4266130453172834</v>
      </c>
      <c r="FM12" s="55">
        <f t="shared" si="45"/>
        <v>2227</v>
      </c>
      <c r="FN12" s="61"/>
      <c r="FO12" s="62"/>
      <c r="FP12" s="58"/>
      <c r="FQ12" s="58"/>
      <c r="FR12" s="59"/>
      <c r="FS12" s="54">
        <f t="shared" si="46"/>
        <v>2.4266130453172834</v>
      </c>
      <c r="FT12" s="55">
        <f t="shared" si="47"/>
        <v>2227</v>
      </c>
      <c r="FU12" s="61"/>
      <c r="FV12" s="62"/>
      <c r="FW12" s="58"/>
      <c r="FX12" s="58"/>
      <c r="FY12" s="59"/>
      <c r="FZ12" s="54">
        <f t="shared" si="48"/>
        <v>2.4266130453172834</v>
      </c>
      <c r="GA12" s="55">
        <f t="shared" si="49"/>
        <v>2227</v>
      </c>
      <c r="GB12" s="61"/>
      <c r="GC12" s="62"/>
      <c r="GD12" s="58"/>
      <c r="GE12" s="58"/>
      <c r="GF12" s="59"/>
      <c r="GG12" s="54">
        <f t="shared" si="50"/>
        <v>2.4266130453172834</v>
      </c>
      <c r="GH12" s="55">
        <f t="shared" si="51"/>
        <v>2227</v>
      </c>
      <c r="GI12" s="61"/>
      <c r="GJ12" s="62"/>
      <c r="GK12" s="58"/>
      <c r="GL12" s="58"/>
      <c r="GM12" s="59"/>
      <c r="GN12" s="54">
        <f t="shared" si="52"/>
        <v>2.4266130453172834</v>
      </c>
      <c r="GO12" s="55">
        <f t="shared" si="53"/>
        <v>2227</v>
      </c>
      <c r="GP12" s="61"/>
      <c r="GQ12" s="62"/>
      <c r="GR12" s="58"/>
      <c r="GS12" s="58"/>
      <c r="GT12" s="59"/>
      <c r="GU12" s="54">
        <f t="shared" si="54"/>
        <v>2.4266130453172834</v>
      </c>
      <c r="GV12" s="55">
        <f t="shared" si="55"/>
        <v>2227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1.1000000000000001</v>
      </c>
      <c r="H13" s="55">
        <f t="shared" si="56"/>
        <v>2400</v>
      </c>
      <c r="I13" s="61">
        <v>1</v>
      </c>
      <c r="J13" s="62"/>
      <c r="K13" s="58">
        <v>20</v>
      </c>
      <c r="L13" s="58"/>
      <c r="M13" s="59"/>
      <c r="N13" s="54">
        <f t="shared" si="0"/>
        <v>1.1525773099161412</v>
      </c>
      <c r="O13" s="55">
        <f t="shared" si="1"/>
        <v>2340</v>
      </c>
      <c r="P13" s="61"/>
      <c r="Q13" s="62"/>
      <c r="R13" s="58">
        <v>20</v>
      </c>
      <c r="S13" s="58"/>
      <c r="T13" s="59"/>
      <c r="U13" s="54">
        <f t="shared" si="2"/>
        <v>1.3485010443014129</v>
      </c>
      <c r="V13" s="55">
        <f t="shared" si="3"/>
        <v>2340</v>
      </c>
      <c r="W13" s="61">
        <v>2</v>
      </c>
      <c r="X13" s="62"/>
      <c r="Y13" s="58">
        <v>20</v>
      </c>
      <c r="Z13" s="58"/>
      <c r="AA13" s="59"/>
      <c r="AB13" s="54">
        <f t="shared" si="4"/>
        <v>1.5703945354256732</v>
      </c>
      <c r="AC13" s="55">
        <f t="shared" si="5"/>
        <v>2340</v>
      </c>
      <c r="AD13" s="61"/>
      <c r="AE13" s="62"/>
      <c r="AF13" s="58">
        <v>20</v>
      </c>
      <c r="AG13" s="58"/>
      <c r="AH13" s="59"/>
      <c r="AI13" s="54">
        <f t="shared" si="6"/>
        <v>1.696462911494049</v>
      </c>
      <c r="AJ13" s="55">
        <f t="shared" si="7"/>
        <v>2340</v>
      </c>
      <c r="AK13" s="61"/>
      <c r="AL13" s="62"/>
      <c r="AM13" s="58">
        <v>20</v>
      </c>
      <c r="AN13" s="58"/>
      <c r="AO13" s="59"/>
      <c r="AP13" s="54">
        <f t="shared" si="8"/>
        <v>1.8082314848010845</v>
      </c>
      <c r="AQ13" s="55">
        <f t="shared" si="9"/>
        <v>2340</v>
      </c>
      <c r="AR13" s="61"/>
      <c r="AS13" s="62"/>
      <c r="AT13" s="58">
        <v>20</v>
      </c>
      <c r="AU13" s="58"/>
      <c r="AV13" s="59"/>
      <c r="AW13" s="54">
        <f t="shared" si="10"/>
        <v>1.9533662645512497</v>
      </c>
      <c r="AX13" s="55">
        <f t="shared" si="11"/>
        <v>2340</v>
      </c>
      <c r="AY13" s="61"/>
      <c r="AZ13" s="62"/>
      <c r="BA13" s="58">
        <v>20</v>
      </c>
      <c r="BB13" s="58"/>
      <c r="BC13" s="59">
        <v>4</v>
      </c>
      <c r="BD13" s="54">
        <f t="shared" si="12"/>
        <v>2.1051752958176726</v>
      </c>
      <c r="BE13" s="55">
        <f t="shared" si="13"/>
        <v>2275</v>
      </c>
      <c r="BF13" s="61">
        <v>4</v>
      </c>
      <c r="BG13" s="62"/>
      <c r="BH13" s="58"/>
      <c r="BI13" s="58"/>
      <c r="BJ13" s="59"/>
      <c r="BK13" s="54">
        <f t="shared" si="14"/>
        <v>2.2621973083824627</v>
      </c>
      <c r="BL13" s="55">
        <f t="shared" si="15"/>
        <v>2227</v>
      </c>
      <c r="BM13" s="61"/>
      <c r="BN13" s="62"/>
      <c r="BO13" s="58"/>
      <c r="BP13" s="58"/>
      <c r="BQ13" s="59"/>
      <c r="BR13" s="54">
        <f t="shared" si="16"/>
        <v>2.4266130453172834</v>
      </c>
      <c r="BS13" s="55">
        <f t="shared" si="17"/>
        <v>2227</v>
      </c>
      <c r="BT13" s="61"/>
      <c r="BU13" s="62"/>
      <c r="BV13" s="58"/>
      <c r="BW13" s="58"/>
      <c r="BX13" s="59"/>
      <c r="BY13" s="54">
        <f t="shared" si="18"/>
        <v>2.4266130453172834</v>
      </c>
      <c r="BZ13" s="55">
        <f t="shared" si="19"/>
        <v>2227</v>
      </c>
      <c r="CA13" s="61"/>
      <c r="CB13" s="62"/>
      <c r="CC13" s="58"/>
      <c r="CD13" s="58"/>
      <c r="CE13" s="59"/>
      <c r="CF13" s="54">
        <f t="shared" si="20"/>
        <v>2.4266130453172834</v>
      </c>
      <c r="CG13" s="55">
        <f t="shared" si="21"/>
        <v>2227</v>
      </c>
      <c r="CH13" s="61"/>
      <c r="CI13" s="62"/>
      <c r="CJ13" s="58"/>
      <c r="CK13" s="58"/>
      <c r="CL13" s="59"/>
      <c r="CM13" s="54">
        <f t="shared" si="22"/>
        <v>2.4266130453172834</v>
      </c>
      <c r="CN13" s="55">
        <f t="shared" si="23"/>
        <v>2227</v>
      </c>
      <c r="CO13" s="61"/>
      <c r="CP13" s="62"/>
      <c r="CQ13" s="58"/>
      <c r="CR13" s="58"/>
      <c r="CS13" s="59"/>
      <c r="CT13" s="54">
        <f t="shared" si="24"/>
        <v>2.4266130453172834</v>
      </c>
      <c r="CU13" s="55">
        <f t="shared" si="25"/>
        <v>2227</v>
      </c>
      <c r="CV13" s="61"/>
      <c r="CW13" s="62"/>
      <c r="CX13" s="58"/>
      <c r="CY13" s="58"/>
      <c r="CZ13" s="59"/>
      <c r="DA13" s="54">
        <f t="shared" si="26"/>
        <v>2.4266130453172834</v>
      </c>
      <c r="DB13" s="55">
        <f t="shared" si="27"/>
        <v>2227</v>
      </c>
      <c r="DC13" s="61"/>
      <c r="DD13" s="62"/>
      <c r="DE13" s="58"/>
      <c r="DF13" s="58"/>
      <c r="DG13" s="59"/>
      <c r="DH13" s="54">
        <f t="shared" si="28"/>
        <v>2.4266130453172834</v>
      </c>
      <c r="DI13" s="55">
        <f t="shared" si="29"/>
        <v>2227</v>
      </c>
      <c r="DJ13" s="61"/>
      <c r="DK13" s="62"/>
      <c r="DL13" s="58"/>
      <c r="DM13" s="58"/>
      <c r="DN13" s="59"/>
      <c r="DO13" s="54">
        <f t="shared" si="30"/>
        <v>2.4266130453172834</v>
      </c>
      <c r="DP13" s="55">
        <f t="shared" si="31"/>
        <v>2227</v>
      </c>
      <c r="DQ13" s="61"/>
      <c r="DR13" s="62"/>
      <c r="DS13" s="58"/>
      <c r="DT13" s="58"/>
      <c r="DU13" s="59"/>
      <c r="DV13" s="54">
        <f t="shared" si="32"/>
        <v>2.4266130453172834</v>
      </c>
      <c r="DW13" s="55">
        <f t="shared" si="33"/>
        <v>2227</v>
      </c>
      <c r="DX13" s="61"/>
      <c r="DY13" s="62"/>
      <c r="DZ13" s="58"/>
      <c r="EA13" s="58"/>
      <c r="EB13" s="59"/>
      <c r="EC13" s="54">
        <f t="shared" si="34"/>
        <v>2.4266130453172834</v>
      </c>
      <c r="ED13" s="55">
        <f t="shared" si="35"/>
        <v>2227</v>
      </c>
      <c r="EE13" s="61"/>
      <c r="EF13" s="62"/>
      <c r="EG13" s="58"/>
      <c r="EH13" s="58"/>
      <c r="EI13" s="59"/>
      <c r="EJ13" s="54">
        <f t="shared" si="36"/>
        <v>2.4266130453172834</v>
      </c>
      <c r="EK13" s="55">
        <f t="shared" si="37"/>
        <v>2227</v>
      </c>
      <c r="EL13" s="61"/>
      <c r="EM13" s="62"/>
      <c r="EN13" s="58"/>
      <c r="EO13" s="58"/>
      <c r="EP13" s="59"/>
      <c r="EQ13" s="54">
        <f t="shared" si="38"/>
        <v>2.4266130453172834</v>
      </c>
      <c r="ER13" s="55">
        <f t="shared" si="39"/>
        <v>2227</v>
      </c>
      <c r="ES13" s="61"/>
      <c r="ET13" s="62"/>
      <c r="EU13" s="58"/>
      <c r="EV13" s="58"/>
      <c r="EW13" s="59"/>
      <c r="EX13" s="54">
        <f t="shared" si="40"/>
        <v>2.4266130453172834</v>
      </c>
      <c r="EY13" s="55">
        <f t="shared" si="41"/>
        <v>2227</v>
      </c>
      <c r="EZ13" s="61"/>
      <c r="FA13" s="62"/>
      <c r="FB13" s="58"/>
      <c r="FC13" s="58"/>
      <c r="FD13" s="59"/>
      <c r="FE13" s="54">
        <f t="shared" si="42"/>
        <v>2.4266130453172834</v>
      </c>
      <c r="FF13" s="55">
        <f t="shared" si="43"/>
        <v>2227</v>
      </c>
      <c r="FG13" s="61"/>
      <c r="FH13" s="62"/>
      <c r="FI13" s="58"/>
      <c r="FJ13" s="58"/>
      <c r="FK13" s="59"/>
      <c r="FL13" s="54">
        <f t="shared" si="44"/>
        <v>2.4266130453172834</v>
      </c>
      <c r="FM13" s="55">
        <f t="shared" si="45"/>
        <v>2227</v>
      </c>
      <c r="FN13" s="61"/>
      <c r="FO13" s="62"/>
      <c r="FP13" s="58"/>
      <c r="FQ13" s="58"/>
      <c r="FR13" s="59"/>
      <c r="FS13" s="54">
        <f t="shared" si="46"/>
        <v>2.4266130453172834</v>
      </c>
      <c r="FT13" s="55">
        <f t="shared" si="47"/>
        <v>2227</v>
      </c>
      <c r="FU13" s="61"/>
      <c r="FV13" s="62"/>
      <c r="FW13" s="58"/>
      <c r="FX13" s="58"/>
      <c r="FY13" s="59"/>
      <c r="FZ13" s="54">
        <f t="shared" si="48"/>
        <v>2.4266130453172834</v>
      </c>
      <c r="GA13" s="55">
        <f t="shared" si="49"/>
        <v>2227</v>
      </c>
      <c r="GB13" s="61"/>
      <c r="GC13" s="62"/>
      <c r="GD13" s="58"/>
      <c r="GE13" s="58"/>
      <c r="GF13" s="59"/>
      <c r="GG13" s="54">
        <f t="shared" si="50"/>
        <v>2.4266130453172834</v>
      </c>
      <c r="GH13" s="55">
        <f t="shared" si="51"/>
        <v>2227</v>
      </c>
      <c r="GI13" s="61"/>
      <c r="GJ13" s="62"/>
      <c r="GK13" s="58"/>
      <c r="GL13" s="58"/>
      <c r="GM13" s="59"/>
      <c r="GN13" s="54">
        <f t="shared" si="52"/>
        <v>2.4266130453172834</v>
      </c>
      <c r="GO13" s="55">
        <f t="shared" si="53"/>
        <v>2227</v>
      </c>
      <c r="GP13" s="61"/>
      <c r="GQ13" s="62"/>
      <c r="GR13" s="58"/>
      <c r="GS13" s="58"/>
      <c r="GT13" s="59"/>
      <c r="GU13" s="54">
        <f t="shared" si="54"/>
        <v>2.4266130453172834</v>
      </c>
      <c r="GV13" s="55">
        <f t="shared" si="55"/>
        <v>2227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1.1000000000000001</v>
      </c>
      <c r="H14" s="55">
        <f t="shared" si="56"/>
        <v>2400</v>
      </c>
      <c r="I14" s="61"/>
      <c r="J14" s="62"/>
      <c r="K14" s="58">
        <v>30</v>
      </c>
      <c r="L14" s="58"/>
      <c r="M14" s="59"/>
      <c r="N14" s="54">
        <f t="shared" si="0"/>
        <v>1.1589875663263975</v>
      </c>
      <c r="O14" s="55">
        <f t="shared" si="1"/>
        <v>2340</v>
      </c>
      <c r="P14" s="61"/>
      <c r="Q14" s="62"/>
      <c r="R14" s="58">
        <v>40</v>
      </c>
      <c r="S14" s="58"/>
      <c r="T14" s="59"/>
      <c r="U14" s="54">
        <f t="shared" si="2"/>
        <v>1.3570480528484214</v>
      </c>
      <c r="V14" s="55">
        <f t="shared" si="3"/>
        <v>2340</v>
      </c>
      <c r="W14" s="61">
        <v>3</v>
      </c>
      <c r="X14" s="62"/>
      <c r="Y14" s="58">
        <v>20</v>
      </c>
      <c r="Z14" s="58"/>
      <c r="AA14" s="59"/>
      <c r="AB14" s="54">
        <f t="shared" si="4"/>
        <v>1.5805851994624911</v>
      </c>
      <c r="AC14" s="55">
        <f t="shared" si="5"/>
        <v>2340</v>
      </c>
      <c r="AD14" s="61"/>
      <c r="AE14" s="62"/>
      <c r="AF14" s="58">
        <v>20</v>
      </c>
      <c r="AG14" s="58"/>
      <c r="AH14" s="59"/>
      <c r="AI14" s="54">
        <f t="shared" si="6"/>
        <v>1.7007364157675535</v>
      </c>
      <c r="AJ14" s="55">
        <f t="shared" si="7"/>
        <v>2340</v>
      </c>
      <c r="AK14" s="61"/>
      <c r="AL14" s="62"/>
      <c r="AM14" s="58">
        <v>30</v>
      </c>
      <c r="AN14" s="58"/>
      <c r="AO14" s="59"/>
      <c r="AP14" s="54">
        <f t="shared" si="8"/>
        <v>1.8146417412113409</v>
      </c>
      <c r="AQ14" s="55">
        <f t="shared" si="9"/>
        <v>2340</v>
      </c>
      <c r="AR14" s="61"/>
      <c r="AS14" s="62"/>
      <c r="AT14" s="58">
        <v>20</v>
      </c>
      <c r="AU14" s="58"/>
      <c r="AV14" s="59"/>
      <c r="AW14" s="54">
        <f t="shared" si="10"/>
        <v>1.957639768824754</v>
      </c>
      <c r="AX14" s="55">
        <f t="shared" si="11"/>
        <v>2340</v>
      </c>
      <c r="AY14" s="61"/>
      <c r="AZ14" s="62"/>
      <c r="BA14" s="58">
        <v>20</v>
      </c>
      <c r="BB14" s="58"/>
      <c r="BC14" s="59"/>
      <c r="BD14" s="54">
        <f t="shared" si="12"/>
        <v>2.109570900213277</v>
      </c>
      <c r="BE14" s="55">
        <f t="shared" si="13"/>
        <v>2275</v>
      </c>
      <c r="BF14" s="61">
        <v>4</v>
      </c>
      <c r="BG14" s="62"/>
      <c r="BH14" s="58"/>
      <c r="BI14" s="58"/>
      <c r="BJ14" s="59"/>
      <c r="BK14" s="54">
        <f t="shared" si="14"/>
        <v>2.2704871774716131</v>
      </c>
      <c r="BL14" s="55">
        <f t="shared" si="15"/>
        <v>2227</v>
      </c>
      <c r="BM14" s="61"/>
      <c r="BN14" s="62"/>
      <c r="BO14" s="58"/>
      <c r="BP14" s="58"/>
      <c r="BQ14" s="59"/>
      <c r="BR14" s="54">
        <f t="shared" si="16"/>
        <v>2.4266130453172834</v>
      </c>
      <c r="BS14" s="55">
        <f t="shared" si="17"/>
        <v>2227</v>
      </c>
      <c r="BT14" s="61"/>
      <c r="BU14" s="62"/>
      <c r="BV14" s="58"/>
      <c r="BW14" s="58"/>
      <c r="BX14" s="59"/>
      <c r="BY14" s="54">
        <f t="shared" si="18"/>
        <v>2.4266130453172834</v>
      </c>
      <c r="BZ14" s="55">
        <f t="shared" si="19"/>
        <v>2227</v>
      </c>
      <c r="CA14" s="61"/>
      <c r="CB14" s="62"/>
      <c r="CC14" s="58"/>
      <c r="CD14" s="58"/>
      <c r="CE14" s="59"/>
      <c r="CF14" s="54">
        <f t="shared" si="20"/>
        <v>2.4266130453172834</v>
      </c>
      <c r="CG14" s="55">
        <f t="shared" si="21"/>
        <v>2227</v>
      </c>
      <c r="CH14" s="61"/>
      <c r="CI14" s="62"/>
      <c r="CJ14" s="58"/>
      <c r="CK14" s="58"/>
      <c r="CL14" s="59"/>
      <c r="CM14" s="54">
        <f t="shared" si="22"/>
        <v>2.4266130453172834</v>
      </c>
      <c r="CN14" s="55">
        <f t="shared" si="23"/>
        <v>2227</v>
      </c>
      <c r="CO14" s="61"/>
      <c r="CP14" s="62"/>
      <c r="CQ14" s="58"/>
      <c r="CR14" s="58"/>
      <c r="CS14" s="59"/>
      <c r="CT14" s="54">
        <f t="shared" si="24"/>
        <v>2.4266130453172834</v>
      </c>
      <c r="CU14" s="55">
        <f t="shared" si="25"/>
        <v>2227</v>
      </c>
      <c r="CV14" s="61"/>
      <c r="CW14" s="62"/>
      <c r="CX14" s="58"/>
      <c r="CY14" s="58"/>
      <c r="CZ14" s="59"/>
      <c r="DA14" s="54">
        <f t="shared" si="26"/>
        <v>2.4266130453172834</v>
      </c>
      <c r="DB14" s="55">
        <f t="shared" si="27"/>
        <v>2227</v>
      </c>
      <c r="DC14" s="61"/>
      <c r="DD14" s="62"/>
      <c r="DE14" s="58"/>
      <c r="DF14" s="58"/>
      <c r="DG14" s="59"/>
      <c r="DH14" s="54">
        <f t="shared" si="28"/>
        <v>2.4266130453172834</v>
      </c>
      <c r="DI14" s="55">
        <f t="shared" si="29"/>
        <v>2227</v>
      </c>
      <c r="DJ14" s="61"/>
      <c r="DK14" s="62"/>
      <c r="DL14" s="58"/>
      <c r="DM14" s="58"/>
      <c r="DN14" s="59"/>
      <c r="DO14" s="54">
        <f t="shared" si="30"/>
        <v>2.4266130453172834</v>
      </c>
      <c r="DP14" s="55">
        <f t="shared" si="31"/>
        <v>2227</v>
      </c>
      <c r="DQ14" s="61"/>
      <c r="DR14" s="62"/>
      <c r="DS14" s="58"/>
      <c r="DT14" s="58"/>
      <c r="DU14" s="59"/>
      <c r="DV14" s="54">
        <f t="shared" si="32"/>
        <v>2.4266130453172834</v>
      </c>
      <c r="DW14" s="55">
        <f t="shared" si="33"/>
        <v>2227</v>
      </c>
      <c r="DX14" s="61"/>
      <c r="DY14" s="62"/>
      <c r="DZ14" s="58"/>
      <c r="EA14" s="58"/>
      <c r="EB14" s="59"/>
      <c r="EC14" s="54">
        <f t="shared" si="34"/>
        <v>2.4266130453172834</v>
      </c>
      <c r="ED14" s="55">
        <f t="shared" si="35"/>
        <v>2227</v>
      </c>
      <c r="EE14" s="61"/>
      <c r="EF14" s="62"/>
      <c r="EG14" s="58"/>
      <c r="EH14" s="58"/>
      <c r="EI14" s="59"/>
      <c r="EJ14" s="54">
        <f t="shared" si="36"/>
        <v>2.4266130453172834</v>
      </c>
      <c r="EK14" s="55">
        <f t="shared" si="37"/>
        <v>2227</v>
      </c>
      <c r="EL14" s="61"/>
      <c r="EM14" s="62"/>
      <c r="EN14" s="58"/>
      <c r="EO14" s="58"/>
      <c r="EP14" s="59"/>
      <c r="EQ14" s="54">
        <f t="shared" si="38"/>
        <v>2.4266130453172834</v>
      </c>
      <c r="ER14" s="55">
        <f t="shared" si="39"/>
        <v>2227</v>
      </c>
      <c r="ES14" s="61"/>
      <c r="ET14" s="62"/>
      <c r="EU14" s="58"/>
      <c r="EV14" s="58"/>
      <c r="EW14" s="59"/>
      <c r="EX14" s="54">
        <f t="shared" si="40"/>
        <v>2.4266130453172834</v>
      </c>
      <c r="EY14" s="55">
        <f t="shared" si="41"/>
        <v>2227</v>
      </c>
      <c r="EZ14" s="61"/>
      <c r="FA14" s="62"/>
      <c r="FB14" s="58"/>
      <c r="FC14" s="58"/>
      <c r="FD14" s="59"/>
      <c r="FE14" s="54">
        <f t="shared" si="42"/>
        <v>2.4266130453172834</v>
      </c>
      <c r="FF14" s="55">
        <f t="shared" si="43"/>
        <v>2227</v>
      </c>
      <c r="FG14" s="61"/>
      <c r="FH14" s="62"/>
      <c r="FI14" s="58"/>
      <c r="FJ14" s="58"/>
      <c r="FK14" s="59"/>
      <c r="FL14" s="54">
        <f t="shared" si="44"/>
        <v>2.4266130453172834</v>
      </c>
      <c r="FM14" s="55">
        <f t="shared" si="45"/>
        <v>2227</v>
      </c>
      <c r="FN14" s="61"/>
      <c r="FO14" s="62"/>
      <c r="FP14" s="58"/>
      <c r="FQ14" s="58"/>
      <c r="FR14" s="59"/>
      <c r="FS14" s="54">
        <f t="shared" si="46"/>
        <v>2.4266130453172834</v>
      </c>
      <c r="FT14" s="55">
        <f t="shared" si="47"/>
        <v>2227</v>
      </c>
      <c r="FU14" s="61"/>
      <c r="FV14" s="62"/>
      <c r="FW14" s="58"/>
      <c r="FX14" s="58"/>
      <c r="FY14" s="59"/>
      <c r="FZ14" s="54">
        <f t="shared" si="48"/>
        <v>2.4266130453172834</v>
      </c>
      <c r="GA14" s="55">
        <f t="shared" si="49"/>
        <v>2227</v>
      </c>
      <c r="GB14" s="61"/>
      <c r="GC14" s="62"/>
      <c r="GD14" s="58"/>
      <c r="GE14" s="58"/>
      <c r="GF14" s="59"/>
      <c r="GG14" s="54">
        <f t="shared" si="50"/>
        <v>2.4266130453172834</v>
      </c>
      <c r="GH14" s="55">
        <f t="shared" si="51"/>
        <v>2227</v>
      </c>
      <c r="GI14" s="61"/>
      <c r="GJ14" s="62"/>
      <c r="GK14" s="58"/>
      <c r="GL14" s="58"/>
      <c r="GM14" s="59"/>
      <c r="GN14" s="54">
        <f t="shared" si="52"/>
        <v>2.4266130453172834</v>
      </c>
      <c r="GO14" s="55">
        <f t="shared" si="53"/>
        <v>2227</v>
      </c>
      <c r="GP14" s="61"/>
      <c r="GQ14" s="62"/>
      <c r="GR14" s="58"/>
      <c r="GS14" s="58"/>
      <c r="GT14" s="59"/>
      <c r="GU14" s="54">
        <f t="shared" si="54"/>
        <v>2.4266130453172834</v>
      </c>
      <c r="GV14" s="55">
        <f t="shared" si="55"/>
        <v>2227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1.1000000000000001</v>
      </c>
      <c r="H15" s="55">
        <f t="shared" si="56"/>
        <v>2400</v>
      </c>
      <c r="I15" s="61"/>
      <c r="J15" s="62"/>
      <c r="K15" s="58">
        <v>20</v>
      </c>
      <c r="L15" s="58"/>
      <c r="M15" s="59"/>
      <c r="N15" s="54">
        <f t="shared" si="0"/>
        <v>1.1632610705999018</v>
      </c>
      <c r="O15" s="55">
        <f t="shared" si="1"/>
        <v>2340</v>
      </c>
      <c r="P15" s="61">
        <v>1</v>
      </c>
      <c r="Q15" s="62"/>
      <c r="R15" s="58">
        <v>20</v>
      </c>
      <c r="S15" s="58"/>
      <c r="T15" s="59"/>
      <c r="U15" s="54">
        <f t="shared" si="2"/>
        <v>1.3632939437096971</v>
      </c>
      <c r="V15" s="55">
        <f t="shared" si="3"/>
        <v>2340</v>
      </c>
      <c r="W15" s="61">
        <v>1</v>
      </c>
      <c r="X15" s="62"/>
      <c r="Y15" s="58"/>
      <c r="Z15" s="58"/>
      <c r="AA15" s="59"/>
      <c r="AB15" s="54">
        <f t="shared" si="4"/>
        <v>1.5825575860502623</v>
      </c>
      <c r="AC15" s="55">
        <f t="shared" si="5"/>
        <v>2340</v>
      </c>
      <c r="AD15" s="61"/>
      <c r="AE15" s="62"/>
      <c r="AF15" s="58">
        <v>20</v>
      </c>
      <c r="AG15" s="58"/>
      <c r="AH15" s="59"/>
      <c r="AI15" s="54">
        <f t="shared" si="6"/>
        <v>1.7050099200410578</v>
      </c>
      <c r="AJ15" s="55">
        <f t="shared" si="7"/>
        <v>2340</v>
      </c>
      <c r="AK15" s="61"/>
      <c r="AL15" s="62"/>
      <c r="AM15" s="58">
        <v>20</v>
      </c>
      <c r="AN15" s="58"/>
      <c r="AO15" s="59"/>
      <c r="AP15" s="54">
        <f t="shared" si="8"/>
        <v>1.8189152454848452</v>
      </c>
      <c r="AQ15" s="55">
        <f t="shared" si="9"/>
        <v>2340</v>
      </c>
      <c r="AR15" s="61"/>
      <c r="AS15" s="62"/>
      <c r="AT15" s="58">
        <v>20</v>
      </c>
      <c r="AU15" s="58"/>
      <c r="AV15" s="59"/>
      <c r="AW15" s="54">
        <f t="shared" si="10"/>
        <v>1.9619132730982582</v>
      </c>
      <c r="AX15" s="55">
        <f t="shared" si="11"/>
        <v>2340</v>
      </c>
      <c r="AY15" s="61">
        <v>2</v>
      </c>
      <c r="AZ15" s="62"/>
      <c r="BA15" s="58"/>
      <c r="BB15" s="58"/>
      <c r="BC15" s="59">
        <v>6</v>
      </c>
      <c r="BD15" s="54">
        <f t="shared" si="12"/>
        <v>2.1136391105397512</v>
      </c>
      <c r="BE15" s="55">
        <f t="shared" si="13"/>
        <v>2269</v>
      </c>
      <c r="BF15" s="61">
        <v>4</v>
      </c>
      <c r="BG15" s="62"/>
      <c r="BH15" s="58"/>
      <c r="BI15" s="58"/>
      <c r="BJ15" s="59"/>
      <c r="BK15" s="54">
        <f t="shared" si="14"/>
        <v>2.2787770465607635</v>
      </c>
      <c r="BL15" s="55">
        <f t="shared" si="15"/>
        <v>2227</v>
      </c>
      <c r="BM15" s="61"/>
      <c r="BN15" s="62"/>
      <c r="BO15" s="58"/>
      <c r="BP15" s="58"/>
      <c r="BQ15" s="59"/>
      <c r="BR15" s="54">
        <f t="shared" si="16"/>
        <v>2.4266130453172834</v>
      </c>
      <c r="BS15" s="55">
        <f t="shared" si="17"/>
        <v>2227</v>
      </c>
      <c r="BT15" s="61"/>
      <c r="BU15" s="62"/>
      <c r="BV15" s="58"/>
      <c r="BW15" s="58"/>
      <c r="BX15" s="59"/>
      <c r="BY15" s="54">
        <f t="shared" si="18"/>
        <v>2.4266130453172834</v>
      </c>
      <c r="BZ15" s="55">
        <f t="shared" si="19"/>
        <v>2227</v>
      </c>
      <c r="CA15" s="61"/>
      <c r="CB15" s="62"/>
      <c r="CC15" s="58"/>
      <c r="CD15" s="58"/>
      <c r="CE15" s="59"/>
      <c r="CF15" s="54">
        <f t="shared" si="20"/>
        <v>2.4266130453172834</v>
      </c>
      <c r="CG15" s="55">
        <f t="shared" si="21"/>
        <v>2227</v>
      </c>
      <c r="CH15" s="61"/>
      <c r="CI15" s="62"/>
      <c r="CJ15" s="58"/>
      <c r="CK15" s="58"/>
      <c r="CL15" s="59"/>
      <c r="CM15" s="54">
        <f t="shared" si="22"/>
        <v>2.4266130453172834</v>
      </c>
      <c r="CN15" s="55">
        <f t="shared" si="23"/>
        <v>2227</v>
      </c>
      <c r="CO15" s="61"/>
      <c r="CP15" s="62"/>
      <c r="CQ15" s="58"/>
      <c r="CR15" s="58"/>
      <c r="CS15" s="59"/>
      <c r="CT15" s="54">
        <f t="shared" si="24"/>
        <v>2.4266130453172834</v>
      </c>
      <c r="CU15" s="55">
        <f t="shared" si="25"/>
        <v>2227</v>
      </c>
      <c r="CV15" s="61"/>
      <c r="CW15" s="62"/>
      <c r="CX15" s="58"/>
      <c r="CY15" s="58"/>
      <c r="CZ15" s="59"/>
      <c r="DA15" s="54">
        <f t="shared" si="26"/>
        <v>2.4266130453172834</v>
      </c>
      <c r="DB15" s="55">
        <f t="shared" si="27"/>
        <v>2227</v>
      </c>
      <c r="DC15" s="61"/>
      <c r="DD15" s="62"/>
      <c r="DE15" s="58"/>
      <c r="DF15" s="58"/>
      <c r="DG15" s="59"/>
      <c r="DH15" s="54">
        <f t="shared" si="28"/>
        <v>2.4266130453172834</v>
      </c>
      <c r="DI15" s="55">
        <f t="shared" si="29"/>
        <v>2227</v>
      </c>
      <c r="DJ15" s="61"/>
      <c r="DK15" s="62"/>
      <c r="DL15" s="58"/>
      <c r="DM15" s="58"/>
      <c r="DN15" s="59"/>
      <c r="DO15" s="54">
        <f t="shared" si="30"/>
        <v>2.4266130453172834</v>
      </c>
      <c r="DP15" s="55">
        <f t="shared" si="31"/>
        <v>2227</v>
      </c>
      <c r="DQ15" s="61"/>
      <c r="DR15" s="62"/>
      <c r="DS15" s="58"/>
      <c r="DT15" s="58"/>
      <c r="DU15" s="59"/>
      <c r="DV15" s="54">
        <f t="shared" si="32"/>
        <v>2.4266130453172834</v>
      </c>
      <c r="DW15" s="55">
        <f t="shared" si="33"/>
        <v>2227</v>
      </c>
      <c r="DX15" s="61"/>
      <c r="DY15" s="62"/>
      <c r="DZ15" s="58"/>
      <c r="EA15" s="58"/>
      <c r="EB15" s="59"/>
      <c r="EC15" s="54">
        <f t="shared" si="34"/>
        <v>2.4266130453172834</v>
      </c>
      <c r="ED15" s="55">
        <f t="shared" si="35"/>
        <v>2227</v>
      </c>
      <c r="EE15" s="61"/>
      <c r="EF15" s="62"/>
      <c r="EG15" s="58"/>
      <c r="EH15" s="58"/>
      <c r="EI15" s="59"/>
      <c r="EJ15" s="54">
        <f t="shared" si="36"/>
        <v>2.4266130453172834</v>
      </c>
      <c r="EK15" s="55">
        <f t="shared" si="37"/>
        <v>2227</v>
      </c>
      <c r="EL15" s="61"/>
      <c r="EM15" s="62"/>
      <c r="EN15" s="58"/>
      <c r="EO15" s="58"/>
      <c r="EP15" s="59"/>
      <c r="EQ15" s="54">
        <f t="shared" si="38"/>
        <v>2.4266130453172834</v>
      </c>
      <c r="ER15" s="55">
        <f t="shared" si="39"/>
        <v>2227</v>
      </c>
      <c r="ES15" s="61"/>
      <c r="ET15" s="62"/>
      <c r="EU15" s="58"/>
      <c r="EV15" s="58"/>
      <c r="EW15" s="59"/>
      <c r="EX15" s="54">
        <f t="shared" si="40"/>
        <v>2.4266130453172834</v>
      </c>
      <c r="EY15" s="55">
        <f t="shared" si="41"/>
        <v>2227</v>
      </c>
      <c r="EZ15" s="61"/>
      <c r="FA15" s="62"/>
      <c r="FB15" s="58"/>
      <c r="FC15" s="58"/>
      <c r="FD15" s="59"/>
      <c r="FE15" s="54">
        <f t="shared" si="42"/>
        <v>2.4266130453172834</v>
      </c>
      <c r="FF15" s="55">
        <f t="shared" si="43"/>
        <v>2227</v>
      </c>
      <c r="FG15" s="61"/>
      <c r="FH15" s="62"/>
      <c r="FI15" s="58"/>
      <c r="FJ15" s="58"/>
      <c r="FK15" s="59"/>
      <c r="FL15" s="54">
        <f t="shared" si="44"/>
        <v>2.4266130453172834</v>
      </c>
      <c r="FM15" s="55">
        <f t="shared" si="45"/>
        <v>2227</v>
      </c>
      <c r="FN15" s="61"/>
      <c r="FO15" s="62"/>
      <c r="FP15" s="58"/>
      <c r="FQ15" s="58"/>
      <c r="FR15" s="59"/>
      <c r="FS15" s="54">
        <f t="shared" si="46"/>
        <v>2.4266130453172834</v>
      </c>
      <c r="FT15" s="55">
        <f t="shared" si="47"/>
        <v>2227</v>
      </c>
      <c r="FU15" s="61"/>
      <c r="FV15" s="62"/>
      <c r="FW15" s="58"/>
      <c r="FX15" s="58"/>
      <c r="FY15" s="59"/>
      <c r="FZ15" s="54">
        <f t="shared" si="48"/>
        <v>2.4266130453172834</v>
      </c>
      <c r="GA15" s="55">
        <f t="shared" si="49"/>
        <v>2227</v>
      </c>
      <c r="GB15" s="61"/>
      <c r="GC15" s="62"/>
      <c r="GD15" s="58"/>
      <c r="GE15" s="58"/>
      <c r="GF15" s="59"/>
      <c r="GG15" s="54">
        <f t="shared" si="50"/>
        <v>2.4266130453172834</v>
      </c>
      <c r="GH15" s="55">
        <f t="shared" si="51"/>
        <v>2227</v>
      </c>
      <c r="GI15" s="61"/>
      <c r="GJ15" s="62"/>
      <c r="GK15" s="58"/>
      <c r="GL15" s="58"/>
      <c r="GM15" s="59"/>
      <c r="GN15" s="54">
        <f t="shared" si="52"/>
        <v>2.4266130453172834</v>
      </c>
      <c r="GO15" s="55">
        <f t="shared" si="53"/>
        <v>2227</v>
      </c>
      <c r="GP15" s="61"/>
      <c r="GQ15" s="62"/>
      <c r="GR15" s="58"/>
      <c r="GS15" s="58"/>
      <c r="GT15" s="59"/>
      <c r="GU15" s="54">
        <f t="shared" si="54"/>
        <v>2.4266130453172834</v>
      </c>
      <c r="GV15" s="55">
        <f t="shared" si="55"/>
        <v>2227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1.1000000000000001</v>
      </c>
      <c r="H16" s="55">
        <f t="shared" si="56"/>
        <v>2400</v>
      </c>
      <c r="I16" s="61"/>
      <c r="J16" s="62"/>
      <c r="K16" s="58">
        <v>30</v>
      </c>
      <c r="L16" s="58"/>
      <c r="M16" s="59"/>
      <c r="N16" s="54">
        <f t="shared" si="0"/>
        <v>1.1696713270101582</v>
      </c>
      <c r="O16" s="55">
        <f t="shared" si="1"/>
        <v>2340</v>
      </c>
      <c r="P16" s="61">
        <v>2</v>
      </c>
      <c r="Q16" s="62"/>
      <c r="R16" s="58">
        <v>20</v>
      </c>
      <c r="S16" s="58"/>
      <c r="T16" s="59"/>
      <c r="U16" s="54">
        <f t="shared" si="2"/>
        <v>1.3715122211587436</v>
      </c>
      <c r="V16" s="55">
        <f t="shared" si="3"/>
        <v>2340</v>
      </c>
      <c r="W16" s="61">
        <v>2</v>
      </c>
      <c r="X16" s="62"/>
      <c r="Y16" s="58"/>
      <c r="Z16" s="58"/>
      <c r="AA16" s="59"/>
      <c r="AB16" s="54">
        <f t="shared" si="4"/>
        <v>1.5865023592258047</v>
      </c>
      <c r="AC16" s="55">
        <f t="shared" si="5"/>
        <v>2340</v>
      </c>
      <c r="AD16" s="61"/>
      <c r="AE16" s="62"/>
      <c r="AF16" s="58">
        <v>20</v>
      </c>
      <c r="AG16" s="58"/>
      <c r="AH16" s="59"/>
      <c r="AI16" s="54">
        <f t="shared" si="6"/>
        <v>1.709283424314562</v>
      </c>
      <c r="AJ16" s="55">
        <f t="shared" si="7"/>
        <v>2340</v>
      </c>
      <c r="AK16" s="61"/>
      <c r="AL16" s="62"/>
      <c r="AM16" s="58">
        <v>20</v>
      </c>
      <c r="AN16" s="58"/>
      <c r="AO16" s="59"/>
      <c r="AP16" s="54">
        <f t="shared" si="8"/>
        <v>1.8231887497583494</v>
      </c>
      <c r="AQ16" s="55">
        <f t="shared" si="9"/>
        <v>2340</v>
      </c>
      <c r="AR16" s="61"/>
      <c r="AS16" s="62"/>
      <c r="AT16" s="58">
        <v>20</v>
      </c>
      <c r="AU16" s="58"/>
      <c r="AV16" s="59"/>
      <c r="AW16" s="54">
        <f t="shared" si="10"/>
        <v>1.9661867773717625</v>
      </c>
      <c r="AX16" s="55">
        <f t="shared" si="11"/>
        <v>2340</v>
      </c>
      <c r="AY16" s="61">
        <v>3</v>
      </c>
      <c r="AZ16" s="62"/>
      <c r="BA16" s="58"/>
      <c r="BB16" s="58"/>
      <c r="BC16" s="59">
        <v>4</v>
      </c>
      <c r="BD16" s="54">
        <f t="shared" si="12"/>
        <v>2.1197522027455591</v>
      </c>
      <c r="BE16" s="55">
        <f t="shared" si="13"/>
        <v>2265</v>
      </c>
      <c r="BF16" s="61">
        <v>4</v>
      </c>
      <c r="BG16" s="62"/>
      <c r="BH16" s="58"/>
      <c r="BI16" s="58"/>
      <c r="BJ16" s="59"/>
      <c r="BK16" s="54">
        <f t="shared" si="14"/>
        <v>2.2870669156499139</v>
      </c>
      <c r="BL16" s="55">
        <f t="shared" si="15"/>
        <v>2227</v>
      </c>
      <c r="BM16" s="61"/>
      <c r="BN16" s="62"/>
      <c r="BO16" s="58"/>
      <c r="BP16" s="58"/>
      <c r="BQ16" s="59"/>
      <c r="BR16" s="54">
        <f t="shared" si="16"/>
        <v>2.4266130453172834</v>
      </c>
      <c r="BS16" s="55">
        <f t="shared" si="17"/>
        <v>2227</v>
      </c>
      <c r="BT16" s="61"/>
      <c r="BU16" s="62"/>
      <c r="BV16" s="58"/>
      <c r="BW16" s="58"/>
      <c r="BX16" s="59"/>
      <c r="BY16" s="54">
        <f t="shared" si="18"/>
        <v>2.4266130453172834</v>
      </c>
      <c r="BZ16" s="55">
        <f t="shared" si="19"/>
        <v>2227</v>
      </c>
      <c r="CA16" s="61"/>
      <c r="CB16" s="62"/>
      <c r="CC16" s="58"/>
      <c r="CD16" s="58"/>
      <c r="CE16" s="59"/>
      <c r="CF16" s="54">
        <f t="shared" si="20"/>
        <v>2.4266130453172834</v>
      </c>
      <c r="CG16" s="55">
        <f t="shared" si="21"/>
        <v>2227</v>
      </c>
      <c r="CH16" s="61"/>
      <c r="CI16" s="62"/>
      <c r="CJ16" s="58"/>
      <c r="CK16" s="58"/>
      <c r="CL16" s="59"/>
      <c r="CM16" s="54">
        <f t="shared" si="22"/>
        <v>2.4266130453172834</v>
      </c>
      <c r="CN16" s="55">
        <f t="shared" si="23"/>
        <v>2227</v>
      </c>
      <c r="CO16" s="61"/>
      <c r="CP16" s="62"/>
      <c r="CQ16" s="58"/>
      <c r="CR16" s="58"/>
      <c r="CS16" s="59"/>
      <c r="CT16" s="54">
        <f t="shared" si="24"/>
        <v>2.4266130453172834</v>
      </c>
      <c r="CU16" s="55">
        <f t="shared" si="25"/>
        <v>2227</v>
      </c>
      <c r="CV16" s="61"/>
      <c r="CW16" s="62"/>
      <c r="CX16" s="58"/>
      <c r="CY16" s="58"/>
      <c r="CZ16" s="59"/>
      <c r="DA16" s="54">
        <f t="shared" si="26"/>
        <v>2.4266130453172834</v>
      </c>
      <c r="DB16" s="55">
        <f t="shared" si="27"/>
        <v>2227</v>
      </c>
      <c r="DC16" s="61"/>
      <c r="DD16" s="62"/>
      <c r="DE16" s="58"/>
      <c r="DF16" s="58"/>
      <c r="DG16" s="59"/>
      <c r="DH16" s="54">
        <f t="shared" si="28"/>
        <v>2.4266130453172834</v>
      </c>
      <c r="DI16" s="55">
        <f t="shared" si="29"/>
        <v>2227</v>
      </c>
      <c r="DJ16" s="61"/>
      <c r="DK16" s="62"/>
      <c r="DL16" s="58"/>
      <c r="DM16" s="58"/>
      <c r="DN16" s="59"/>
      <c r="DO16" s="54">
        <f t="shared" si="30"/>
        <v>2.4266130453172834</v>
      </c>
      <c r="DP16" s="55">
        <f t="shared" si="31"/>
        <v>2227</v>
      </c>
      <c r="DQ16" s="61"/>
      <c r="DR16" s="62"/>
      <c r="DS16" s="58"/>
      <c r="DT16" s="58"/>
      <c r="DU16" s="59"/>
      <c r="DV16" s="54">
        <f t="shared" si="32"/>
        <v>2.4266130453172834</v>
      </c>
      <c r="DW16" s="55">
        <f t="shared" si="33"/>
        <v>2227</v>
      </c>
      <c r="DX16" s="61"/>
      <c r="DY16" s="62"/>
      <c r="DZ16" s="58"/>
      <c r="EA16" s="58"/>
      <c r="EB16" s="59"/>
      <c r="EC16" s="54">
        <f t="shared" si="34"/>
        <v>2.4266130453172834</v>
      </c>
      <c r="ED16" s="55">
        <f t="shared" si="35"/>
        <v>2227</v>
      </c>
      <c r="EE16" s="61"/>
      <c r="EF16" s="62"/>
      <c r="EG16" s="58"/>
      <c r="EH16" s="58"/>
      <c r="EI16" s="59"/>
      <c r="EJ16" s="54">
        <f t="shared" si="36"/>
        <v>2.4266130453172834</v>
      </c>
      <c r="EK16" s="55">
        <f t="shared" si="37"/>
        <v>2227</v>
      </c>
      <c r="EL16" s="61"/>
      <c r="EM16" s="62"/>
      <c r="EN16" s="58"/>
      <c r="EO16" s="58"/>
      <c r="EP16" s="59"/>
      <c r="EQ16" s="54">
        <f t="shared" si="38"/>
        <v>2.4266130453172834</v>
      </c>
      <c r="ER16" s="55">
        <f t="shared" si="39"/>
        <v>2227</v>
      </c>
      <c r="ES16" s="61"/>
      <c r="ET16" s="62"/>
      <c r="EU16" s="58"/>
      <c r="EV16" s="58"/>
      <c r="EW16" s="59"/>
      <c r="EX16" s="54">
        <f t="shared" si="40"/>
        <v>2.4266130453172834</v>
      </c>
      <c r="EY16" s="55">
        <f t="shared" si="41"/>
        <v>2227</v>
      </c>
      <c r="EZ16" s="61"/>
      <c r="FA16" s="62"/>
      <c r="FB16" s="58"/>
      <c r="FC16" s="58"/>
      <c r="FD16" s="59"/>
      <c r="FE16" s="54">
        <f t="shared" si="42"/>
        <v>2.4266130453172834</v>
      </c>
      <c r="FF16" s="55">
        <f t="shared" si="43"/>
        <v>2227</v>
      </c>
      <c r="FG16" s="61"/>
      <c r="FH16" s="62"/>
      <c r="FI16" s="58"/>
      <c r="FJ16" s="58"/>
      <c r="FK16" s="59"/>
      <c r="FL16" s="54">
        <f t="shared" si="44"/>
        <v>2.4266130453172834</v>
      </c>
      <c r="FM16" s="55">
        <f t="shared" si="45"/>
        <v>2227</v>
      </c>
      <c r="FN16" s="61"/>
      <c r="FO16" s="62"/>
      <c r="FP16" s="58"/>
      <c r="FQ16" s="58"/>
      <c r="FR16" s="59"/>
      <c r="FS16" s="54">
        <f t="shared" si="46"/>
        <v>2.4266130453172834</v>
      </c>
      <c r="FT16" s="55">
        <f t="shared" si="47"/>
        <v>2227</v>
      </c>
      <c r="FU16" s="61"/>
      <c r="FV16" s="62"/>
      <c r="FW16" s="58"/>
      <c r="FX16" s="58"/>
      <c r="FY16" s="59"/>
      <c r="FZ16" s="54">
        <f t="shared" si="48"/>
        <v>2.4266130453172834</v>
      </c>
      <c r="GA16" s="55">
        <f t="shared" si="49"/>
        <v>2227</v>
      </c>
      <c r="GB16" s="61"/>
      <c r="GC16" s="62"/>
      <c r="GD16" s="58"/>
      <c r="GE16" s="58"/>
      <c r="GF16" s="59"/>
      <c r="GG16" s="54">
        <f t="shared" si="50"/>
        <v>2.4266130453172834</v>
      </c>
      <c r="GH16" s="55">
        <f t="shared" si="51"/>
        <v>2227</v>
      </c>
      <c r="GI16" s="61"/>
      <c r="GJ16" s="62"/>
      <c r="GK16" s="58"/>
      <c r="GL16" s="58"/>
      <c r="GM16" s="59"/>
      <c r="GN16" s="54">
        <f t="shared" si="52"/>
        <v>2.4266130453172834</v>
      </c>
      <c r="GO16" s="55">
        <f t="shared" si="53"/>
        <v>2227</v>
      </c>
      <c r="GP16" s="61"/>
      <c r="GQ16" s="62"/>
      <c r="GR16" s="58"/>
      <c r="GS16" s="58"/>
      <c r="GT16" s="59"/>
      <c r="GU16" s="54">
        <f t="shared" si="54"/>
        <v>2.4266130453172834</v>
      </c>
      <c r="GV16" s="55">
        <f t="shared" si="55"/>
        <v>2227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1.1000000000000001</v>
      </c>
      <c r="H17" s="55">
        <f t="shared" si="56"/>
        <v>2400</v>
      </c>
      <c r="I17" s="61"/>
      <c r="J17" s="62"/>
      <c r="K17" s="58">
        <v>20</v>
      </c>
      <c r="L17" s="58"/>
      <c r="M17" s="59"/>
      <c r="N17" s="54">
        <f t="shared" si="0"/>
        <v>1.1739448312836624</v>
      </c>
      <c r="O17" s="55">
        <f t="shared" si="1"/>
        <v>2340</v>
      </c>
      <c r="P17" s="61">
        <v>2</v>
      </c>
      <c r="Q17" s="62"/>
      <c r="R17" s="58">
        <v>20</v>
      </c>
      <c r="S17" s="58"/>
      <c r="T17" s="59"/>
      <c r="U17" s="54">
        <f t="shared" si="2"/>
        <v>1.3797304986077903</v>
      </c>
      <c r="V17" s="55">
        <f t="shared" si="3"/>
        <v>2340</v>
      </c>
      <c r="W17" s="61"/>
      <c r="X17" s="62"/>
      <c r="Y17" s="58"/>
      <c r="Z17" s="58"/>
      <c r="AA17" s="59"/>
      <c r="AB17" s="54">
        <f t="shared" si="4"/>
        <v>1.5865023592258047</v>
      </c>
      <c r="AC17" s="55">
        <f t="shared" si="5"/>
        <v>2340</v>
      </c>
      <c r="AD17" s="61"/>
      <c r="AE17" s="62"/>
      <c r="AF17" s="58">
        <v>20</v>
      </c>
      <c r="AG17" s="58"/>
      <c r="AH17" s="59"/>
      <c r="AI17" s="54">
        <f t="shared" si="6"/>
        <v>1.7135569285880663</v>
      </c>
      <c r="AJ17" s="55">
        <f t="shared" si="7"/>
        <v>2340</v>
      </c>
      <c r="AK17" s="61"/>
      <c r="AL17" s="62"/>
      <c r="AM17" s="58">
        <v>20</v>
      </c>
      <c r="AN17" s="58"/>
      <c r="AO17" s="59"/>
      <c r="AP17" s="54">
        <f t="shared" si="8"/>
        <v>1.8274622540318537</v>
      </c>
      <c r="AQ17" s="55">
        <f t="shared" si="9"/>
        <v>2340</v>
      </c>
      <c r="AR17" s="61">
        <v>3</v>
      </c>
      <c r="AS17" s="62"/>
      <c r="AT17" s="58"/>
      <c r="AU17" s="58"/>
      <c r="AV17" s="59"/>
      <c r="AW17" s="54">
        <f t="shared" si="10"/>
        <v>1.9721039371350764</v>
      </c>
      <c r="AX17" s="55">
        <f t="shared" si="11"/>
        <v>2340</v>
      </c>
      <c r="AY17" s="61">
        <v>3</v>
      </c>
      <c r="AZ17" s="62"/>
      <c r="BA17" s="58"/>
      <c r="BB17" s="58"/>
      <c r="BC17" s="59">
        <v>7</v>
      </c>
      <c r="BD17" s="54">
        <f t="shared" si="12"/>
        <v>2.1258842460786651</v>
      </c>
      <c r="BE17" s="55">
        <f t="shared" si="13"/>
        <v>2258</v>
      </c>
      <c r="BF17" s="61">
        <v>5</v>
      </c>
      <c r="BG17" s="62"/>
      <c r="BH17" s="58"/>
      <c r="BI17" s="58"/>
      <c r="BJ17" s="59"/>
      <c r="BK17" s="54">
        <f t="shared" si="14"/>
        <v>2.297429252011352</v>
      </c>
      <c r="BL17" s="55">
        <f t="shared" si="15"/>
        <v>2227</v>
      </c>
      <c r="BM17" s="61"/>
      <c r="BN17" s="62"/>
      <c r="BO17" s="58"/>
      <c r="BP17" s="58"/>
      <c r="BQ17" s="59"/>
      <c r="BR17" s="54">
        <f t="shared" si="16"/>
        <v>2.4266130453172834</v>
      </c>
      <c r="BS17" s="55">
        <f t="shared" si="17"/>
        <v>2227</v>
      </c>
      <c r="BT17" s="61"/>
      <c r="BU17" s="62"/>
      <c r="BV17" s="58"/>
      <c r="BW17" s="58"/>
      <c r="BX17" s="59"/>
      <c r="BY17" s="54">
        <f t="shared" si="18"/>
        <v>2.4266130453172834</v>
      </c>
      <c r="BZ17" s="55">
        <f t="shared" si="19"/>
        <v>2227</v>
      </c>
      <c r="CA17" s="61"/>
      <c r="CB17" s="62"/>
      <c r="CC17" s="58"/>
      <c r="CD17" s="58"/>
      <c r="CE17" s="59"/>
      <c r="CF17" s="54">
        <f t="shared" si="20"/>
        <v>2.4266130453172834</v>
      </c>
      <c r="CG17" s="55">
        <f t="shared" si="21"/>
        <v>2227</v>
      </c>
      <c r="CH17" s="61"/>
      <c r="CI17" s="62"/>
      <c r="CJ17" s="58"/>
      <c r="CK17" s="58"/>
      <c r="CL17" s="59"/>
      <c r="CM17" s="54">
        <f t="shared" si="22"/>
        <v>2.4266130453172834</v>
      </c>
      <c r="CN17" s="55">
        <f t="shared" si="23"/>
        <v>2227</v>
      </c>
      <c r="CO17" s="61"/>
      <c r="CP17" s="62"/>
      <c r="CQ17" s="58"/>
      <c r="CR17" s="58"/>
      <c r="CS17" s="59"/>
      <c r="CT17" s="54">
        <f t="shared" si="24"/>
        <v>2.4266130453172834</v>
      </c>
      <c r="CU17" s="55">
        <f t="shared" si="25"/>
        <v>2227</v>
      </c>
      <c r="CV17" s="61"/>
      <c r="CW17" s="62"/>
      <c r="CX17" s="58"/>
      <c r="CY17" s="58"/>
      <c r="CZ17" s="59"/>
      <c r="DA17" s="54">
        <f t="shared" si="26"/>
        <v>2.4266130453172834</v>
      </c>
      <c r="DB17" s="55">
        <f t="shared" si="27"/>
        <v>2227</v>
      </c>
      <c r="DC17" s="61"/>
      <c r="DD17" s="62"/>
      <c r="DE17" s="58"/>
      <c r="DF17" s="58"/>
      <c r="DG17" s="59"/>
      <c r="DH17" s="54">
        <f t="shared" si="28"/>
        <v>2.4266130453172834</v>
      </c>
      <c r="DI17" s="55">
        <f t="shared" si="29"/>
        <v>2227</v>
      </c>
      <c r="DJ17" s="61"/>
      <c r="DK17" s="62"/>
      <c r="DL17" s="58"/>
      <c r="DM17" s="58"/>
      <c r="DN17" s="59"/>
      <c r="DO17" s="54">
        <f t="shared" si="30"/>
        <v>2.4266130453172834</v>
      </c>
      <c r="DP17" s="55">
        <f t="shared" si="31"/>
        <v>2227</v>
      </c>
      <c r="DQ17" s="61"/>
      <c r="DR17" s="62"/>
      <c r="DS17" s="58"/>
      <c r="DT17" s="58"/>
      <c r="DU17" s="59"/>
      <c r="DV17" s="54">
        <f t="shared" si="32"/>
        <v>2.4266130453172834</v>
      </c>
      <c r="DW17" s="55">
        <f t="shared" si="33"/>
        <v>2227</v>
      </c>
      <c r="DX17" s="61"/>
      <c r="DY17" s="62"/>
      <c r="DZ17" s="58"/>
      <c r="EA17" s="58"/>
      <c r="EB17" s="59"/>
      <c r="EC17" s="54">
        <f t="shared" si="34"/>
        <v>2.4266130453172834</v>
      </c>
      <c r="ED17" s="55">
        <f t="shared" si="35"/>
        <v>2227</v>
      </c>
      <c r="EE17" s="61"/>
      <c r="EF17" s="62"/>
      <c r="EG17" s="58"/>
      <c r="EH17" s="58"/>
      <c r="EI17" s="59"/>
      <c r="EJ17" s="54">
        <f t="shared" si="36"/>
        <v>2.4266130453172834</v>
      </c>
      <c r="EK17" s="55">
        <f t="shared" si="37"/>
        <v>2227</v>
      </c>
      <c r="EL17" s="61"/>
      <c r="EM17" s="62"/>
      <c r="EN17" s="58"/>
      <c r="EO17" s="58"/>
      <c r="EP17" s="59"/>
      <c r="EQ17" s="54">
        <f t="shared" si="38"/>
        <v>2.4266130453172834</v>
      </c>
      <c r="ER17" s="55">
        <f t="shared" si="39"/>
        <v>2227</v>
      </c>
      <c r="ES17" s="61"/>
      <c r="ET17" s="62"/>
      <c r="EU17" s="58"/>
      <c r="EV17" s="58"/>
      <c r="EW17" s="59"/>
      <c r="EX17" s="54">
        <f t="shared" si="40"/>
        <v>2.4266130453172834</v>
      </c>
      <c r="EY17" s="55">
        <f t="shared" si="41"/>
        <v>2227</v>
      </c>
      <c r="EZ17" s="61"/>
      <c r="FA17" s="62"/>
      <c r="FB17" s="58"/>
      <c r="FC17" s="58"/>
      <c r="FD17" s="59"/>
      <c r="FE17" s="54">
        <f t="shared" si="42"/>
        <v>2.4266130453172834</v>
      </c>
      <c r="FF17" s="55">
        <f t="shared" si="43"/>
        <v>2227</v>
      </c>
      <c r="FG17" s="61"/>
      <c r="FH17" s="62"/>
      <c r="FI17" s="58"/>
      <c r="FJ17" s="58"/>
      <c r="FK17" s="59"/>
      <c r="FL17" s="54">
        <f t="shared" si="44"/>
        <v>2.4266130453172834</v>
      </c>
      <c r="FM17" s="55">
        <f t="shared" si="45"/>
        <v>2227</v>
      </c>
      <c r="FN17" s="61"/>
      <c r="FO17" s="62"/>
      <c r="FP17" s="58"/>
      <c r="FQ17" s="58"/>
      <c r="FR17" s="59"/>
      <c r="FS17" s="54">
        <f t="shared" si="46"/>
        <v>2.4266130453172834</v>
      </c>
      <c r="FT17" s="55">
        <f t="shared" si="47"/>
        <v>2227</v>
      </c>
      <c r="FU17" s="61"/>
      <c r="FV17" s="62"/>
      <c r="FW17" s="58"/>
      <c r="FX17" s="58"/>
      <c r="FY17" s="59"/>
      <c r="FZ17" s="54">
        <f t="shared" si="48"/>
        <v>2.4266130453172834</v>
      </c>
      <c r="GA17" s="55">
        <f t="shared" si="49"/>
        <v>2227</v>
      </c>
      <c r="GB17" s="61"/>
      <c r="GC17" s="62"/>
      <c r="GD17" s="58"/>
      <c r="GE17" s="58"/>
      <c r="GF17" s="59"/>
      <c r="GG17" s="54">
        <f t="shared" si="50"/>
        <v>2.4266130453172834</v>
      </c>
      <c r="GH17" s="55">
        <f t="shared" si="51"/>
        <v>2227</v>
      </c>
      <c r="GI17" s="61"/>
      <c r="GJ17" s="62"/>
      <c r="GK17" s="58"/>
      <c r="GL17" s="58"/>
      <c r="GM17" s="59"/>
      <c r="GN17" s="54">
        <f t="shared" si="52"/>
        <v>2.4266130453172834</v>
      </c>
      <c r="GO17" s="55">
        <f t="shared" si="53"/>
        <v>2227</v>
      </c>
      <c r="GP17" s="61"/>
      <c r="GQ17" s="62"/>
      <c r="GR17" s="58"/>
      <c r="GS17" s="58"/>
      <c r="GT17" s="59"/>
      <c r="GU17" s="54">
        <f t="shared" si="54"/>
        <v>2.4266130453172834</v>
      </c>
      <c r="GV17" s="55">
        <f t="shared" si="55"/>
        <v>2227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1.1000000000000001</v>
      </c>
      <c r="H18" s="55">
        <f t="shared" si="56"/>
        <v>2400</v>
      </c>
      <c r="I18" s="61"/>
      <c r="J18" s="62"/>
      <c r="K18" s="58">
        <v>20</v>
      </c>
      <c r="L18" s="58"/>
      <c r="M18" s="59"/>
      <c r="N18" s="54">
        <f t="shared" si="0"/>
        <v>1.1782183355571667</v>
      </c>
      <c r="O18" s="55">
        <f t="shared" si="1"/>
        <v>2340</v>
      </c>
      <c r="P18" s="61">
        <v>2</v>
      </c>
      <c r="Q18" s="62"/>
      <c r="R18" s="58"/>
      <c r="S18" s="58"/>
      <c r="T18" s="59"/>
      <c r="U18" s="54">
        <f t="shared" si="2"/>
        <v>1.3836752717833327</v>
      </c>
      <c r="V18" s="55">
        <f t="shared" si="3"/>
        <v>2340</v>
      </c>
      <c r="W18" s="61">
        <v>1</v>
      </c>
      <c r="X18" s="62"/>
      <c r="Y18" s="58"/>
      <c r="Z18" s="58"/>
      <c r="AA18" s="59"/>
      <c r="AB18" s="54">
        <f t="shared" si="4"/>
        <v>1.588474745813576</v>
      </c>
      <c r="AC18" s="55">
        <f t="shared" si="5"/>
        <v>2340</v>
      </c>
      <c r="AD18" s="61"/>
      <c r="AE18" s="62"/>
      <c r="AF18" s="58">
        <v>20</v>
      </c>
      <c r="AG18" s="58"/>
      <c r="AH18" s="59"/>
      <c r="AI18" s="54">
        <f t="shared" si="6"/>
        <v>1.7178304328615706</v>
      </c>
      <c r="AJ18" s="55">
        <f t="shared" si="7"/>
        <v>2340</v>
      </c>
      <c r="AK18" s="61">
        <v>2</v>
      </c>
      <c r="AL18" s="62"/>
      <c r="AM18" s="58"/>
      <c r="AN18" s="58"/>
      <c r="AO18" s="59"/>
      <c r="AP18" s="54">
        <f t="shared" si="8"/>
        <v>1.8314070272073963</v>
      </c>
      <c r="AQ18" s="55">
        <f t="shared" si="9"/>
        <v>2340</v>
      </c>
      <c r="AR18" s="61"/>
      <c r="AS18" s="62"/>
      <c r="AT18" s="58"/>
      <c r="AU18" s="58"/>
      <c r="AV18" s="59"/>
      <c r="AW18" s="54">
        <f t="shared" si="10"/>
        <v>1.9721039371350764</v>
      </c>
      <c r="AX18" s="55">
        <f t="shared" si="11"/>
        <v>2340</v>
      </c>
      <c r="AY18" s="61">
        <v>3</v>
      </c>
      <c r="AZ18" s="62"/>
      <c r="BA18" s="58"/>
      <c r="BB18" s="58"/>
      <c r="BC18" s="59">
        <v>3</v>
      </c>
      <c r="BD18" s="54">
        <f t="shared" si="12"/>
        <v>2.1320244473408181</v>
      </c>
      <c r="BE18" s="55">
        <f t="shared" si="13"/>
        <v>2255</v>
      </c>
      <c r="BF18" s="61">
        <v>4</v>
      </c>
      <c r="BG18" s="62"/>
      <c r="BH18" s="58"/>
      <c r="BI18" s="58"/>
      <c r="BJ18" s="59"/>
      <c r="BK18" s="54">
        <f t="shared" si="14"/>
        <v>2.3057191211005024</v>
      </c>
      <c r="BL18" s="55">
        <f t="shared" si="15"/>
        <v>2227</v>
      </c>
      <c r="BM18" s="61"/>
      <c r="BN18" s="62"/>
      <c r="BO18" s="58"/>
      <c r="BP18" s="58"/>
      <c r="BQ18" s="59"/>
      <c r="BR18" s="54">
        <f t="shared" si="16"/>
        <v>2.4266130453172834</v>
      </c>
      <c r="BS18" s="55">
        <f t="shared" si="17"/>
        <v>2227</v>
      </c>
      <c r="BT18" s="61"/>
      <c r="BU18" s="62"/>
      <c r="BV18" s="58"/>
      <c r="BW18" s="58"/>
      <c r="BX18" s="59"/>
      <c r="BY18" s="54">
        <f t="shared" si="18"/>
        <v>2.4266130453172834</v>
      </c>
      <c r="BZ18" s="55">
        <f t="shared" si="19"/>
        <v>2227</v>
      </c>
      <c r="CA18" s="61"/>
      <c r="CB18" s="62"/>
      <c r="CC18" s="58"/>
      <c r="CD18" s="58"/>
      <c r="CE18" s="59"/>
      <c r="CF18" s="54">
        <f t="shared" si="20"/>
        <v>2.4266130453172834</v>
      </c>
      <c r="CG18" s="55">
        <f t="shared" si="21"/>
        <v>2227</v>
      </c>
      <c r="CH18" s="61"/>
      <c r="CI18" s="62"/>
      <c r="CJ18" s="58"/>
      <c r="CK18" s="58"/>
      <c r="CL18" s="59"/>
      <c r="CM18" s="54">
        <f t="shared" si="22"/>
        <v>2.4266130453172834</v>
      </c>
      <c r="CN18" s="55">
        <f t="shared" si="23"/>
        <v>2227</v>
      </c>
      <c r="CO18" s="61"/>
      <c r="CP18" s="62"/>
      <c r="CQ18" s="58"/>
      <c r="CR18" s="58"/>
      <c r="CS18" s="59"/>
      <c r="CT18" s="54">
        <f t="shared" si="24"/>
        <v>2.4266130453172834</v>
      </c>
      <c r="CU18" s="55">
        <f t="shared" si="25"/>
        <v>2227</v>
      </c>
      <c r="CV18" s="61"/>
      <c r="CW18" s="62"/>
      <c r="CX18" s="58"/>
      <c r="CY18" s="58"/>
      <c r="CZ18" s="59"/>
      <c r="DA18" s="54">
        <f t="shared" si="26"/>
        <v>2.4266130453172834</v>
      </c>
      <c r="DB18" s="55">
        <f t="shared" si="27"/>
        <v>2227</v>
      </c>
      <c r="DC18" s="61"/>
      <c r="DD18" s="62"/>
      <c r="DE18" s="58"/>
      <c r="DF18" s="58"/>
      <c r="DG18" s="59"/>
      <c r="DH18" s="54">
        <f t="shared" si="28"/>
        <v>2.4266130453172834</v>
      </c>
      <c r="DI18" s="55">
        <f t="shared" si="29"/>
        <v>2227</v>
      </c>
      <c r="DJ18" s="61"/>
      <c r="DK18" s="62"/>
      <c r="DL18" s="58"/>
      <c r="DM18" s="58"/>
      <c r="DN18" s="59"/>
      <c r="DO18" s="54">
        <f t="shared" si="30"/>
        <v>2.4266130453172834</v>
      </c>
      <c r="DP18" s="55">
        <f t="shared" si="31"/>
        <v>2227</v>
      </c>
      <c r="DQ18" s="61"/>
      <c r="DR18" s="62"/>
      <c r="DS18" s="58"/>
      <c r="DT18" s="58"/>
      <c r="DU18" s="59"/>
      <c r="DV18" s="54">
        <f t="shared" si="32"/>
        <v>2.4266130453172834</v>
      </c>
      <c r="DW18" s="55">
        <f t="shared" si="33"/>
        <v>2227</v>
      </c>
      <c r="DX18" s="61"/>
      <c r="DY18" s="62"/>
      <c r="DZ18" s="58"/>
      <c r="EA18" s="58"/>
      <c r="EB18" s="59"/>
      <c r="EC18" s="54">
        <f t="shared" si="34"/>
        <v>2.4266130453172834</v>
      </c>
      <c r="ED18" s="55">
        <f t="shared" si="35"/>
        <v>2227</v>
      </c>
      <c r="EE18" s="61"/>
      <c r="EF18" s="62"/>
      <c r="EG18" s="58"/>
      <c r="EH18" s="58"/>
      <c r="EI18" s="59"/>
      <c r="EJ18" s="54">
        <f t="shared" si="36"/>
        <v>2.4266130453172834</v>
      </c>
      <c r="EK18" s="55">
        <f t="shared" si="37"/>
        <v>2227</v>
      </c>
      <c r="EL18" s="61"/>
      <c r="EM18" s="62"/>
      <c r="EN18" s="58"/>
      <c r="EO18" s="58"/>
      <c r="EP18" s="59"/>
      <c r="EQ18" s="54">
        <f t="shared" si="38"/>
        <v>2.4266130453172834</v>
      </c>
      <c r="ER18" s="55">
        <f t="shared" si="39"/>
        <v>2227</v>
      </c>
      <c r="ES18" s="61"/>
      <c r="ET18" s="62"/>
      <c r="EU18" s="58"/>
      <c r="EV18" s="58"/>
      <c r="EW18" s="59"/>
      <c r="EX18" s="54">
        <f t="shared" si="40"/>
        <v>2.4266130453172834</v>
      </c>
      <c r="EY18" s="55">
        <f t="shared" si="41"/>
        <v>2227</v>
      </c>
      <c r="EZ18" s="61"/>
      <c r="FA18" s="62"/>
      <c r="FB18" s="58"/>
      <c r="FC18" s="58"/>
      <c r="FD18" s="59"/>
      <c r="FE18" s="54">
        <f t="shared" si="42"/>
        <v>2.4266130453172834</v>
      </c>
      <c r="FF18" s="55">
        <f t="shared" si="43"/>
        <v>2227</v>
      </c>
      <c r="FG18" s="61"/>
      <c r="FH18" s="62"/>
      <c r="FI18" s="58"/>
      <c r="FJ18" s="58"/>
      <c r="FK18" s="59"/>
      <c r="FL18" s="54">
        <f t="shared" si="44"/>
        <v>2.4266130453172834</v>
      </c>
      <c r="FM18" s="55">
        <f t="shared" si="45"/>
        <v>2227</v>
      </c>
      <c r="FN18" s="61"/>
      <c r="FO18" s="62"/>
      <c r="FP18" s="58"/>
      <c r="FQ18" s="58"/>
      <c r="FR18" s="59"/>
      <c r="FS18" s="54">
        <f t="shared" si="46"/>
        <v>2.4266130453172834</v>
      </c>
      <c r="FT18" s="55">
        <f t="shared" si="47"/>
        <v>2227</v>
      </c>
      <c r="FU18" s="61"/>
      <c r="FV18" s="62"/>
      <c r="FW18" s="58"/>
      <c r="FX18" s="58"/>
      <c r="FY18" s="59"/>
      <c r="FZ18" s="54">
        <f t="shared" si="48"/>
        <v>2.4266130453172834</v>
      </c>
      <c r="GA18" s="55">
        <f t="shared" si="49"/>
        <v>2227</v>
      </c>
      <c r="GB18" s="61"/>
      <c r="GC18" s="62"/>
      <c r="GD18" s="58"/>
      <c r="GE18" s="58"/>
      <c r="GF18" s="59"/>
      <c r="GG18" s="54">
        <f t="shared" si="50"/>
        <v>2.4266130453172834</v>
      </c>
      <c r="GH18" s="55">
        <f t="shared" si="51"/>
        <v>2227</v>
      </c>
      <c r="GI18" s="61"/>
      <c r="GJ18" s="62"/>
      <c r="GK18" s="58"/>
      <c r="GL18" s="58"/>
      <c r="GM18" s="59"/>
      <c r="GN18" s="54">
        <f t="shared" si="52"/>
        <v>2.4266130453172834</v>
      </c>
      <c r="GO18" s="55">
        <f t="shared" si="53"/>
        <v>2227</v>
      </c>
      <c r="GP18" s="61"/>
      <c r="GQ18" s="62"/>
      <c r="GR18" s="58"/>
      <c r="GS18" s="58"/>
      <c r="GT18" s="59"/>
      <c r="GU18" s="54">
        <f t="shared" si="54"/>
        <v>2.4266130453172834</v>
      </c>
      <c r="GV18" s="55">
        <f t="shared" si="55"/>
        <v>2227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1.1000000000000001</v>
      </c>
      <c r="H19" s="55">
        <f t="shared" si="56"/>
        <v>2400</v>
      </c>
      <c r="I19" s="61">
        <v>1</v>
      </c>
      <c r="J19" s="62"/>
      <c r="K19" s="58">
        <v>20</v>
      </c>
      <c r="L19" s="58"/>
      <c r="M19" s="59"/>
      <c r="N19" s="54">
        <f t="shared" si="0"/>
        <v>1.1844642264184422</v>
      </c>
      <c r="O19" s="55">
        <f t="shared" si="1"/>
        <v>2340</v>
      </c>
      <c r="P19" s="61">
        <v>3</v>
      </c>
      <c r="Q19" s="62"/>
      <c r="R19" s="58">
        <v>20</v>
      </c>
      <c r="S19" s="58"/>
      <c r="T19" s="59"/>
      <c r="U19" s="54">
        <f t="shared" si="2"/>
        <v>1.3938659358201506</v>
      </c>
      <c r="V19" s="55">
        <f t="shared" si="3"/>
        <v>2340</v>
      </c>
      <c r="W19" s="61">
        <v>1</v>
      </c>
      <c r="X19" s="62"/>
      <c r="Y19" s="58">
        <v>20</v>
      </c>
      <c r="Z19" s="58"/>
      <c r="AA19" s="59"/>
      <c r="AB19" s="54">
        <f t="shared" si="4"/>
        <v>1.5947206366748514</v>
      </c>
      <c r="AC19" s="55">
        <f t="shared" si="5"/>
        <v>2340</v>
      </c>
      <c r="AD19" s="61"/>
      <c r="AE19" s="62"/>
      <c r="AF19" s="58"/>
      <c r="AG19" s="58"/>
      <c r="AH19" s="59"/>
      <c r="AI19" s="54">
        <f t="shared" si="6"/>
        <v>1.7178304328615706</v>
      </c>
      <c r="AJ19" s="55">
        <f t="shared" si="7"/>
        <v>2340</v>
      </c>
      <c r="AK19" s="61"/>
      <c r="AL19" s="62"/>
      <c r="AM19" s="58">
        <v>20</v>
      </c>
      <c r="AN19" s="58"/>
      <c r="AO19" s="59"/>
      <c r="AP19" s="54">
        <f t="shared" si="8"/>
        <v>1.8356805314809006</v>
      </c>
      <c r="AQ19" s="55">
        <f t="shared" si="9"/>
        <v>2340</v>
      </c>
      <c r="AR19" s="61"/>
      <c r="AS19" s="62"/>
      <c r="AT19" s="58">
        <v>20</v>
      </c>
      <c r="AU19" s="58"/>
      <c r="AV19" s="59"/>
      <c r="AW19" s="54">
        <f t="shared" si="10"/>
        <v>1.9763774414085806</v>
      </c>
      <c r="AX19" s="55">
        <f t="shared" si="11"/>
        <v>2340</v>
      </c>
      <c r="AY19" s="61">
        <v>3</v>
      </c>
      <c r="AZ19" s="62"/>
      <c r="BA19" s="58"/>
      <c r="BB19" s="58"/>
      <c r="BC19" s="59">
        <v>13</v>
      </c>
      <c r="BD19" s="54">
        <f t="shared" si="12"/>
        <v>2.1382002519109133</v>
      </c>
      <c r="BE19" s="55">
        <f t="shared" si="13"/>
        <v>2242</v>
      </c>
      <c r="BF19" s="61"/>
      <c r="BG19" s="62"/>
      <c r="BH19" s="58">
        <v>20</v>
      </c>
      <c r="BI19" s="58"/>
      <c r="BJ19" s="59"/>
      <c r="BK19" s="54">
        <f t="shared" si="14"/>
        <v>2.3102094668571258</v>
      </c>
      <c r="BL19" s="55">
        <f t="shared" si="15"/>
        <v>2227</v>
      </c>
      <c r="BM19" s="61"/>
      <c r="BN19" s="62"/>
      <c r="BO19" s="58"/>
      <c r="BP19" s="58"/>
      <c r="BQ19" s="59"/>
      <c r="BR19" s="54">
        <f t="shared" si="16"/>
        <v>2.4266130453172834</v>
      </c>
      <c r="BS19" s="55">
        <f t="shared" si="17"/>
        <v>2227</v>
      </c>
      <c r="BT19" s="61"/>
      <c r="BU19" s="62"/>
      <c r="BV19" s="58"/>
      <c r="BW19" s="58"/>
      <c r="BX19" s="59"/>
      <c r="BY19" s="54">
        <f t="shared" si="18"/>
        <v>2.4266130453172834</v>
      </c>
      <c r="BZ19" s="55">
        <f t="shared" si="19"/>
        <v>2227</v>
      </c>
      <c r="CA19" s="61"/>
      <c r="CB19" s="62"/>
      <c r="CC19" s="58"/>
      <c r="CD19" s="58"/>
      <c r="CE19" s="59"/>
      <c r="CF19" s="54">
        <f t="shared" si="20"/>
        <v>2.4266130453172834</v>
      </c>
      <c r="CG19" s="55">
        <f t="shared" si="21"/>
        <v>2227</v>
      </c>
      <c r="CH19" s="61"/>
      <c r="CI19" s="62"/>
      <c r="CJ19" s="58"/>
      <c r="CK19" s="58"/>
      <c r="CL19" s="59"/>
      <c r="CM19" s="54">
        <f t="shared" si="22"/>
        <v>2.4266130453172834</v>
      </c>
      <c r="CN19" s="55">
        <f t="shared" si="23"/>
        <v>2227</v>
      </c>
      <c r="CO19" s="61"/>
      <c r="CP19" s="62"/>
      <c r="CQ19" s="58"/>
      <c r="CR19" s="58"/>
      <c r="CS19" s="59"/>
      <c r="CT19" s="54">
        <f t="shared" si="24"/>
        <v>2.4266130453172834</v>
      </c>
      <c r="CU19" s="55">
        <f t="shared" si="25"/>
        <v>2227</v>
      </c>
      <c r="CV19" s="61"/>
      <c r="CW19" s="62"/>
      <c r="CX19" s="58"/>
      <c r="CY19" s="58"/>
      <c r="CZ19" s="59"/>
      <c r="DA19" s="54">
        <f t="shared" si="26"/>
        <v>2.4266130453172834</v>
      </c>
      <c r="DB19" s="55">
        <f t="shared" si="27"/>
        <v>2227</v>
      </c>
      <c r="DC19" s="61"/>
      <c r="DD19" s="62"/>
      <c r="DE19" s="58"/>
      <c r="DF19" s="58"/>
      <c r="DG19" s="59"/>
      <c r="DH19" s="54">
        <f t="shared" si="28"/>
        <v>2.4266130453172834</v>
      </c>
      <c r="DI19" s="55">
        <f t="shared" si="29"/>
        <v>2227</v>
      </c>
      <c r="DJ19" s="61"/>
      <c r="DK19" s="62"/>
      <c r="DL19" s="58"/>
      <c r="DM19" s="58"/>
      <c r="DN19" s="59"/>
      <c r="DO19" s="54">
        <f t="shared" si="30"/>
        <v>2.4266130453172834</v>
      </c>
      <c r="DP19" s="55">
        <f t="shared" si="31"/>
        <v>2227</v>
      </c>
      <c r="DQ19" s="61"/>
      <c r="DR19" s="62"/>
      <c r="DS19" s="58"/>
      <c r="DT19" s="58"/>
      <c r="DU19" s="59"/>
      <c r="DV19" s="54">
        <f t="shared" si="32"/>
        <v>2.4266130453172834</v>
      </c>
      <c r="DW19" s="55">
        <f t="shared" si="33"/>
        <v>2227</v>
      </c>
      <c r="DX19" s="61"/>
      <c r="DY19" s="62"/>
      <c r="DZ19" s="58"/>
      <c r="EA19" s="58"/>
      <c r="EB19" s="59"/>
      <c r="EC19" s="54">
        <f t="shared" si="34"/>
        <v>2.4266130453172834</v>
      </c>
      <c r="ED19" s="55">
        <f t="shared" si="35"/>
        <v>2227</v>
      </c>
      <c r="EE19" s="61"/>
      <c r="EF19" s="62"/>
      <c r="EG19" s="58"/>
      <c r="EH19" s="58"/>
      <c r="EI19" s="59"/>
      <c r="EJ19" s="54">
        <f t="shared" si="36"/>
        <v>2.4266130453172834</v>
      </c>
      <c r="EK19" s="55">
        <f t="shared" si="37"/>
        <v>2227</v>
      </c>
      <c r="EL19" s="61"/>
      <c r="EM19" s="62"/>
      <c r="EN19" s="58"/>
      <c r="EO19" s="58"/>
      <c r="EP19" s="59"/>
      <c r="EQ19" s="54">
        <f t="shared" si="38"/>
        <v>2.4266130453172834</v>
      </c>
      <c r="ER19" s="55">
        <f t="shared" si="39"/>
        <v>2227</v>
      </c>
      <c r="ES19" s="61"/>
      <c r="ET19" s="62"/>
      <c r="EU19" s="58"/>
      <c r="EV19" s="58"/>
      <c r="EW19" s="59"/>
      <c r="EX19" s="54">
        <f t="shared" si="40"/>
        <v>2.4266130453172834</v>
      </c>
      <c r="EY19" s="55">
        <f t="shared" si="41"/>
        <v>2227</v>
      </c>
      <c r="EZ19" s="61"/>
      <c r="FA19" s="62"/>
      <c r="FB19" s="58"/>
      <c r="FC19" s="58"/>
      <c r="FD19" s="59"/>
      <c r="FE19" s="54">
        <f t="shared" si="42"/>
        <v>2.4266130453172834</v>
      </c>
      <c r="FF19" s="55">
        <f t="shared" si="43"/>
        <v>2227</v>
      </c>
      <c r="FG19" s="61"/>
      <c r="FH19" s="62"/>
      <c r="FI19" s="58"/>
      <c r="FJ19" s="58"/>
      <c r="FK19" s="59"/>
      <c r="FL19" s="54">
        <f t="shared" si="44"/>
        <v>2.4266130453172834</v>
      </c>
      <c r="FM19" s="55">
        <f t="shared" si="45"/>
        <v>2227</v>
      </c>
      <c r="FN19" s="61"/>
      <c r="FO19" s="62"/>
      <c r="FP19" s="58"/>
      <c r="FQ19" s="58"/>
      <c r="FR19" s="59"/>
      <c r="FS19" s="54">
        <f t="shared" si="46"/>
        <v>2.4266130453172834</v>
      </c>
      <c r="FT19" s="55">
        <f t="shared" si="47"/>
        <v>2227</v>
      </c>
      <c r="FU19" s="61"/>
      <c r="FV19" s="62"/>
      <c r="FW19" s="58"/>
      <c r="FX19" s="58"/>
      <c r="FY19" s="59"/>
      <c r="FZ19" s="54">
        <f t="shared" si="48"/>
        <v>2.4266130453172834</v>
      </c>
      <c r="GA19" s="55">
        <f t="shared" si="49"/>
        <v>2227</v>
      </c>
      <c r="GB19" s="61"/>
      <c r="GC19" s="62"/>
      <c r="GD19" s="58"/>
      <c r="GE19" s="58"/>
      <c r="GF19" s="59"/>
      <c r="GG19" s="54">
        <f t="shared" si="50"/>
        <v>2.4266130453172834</v>
      </c>
      <c r="GH19" s="55">
        <f t="shared" si="51"/>
        <v>2227</v>
      </c>
      <c r="GI19" s="61"/>
      <c r="GJ19" s="62"/>
      <c r="GK19" s="58"/>
      <c r="GL19" s="58"/>
      <c r="GM19" s="59"/>
      <c r="GN19" s="54">
        <f t="shared" si="52"/>
        <v>2.4266130453172834</v>
      </c>
      <c r="GO19" s="55">
        <f t="shared" si="53"/>
        <v>2227</v>
      </c>
      <c r="GP19" s="61"/>
      <c r="GQ19" s="62"/>
      <c r="GR19" s="58"/>
      <c r="GS19" s="58"/>
      <c r="GT19" s="59"/>
      <c r="GU19" s="54">
        <f t="shared" si="54"/>
        <v>2.4266130453172834</v>
      </c>
      <c r="GV19" s="55">
        <f t="shared" si="55"/>
        <v>2227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1.1000000000000001</v>
      </c>
      <c r="H20" s="55">
        <f t="shared" si="56"/>
        <v>2400</v>
      </c>
      <c r="I20" s="61"/>
      <c r="J20" s="62"/>
      <c r="K20" s="58">
        <v>10</v>
      </c>
      <c r="L20" s="58"/>
      <c r="M20" s="59"/>
      <c r="N20" s="54">
        <f t="shared" si="0"/>
        <v>1.1866009785551943</v>
      </c>
      <c r="O20" s="55">
        <f t="shared" si="1"/>
        <v>2340</v>
      </c>
      <c r="P20" s="61">
        <v>2</v>
      </c>
      <c r="Q20" s="62"/>
      <c r="R20" s="58">
        <v>20</v>
      </c>
      <c r="S20" s="58"/>
      <c r="T20" s="59"/>
      <c r="U20" s="54">
        <f t="shared" si="2"/>
        <v>1.4020842132691973</v>
      </c>
      <c r="V20" s="55">
        <f t="shared" si="3"/>
        <v>2340</v>
      </c>
      <c r="W20" s="61">
        <v>2</v>
      </c>
      <c r="X20" s="62"/>
      <c r="Y20" s="58">
        <v>20</v>
      </c>
      <c r="Z20" s="58"/>
      <c r="AA20" s="59"/>
      <c r="AB20" s="54">
        <f t="shared" si="4"/>
        <v>1.6029389141238979</v>
      </c>
      <c r="AC20" s="55">
        <f t="shared" si="5"/>
        <v>2340</v>
      </c>
      <c r="AD20" s="61">
        <v>4</v>
      </c>
      <c r="AE20" s="62"/>
      <c r="AF20" s="58"/>
      <c r="AG20" s="58"/>
      <c r="AH20" s="59"/>
      <c r="AI20" s="54">
        <f t="shared" si="6"/>
        <v>1.7257199792126554</v>
      </c>
      <c r="AJ20" s="55">
        <f t="shared" si="7"/>
        <v>2340</v>
      </c>
      <c r="AK20" s="61">
        <v>2</v>
      </c>
      <c r="AL20" s="62"/>
      <c r="AM20" s="58"/>
      <c r="AN20" s="58"/>
      <c r="AO20" s="59"/>
      <c r="AP20" s="54">
        <f t="shared" si="8"/>
        <v>1.839625304656443</v>
      </c>
      <c r="AQ20" s="55">
        <f t="shared" si="9"/>
        <v>2340</v>
      </c>
      <c r="AR20" s="61">
        <v>2</v>
      </c>
      <c r="AS20" s="62"/>
      <c r="AT20" s="58"/>
      <c r="AU20" s="58"/>
      <c r="AV20" s="59"/>
      <c r="AW20" s="54">
        <f t="shared" si="10"/>
        <v>1.9803222145841231</v>
      </c>
      <c r="AX20" s="55">
        <f t="shared" si="11"/>
        <v>2340</v>
      </c>
      <c r="AY20" s="61">
        <v>1</v>
      </c>
      <c r="AZ20" s="62"/>
      <c r="BA20" s="58"/>
      <c r="BB20" s="58"/>
      <c r="BC20" s="59">
        <v>9</v>
      </c>
      <c r="BD20" s="54">
        <f t="shared" si="12"/>
        <v>2.1402671505295361</v>
      </c>
      <c r="BE20" s="55">
        <f t="shared" si="13"/>
        <v>2233</v>
      </c>
      <c r="BF20" s="61">
        <v>5</v>
      </c>
      <c r="BG20" s="62"/>
      <c r="BH20" s="58"/>
      <c r="BI20" s="58"/>
      <c r="BJ20" s="59"/>
      <c r="BK20" s="54">
        <f t="shared" si="14"/>
        <v>2.3205718032185638</v>
      </c>
      <c r="BL20" s="55">
        <f t="shared" si="15"/>
        <v>2227</v>
      </c>
      <c r="BM20" s="61"/>
      <c r="BN20" s="62"/>
      <c r="BO20" s="58"/>
      <c r="BP20" s="58"/>
      <c r="BQ20" s="59"/>
      <c r="BR20" s="54">
        <f t="shared" si="16"/>
        <v>2.4266130453172834</v>
      </c>
      <c r="BS20" s="55">
        <f t="shared" si="17"/>
        <v>2227</v>
      </c>
      <c r="BT20" s="61"/>
      <c r="BU20" s="62"/>
      <c r="BV20" s="58"/>
      <c r="BW20" s="58"/>
      <c r="BX20" s="59"/>
      <c r="BY20" s="54">
        <f t="shared" si="18"/>
        <v>2.4266130453172834</v>
      </c>
      <c r="BZ20" s="55">
        <f t="shared" si="19"/>
        <v>2227</v>
      </c>
      <c r="CA20" s="61"/>
      <c r="CB20" s="62"/>
      <c r="CC20" s="58"/>
      <c r="CD20" s="58"/>
      <c r="CE20" s="59"/>
      <c r="CF20" s="54">
        <f t="shared" si="20"/>
        <v>2.4266130453172834</v>
      </c>
      <c r="CG20" s="55">
        <f t="shared" si="21"/>
        <v>2227</v>
      </c>
      <c r="CH20" s="61"/>
      <c r="CI20" s="62"/>
      <c r="CJ20" s="58"/>
      <c r="CK20" s="58"/>
      <c r="CL20" s="59"/>
      <c r="CM20" s="54">
        <f t="shared" si="22"/>
        <v>2.4266130453172834</v>
      </c>
      <c r="CN20" s="55">
        <f t="shared" si="23"/>
        <v>2227</v>
      </c>
      <c r="CO20" s="61"/>
      <c r="CP20" s="62"/>
      <c r="CQ20" s="58"/>
      <c r="CR20" s="58"/>
      <c r="CS20" s="59"/>
      <c r="CT20" s="54">
        <f t="shared" si="24"/>
        <v>2.4266130453172834</v>
      </c>
      <c r="CU20" s="55">
        <f t="shared" si="25"/>
        <v>2227</v>
      </c>
      <c r="CV20" s="61"/>
      <c r="CW20" s="62"/>
      <c r="CX20" s="58"/>
      <c r="CY20" s="58"/>
      <c r="CZ20" s="59"/>
      <c r="DA20" s="54">
        <f t="shared" si="26"/>
        <v>2.4266130453172834</v>
      </c>
      <c r="DB20" s="55">
        <f t="shared" si="27"/>
        <v>2227</v>
      </c>
      <c r="DC20" s="61"/>
      <c r="DD20" s="62"/>
      <c r="DE20" s="58"/>
      <c r="DF20" s="58"/>
      <c r="DG20" s="59"/>
      <c r="DH20" s="54">
        <f t="shared" si="28"/>
        <v>2.4266130453172834</v>
      </c>
      <c r="DI20" s="55">
        <f t="shared" si="29"/>
        <v>2227</v>
      </c>
      <c r="DJ20" s="61"/>
      <c r="DK20" s="62"/>
      <c r="DL20" s="58"/>
      <c r="DM20" s="58"/>
      <c r="DN20" s="59"/>
      <c r="DO20" s="54">
        <f t="shared" si="30"/>
        <v>2.4266130453172834</v>
      </c>
      <c r="DP20" s="55">
        <f t="shared" si="31"/>
        <v>2227</v>
      </c>
      <c r="DQ20" s="61"/>
      <c r="DR20" s="62"/>
      <c r="DS20" s="58"/>
      <c r="DT20" s="58"/>
      <c r="DU20" s="59"/>
      <c r="DV20" s="54">
        <f t="shared" si="32"/>
        <v>2.4266130453172834</v>
      </c>
      <c r="DW20" s="55">
        <f t="shared" si="33"/>
        <v>2227</v>
      </c>
      <c r="DX20" s="61"/>
      <c r="DY20" s="62"/>
      <c r="DZ20" s="58"/>
      <c r="EA20" s="58"/>
      <c r="EB20" s="59"/>
      <c r="EC20" s="54">
        <f t="shared" si="34"/>
        <v>2.4266130453172834</v>
      </c>
      <c r="ED20" s="55">
        <f t="shared" si="35"/>
        <v>2227</v>
      </c>
      <c r="EE20" s="61"/>
      <c r="EF20" s="62"/>
      <c r="EG20" s="58"/>
      <c r="EH20" s="58"/>
      <c r="EI20" s="59"/>
      <c r="EJ20" s="54">
        <f t="shared" si="36"/>
        <v>2.4266130453172834</v>
      </c>
      <c r="EK20" s="55">
        <f t="shared" si="37"/>
        <v>2227</v>
      </c>
      <c r="EL20" s="61"/>
      <c r="EM20" s="62"/>
      <c r="EN20" s="58"/>
      <c r="EO20" s="58"/>
      <c r="EP20" s="59"/>
      <c r="EQ20" s="54">
        <f t="shared" si="38"/>
        <v>2.4266130453172834</v>
      </c>
      <c r="ER20" s="55">
        <f t="shared" si="39"/>
        <v>2227</v>
      </c>
      <c r="ES20" s="61"/>
      <c r="ET20" s="62"/>
      <c r="EU20" s="58"/>
      <c r="EV20" s="58"/>
      <c r="EW20" s="59"/>
      <c r="EX20" s="54">
        <f t="shared" si="40"/>
        <v>2.4266130453172834</v>
      </c>
      <c r="EY20" s="55">
        <f t="shared" si="41"/>
        <v>2227</v>
      </c>
      <c r="EZ20" s="61"/>
      <c r="FA20" s="62"/>
      <c r="FB20" s="58"/>
      <c r="FC20" s="58"/>
      <c r="FD20" s="59"/>
      <c r="FE20" s="54">
        <f t="shared" si="42"/>
        <v>2.4266130453172834</v>
      </c>
      <c r="FF20" s="55">
        <f t="shared" si="43"/>
        <v>2227</v>
      </c>
      <c r="FG20" s="61"/>
      <c r="FH20" s="62"/>
      <c r="FI20" s="58"/>
      <c r="FJ20" s="58"/>
      <c r="FK20" s="59"/>
      <c r="FL20" s="54">
        <f t="shared" si="44"/>
        <v>2.4266130453172834</v>
      </c>
      <c r="FM20" s="55">
        <f t="shared" si="45"/>
        <v>2227</v>
      </c>
      <c r="FN20" s="61"/>
      <c r="FO20" s="62"/>
      <c r="FP20" s="58"/>
      <c r="FQ20" s="58"/>
      <c r="FR20" s="59"/>
      <c r="FS20" s="54">
        <f t="shared" si="46"/>
        <v>2.4266130453172834</v>
      </c>
      <c r="FT20" s="55">
        <f t="shared" si="47"/>
        <v>2227</v>
      </c>
      <c r="FU20" s="61"/>
      <c r="FV20" s="62"/>
      <c r="FW20" s="58"/>
      <c r="FX20" s="58"/>
      <c r="FY20" s="59"/>
      <c r="FZ20" s="54">
        <f t="shared" si="48"/>
        <v>2.4266130453172834</v>
      </c>
      <c r="GA20" s="55">
        <f t="shared" si="49"/>
        <v>2227</v>
      </c>
      <c r="GB20" s="61"/>
      <c r="GC20" s="62"/>
      <c r="GD20" s="58"/>
      <c r="GE20" s="58"/>
      <c r="GF20" s="59"/>
      <c r="GG20" s="54">
        <f t="shared" si="50"/>
        <v>2.4266130453172834</v>
      </c>
      <c r="GH20" s="55">
        <f t="shared" si="51"/>
        <v>2227</v>
      </c>
      <c r="GI20" s="61"/>
      <c r="GJ20" s="62"/>
      <c r="GK20" s="58"/>
      <c r="GL20" s="58"/>
      <c r="GM20" s="59"/>
      <c r="GN20" s="54">
        <f t="shared" si="52"/>
        <v>2.4266130453172834</v>
      </c>
      <c r="GO20" s="55">
        <f t="shared" si="53"/>
        <v>2227</v>
      </c>
      <c r="GP20" s="61"/>
      <c r="GQ20" s="62"/>
      <c r="GR20" s="58"/>
      <c r="GS20" s="58"/>
      <c r="GT20" s="59"/>
      <c r="GU20" s="54">
        <f t="shared" si="54"/>
        <v>2.4266130453172834</v>
      </c>
      <c r="GV20" s="55">
        <f t="shared" si="55"/>
        <v>2227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1.1000000000000001</v>
      </c>
      <c r="H21" s="55">
        <f t="shared" si="56"/>
        <v>2400</v>
      </c>
      <c r="I21" s="61"/>
      <c r="J21" s="62"/>
      <c r="K21" s="58">
        <v>20</v>
      </c>
      <c r="L21" s="58"/>
      <c r="M21" s="59"/>
      <c r="N21" s="54">
        <f t="shared" si="0"/>
        <v>1.1908744828286986</v>
      </c>
      <c r="O21" s="55">
        <f t="shared" si="1"/>
        <v>2340</v>
      </c>
      <c r="P21" s="61">
        <v>3</v>
      </c>
      <c r="Q21" s="62"/>
      <c r="R21" s="58"/>
      <c r="S21" s="58"/>
      <c r="T21" s="59"/>
      <c r="U21" s="54">
        <f t="shared" si="2"/>
        <v>1.4080013730325109</v>
      </c>
      <c r="V21" s="55">
        <f t="shared" si="3"/>
        <v>2340</v>
      </c>
      <c r="W21" s="61">
        <v>2</v>
      </c>
      <c r="X21" s="62"/>
      <c r="Y21" s="58"/>
      <c r="Z21" s="58"/>
      <c r="AA21" s="59"/>
      <c r="AB21" s="54">
        <f t="shared" si="4"/>
        <v>1.6068836872994403</v>
      </c>
      <c r="AC21" s="55">
        <f t="shared" si="5"/>
        <v>2340</v>
      </c>
      <c r="AD21" s="61">
        <v>4</v>
      </c>
      <c r="AE21" s="62"/>
      <c r="AF21" s="58"/>
      <c r="AG21" s="58"/>
      <c r="AH21" s="59"/>
      <c r="AI21" s="54">
        <f t="shared" si="6"/>
        <v>1.7336095255637403</v>
      </c>
      <c r="AJ21" s="55">
        <f t="shared" si="7"/>
        <v>2340</v>
      </c>
      <c r="AK21" s="61">
        <v>2</v>
      </c>
      <c r="AL21" s="62"/>
      <c r="AM21" s="58"/>
      <c r="AN21" s="58"/>
      <c r="AO21" s="59"/>
      <c r="AP21" s="54">
        <f t="shared" si="8"/>
        <v>1.8435700778319857</v>
      </c>
      <c r="AQ21" s="55">
        <f t="shared" si="9"/>
        <v>2340</v>
      </c>
      <c r="AR21" s="61">
        <v>3</v>
      </c>
      <c r="AS21" s="62"/>
      <c r="AT21" s="58"/>
      <c r="AU21" s="58"/>
      <c r="AV21" s="59"/>
      <c r="AW21" s="54">
        <f t="shared" si="10"/>
        <v>1.9862393743474369</v>
      </c>
      <c r="AX21" s="55">
        <f t="shared" si="11"/>
        <v>2340</v>
      </c>
      <c r="AY21" s="61"/>
      <c r="AZ21" s="62"/>
      <c r="BA21" s="58"/>
      <c r="BB21" s="58"/>
      <c r="BC21" s="59">
        <v>6</v>
      </c>
      <c r="BD21" s="54">
        <f t="shared" si="12"/>
        <v>2.1402671505295365</v>
      </c>
      <c r="BE21" s="55">
        <f t="shared" si="13"/>
        <v>2227</v>
      </c>
      <c r="BF21" s="61">
        <v>5</v>
      </c>
      <c r="BG21" s="62"/>
      <c r="BH21" s="58"/>
      <c r="BI21" s="58"/>
      <c r="BJ21" s="59"/>
      <c r="BK21" s="54">
        <f t="shared" si="14"/>
        <v>2.3309341395800023</v>
      </c>
      <c r="BL21" s="55">
        <f t="shared" si="15"/>
        <v>2227</v>
      </c>
      <c r="BM21" s="61"/>
      <c r="BN21" s="62"/>
      <c r="BO21" s="58"/>
      <c r="BP21" s="58"/>
      <c r="BQ21" s="59"/>
      <c r="BR21" s="54">
        <f t="shared" si="16"/>
        <v>2.4266130453172834</v>
      </c>
      <c r="BS21" s="55">
        <f t="shared" si="17"/>
        <v>2227</v>
      </c>
      <c r="BT21" s="61"/>
      <c r="BU21" s="62"/>
      <c r="BV21" s="58"/>
      <c r="BW21" s="58"/>
      <c r="BX21" s="59"/>
      <c r="BY21" s="54">
        <f t="shared" si="18"/>
        <v>2.4266130453172834</v>
      </c>
      <c r="BZ21" s="55">
        <f t="shared" si="19"/>
        <v>2227</v>
      </c>
      <c r="CA21" s="61"/>
      <c r="CB21" s="62"/>
      <c r="CC21" s="58"/>
      <c r="CD21" s="58"/>
      <c r="CE21" s="59"/>
      <c r="CF21" s="54">
        <f t="shared" si="20"/>
        <v>2.4266130453172834</v>
      </c>
      <c r="CG21" s="55">
        <f t="shared" si="21"/>
        <v>2227</v>
      </c>
      <c r="CH21" s="61"/>
      <c r="CI21" s="62"/>
      <c r="CJ21" s="58"/>
      <c r="CK21" s="58"/>
      <c r="CL21" s="59"/>
      <c r="CM21" s="54">
        <f t="shared" si="22"/>
        <v>2.4266130453172834</v>
      </c>
      <c r="CN21" s="55">
        <f t="shared" si="23"/>
        <v>2227</v>
      </c>
      <c r="CO21" s="61"/>
      <c r="CP21" s="62"/>
      <c r="CQ21" s="58"/>
      <c r="CR21" s="58"/>
      <c r="CS21" s="59"/>
      <c r="CT21" s="54">
        <f t="shared" si="24"/>
        <v>2.4266130453172834</v>
      </c>
      <c r="CU21" s="55">
        <f t="shared" si="25"/>
        <v>2227</v>
      </c>
      <c r="CV21" s="61"/>
      <c r="CW21" s="62"/>
      <c r="CX21" s="58"/>
      <c r="CY21" s="58"/>
      <c r="CZ21" s="59"/>
      <c r="DA21" s="54">
        <f t="shared" si="26"/>
        <v>2.4266130453172834</v>
      </c>
      <c r="DB21" s="55">
        <f t="shared" si="27"/>
        <v>2227</v>
      </c>
      <c r="DC21" s="61"/>
      <c r="DD21" s="62"/>
      <c r="DE21" s="58"/>
      <c r="DF21" s="58"/>
      <c r="DG21" s="59"/>
      <c r="DH21" s="54">
        <f t="shared" si="28"/>
        <v>2.4266130453172834</v>
      </c>
      <c r="DI21" s="55">
        <f t="shared" si="29"/>
        <v>2227</v>
      </c>
      <c r="DJ21" s="61"/>
      <c r="DK21" s="62"/>
      <c r="DL21" s="58"/>
      <c r="DM21" s="58"/>
      <c r="DN21" s="59"/>
      <c r="DO21" s="54">
        <f t="shared" si="30"/>
        <v>2.4266130453172834</v>
      </c>
      <c r="DP21" s="55">
        <f t="shared" si="31"/>
        <v>2227</v>
      </c>
      <c r="DQ21" s="61"/>
      <c r="DR21" s="62"/>
      <c r="DS21" s="58"/>
      <c r="DT21" s="58"/>
      <c r="DU21" s="59"/>
      <c r="DV21" s="54">
        <f t="shared" si="32"/>
        <v>2.4266130453172834</v>
      </c>
      <c r="DW21" s="55">
        <f t="shared" si="33"/>
        <v>2227</v>
      </c>
      <c r="DX21" s="61"/>
      <c r="DY21" s="62"/>
      <c r="DZ21" s="58"/>
      <c r="EA21" s="58"/>
      <c r="EB21" s="59"/>
      <c r="EC21" s="54">
        <f t="shared" si="34"/>
        <v>2.4266130453172834</v>
      </c>
      <c r="ED21" s="55">
        <f t="shared" si="35"/>
        <v>2227</v>
      </c>
      <c r="EE21" s="61"/>
      <c r="EF21" s="62"/>
      <c r="EG21" s="58"/>
      <c r="EH21" s="58"/>
      <c r="EI21" s="59"/>
      <c r="EJ21" s="54">
        <f t="shared" si="36"/>
        <v>2.4266130453172834</v>
      </c>
      <c r="EK21" s="55">
        <f t="shared" si="37"/>
        <v>2227</v>
      </c>
      <c r="EL21" s="61"/>
      <c r="EM21" s="62"/>
      <c r="EN21" s="58"/>
      <c r="EO21" s="58"/>
      <c r="EP21" s="59"/>
      <c r="EQ21" s="54">
        <f t="shared" si="38"/>
        <v>2.4266130453172834</v>
      </c>
      <c r="ER21" s="55">
        <f t="shared" si="39"/>
        <v>2227</v>
      </c>
      <c r="ES21" s="61"/>
      <c r="ET21" s="62"/>
      <c r="EU21" s="58"/>
      <c r="EV21" s="58"/>
      <c r="EW21" s="59"/>
      <c r="EX21" s="54">
        <f t="shared" si="40"/>
        <v>2.4266130453172834</v>
      </c>
      <c r="EY21" s="55">
        <f t="shared" si="41"/>
        <v>2227</v>
      </c>
      <c r="EZ21" s="61"/>
      <c r="FA21" s="62"/>
      <c r="FB21" s="58"/>
      <c r="FC21" s="58"/>
      <c r="FD21" s="59"/>
      <c r="FE21" s="54">
        <f t="shared" si="42"/>
        <v>2.4266130453172834</v>
      </c>
      <c r="FF21" s="55">
        <f t="shared" si="43"/>
        <v>2227</v>
      </c>
      <c r="FG21" s="61"/>
      <c r="FH21" s="62"/>
      <c r="FI21" s="58"/>
      <c r="FJ21" s="58"/>
      <c r="FK21" s="59"/>
      <c r="FL21" s="54">
        <f t="shared" si="44"/>
        <v>2.4266130453172834</v>
      </c>
      <c r="FM21" s="55">
        <f t="shared" si="45"/>
        <v>2227</v>
      </c>
      <c r="FN21" s="61"/>
      <c r="FO21" s="62"/>
      <c r="FP21" s="58"/>
      <c r="FQ21" s="58"/>
      <c r="FR21" s="59"/>
      <c r="FS21" s="54">
        <f t="shared" si="46"/>
        <v>2.4266130453172834</v>
      </c>
      <c r="FT21" s="55">
        <f t="shared" si="47"/>
        <v>2227</v>
      </c>
      <c r="FU21" s="61"/>
      <c r="FV21" s="62"/>
      <c r="FW21" s="58"/>
      <c r="FX21" s="58"/>
      <c r="FY21" s="59"/>
      <c r="FZ21" s="54">
        <f t="shared" si="48"/>
        <v>2.4266130453172834</v>
      </c>
      <c r="GA21" s="55">
        <f t="shared" si="49"/>
        <v>2227</v>
      </c>
      <c r="GB21" s="61"/>
      <c r="GC21" s="62"/>
      <c r="GD21" s="58"/>
      <c r="GE21" s="58"/>
      <c r="GF21" s="59"/>
      <c r="GG21" s="54">
        <f t="shared" si="50"/>
        <v>2.4266130453172834</v>
      </c>
      <c r="GH21" s="55">
        <f t="shared" si="51"/>
        <v>2227</v>
      </c>
      <c r="GI21" s="61"/>
      <c r="GJ21" s="62"/>
      <c r="GK21" s="58"/>
      <c r="GL21" s="58"/>
      <c r="GM21" s="59"/>
      <c r="GN21" s="54">
        <f t="shared" si="52"/>
        <v>2.4266130453172834</v>
      </c>
      <c r="GO21" s="55">
        <f t="shared" si="53"/>
        <v>2227</v>
      </c>
      <c r="GP21" s="61"/>
      <c r="GQ21" s="62"/>
      <c r="GR21" s="58"/>
      <c r="GS21" s="58"/>
      <c r="GT21" s="59"/>
      <c r="GU21" s="54">
        <f t="shared" si="54"/>
        <v>2.4266130453172834</v>
      </c>
      <c r="GV21" s="55">
        <f t="shared" si="55"/>
        <v>2227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1.1000000000000001</v>
      </c>
      <c r="H22" s="55">
        <f t="shared" si="56"/>
        <v>2400</v>
      </c>
      <c r="I22" s="61"/>
      <c r="J22" s="62"/>
      <c r="K22" s="58">
        <v>30</v>
      </c>
      <c r="L22" s="58"/>
      <c r="M22" s="59"/>
      <c r="N22" s="54">
        <f t="shared" si="0"/>
        <v>1.197284739238955</v>
      </c>
      <c r="O22" s="55">
        <f t="shared" si="1"/>
        <v>2340</v>
      </c>
      <c r="P22" s="61">
        <v>2</v>
      </c>
      <c r="Q22" s="62"/>
      <c r="R22" s="58"/>
      <c r="S22" s="58"/>
      <c r="T22" s="59"/>
      <c r="U22" s="54">
        <f t="shared" si="2"/>
        <v>1.4119461462080531</v>
      </c>
      <c r="V22" s="55">
        <f t="shared" si="3"/>
        <v>2340</v>
      </c>
      <c r="W22" s="61"/>
      <c r="X22" s="62"/>
      <c r="Y22" s="58"/>
      <c r="Z22" s="58"/>
      <c r="AA22" s="59"/>
      <c r="AB22" s="54">
        <f t="shared" si="4"/>
        <v>1.6068836872994403</v>
      </c>
      <c r="AC22" s="55">
        <f t="shared" si="5"/>
        <v>2340</v>
      </c>
      <c r="AD22" s="61">
        <v>3</v>
      </c>
      <c r="AE22" s="62"/>
      <c r="AF22" s="58"/>
      <c r="AG22" s="58"/>
      <c r="AH22" s="59"/>
      <c r="AI22" s="54">
        <f t="shared" si="6"/>
        <v>1.7395266853270539</v>
      </c>
      <c r="AJ22" s="55">
        <f t="shared" si="7"/>
        <v>2340</v>
      </c>
      <c r="AK22" s="61"/>
      <c r="AL22" s="62"/>
      <c r="AM22" s="58">
        <v>20</v>
      </c>
      <c r="AN22" s="58"/>
      <c r="AO22" s="59"/>
      <c r="AP22" s="54">
        <f t="shared" si="8"/>
        <v>1.8478435821054899</v>
      </c>
      <c r="AQ22" s="55">
        <f t="shared" si="9"/>
        <v>2340</v>
      </c>
      <c r="AR22" s="61">
        <v>1</v>
      </c>
      <c r="AS22" s="62"/>
      <c r="AT22" s="58"/>
      <c r="AU22" s="58"/>
      <c r="AV22" s="59"/>
      <c r="AW22" s="54">
        <f t="shared" si="10"/>
        <v>1.9882117609352081</v>
      </c>
      <c r="AX22" s="55">
        <f t="shared" si="11"/>
        <v>2340</v>
      </c>
      <c r="AY22" s="61">
        <v>3</v>
      </c>
      <c r="AZ22" s="62"/>
      <c r="BA22" s="58"/>
      <c r="BB22" s="58"/>
      <c r="BC22" s="59"/>
      <c r="BD22" s="54">
        <f t="shared" si="12"/>
        <v>2.1464845523463998</v>
      </c>
      <c r="BE22" s="55">
        <f t="shared" si="13"/>
        <v>2227</v>
      </c>
      <c r="BF22" s="61">
        <v>5</v>
      </c>
      <c r="BG22" s="62"/>
      <c r="BH22" s="58"/>
      <c r="BI22" s="58"/>
      <c r="BJ22" s="59"/>
      <c r="BK22" s="54">
        <f t="shared" si="14"/>
        <v>2.3412964759414403</v>
      </c>
      <c r="BL22" s="55">
        <f t="shared" si="15"/>
        <v>2227</v>
      </c>
      <c r="BM22" s="61"/>
      <c r="BN22" s="62"/>
      <c r="BO22" s="58"/>
      <c r="BP22" s="58"/>
      <c r="BQ22" s="59"/>
      <c r="BR22" s="54">
        <f t="shared" si="16"/>
        <v>2.4266130453172834</v>
      </c>
      <c r="BS22" s="55">
        <f t="shared" si="17"/>
        <v>2227</v>
      </c>
      <c r="BT22" s="61"/>
      <c r="BU22" s="62"/>
      <c r="BV22" s="58"/>
      <c r="BW22" s="58"/>
      <c r="BX22" s="59"/>
      <c r="BY22" s="54">
        <f t="shared" si="18"/>
        <v>2.4266130453172834</v>
      </c>
      <c r="BZ22" s="55">
        <f t="shared" si="19"/>
        <v>2227</v>
      </c>
      <c r="CA22" s="61"/>
      <c r="CB22" s="62"/>
      <c r="CC22" s="58"/>
      <c r="CD22" s="58"/>
      <c r="CE22" s="59"/>
      <c r="CF22" s="54">
        <f t="shared" si="20"/>
        <v>2.4266130453172834</v>
      </c>
      <c r="CG22" s="55">
        <f t="shared" si="21"/>
        <v>2227</v>
      </c>
      <c r="CH22" s="61"/>
      <c r="CI22" s="62"/>
      <c r="CJ22" s="58"/>
      <c r="CK22" s="58"/>
      <c r="CL22" s="59"/>
      <c r="CM22" s="54">
        <f t="shared" si="22"/>
        <v>2.4266130453172834</v>
      </c>
      <c r="CN22" s="55">
        <f t="shared" si="23"/>
        <v>2227</v>
      </c>
      <c r="CO22" s="61"/>
      <c r="CP22" s="62"/>
      <c r="CQ22" s="58"/>
      <c r="CR22" s="58"/>
      <c r="CS22" s="59"/>
      <c r="CT22" s="54">
        <f t="shared" si="24"/>
        <v>2.4266130453172834</v>
      </c>
      <c r="CU22" s="55">
        <f t="shared" si="25"/>
        <v>2227</v>
      </c>
      <c r="CV22" s="61"/>
      <c r="CW22" s="62"/>
      <c r="CX22" s="58"/>
      <c r="CY22" s="58"/>
      <c r="CZ22" s="59"/>
      <c r="DA22" s="54">
        <f t="shared" si="26"/>
        <v>2.4266130453172834</v>
      </c>
      <c r="DB22" s="55">
        <f t="shared" si="27"/>
        <v>2227</v>
      </c>
      <c r="DC22" s="61"/>
      <c r="DD22" s="62"/>
      <c r="DE22" s="58"/>
      <c r="DF22" s="58"/>
      <c r="DG22" s="59"/>
      <c r="DH22" s="54">
        <f t="shared" si="28"/>
        <v>2.4266130453172834</v>
      </c>
      <c r="DI22" s="55">
        <f t="shared" si="29"/>
        <v>2227</v>
      </c>
      <c r="DJ22" s="61"/>
      <c r="DK22" s="62"/>
      <c r="DL22" s="58"/>
      <c r="DM22" s="58"/>
      <c r="DN22" s="59"/>
      <c r="DO22" s="54">
        <f t="shared" si="30"/>
        <v>2.4266130453172834</v>
      </c>
      <c r="DP22" s="55">
        <f t="shared" si="31"/>
        <v>2227</v>
      </c>
      <c r="DQ22" s="61"/>
      <c r="DR22" s="62"/>
      <c r="DS22" s="58"/>
      <c r="DT22" s="58"/>
      <c r="DU22" s="59"/>
      <c r="DV22" s="54">
        <f t="shared" si="32"/>
        <v>2.4266130453172834</v>
      </c>
      <c r="DW22" s="55">
        <f t="shared" si="33"/>
        <v>2227</v>
      </c>
      <c r="DX22" s="61"/>
      <c r="DY22" s="62"/>
      <c r="DZ22" s="58"/>
      <c r="EA22" s="58"/>
      <c r="EB22" s="59"/>
      <c r="EC22" s="54">
        <f t="shared" si="34"/>
        <v>2.4266130453172834</v>
      </c>
      <c r="ED22" s="55">
        <f t="shared" si="35"/>
        <v>2227</v>
      </c>
      <c r="EE22" s="61"/>
      <c r="EF22" s="62"/>
      <c r="EG22" s="58"/>
      <c r="EH22" s="58"/>
      <c r="EI22" s="59"/>
      <c r="EJ22" s="54">
        <f t="shared" si="36"/>
        <v>2.4266130453172834</v>
      </c>
      <c r="EK22" s="55">
        <f t="shared" si="37"/>
        <v>2227</v>
      </c>
      <c r="EL22" s="61"/>
      <c r="EM22" s="62"/>
      <c r="EN22" s="58"/>
      <c r="EO22" s="58"/>
      <c r="EP22" s="59"/>
      <c r="EQ22" s="54">
        <f t="shared" si="38"/>
        <v>2.4266130453172834</v>
      </c>
      <c r="ER22" s="55">
        <f t="shared" si="39"/>
        <v>2227</v>
      </c>
      <c r="ES22" s="61"/>
      <c r="ET22" s="62"/>
      <c r="EU22" s="58"/>
      <c r="EV22" s="58"/>
      <c r="EW22" s="59"/>
      <c r="EX22" s="54">
        <f t="shared" si="40"/>
        <v>2.4266130453172834</v>
      </c>
      <c r="EY22" s="55">
        <f t="shared" si="41"/>
        <v>2227</v>
      </c>
      <c r="EZ22" s="61"/>
      <c r="FA22" s="62"/>
      <c r="FB22" s="58"/>
      <c r="FC22" s="58"/>
      <c r="FD22" s="59"/>
      <c r="FE22" s="54">
        <f t="shared" si="42"/>
        <v>2.4266130453172834</v>
      </c>
      <c r="FF22" s="55">
        <f t="shared" si="43"/>
        <v>2227</v>
      </c>
      <c r="FG22" s="61"/>
      <c r="FH22" s="62"/>
      <c r="FI22" s="58"/>
      <c r="FJ22" s="58"/>
      <c r="FK22" s="59"/>
      <c r="FL22" s="54">
        <f t="shared" si="44"/>
        <v>2.4266130453172834</v>
      </c>
      <c r="FM22" s="55">
        <f t="shared" si="45"/>
        <v>2227</v>
      </c>
      <c r="FN22" s="61"/>
      <c r="FO22" s="62"/>
      <c r="FP22" s="58"/>
      <c r="FQ22" s="58"/>
      <c r="FR22" s="59"/>
      <c r="FS22" s="54">
        <f t="shared" si="46"/>
        <v>2.4266130453172834</v>
      </c>
      <c r="FT22" s="55">
        <f t="shared" si="47"/>
        <v>2227</v>
      </c>
      <c r="FU22" s="61"/>
      <c r="FV22" s="62"/>
      <c r="FW22" s="58"/>
      <c r="FX22" s="58"/>
      <c r="FY22" s="59"/>
      <c r="FZ22" s="54">
        <f t="shared" si="48"/>
        <v>2.4266130453172834</v>
      </c>
      <c r="GA22" s="55">
        <f t="shared" si="49"/>
        <v>2227</v>
      </c>
      <c r="GB22" s="61"/>
      <c r="GC22" s="62"/>
      <c r="GD22" s="58"/>
      <c r="GE22" s="58"/>
      <c r="GF22" s="59"/>
      <c r="GG22" s="54">
        <f t="shared" si="50"/>
        <v>2.4266130453172834</v>
      </c>
      <c r="GH22" s="55">
        <f t="shared" si="51"/>
        <v>2227</v>
      </c>
      <c r="GI22" s="61"/>
      <c r="GJ22" s="62"/>
      <c r="GK22" s="58"/>
      <c r="GL22" s="58"/>
      <c r="GM22" s="59"/>
      <c r="GN22" s="54">
        <f t="shared" si="52"/>
        <v>2.4266130453172834</v>
      </c>
      <c r="GO22" s="55">
        <f t="shared" si="53"/>
        <v>2227</v>
      </c>
      <c r="GP22" s="61"/>
      <c r="GQ22" s="62"/>
      <c r="GR22" s="58"/>
      <c r="GS22" s="58"/>
      <c r="GT22" s="59"/>
      <c r="GU22" s="54">
        <f t="shared" si="54"/>
        <v>2.4266130453172834</v>
      </c>
      <c r="GV22" s="55">
        <f t="shared" si="55"/>
        <v>2227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1.1000000000000001</v>
      </c>
      <c r="H23" s="55">
        <f t="shared" si="56"/>
        <v>2400</v>
      </c>
      <c r="I23" s="61">
        <v>1</v>
      </c>
      <c r="J23" s="62"/>
      <c r="K23" s="58"/>
      <c r="L23" s="58"/>
      <c r="M23" s="59"/>
      <c r="N23" s="54">
        <f t="shared" si="0"/>
        <v>1.1992571258267262</v>
      </c>
      <c r="O23" s="55">
        <f t="shared" si="1"/>
        <v>2340</v>
      </c>
      <c r="P23" s="61">
        <v>2</v>
      </c>
      <c r="Q23" s="62"/>
      <c r="R23" s="58">
        <v>20</v>
      </c>
      <c r="S23" s="58"/>
      <c r="T23" s="59"/>
      <c r="U23" s="54">
        <f t="shared" si="2"/>
        <v>1.4201644236570998</v>
      </c>
      <c r="V23" s="55">
        <f t="shared" si="3"/>
        <v>2340</v>
      </c>
      <c r="W23" s="61"/>
      <c r="X23" s="62"/>
      <c r="Y23" s="58">
        <v>10</v>
      </c>
      <c r="Z23" s="58"/>
      <c r="AA23" s="59"/>
      <c r="AB23" s="54">
        <f t="shared" si="4"/>
        <v>1.6090204394361924</v>
      </c>
      <c r="AC23" s="55">
        <f t="shared" si="5"/>
        <v>2340</v>
      </c>
      <c r="AD23" s="61">
        <v>3</v>
      </c>
      <c r="AE23" s="62"/>
      <c r="AF23" s="58"/>
      <c r="AG23" s="58"/>
      <c r="AH23" s="59"/>
      <c r="AI23" s="54">
        <f t="shared" si="6"/>
        <v>1.7454438450903673</v>
      </c>
      <c r="AJ23" s="55">
        <f t="shared" si="7"/>
        <v>2340</v>
      </c>
      <c r="AK23" s="61"/>
      <c r="AL23" s="62"/>
      <c r="AM23" s="58">
        <v>20</v>
      </c>
      <c r="AN23" s="58"/>
      <c r="AO23" s="59"/>
      <c r="AP23" s="54">
        <f t="shared" si="8"/>
        <v>1.8521170863789942</v>
      </c>
      <c r="AQ23" s="55">
        <f t="shared" si="9"/>
        <v>2340</v>
      </c>
      <c r="AR23" s="61"/>
      <c r="AS23" s="62"/>
      <c r="AT23" s="58"/>
      <c r="AU23" s="58"/>
      <c r="AV23" s="59"/>
      <c r="AW23" s="54">
        <f t="shared" si="10"/>
        <v>1.9882117609352081</v>
      </c>
      <c r="AX23" s="55">
        <f t="shared" si="11"/>
        <v>2340</v>
      </c>
      <c r="AY23" s="61">
        <v>3</v>
      </c>
      <c r="AZ23" s="62"/>
      <c r="BA23" s="58"/>
      <c r="BB23" s="58"/>
      <c r="BC23" s="59"/>
      <c r="BD23" s="54">
        <f t="shared" si="12"/>
        <v>2.152701954163263</v>
      </c>
      <c r="BE23" s="55">
        <f t="shared" si="13"/>
        <v>2227</v>
      </c>
      <c r="BF23" s="61">
        <v>3</v>
      </c>
      <c r="BG23" s="62"/>
      <c r="BH23" s="58"/>
      <c r="BI23" s="58"/>
      <c r="BJ23" s="59"/>
      <c r="BK23" s="54">
        <f t="shared" si="14"/>
        <v>2.3475138777583036</v>
      </c>
      <c r="BL23" s="55">
        <f t="shared" si="15"/>
        <v>2227</v>
      </c>
      <c r="BM23" s="61"/>
      <c r="BN23" s="62"/>
      <c r="BO23" s="58"/>
      <c r="BP23" s="58"/>
      <c r="BQ23" s="59"/>
      <c r="BR23" s="54">
        <f t="shared" si="16"/>
        <v>2.4266130453172834</v>
      </c>
      <c r="BS23" s="55">
        <f t="shared" si="17"/>
        <v>2227</v>
      </c>
      <c r="BT23" s="61"/>
      <c r="BU23" s="62"/>
      <c r="BV23" s="58"/>
      <c r="BW23" s="58"/>
      <c r="BX23" s="59"/>
      <c r="BY23" s="54">
        <f t="shared" si="18"/>
        <v>2.4266130453172834</v>
      </c>
      <c r="BZ23" s="55">
        <f t="shared" si="19"/>
        <v>2227</v>
      </c>
      <c r="CA23" s="61"/>
      <c r="CB23" s="62"/>
      <c r="CC23" s="58"/>
      <c r="CD23" s="58"/>
      <c r="CE23" s="59"/>
      <c r="CF23" s="54">
        <f t="shared" si="20"/>
        <v>2.4266130453172834</v>
      </c>
      <c r="CG23" s="55">
        <f t="shared" si="21"/>
        <v>2227</v>
      </c>
      <c r="CH23" s="61"/>
      <c r="CI23" s="62"/>
      <c r="CJ23" s="58"/>
      <c r="CK23" s="58"/>
      <c r="CL23" s="59"/>
      <c r="CM23" s="54">
        <f t="shared" si="22"/>
        <v>2.4266130453172834</v>
      </c>
      <c r="CN23" s="55">
        <f t="shared" si="23"/>
        <v>2227</v>
      </c>
      <c r="CO23" s="61"/>
      <c r="CP23" s="62"/>
      <c r="CQ23" s="58"/>
      <c r="CR23" s="58"/>
      <c r="CS23" s="59"/>
      <c r="CT23" s="54">
        <f t="shared" si="24"/>
        <v>2.4266130453172834</v>
      </c>
      <c r="CU23" s="55">
        <f t="shared" si="25"/>
        <v>2227</v>
      </c>
      <c r="CV23" s="61"/>
      <c r="CW23" s="62"/>
      <c r="CX23" s="58"/>
      <c r="CY23" s="58"/>
      <c r="CZ23" s="59"/>
      <c r="DA23" s="54">
        <f t="shared" si="26"/>
        <v>2.4266130453172834</v>
      </c>
      <c r="DB23" s="55">
        <f t="shared" si="27"/>
        <v>2227</v>
      </c>
      <c r="DC23" s="61"/>
      <c r="DD23" s="62"/>
      <c r="DE23" s="58"/>
      <c r="DF23" s="58"/>
      <c r="DG23" s="59"/>
      <c r="DH23" s="54">
        <f t="shared" si="28"/>
        <v>2.4266130453172834</v>
      </c>
      <c r="DI23" s="55">
        <f t="shared" si="29"/>
        <v>2227</v>
      </c>
      <c r="DJ23" s="61"/>
      <c r="DK23" s="62"/>
      <c r="DL23" s="58"/>
      <c r="DM23" s="58"/>
      <c r="DN23" s="59"/>
      <c r="DO23" s="54">
        <f t="shared" si="30"/>
        <v>2.4266130453172834</v>
      </c>
      <c r="DP23" s="55">
        <f t="shared" si="31"/>
        <v>2227</v>
      </c>
      <c r="DQ23" s="61"/>
      <c r="DR23" s="62"/>
      <c r="DS23" s="58"/>
      <c r="DT23" s="58"/>
      <c r="DU23" s="59"/>
      <c r="DV23" s="54">
        <f t="shared" si="32"/>
        <v>2.4266130453172834</v>
      </c>
      <c r="DW23" s="55">
        <f t="shared" si="33"/>
        <v>2227</v>
      </c>
      <c r="DX23" s="61"/>
      <c r="DY23" s="62"/>
      <c r="DZ23" s="58"/>
      <c r="EA23" s="58"/>
      <c r="EB23" s="59"/>
      <c r="EC23" s="54">
        <f t="shared" si="34"/>
        <v>2.4266130453172834</v>
      </c>
      <c r="ED23" s="55">
        <f t="shared" si="35"/>
        <v>2227</v>
      </c>
      <c r="EE23" s="61"/>
      <c r="EF23" s="62"/>
      <c r="EG23" s="58"/>
      <c r="EH23" s="58"/>
      <c r="EI23" s="59"/>
      <c r="EJ23" s="54">
        <f t="shared" si="36"/>
        <v>2.4266130453172834</v>
      </c>
      <c r="EK23" s="55">
        <f t="shared" si="37"/>
        <v>2227</v>
      </c>
      <c r="EL23" s="61"/>
      <c r="EM23" s="62"/>
      <c r="EN23" s="58"/>
      <c r="EO23" s="58"/>
      <c r="EP23" s="59"/>
      <c r="EQ23" s="54">
        <f t="shared" si="38"/>
        <v>2.4266130453172834</v>
      </c>
      <c r="ER23" s="55">
        <f t="shared" si="39"/>
        <v>2227</v>
      </c>
      <c r="ES23" s="61"/>
      <c r="ET23" s="62"/>
      <c r="EU23" s="58"/>
      <c r="EV23" s="58"/>
      <c r="EW23" s="59"/>
      <c r="EX23" s="54">
        <f t="shared" si="40"/>
        <v>2.4266130453172834</v>
      </c>
      <c r="EY23" s="55">
        <f t="shared" si="41"/>
        <v>2227</v>
      </c>
      <c r="EZ23" s="61"/>
      <c r="FA23" s="62"/>
      <c r="FB23" s="58"/>
      <c r="FC23" s="58"/>
      <c r="FD23" s="59"/>
      <c r="FE23" s="54">
        <f t="shared" si="42"/>
        <v>2.4266130453172834</v>
      </c>
      <c r="FF23" s="55">
        <f t="shared" si="43"/>
        <v>2227</v>
      </c>
      <c r="FG23" s="61"/>
      <c r="FH23" s="62"/>
      <c r="FI23" s="58"/>
      <c r="FJ23" s="58"/>
      <c r="FK23" s="59"/>
      <c r="FL23" s="54">
        <f t="shared" si="44"/>
        <v>2.4266130453172834</v>
      </c>
      <c r="FM23" s="55">
        <f t="shared" si="45"/>
        <v>2227</v>
      </c>
      <c r="FN23" s="61"/>
      <c r="FO23" s="62"/>
      <c r="FP23" s="58"/>
      <c r="FQ23" s="58"/>
      <c r="FR23" s="59"/>
      <c r="FS23" s="54">
        <f t="shared" si="46"/>
        <v>2.4266130453172834</v>
      </c>
      <c r="FT23" s="55">
        <f t="shared" si="47"/>
        <v>2227</v>
      </c>
      <c r="FU23" s="61"/>
      <c r="FV23" s="62"/>
      <c r="FW23" s="58"/>
      <c r="FX23" s="58"/>
      <c r="FY23" s="59"/>
      <c r="FZ23" s="54">
        <f t="shared" si="48"/>
        <v>2.4266130453172834</v>
      </c>
      <c r="GA23" s="55">
        <f t="shared" si="49"/>
        <v>2227</v>
      </c>
      <c r="GB23" s="61"/>
      <c r="GC23" s="62"/>
      <c r="GD23" s="58"/>
      <c r="GE23" s="58"/>
      <c r="GF23" s="59"/>
      <c r="GG23" s="54">
        <f t="shared" si="50"/>
        <v>2.4266130453172834</v>
      </c>
      <c r="GH23" s="55">
        <f t="shared" si="51"/>
        <v>2227</v>
      </c>
      <c r="GI23" s="61"/>
      <c r="GJ23" s="62"/>
      <c r="GK23" s="58"/>
      <c r="GL23" s="58"/>
      <c r="GM23" s="59"/>
      <c r="GN23" s="54">
        <f t="shared" si="52"/>
        <v>2.4266130453172834</v>
      </c>
      <c r="GO23" s="55">
        <f t="shared" si="53"/>
        <v>2227</v>
      </c>
      <c r="GP23" s="61"/>
      <c r="GQ23" s="62"/>
      <c r="GR23" s="58"/>
      <c r="GS23" s="58"/>
      <c r="GT23" s="59"/>
      <c r="GU23" s="54">
        <f t="shared" si="54"/>
        <v>2.4266130453172834</v>
      </c>
      <c r="GV23" s="55">
        <f t="shared" si="55"/>
        <v>2227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>
        <f t="shared" si="57"/>
        <v>1.1000000000000001</v>
      </c>
      <c r="H24" s="55">
        <f t="shared" si="56"/>
        <v>2400</v>
      </c>
      <c r="I24" s="61">
        <v>1</v>
      </c>
      <c r="J24" s="62"/>
      <c r="K24" s="58">
        <v>20</v>
      </c>
      <c r="L24" s="58"/>
      <c r="M24" s="59"/>
      <c r="N24" s="54">
        <f t="shared" si="0"/>
        <v>1.2055030166880016</v>
      </c>
      <c r="O24" s="55">
        <f t="shared" si="1"/>
        <v>2340</v>
      </c>
      <c r="P24" s="61">
        <v>3</v>
      </c>
      <c r="Q24" s="62"/>
      <c r="R24" s="58">
        <v>20</v>
      </c>
      <c r="S24" s="58"/>
      <c r="T24" s="59"/>
      <c r="U24" s="54">
        <f t="shared" si="2"/>
        <v>1.4303550876939177</v>
      </c>
      <c r="V24" s="55">
        <f t="shared" si="3"/>
        <v>2340</v>
      </c>
      <c r="W24" s="61">
        <v>1</v>
      </c>
      <c r="X24" s="62"/>
      <c r="Y24" s="58">
        <v>20</v>
      </c>
      <c r="Z24" s="58"/>
      <c r="AA24" s="59"/>
      <c r="AB24" s="54">
        <f t="shared" si="4"/>
        <v>1.6152663302974679</v>
      </c>
      <c r="AC24" s="55">
        <f t="shared" si="5"/>
        <v>2340</v>
      </c>
      <c r="AD24" s="61">
        <v>2</v>
      </c>
      <c r="AE24" s="62"/>
      <c r="AF24" s="58"/>
      <c r="AG24" s="58"/>
      <c r="AH24" s="59"/>
      <c r="AI24" s="54">
        <f t="shared" si="6"/>
        <v>1.7493886182659097</v>
      </c>
      <c r="AJ24" s="55">
        <f t="shared" si="7"/>
        <v>2340</v>
      </c>
      <c r="AK24" s="61"/>
      <c r="AL24" s="62"/>
      <c r="AM24" s="58">
        <v>20</v>
      </c>
      <c r="AN24" s="58"/>
      <c r="AO24" s="59"/>
      <c r="AP24" s="54">
        <f t="shared" si="8"/>
        <v>1.8563905906524985</v>
      </c>
      <c r="AQ24" s="55">
        <f t="shared" si="9"/>
        <v>2340</v>
      </c>
      <c r="AR24" s="61">
        <v>3</v>
      </c>
      <c r="AS24" s="62"/>
      <c r="AT24" s="58"/>
      <c r="AU24" s="58"/>
      <c r="AV24" s="59"/>
      <c r="AW24" s="54">
        <f t="shared" si="10"/>
        <v>1.994128920698522</v>
      </c>
      <c r="AX24" s="55">
        <f t="shared" si="11"/>
        <v>2340</v>
      </c>
      <c r="AY24" s="61">
        <v>3</v>
      </c>
      <c r="AZ24" s="62"/>
      <c r="BA24" s="58"/>
      <c r="BB24" s="58"/>
      <c r="BC24" s="59"/>
      <c r="BD24" s="54">
        <f t="shared" si="12"/>
        <v>2.1589193559801263</v>
      </c>
      <c r="BE24" s="55">
        <f t="shared" si="13"/>
        <v>2227</v>
      </c>
      <c r="BF24" s="61"/>
      <c r="BG24" s="62"/>
      <c r="BH24" s="58">
        <v>20</v>
      </c>
      <c r="BI24" s="58"/>
      <c r="BJ24" s="59"/>
      <c r="BK24" s="54">
        <f t="shared" si="14"/>
        <v>2.352004223514927</v>
      </c>
      <c r="BL24" s="55">
        <f t="shared" si="15"/>
        <v>2227</v>
      </c>
      <c r="BM24" s="61"/>
      <c r="BN24" s="62"/>
      <c r="BO24" s="58"/>
      <c r="BP24" s="58"/>
      <c r="BQ24" s="59"/>
      <c r="BR24" s="54">
        <f t="shared" si="16"/>
        <v>2.4266130453172834</v>
      </c>
      <c r="BS24" s="55">
        <f t="shared" si="17"/>
        <v>2227</v>
      </c>
      <c r="BT24" s="61"/>
      <c r="BU24" s="62"/>
      <c r="BV24" s="58"/>
      <c r="BW24" s="58"/>
      <c r="BX24" s="59"/>
      <c r="BY24" s="54">
        <f t="shared" si="18"/>
        <v>2.4266130453172834</v>
      </c>
      <c r="BZ24" s="55">
        <f t="shared" si="19"/>
        <v>2227</v>
      </c>
      <c r="CA24" s="61"/>
      <c r="CB24" s="62"/>
      <c r="CC24" s="58"/>
      <c r="CD24" s="58"/>
      <c r="CE24" s="59"/>
      <c r="CF24" s="54">
        <f t="shared" si="20"/>
        <v>2.4266130453172834</v>
      </c>
      <c r="CG24" s="55">
        <f t="shared" si="21"/>
        <v>2227</v>
      </c>
      <c r="CH24" s="61"/>
      <c r="CI24" s="62"/>
      <c r="CJ24" s="58"/>
      <c r="CK24" s="58"/>
      <c r="CL24" s="59"/>
      <c r="CM24" s="54">
        <f t="shared" si="22"/>
        <v>2.4266130453172834</v>
      </c>
      <c r="CN24" s="55">
        <f t="shared" si="23"/>
        <v>2227</v>
      </c>
      <c r="CO24" s="61"/>
      <c r="CP24" s="62"/>
      <c r="CQ24" s="58"/>
      <c r="CR24" s="58"/>
      <c r="CS24" s="59"/>
      <c r="CT24" s="54">
        <f t="shared" si="24"/>
        <v>2.4266130453172834</v>
      </c>
      <c r="CU24" s="55">
        <f t="shared" si="25"/>
        <v>2227</v>
      </c>
      <c r="CV24" s="61"/>
      <c r="CW24" s="62"/>
      <c r="CX24" s="58"/>
      <c r="CY24" s="58"/>
      <c r="CZ24" s="59"/>
      <c r="DA24" s="54">
        <f t="shared" si="26"/>
        <v>2.4266130453172834</v>
      </c>
      <c r="DB24" s="55">
        <f t="shared" si="27"/>
        <v>2227</v>
      </c>
      <c r="DC24" s="61"/>
      <c r="DD24" s="62"/>
      <c r="DE24" s="58"/>
      <c r="DF24" s="58"/>
      <c r="DG24" s="59"/>
      <c r="DH24" s="54">
        <f t="shared" si="28"/>
        <v>2.4266130453172834</v>
      </c>
      <c r="DI24" s="55">
        <f t="shared" si="29"/>
        <v>2227</v>
      </c>
      <c r="DJ24" s="61"/>
      <c r="DK24" s="62"/>
      <c r="DL24" s="58"/>
      <c r="DM24" s="58"/>
      <c r="DN24" s="59"/>
      <c r="DO24" s="54">
        <f t="shared" si="30"/>
        <v>2.4266130453172834</v>
      </c>
      <c r="DP24" s="55">
        <f t="shared" si="31"/>
        <v>2227</v>
      </c>
      <c r="DQ24" s="61"/>
      <c r="DR24" s="62"/>
      <c r="DS24" s="58"/>
      <c r="DT24" s="58"/>
      <c r="DU24" s="59"/>
      <c r="DV24" s="54">
        <f t="shared" si="32"/>
        <v>2.4266130453172834</v>
      </c>
      <c r="DW24" s="55">
        <f t="shared" si="33"/>
        <v>2227</v>
      </c>
      <c r="DX24" s="61"/>
      <c r="DY24" s="62"/>
      <c r="DZ24" s="58"/>
      <c r="EA24" s="58"/>
      <c r="EB24" s="59"/>
      <c r="EC24" s="54">
        <f t="shared" si="34"/>
        <v>2.4266130453172834</v>
      </c>
      <c r="ED24" s="55">
        <f t="shared" si="35"/>
        <v>2227</v>
      </c>
      <c r="EE24" s="61"/>
      <c r="EF24" s="62"/>
      <c r="EG24" s="58"/>
      <c r="EH24" s="58"/>
      <c r="EI24" s="59"/>
      <c r="EJ24" s="54">
        <f t="shared" si="36"/>
        <v>2.4266130453172834</v>
      </c>
      <c r="EK24" s="55">
        <f t="shared" si="37"/>
        <v>2227</v>
      </c>
      <c r="EL24" s="61"/>
      <c r="EM24" s="62"/>
      <c r="EN24" s="58"/>
      <c r="EO24" s="58"/>
      <c r="EP24" s="59"/>
      <c r="EQ24" s="54">
        <f t="shared" si="38"/>
        <v>2.4266130453172834</v>
      </c>
      <c r="ER24" s="55">
        <f t="shared" si="39"/>
        <v>2227</v>
      </c>
      <c r="ES24" s="61"/>
      <c r="ET24" s="62"/>
      <c r="EU24" s="58"/>
      <c r="EV24" s="58"/>
      <c r="EW24" s="59"/>
      <c r="EX24" s="54">
        <f t="shared" si="40"/>
        <v>2.4266130453172834</v>
      </c>
      <c r="EY24" s="55">
        <f t="shared" si="41"/>
        <v>2227</v>
      </c>
      <c r="EZ24" s="61"/>
      <c r="FA24" s="62"/>
      <c r="FB24" s="58"/>
      <c r="FC24" s="58"/>
      <c r="FD24" s="59"/>
      <c r="FE24" s="54">
        <f t="shared" si="42"/>
        <v>2.4266130453172834</v>
      </c>
      <c r="FF24" s="55">
        <f t="shared" si="43"/>
        <v>2227</v>
      </c>
      <c r="FG24" s="61"/>
      <c r="FH24" s="62"/>
      <c r="FI24" s="58"/>
      <c r="FJ24" s="58"/>
      <c r="FK24" s="59"/>
      <c r="FL24" s="54">
        <f t="shared" si="44"/>
        <v>2.4266130453172834</v>
      </c>
      <c r="FM24" s="55">
        <f t="shared" si="45"/>
        <v>2227</v>
      </c>
      <c r="FN24" s="61"/>
      <c r="FO24" s="62"/>
      <c r="FP24" s="58"/>
      <c r="FQ24" s="58"/>
      <c r="FR24" s="59"/>
      <c r="FS24" s="54">
        <f t="shared" si="46"/>
        <v>2.4266130453172834</v>
      </c>
      <c r="FT24" s="55">
        <f t="shared" si="47"/>
        <v>2227</v>
      </c>
      <c r="FU24" s="61"/>
      <c r="FV24" s="62"/>
      <c r="FW24" s="58"/>
      <c r="FX24" s="58"/>
      <c r="FY24" s="59"/>
      <c r="FZ24" s="54">
        <f t="shared" si="48"/>
        <v>2.4266130453172834</v>
      </c>
      <c r="GA24" s="55">
        <f t="shared" si="49"/>
        <v>2227</v>
      </c>
      <c r="GB24" s="61"/>
      <c r="GC24" s="62"/>
      <c r="GD24" s="58"/>
      <c r="GE24" s="58"/>
      <c r="GF24" s="59"/>
      <c r="GG24" s="54">
        <f t="shared" si="50"/>
        <v>2.4266130453172834</v>
      </c>
      <c r="GH24" s="55">
        <f t="shared" si="51"/>
        <v>2227</v>
      </c>
      <c r="GI24" s="61"/>
      <c r="GJ24" s="62"/>
      <c r="GK24" s="58"/>
      <c r="GL24" s="58"/>
      <c r="GM24" s="59"/>
      <c r="GN24" s="54">
        <f t="shared" si="52"/>
        <v>2.4266130453172834</v>
      </c>
      <c r="GO24" s="55">
        <f t="shared" si="53"/>
        <v>2227</v>
      </c>
      <c r="GP24" s="61"/>
      <c r="GQ24" s="62"/>
      <c r="GR24" s="58"/>
      <c r="GS24" s="58"/>
      <c r="GT24" s="59"/>
      <c r="GU24" s="54">
        <f t="shared" si="54"/>
        <v>2.4266130453172834</v>
      </c>
      <c r="GV24" s="55">
        <f t="shared" si="55"/>
        <v>2227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>
        <f t="shared" si="57"/>
        <v>1.1000000000000001</v>
      </c>
      <c r="H25" s="55">
        <f t="shared" si="56"/>
        <v>2400</v>
      </c>
      <c r="I25" s="61">
        <v>1</v>
      </c>
      <c r="J25" s="62"/>
      <c r="K25" s="58">
        <v>20</v>
      </c>
      <c r="L25" s="58"/>
      <c r="M25" s="59"/>
      <c r="N25" s="54">
        <f t="shared" si="0"/>
        <v>1.2117489075492771</v>
      </c>
      <c r="O25" s="55">
        <f t="shared" si="1"/>
        <v>2340</v>
      </c>
      <c r="P25" s="61">
        <v>1</v>
      </c>
      <c r="Q25" s="62"/>
      <c r="R25" s="58">
        <v>20</v>
      </c>
      <c r="S25" s="58"/>
      <c r="T25" s="59"/>
      <c r="U25" s="54">
        <f t="shared" si="2"/>
        <v>1.4366009785551932</v>
      </c>
      <c r="V25" s="55">
        <f t="shared" si="3"/>
        <v>2340</v>
      </c>
      <c r="W25" s="61">
        <v>3</v>
      </c>
      <c r="X25" s="62"/>
      <c r="Y25" s="58"/>
      <c r="Z25" s="58"/>
      <c r="AA25" s="59"/>
      <c r="AB25" s="54">
        <f t="shared" si="4"/>
        <v>1.6211834900607816</v>
      </c>
      <c r="AC25" s="55">
        <f t="shared" si="5"/>
        <v>2340</v>
      </c>
      <c r="AD25" s="61"/>
      <c r="AE25" s="62"/>
      <c r="AF25" s="58"/>
      <c r="AG25" s="58"/>
      <c r="AH25" s="59"/>
      <c r="AI25" s="54">
        <f t="shared" si="6"/>
        <v>1.7493886182659097</v>
      </c>
      <c r="AJ25" s="55">
        <f t="shared" si="7"/>
        <v>2340</v>
      </c>
      <c r="AK25" s="61"/>
      <c r="AL25" s="62"/>
      <c r="AM25" s="58">
        <v>20</v>
      </c>
      <c r="AN25" s="58"/>
      <c r="AO25" s="59"/>
      <c r="AP25" s="54">
        <f t="shared" si="8"/>
        <v>1.8606640949260027</v>
      </c>
      <c r="AQ25" s="55">
        <f t="shared" si="9"/>
        <v>2340</v>
      </c>
      <c r="AR25" s="61">
        <v>4</v>
      </c>
      <c r="AS25" s="62"/>
      <c r="AT25" s="58"/>
      <c r="AU25" s="58"/>
      <c r="AV25" s="59"/>
      <c r="AW25" s="54">
        <f t="shared" si="10"/>
        <v>2.0020184670496066</v>
      </c>
      <c r="AX25" s="55">
        <f t="shared" si="11"/>
        <v>2340</v>
      </c>
      <c r="AY25" s="61">
        <v>3</v>
      </c>
      <c r="AZ25" s="62"/>
      <c r="BA25" s="58"/>
      <c r="BB25" s="58"/>
      <c r="BC25" s="59"/>
      <c r="BD25" s="54">
        <f t="shared" si="12"/>
        <v>2.1651367577969896</v>
      </c>
      <c r="BE25" s="55">
        <f t="shared" si="13"/>
        <v>2227</v>
      </c>
      <c r="BF25" s="61">
        <v>4</v>
      </c>
      <c r="BG25" s="62"/>
      <c r="BH25" s="58"/>
      <c r="BI25" s="58"/>
      <c r="BJ25" s="59"/>
      <c r="BK25" s="54">
        <f t="shared" si="14"/>
        <v>2.3602940926040774</v>
      </c>
      <c r="BL25" s="55">
        <f t="shared" si="15"/>
        <v>2227</v>
      </c>
      <c r="BM25" s="61"/>
      <c r="BN25" s="62"/>
      <c r="BO25" s="58"/>
      <c r="BP25" s="58"/>
      <c r="BQ25" s="59"/>
      <c r="BR25" s="54">
        <f t="shared" si="16"/>
        <v>2.4266130453172834</v>
      </c>
      <c r="BS25" s="55">
        <f t="shared" si="17"/>
        <v>2227</v>
      </c>
      <c r="BT25" s="61"/>
      <c r="BU25" s="62"/>
      <c r="BV25" s="58"/>
      <c r="BW25" s="58"/>
      <c r="BX25" s="59"/>
      <c r="BY25" s="54">
        <f t="shared" si="18"/>
        <v>2.4266130453172834</v>
      </c>
      <c r="BZ25" s="55">
        <f t="shared" si="19"/>
        <v>2227</v>
      </c>
      <c r="CA25" s="61"/>
      <c r="CB25" s="62"/>
      <c r="CC25" s="58"/>
      <c r="CD25" s="58"/>
      <c r="CE25" s="59"/>
      <c r="CF25" s="54">
        <f t="shared" si="20"/>
        <v>2.4266130453172834</v>
      </c>
      <c r="CG25" s="55">
        <f t="shared" si="21"/>
        <v>2227</v>
      </c>
      <c r="CH25" s="61"/>
      <c r="CI25" s="62"/>
      <c r="CJ25" s="58"/>
      <c r="CK25" s="58"/>
      <c r="CL25" s="59"/>
      <c r="CM25" s="54">
        <f t="shared" si="22"/>
        <v>2.4266130453172834</v>
      </c>
      <c r="CN25" s="55">
        <f t="shared" si="23"/>
        <v>2227</v>
      </c>
      <c r="CO25" s="61"/>
      <c r="CP25" s="62"/>
      <c r="CQ25" s="58"/>
      <c r="CR25" s="58"/>
      <c r="CS25" s="59"/>
      <c r="CT25" s="54">
        <f t="shared" si="24"/>
        <v>2.4266130453172834</v>
      </c>
      <c r="CU25" s="55">
        <f t="shared" si="25"/>
        <v>2227</v>
      </c>
      <c r="CV25" s="61"/>
      <c r="CW25" s="62"/>
      <c r="CX25" s="58"/>
      <c r="CY25" s="58"/>
      <c r="CZ25" s="59"/>
      <c r="DA25" s="54">
        <f t="shared" si="26"/>
        <v>2.4266130453172834</v>
      </c>
      <c r="DB25" s="55">
        <f t="shared" si="27"/>
        <v>2227</v>
      </c>
      <c r="DC25" s="61"/>
      <c r="DD25" s="62"/>
      <c r="DE25" s="58"/>
      <c r="DF25" s="58"/>
      <c r="DG25" s="59"/>
      <c r="DH25" s="54">
        <f t="shared" si="28"/>
        <v>2.4266130453172834</v>
      </c>
      <c r="DI25" s="55">
        <f t="shared" si="29"/>
        <v>2227</v>
      </c>
      <c r="DJ25" s="61"/>
      <c r="DK25" s="62"/>
      <c r="DL25" s="58"/>
      <c r="DM25" s="58"/>
      <c r="DN25" s="59"/>
      <c r="DO25" s="54">
        <f t="shared" si="30"/>
        <v>2.4266130453172834</v>
      </c>
      <c r="DP25" s="55">
        <f t="shared" si="31"/>
        <v>2227</v>
      </c>
      <c r="DQ25" s="61"/>
      <c r="DR25" s="62"/>
      <c r="DS25" s="58"/>
      <c r="DT25" s="58"/>
      <c r="DU25" s="59"/>
      <c r="DV25" s="54">
        <f t="shared" si="32"/>
        <v>2.4266130453172834</v>
      </c>
      <c r="DW25" s="55">
        <f t="shared" si="33"/>
        <v>2227</v>
      </c>
      <c r="DX25" s="61"/>
      <c r="DY25" s="62"/>
      <c r="DZ25" s="58"/>
      <c r="EA25" s="58"/>
      <c r="EB25" s="59"/>
      <c r="EC25" s="54">
        <f t="shared" si="34"/>
        <v>2.4266130453172834</v>
      </c>
      <c r="ED25" s="55">
        <f t="shared" si="35"/>
        <v>2227</v>
      </c>
      <c r="EE25" s="61"/>
      <c r="EF25" s="62"/>
      <c r="EG25" s="58"/>
      <c r="EH25" s="58"/>
      <c r="EI25" s="59"/>
      <c r="EJ25" s="54">
        <f t="shared" si="36"/>
        <v>2.4266130453172834</v>
      </c>
      <c r="EK25" s="55">
        <f t="shared" si="37"/>
        <v>2227</v>
      </c>
      <c r="EL25" s="61"/>
      <c r="EM25" s="62"/>
      <c r="EN25" s="58"/>
      <c r="EO25" s="58"/>
      <c r="EP25" s="59"/>
      <c r="EQ25" s="54">
        <f t="shared" si="38"/>
        <v>2.4266130453172834</v>
      </c>
      <c r="ER25" s="55">
        <f t="shared" si="39"/>
        <v>2227</v>
      </c>
      <c r="ES25" s="61"/>
      <c r="ET25" s="62"/>
      <c r="EU25" s="58"/>
      <c r="EV25" s="58"/>
      <c r="EW25" s="59"/>
      <c r="EX25" s="54">
        <f t="shared" si="40"/>
        <v>2.4266130453172834</v>
      </c>
      <c r="EY25" s="55">
        <f t="shared" si="41"/>
        <v>2227</v>
      </c>
      <c r="EZ25" s="61"/>
      <c r="FA25" s="62"/>
      <c r="FB25" s="58"/>
      <c r="FC25" s="58"/>
      <c r="FD25" s="59"/>
      <c r="FE25" s="54">
        <f t="shared" si="42"/>
        <v>2.4266130453172834</v>
      </c>
      <c r="FF25" s="55">
        <f t="shared" si="43"/>
        <v>2227</v>
      </c>
      <c r="FG25" s="61"/>
      <c r="FH25" s="62"/>
      <c r="FI25" s="58"/>
      <c r="FJ25" s="58"/>
      <c r="FK25" s="59"/>
      <c r="FL25" s="54">
        <f t="shared" si="44"/>
        <v>2.4266130453172834</v>
      </c>
      <c r="FM25" s="55">
        <f t="shared" si="45"/>
        <v>2227</v>
      </c>
      <c r="FN25" s="61"/>
      <c r="FO25" s="62"/>
      <c r="FP25" s="58"/>
      <c r="FQ25" s="58"/>
      <c r="FR25" s="59"/>
      <c r="FS25" s="54">
        <f t="shared" si="46"/>
        <v>2.4266130453172834</v>
      </c>
      <c r="FT25" s="55">
        <f t="shared" si="47"/>
        <v>2227</v>
      </c>
      <c r="FU25" s="61"/>
      <c r="FV25" s="62"/>
      <c r="FW25" s="58"/>
      <c r="FX25" s="58"/>
      <c r="FY25" s="59"/>
      <c r="FZ25" s="54">
        <f t="shared" si="48"/>
        <v>2.4266130453172834</v>
      </c>
      <c r="GA25" s="55">
        <f t="shared" si="49"/>
        <v>2227</v>
      </c>
      <c r="GB25" s="61"/>
      <c r="GC25" s="62"/>
      <c r="GD25" s="58"/>
      <c r="GE25" s="58"/>
      <c r="GF25" s="59"/>
      <c r="GG25" s="54">
        <f t="shared" si="50"/>
        <v>2.4266130453172834</v>
      </c>
      <c r="GH25" s="55">
        <f t="shared" si="51"/>
        <v>2227</v>
      </c>
      <c r="GI25" s="61"/>
      <c r="GJ25" s="62"/>
      <c r="GK25" s="58"/>
      <c r="GL25" s="58"/>
      <c r="GM25" s="59"/>
      <c r="GN25" s="54">
        <f t="shared" si="52"/>
        <v>2.4266130453172834</v>
      </c>
      <c r="GO25" s="55">
        <f t="shared" si="53"/>
        <v>2227</v>
      </c>
      <c r="GP25" s="61"/>
      <c r="GQ25" s="62"/>
      <c r="GR25" s="58"/>
      <c r="GS25" s="58"/>
      <c r="GT25" s="59"/>
      <c r="GU25" s="54">
        <f t="shared" si="54"/>
        <v>2.4266130453172834</v>
      </c>
      <c r="GV25" s="55">
        <f t="shared" si="55"/>
        <v>2227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>
        <f t="shared" si="57"/>
        <v>1.1000000000000001</v>
      </c>
      <c r="H26" s="55">
        <f t="shared" si="56"/>
        <v>2400</v>
      </c>
      <c r="I26" s="61">
        <v>2</v>
      </c>
      <c r="J26" s="62"/>
      <c r="K26" s="58">
        <v>20</v>
      </c>
      <c r="L26" s="58"/>
      <c r="M26" s="59"/>
      <c r="N26" s="54">
        <f t="shared" si="0"/>
        <v>1.2199671849983238</v>
      </c>
      <c r="O26" s="55">
        <f t="shared" si="1"/>
        <v>2340</v>
      </c>
      <c r="P26" s="61">
        <v>2</v>
      </c>
      <c r="Q26" s="62"/>
      <c r="R26" s="58">
        <v>20</v>
      </c>
      <c r="S26" s="58"/>
      <c r="T26" s="59"/>
      <c r="U26" s="54">
        <f t="shared" si="2"/>
        <v>1.4448192560042399</v>
      </c>
      <c r="V26" s="55">
        <f t="shared" si="3"/>
        <v>2340</v>
      </c>
      <c r="W26" s="61">
        <v>2</v>
      </c>
      <c r="X26" s="62"/>
      <c r="Y26" s="58"/>
      <c r="Z26" s="58"/>
      <c r="AA26" s="59"/>
      <c r="AB26" s="54">
        <f t="shared" si="4"/>
        <v>1.625128263236324</v>
      </c>
      <c r="AC26" s="55">
        <f t="shared" si="5"/>
        <v>2340</v>
      </c>
      <c r="AD26" s="61"/>
      <c r="AE26" s="62"/>
      <c r="AF26" s="58"/>
      <c r="AG26" s="58"/>
      <c r="AH26" s="59"/>
      <c r="AI26" s="54">
        <f t="shared" si="6"/>
        <v>1.7493886182659097</v>
      </c>
      <c r="AJ26" s="55">
        <f t="shared" si="7"/>
        <v>2340</v>
      </c>
      <c r="AK26" s="61"/>
      <c r="AL26" s="62"/>
      <c r="AM26" s="58">
        <v>20</v>
      </c>
      <c r="AN26" s="58"/>
      <c r="AO26" s="59"/>
      <c r="AP26" s="54">
        <f t="shared" si="8"/>
        <v>1.864937599199507</v>
      </c>
      <c r="AQ26" s="55">
        <f t="shared" si="9"/>
        <v>2340</v>
      </c>
      <c r="AR26" s="61">
        <v>3</v>
      </c>
      <c r="AS26" s="62"/>
      <c r="AT26" s="58"/>
      <c r="AU26" s="58"/>
      <c r="AV26" s="59"/>
      <c r="AW26" s="54">
        <f t="shared" si="10"/>
        <v>2.0079356268129205</v>
      </c>
      <c r="AX26" s="55">
        <f t="shared" si="11"/>
        <v>2340</v>
      </c>
      <c r="AY26" s="61">
        <v>3</v>
      </c>
      <c r="AZ26" s="62"/>
      <c r="BA26" s="58"/>
      <c r="BB26" s="58"/>
      <c r="BC26" s="59"/>
      <c r="BD26" s="54">
        <f t="shared" si="12"/>
        <v>2.1713541596138524</v>
      </c>
      <c r="BE26" s="55">
        <f t="shared" si="13"/>
        <v>2227</v>
      </c>
      <c r="BF26" s="61">
        <v>3</v>
      </c>
      <c r="BG26" s="62"/>
      <c r="BH26" s="58"/>
      <c r="BI26" s="58"/>
      <c r="BJ26" s="59"/>
      <c r="BK26" s="54">
        <f t="shared" si="14"/>
        <v>2.3665114944209407</v>
      </c>
      <c r="BL26" s="55">
        <f t="shared" si="15"/>
        <v>2227</v>
      </c>
      <c r="BM26" s="61"/>
      <c r="BN26" s="62"/>
      <c r="BO26" s="58"/>
      <c r="BP26" s="58"/>
      <c r="BQ26" s="59"/>
      <c r="BR26" s="54">
        <f t="shared" si="16"/>
        <v>2.4266130453172834</v>
      </c>
      <c r="BS26" s="55">
        <f t="shared" si="17"/>
        <v>2227</v>
      </c>
      <c r="BT26" s="61"/>
      <c r="BU26" s="62"/>
      <c r="BV26" s="58"/>
      <c r="BW26" s="58"/>
      <c r="BX26" s="59"/>
      <c r="BY26" s="54">
        <f t="shared" si="18"/>
        <v>2.4266130453172834</v>
      </c>
      <c r="BZ26" s="55">
        <f t="shared" si="19"/>
        <v>2227</v>
      </c>
      <c r="CA26" s="61"/>
      <c r="CB26" s="62"/>
      <c r="CC26" s="58"/>
      <c r="CD26" s="58"/>
      <c r="CE26" s="59"/>
      <c r="CF26" s="54">
        <f t="shared" si="20"/>
        <v>2.4266130453172834</v>
      </c>
      <c r="CG26" s="55">
        <f t="shared" si="21"/>
        <v>2227</v>
      </c>
      <c r="CH26" s="61"/>
      <c r="CI26" s="62"/>
      <c r="CJ26" s="58"/>
      <c r="CK26" s="58"/>
      <c r="CL26" s="59"/>
      <c r="CM26" s="54">
        <f t="shared" si="22"/>
        <v>2.4266130453172834</v>
      </c>
      <c r="CN26" s="55">
        <f t="shared" si="23"/>
        <v>2227</v>
      </c>
      <c r="CO26" s="61"/>
      <c r="CP26" s="62"/>
      <c r="CQ26" s="58"/>
      <c r="CR26" s="58"/>
      <c r="CS26" s="59"/>
      <c r="CT26" s="54">
        <f t="shared" si="24"/>
        <v>2.4266130453172834</v>
      </c>
      <c r="CU26" s="55">
        <f t="shared" si="25"/>
        <v>2227</v>
      </c>
      <c r="CV26" s="61"/>
      <c r="CW26" s="62"/>
      <c r="CX26" s="58"/>
      <c r="CY26" s="58"/>
      <c r="CZ26" s="59"/>
      <c r="DA26" s="54">
        <f t="shared" si="26"/>
        <v>2.4266130453172834</v>
      </c>
      <c r="DB26" s="55">
        <f t="shared" si="27"/>
        <v>2227</v>
      </c>
      <c r="DC26" s="61"/>
      <c r="DD26" s="62"/>
      <c r="DE26" s="58"/>
      <c r="DF26" s="58"/>
      <c r="DG26" s="59"/>
      <c r="DH26" s="54">
        <f t="shared" si="28"/>
        <v>2.4266130453172834</v>
      </c>
      <c r="DI26" s="55">
        <f t="shared" si="29"/>
        <v>2227</v>
      </c>
      <c r="DJ26" s="61"/>
      <c r="DK26" s="62"/>
      <c r="DL26" s="58"/>
      <c r="DM26" s="58"/>
      <c r="DN26" s="59"/>
      <c r="DO26" s="54">
        <f t="shared" si="30"/>
        <v>2.4266130453172834</v>
      </c>
      <c r="DP26" s="55">
        <f t="shared" si="31"/>
        <v>2227</v>
      </c>
      <c r="DQ26" s="61"/>
      <c r="DR26" s="62"/>
      <c r="DS26" s="58"/>
      <c r="DT26" s="58"/>
      <c r="DU26" s="59"/>
      <c r="DV26" s="54">
        <f t="shared" si="32"/>
        <v>2.4266130453172834</v>
      </c>
      <c r="DW26" s="55">
        <f t="shared" si="33"/>
        <v>2227</v>
      </c>
      <c r="DX26" s="61"/>
      <c r="DY26" s="62"/>
      <c r="DZ26" s="58"/>
      <c r="EA26" s="58"/>
      <c r="EB26" s="59"/>
      <c r="EC26" s="54">
        <f t="shared" si="34"/>
        <v>2.4266130453172834</v>
      </c>
      <c r="ED26" s="55">
        <f t="shared" si="35"/>
        <v>2227</v>
      </c>
      <c r="EE26" s="61"/>
      <c r="EF26" s="62"/>
      <c r="EG26" s="58"/>
      <c r="EH26" s="58"/>
      <c r="EI26" s="59"/>
      <c r="EJ26" s="54">
        <f t="shared" si="36"/>
        <v>2.4266130453172834</v>
      </c>
      <c r="EK26" s="55">
        <f t="shared" si="37"/>
        <v>2227</v>
      </c>
      <c r="EL26" s="61"/>
      <c r="EM26" s="62"/>
      <c r="EN26" s="58"/>
      <c r="EO26" s="58"/>
      <c r="EP26" s="59"/>
      <c r="EQ26" s="54">
        <f t="shared" si="38"/>
        <v>2.4266130453172834</v>
      </c>
      <c r="ER26" s="55">
        <f t="shared" si="39"/>
        <v>2227</v>
      </c>
      <c r="ES26" s="61"/>
      <c r="ET26" s="62"/>
      <c r="EU26" s="58"/>
      <c r="EV26" s="58"/>
      <c r="EW26" s="59"/>
      <c r="EX26" s="54">
        <f t="shared" si="40"/>
        <v>2.4266130453172834</v>
      </c>
      <c r="EY26" s="55">
        <f t="shared" si="41"/>
        <v>2227</v>
      </c>
      <c r="EZ26" s="61"/>
      <c r="FA26" s="62"/>
      <c r="FB26" s="58"/>
      <c r="FC26" s="58"/>
      <c r="FD26" s="59"/>
      <c r="FE26" s="54">
        <f t="shared" si="42"/>
        <v>2.4266130453172834</v>
      </c>
      <c r="FF26" s="55">
        <f t="shared" si="43"/>
        <v>2227</v>
      </c>
      <c r="FG26" s="61"/>
      <c r="FH26" s="62"/>
      <c r="FI26" s="58"/>
      <c r="FJ26" s="58"/>
      <c r="FK26" s="59"/>
      <c r="FL26" s="54">
        <f t="shared" si="44"/>
        <v>2.4266130453172834</v>
      </c>
      <c r="FM26" s="55">
        <f t="shared" si="45"/>
        <v>2227</v>
      </c>
      <c r="FN26" s="61"/>
      <c r="FO26" s="62"/>
      <c r="FP26" s="58"/>
      <c r="FQ26" s="58"/>
      <c r="FR26" s="59"/>
      <c r="FS26" s="54">
        <f t="shared" si="46"/>
        <v>2.4266130453172834</v>
      </c>
      <c r="FT26" s="55">
        <f t="shared" si="47"/>
        <v>2227</v>
      </c>
      <c r="FU26" s="61"/>
      <c r="FV26" s="62"/>
      <c r="FW26" s="58"/>
      <c r="FX26" s="58"/>
      <c r="FY26" s="59"/>
      <c r="FZ26" s="54">
        <f t="shared" si="48"/>
        <v>2.4266130453172834</v>
      </c>
      <c r="GA26" s="55">
        <f t="shared" si="49"/>
        <v>2227</v>
      </c>
      <c r="GB26" s="61"/>
      <c r="GC26" s="62"/>
      <c r="GD26" s="58"/>
      <c r="GE26" s="58"/>
      <c r="GF26" s="59"/>
      <c r="GG26" s="54">
        <f t="shared" si="50"/>
        <v>2.4266130453172834</v>
      </c>
      <c r="GH26" s="55">
        <f t="shared" si="51"/>
        <v>2227</v>
      </c>
      <c r="GI26" s="61"/>
      <c r="GJ26" s="62"/>
      <c r="GK26" s="58"/>
      <c r="GL26" s="58"/>
      <c r="GM26" s="59"/>
      <c r="GN26" s="54">
        <f t="shared" si="52"/>
        <v>2.4266130453172834</v>
      </c>
      <c r="GO26" s="55">
        <f t="shared" si="53"/>
        <v>2227</v>
      </c>
      <c r="GP26" s="61"/>
      <c r="GQ26" s="62"/>
      <c r="GR26" s="58"/>
      <c r="GS26" s="58"/>
      <c r="GT26" s="59"/>
      <c r="GU26" s="54">
        <f t="shared" si="54"/>
        <v>2.4266130453172834</v>
      </c>
      <c r="GV26" s="55">
        <f t="shared" si="55"/>
        <v>2227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>
        <f t="shared" si="57"/>
        <v>1.1000000000000001</v>
      </c>
      <c r="H27" s="55">
        <f t="shared" si="56"/>
        <v>2400</v>
      </c>
      <c r="I27" s="61">
        <v>2</v>
      </c>
      <c r="J27" s="62"/>
      <c r="K27" s="58">
        <v>20</v>
      </c>
      <c r="L27" s="58"/>
      <c r="M27" s="59"/>
      <c r="N27" s="54">
        <f t="shared" si="0"/>
        <v>1.2281854624473705</v>
      </c>
      <c r="O27" s="55">
        <f t="shared" si="1"/>
        <v>2340</v>
      </c>
      <c r="P27" s="61">
        <v>3</v>
      </c>
      <c r="Q27" s="62"/>
      <c r="R27" s="58">
        <v>20</v>
      </c>
      <c r="S27" s="58"/>
      <c r="T27" s="59"/>
      <c r="U27" s="54">
        <f t="shared" si="2"/>
        <v>1.4550099200410578</v>
      </c>
      <c r="V27" s="55">
        <f t="shared" si="3"/>
        <v>2340</v>
      </c>
      <c r="W27" s="61">
        <v>2</v>
      </c>
      <c r="X27" s="62"/>
      <c r="Y27" s="58"/>
      <c r="Z27" s="58"/>
      <c r="AA27" s="59"/>
      <c r="AB27" s="54">
        <f t="shared" si="4"/>
        <v>1.6290730364118664</v>
      </c>
      <c r="AC27" s="55">
        <f t="shared" si="5"/>
        <v>2340</v>
      </c>
      <c r="AD27" s="61"/>
      <c r="AE27" s="62"/>
      <c r="AF27" s="58"/>
      <c r="AG27" s="58"/>
      <c r="AH27" s="59"/>
      <c r="AI27" s="54">
        <f t="shared" si="6"/>
        <v>1.7493886182659097</v>
      </c>
      <c r="AJ27" s="55">
        <f t="shared" si="7"/>
        <v>2340</v>
      </c>
      <c r="AK27" s="61"/>
      <c r="AL27" s="62"/>
      <c r="AM27" s="58">
        <v>20</v>
      </c>
      <c r="AN27" s="58"/>
      <c r="AO27" s="59"/>
      <c r="AP27" s="54">
        <f t="shared" si="8"/>
        <v>1.8692111034730112</v>
      </c>
      <c r="AQ27" s="55">
        <f t="shared" si="9"/>
        <v>2340</v>
      </c>
      <c r="AR27" s="61">
        <v>3</v>
      </c>
      <c r="AS27" s="62"/>
      <c r="AT27" s="58"/>
      <c r="AU27" s="58"/>
      <c r="AV27" s="59"/>
      <c r="AW27" s="54">
        <f t="shared" si="10"/>
        <v>2.0138527865762343</v>
      </c>
      <c r="AX27" s="55">
        <f t="shared" si="11"/>
        <v>2340</v>
      </c>
      <c r="AY27" s="61">
        <v>3</v>
      </c>
      <c r="AZ27" s="62"/>
      <c r="BA27" s="58"/>
      <c r="BB27" s="58"/>
      <c r="BC27" s="59"/>
      <c r="BD27" s="54">
        <f t="shared" si="12"/>
        <v>2.1775715614307156</v>
      </c>
      <c r="BE27" s="55">
        <f t="shared" si="13"/>
        <v>2227</v>
      </c>
      <c r="BF27" s="61">
        <v>3</v>
      </c>
      <c r="BG27" s="62"/>
      <c r="BH27" s="58"/>
      <c r="BI27" s="58"/>
      <c r="BJ27" s="59"/>
      <c r="BK27" s="54">
        <f t="shared" si="14"/>
        <v>2.3727288962378039</v>
      </c>
      <c r="BL27" s="55">
        <f t="shared" si="15"/>
        <v>2227</v>
      </c>
      <c r="BM27" s="61"/>
      <c r="BN27" s="62"/>
      <c r="BO27" s="58"/>
      <c r="BP27" s="58"/>
      <c r="BQ27" s="59"/>
      <c r="BR27" s="54">
        <f t="shared" si="16"/>
        <v>2.4266130453172834</v>
      </c>
      <c r="BS27" s="55">
        <f t="shared" si="17"/>
        <v>2227</v>
      </c>
      <c r="BT27" s="61"/>
      <c r="BU27" s="62"/>
      <c r="BV27" s="58"/>
      <c r="BW27" s="58"/>
      <c r="BX27" s="59"/>
      <c r="BY27" s="54">
        <f t="shared" si="18"/>
        <v>2.4266130453172834</v>
      </c>
      <c r="BZ27" s="55">
        <f t="shared" si="19"/>
        <v>2227</v>
      </c>
      <c r="CA27" s="61"/>
      <c r="CB27" s="62"/>
      <c r="CC27" s="58"/>
      <c r="CD27" s="58"/>
      <c r="CE27" s="59"/>
      <c r="CF27" s="54">
        <f t="shared" si="20"/>
        <v>2.4266130453172834</v>
      </c>
      <c r="CG27" s="55">
        <f t="shared" si="21"/>
        <v>2227</v>
      </c>
      <c r="CH27" s="61"/>
      <c r="CI27" s="62"/>
      <c r="CJ27" s="58"/>
      <c r="CK27" s="58"/>
      <c r="CL27" s="59"/>
      <c r="CM27" s="54">
        <f t="shared" si="22"/>
        <v>2.4266130453172834</v>
      </c>
      <c r="CN27" s="55">
        <f t="shared" si="23"/>
        <v>2227</v>
      </c>
      <c r="CO27" s="61"/>
      <c r="CP27" s="62"/>
      <c r="CQ27" s="58"/>
      <c r="CR27" s="58"/>
      <c r="CS27" s="59"/>
      <c r="CT27" s="54">
        <f t="shared" si="24"/>
        <v>2.4266130453172834</v>
      </c>
      <c r="CU27" s="55">
        <f t="shared" si="25"/>
        <v>2227</v>
      </c>
      <c r="CV27" s="61"/>
      <c r="CW27" s="62"/>
      <c r="CX27" s="58"/>
      <c r="CY27" s="58"/>
      <c r="CZ27" s="59"/>
      <c r="DA27" s="54">
        <f t="shared" si="26"/>
        <v>2.4266130453172834</v>
      </c>
      <c r="DB27" s="55">
        <f t="shared" si="27"/>
        <v>2227</v>
      </c>
      <c r="DC27" s="61"/>
      <c r="DD27" s="62"/>
      <c r="DE27" s="58"/>
      <c r="DF27" s="58"/>
      <c r="DG27" s="59"/>
      <c r="DH27" s="54">
        <f t="shared" si="28"/>
        <v>2.4266130453172834</v>
      </c>
      <c r="DI27" s="55">
        <f t="shared" si="29"/>
        <v>2227</v>
      </c>
      <c r="DJ27" s="61"/>
      <c r="DK27" s="62"/>
      <c r="DL27" s="58"/>
      <c r="DM27" s="58"/>
      <c r="DN27" s="59"/>
      <c r="DO27" s="54">
        <f t="shared" si="30"/>
        <v>2.4266130453172834</v>
      </c>
      <c r="DP27" s="55">
        <f t="shared" si="31"/>
        <v>2227</v>
      </c>
      <c r="DQ27" s="61"/>
      <c r="DR27" s="62"/>
      <c r="DS27" s="58"/>
      <c r="DT27" s="58"/>
      <c r="DU27" s="59"/>
      <c r="DV27" s="54">
        <f t="shared" si="32"/>
        <v>2.4266130453172834</v>
      </c>
      <c r="DW27" s="55">
        <f t="shared" si="33"/>
        <v>2227</v>
      </c>
      <c r="DX27" s="61"/>
      <c r="DY27" s="62"/>
      <c r="DZ27" s="58"/>
      <c r="EA27" s="58"/>
      <c r="EB27" s="59"/>
      <c r="EC27" s="54">
        <f t="shared" si="34"/>
        <v>2.4266130453172834</v>
      </c>
      <c r="ED27" s="55">
        <f t="shared" si="35"/>
        <v>2227</v>
      </c>
      <c r="EE27" s="61"/>
      <c r="EF27" s="62"/>
      <c r="EG27" s="58"/>
      <c r="EH27" s="58"/>
      <c r="EI27" s="59"/>
      <c r="EJ27" s="54">
        <f t="shared" si="36"/>
        <v>2.4266130453172834</v>
      </c>
      <c r="EK27" s="55">
        <f t="shared" si="37"/>
        <v>2227</v>
      </c>
      <c r="EL27" s="61"/>
      <c r="EM27" s="62"/>
      <c r="EN27" s="58"/>
      <c r="EO27" s="58"/>
      <c r="EP27" s="59"/>
      <c r="EQ27" s="54">
        <f t="shared" si="38"/>
        <v>2.4266130453172834</v>
      </c>
      <c r="ER27" s="55">
        <f t="shared" si="39"/>
        <v>2227</v>
      </c>
      <c r="ES27" s="61"/>
      <c r="ET27" s="62"/>
      <c r="EU27" s="58"/>
      <c r="EV27" s="58"/>
      <c r="EW27" s="59"/>
      <c r="EX27" s="54">
        <f t="shared" si="40"/>
        <v>2.4266130453172834</v>
      </c>
      <c r="EY27" s="55">
        <f t="shared" si="41"/>
        <v>2227</v>
      </c>
      <c r="EZ27" s="61"/>
      <c r="FA27" s="62"/>
      <c r="FB27" s="58"/>
      <c r="FC27" s="58"/>
      <c r="FD27" s="59"/>
      <c r="FE27" s="54">
        <f t="shared" si="42"/>
        <v>2.4266130453172834</v>
      </c>
      <c r="FF27" s="55">
        <f t="shared" si="43"/>
        <v>2227</v>
      </c>
      <c r="FG27" s="61"/>
      <c r="FH27" s="62"/>
      <c r="FI27" s="58"/>
      <c r="FJ27" s="58"/>
      <c r="FK27" s="59"/>
      <c r="FL27" s="54">
        <f t="shared" si="44"/>
        <v>2.4266130453172834</v>
      </c>
      <c r="FM27" s="55">
        <f t="shared" si="45"/>
        <v>2227</v>
      </c>
      <c r="FN27" s="61"/>
      <c r="FO27" s="62"/>
      <c r="FP27" s="58"/>
      <c r="FQ27" s="58"/>
      <c r="FR27" s="59"/>
      <c r="FS27" s="54">
        <f t="shared" si="46"/>
        <v>2.4266130453172834</v>
      </c>
      <c r="FT27" s="55">
        <f t="shared" si="47"/>
        <v>2227</v>
      </c>
      <c r="FU27" s="61"/>
      <c r="FV27" s="62"/>
      <c r="FW27" s="58"/>
      <c r="FX27" s="58"/>
      <c r="FY27" s="59"/>
      <c r="FZ27" s="54">
        <f t="shared" si="48"/>
        <v>2.4266130453172834</v>
      </c>
      <c r="GA27" s="55">
        <f t="shared" si="49"/>
        <v>2227</v>
      </c>
      <c r="GB27" s="61"/>
      <c r="GC27" s="62"/>
      <c r="GD27" s="58"/>
      <c r="GE27" s="58"/>
      <c r="GF27" s="59"/>
      <c r="GG27" s="54">
        <f t="shared" si="50"/>
        <v>2.4266130453172834</v>
      </c>
      <c r="GH27" s="55">
        <f t="shared" si="51"/>
        <v>2227</v>
      </c>
      <c r="GI27" s="61"/>
      <c r="GJ27" s="62"/>
      <c r="GK27" s="58"/>
      <c r="GL27" s="58"/>
      <c r="GM27" s="59"/>
      <c r="GN27" s="54">
        <f t="shared" si="52"/>
        <v>2.4266130453172834</v>
      </c>
      <c r="GO27" s="55">
        <f t="shared" si="53"/>
        <v>2227</v>
      </c>
      <c r="GP27" s="61"/>
      <c r="GQ27" s="62"/>
      <c r="GR27" s="58"/>
      <c r="GS27" s="58"/>
      <c r="GT27" s="59"/>
      <c r="GU27" s="54">
        <f t="shared" si="54"/>
        <v>2.4266130453172834</v>
      </c>
      <c r="GV27" s="55">
        <f t="shared" si="55"/>
        <v>2227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>
        <f t="shared" si="57"/>
        <v>1.1000000000000001</v>
      </c>
      <c r="H28" s="55">
        <f t="shared" si="56"/>
        <v>2400</v>
      </c>
      <c r="I28" s="61">
        <v>2</v>
      </c>
      <c r="J28" s="62"/>
      <c r="K28" s="58">
        <v>20</v>
      </c>
      <c r="L28" s="58"/>
      <c r="M28" s="59"/>
      <c r="N28" s="54">
        <f t="shared" si="0"/>
        <v>1.2364037398964169</v>
      </c>
      <c r="O28" s="55">
        <f t="shared" si="1"/>
        <v>2340</v>
      </c>
      <c r="P28" s="61">
        <v>1</v>
      </c>
      <c r="Q28" s="62"/>
      <c r="R28" s="58">
        <v>20</v>
      </c>
      <c r="S28" s="58"/>
      <c r="T28" s="59"/>
      <c r="U28" s="54">
        <f t="shared" si="2"/>
        <v>1.4612558109023333</v>
      </c>
      <c r="V28" s="55">
        <f t="shared" si="3"/>
        <v>2340</v>
      </c>
      <c r="W28" s="61">
        <v>2</v>
      </c>
      <c r="X28" s="62"/>
      <c r="Y28" s="58"/>
      <c r="Z28" s="58"/>
      <c r="AA28" s="59"/>
      <c r="AB28" s="54">
        <f t="shared" si="4"/>
        <v>1.6330178095874088</v>
      </c>
      <c r="AC28" s="55">
        <f t="shared" si="5"/>
        <v>2340</v>
      </c>
      <c r="AD28" s="61"/>
      <c r="AE28" s="62"/>
      <c r="AF28" s="58">
        <v>20</v>
      </c>
      <c r="AG28" s="58"/>
      <c r="AH28" s="59"/>
      <c r="AI28" s="54">
        <f t="shared" si="6"/>
        <v>1.7536621225394142</v>
      </c>
      <c r="AJ28" s="55">
        <f t="shared" si="7"/>
        <v>2340</v>
      </c>
      <c r="AK28" s="61"/>
      <c r="AL28" s="62"/>
      <c r="AM28" s="58">
        <v>20</v>
      </c>
      <c r="AN28" s="58"/>
      <c r="AO28" s="59"/>
      <c r="AP28" s="54">
        <f t="shared" si="8"/>
        <v>1.8734846077465155</v>
      </c>
      <c r="AQ28" s="55">
        <f t="shared" si="9"/>
        <v>2340</v>
      </c>
      <c r="AR28" s="61">
        <v>3</v>
      </c>
      <c r="AS28" s="62"/>
      <c r="AT28" s="58"/>
      <c r="AU28" s="58"/>
      <c r="AV28" s="59"/>
      <c r="AW28" s="54">
        <f t="shared" si="10"/>
        <v>2.0197699463395482</v>
      </c>
      <c r="AX28" s="55">
        <f t="shared" si="11"/>
        <v>2340</v>
      </c>
      <c r="AY28" s="61">
        <v>3</v>
      </c>
      <c r="AZ28" s="62"/>
      <c r="BA28" s="58"/>
      <c r="BB28" s="58"/>
      <c r="BC28" s="59"/>
      <c r="BD28" s="54">
        <f t="shared" si="12"/>
        <v>2.1837889632475789</v>
      </c>
      <c r="BE28" s="55">
        <f t="shared" si="13"/>
        <v>2227</v>
      </c>
      <c r="BF28" s="61">
        <v>4</v>
      </c>
      <c r="BG28" s="62"/>
      <c r="BH28" s="58"/>
      <c r="BI28" s="58"/>
      <c r="BJ28" s="59"/>
      <c r="BK28" s="54">
        <f t="shared" si="14"/>
        <v>2.3810187653269543</v>
      </c>
      <c r="BL28" s="55">
        <f t="shared" si="15"/>
        <v>2227</v>
      </c>
      <c r="BM28" s="61"/>
      <c r="BN28" s="62"/>
      <c r="BO28" s="58"/>
      <c r="BP28" s="58"/>
      <c r="BQ28" s="59"/>
      <c r="BR28" s="54">
        <f t="shared" si="16"/>
        <v>2.4266130453172834</v>
      </c>
      <c r="BS28" s="55">
        <f t="shared" si="17"/>
        <v>2227</v>
      </c>
      <c r="BT28" s="61"/>
      <c r="BU28" s="62"/>
      <c r="BV28" s="58"/>
      <c r="BW28" s="58"/>
      <c r="BX28" s="59"/>
      <c r="BY28" s="54">
        <f t="shared" si="18"/>
        <v>2.4266130453172834</v>
      </c>
      <c r="BZ28" s="55">
        <f t="shared" si="19"/>
        <v>2227</v>
      </c>
      <c r="CA28" s="61"/>
      <c r="CB28" s="62"/>
      <c r="CC28" s="58"/>
      <c r="CD28" s="58"/>
      <c r="CE28" s="59"/>
      <c r="CF28" s="54">
        <f t="shared" si="20"/>
        <v>2.4266130453172834</v>
      </c>
      <c r="CG28" s="55">
        <f t="shared" si="21"/>
        <v>2227</v>
      </c>
      <c r="CH28" s="61"/>
      <c r="CI28" s="62"/>
      <c r="CJ28" s="58"/>
      <c r="CK28" s="58"/>
      <c r="CL28" s="59"/>
      <c r="CM28" s="54">
        <f t="shared" si="22"/>
        <v>2.4266130453172834</v>
      </c>
      <c r="CN28" s="55">
        <f t="shared" si="23"/>
        <v>2227</v>
      </c>
      <c r="CO28" s="61"/>
      <c r="CP28" s="62"/>
      <c r="CQ28" s="58"/>
      <c r="CR28" s="58"/>
      <c r="CS28" s="59"/>
      <c r="CT28" s="54">
        <f t="shared" si="24"/>
        <v>2.4266130453172834</v>
      </c>
      <c r="CU28" s="55">
        <f t="shared" si="25"/>
        <v>2227</v>
      </c>
      <c r="CV28" s="61"/>
      <c r="CW28" s="62"/>
      <c r="CX28" s="58"/>
      <c r="CY28" s="58"/>
      <c r="CZ28" s="59"/>
      <c r="DA28" s="54">
        <f t="shared" si="26"/>
        <v>2.4266130453172834</v>
      </c>
      <c r="DB28" s="55">
        <f t="shared" si="27"/>
        <v>2227</v>
      </c>
      <c r="DC28" s="61"/>
      <c r="DD28" s="62"/>
      <c r="DE28" s="58"/>
      <c r="DF28" s="58"/>
      <c r="DG28" s="59"/>
      <c r="DH28" s="54">
        <f t="shared" si="28"/>
        <v>2.4266130453172834</v>
      </c>
      <c r="DI28" s="55">
        <f t="shared" si="29"/>
        <v>2227</v>
      </c>
      <c r="DJ28" s="61"/>
      <c r="DK28" s="62"/>
      <c r="DL28" s="58"/>
      <c r="DM28" s="58"/>
      <c r="DN28" s="59"/>
      <c r="DO28" s="54">
        <f t="shared" si="30"/>
        <v>2.4266130453172834</v>
      </c>
      <c r="DP28" s="55">
        <f t="shared" si="31"/>
        <v>2227</v>
      </c>
      <c r="DQ28" s="61"/>
      <c r="DR28" s="62"/>
      <c r="DS28" s="58"/>
      <c r="DT28" s="58"/>
      <c r="DU28" s="59"/>
      <c r="DV28" s="54">
        <f t="shared" si="32"/>
        <v>2.4266130453172834</v>
      </c>
      <c r="DW28" s="55">
        <f t="shared" si="33"/>
        <v>2227</v>
      </c>
      <c r="DX28" s="61"/>
      <c r="DY28" s="62"/>
      <c r="DZ28" s="58"/>
      <c r="EA28" s="58"/>
      <c r="EB28" s="59"/>
      <c r="EC28" s="54">
        <f t="shared" si="34"/>
        <v>2.4266130453172834</v>
      </c>
      <c r="ED28" s="55">
        <f t="shared" si="35"/>
        <v>2227</v>
      </c>
      <c r="EE28" s="61"/>
      <c r="EF28" s="62"/>
      <c r="EG28" s="58"/>
      <c r="EH28" s="58"/>
      <c r="EI28" s="59"/>
      <c r="EJ28" s="54">
        <f t="shared" si="36"/>
        <v>2.4266130453172834</v>
      </c>
      <c r="EK28" s="55">
        <f t="shared" si="37"/>
        <v>2227</v>
      </c>
      <c r="EL28" s="61"/>
      <c r="EM28" s="62"/>
      <c r="EN28" s="58"/>
      <c r="EO28" s="58"/>
      <c r="EP28" s="59"/>
      <c r="EQ28" s="54">
        <f t="shared" si="38"/>
        <v>2.4266130453172834</v>
      </c>
      <c r="ER28" s="55">
        <f t="shared" si="39"/>
        <v>2227</v>
      </c>
      <c r="ES28" s="61"/>
      <c r="ET28" s="62"/>
      <c r="EU28" s="58"/>
      <c r="EV28" s="58"/>
      <c r="EW28" s="59"/>
      <c r="EX28" s="54">
        <f t="shared" si="40"/>
        <v>2.4266130453172834</v>
      </c>
      <c r="EY28" s="55">
        <f t="shared" si="41"/>
        <v>2227</v>
      </c>
      <c r="EZ28" s="61"/>
      <c r="FA28" s="62"/>
      <c r="FB28" s="58"/>
      <c r="FC28" s="58"/>
      <c r="FD28" s="59"/>
      <c r="FE28" s="54">
        <f t="shared" si="42"/>
        <v>2.4266130453172834</v>
      </c>
      <c r="FF28" s="55">
        <f t="shared" si="43"/>
        <v>2227</v>
      </c>
      <c r="FG28" s="61"/>
      <c r="FH28" s="62"/>
      <c r="FI28" s="58"/>
      <c r="FJ28" s="58"/>
      <c r="FK28" s="59"/>
      <c r="FL28" s="54">
        <f t="shared" si="44"/>
        <v>2.4266130453172834</v>
      </c>
      <c r="FM28" s="55">
        <f t="shared" si="45"/>
        <v>2227</v>
      </c>
      <c r="FN28" s="61"/>
      <c r="FO28" s="62"/>
      <c r="FP28" s="58"/>
      <c r="FQ28" s="58"/>
      <c r="FR28" s="59"/>
      <c r="FS28" s="54">
        <f t="shared" si="46"/>
        <v>2.4266130453172834</v>
      </c>
      <c r="FT28" s="55">
        <f t="shared" si="47"/>
        <v>2227</v>
      </c>
      <c r="FU28" s="61"/>
      <c r="FV28" s="62"/>
      <c r="FW28" s="58"/>
      <c r="FX28" s="58"/>
      <c r="FY28" s="59"/>
      <c r="FZ28" s="54">
        <f t="shared" si="48"/>
        <v>2.4266130453172834</v>
      </c>
      <c r="GA28" s="55">
        <f t="shared" si="49"/>
        <v>2227</v>
      </c>
      <c r="GB28" s="61"/>
      <c r="GC28" s="62"/>
      <c r="GD28" s="58"/>
      <c r="GE28" s="58"/>
      <c r="GF28" s="59"/>
      <c r="GG28" s="54">
        <f t="shared" si="50"/>
        <v>2.4266130453172834</v>
      </c>
      <c r="GH28" s="55">
        <f t="shared" si="51"/>
        <v>2227</v>
      </c>
      <c r="GI28" s="61"/>
      <c r="GJ28" s="62"/>
      <c r="GK28" s="58"/>
      <c r="GL28" s="58"/>
      <c r="GM28" s="59"/>
      <c r="GN28" s="54">
        <f t="shared" si="52"/>
        <v>2.4266130453172834</v>
      </c>
      <c r="GO28" s="55">
        <f t="shared" si="53"/>
        <v>2227</v>
      </c>
      <c r="GP28" s="61"/>
      <c r="GQ28" s="62"/>
      <c r="GR28" s="58"/>
      <c r="GS28" s="58"/>
      <c r="GT28" s="59"/>
      <c r="GU28" s="54">
        <f t="shared" si="54"/>
        <v>2.4266130453172834</v>
      </c>
      <c r="GV28" s="55">
        <f t="shared" si="55"/>
        <v>2227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>
        <f t="shared" si="57"/>
        <v>1.1000000000000001</v>
      </c>
      <c r="H29" s="55">
        <f t="shared" si="56"/>
        <v>2400</v>
      </c>
      <c r="I29" s="61">
        <v>2</v>
      </c>
      <c r="J29" s="62"/>
      <c r="K29" s="58">
        <v>20</v>
      </c>
      <c r="L29" s="58"/>
      <c r="M29" s="59"/>
      <c r="N29" s="54">
        <f t="shared" si="0"/>
        <v>1.2446220173454636</v>
      </c>
      <c r="O29" s="55">
        <f t="shared" si="1"/>
        <v>2340</v>
      </c>
      <c r="P29" s="61">
        <v>2</v>
      </c>
      <c r="Q29" s="62"/>
      <c r="R29" s="58">
        <v>20</v>
      </c>
      <c r="S29" s="58"/>
      <c r="T29" s="59"/>
      <c r="U29" s="54">
        <f t="shared" si="2"/>
        <v>1.4694740883513799</v>
      </c>
      <c r="V29" s="55">
        <f t="shared" si="3"/>
        <v>2340</v>
      </c>
      <c r="W29" s="61">
        <v>3</v>
      </c>
      <c r="X29" s="62"/>
      <c r="Y29" s="58"/>
      <c r="Z29" s="58"/>
      <c r="AA29" s="59"/>
      <c r="AB29" s="54">
        <f t="shared" si="4"/>
        <v>1.6389349693507225</v>
      </c>
      <c r="AC29" s="55">
        <f t="shared" si="5"/>
        <v>2340</v>
      </c>
      <c r="AD29" s="61"/>
      <c r="AE29" s="62"/>
      <c r="AF29" s="58">
        <v>10</v>
      </c>
      <c r="AG29" s="58"/>
      <c r="AH29" s="59"/>
      <c r="AI29" s="54">
        <f t="shared" si="6"/>
        <v>1.7557988746761664</v>
      </c>
      <c r="AJ29" s="55">
        <f t="shared" si="7"/>
        <v>2340</v>
      </c>
      <c r="AK29" s="61"/>
      <c r="AL29" s="62"/>
      <c r="AM29" s="58">
        <v>30</v>
      </c>
      <c r="AN29" s="58"/>
      <c r="AO29" s="59"/>
      <c r="AP29" s="54">
        <f t="shared" si="8"/>
        <v>1.8798948641567719</v>
      </c>
      <c r="AQ29" s="55">
        <f t="shared" si="9"/>
        <v>2340</v>
      </c>
      <c r="AR29" s="61">
        <v>3</v>
      </c>
      <c r="AS29" s="62"/>
      <c r="AT29" s="58"/>
      <c r="AU29" s="58"/>
      <c r="AV29" s="59"/>
      <c r="AW29" s="54">
        <f t="shared" si="10"/>
        <v>2.0256871061028621</v>
      </c>
      <c r="AX29" s="55">
        <f t="shared" si="11"/>
        <v>2340</v>
      </c>
      <c r="AY29" s="61">
        <v>4</v>
      </c>
      <c r="AZ29" s="62"/>
      <c r="BA29" s="58"/>
      <c r="BB29" s="58"/>
      <c r="BC29" s="59"/>
      <c r="BD29" s="54">
        <f t="shared" si="12"/>
        <v>2.1920788323367293</v>
      </c>
      <c r="BE29" s="55">
        <f t="shared" si="13"/>
        <v>2227</v>
      </c>
      <c r="BF29" s="61">
        <v>5</v>
      </c>
      <c r="BG29" s="62"/>
      <c r="BH29" s="58"/>
      <c r="BI29" s="58"/>
      <c r="BJ29" s="59"/>
      <c r="BK29" s="54">
        <f t="shared" si="14"/>
        <v>2.3913811016883928</v>
      </c>
      <c r="BL29" s="55">
        <f t="shared" si="15"/>
        <v>2227</v>
      </c>
      <c r="BM29" s="61"/>
      <c r="BN29" s="62"/>
      <c r="BO29" s="58"/>
      <c r="BP29" s="58"/>
      <c r="BQ29" s="59"/>
      <c r="BR29" s="54">
        <f t="shared" si="16"/>
        <v>2.4266130453172834</v>
      </c>
      <c r="BS29" s="55">
        <f t="shared" si="17"/>
        <v>2227</v>
      </c>
      <c r="BT29" s="61"/>
      <c r="BU29" s="62"/>
      <c r="BV29" s="58"/>
      <c r="BW29" s="58"/>
      <c r="BX29" s="59"/>
      <c r="BY29" s="54">
        <f t="shared" si="18"/>
        <v>2.4266130453172834</v>
      </c>
      <c r="BZ29" s="55">
        <f t="shared" si="19"/>
        <v>2227</v>
      </c>
      <c r="CA29" s="61"/>
      <c r="CB29" s="62"/>
      <c r="CC29" s="58"/>
      <c r="CD29" s="58"/>
      <c r="CE29" s="59"/>
      <c r="CF29" s="54">
        <f t="shared" si="20"/>
        <v>2.4266130453172834</v>
      </c>
      <c r="CG29" s="55">
        <f t="shared" si="21"/>
        <v>2227</v>
      </c>
      <c r="CH29" s="61"/>
      <c r="CI29" s="62"/>
      <c r="CJ29" s="58"/>
      <c r="CK29" s="58"/>
      <c r="CL29" s="59"/>
      <c r="CM29" s="54">
        <f t="shared" si="22"/>
        <v>2.4266130453172834</v>
      </c>
      <c r="CN29" s="55">
        <f t="shared" si="23"/>
        <v>2227</v>
      </c>
      <c r="CO29" s="61"/>
      <c r="CP29" s="62"/>
      <c r="CQ29" s="58"/>
      <c r="CR29" s="58"/>
      <c r="CS29" s="59"/>
      <c r="CT29" s="54">
        <f t="shared" si="24"/>
        <v>2.4266130453172834</v>
      </c>
      <c r="CU29" s="55">
        <f t="shared" si="25"/>
        <v>2227</v>
      </c>
      <c r="CV29" s="61"/>
      <c r="CW29" s="62"/>
      <c r="CX29" s="58"/>
      <c r="CY29" s="58"/>
      <c r="CZ29" s="59"/>
      <c r="DA29" s="54">
        <f t="shared" si="26"/>
        <v>2.4266130453172834</v>
      </c>
      <c r="DB29" s="55">
        <f t="shared" si="27"/>
        <v>2227</v>
      </c>
      <c r="DC29" s="61"/>
      <c r="DD29" s="62"/>
      <c r="DE29" s="58"/>
      <c r="DF29" s="58"/>
      <c r="DG29" s="59"/>
      <c r="DH29" s="54">
        <f t="shared" si="28"/>
        <v>2.4266130453172834</v>
      </c>
      <c r="DI29" s="55">
        <f t="shared" si="29"/>
        <v>2227</v>
      </c>
      <c r="DJ29" s="61"/>
      <c r="DK29" s="62"/>
      <c r="DL29" s="58"/>
      <c r="DM29" s="58"/>
      <c r="DN29" s="59"/>
      <c r="DO29" s="54">
        <f t="shared" si="30"/>
        <v>2.4266130453172834</v>
      </c>
      <c r="DP29" s="55">
        <f t="shared" si="31"/>
        <v>2227</v>
      </c>
      <c r="DQ29" s="61"/>
      <c r="DR29" s="62"/>
      <c r="DS29" s="58"/>
      <c r="DT29" s="58"/>
      <c r="DU29" s="59"/>
      <c r="DV29" s="54">
        <f t="shared" si="32"/>
        <v>2.4266130453172834</v>
      </c>
      <c r="DW29" s="55">
        <f t="shared" si="33"/>
        <v>2227</v>
      </c>
      <c r="DX29" s="61"/>
      <c r="DY29" s="62"/>
      <c r="DZ29" s="58"/>
      <c r="EA29" s="58"/>
      <c r="EB29" s="59"/>
      <c r="EC29" s="54">
        <f t="shared" si="34"/>
        <v>2.4266130453172834</v>
      </c>
      <c r="ED29" s="55">
        <f t="shared" si="35"/>
        <v>2227</v>
      </c>
      <c r="EE29" s="61"/>
      <c r="EF29" s="62"/>
      <c r="EG29" s="58"/>
      <c r="EH29" s="58"/>
      <c r="EI29" s="59"/>
      <c r="EJ29" s="54">
        <f t="shared" si="36"/>
        <v>2.4266130453172834</v>
      </c>
      <c r="EK29" s="55">
        <f t="shared" si="37"/>
        <v>2227</v>
      </c>
      <c r="EL29" s="61"/>
      <c r="EM29" s="62"/>
      <c r="EN29" s="58"/>
      <c r="EO29" s="58"/>
      <c r="EP29" s="59"/>
      <c r="EQ29" s="54">
        <f t="shared" si="38"/>
        <v>2.4266130453172834</v>
      </c>
      <c r="ER29" s="55">
        <f t="shared" si="39"/>
        <v>2227</v>
      </c>
      <c r="ES29" s="61"/>
      <c r="ET29" s="62"/>
      <c r="EU29" s="58"/>
      <c r="EV29" s="58"/>
      <c r="EW29" s="59"/>
      <c r="EX29" s="54">
        <f t="shared" si="40"/>
        <v>2.4266130453172834</v>
      </c>
      <c r="EY29" s="55">
        <f t="shared" si="41"/>
        <v>2227</v>
      </c>
      <c r="EZ29" s="61"/>
      <c r="FA29" s="62"/>
      <c r="FB29" s="58"/>
      <c r="FC29" s="58"/>
      <c r="FD29" s="59"/>
      <c r="FE29" s="54">
        <f t="shared" si="42"/>
        <v>2.4266130453172834</v>
      </c>
      <c r="FF29" s="55">
        <f t="shared" si="43"/>
        <v>2227</v>
      </c>
      <c r="FG29" s="61"/>
      <c r="FH29" s="62"/>
      <c r="FI29" s="58"/>
      <c r="FJ29" s="58"/>
      <c r="FK29" s="59"/>
      <c r="FL29" s="54">
        <f t="shared" si="44"/>
        <v>2.4266130453172834</v>
      </c>
      <c r="FM29" s="55">
        <f t="shared" si="45"/>
        <v>2227</v>
      </c>
      <c r="FN29" s="61"/>
      <c r="FO29" s="62"/>
      <c r="FP29" s="58"/>
      <c r="FQ29" s="58"/>
      <c r="FR29" s="59"/>
      <c r="FS29" s="54">
        <f t="shared" si="46"/>
        <v>2.4266130453172834</v>
      </c>
      <c r="FT29" s="55">
        <f t="shared" si="47"/>
        <v>2227</v>
      </c>
      <c r="FU29" s="61"/>
      <c r="FV29" s="62"/>
      <c r="FW29" s="58"/>
      <c r="FX29" s="58"/>
      <c r="FY29" s="59"/>
      <c r="FZ29" s="54">
        <f t="shared" si="48"/>
        <v>2.4266130453172834</v>
      </c>
      <c r="GA29" s="55">
        <f t="shared" si="49"/>
        <v>2227</v>
      </c>
      <c r="GB29" s="61"/>
      <c r="GC29" s="62"/>
      <c r="GD29" s="58"/>
      <c r="GE29" s="58"/>
      <c r="GF29" s="59"/>
      <c r="GG29" s="54">
        <f t="shared" si="50"/>
        <v>2.4266130453172834</v>
      </c>
      <c r="GH29" s="55">
        <f t="shared" si="51"/>
        <v>2227</v>
      </c>
      <c r="GI29" s="61"/>
      <c r="GJ29" s="62"/>
      <c r="GK29" s="58"/>
      <c r="GL29" s="58"/>
      <c r="GM29" s="59"/>
      <c r="GN29" s="54">
        <f t="shared" si="52"/>
        <v>2.4266130453172834</v>
      </c>
      <c r="GO29" s="55">
        <f t="shared" si="53"/>
        <v>2227</v>
      </c>
      <c r="GP29" s="61"/>
      <c r="GQ29" s="62"/>
      <c r="GR29" s="58"/>
      <c r="GS29" s="58"/>
      <c r="GT29" s="59"/>
      <c r="GU29" s="54">
        <f t="shared" si="54"/>
        <v>2.4266130453172834</v>
      </c>
      <c r="GV29" s="55">
        <f t="shared" si="55"/>
        <v>2227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>
        <f t="shared" si="57"/>
        <v>1.1000000000000001</v>
      </c>
      <c r="H30" s="55">
        <f t="shared" si="56"/>
        <v>2400</v>
      </c>
      <c r="I30" s="61">
        <v>2</v>
      </c>
      <c r="J30" s="62"/>
      <c r="K30" s="58">
        <v>20</v>
      </c>
      <c r="L30" s="58"/>
      <c r="M30" s="59"/>
      <c r="N30" s="54">
        <f t="shared" si="0"/>
        <v>1.2528402947945103</v>
      </c>
      <c r="O30" s="55">
        <f t="shared" si="1"/>
        <v>2340</v>
      </c>
      <c r="P30" s="61">
        <v>3</v>
      </c>
      <c r="Q30" s="62"/>
      <c r="R30" s="58">
        <v>20</v>
      </c>
      <c r="S30" s="58"/>
      <c r="T30" s="59"/>
      <c r="U30" s="54">
        <f t="shared" si="2"/>
        <v>1.4796647523881978</v>
      </c>
      <c r="V30" s="55">
        <f t="shared" si="3"/>
        <v>2340</v>
      </c>
      <c r="W30" s="61">
        <v>3</v>
      </c>
      <c r="X30" s="62"/>
      <c r="Y30" s="58"/>
      <c r="Z30" s="58"/>
      <c r="AA30" s="59"/>
      <c r="AB30" s="54">
        <f t="shared" si="4"/>
        <v>1.6448521291140361</v>
      </c>
      <c r="AC30" s="55">
        <f t="shared" si="5"/>
        <v>2340</v>
      </c>
      <c r="AD30" s="61"/>
      <c r="AE30" s="62"/>
      <c r="AF30" s="58">
        <v>20</v>
      </c>
      <c r="AG30" s="58"/>
      <c r="AH30" s="59"/>
      <c r="AI30" s="54">
        <f t="shared" si="6"/>
        <v>1.7600723789496706</v>
      </c>
      <c r="AJ30" s="55">
        <f t="shared" si="7"/>
        <v>2340</v>
      </c>
      <c r="AK30" s="61">
        <v>2</v>
      </c>
      <c r="AL30" s="62"/>
      <c r="AM30" s="58"/>
      <c r="AN30" s="58"/>
      <c r="AO30" s="59"/>
      <c r="AP30" s="54">
        <f t="shared" si="8"/>
        <v>1.8838396373323145</v>
      </c>
      <c r="AQ30" s="55">
        <f t="shared" si="9"/>
        <v>2340</v>
      </c>
      <c r="AR30" s="61">
        <v>3</v>
      </c>
      <c r="AS30" s="62"/>
      <c r="AT30" s="58"/>
      <c r="AU30" s="58"/>
      <c r="AV30" s="59"/>
      <c r="AW30" s="54">
        <f t="shared" si="10"/>
        <v>2.0316042658661759</v>
      </c>
      <c r="AX30" s="55">
        <f t="shared" si="11"/>
        <v>2340</v>
      </c>
      <c r="AY30" s="61">
        <v>3</v>
      </c>
      <c r="AZ30" s="62"/>
      <c r="BA30" s="58"/>
      <c r="BB30" s="58"/>
      <c r="BC30" s="59"/>
      <c r="BD30" s="54">
        <f t="shared" si="12"/>
        <v>2.1982962341535925</v>
      </c>
      <c r="BE30" s="55">
        <f t="shared" si="13"/>
        <v>2227</v>
      </c>
      <c r="BF30" s="61">
        <v>3</v>
      </c>
      <c r="BG30" s="62"/>
      <c r="BH30" s="58"/>
      <c r="BI30" s="58"/>
      <c r="BJ30" s="59"/>
      <c r="BK30" s="54">
        <f t="shared" si="14"/>
        <v>2.3975985035052561</v>
      </c>
      <c r="BL30" s="55">
        <f t="shared" si="15"/>
        <v>2227</v>
      </c>
      <c r="BM30" s="61"/>
      <c r="BN30" s="62"/>
      <c r="BO30" s="58"/>
      <c r="BP30" s="58"/>
      <c r="BQ30" s="59"/>
      <c r="BR30" s="54">
        <f t="shared" si="16"/>
        <v>2.4266130453172834</v>
      </c>
      <c r="BS30" s="55">
        <f t="shared" si="17"/>
        <v>2227</v>
      </c>
      <c r="BT30" s="61"/>
      <c r="BU30" s="62"/>
      <c r="BV30" s="58"/>
      <c r="BW30" s="58"/>
      <c r="BX30" s="59"/>
      <c r="BY30" s="54">
        <f t="shared" si="18"/>
        <v>2.4266130453172834</v>
      </c>
      <c r="BZ30" s="55">
        <f t="shared" si="19"/>
        <v>2227</v>
      </c>
      <c r="CA30" s="61"/>
      <c r="CB30" s="62"/>
      <c r="CC30" s="58"/>
      <c r="CD30" s="58"/>
      <c r="CE30" s="59"/>
      <c r="CF30" s="54">
        <f t="shared" si="20"/>
        <v>2.4266130453172834</v>
      </c>
      <c r="CG30" s="55">
        <f t="shared" si="21"/>
        <v>2227</v>
      </c>
      <c r="CH30" s="61"/>
      <c r="CI30" s="62"/>
      <c r="CJ30" s="58"/>
      <c r="CK30" s="58"/>
      <c r="CL30" s="59"/>
      <c r="CM30" s="54">
        <f t="shared" si="22"/>
        <v>2.4266130453172834</v>
      </c>
      <c r="CN30" s="55">
        <f t="shared" si="23"/>
        <v>2227</v>
      </c>
      <c r="CO30" s="61"/>
      <c r="CP30" s="62"/>
      <c r="CQ30" s="58"/>
      <c r="CR30" s="58"/>
      <c r="CS30" s="59"/>
      <c r="CT30" s="54">
        <f t="shared" si="24"/>
        <v>2.4266130453172834</v>
      </c>
      <c r="CU30" s="55">
        <f t="shared" si="25"/>
        <v>2227</v>
      </c>
      <c r="CV30" s="61"/>
      <c r="CW30" s="62"/>
      <c r="CX30" s="58"/>
      <c r="CY30" s="58"/>
      <c r="CZ30" s="59"/>
      <c r="DA30" s="54">
        <f t="shared" si="26"/>
        <v>2.4266130453172834</v>
      </c>
      <c r="DB30" s="55">
        <f t="shared" si="27"/>
        <v>2227</v>
      </c>
      <c r="DC30" s="61"/>
      <c r="DD30" s="62"/>
      <c r="DE30" s="58"/>
      <c r="DF30" s="58"/>
      <c r="DG30" s="59"/>
      <c r="DH30" s="54">
        <f t="shared" si="28"/>
        <v>2.4266130453172834</v>
      </c>
      <c r="DI30" s="55">
        <f t="shared" si="29"/>
        <v>2227</v>
      </c>
      <c r="DJ30" s="61"/>
      <c r="DK30" s="62"/>
      <c r="DL30" s="58"/>
      <c r="DM30" s="58"/>
      <c r="DN30" s="59"/>
      <c r="DO30" s="54">
        <f t="shared" si="30"/>
        <v>2.4266130453172834</v>
      </c>
      <c r="DP30" s="55">
        <f t="shared" si="31"/>
        <v>2227</v>
      </c>
      <c r="DQ30" s="61"/>
      <c r="DR30" s="62"/>
      <c r="DS30" s="58"/>
      <c r="DT30" s="58"/>
      <c r="DU30" s="59"/>
      <c r="DV30" s="54">
        <f t="shared" si="32"/>
        <v>2.4266130453172834</v>
      </c>
      <c r="DW30" s="55">
        <f t="shared" si="33"/>
        <v>2227</v>
      </c>
      <c r="DX30" s="61"/>
      <c r="DY30" s="62"/>
      <c r="DZ30" s="58"/>
      <c r="EA30" s="58"/>
      <c r="EB30" s="59"/>
      <c r="EC30" s="54">
        <f t="shared" si="34"/>
        <v>2.4266130453172834</v>
      </c>
      <c r="ED30" s="55">
        <f t="shared" si="35"/>
        <v>2227</v>
      </c>
      <c r="EE30" s="61"/>
      <c r="EF30" s="62"/>
      <c r="EG30" s="58"/>
      <c r="EH30" s="58"/>
      <c r="EI30" s="59"/>
      <c r="EJ30" s="54">
        <f t="shared" si="36"/>
        <v>2.4266130453172834</v>
      </c>
      <c r="EK30" s="55">
        <f t="shared" si="37"/>
        <v>2227</v>
      </c>
      <c r="EL30" s="61"/>
      <c r="EM30" s="62"/>
      <c r="EN30" s="58"/>
      <c r="EO30" s="58"/>
      <c r="EP30" s="59"/>
      <c r="EQ30" s="54">
        <f t="shared" si="38"/>
        <v>2.4266130453172834</v>
      </c>
      <c r="ER30" s="55">
        <f t="shared" si="39"/>
        <v>2227</v>
      </c>
      <c r="ES30" s="61"/>
      <c r="ET30" s="62"/>
      <c r="EU30" s="58"/>
      <c r="EV30" s="58"/>
      <c r="EW30" s="59"/>
      <c r="EX30" s="54">
        <f t="shared" si="40"/>
        <v>2.4266130453172834</v>
      </c>
      <c r="EY30" s="55">
        <f t="shared" si="41"/>
        <v>2227</v>
      </c>
      <c r="EZ30" s="61"/>
      <c r="FA30" s="62"/>
      <c r="FB30" s="58"/>
      <c r="FC30" s="58"/>
      <c r="FD30" s="59"/>
      <c r="FE30" s="54">
        <f t="shared" si="42"/>
        <v>2.4266130453172834</v>
      </c>
      <c r="FF30" s="55">
        <f t="shared" si="43"/>
        <v>2227</v>
      </c>
      <c r="FG30" s="61"/>
      <c r="FH30" s="62"/>
      <c r="FI30" s="58"/>
      <c r="FJ30" s="58"/>
      <c r="FK30" s="59"/>
      <c r="FL30" s="54">
        <f t="shared" si="44"/>
        <v>2.4266130453172834</v>
      </c>
      <c r="FM30" s="55">
        <f t="shared" si="45"/>
        <v>2227</v>
      </c>
      <c r="FN30" s="61"/>
      <c r="FO30" s="62"/>
      <c r="FP30" s="58"/>
      <c r="FQ30" s="58"/>
      <c r="FR30" s="59"/>
      <c r="FS30" s="54">
        <f t="shared" si="46"/>
        <v>2.4266130453172834</v>
      </c>
      <c r="FT30" s="55">
        <f t="shared" si="47"/>
        <v>2227</v>
      </c>
      <c r="FU30" s="61"/>
      <c r="FV30" s="62"/>
      <c r="FW30" s="58"/>
      <c r="FX30" s="58"/>
      <c r="FY30" s="59"/>
      <c r="FZ30" s="54">
        <f t="shared" si="48"/>
        <v>2.4266130453172834</v>
      </c>
      <c r="GA30" s="55">
        <f t="shared" si="49"/>
        <v>2227</v>
      </c>
      <c r="GB30" s="61"/>
      <c r="GC30" s="62"/>
      <c r="GD30" s="58"/>
      <c r="GE30" s="58"/>
      <c r="GF30" s="59"/>
      <c r="GG30" s="54">
        <f t="shared" si="50"/>
        <v>2.4266130453172834</v>
      </c>
      <c r="GH30" s="55">
        <f t="shared" si="51"/>
        <v>2227</v>
      </c>
      <c r="GI30" s="61"/>
      <c r="GJ30" s="62"/>
      <c r="GK30" s="58"/>
      <c r="GL30" s="58"/>
      <c r="GM30" s="59"/>
      <c r="GN30" s="54">
        <f t="shared" si="52"/>
        <v>2.4266130453172834</v>
      </c>
      <c r="GO30" s="55">
        <f t="shared" si="53"/>
        <v>2227</v>
      </c>
      <c r="GP30" s="61"/>
      <c r="GQ30" s="62"/>
      <c r="GR30" s="58"/>
      <c r="GS30" s="58"/>
      <c r="GT30" s="59"/>
      <c r="GU30" s="54">
        <f t="shared" si="54"/>
        <v>2.4266130453172834</v>
      </c>
      <c r="GV30" s="55">
        <f t="shared" si="55"/>
        <v>2227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>
        <f t="shared" si="57"/>
        <v>1.1000000000000001</v>
      </c>
      <c r="H31" s="55">
        <f t="shared" si="56"/>
        <v>2400</v>
      </c>
      <c r="I31" s="61">
        <v>2</v>
      </c>
      <c r="J31" s="62"/>
      <c r="K31" s="58">
        <v>20</v>
      </c>
      <c r="L31" s="58"/>
      <c r="M31" s="59"/>
      <c r="N31" s="54">
        <f t="shared" si="0"/>
        <v>1.2610585722435568</v>
      </c>
      <c r="O31" s="55">
        <f t="shared" si="1"/>
        <v>2340</v>
      </c>
      <c r="P31" s="61">
        <v>3</v>
      </c>
      <c r="Q31" s="62"/>
      <c r="R31" s="58">
        <v>20</v>
      </c>
      <c r="S31" s="58"/>
      <c r="T31" s="59"/>
      <c r="U31" s="54">
        <f t="shared" si="2"/>
        <v>1.4898554164250157</v>
      </c>
      <c r="V31" s="55">
        <f t="shared" si="3"/>
        <v>2340</v>
      </c>
      <c r="W31" s="61">
        <v>3</v>
      </c>
      <c r="X31" s="62"/>
      <c r="Y31" s="58"/>
      <c r="Z31" s="58"/>
      <c r="AA31" s="59"/>
      <c r="AB31" s="54">
        <f t="shared" si="4"/>
        <v>1.6507692888773497</v>
      </c>
      <c r="AC31" s="55">
        <f t="shared" si="5"/>
        <v>2340</v>
      </c>
      <c r="AD31" s="61"/>
      <c r="AE31" s="62"/>
      <c r="AF31" s="58">
        <v>10</v>
      </c>
      <c r="AG31" s="58"/>
      <c r="AH31" s="59"/>
      <c r="AI31" s="54">
        <f t="shared" si="6"/>
        <v>1.7622091310864227</v>
      </c>
      <c r="AJ31" s="55">
        <f t="shared" si="7"/>
        <v>2340</v>
      </c>
      <c r="AK31" s="61">
        <v>3</v>
      </c>
      <c r="AL31" s="62"/>
      <c r="AM31" s="58"/>
      <c r="AN31" s="58"/>
      <c r="AO31" s="59"/>
      <c r="AP31" s="54">
        <f t="shared" si="8"/>
        <v>1.8897567970956282</v>
      </c>
      <c r="AQ31" s="55">
        <f t="shared" si="9"/>
        <v>2340</v>
      </c>
      <c r="AR31" s="61">
        <v>3</v>
      </c>
      <c r="AS31" s="62"/>
      <c r="AT31" s="58"/>
      <c r="AU31" s="58"/>
      <c r="AV31" s="59"/>
      <c r="AW31" s="54">
        <f t="shared" si="10"/>
        <v>2.0375214256294898</v>
      </c>
      <c r="AX31" s="55">
        <f t="shared" si="11"/>
        <v>2340</v>
      </c>
      <c r="AY31" s="61">
        <v>3</v>
      </c>
      <c r="AZ31" s="62"/>
      <c r="BA31" s="58"/>
      <c r="BB31" s="58"/>
      <c r="BC31" s="59"/>
      <c r="BD31" s="54">
        <f t="shared" si="12"/>
        <v>2.2045136359704558</v>
      </c>
      <c r="BE31" s="55">
        <f t="shared" si="13"/>
        <v>2227</v>
      </c>
      <c r="BF31" s="61">
        <v>3</v>
      </c>
      <c r="BG31" s="62"/>
      <c r="BH31" s="58"/>
      <c r="BI31" s="58"/>
      <c r="BJ31" s="59"/>
      <c r="BK31" s="54">
        <f t="shared" si="14"/>
        <v>2.4038159053221189</v>
      </c>
      <c r="BL31" s="55">
        <f t="shared" si="15"/>
        <v>2227</v>
      </c>
      <c r="BM31" s="61"/>
      <c r="BN31" s="62"/>
      <c r="BO31" s="58"/>
      <c r="BP31" s="58"/>
      <c r="BQ31" s="59"/>
      <c r="BR31" s="54">
        <f t="shared" si="16"/>
        <v>2.4266130453172834</v>
      </c>
      <c r="BS31" s="55">
        <f t="shared" si="17"/>
        <v>2227</v>
      </c>
      <c r="BT31" s="61"/>
      <c r="BU31" s="62"/>
      <c r="BV31" s="58"/>
      <c r="BW31" s="58"/>
      <c r="BX31" s="59"/>
      <c r="BY31" s="54">
        <f t="shared" si="18"/>
        <v>2.4266130453172834</v>
      </c>
      <c r="BZ31" s="55">
        <f t="shared" si="19"/>
        <v>2227</v>
      </c>
      <c r="CA31" s="61"/>
      <c r="CB31" s="62"/>
      <c r="CC31" s="58"/>
      <c r="CD31" s="58"/>
      <c r="CE31" s="59"/>
      <c r="CF31" s="54">
        <f t="shared" si="20"/>
        <v>2.4266130453172834</v>
      </c>
      <c r="CG31" s="55">
        <f t="shared" si="21"/>
        <v>2227</v>
      </c>
      <c r="CH31" s="61"/>
      <c r="CI31" s="62"/>
      <c r="CJ31" s="58"/>
      <c r="CK31" s="58"/>
      <c r="CL31" s="59"/>
      <c r="CM31" s="54">
        <f t="shared" si="22"/>
        <v>2.4266130453172834</v>
      </c>
      <c r="CN31" s="55">
        <f t="shared" si="23"/>
        <v>2227</v>
      </c>
      <c r="CO31" s="61"/>
      <c r="CP31" s="62"/>
      <c r="CQ31" s="58"/>
      <c r="CR31" s="58"/>
      <c r="CS31" s="59"/>
      <c r="CT31" s="54">
        <f t="shared" si="24"/>
        <v>2.4266130453172834</v>
      </c>
      <c r="CU31" s="55">
        <f t="shared" si="25"/>
        <v>2227</v>
      </c>
      <c r="CV31" s="61"/>
      <c r="CW31" s="62"/>
      <c r="CX31" s="58"/>
      <c r="CY31" s="58"/>
      <c r="CZ31" s="59"/>
      <c r="DA31" s="54">
        <f t="shared" si="26"/>
        <v>2.4266130453172834</v>
      </c>
      <c r="DB31" s="55">
        <f t="shared" si="27"/>
        <v>2227</v>
      </c>
      <c r="DC31" s="61"/>
      <c r="DD31" s="62"/>
      <c r="DE31" s="58"/>
      <c r="DF31" s="58"/>
      <c r="DG31" s="59"/>
      <c r="DH31" s="54">
        <f t="shared" si="28"/>
        <v>2.4266130453172834</v>
      </c>
      <c r="DI31" s="55">
        <f t="shared" si="29"/>
        <v>2227</v>
      </c>
      <c r="DJ31" s="61"/>
      <c r="DK31" s="62"/>
      <c r="DL31" s="58"/>
      <c r="DM31" s="58"/>
      <c r="DN31" s="59"/>
      <c r="DO31" s="54">
        <f t="shared" si="30"/>
        <v>2.4266130453172834</v>
      </c>
      <c r="DP31" s="55">
        <f t="shared" si="31"/>
        <v>2227</v>
      </c>
      <c r="DQ31" s="61"/>
      <c r="DR31" s="62"/>
      <c r="DS31" s="58"/>
      <c r="DT31" s="58"/>
      <c r="DU31" s="59"/>
      <c r="DV31" s="54">
        <f t="shared" si="32"/>
        <v>2.4266130453172834</v>
      </c>
      <c r="DW31" s="55">
        <f t="shared" si="33"/>
        <v>2227</v>
      </c>
      <c r="DX31" s="61"/>
      <c r="DY31" s="62"/>
      <c r="DZ31" s="58"/>
      <c r="EA31" s="58"/>
      <c r="EB31" s="59"/>
      <c r="EC31" s="54">
        <f t="shared" si="34"/>
        <v>2.4266130453172834</v>
      </c>
      <c r="ED31" s="55">
        <f t="shared" si="35"/>
        <v>2227</v>
      </c>
      <c r="EE31" s="61"/>
      <c r="EF31" s="62"/>
      <c r="EG31" s="58"/>
      <c r="EH31" s="58"/>
      <c r="EI31" s="59"/>
      <c r="EJ31" s="54">
        <f t="shared" si="36"/>
        <v>2.4266130453172834</v>
      </c>
      <c r="EK31" s="55">
        <f t="shared" si="37"/>
        <v>2227</v>
      </c>
      <c r="EL31" s="61"/>
      <c r="EM31" s="62"/>
      <c r="EN31" s="58"/>
      <c r="EO31" s="58"/>
      <c r="EP31" s="59"/>
      <c r="EQ31" s="54">
        <f t="shared" si="38"/>
        <v>2.4266130453172834</v>
      </c>
      <c r="ER31" s="55">
        <f t="shared" si="39"/>
        <v>2227</v>
      </c>
      <c r="ES31" s="61"/>
      <c r="ET31" s="62"/>
      <c r="EU31" s="58"/>
      <c r="EV31" s="58"/>
      <c r="EW31" s="59"/>
      <c r="EX31" s="54">
        <f t="shared" si="40"/>
        <v>2.4266130453172834</v>
      </c>
      <c r="EY31" s="55">
        <f t="shared" si="41"/>
        <v>2227</v>
      </c>
      <c r="EZ31" s="61"/>
      <c r="FA31" s="62"/>
      <c r="FB31" s="58"/>
      <c r="FC31" s="58"/>
      <c r="FD31" s="59"/>
      <c r="FE31" s="54">
        <f t="shared" si="42"/>
        <v>2.4266130453172834</v>
      </c>
      <c r="FF31" s="55">
        <f t="shared" si="43"/>
        <v>2227</v>
      </c>
      <c r="FG31" s="61"/>
      <c r="FH31" s="62"/>
      <c r="FI31" s="58"/>
      <c r="FJ31" s="58"/>
      <c r="FK31" s="59"/>
      <c r="FL31" s="54">
        <f t="shared" si="44"/>
        <v>2.4266130453172834</v>
      </c>
      <c r="FM31" s="55">
        <f t="shared" si="45"/>
        <v>2227</v>
      </c>
      <c r="FN31" s="61"/>
      <c r="FO31" s="62"/>
      <c r="FP31" s="58"/>
      <c r="FQ31" s="58"/>
      <c r="FR31" s="59"/>
      <c r="FS31" s="54">
        <f t="shared" si="46"/>
        <v>2.4266130453172834</v>
      </c>
      <c r="FT31" s="55">
        <f t="shared" si="47"/>
        <v>2227</v>
      </c>
      <c r="FU31" s="61"/>
      <c r="FV31" s="62"/>
      <c r="FW31" s="58"/>
      <c r="FX31" s="58"/>
      <c r="FY31" s="59"/>
      <c r="FZ31" s="54">
        <f t="shared" si="48"/>
        <v>2.4266130453172834</v>
      </c>
      <c r="GA31" s="55">
        <f t="shared" si="49"/>
        <v>2227</v>
      </c>
      <c r="GB31" s="61"/>
      <c r="GC31" s="62"/>
      <c r="GD31" s="58"/>
      <c r="GE31" s="58"/>
      <c r="GF31" s="59"/>
      <c r="GG31" s="54">
        <f t="shared" si="50"/>
        <v>2.4266130453172834</v>
      </c>
      <c r="GH31" s="55">
        <f t="shared" si="51"/>
        <v>2227</v>
      </c>
      <c r="GI31" s="61"/>
      <c r="GJ31" s="62"/>
      <c r="GK31" s="58"/>
      <c r="GL31" s="58"/>
      <c r="GM31" s="59"/>
      <c r="GN31" s="54">
        <f t="shared" si="52"/>
        <v>2.4266130453172834</v>
      </c>
      <c r="GO31" s="55">
        <f t="shared" si="53"/>
        <v>2227</v>
      </c>
      <c r="GP31" s="61"/>
      <c r="GQ31" s="62"/>
      <c r="GR31" s="58"/>
      <c r="GS31" s="58"/>
      <c r="GT31" s="59"/>
      <c r="GU31" s="54">
        <f t="shared" si="54"/>
        <v>2.4266130453172834</v>
      </c>
      <c r="GV31" s="55">
        <f t="shared" si="55"/>
        <v>2227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1.1000000000000001</v>
      </c>
      <c r="H32" s="55">
        <f t="shared" si="56"/>
        <v>2400</v>
      </c>
      <c r="I32" s="61">
        <v>3</v>
      </c>
      <c r="J32" s="62"/>
      <c r="K32" s="58">
        <v>20</v>
      </c>
      <c r="L32" s="58"/>
      <c r="M32" s="59"/>
      <c r="N32" s="54">
        <f t="shared" si="0"/>
        <v>1.2712492362803747</v>
      </c>
      <c r="O32" s="55">
        <f t="shared" si="1"/>
        <v>2340</v>
      </c>
      <c r="P32" s="61">
        <v>3</v>
      </c>
      <c r="Q32" s="62"/>
      <c r="R32" s="58">
        <v>20</v>
      </c>
      <c r="S32" s="58"/>
      <c r="T32" s="59"/>
      <c r="U32" s="54">
        <f t="shared" si="2"/>
        <v>1.5000460804618336</v>
      </c>
      <c r="V32" s="55">
        <f t="shared" si="3"/>
        <v>2340</v>
      </c>
      <c r="W32" s="61">
        <v>3</v>
      </c>
      <c r="X32" s="62"/>
      <c r="Y32" s="58"/>
      <c r="Z32" s="58"/>
      <c r="AA32" s="59"/>
      <c r="AB32" s="54">
        <f t="shared" si="4"/>
        <v>1.6566864486406634</v>
      </c>
      <c r="AC32" s="55">
        <f t="shared" si="5"/>
        <v>2340</v>
      </c>
      <c r="AD32" s="61">
        <v>2</v>
      </c>
      <c r="AE32" s="62"/>
      <c r="AF32" s="58"/>
      <c r="AG32" s="58"/>
      <c r="AH32" s="59"/>
      <c r="AI32" s="54">
        <f t="shared" si="6"/>
        <v>1.7661539042619654</v>
      </c>
      <c r="AJ32" s="55">
        <f t="shared" si="7"/>
        <v>2340</v>
      </c>
      <c r="AK32" s="61"/>
      <c r="AL32" s="62"/>
      <c r="AM32" s="58">
        <v>40</v>
      </c>
      <c r="AN32" s="58"/>
      <c r="AO32" s="59"/>
      <c r="AP32" s="54">
        <f t="shared" si="8"/>
        <v>1.8983038056426369</v>
      </c>
      <c r="AQ32" s="55">
        <f t="shared" si="9"/>
        <v>2340</v>
      </c>
      <c r="AR32" s="61">
        <v>3</v>
      </c>
      <c r="AS32" s="62"/>
      <c r="AT32" s="58"/>
      <c r="AU32" s="58"/>
      <c r="AV32" s="59"/>
      <c r="AW32" s="54">
        <f t="shared" si="10"/>
        <v>2.0434385853928037</v>
      </c>
      <c r="AX32" s="55">
        <f t="shared" si="11"/>
        <v>2340</v>
      </c>
      <c r="AY32" s="61"/>
      <c r="AZ32" s="62"/>
      <c r="BA32" s="58"/>
      <c r="BB32" s="58"/>
      <c r="BC32" s="59"/>
      <c r="BD32" s="54">
        <f t="shared" si="12"/>
        <v>2.2045136359704558</v>
      </c>
      <c r="BE32" s="55">
        <f t="shared" si="13"/>
        <v>2227</v>
      </c>
      <c r="BF32" s="61">
        <v>5</v>
      </c>
      <c r="BG32" s="62"/>
      <c r="BH32" s="58"/>
      <c r="BI32" s="58"/>
      <c r="BJ32" s="59"/>
      <c r="BK32" s="54">
        <f t="shared" si="14"/>
        <v>2.4141782416835573</v>
      </c>
      <c r="BL32" s="55">
        <f t="shared" si="15"/>
        <v>2227</v>
      </c>
      <c r="BM32" s="61"/>
      <c r="BN32" s="62"/>
      <c r="BO32" s="58"/>
      <c r="BP32" s="58"/>
      <c r="BQ32" s="59"/>
      <c r="BR32" s="54">
        <f t="shared" si="16"/>
        <v>2.4266130453172834</v>
      </c>
      <c r="BS32" s="55">
        <f t="shared" si="17"/>
        <v>2227</v>
      </c>
      <c r="BT32" s="61"/>
      <c r="BU32" s="62"/>
      <c r="BV32" s="58"/>
      <c r="BW32" s="58"/>
      <c r="BX32" s="59"/>
      <c r="BY32" s="54">
        <f t="shared" si="18"/>
        <v>2.4266130453172834</v>
      </c>
      <c r="BZ32" s="55">
        <f t="shared" si="19"/>
        <v>2227</v>
      </c>
      <c r="CA32" s="61"/>
      <c r="CB32" s="62"/>
      <c r="CC32" s="58"/>
      <c r="CD32" s="58"/>
      <c r="CE32" s="59"/>
      <c r="CF32" s="54">
        <f t="shared" si="20"/>
        <v>2.4266130453172834</v>
      </c>
      <c r="CG32" s="55">
        <f t="shared" si="21"/>
        <v>2227</v>
      </c>
      <c r="CH32" s="61"/>
      <c r="CI32" s="62"/>
      <c r="CJ32" s="58"/>
      <c r="CK32" s="58"/>
      <c r="CL32" s="59"/>
      <c r="CM32" s="54">
        <f t="shared" si="22"/>
        <v>2.4266130453172834</v>
      </c>
      <c r="CN32" s="55">
        <f t="shared" si="23"/>
        <v>2227</v>
      </c>
      <c r="CO32" s="61"/>
      <c r="CP32" s="62"/>
      <c r="CQ32" s="58"/>
      <c r="CR32" s="58"/>
      <c r="CS32" s="59"/>
      <c r="CT32" s="54">
        <f t="shared" si="24"/>
        <v>2.4266130453172834</v>
      </c>
      <c r="CU32" s="55">
        <f t="shared" si="25"/>
        <v>2227</v>
      </c>
      <c r="CV32" s="61"/>
      <c r="CW32" s="62"/>
      <c r="CX32" s="58"/>
      <c r="CY32" s="58"/>
      <c r="CZ32" s="59"/>
      <c r="DA32" s="54">
        <f t="shared" si="26"/>
        <v>2.4266130453172834</v>
      </c>
      <c r="DB32" s="55">
        <f t="shared" si="27"/>
        <v>2227</v>
      </c>
      <c r="DC32" s="61"/>
      <c r="DD32" s="62"/>
      <c r="DE32" s="58"/>
      <c r="DF32" s="58"/>
      <c r="DG32" s="59"/>
      <c r="DH32" s="54">
        <f t="shared" si="28"/>
        <v>2.4266130453172834</v>
      </c>
      <c r="DI32" s="55">
        <f t="shared" si="29"/>
        <v>2227</v>
      </c>
      <c r="DJ32" s="61"/>
      <c r="DK32" s="62"/>
      <c r="DL32" s="58"/>
      <c r="DM32" s="58"/>
      <c r="DN32" s="59"/>
      <c r="DO32" s="54">
        <f t="shared" si="30"/>
        <v>2.4266130453172834</v>
      </c>
      <c r="DP32" s="55">
        <f t="shared" si="31"/>
        <v>2227</v>
      </c>
      <c r="DQ32" s="61"/>
      <c r="DR32" s="62"/>
      <c r="DS32" s="58"/>
      <c r="DT32" s="58"/>
      <c r="DU32" s="59"/>
      <c r="DV32" s="54">
        <f t="shared" si="32"/>
        <v>2.4266130453172834</v>
      </c>
      <c r="DW32" s="55">
        <f t="shared" si="33"/>
        <v>2227</v>
      </c>
      <c r="DX32" s="61"/>
      <c r="DY32" s="62"/>
      <c r="DZ32" s="58"/>
      <c r="EA32" s="58"/>
      <c r="EB32" s="59"/>
      <c r="EC32" s="54">
        <f t="shared" si="34"/>
        <v>2.4266130453172834</v>
      </c>
      <c r="ED32" s="55">
        <f t="shared" si="35"/>
        <v>2227</v>
      </c>
      <c r="EE32" s="61"/>
      <c r="EF32" s="62"/>
      <c r="EG32" s="58"/>
      <c r="EH32" s="58"/>
      <c r="EI32" s="59"/>
      <c r="EJ32" s="54">
        <f t="shared" si="36"/>
        <v>2.4266130453172834</v>
      </c>
      <c r="EK32" s="55">
        <f t="shared" si="37"/>
        <v>2227</v>
      </c>
      <c r="EL32" s="61"/>
      <c r="EM32" s="62"/>
      <c r="EN32" s="58"/>
      <c r="EO32" s="58"/>
      <c r="EP32" s="59"/>
      <c r="EQ32" s="54">
        <f t="shared" si="38"/>
        <v>2.4266130453172834</v>
      </c>
      <c r="ER32" s="55">
        <f t="shared" si="39"/>
        <v>2227</v>
      </c>
      <c r="ES32" s="61"/>
      <c r="ET32" s="62"/>
      <c r="EU32" s="58"/>
      <c r="EV32" s="58"/>
      <c r="EW32" s="59"/>
      <c r="EX32" s="54">
        <f t="shared" si="40"/>
        <v>2.4266130453172834</v>
      </c>
      <c r="EY32" s="55">
        <f t="shared" si="41"/>
        <v>2227</v>
      </c>
      <c r="EZ32" s="61"/>
      <c r="FA32" s="62"/>
      <c r="FB32" s="58"/>
      <c r="FC32" s="58"/>
      <c r="FD32" s="59"/>
      <c r="FE32" s="54">
        <f t="shared" si="42"/>
        <v>2.4266130453172834</v>
      </c>
      <c r="FF32" s="55">
        <f t="shared" si="43"/>
        <v>2227</v>
      </c>
      <c r="FG32" s="61"/>
      <c r="FH32" s="62"/>
      <c r="FI32" s="58"/>
      <c r="FJ32" s="58"/>
      <c r="FK32" s="59"/>
      <c r="FL32" s="54">
        <f t="shared" si="44"/>
        <v>2.4266130453172834</v>
      </c>
      <c r="FM32" s="55">
        <f t="shared" si="45"/>
        <v>2227</v>
      </c>
      <c r="FN32" s="61"/>
      <c r="FO32" s="62"/>
      <c r="FP32" s="58"/>
      <c r="FQ32" s="58"/>
      <c r="FR32" s="59"/>
      <c r="FS32" s="54">
        <f t="shared" si="46"/>
        <v>2.4266130453172834</v>
      </c>
      <c r="FT32" s="55">
        <f t="shared" si="47"/>
        <v>2227</v>
      </c>
      <c r="FU32" s="61"/>
      <c r="FV32" s="62"/>
      <c r="FW32" s="58"/>
      <c r="FX32" s="58"/>
      <c r="FY32" s="59"/>
      <c r="FZ32" s="54">
        <f t="shared" si="48"/>
        <v>2.4266130453172834</v>
      </c>
      <c r="GA32" s="55">
        <f t="shared" si="49"/>
        <v>2227</v>
      </c>
      <c r="GB32" s="61"/>
      <c r="GC32" s="62"/>
      <c r="GD32" s="58"/>
      <c r="GE32" s="58"/>
      <c r="GF32" s="59"/>
      <c r="GG32" s="54">
        <f t="shared" si="50"/>
        <v>2.4266130453172834</v>
      </c>
      <c r="GH32" s="55">
        <f t="shared" si="51"/>
        <v>2227</v>
      </c>
      <c r="GI32" s="61"/>
      <c r="GJ32" s="62"/>
      <c r="GK32" s="58"/>
      <c r="GL32" s="58"/>
      <c r="GM32" s="59"/>
      <c r="GN32" s="54">
        <f t="shared" si="52"/>
        <v>2.4266130453172834</v>
      </c>
      <c r="GO32" s="55">
        <f t="shared" si="53"/>
        <v>2227</v>
      </c>
      <c r="GP32" s="61"/>
      <c r="GQ32" s="62"/>
      <c r="GR32" s="58"/>
      <c r="GS32" s="58"/>
      <c r="GT32" s="59"/>
      <c r="GU32" s="54">
        <f t="shared" si="54"/>
        <v>2.4266130453172834</v>
      </c>
      <c r="GV32" s="55">
        <f t="shared" si="55"/>
        <v>2227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1.1000000000000001</v>
      </c>
      <c r="H33" s="55">
        <f t="shared" si="56"/>
        <v>2400</v>
      </c>
      <c r="I33" s="61">
        <v>2</v>
      </c>
      <c r="J33" s="62"/>
      <c r="K33" s="58">
        <v>20</v>
      </c>
      <c r="L33" s="58"/>
      <c r="M33" s="59"/>
      <c r="N33" s="54">
        <f t="shared" si="0"/>
        <v>1.2794675137294214</v>
      </c>
      <c r="O33" s="55">
        <f t="shared" si="1"/>
        <v>2340</v>
      </c>
      <c r="P33" s="61">
        <v>2</v>
      </c>
      <c r="Q33" s="62"/>
      <c r="R33" s="58">
        <v>20</v>
      </c>
      <c r="S33" s="58"/>
      <c r="T33" s="59"/>
      <c r="U33" s="54">
        <f t="shared" si="2"/>
        <v>1.5082643579108803</v>
      </c>
      <c r="V33" s="55">
        <f t="shared" si="3"/>
        <v>2340</v>
      </c>
      <c r="W33" s="61"/>
      <c r="X33" s="62"/>
      <c r="Y33" s="58"/>
      <c r="Z33" s="58"/>
      <c r="AA33" s="59"/>
      <c r="AB33" s="54">
        <f t="shared" si="4"/>
        <v>1.6566864486406634</v>
      </c>
      <c r="AC33" s="55">
        <f t="shared" si="5"/>
        <v>2340</v>
      </c>
      <c r="AD33" s="61"/>
      <c r="AE33" s="62"/>
      <c r="AF33" s="58">
        <v>20</v>
      </c>
      <c r="AG33" s="58"/>
      <c r="AH33" s="59"/>
      <c r="AI33" s="54">
        <f t="shared" si="6"/>
        <v>1.7704274085354696</v>
      </c>
      <c r="AJ33" s="55">
        <f t="shared" si="7"/>
        <v>2340</v>
      </c>
      <c r="AK33" s="61"/>
      <c r="AL33" s="62"/>
      <c r="AM33" s="58"/>
      <c r="AN33" s="58"/>
      <c r="AO33" s="59"/>
      <c r="AP33" s="54">
        <f t="shared" si="8"/>
        <v>1.8983038056426369</v>
      </c>
      <c r="AQ33" s="55">
        <f t="shared" si="9"/>
        <v>2340</v>
      </c>
      <c r="AR33" s="61">
        <v>3</v>
      </c>
      <c r="AS33" s="62"/>
      <c r="AT33" s="58"/>
      <c r="AU33" s="58"/>
      <c r="AV33" s="59"/>
      <c r="AW33" s="54">
        <f t="shared" si="10"/>
        <v>2.0493557451561175</v>
      </c>
      <c r="AX33" s="55">
        <f t="shared" si="11"/>
        <v>2340</v>
      </c>
      <c r="AY33" s="61"/>
      <c r="AZ33" s="62"/>
      <c r="BA33" s="58"/>
      <c r="BB33" s="58"/>
      <c r="BC33" s="59"/>
      <c r="BD33" s="54">
        <f t="shared" si="12"/>
        <v>2.2045136359704558</v>
      </c>
      <c r="BE33" s="55">
        <f t="shared" si="13"/>
        <v>2227</v>
      </c>
      <c r="BF33" s="61">
        <v>3</v>
      </c>
      <c r="BG33" s="62"/>
      <c r="BH33" s="58"/>
      <c r="BI33" s="58"/>
      <c r="BJ33" s="59"/>
      <c r="BK33" s="54">
        <f t="shared" si="14"/>
        <v>2.4203956435004206</v>
      </c>
      <c r="BL33" s="55">
        <f t="shared" si="15"/>
        <v>2227</v>
      </c>
      <c r="BM33" s="61"/>
      <c r="BN33" s="62"/>
      <c r="BO33" s="58"/>
      <c r="BP33" s="58"/>
      <c r="BQ33" s="59"/>
      <c r="BR33" s="54">
        <f t="shared" si="16"/>
        <v>2.4266130453172834</v>
      </c>
      <c r="BS33" s="55">
        <f t="shared" si="17"/>
        <v>2227</v>
      </c>
      <c r="BT33" s="61"/>
      <c r="BU33" s="62"/>
      <c r="BV33" s="58"/>
      <c r="BW33" s="58"/>
      <c r="BX33" s="59"/>
      <c r="BY33" s="54">
        <f t="shared" si="18"/>
        <v>2.4266130453172834</v>
      </c>
      <c r="BZ33" s="55">
        <f t="shared" si="19"/>
        <v>2227</v>
      </c>
      <c r="CA33" s="61"/>
      <c r="CB33" s="62"/>
      <c r="CC33" s="58"/>
      <c r="CD33" s="58"/>
      <c r="CE33" s="59"/>
      <c r="CF33" s="54">
        <f t="shared" si="20"/>
        <v>2.4266130453172834</v>
      </c>
      <c r="CG33" s="55">
        <f t="shared" si="21"/>
        <v>2227</v>
      </c>
      <c r="CH33" s="61"/>
      <c r="CI33" s="62"/>
      <c r="CJ33" s="58"/>
      <c r="CK33" s="58"/>
      <c r="CL33" s="59"/>
      <c r="CM33" s="54">
        <f t="shared" si="22"/>
        <v>2.4266130453172834</v>
      </c>
      <c r="CN33" s="55">
        <f t="shared" si="23"/>
        <v>2227</v>
      </c>
      <c r="CO33" s="61"/>
      <c r="CP33" s="62"/>
      <c r="CQ33" s="58"/>
      <c r="CR33" s="58"/>
      <c r="CS33" s="59"/>
      <c r="CT33" s="54">
        <f t="shared" si="24"/>
        <v>2.4266130453172834</v>
      </c>
      <c r="CU33" s="55">
        <f t="shared" si="25"/>
        <v>2227</v>
      </c>
      <c r="CV33" s="61"/>
      <c r="CW33" s="62"/>
      <c r="CX33" s="58"/>
      <c r="CY33" s="58"/>
      <c r="CZ33" s="59"/>
      <c r="DA33" s="54">
        <f t="shared" si="26"/>
        <v>2.4266130453172834</v>
      </c>
      <c r="DB33" s="55">
        <f t="shared" si="27"/>
        <v>2227</v>
      </c>
      <c r="DC33" s="61"/>
      <c r="DD33" s="62"/>
      <c r="DE33" s="58"/>
      <c r="DF33" s="58"/>
      <c r="DG33" s="59"/>
      <c r="DH33" s="54">
        <f t="shared" si="28"/>
        <v>2.4266130453172834</v>
      </c>
      <c r="DI33" s="55">
        <f t="shared" si="29"/>
        <v>2227</v>
      </c>
      <c r="DJ33" s="61"/>
      <c r="DK33" s="62"/>
      <c r="DL33" s="58"/>
      <c r="DM33" s="58"/>
      <c r="DN33" s="59"/>
      <c r="DO33" s="54">
        <f t="shared" si="30"/>
        <v>2.4266130453172834</v>
      </c>
      <c r="DP33" s="55">
        <f t="shared" si="31"/>
        <v>2227</v>
      </c>
      <c r="DQ33" s="61"/>
      <c r="DR33" s="62"/>
      <c r="DS33" s="58"/>
      <c r="DT33" s="58"/>
      <c r="DU33" s="59"/>
      <c r="DV33" s="54">
        <f t="shared" si="32"/>
        <v>2.4266130453172834</v>
      </c>
      <c r="DW33" s="55">
        <f t="shared" si="33"/>
        <v>2227</v>
      </c>
      <c r="DX33" s="61"/>
      <c r="DY33" s="62"/>
      <c r="DZ33" s="58"/>
      <c r="EA33" s="58"/>
      <c r="EB33" s="59"/>
      <c r="EC33" s="54">
        <f t="shared" si="34"/>
        <v>2.4266130453172834</v>
      </c>
      <c r="ED33" s="55">
        <f t="shared" si="35"/>
        <v>2227</v>
      </c>
      <c r="EE33" s="61"/>
      <c r="EF33" s="62"/>
      <c r="EG33" s="58"/>
      <c r="EH33" s="58"/>
      <c r="EI33" s="59"/>
      <c r="EJ33" s="54">
        <f t="shared" si="36"/>
        <v>2.4266130453172834</v>
      </c>
      <c r="EK33" s="55">
        <f t="shared" si="37"/>
        <v>2227</v>
      </c>
      <c r="EL33" s="61"/>
      <c r="EM33" s="62"/>
      <c r="EN33" s="58"/>
      <c r="EO33" s="58"/>
      <c r="EP33" s="59"/>
      <c r="EQ33" s="54">
        <f t="shared" si="38"/>
        <v>2.4266130453172834</v>
      </c>
      <c r="ER33" s="55">
        <f t="shared" si="39"/>
        <v>2227</v>
      </c>
      <c r="ES33" s="61"/>
      <c r="ET33" s="62"/>
      <c r="EU33" s="58"/>
      <c r="EV33" s="58"/>
      <c r="EW33" s="59"/>
      <c r="EX33" s="54">
        <f t="shared" si="40"/>
        <v>2.4266130453172834</v>
      </c>
      <c r="EY33" s="55">
        <f t="shared" si="41"/>
        <v>2227</v>
      </c>
      <c r="EZ33" s="61"/>
      <c r="FA33" s="62"/>
      <c r="FB33" s="58"/>
      <c r="FC33" s="58"/>
      <c r="FD33" s="59"/>
      <c r="FE33" s="54">
        <f t="shared" si="42"/>
        <v>2.4266130453172834</v>
      </c>
      <c r="FF33" s="55">
        <f t="shared" si="43"/>
        <v>2227</v>
      </c>
      <c r="FG33" s="61"/>
      <c r="FH33" s="62"/>
      <c r="FI33" s="58"/>
      <c r="FJ33" s="58"/>
      <c r="FK33" s="59"/>
      <c r="FL33" s="54">
        <f t="shared" si="44"/>
        <v>2.4266130453172834</v>
      </c>
      <c r="FM33" s="55">
        <f t="shared" si="45"/>
        <v>2227</v>
      </c>
      <c r="FN33" s="61"/>
      <c r="FO33" s="62"/>
      <c r="FP33" s="58"/>
      <c r="FQ33" s="58"/>
      <c r="FR33" s="59"/>
      <c r="FS33" s="54">
        <f t="shared" si="46"/>
        <v>2.4266130453172834</v>
      </c>
      <c r="FT33" s="55">
        <f t="shared" si="47"/>
        <v>2227</v>
      </c>
      <c r="FU33" s="61"/>
      <c r="FV33" s="62"/>
      <c r="FW33" s="58"/>
      <c r="FX33" s="58"/>
      <c r="FY33" s="59"/>
      <c r="FZ33" s="54">
        <f t="shared" si="48"/>
        <v>2.4266130453172834</v>
      </c>
      <c r="GA33" s="55">
        <f t="shared" si="49"/>
        <v>2227</v>
      </c>
      <c r="GB33" s="61"/>
      <c r="GC33" s="62"/>
      <c r="GD33" s="58"/>
      <c r="GE33" s="58"/>
      <c r="GF33" s="59"/>
      <c r="GG33" s="54">
        <f t="shared" si="50"/>
        <v>2.4266130453172834</v>
      </c>
      <c r="GH33" s="55">
        <f t="shared" si="51"/>
        <v>2227</v>
      </c>
      <c r="GI33" s="61"/>
      <c r="GJ33" s="62"/>
      <c r="GK33" s="58"/>
      <c r="GL33" s="58"/>
      <c r="GM33" s="59"/>
      <c r="GN33" s="54">
        <f t="shared" si="52"/>
        <v>2.4266130453172834</v>
      </c>
      <c r="GO33" s="55">
        <f t="shared" si="53"/>
        <v>2227</v>
      </c>
      <c r="GP33" s="61"/>
      <c r="GQ33" s="62"/>
      <c r="GR33" s="58"/>
      <c r="GS33" s="58"/>
      <c r="GT33" s="59"/>
      <c r="GU33" s="54">
        <f t="shared" si="54"/>
        <v>2.4266130453172834</v>
      </c>
      <c r="GV33" s="55">
        <f t="shared" si="55"/>
        <v>2227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1.1000000000000001</v>
      </c>
      <c r="H34" s="55">
        <f t="shared" si="56"/>
        <v>2400</v>
      </c>
      <c r="I34" s="64"/>
      <c r="J34" s="65"/>
      <c r="K34" s="66">
        <v>20</v>
      </c>
      <c r="L34" s="66"/>
      <c r="M34" s="67"/>
      <c r="N34" s="68">
        <f t="shared" si="0"/>
        <v>1.2837410180029256</v>
      </c>
      <c r="O34" s="69">
        <f t="shared" si="1"/>
        <v>2340</v>
      </c>
      <c r="P34" s="64"/>
      <c r="Q34" s="65"/>
      <c r="R34" s="66"/>
      <c r="S34" s="66"/>
      <c r="T34" s="67"/>
      <c r="U34" s="68">
        <f t="shared" si="2"/>
        <v>1.5082643579108803</v>
      </c>
      <c r="V34" s="69">
        <f t="shared" si="3"/>
        <v>2340</v>
      </c>
      <c r="W34" s="64">
        <v>2</v>
      </c>
      <c r="X34" s="65"/>
      <c r="Y34" s="66"/>
      <c r="Z34" s="66"/>
      <c r="AA34" s="67"/>
      <c r="AB34" s="68">
        <f t="shared" si="4"/>
        <v>1.6606312218162056</v>
      </c>
      <c r="AC34" s="69">
        <f t="shared" si="5"/>
        <v>2340</v>
      </c>
      <c r="AD34" s="64"/>
      <c r="AE34" s="65"/>
      <c r="AF34" s="66"/>
      <c r="AG34" s="66"/>
      <c r="AH34" s="67"/>
      <c r="AI34" s="68">
        <f t="shared" si="6"/>
        <v>1.7704274085354696</v>
      </c>
      <c r="AJ34" s="69">
        <f t="shared" si="7"/>
        <v>2340</v>
      </c>
      <c r="AK34" s="64">
        <v>3</v>
      </c>
      <c r="AL34" s="65"/>
      <c r="AM34" s="66"/>
      <c r="AN34" s="66"/>
      <c r="AO34" s="67"/>
      <c r="AP34" s="68">
        <f t="shared" si="8"/>
        <v>1.9042209654059505</v>
      </c>
      <c r="AQ34" s="69">
        <f t="shared" si="9"/>
        <v>2340</v>
      </c>
      <c r="AR34" s="64">
        <v>3</v>
      </c>
      <c r="AS34" s="65"/>
      <c r="AT34" s="66"/>
      <c r="AU34" s="66"/>
      <c r="AV34" s="67"/>
      <c r="AW34" s="68">
        <f t="shared" si="10"/>
        <v>2.0552729049194309</v>
      </c>
      <c r="AX34" s="69">
        <f t="shared" si="11"/>
        <v>2340</v>
      </c>
      <c r="AY34" s="64"/>
      <c r="AZ34" s="65"/>
      <c r="BA34" s="66"/>
      <c r="BB34" s="66"/>
      <c r="BC34" s="67"/>
      <c r="BD34" s="68">
        <f t="shared" si="12"/>
        <v>2.2045136359704558</v>
      </c>
      <c r="BE34" s="69">
        <f t="shared" si="13"/>
        <v>2227</v>
      </c>
      <c r="BF34" s="64">
        <v>3</v>
      </c>
      <c r="BG34" s="65"/>
      <c r="BH34" s="66"/>
      <c r="BI34" s="66"/>
      <c r="BJ34" s="67"/>
      <c r="BK34" s="68">
        <f t="shared" si="14"/>
        <v>2.4266130453172834</v>
      </c>
      <c r="BL34" s="69">
        <f t="shared" si="15"/>
        <v>2227</v>
      </c>
      <c r="BM34" s="64"/>
      <c r="BN34" s="65"/>
      <c r="BO34" s="66"/>
      <c r="BP34" s="66"/>
      <c r="BQ34" s="67"/>
      <c r="BR34" s="68">
        <f t="shared" si="16"/>
        <v>2.4266130453172834</v>
      </c>
      <c r="BS34" s="69">
        <f t="shared" si="17"/>
        <v>2227</v>
      </c>
      <c r="BT34" s="64"/>
      <c r="BU34" s="65"/>
      <c r="BV34" s="66"/>
      <c r="BW34" s="66"/>
      <c r="BX34" s="67"/>
      <c r="BY34" s="68">
        <f t="shared" si="18"/>
        <v>2.4266130453172834</v>
      </c>
      <c r="BZ34" s="69">
        <f t="shared" si="19"/>
        <v>2227</v>
      </c>
      <c r="CA34" s="64"/>
      <c r="CB34" s="65"/>
      <c r="CC34" s="66"/>
      <c r="CD34" s="66"/>
      <c r="CE34" s="67"/>
      <c r="CF34" s="68">
        <f t="shared" si="20"/>
        <v>2.4266130453172834</v>
      </c>
      <c r="CG34" s="69">
        <f t="shared" si="21"/>
        <v>2227</v>
      </c>
      <c r="CH34" s="64"/>
      <c r="CI34" s="65"/>
      <c r="CJ34" s="66"/>
      <c r="CK34" s="66"/>
      <c r="CL34" s="67"/>
      <c r="CM34" s="68">
        <f t="shared" si="22"/>
        <v>2.4266130453172834</v>
      </c>
      <c r="CN34" s="69">
        <f t="shared" si="23"/>
        <v>2227</v>
      </c>
      <c r="CO34" s="64"/>
      <c r="CP34" s="65"/>
      <c r="CQ34" s="66"/>
      <c r="CR34" s="66"/>
      <c r="CS34" s="67"/>
      <c r="CT34" s="68">
        <f t="shared" si="24"/>
        <v>2.4266130453172834</v>
      </c>
      <c r="CU34" s="69">
        <f t="shared" si="25"/>
        <v>2227</v>
      </c>
      <c r="CV34" s="64"/>
      <c r="CW34" s="65"/>
      <c r="CX34" s="66"/>
      <c r="CY34" s="66"/>
      <c r="CZ34" s="67"/>
      <c r="DA34" s="68">
        <f t="shared" si="26"/>
        <v>2.4266130453172834</v>
      </c>
      <c r="DB34" s="69">
        <f t="shared" si="27"/>
        <v>2227</v>
      </c>
      <c r="DC34" s="64"/>
      <c r="DD34" s="65"/>
      <c r="DE34" s="66"/>
      <c r="DF34" s="66"/>
      <c r="DG34" s="67"/>
      <c r="DH34" s="68">
        <f t="shared" si="28"/>
        <v>2.4266130453172834</v>
      </c>
      <c r="DI34" s="69">
        <f t="shared" si="29"/>
        <v>2227</v>
      </c>
      <c r="DJ34" s="64"/>
      <c r="DK34" s="65"/>
      <c r="DL34" s="66"/>
      <c r="DM34" s="66"/>
      <c r="DN34" s="67"/>
      <c r="DO34" s="68">
        <f t="shared" si="30"/>
        <v>2.4266130453172834</v>
      </c>
      <c r="DP34" s="69">
        <f t="shared" si="31"/>
        <v>2227</v>
      </c>
      <c r="DQ34" s="64"/>
      <c r="DR34" s="65"/>
      <c r="DS34" s="66"/>
      <c r="DT34" s="66"/>
      <c r="DU34" s="67"/>
      <c r="DV34" s="68">
        <f t="shared" si="32"/>
        <v>2.4266130453172834</v>
      </c>
      <c r="DW34" s="69">
        <f t="shared" si="33"/>
        <v>2227</v>
      </c>
      <c r="DX34" s="64"/>
      <c r="DY34" s="65"/>
      <c r="DZ34" s="66"/>
      <c r="EA34" s="66"/>
      <c r="EB34" s="67"/>
      <c r="EC34" s="68">
        <f t="shared" si="34"/>
        <v>2.4266130453172834</v>
      </c>
      <c r="ED34" s="69">
        <f t="shared" si="35"/>
        <v>2227</v>
      </c>
      <c r="EE34" s="64"/>
      <c r="EF34" s="65"/>
      <c r="EG34" s="66"/>
      <c r="EH34" s="66"/>
      <c r="EI34" s="67"/>
      <c r="EJ34" s="68">
        <f t="shared" si="36"/>
        <v>2.4266130453172834</v>
      </c>
      <c r="EK34" s="69">
        <f t="shared" si="37"/>
        <v>2227</v>
      </c>
      <c r="EL34" s="64"/>
      <c r="EM34" s="65"/>
      <c r="EN34" s="66"/>
      <c r="EO34" s="66"/>
      <c r="EP34" s="67"/>
      <c r="EQ34" s="68">
        <f t="shared" si="38"/>
        <v>2.4266130453172834</v>
      </c>
      <c r="ER34" s="69">
        <f t="shared" si="39"/>
        <v>2227</v>
      </c>
      <c r="ES34" s="64"/>
      <c r="ET34" s="65"/>
      <c r="EU34" s="66"/>
      <c r="EV34" s="66"/>
      <c r="EW34" s="67"/>
      <c r="EX34" s="68">
        <f t="shared" si="40"/>
        <v>2.4266130453172834</v>
      </c>
      <c r="EY34" s="69">
        <f t="shared" si="41"/>
        <v>2227</v>
      </c>
      <c r="EZ34" s="64"/>
      <c r="FA34" s="65"/>
      <c r="FB34" s="66"/>
      <c r="FC34" s="66"/>
      <c r="FD34" s="67"/>
      <c r="FE34" s="68">
        <f t="shared" si="42"/>
        <v>2.4266130453172834</v>
      </c>
      <c r="FF34" s="69">
        <f t="shared" si="43"/>
        <v>2227</v>
      </c>
      <c r="FG34" s="64"/>
      <c r="FH34" s="65"/>
      <c r="FI34" s="66"/>
      <c r="FJ34" s="66"/>
      <c r="FK34" s="67"/>
      <c r="FL34" s="68">
        <f t="shared" si="44"/>
        <v>2.4266130453172834</v>
      </c>
      <c r="FM34" s="69">
        <f t="shared" si="45"/>
        <v>2227</v>
      </c>
      <c r="FN34" s="64"/>
      <c r="FO34" s="65"/>
      <c r="FP34" s="66"/>
      <c r="FQ34" s="66"/>
      <c r="FR34" s="67"/>
      <c r="FS34" s="68">
        <f t="shared" si="46"/>
        <v>2.4266130453172834</v>
      </c>
      <c r="FT34" s="69">
        <f t="shared" si="47"/>
        <v>2227</v>
      </c>
      <c r="FU34" s="64"/>
      <c r="FV34" s="65"/>
      <c r="FW34" s="66"/>
      <c r="FX34" s="66"/>
      <c r="FY34" s="67"/>
      <c r="FZ34" s="68">
        <f t="shared" si="48"/>
        <v>2.4266130453172834</v>
      </c>
      <c r="GA34" s="69">
        <f t="shared" si="49"/>
        <v>2227</v>
      </c>
      <c r="GB34" s="64"/>
      <c r="GC34" s="65"/>
      <c r="GD34" s="66"/>
      <c r="GE34" s="66"/>
      <c r="GF34" s="67"/>
      <c r="GG34" s="68">
        <f t="shared" si="50"/>
        <v>2.4266130453172834</v>
      </c>
      <c r="GH34" s="69">
        <f t="shared" si="51"/>
        <v>2227</v>
      </c>
      <c r="GI34" s="64"/>
      <c r="GJ34" s="65"/>
      <c r="GK34" s="66"/>
      <c r="GL34" s="66"/>
      <c r="GM34" s="67"/>
      <c r="GN34" s="68">
        <f t="shared" si="52"/>
        <v>2.4266130453172834</v>
      </c>
      <c r="GO34" s="69">
        <f t="shared" si="53"/>
        <v>2227</v>
      </c>
      <c r="GP34" s="64"/>
      <c r="GQ34" s="65"/>
      <c r="GR34" s="66"/>
      <c r="GS34" s="66"/>
      <c r="GT34" s="67"/>
      <c r="GU34" s="68">
        <f t="shared" si="54"/>
        <v>2.4266130453172834</v>
      </c>
      <c r="GV34" s="69">
        <f t="shared" si="55"/>
        <v>2227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>
        <v>1.1000000000000001</v>
      </c>
      <c r="H35" s="77">
        <v>2400</v>
      </c>
      <c r="I35" s="72">
        <f>SUM(I4:I34)</f>
        <v>27</v>
      </c>
      <c r="J35" s="73">
        <f>SUM(J4:J34)</f>
        <v>0</v>
      </c>
      <c r="K35" s="74">
        <f>SUM(K4:K34)</f>
        <v>590</v>
      </c>
      <c r="L35" s="75">
        <f>SUM(L4:L34)</f>
        <v>0</v>
      </c>
      <c r="M35" s="76">
        <f>SUM(M4:M34)</f>
        <v>60</v>
      </c>
      <c r="N35" s="123">
        <f>+N34-G34</f>
        <v>0.18374101800292553</v>
      </c>
      <c r="O35" s="78"/>
      <c r="P35" s="72">
        <f>SUM(P4:P34)</f>
        <v>51</v>
      </c>
      <c r="Q35" s="73">
        <f>SUM(Q4:Q34)</f>
        <v>0</v>
      </c>
      <c r="R35" s="74">
        <f>SUM(R4:R34)</f>
        <v>580</v>
      </c>
      <c r="S35" s="75">
        <f>SUM(S4:S34)</f>
        <v>0</v>
      </c>
      <c r="T35" s="76">
        <f>SUM(T4:T34)</f>
        <v>0</v>
      </c>
      <c r="U35" s="123">
        <f>+U34-N34</f>
        <v>0.2245233399079547</v>
      </c>
      <c r="V35" s="78"/>
      <c r="W35" s="72">
        <f>SUM(W4:W34)</f>
        <v>48</v>
      </c>
      <c r="X35" s="73">
        <f>SUM(X4:X34)</f>
        <v>0</v>
      </c>
      <c r="Y35" s="74">
        <f>SUM(Y4:Y34)</f>
        <v>270</v>
      </c>
      <c r="Z35" s="75">
        <f>SUM(Z4:Z34)</f>
        <v>0</v>
      </c>
      <c r="AA35" s="76">
        <f>SUM(AA4:AA34)</f>
        <v>0</v>
      </c>
      <c r="AB35" s="123">
        <f>+AB34-U34</f>
        <v>0.15236686390532528</v>
      </c>
      <c r="AC35" s="78"/>
      <c r="AD35" s="72">
        <f>SUM(AD4:AD34)</f>
        <v>21</v>
      </c>
      <c r="AE35" s="73">
        <f>SUM(AE4:AE34)</f>
        <v>0</v>
      </c>
      <c r="AF35" s="74">
        <f>SUM(AF4:AF34)</f>
        <v>320</v>
      </c>
      <c r="AG35" s="75">
        <f>SUM(AG4:AG34)</f>
        <v>0</v>
      </c>
      <c r="AH35" s="76">
        <f>SUM(AH4:AH34)</f>
        <v>0</v>
      </c>
      <c r="AI35" s="123">
        <f>+AI34-AB34</f>
        <v>0.10979618671926406</v>
      </c>
      <c r="AJ35" s="78"/>
      <c r="AK35" s="72">
        <f>SUM(AK4:AK34)</f>
        <v>18</v>
      </c>
      <c r="AL35" s="73">
        <f>SUM(AL4:AL34)</f>
        <v>0</v>
      </c>
      <c r="AM35" s="74">
        <f>SUM(AM4:AM34)</f>
        <v>460</v>
      </c>
      <c r="AN35" s="75">
        <f>SUM(AN4:AN34)</f>
        <v>0</v>
      </c>
      <c r="AO35" s="76">
        <f>SUM(AO4:AO34)</f>
        <v>0</v>
      </c>
      <c r="AP35" s="123">
        <f>+AP34-AI34</f>
        <v>0.13379355687048089</v>
      </c>
      <c r="AQ35" s="78"/>
      <c r="AR35" s="72">
        <f>SUM(AR4:AR34)</f>
        <v>43</v>
      </c>
      <c r="AS35" s="73">
        <f>SUM(AS4:AS34)</f>
        <v>0</v>
      </c>
      <c r="AT35" s="74">
        <f>SUM(AT4:AT34)</f>
        <v>310</v>
      </c>
      <c r="AU35" s="75">
        <f>SUM(AU4:AU34)</f>
        <v>0</v>
      </c>
      <c r="AV35" s="76">
        <f>SUM(AV4:AV34)</f>
        <v>0</v>
      </c>
      <c r="AW35" s="123">
        <f>+AW34-AP34</f>
        <v>0.15105193951348039</v>
      </c>
      <c r="AX35" s="78"/>
      <c r="AY35" s="72">
        <f>SUM(AY4:AY34)</f>
        <v>54</v>
      </c>
      <c r="AZ35" s="73">
        <f>SUM(AZ4:AZ34)</f>
        <v>0</v>
      </c>
      <c r="BA35" s="74">
        <f>SUM(BA4:BA34)</f>
        <v>160</v>
      </c>
      <c r="BB35" s="75">
        <f>SUM(BB4:BB34)</f>
        <v>0</v>
      </c>
      <c r="BC35" s="76">
        <f>SUM(BC4:BC34)</f>
        <v>113</v>
      </c>
      <c r="BD35" s="123">
        <f>+BD34-AW34</f>
        <v>0.14924073105102487</v>
      </c>
      <c r="BE35" s="78"/>
      <c r="BF35" s="72">
        <f>SUM(BF4:BF34)</f>
        <v>92</v>
      </c>
      <c r="BG35" s="73">
        <f>SUM(BG4:BG34)</f>
        <v>0</v>
      </c>
      <c r="BH35" s="74">
        <f>SUM(BH4:BH34)</f>
        <v>140</v>
      </c>
      <c r="BI35" s="75">
        <f>SUM(BI4:BI34)</f>
        <v>0</v>
      </c>
      <c r="BJ35" s="76">
        <f>SUM(BJ4:BJ34)</f>
        <v>0</v>
      </c>
      <c r="BK35" s="123">
        <f>+BK34-BD34</f>
        <v>0.22209940934682759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27</v>
      </c>
      <c r="J36" s="322"/>
      <c r="K36" s="323">
        <f>+SUM(K35:L35)</f>
        <v>590</v>
      </c>
      <c r="L36" s="324"/>
      <c r="M36" s="80">
        <f>+M35</f>
        <v>60</v>
      </c>
      <c r="N36" s="78"/>
      <c r="O36" s="78"/>
      <c r="P36" s="321">
        <f>+SUM(P35:Q35)</f>
        <v>51</v>
      </c>
      <c r="Q36" s="322"/>
      <c r="R36" s="323">
        <f>+SUM(R35:S35)</f>
        <v>580</v>
      </c>
      <c r="S36" s="324"/>
      <c r="T36" s="80">
        <f>+T35</f>
        <v>0</v>
      </c>
      <c r="U36" s="78"/>
      <c r="V36" s="78"/>
      <c r="W36" s="321">
        <f>+SUM(W35:X35)</f>
        <v>48</v>
      </c>
      <c r="X36" s="322"/>
      <c r="Y36" s="323">
        <f>+SUM(Y35:Z35)</f>
        <v>270</v>
      </c>
      <c r="Z36" s="324"/>
      <c r="AA36" s="80">
        <f>+AA35</f>
        <v>0</v>
      </c>
      <c r="AB36" s="78"/>
      <c r="AC36" s="78"/>
      <c r="AD36" s="321">
        <f>+SUM(AD35:AE35)</f>
        <v>21</v>
      </c>
      <c r="AE36" s="322"/>
      <c r="AF36" s="323">
        <f>+SUM(AF35:AG35)</f>
        <v>320</v>
      </c>
      <c r="AG36" s="324"/>
      <c r="AH36" s="80">
        <f>+AH35</f>
        <v>0</v>
      </c>
      <c r="AI36" s="78"/>
      <c r="AJ36" s="78"/>
      <c r="AK36" s="321">
        <f>+SUM(AK35:AL35)</f>
        <v>18</v>
      </c>
      <c r="AL36" s="322"/>
      <c r="AM36" s="323">
        <f>+SUM(AM35:AN35)</f>
        <v>460</v>
      </c>
      <c r="AN36" s="324"/>
      <c r="AO36" s="80">
        <f>+AO35</f>
        <v>0</v>
      </c>
      <c r="AP36" s="78"/>
      <c r="AQ36" s="78"/>
      <c r="AR36" s="321">
        <f>+SUM(AR35:AS35)</f>
        <v>43</v>
      </c>
      <c r="AS36" s="322"/>
      <c r="AT36" s="323">
        <f>+SUM(AT35:AU35)</f>
        <v>310</v>
      </c>
      <c r="AU36" s="324"/>
      <c r="AV36" s="80">
        <f>+AV35</f>
        <v>0</v>
      </c>
      <c r="AW36" s="78"/>
      <c r="AX36" s="78"/>
      <c r="AY36" s="321">
        <f>+SUM(AY35:AZ35)</f>
        <v>54</v>
      </c>
      <c r="AZ36" s="322"/>
      <c r="BA36" s="323">
        <f>+SUM(BA35:BB35)</f>
        <v>160</v>
      </c>
      <c r="BB36" s="324"/>
      <c r="BC36" s="80">
        <f>+BC35</f>
        <v>113</v>
      </c>
      <c r="BD36" s="78"/>
      <c r="BE36" s="78"/>
      <c r="BF36" s="321">
        <f>+SUM(BF35:BG35)</f>
        <v>92</v>
      </c>
      <c r="BG36" s="322"/>
      <c r="BH36" s="323">
        <f>+SUM(BH35:BI35)</f>
        <v>140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10620</v>
      </c>
      <c r="F42" s="373"/>
      <c r="G42" s="373"/>
      <c r="H42" s="373"/>
      <c r="I42" s="373"/>
      <c r="J42" s="373"/>
      <c r="K42" s="373"/>
      <c r="L42" s="373">
        <f>+E42+I42</f>
        <v>10620</v>
      </c>
      <c r="M42" s="373"/>
      <c r="N42" s="373"/>
      <c r="P42" s="339">
        <f>GU34</f>
        <v>2.4266130453172834</v>
      </c>
      <c r="Q42" s="339"/>
      <c r="R42" s="339"/>
      <c r="S42" s="339"/>
      <c r="T42" s="333">
        <f>+GV34</f>
        <v>2227</v>
      </c>
      <c r="U42" s="334"/>
      <c r="V42" s="335"/>
      <c r="W42" s="336">
        <f>+P42*T42</f>
        <v>5404.0672519215905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2830</v>
      </c>
      <c r="F43" s="381"/>
      <c r="G43" s="381"/>
      <c r="H43" s="381"/>
      <c r="I43" s="381"/>
      <c r="J43" s="381"/>
      <c r="K43" s="381"/>
      <c r="L43" s="381">
        <f>+E43+I43</f>
        <v>2830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173</v>
      </c>
      <c r="F44" s="376"/>
      <c r="G44" s="376"/>
      <c r="H44" s="376"/>
      <c r="I44" s="376"/>
      <c r="J44" s="376"/>
      <c r="K44" s="376"/>
      <c r="L44" s="376">
        <f>+E44+I44</f>
        <v>173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45858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8 เดือน 13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 ht="12.75" customHeight="1">
      <c r="A49" s="84"/>
      <c r="B49" s="84"/>
      <c r="C49" s="300" t="s">
        <v>15</v>
      </c>
      <c r="D49" s="300"/>
      <c r="E49" s="300"/>
      <c r="F49" s="300"/>
      <c r="G49" s="84"/>
    </row>
    <row r="50" spans="1:22" ht="12.75" customHeight="1">
      <c r="A50" s="84"/>
      <c r="B50" s="84"/>
      <c r="C50" s="308" t="s">
        <v>1</v>
      </c>
      <c r="D50" s="309"/>
      <c r="E50" s="293">
        <v>6.5</v>
      </c>
      <c r="F50" s="295"/>
    </row>
    <row r="51" spans="1:22" ht="12.75" customHeight="1">
      <c r="A51" s="84"/>
      <c r="B51" s="84"/>
      <c r="C51" s="308" t="s">
        <v>2</v>
      </c>
      <c r="D51" s="309"/>
      <c r="E51" s="293">
        <v>2</v>
      </c>
      <c r="F51" s="295"/>
    </row>
    <row r="52" spans="1:22" ht="12.75" customHeight="1"/>
    <row r="53" spans="1:22" ht="12.75" customHeight="1"/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2.4266130453172834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2.4266130453172834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2.4266130453172834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2400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-1479.2903225806451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148680</v>
      </c>
      <c r="G89" s="384"/>
      <c r="H89" s="384"/>
      <c r="I89" s="386">
        <f>+F89/$F$99</f>
        <v>-8.7019944685552547E-3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141500</v>
      </c>
      <c r="G90" s="384"/>
      <c r="H90" s="384"/>
      <c r="I90" s="387">
        <f>+F90/$F$99</f>
        <v>-8.2817609449863366E-3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290180</v>
      </c>
      <c r="G91" s="291"/>
      <c r="H91" s="291"/>
      <c r="I91" s="281">
        <f>+F91/$F$99</f>
        <v>-1.6983755413541593E-2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</f>
        <v>211200</v>
      </c>
      <c r="G93" s="262"/>
      <c r="H93" s="263"/>
      <c r="I93" s="278">
        <f>+F93/$F$99</f>
        <v>-1.2361186654283493E-2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-1314924.7311827957</v>
      </c>
      <c r="G94" s="262"/>
      <c r="H94" s="263"/>
      <c r="I94" s="278">
        <f t="shared" ref="I94:I99" si="61">+F94/$F$99</f>
        <v>7.6960369500398126E-2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-7396451.6129032252</v>
      </c>
      <c r="G95" s="262"/>
      <c r="H95" s="263"/>
      <c r="I95" s="278">
        <f t="shared" si="61"/>
        <v>0.43290207843973944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-8875741.935483871</v>
      </c>
      <c r="G96" s="262"/>
      <c r="H96" s="263"/>
      <c r="I96" s="278">
        <f t="shared" si="61"/>
        <v>0.51948249412768743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0</v>
      </c>
      <c r="G97" s="262"/>
      <c r="H97" s="263"/>
      <c r="I97" s="278">
        <f t="shared" si="61"/>
        <v>0</v>
      </c>
      <c r="J97" s="279"/>
      <c r="K97" s="280"/>
      <c r="L97" s="84" t="s">
        <v>134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-17375918.279569894</v>
      </c>
      <c r="G98" s="327"/>
      <c r="H98" s="328"/>
      <c r="I98" s="329">
        <f t="shared" si="61"/>
        <v>1.0169837554135417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-17085738.279569894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17085738.279569894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 t="s">
        <v>135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I99:K99"/>
    <mergeCell ref="I100:K100"/>
    <mergeCell ref="S104:V104"/>
    <mergeCell ref="S105:V105"/>
    <mergeCell ref="C99:E99"/>
    <mergeCell ref="C100:E100"/>
    <mergeCell ref="S101:V101"/>
    <mergeCell ref="S102:V102"/>
    <mergeCell ref="C103:Q103"/>
    <mergeCell ref="S103:V103"/>
    <mergeCell ref="C104:Q106"/>
    <mergeCell ref="I92:K92"/>
    <mergeCell ref="C90:E90"/>
    <mergeCell ref="F90:H90"/>
    <mergeCell ref="C88:H88"/>
    <mergeCell ref="I88:K88"/>
    <mergeCell ref="C89:E89"/>
    <mergeCell ref="F89:H89"/>
    <mergeCell ref="I89:K89"/>
    <mergeCell ref="I90:K90"/>
    <mergeCell ref="C91:E91"/>
    <mergeCell ref="F91:H91"/>
    <mergeCell ref="C92:H92"/>
    <mergeCell ref="C42:D42"/>
    <mergeCell ref="E42:H42"/>
    <mergeCell ref="I42:K42"/>
    <mergeCell ref="C61:E61"/>
    <mergeCell ref="I62:K62"/>
    <mergeCell ref="L62:N62"/>
    <mergeCell ref="F61:H61"/>
    <mergeCell ref="I61:K61"/>
    <mergeCell ref="C60:E60"/>
    <mergeCell ref="F60:H60"/>
    <mergeCell ref="I60:K60"/>
    <mergeCell ref="L61:N61"/>
    <mergeCell ref="L60:N60"/>
    <mergeCell ref="C43:D43"/>
    <mergeCell ref="E43:H43"/>
    <mergeCell ref="I43:K43"/>
    <mergeCell ref="L43:N43"/>
    <mergeCell ref="F55:H55"/>
    <mergeCell ref="I55:K55"/>
    <mergeCell ref="L58:N58"/>
    <mergeCell ref="C57:E57"/>
    <mergeCell ref="C56:Q56"/>
    <mergeCell ref="O57:Q57"/>
    <mergeCell ref="L44:N44"/>
    <mergeCell ref="L42:N42"/>
    <mergeCell ref="K36:L36"/>
    <mergeCell ref="C44:D44"/>
    <mergeCell ref="E44:H44"/>
    <mergeCell ref="I44:K44"/>
    <mergeCell ref="C58:E58"/>
    <mergeCell ref="F58:H58"/>
    <mergeCell ref="I58:K58"/>
    <mergeCell ref="CM2:CM3"/>
    <mergeCell ref="W2:X2"/>
    <mergeCell ref="AJ2:AJ3"/>
    <mergeCell ref="AC2:AC3"/>
    <mergeCell ref="N2:N3"/>
    <mergeCell ref="BC2:BC3"/>
    <mergeCell ref="AT2:AU2"/>
    <mergeCell ref="AV2:AV3"/>
    <mergeCell ref="AF2:AG2"/>
    <mergeCell ref="BH2:BI2"/>
    <mergeCell ref="BF2:BG2"/>
    <mergeCell ref="BD2:BD3"/>
    <mergeCell ref="M2:M3"/>
    <mergeCell ref="AH2:AH3"/>
    <mergeCell ref="AI2:AI3"/>
    <mergeCell ref="AD36:AE36"/>
    <mergeCell ref="AW2:AW3"/>
    <mergeCell ref="AP2:AP3"/>
    <mergeCell ref="AQ2:AQ3"/>
    <mergeCell ref="AR2:AS2"/>
    <mergeCell ref="AY36:AZ36"/>
    <mergeCell ref="R36:S36"/>
    <mergeCell ref="B36:C36"/>
    <mergeCell ref="D36:E36"/>
    <mergeCell ref="G36:H36"/>
    <mergeCell ref="I36:J36"/>
    <mergeCell ref="F2:F3"/>
    <mergeCell ref="G2:G3"/>
    <mergeCell ref="W36:X36"/>
    <mergeCell ref="C39:F39"/>
    <mergeCell ref="H39:N39"/>
    <mergeCell ref="C41:D41"/>
    <mergeCell ref="E41:H41"/>
    <mergeCell ref="BJ2:BJ3"/>
    <mergeCell ref="BT2:BU2"/>
    <mergeCell ref="BV2:BW2"/>
    <mergeCell ref="BX2:BX3"/>
    <mergeCell ref="CA1:CG1"/>
    <mergeCell ref="BQ2:BQ3"/>
    <mergeCell ref="BT1:BZ1"/>
    <mergeCell ref="BY2:BY3"/>
    <mergeCell ref="BV36:BW36"/>
    <mergeCell ref="CA36:CB36"/>
    <mergeCell ref="CC2:CD2"/>
    <mergeCell ref="CE2:CE3"/>
    <mergeCell ref="CF2:CF3"/>
    <mergeCell ref="CG2:CG3"/>
    <mergeCell ref="AR36:AS36"/>
    <mergeCell ref="AT36:AU36"/>
    <mergeCell ref="P41:S41"/>
    <mergeCell ref="P36:Q36"/>
    <mergeCell ref="T41:V41"/>
    <mergeCell ref="W41:Y41"/>
    <mergeCell ref="A1:A2"/>
    <mergeCell ref="B1:H1"/>
    <mergeCell ref="I1:O1"/>
    <mergeCell ref="P1:V1"/>
    <mergeCell ref="W1:AC1"/>
    <mergeCell ref="AX2:AX3"/>
    <mergeCell ref="AD1:AJ1"/>
    <mergeCell ref="K2:L2"/>
    <mergeCell ref="T2:T3"/>
    <mergeCell ref="AK2:AL2"/>
    <mergeCell ref="O2:O3"/>
    <mergeCell ref="P2:Q2"/>
    <mergeCell ref="AK1:AQ1"/>
    <mergeCell ref="AO2:AO3"/>
    <mergeCell ref="AR1:AX1"/>
    <mergeCell ref="B2:C2"/>
    <mergeCell ref="D2:E2"/>
    <mergeCell ref="H2:H3"/>
    <mergeCell ref="I2:J2"/>
    <mergeCell ref="AA2:AA3"/>
    <mergeCell ref="AB2:AB3"/>
    <mergeCell ref="R2:S2"/>
    <mergeCell ref="U2:U3"/>
    <mergeCell ref="V2:V3"/>
    <mergeCell ref="FL2:FL3"/>
    <mergeCell ref="GG2:GG3"/>
    <mergeCell ref="FZ2:FZ3"/>
    <mergeCell ref="FU2:FV2"/>
    <mergeCell ref="FY2:FY3"/>
    <mergeCell ref="FN1:FT1"/>
    <mergeCell ref="FG1:FM1"/>
    <mergeCell ref="I41:K41"/>
    <mergeCell ref="L41:N41"/>
    <mergeCell ref="Y2:Z2"/>
    <mergeCell ref="AM2:AN2"/>
    <mergeCell ref="AK36:AL36"/>
    <mergeCell ref="FK2:FK3"/>
    <mergeCell ref="BZ2:BZ3"/>
    <mergeCell ref="BL2:BL3"/>
    <mergeCell ref="BM2:BN2"/>
    <mergeCell ref="BO2:BP2"/>
    <mergeCell ref="AF36:AG36"/>
    <mergeCell ref="AD2:AE2"/>
    <mergeCell ref="BE2:BE3"/>
    <mergeCell ref="BM1:BS1"/>
    <mergeCell ref="AY2:AZ2"/>
    <mergeCell ref="BA2:BB2"/>
    <mergeCell ref="BK2:BK3"/>
    <mergeCell ref="GP1:GV1"/>
    <mergeCell ref="FN2:FO2"/>
    <mergeCell ref="FP2:FQ2"/>
    <mergeCell ref="FR2:FR3"/>
    <mergeCell ref="FS2:FS3"/>
    <mergeCell ref="GU2:GU3"/>
    <mergeCell ref="GV2:GV3"/>
    <mergeCell ref="GT2:GT3"/>
    <mergeCell ref="GI1:GO1"/>
    <mergeCell ref="FT2:FT3"/>
    <mergeCell ref="GB1:GH1"/>
    <mergeCell ref="GA2:GA3"/>
    <mergeCell ref="FU1:GA1"/>
    <mergeCell ref="EZ1:FF1"/>
    <mergeCell ref="FD2:FD3"/>
    <mergeCell ref="FE2:FE3"/>
    <mergeCell ref="DZ2:EA2"/>
    <mergeCell ref="DJ2:DK2"/>
    <mergeCell ref="DL2:DM2"/>
    <mergeCell ref="DN2:DN3"/>
    <mergeCell ref="DP2:DP3"/>
    <mergeCell ref="DQ2:DR2"/>
    <mergeCell ref="EK2:EK3"/>
    <mergeCell ref="EB2:EB3"/>
    <mergeCell ref="EJ2:EJ3"/>
    <mergeCell ref="EC2:EC3"/>
    <mergeCell ref="ED2:ED3"/>
    <mergeCell ref="EE2:EF2"/>
    <mergeCell ref="EG2:EH2"/>
    <mergeCell ref="DO2:DO3"/>
    <mergeCell ref="EN2:EO2"/>
    <mergeCell ref="EP2:EP3"/>
    <mergeCell ref="EQ2:EQ3"/>
    <mergeCell ref="DU2:DU3"/>
    <mergeCell ref="EY2:EY3"/>
    <mergeCell ref="CH1:CN1"/>
    <mergeCell ref="EL2:EM2"/>
    <mergeCell ref="ER2:ER3"/>
    <mergeCell ref="CO1:CU1"/>
    <mergeCell ref="CV1:DB1"/>
    <mergeCell ref="DC1:DI1"/>
    <mergeCell ref="EL1:ER1"/>
    <mergeCell ref="AY1:BE1"/>
    <mergeCell ref="ES1:EY1"/>
    <mergeCell ref="EX2:EX3"/>
    <mergeCell ref="EW2:EW3"/>
    <mergeCell ref="BF1:BL1"/>
    <mergeCell ref="DC2:DD2"/>
    <mergeCell ref="CX2:CY2"/>
    <mergeCell ref="CZ2:CZ3"/>
    <mergeCell ref="CA2:CB2"/>
    <mergeCell ref="CH2:CI2"/>
    <mergeCell ref="CJ2:CK2"/>
    <mergeCell ref="CL2:CL3"/>
    <mergeCell ref="DQ1:DW1"/>
    <mergeCell ref="DX1:ED1"/>
    <mergeCell ref="EE1:EK1"/>
    <mergeCell ref="DJ1:DP1"/>
    <mergeCell ref="DH2:DH3"/>
    <mergeCell ref="CS2:CS3"/>
    <mergeCell ref="CT2:CT3"/>
    <mergeCell ref="EG36:EH36"/>
    <mergeCell ref="DI2:DI3"/>
    <mergeCell ref="EI2:EI3"/>
    <mergeCell ref="DB2:DB3"/>
    <mergeCell ref="DE2:DF2"/>
    <mergeCell ref="DG2:DG3"/>
    <mergeCell ref="CX36:CY36"/>
    <mergeCell ref="DA2:DA3"/>
    <mergeCell ref="DV2:DV3"/>
    <mergeCell ref="DW2:DW3"/>
    <mergeCell ref="DX2:DY2"/>
    <mergeCell ref="EE36:EF36"/>
    <mergeCell ref="DS2:DT2"/>
    <mergeCell ref="DQ36:DR36"/>
    <mergeCell ref="GR36:GS36"/>
    <mergeCell ref="GM2:GM3"/>
    <mergeCell ref="GN2:GN3"/>
    <mergeCell ref="GO2:GO3"/>
    <mergeCell ref="GP2:GQ2"/>
    <mergeCell ref="GR2:GS2"/>
    <mergeCell ref="GP36:GQ36"/>
    <mergeCell ref="FM2:FM3"/>
    <mergeCell ref="FW2:FX2"/>
    <mergeCell ref="GH2:GH3"/>
    <mergeCell ref="GD2:GE2"/>
    <mergeCell ref="GF2:GF3"/>
    <mergeCell ref="GK2:GL2"/>
    <mergeCell ref="GI2:GJ2"/>
    <mergeCell ref="FU36:FV36"/>
    <mergeCell ref="FN36:FO36"/>
    <mergeCell ref="FP36:FQ36"/>
    <mergeCell ref="GD36:GE36"/>
    <mergeCell ref="GB36:GC36"/>
    <mergeCell ref="GB2:GC2"/>
    <mergeCell ref="GI36:GJ36"/>
    <mergeCell ref="FW36:FX36"/>
    <mergeCell ref="GK36:GL36"/>
    <mergeCell ref="BM36:BN36"/>
    <mergeCell ref="EU36:EV36"/>
    <mergeCell ref="AM36:AN36"/>
    <mergeCell ref="BO36:BP36"/>
    <mergeCell ref="FG36:FH36"/>
    <mergeCell ref="FI36:FJ36"/>
    <mergeCell ref="FB2:FC2"/>
    <mergeCell ref="ES2:ET2"/>
    <mergeCell ref="EU2:EV2"/>
    <mergeCell ref="EZ2:FA2"/>
    <mergeCell ref="FF2:FF3"/>
    <mergeCell ref="FG2:FH2"/>
    <mergeCell ref="FI2:FJ2"/>
    <mergeCell ref="ES36:ET36"/>
    <mergeCell ref="EZ36:FA36"/>
    <mergeCell ref="CU2:CU3"/>
    <mergeCell ref="CV2:CW2"/>
    <mergeCell ref="EL36:EM36"/>
    <mergeCell ref="EN36:EO36"/>
    <mergeCell ref="BR2:BR3"/>
    <mergeCell ref="BS2:BS3"/>
    <mergeCell ref="CN2:CN3"/>
    <mergeCell ref="CO2:CP2"/>
    <mergeCell ref="CQ2:CR2"/>
    <mergeCell ref="CC36:CD36"/>
    <mergeCell ref="CH36:CI36"/>
    <mergeCell ref="DZ36:EA36"/>
    <mergeCell ref="FB36:FC36"/>
    <mergeCell ref="DS36:DT36"/>
    <mergeCell ref="DX36:DY36"/>
    <mergeCell ref="DL36:DM36"/>
    <mergeCell ref="CJ36:CK36"/>
    <mergeCell ref="CO36:CP36"/>
    <mergeCell ref="DE36:DF36"/>
    <mergeCell ref="DJ36:DK36"/>
    <mergeCell ref="DC36:DD36"/>
    <mergeCell ref="T42:V42"/>
    <mergeCell ref="BA36:BB36"/>
    <mergeCell ref="BH36:BI36"/>
    <mergeCell ref="R59:T59"/>
    <mergeCell ref="U59:V59"/>
    <mergeCell ref="O61:Q61"/>
    <mergeCell ref="O58:Q58"/>
    <mergeCell ref="O60:Q60"/>
    <mergeCell ref="R69:T69"/>
    <mergeCell ref="U69:V69"/>
    <mergeCell ref="U68:V68"/>
    <mergeCell ref="W42:Y42"/>
    <mergeCell ref="R57:T57"/>
    <mergeCell ref="Y36:Z36"/>
    <mergeCell ref="R58:T58"/>
    <mergeCell ref="P42:S42"/>
    <mergeCell ref="U57:V57"/>
    <mergeCell ref="BF36:BG36"/>
    <mergeCell ref="K54:Q54"/>
    <mergeCell ref="I57:K57"/>
    <mergeCell ref="L55:N55"/>
    <mergeCell ref="O55:Q55"/>
    <mergeCell ref="I47:K47"/>
    <mergeCell ref="C54:J54"/>
    <mergeCell ref="BT36:BU36"/>
    <mergeCell ref="CQ36:CR36"/>
    <mergeCell ref="CV36:CW36"/>
    <mergeCell ref="F100:H100"/>
    <mergeCell ref="F97:H97"/>
    <mergeCell ref="I95:K95"/>
    <mergeCell ref="F98:H98"/>
    <mergeCell ref="D97:E97"/>
    <mergeCell ref="I97:K97"/>
    <mergeCell ref="I98:K98"/>
    <mergeCell ref="F99:H99"/>
    <mergeCell ref="U58:V58"/>
    <mergeCell ref="O59:Q59"/>
    <mergeCell ref="I81:K81"/>
    <mergeCell ref="C78:E78"/>
    <mergeCell ref="F78:H78"/>
    <mergeCell ref="I79:K79"/>
    <mergeCell ref="F81:H81"/>
    <mergeCell ref="C81:E81"/>
    <mergeCell ref="L80:N80"/>
    <mergeCell ref="C79:E79"/>
    <mergeCell ref="I78:K78"/>
    <mergeCell ref="L78:N78"/>
    <mergeCell ref="C75:E75"/>
    <mergeCell ref="R67:T67"/>
    <mergeCell ref="U67:V67"/>
    <mergeCell ref="F73:H73"/>
    <mergeCell ref="I73:K73"/>
    <mergeCell ref="L73:N73"/>
    <mergeCell ref="L67:N67"/>
    <mergeCell ref="C69:E69"/>
    <mergeCell ref="F69:H69"/>
    <mergeCell ref="I69:K69"/>
    <mergeCell ref="L69:N69"/>
    <mergeCell ref="O69:Q69"/>
    <mergeCell ref="O68:Q68"/>
    <mergeCell ref="C73:E73"/>
    <mergeCell ref="L68:N68"/>
    <mergeCell ref="R68:T68"/>
    <mergeCell ref="C68:E68"/>
    <mergeCell ref="F68:H68"/>
    <mergeCell ref="I68:K68"/>
    <mergeCell ref="L70:N70"/>
    <mergeCell ref="O70:Q70"/>
    <mergeCell ref="C71:E71"/>
    <mergeCell ref="O67:Q67"/>
    <mergeCell ref="O73:Q73"/>
    <mergeCell ref="C72:E72"/>
    <mergeCell ref="L59:N59"/>
    <mergeCell ref="F62:H62"/>
    <mergeCell ref="O62:Q62"/>
    <mergeCell ref="C62:E62"/>
    <mergeCell ref="C66:Q66"/>
    <mergeCell ref="L46:N46"/>
    <mergeCell ref="O46:Q46"/>
    <mergeCell ref="L47:N47"/>
    <mergeCell ref="O47:Q47"/>
    <mergeCell ref="C65:E65"/>
    <mergeCell ref="F65:H65"/>
    <mergeCell ref="I65:K65"/>
    <mergeCell ref="L65:N65"/>
    <mergeCell ref="O65:Q65"/>
    <mergeCell ref="I63:K63"/>
    <mergeCell ref="L57:N57"/>
    <mergeCell ref="L63:N63"/>
    <mergeCell ref="O63:Q63"/>
    <mergeCell ref="O64:Q64"/>
    <mergeCell ref="C64:E64"/>
    <mergeCell ref="L64:N64"/>
    <mergeCell ref="C46:E46"/>
    <mergeCell ref="F46:H46"/>
    <mergeCell ref="I46:K46"/>
    <mergeCell ref="O72:Q72"/>
    <mergeCell ref="F64:H64"/>
    <mergeCell ref="I64:K64"/>
    <mergeCell ref="C63:E63"/>
    <mergeCell ref="F63:H63"/>
    <mergeCell ref="R75:T75"/>
    <mergeCell ref="C51:D51"/>
    <mergeCell ref="C47:E47"/>
    <mergeCell ref="F47:H47"/>
    <mergeCell ref="C49:F49"/>
    <mergeCell ref="C70:E70"/>
    <mergeCell ref="F70:H70"/>
    <mergeCell ref="I70:K70"/>
    <mergeCell ref="C59:E59"/>
    <mergeCell ref="F59:H59"/>
    <mergeCell ref="I59:K59"/>
    <mergeCell ref="C67:E67"/>
    <mergeCell ref="F67:H67"/>
    <mergeCell ref="I67:K67"/>
    <mergeCell ref="C55:E55"/>
    <mergeCell ref="F57:H57"/>
    <mergeCell ref="C50:D50"/>
    <mergeCell ref="E50:F50"/>
    <mergeCell ref="E51:F51"/>
    <mergeCell ref="U75:V75"/>
    <mergeCell ref="R76:T76"/>
    <mergeCell ref="U76:V76"/>
    <mergeCell ref="L77:N77"/>
    <mergeCell ref="O77:Q77"/>
    <mergeCell ref="R77:T77"/>
    <mergeCell ref="U77:V77"/>
    <mergeCell ref="F71:H71"/>
    <mergeCell ref="I71:K71"/>
    <mergeCell ref="L71:N71"/>
    <mergeCell ref="O71:Q71"/>
    <mergeCell ref="L75:N75"/>
    <mergeCell ref="O75:Q75"/>
    <mergeCell ref="F76:H76"/>
    <mergeCell ref="I76:K76"/>
    <mergeCell ref="L76:N76"/>
    <mergeCell ref="O76:Q76"/>
    <mergeCell ref="F77:H77"/>
    <mergeCell ref="I77:K77"/>
    <mergeCell ref="F75:H75"/>
    <mergeCell ref="I75:K75"/>
    <mergeCell ref="F72:H72"/>
    <mergeCell ref="I72:K72"/>
    <mergeCell ref="L72:N72"/>
    <mergeCell ref="L79:N79"/>
    <mergeCell ref="F79:H79"/>
    <mergeCell ref="C82:E82"/>
    <mergeCell ref="F82:H82"/>
    <mergeCell ref="I82:K82"/>
    <mergeCell ref="L81:N81"/>
    <mergeCell ref="C80:E80"/>
    <mergeCell ref="F80:H80"/>
    <mergeCell ref="C74:Q74"/>
    <mergeCell ref="L82:N82"/>
    <mergeCell ref="C76:E76"/>
    <mergeCell ref="C77:E77"/>
    <mergeCell ref="O79:Q79"/>
    <mergeCell ref="O81:Q81"/>
    <mergeCell ref="O82:Q82"/>
    <mergeCell ref="O80:Q80"/>
    <mergeCell ref="O78:Q78"/>
    <mergeCell ref="I80:K80"/>
    <mergeCell ref="D93:E93"/>
    <mergeCell ref="D94:E94"/>
    <mergeCell ref="D95:E95"/>
    <mergeCell ref="F95:H95"/>
    <mergeCell ref="C98:E98"/>
    <mergeCell ref="O84:Q84"/>
    <mergeCell ref="O83:Q83"/>
    <mergeCell ref="F84:H84"/>
    <mergeCell ref="C84:E84"/>
    <mergeCell ref="L84:N84"/>
    <mergeCell ref="C87:E87"/>
    <mergeCell ref="F87:H87"/>
    <mergeCell ref="C85:E85"/>
    <mergeCell ref="F85:H85"/>
    <mergeCell ref="L85:N85"/>
    <mergeCell ref="O85:Q85"/>
    <mergeCell ref="D96:E96"/>
    <mergeCell ref="F96:H96"/>
    <mergeCell ref="I96:K96"/>
    <mergeCell ref="F93:H93"/>
    <mergeCell ref="I93:K93"/>
    <mergeCell ref="F94:H94"/>
    <mergeCell ref="I94:K94"/>
    <mergeCell ref="I91:K91"/>
  </mergeCells>
  <dataValidations count="1">
    <dataValidation type="list" allowBlank="1" showInputMessage="1" showErrorMessage="1" sqref="O47:Q47" xr:uid="{00000000-0002-0000-03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V207"/>
  <sheetViews>
    <sheetView showGridLines="0" zoomScale="70" zoomScaleNormal="70" workbookViewId="0">
      <pane xSplit="1" ySplit="3" topLeftCell="B4" activePane="bottomRight" state="frozen"/>
      <selection activeCell="AA52" sqref="AA52"/>
      <selection pane="topRight" activeCell="AA52" sqref="AA52"/>
      <selection pane="bottomLeft" activeCell="AA52" sqref="AA52"/>
      <selection pane="bottomRight" activeCell="K35" sqref="K3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25235</v>
      </c>
      <c r="C1" s="355"/>
      <c r="D1" s="355"/>
      <c r="E1" s="355"/>
      <c r="F1" s="355"/>
      <c r="G1" s="355"/>
      <c r="H1" s="356"/>
      <c r="I1" s="354">
        <v>25263</v>
      </c>
      <c r="J1" s="355"/>
      <c r="K1" s="355"/>
      <c r="L1" s="355"/>
      <c r="M1" s="355"/>
      <c r="N1" s="355"/>
      <c r="O1" s="356"/>
      <c r="P1" s="354">
        <v>25294</v>
      </c>
      <c r="Q1" s="355"/>
      <c r="R1" s="355"/>
      <c r="S1" s="355"/>
      <c r="T1" s="355"/>
      <c r="U1" s="355"/>
      <c r="V1" s="356"/>
      <c r="W1" s="354">
        <v>25324</v>
      </c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>
        <v>60</v>
      </c>
      <c r="E4" s="52"/>
      <c r="F4" s="53"/>
      <c r="G4" s="54">
        <f>((((((B4+C4)*30)/$E$50)+((D4+E4)/$E$51))+($G$35*$H$35))-(F4*$G$35))/($H$35-F4)</f>
        <v>0.86202886928628708</v>
      </c>
      <c r="H4" s="55">
        <f>$H$35-F4</f>
        <v>2494</v>
      </c>
      <c r="I4" s="50">
        <v>1</v>
      </c>
      <c r="J4" s="51"/>
      <c r="K4" s="52">
        <v>40</v>
      </c>
      <c r="L4" s="52"/>
      <c r="M4" s="53"/>
      <c r="N4" s="54">
        <f>((((((I4+J4)*30)/$E$50)+((K4+L4)/$E$51))+(G34*H34))-(F34*G34))/(O4)</f>
        <v>1.1424711615569689</v>
      </c>
      <c r="O4" s="55">
        <f>H34-M4</f>
        <v>2494</v>
      </c>
      <c r="P4" s="50"/>
      <c r="Q4" s="51"/>
      <c r="R4" s="52"/>
      <c r="S4" s="52"/>
      <c r="T4" s="53"/>
      <c r="U4" s="54">
        <f>((((((P4+Q4)*30)/$E$50)+((R4+S4)/$E$51))+(N34*O34))-(M34*N34))/(V4)</f>
        <v>1.3602245388933447</v>
      </c>
      <c r="V4" s="55">
        <f>O34-T4</f>
        <v>2494</v>
      </c>
      <c r="W4" s="50"/>
      <c r="X4" s="51"/>
      <c r="Y4" s="52"/>
      <c r="Z4" s="52"/>
      <c r="AA4" s="53"/>
      <c r="AB4" s="54">
        <f>((((((W4+X4)*30)/$E$50)+((Y4+Z4)/$E$51))+(U34*V34))-(T34*U34))/(AC4)</f>
        <v>1.3602245388933447</v>
      </c>
      <c r="AC4" s="55">
        <f>V34-AA4</f>
        <v>2494</v>
      </c>
      <c r="AD4" s="50"/>
      <c r="AE4" s="51"/>
      <c r="AF4" s="52"/>
      <c r="AG4" s="52"/>
      <c r="AH4" s="53"/>
      <c r="AI4" s="54">
        <f>((((((AD4+AE4)*30)/$E$50)+((AF4+AG4)/$E$51))+(AB34*AC34))-(AA34*AB34))/(AJ4)</f>
        <v>1.3602245388933447</v>
      </c>
      <c r="AJ4" s="55">
        <f>AC34-AH4</f>
        <v>2494</v>
      </c>
      <c r="AK4" s="50"/>
      <c r="AL4" s="51"/>
      <c r="AM4" s="52"/>
      <c r="AN4" s="52"/>
      <c r="AO4" s="53"/>
      <c r="AP4" s="54">
        <f>((((((AK4+AL4)*30)/$E$50)+((AM4+AN4)/$E$51))+(AI34*AJ34))-(AH34*AI34))/(AQ4)</f>
        <v>1.3602245388933447</v>
      </c>
      <c r="AQ4" s="55">
        <f>AJ34-AO4</f>
        <v>2494</v>
      </c>
      <c r="AR4" s="50"/>
      <c r="AS4" s="51"/>
      <c r="AT4" s="52"/>
      <c r="AU4" s="52"/>
      <c r="AV4" s="53"/>
      <c r="AW4" s="54">
        <f>((((((AR4+AS4)*30)/$E$50)+((AT4+AU4)/$E$51))+(AP34*AQ34))-(AO34*AP34))/(AX4)</f>
        <v>1.3602245388933447</v>
      </c>
      <c r="AX4" s="55">
        <f>AQ34-AV4</f>
        <v>2494</v>
      </c>
      <c r="AY4" s="50"/>
      <c r="AZ4" s="51"/>
      <c r="BA4" s="52"/>
      <c r="BB4" s="52"/>
      <c r="BC4" s="53"/>
      <c r="BD4" s="54">
        <f>((((((AY4+AZ4)*30)/$E$50)+((BA4+BB4)/$E$51))+(AW34*AX34))-(AV34*AW34))/(BE4)</f>
        <v>1.3602245388933447</v>
      </c>
      <c r="BE4" s="55">
        <f>AX34-BC4</f>
        <v>2494</v>
      </c>
      <c r="BF4" s="50"/>
      <c r="BG4" s="51"/>
      <c r="BH4" s="52"/>
      <c r="BI4" s="52"/>
      <c r="BJ4" s="53"/>
      <c r="BK4" s="54">
        <f>((((((BF4+BG4)*30)/$E$50)+((BH4+BI4)/$E$51))+(BD34*BE34))-(BC34*BD34))/(BL4)</f>
        <v>1.3602245388933447</v>
      </c>
      <c r="BL4" s="55">
        <f>BE34-BJ4</f>
        <v>2494</v>
      </c>
      <c r="BM4" s="50"/>
      <c r="BN4" s="51"/>
      <c r="BO4" s="52"/>
      <c r="BP4" s="52"/>
      <c r="BQ4" s="53"/>
      <c r="BR4" s="54">
        <f>((((((BM4+BN4)*30)/$E$50)+((BO4+BP4)/$E$51))+(BK34*BL34))-(BJ34*BK34))/(BS4)</f>
        <v>1.3602245388933447</v>
      </c>
      <c r="BS4" s="55">
        <f>BL34-BQ4</f>
        <v>2494</v>
      </c>
      <c r="BT4" s="50"/>
      <c r="BU4" s="51"/>
      <c r="BV4" s="52"/>
      <c r="BW4" s="52"/>
      <c r="BX4" s="53"/>
      <c r="BY4" s="54">
        <f>((((((BT4+BU4)*30)/$E$50)+((BV4+BW4)/$E$51))+(BR34*BS34))-(BQ34*BR34))/(BZ4)</f>
        <v>1.3602245388933447</v>
      </c>
      <c r="BZ4" s="55">
        <f>BS34-BX4</f>
        <v>2494</v>
      </c>
      <c r="CA4" s="50"/>
      <c r="CB4" s="51"/>
      <c r="CC4" s="52"/>
      <c r="CD4" s="52"/>
      <c r="CE4" s="53"/>
      <c r="CF4" s="54">
        <f>((((((CA4+CB4)*30)/$E$50)+((CC4+CD4)/$E$51))+(BY34*BZ34))-(BX34*BY34))/(CG4)</f>
        <v>1.3602245388933447</v>
      </c>
      <c r="CG4" s="55">
        <f>BZ34-CE4</f>
        <v>2494</v>
      </c>
      <c r="CH4" s="50"/>
      <c r="CI4" s="51"/>
      <c r="CJ4" s="52"/>
      <c r="CK4" s="52"/>
      <c r="CL4" s="53"/>
      <c r="CM4" s="54">
        <f>((((((CH4+CI4)*30)/$E$50)+((CJ4+CK4)/$E$51))+(CF34*CG34))-(CE34*CF34))/(CN4)</f>
        <v>1.3602245388933447</v>
      </c>
      <c r="CN4" s="55">
        <f>CG34-CL4</f>
        <v>2494</v>
      </c>
      <c r="CO4" s="50"/>
      <c r="CP4" s="51"/>
      <c r="CQ4" s="52"/>
      <c r="CR4" s="52"/>
      <c r="CS4" s="53"/>
      <c r="CT4" s="54">
        <f>((((((CO4+CP4)*30)/$E$50)+((CQ4+CR4)/$E$51))+(CM34*CN34))-(CL34*CM34))/(CU4)</f>
        <v>1.3602245388933447</v>
      </c>
      <c r="CU4" s="55">
        <f>CN34-CS4</f>
        <v>2494</v>
      </c>
      <c r="CV4" s="50"/>
      <c r="CW4" s="51"/>
      <c r="CX4" s="52"/>
      <c r="CY4" s="52"/>
      <c r="CZ4" s="53"/>
      <c r="DA4" s="54">
        <f>((((((CV4+CW4)*30)/$E$50)+((CX4+CY4)/$E$51))+(CT34*CU34))-(CS34*CT34))/(DB4)</f>
        <v>1.3602245388933447</v>
      </c>
      <c r="DB4" s="55">
        <f>CU34-CZ4</f>
        <v>2494</v>
      </c>
      <c r="DC4" s="50"/>
      <c r="DD4" s="51"/>
      <c r="DE4" s="52"/>
      <c r="DF4" s="52"/>
      <c r="DG4" s="53"/>
      <c r="DH4" s="54">
        <f>((((((DC4+DD4)*30)/$E$50)+((DE4+DF4)/$E$51))+(DA34*DB34))-(CZ34*DA34))/(DI4)</f>
        <v>1.3602245388933447</v>
      </c>
      <c r="DI4" s="55">
        <f>DB34-DG4</f>
        <v>2494</v>
      </c>
      <c r="DJ4" s="50"/>
      <c r="DK4" s="51"/>
      <c r="DL4" s="52"/>
      <c r="DM4" s="52"/>
      <c r="DN4" s="53"/>
      <c r="DO4" s="54">
        <f>((((((DJ4+DK4)*30)/$E$50)+((DL4+DM4)/$E$51))+(DH34*DI34))-(DG34*DH34))/(DP4)</f>
        <v>1.3602245388933447</v>
      </c>
      <c r="DP4" s="55">
        <f>DI34-DN4</f>
        <v>2494</v>
      </c>
      <c r="DQ4" s="50"/>
      <c r="DR4" s="51"/>
      <c r="DS4" s="52"/>
      <c r="DT4" s="52"/>
      <c r="DU4" s="53"/>
      <c r="DV4" s="54">
        <f>((((((DQ4+DR4)*30)/$E$50)+((DS4+DT4)/$E$51))+(DO34*DP34))-(DN34*DO34))/(DW4)</f>
        <v>1.3602245388933447</v>
      </c>
      <c r="DW4" s="55">
        <f>DP34-DU4</f>
        <v>2494</v>
      </c>
      <c r="DX4" s="50"/>
      <c r="DY4" s="51"/>
      <c r="DZ4" s="52"/>
      <c r="EA4" s="52"/>
      <c r="EB4" s="53"/>
      <c r="EC4" s="54">
        <f>((((((DX4+DY4)*30)/$E$50)+((DZ4+EA4)/$E$51))+(DV34*DW34))-(DU34*DV34))/(ED4)</f>
        <v>1.3602245388933447</v>
      </c>
      <c r="ED4" s="55">
        <f>DW34-EB4</f>
        <v>2494</v>
      </c>
      <c r="EE4" s="50"/>
      <c r="EF4" s="51"/>
      <c r="EG4" s="52"/>
      <c r="EH4" s="52"/>
      <c r="EI4" s="53"/>
      <c r="EJ4" s="54">
        <f>((((((EE4+EF4)*30)/$E$50)+((EG4+EH4)/$E$51))+(EC34*ED34))-(EB34*EC34))/(EK4)</f>
        <v>1.3602245388933447</v>
      </c>
      <c r="EK4" s="55">
        <f>ED34-EI4</f>
        <v>2494</v>
      </c>
      <c r="EL4" s="50"/>
      <c r="EM4" s="51"/>
      <c r="EN4" s="52"/>
      <c r="EO4" s="52"/>
      <c r="EP4" s="53"/>
      <c r="EQ4" s="54">
        <f>((((((EL4+EM4)*30)/$E$50)+((EN4+EO4)/$E$51))+(EJ34*EK34))-(EI34*EJ34))/(ER4)</f>
        <v>1.3602245388933447</v>
      </c>
      <c r="ER4" s="55">
        <f>EK34-EP4</f>
        <v>2494</v>
      </c>
      <c r="ES4" s="50"/>
      <c r="ET4" s="51"/>
      <c r="EU4" s="52"/>
      <c r="EV4" s="52"/>
      <c r="EW4" s="53"/>
      <c r="EX4" s="54">
        <f>((((((ES4+ET4)*30)/$E$50)+((EU4+EV4)/$E$51))+(EQ34*ER34))-(EP34*EQ34))/(EY4)</f>
        <v>1.3602245388933447</v>
      </c>
      <c r="EY4" s="55">
        <f>ER34-EW4</f>
        <v>2494</v>
      </c>
      <c r="EZ4" s="50"/>
      <c r="FA4" s="51"/>
      <c r="FB4" s="52"/>
      <c r="FC4" s="52"/>
      <c r="FD4" s="53"/>
      <c r="FE4" s="54">
        <f>((((((EZ4+FA4)*30)/$E$50)+((FB4+FC4)/$E$51))+(EX34*EY34))-(EW34*EX34))/(FF4)</f>
        <v>1.3602245388933447</v>
      </c>
      <c r="FF4" s="55">
        <f>EY34-FD4</f>
        <v>2494</v>
      </c>
      <c r="FG4" s="50"/>
      <c r="FH4" s="51"/>
      <c r="FI4" s="52"/>
      <c r="FJ4" s="52"/>
      <c r="FK4" s="53"/>
      <c r="FL4" s="54">
        <f>((((((FG4+FH4)*30)/$E$50)+((FI4+FJ4)/$E$51))+(FE34*FF34))-(FD34*FE34))/(FM4)</f>
        <v>1.3602245388933447</v>
      </c>
      <c r="FM4" s="55">
        <f>FF34-FK4</f>
        <v>2494</v>
      </c>
      <c r="FN4" s="50"/>
      <c r="FO4" s="51"/>
      <c r="FP4" s="52"/>
      <c r="FQ4" s="52"/>
      <c r="FR4" s="53"/>
      <c r="FS4" s="54">
        <f>((((((FN4+FO4)*30)/$E$50)+((FP4+FQ4)/$E$51))+(FL34*FM34))-(FK34*FL34))/(FT4)</f>
        <v>1.3602245388933447</v>
      </c>
      <c r="FT4" s="55">
        <f>FM34-FR4</f>
        <v>2494</v>
      </c>
      <c r="FU4" s="50"/>
      <c r="FV4" s="51"/>
      <c r="FW4" s="52"/>
      <c r="FX4" s="52"/>
      <c r="FY4" s="53"/>
      <c r="FZ4" s="54">
        <f>((((((FU4+FV4)*30)/$E$50)+((FW4+FX4)/$E$51))+(FS34*FT34))-(FR34*FS34))/(GA4)</f>
        <v>1.3602245388933447</v>
      </c>
      <c r="GA4" s="55">
        <f>FT34-FY4</f>
        <v>2494</v>
      </c>
      <c r="GB4" s="50"/>
      <c r="GC4" s="51"/>
      <c r="GD4" s="52"/>
      <c r="GE4" s="52"/>
      <c r="GF4" s="53"/>
      <c r="GG4" s="54">
        <f>((((((GB4+GC4)*30)/$E$50)+((GD4+GE4)/$E$51))+(FZ34*GA34))-(FY34*FZ34))/(GH4)</f>
        <v>1.3602245388933447</v>
      </c>
      <c r="GH4" s="55">
        <f>GA34-GF4</f>
        <v>2494</v>
      </c>
      <c r="GI4" s="50"/>
      <c r="GJ4" s="51"/>
      <c r="GK4" s="52"/>
      <c r="GL4" s="52"/>
      <c r="GM4" s="53"/>
      <c r="GN4" s="54">
        <f>((((((GI4+GJ4)*30)/$E$50)+((GK4+GL4)/$E$51))+(GG34*GH34))-(GF34*GG34))/(GO4)</f>
        <v>1.3602245388933447</v>
      </c>
      <c r="GO4" s="55">
        <f>GH34-GM4</f>
        <v>2494</v>
      </c>
      <c r="GP4" s="50"/>
      <c r="GQ4" s="51"/>
      <c r="GR4" s="52"/>
      <c r="GS4" s="52"/>
      <c r="GT4" s="53"/>
      <c r="GU4" s="54">
        <f>((((((GP4+GQ4)*30)/$E$50)+((GR4+GS4)/$E$51))+(GN34*GO34))-(GM34*GN34))/(GV4)</f>
        <v>1.3602245388933447</v>
      </c>
      <c r="GV4" s="55">
        <f>GO34-GT4</f>
        <v>2494</v>
      </c>
    </row>
    <row r="5" spans="1:204" s="60" customFormat="1">
      <c r="A5" s="57">
        <v>2</v>
      </c>
      <c r="B5" s="62"/>
      <c r="C5" s="62"/>
      <c r="D5" s="58">
        <v>60</v>
      </c>
      <c r="E5" s="58"/>
      <c r="F5" s="59"/>
      <c r="G5" s="54">
        <f>((((((B5+C5)*30)/$E$50)+((D5+E5)/$E$51))+(G4*H4))-(F5*G4))/(H5)</f>
        <v>0.87405773857257418</v>
      </c>
      <c r="H5" s="55">
        <f>H4-F5</f>
        <v>2494</v>
      </c>
      <c r="I5" s="50">
        <v>1</v>
      </c>
      <c r="J5" s="51"/>
      <c r="K5" s="52"/>
      <c r="L5" s="52"/>
      <c r="M5" s="59"/>
      <c r="N5" s="54">
        <f>((((((I5+J5)*30)/$E$50)+((K5+L5)/$E$51))+(N4*O4))-(M5*N4))/(O5)</f>
        <v>1.1443217568317823</v>
      </c>
      <c r="O5" s="55">
        <f>O4-M5</f>
        <v>2494</v>
      </c>
      <c r="P5" s="50"/>
      <c r="Q5" s="51"/>
      <c r="R5" s="52"/>
      <c r="S5" s="52"/>
      <c r="T5" s="59"/>
      <c r="U5" s="54">
        <f>((((((P5+Q5)*30)/$E$50)+((R5+S5)/$E$51))+(U4*V4))-(T5*U4))/(V5)</f>
        <v>1.3602245388933447</v>
      </c>
      <c r="V5" s="55">
        <f>V4-T5</f>
        <v>2494</v>
      </c>
      <c r="W5" s="50"/>
      <c r="X5" s="51"/>
      <c r="Y5" s="52"/>
      <c r="Z5" s="52"/>
      <c r="AA5" s="59"/>
      <c r="AB5" s="54">
        <f>((((((W5+X5)*30)/$E$50)+((Y5+Z5)/$E$51))+(AB4*AC4))-(AA5*AB4))/(AC5)</f>
        <v>1.3602245388933447</v>
      </c>
      <c r="AC5" s="55">
        <f>AC4-AA5</f>
        <v>2494</v>
      </c>
      <c r="AD5" s="50"/>
      <c r="AE5" s="51"/>
      <c r="AF5" s="52"/>
      <c r="AG5" s="52"/>
      <c r="AH5" s="59"/>
      <c r="AI5" s="54">
        <f>((((((AD5+AE5)*30)/$E$50)+((AF5+AG5)/$E$51))+(AI4*AJ4))-(AH5*AI4))/(AJ5)</f>
        <v>1.3602245388933447</v>
      </c>
      <c r="AJ5" s="55">
        <f>AJ4-AH5</f>
        <v>2494</v>
      </c>
      <c r="AK5" s="50"/>
      <c r="AL5" s="51"/>
      <c r="AM5" s="52"/>
      <c r="AN5" s="52"/>
      <c r="AO5" s="59"/>
      <c r="AP5" s="54">
        <f>((((((AK5+AL5)*30)/$E$50)+((AM5+AN5)/$E$51))+(AP4*AQ4))-(AO5*AP4))/(AQ5)</f>
        <v>1.3602245388933447</v>
      </c>
      <c r="AQ5" s="55">
        <f>AQ4-AO5</f>
        <v>2494</v>
      </c>
      <c r="AR5" s="50"/>
      <c r="AS5" s="51"/>
      <c r="AT5" s="52"/>
      <c r="AU5" s="52"/>
      <c r="AV5" s="59"/>
      <c r="AW5" s="54">
        <f>((((((AR5+AS5)*30)/$E$50)+((AT5+AU5)/$E$51))+(AW4*AX4))-(AV5*AW4))/(AX5)</f>
        <v>1.3602245388933447</v>
      </c>
      <c r="AX5" s="55">
        <f>AX4-AV5</f>
        <v>2494</v>
      </c>
      <c r="AY5" s="50"/>
      <c r="AZ5" s="51"/>
      <c r="BA5" s="52"/>
      <c r="BB5" s="52"/>
      <c r="BC5" s="59"/>
      <c r="BD5" s="54">
        <f>((((((AY5+AZ5)*30)/$E$50)+((BA5+BB5)/$E$51))+(BD4*BE4))-(BC5*BD4))/(BE5)</f>
        <v>1.3602245388933447</v>
      </c>
      <c r="BE5" s="55">
        <f>BE4-BC5</f>
        <v>2494</v>
      </c>
      <c r="BF5" s="50"/>
      <c r="BG5" s="51"/>
      <c r="BH5" s="52"/>
      <c r="BI5" s="52"/>
      <c r="BJ5" s="59"/>
      <c r="BK5" s="54">
        <f>((((((BF5+BG5)*30)/$E$50)+((BH5+BI5)/$E$51))+(BK4*BL4))-(BJ5*BK4))/(BL5)</f>
        <v>1.3602245388933447</v>
      </c>
      <c r="BL5" s="55">
        <f>BL4-BJ5</f>
        <v>2494</v>
      </c>
      <c r="BM5" s="50"/>
      <c r="BN5" s="51"/>
      <c r="BO5" s="52"/>
      <c r="BP5" s="52"/>
      <c r="BQ5" s="59"/>
      <c r="BR5" s="54">
        <f>((((((BM5+BN5)*30)/$E$50)+((BO5+BP5)/$E$51))+(BR4*BS4))-(BQ5*BR4))/(BS5)</f>
        <v>1.3602245388933447</v>
      </c>
      <c r="BS5" s="55">
        <f>BS4-BQ5</f>
        <v>2494</v>
      </c>
      <c r="BT5" s="50"/>
      <c r="BU5" s="51"/>
      <c r="BV5" s="52"/>
      <c r="BW5" s="52"/>
      <c r="BX5" s="59"/>
      <c r="BY5" s="54">
        <f>((((((BT5+BU5)*30)/$E$50)+((BV5+BW5)/$E$51))+(BY4*BZ4))-(BX5*BY4))/(BZ5)</f>
        <v>1.3602245388933447</v>
      </c>
      <c r="BZ5" s="55">
        <f>BZ4-BX5</f>
        <v>2494</v>
      </c>
      <c r="CA5" s="50"/>
      <c r="CB5" s="51"/>
      <c r="CC5" s="52"/>
      <c r="CD5" s="52"/>
      <c r="CE5" s="59"/>
      <c r="CF5" s="54">
        <f>((((((CA5+CB5)*30)/$E$50)+((CC5+CD5)/$E$51))+(CF4*CG4))-(CE5*CF4))/(CG5)</f>
        <v>1.3602245388933447</v>
      </c>
      <c r="CG5" s="55">
        <f>CG4-CE5</f>
        <v>2494</v>
      </c>
      <c r="CH5" s="50"/>
      <c r="CI5" s="51"/>
      <c r="CJ5" s="52"/>
      <c r="CK5" s="52"/>
      <c r="CL5" s="59"/>
      <c r="CM5" s="54">
        <f>((((((CH5+CI5)*30)/$E$50)+((CJ5+CK5)/$E$51))+(CM4*CN4))-(CL5*CM4))/(CN5)</f>
        <v>1.3602245388933447</v>
      </c>
      <c r="CN5" s="55">
        <f>CN4-CL5</f>
        <v>2494</v>
      </c>
      <c r="CO5" s="50"/>
      <c r="CP5" s="51"/>
      <c r="CQ5" s="52"/>
      <c r="CR5" s="52"/>
      <c r="CS5" s="59"/>
      <c r="CT5" s="54">
        <f>((((((CO5+CP5)*30)/$E$50)+((CQ5+CR5)/$E$51))+(CT4*CU4))-(CS5*CT4))/(CU5)</f>
        <v>1.3602245388933447</v>
      </c>
      <c r="CU5" s="55">
        <f>CU4-CS5</f>
        <v>2494</v>
      </c>
      <c r="CV5" s="50"/>
      <c r="CW5" s="51"/>
      <c r="CX5" s="52"/>
      <c r="CY5" s="52"/>
      <c r="CZ5" s="59"/>
      <c r="DA5" s="54">
        <f>((((((CV5+CW5)*30)/$E$50)+((CX5+CY5)/$E$51))+(DA4*DB4))-(CZ5*DA4))/(DB5)</f>
        <v>1.3602245388933447</v>
      </c>
      <c r="DB5" s="55">
        <f>DB4-CZ5</f>
        <v>2494</v>
      </c>
      <c r="DC5" s="50"/>
      <c r="DD5" s="51"/>
      <c r="DE5" s="52"/>
      <c r="DF5" s="52"/>
      <c r="DG5" s="59"/>
      <c r="DH5" s="54">
        <f>((((((DC5+DD5)*30)/$E$50)+((DE5+DF5)/$E$51))+(DH4*DI4))-(DG5*DH4))/(DI5)</f>
        <v>1.3602245388933447</v>
      </c>
      <c r="DI5" s="55">
        <f>DI4-DG5</f>
        <v>2494</v>
      </c>
      <c r="DJ5" s="50"/>
      <c r="DK5" s="51"/>
      <c r="DL5" s="52"/>
      <c r="DM5" s="52"/>
      <c r="DN5" s="59"/>
      <c r="DO5" s="54">
        <f>((((((DJ5+DK5)*30)/$E$50)+((DL5+DM5)/$E$51))+(DO4*DP4))-(DN5*DO4))/(DP5)</f>
        <v>1.3602245388933447</v>
      </c>
      <c r="DP5" s="55">
        <f>DP4-DN5</f>
        <v>2494</v>
      </c>
      <c r="DQ5" s="50"/>
      <c r="DR5" s="51"/>
      <c r="DS5" s="52"/>
      <c r="DT5" s="52"/>
      <c r="DU5" s="59"/>
      <c r="DV5" s="54">
        <f>((((((DQ5+DR5)*30)/$E$50)+((DS5+DT5)/$E$51))+(DV4*DW4))-(DU5*DV4))/(DW5)</f>
        <v>1.3602245388933447</v>
      </c>
      <c r="DW5" s="55">
        <f>DW4-DU5</f>
        <v>2494</v>
      </c>
      <c r="DX5" s="50"/>
      <c r="DY5" s="51"/>
      <c r="DZ5" s="52"/>
      <c r="EA5" s="52"/>
      <c r="EB5" s="59"/>
      <c r="EC5" s="54">
        <f>((((((DX5+DY5)*30)/$E$50)+((DZ5+EA5)/$E$51))+(EC4*ED4))-(EB5*EC4))/(ED5)</f>
        <v>1.3602245388933447</v>
      </c>
      <c r="ED5" s="55">
        <f>ED4-EB5</f>
        <v>2494</v>
      </c>
      <c r="EE5" s="50"/>
      <c r="EF5" s="51"/>
      <c r="EG5" s="52"/>
      <c r="EH5" s="52"/>
      <c r="EI5" s="59"/>
      <c r="EJ5" s="54">
        <f>((((((EE5+EF5)*30)/$E$50)+((EG5+EH5)/$E$51))+(EJ4*EK4))-(EI5*EJ4))/(EK5)</f>
        <v>1.3602245388933447</v>
      </c>
      <c r="EK5" s="55">
        <f>EK4-EI5</f>
        <v>2494</v>
      </c>
      <c r="EL5" s="50"/>
      <c r="EM5" s="51"/>
      <c r="EN5" s="52"/>
      <c r="EO5" s="52"/>
      <c r="EP5" s="59"/>
      <c r="EQ5" s="54">
        <f>((((((EL5+EM5)*30)/$E$50)+((EN5+EO5)/$E$51))+(EQ4*ER4))-(EP5*EQ4))/(ER5)</f>
        <v>1.3602245388933447</v>
      </c>
      <c r="ER5" s="55">
        <f>ER4-EP5</f>
        <v>2494</v>
      </c>
      <c r="ES5" s="50"/>
      <c r="ET5" s="51"/>
      <c r="EU5" s="52"/>
      <c r="EV5" s="52"/>
      <c r="EW5" s="59"/>
      <c r="EX5" s="54">
        <f>((((((ES5+ET5)*30)/$E$50)+((EU5+EV5)/$E$51))+(EX4*EY4))-(EW5*EX4))/(EY5)</f>
        <v>1.3602245388933447</v>
      </c>
      <c r="EY5" s="55">
        <f>EY4-EW5</f>
        <v>2494</v>
      </c>
      <c r="EZ5" s="50"/>
      <c r="FA5" s="51"/>
      <c r="FB5" s="52"/>
      <c r="FC5" s="52"/>
      <c r="FD5" s="59"/>
      <c r="FE5" s="54">
        <f>((((((EZ5+FA5)*30)/$E$50)+((FB5+FC5)/$E$51))+(FE4*FF4))-(FD5*FE4))/(FF5)</f>
        <v>1.3602245388933447</v>
      </c>
      <c r="FF5" s="55">
        <f>FF4-FD5</f>
        <v>2494</v>
      </c>
      <c r="FG5" s="50"/>
      <c r="FH5" s="51"/>
      <c r="FI5" s="52"/>
      <c r="FJ5" s="52"/>
      <c r="FK5" s="59"/>
      <c r="FL5" s="54">
        <f>((((((FG5+FH5)*30)/$E$50)+((FI5+FJ5)/$E$51))+(FL4*FM4))-(FK5*FL4))/(FM5)</f>
        <v>1.3602245388933447</v>
      </c>
      <c r="FM5" s="55">
        <f>FM4-FK5</f>
        <v>2494</v>
      </c>
      <c r="FN5" s="50"/>
      <c r="FO5" s="51"/>
      <c r="FP5" s="52"/>
      <c r="FQ5" s="52"/>
      <c r="FR5" s="59"/>
      <c r="FS5" s="54">
        <f>((((((FN5+FO5)*30)/$E$50)+((FP5+FQ5)/$E$51))+(FS4*FT4))-(FR5*FS4))/(FT5)</f>
        <v>1.3602245388933447</v>
      </c>
      <c r="FT5" s="55">
        <f>FT4-FR5</f>
        <v>2494</v>
      </c>
      <c r="FU5" s="50"/>
      <c r="FV5" s="51"/>
      <c r="FW5" s="52"/>
      <c r="FX5" s="52"/>
      <c r="FY5" s="59"/>
      <c r="FZ5" s="54">
        <f>((((((FU5+FV5)*30)/$E$50)+((FW5+FX5)/$E$51))+(FZ4*GA4))-(FY5*FZ4))/(GA5)</f>
        <v>1.3602245388933447</v>
      </c>
      <c r="GA5" s="55">
        <f>GA4-FY5</f>
        <v>2494</v>
      </c>
      <c r="GB5" s="50"/>
      <c r="GC5" s="51"/>
      <c r="GD5" s="52"/>
      <c r="GE5" s="52"/>
      <c r="GF5" s="59"/>
      <c r="GG5" s="54">
        <f>((((((GB5+GC5)*30)/$E$50)+((GD5+GE5)/$E$51))+(GG4*GH4))-(GF5*GG4))/(GH5)</f>
        <v>1.3602245388933447</v>
      </c>
      <c r="GH5" s="55">
        <f>GH4-GF5</f>
        <v>2494</v>
      </c>
      <c r="GI5" s="50"/>
      <c r="GJ5" s="51"/>
      <c r="GK5" s="52"/>
      <c r="GL5" s="52"/>
      <c r="GM5" s="59"/>
      <c r="GN5" s="54">
        <f>((((((GI5+GJ5)*30)/$E$50)+((GK5+GL5)/$E$51))+(GN4*GO4))-(GM5*GN4))/(GO5)</f>
        <v>1.3602245388933447</v>
      </c>
      <c r="GO5" s="55">
        <f>GO4-GM5</f>
        <v>2494</v>
      </c>
      <c r="GP5" s="50"/>
      <c r="GQ5" s="51"/>
      <c r="GR5" s="52"/>
      <c r="GS5" s="52"/>
      <c r="GT5" s="59"/>
      <c r="GU5" s="54">
        <f>((((((GP5+GQ5)*30)/$E$50)+((GR5+GS5)/$E$51))+(GU4*GV4))-(GT5*GU4))/(GV5)</f>
        <v>1.3602245388933447</v>
      </c>
      <c r="GV5" s="55">
        <f>GV4-GT5</f>
        <v>2494</v>
      </c>
    </row>
    <row r="6" spans="1:204" s="60" customFormat="1">
      <c r="A6" s="57">
        <v>3</v>
      </c>
      <c r="B6" s="62"/>
      <c r="C6" s="62"/>
      <c r="D6" s="58">
        <v>50</v>
      </c>
      <c r="E6" s="58"/>
      <c r="F6" s="59"/>
      <c r="G6" s="54">
        <f>((((((B6+C6)*30)/$E$50)+((D6+E6)/$E$51))+(G5*H5))-(F6*G5))/H5</f>
        <v>0.88408179631114681</v>
      </c>
      <c r="H6" s="55">
        <f>H5-F6</f>
        <v>2494</v>
      </c>
      <c r="I6" s="61">
        <v>1</v>
      </c>
      <c r="J6" s="62"/>
      <c r="K6" s="58"/>
      <c r="L6" s="58"/>
      <c r="M6" s="59"/>
      <c r="N6" s="54">
        <f t="shared" ref="N6:N34" si="0">((((((I6+J6)*30)/$E$50)+((K6+L6)/$E$51))+(N5*O5))-(M6*N5))/(O6)</f>
        <v>1.1461723521065958</v>
      </c>
      <c r="O6" s="55">
        <f t="shared" ref="O6:O34" si="1">O5-M6</f>
        <v>2494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1.3602245388933447</v>
      </c>
      <c r="V6" s="55">
        <f t="shared" ref="V6:V34" si="3">V5-T6</f>
        <v>2494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1.3602245388933447</v>
      </c>
      <c r="AC6" s="55">
        <f t="shared" ref="AC6:AC34" si="5">AC5-AA6</f>
        <v>2494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1.3602245388933447</v>
      </c>
      <c r="AJ6" s="55">
        <f t="shared" ref="AJ6:AJ34" si="7">AJ5-AH6</f>
        <v>2494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1.3602245388933447</v>
      </c>
      <c r="AQ6" s="55">
        <f t="shared" ref="AQ6:AQ34" si="9">AQ5-AO6</f>
        <v>2494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1.3602245388933447</v>
      </c>
      <c r="AX6" s="55">
        <f t="shared" ref="AX6:AX34" si="11">AX5-AV6</f>
        <v>2494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1.3602245388933447</v>
      </c>
      <c r="BE6" s="55">
        <f t="shared" ref="BE6:BE34" si="13">BE5-BC6</f>
        <v>2494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1.3602245388933447</v>
      </c>
      <c r="BL6" s="55">
        <f t="shared" ref="BL6:BL34" si="15">BL5-BJ6</f>
        <v>2494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1.3602245388933447</v>
      </c>
      <c r="BS6" s="55">
        <f t="shared" ref="BS6:BS34" si="17">BS5-BQ6</f>
        <v>2494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1.3602245388933447</v>
      </c>
      <c r="BZ6" s="55">
        <f t="shared" ref="BZ6:BZ34" si="19">BZ5-BX6</f>
        <v>2494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1.3602245388933447</v>
      </c>
      <c r="CG6" s="55">
        <f t="shared" ref="CG6:CG34" si="21">CG5-CE6</f>
        <v>2494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1.3602245388933447</v>
      </c>
      <c r="CN6" s="55">
        <f t="shared" ref="CN6:CN34" si="23">CN5-CL6</f>
        <v>2494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1.3602245388933447</v>
      </c>
      <c r="CU6" s="55">
        <f t="shared" ref="CU6:CU34" si="25">CU5-CS6</f>
        <v>2494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1.3602245388933447</v>
      </c>
      <c r="DB6" s="55">
        <f t="shared" ref="DB6:DB34" si="27">DB5-CZ6</f>
        <v>2494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1.3602245388933447</v>
      </c>
      <c r="DI6" s="55">
        <f t="shared" ref="DI6:DI34" si="29">DI5-DG6</f>
        <v>2494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1.3602245388933447</v>
      </c>
      <c r="DP6" s="55">
        <f t="shared" ref="DP6:DP34" si="31">DP5-DN6</f>
        <v>2494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1.3602245388933447</v>
      </c>
      <c r="DW6" s="55">
        <f t="shared" ref="DW6:DW34" si="33">DW5-DU6</f>
        <v>2494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1.3602245388933447</v>
      </c>
      <c r="ED6" s="55">
        <f t="shared" ref="ED6:ED34" si="35">ED5-EB6</f>
        <v>2494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1.3602245388933447</v>
      </c>
      <c r="EK6" s="55">
        <f t="shared" ref="EK6:EK34" si="37">EK5-EI6</f>
        <v>2494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1.3602245388933447</v>
      </c>
      <c r="ER6" s="55">
        <f t="shared" ref="ER6:ER34" si="39">ER5-EP6</f>
        <v>2494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1.3602245388933447</v>
      </c>
      <c r="EY6" s="55">
        <f t="shared" ref="EY6:EY34" si="41">EY5-EW6</f>
        <v>2494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1.3602245388933447</v>
      </c>
      <c r="FF6" s="55">
        <f t="shared" ref="FF6:FF34" si="43">FF5-FD6</f>
        <v>2494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1.3602245388933447</v>
      </c>
      <c r="FM6" s="55">
        <f t="shared" ref="FM6:FM34" si="45">FM5-FK6</f>
        <v>2494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1.3602245388933447</v>
      </c>
      <c r="FT6" s="55">
        <f t="shared" ref="FT6:FT34" si="47">FT5-FR6</f>
        <v>2494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1.3602245388933447</v>
      </c>
      <c r="GA6" s="55">
        <f t="shared" ref="GA6:GA34" si="49">GA5-FY6</f>
        <v>2494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1.3602245388933447</v>
      </c>
      <c r="GH6" s="55">
        <f t="shared" ref="GH6:GH34" si="51">GH5-GF6</f>
        <v>2494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1.3602245388933447</v>
      </c>
      <c r="GO6" s="55">
        <f t="shared" ref="GO6:GO34" si="53">GO5-GM6</f>
        <v>2494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1.3602245388933447</v>
      </c>
      <c r="GV6" s="55">
        <f t="shared" ref="GV6:GV34" si="55">GV5-GT6</f>
        <v>2494</v>
      </c>
    </row>
    <row r="7" spans="1:204" s="60" customFormat="1">
      <c r="A7" s="57">
        <v>4</v>
      </c>
      <c r="B7" s="62"/>
      <c r="C7" s="62"/>
      <c r="D7" s="58">
        <v>60</v>
      </c>
      <c r="E7" s="58"/>
      <c r="F7" s="59"/>
      <c r="G7" s="54">
        <f>((((((B7+C7)*30)/$E$50)+((D7+E7)/$E$51))+(G6*H6))-(F7*G6))/(H7)</f>
        <v>0.89611066559743391</v>
      </c>
      <c r="H7" s="55">
        <f t="shared" ref="H7:H34" si="56">H6-F7</f>
        <v>2494</v>
      </c>
      <c r="I7" s="61"/>
      <c r="J7" s="62"/>
      <c r="K7" s="58">
        <v>20</v>
      </c>
      <c r="L7" s="58"/>
      <c r="M7" s="59"/>
      <c r="N7" s="54">
        <f t="shared" si="0"/>
        <v>1.1501819752020248</v>
      </c>
      <c r="O7" s="55">
        <f t="shared" si="1"/>
        <v>2494</v>
      </c>
      <c r="P7" s="61"/>
      <c r="Q7" s="62"/>
      <c r="R7" s="58"/>
      <c r="S7" s="58"/>
      <c r="T7" s="59"/>
      <c r="U7" s="54">
        <f t="shared" si="2"/>
        <v>1.3602245388933447</v>
      </c>
      <c r="V7" s="55">
        <f t="shared" si="3"/>
        <v>2494</v>
      </c>
      <c r="W7" s="61"/>
      <c r="X7" s="62"/>
      <c r="Y7" s="58"/>
      <c r="Z7" s="58"/>
      <c r="AA7" s="59"/>
      <c r="AB7" s="54">
        <f t="shared" si="4"/>
        <v>1.3602245388933447</v>
      </c>
      <c r="AC7" s="55">
        <f t="shared" si="5"/>
        <v>2494</v>
      </c>
      <c r="AD7" s="61"/>
      <c r="AE7" s="62"/>
      <c r="AF7" s="58"/>
      <c r="AG7" s="58"/>
      <c r="AH7" s="59"/>
      <c r="AI7" s="54">
        <f t="shared" si="6"/>
        <v>1.3602245388933447</v>
      </c>
      <c r="AJ7" s="55">
        <f t="shared" si="7"/>
        <v>2494</v>
      </c>
      <c r="AK7" s="61"/>
      <c r="AL7" s="62"/>
      <c r="AM7" s="58"/>
      <c r="AN7" s="58"/>
      <c r="AO7" s="59"/>
      <c r="AP7" s="54">
        <f t="shared" si="8"/>
        <v>1.3602245388933447</v>
      </c>
      <c r="AQ7" s="55">
        <f t="shared" si="9"/>
        <v>2494</v>
      </c>
      <c r="AR7" s="61"/>
      <c r="AS7" s="62"/>
      <c r="AT7" s="58"/>
      <c r="AU7" s="58"/>
      <c r="AV7" s="59"/>
      <c r="AW7" s="54">
        <f t="shared" si="10"/>
        <v>1.3602245388933447</v>
      </c>
      <c r="AX7" s="55">
        <f t="shared" si="11"/>
        <v>2494</v>
      </c>
      <c r="AY7" s="61"/>
      <c r="AZ7" s="62"/>
      <c r="BA7" s="58"/>
      <c r="BB7" s="58"/>
      <c r="BC7" s="59"/>
      <c r="BD7" s="54">
        <f t="shared" si="12"/>
        <v>1.3602245388933447</v>
      </c>
      <c r="BE7" s="55">
        <f t="shared" si="13"/>
        <v>2494</v>
      </c>
      <c r="BF7" s="61"/>
      <c r="BG7" s="62"/>
      <c r="BH7" s="58"/>
      <c r="BI7" s="58"/>
      <c r="BJ7" s="59"/>
      <c r="BK7" s="54">
        <f t="shared" si="14"/>
        <v>1.3602245388933447</v>
      </c>
      <c r="BL7" s="55">
        <f t="shared" si="15"/>
        <v>2494</v>
      </c>
      <c r="BM7" s="61"/>
      <c r="BN7" s="62"/>
      <c r="BO7" s="58"/>
      <c r="BP7" s="58"/>
      <c r="BQ7" s="59"/>
      <c r="BR7" s="54">
        <f t="shared" si="16"/>
        <v>1.3602245388933447</v>
      </c>
      <c r="BS7" s="55">
        <f t="shared" si="17"/>
        <v>2494</v>
      </c>
      <c r="BT7" s="61"/>
      <c r="BU7" s="62"/>
      <c r="BV7" s="58"/>
      <c r="BW7" s="58"/>
      <c r="BX7" s="59"/>
      <c r="BY7" s="54">
        <f t="shared" si="18"/>
        <v>1.3602245388933447</v>
      </c>
      <c r="BZ7" s="55">
        <f t="shared" si="19"/>
        <v>2494</v>
      </c>
      <c r="CA7" s="61"/>
      <c r="CB7" s="62"/>
      <c r="CC7" s="58"/>
      <c r="CD7" s="58"/>
      <c r="CE7" s="59"/>
      <c r="CF7" s="54">
        <f t="shared" si="20"/>
        <v>1.3602245388933447</v>
      </c>
      <c r="CG7" s="55">
        <f t="shared" si="21"/>
        <v>2494</v>
      </c>
      <c r="CH7" s="61"/>
      <c r="CI7" s="62"/>
      <c r="CJ7" s="58"/>
      <c r="CK7" s="58"/>
      <c r="CL7" s="59"/>
      <c r="CM7" s="54">
        <f t="shared" si="22"/>
        <v>1.3602245388933447</v>
      </c>
      <c r="CN7" s="55">
        <f t="shared" si="23"/>
        <v>2494</v>
      </c>
      <c r="CO7" s="61"/>
      <c r="CP7" s="62"/>
      <c r="CQ7" s="58"/>
      <c r="CR7" s="58"/>
      <c r="CS7" s="59"/>
      <c r="CT7" s="54">
        <f t="shared" si="24"/>
        <v>1.3602245388933447</v>
      </c>
      <c r="CU7" s="55">
        <f t="shared" si="25"/>
        <v>2494</v>
      </c>
      <c r="CV7" s="61"/>
      <c r="CW7" s="62"/>
      <c r="CX7" s="58"/>
      <c r="CY7" s="58"/>
      <c r="CZ7" s="59"/>
      <c r="DA7" s="54">
        <f t="shared" si="26"/>
        <v>1.3602245388933447</v>
      </c>
      <c r="DB7" s="55">
        <f t="shared" si="27"/>
        <v>2494</v>
      </c>
      <c r="DC7" s="61"/>
      <c r="DD7" s="62"/>
      <c r="DE7" s="58"/>
      <c r="DF7" s="58"/>
      <c r="DG7" s="59"/>
      <c r="DH7" s="54">
        <f t="shared" si="28"/>
        <v>1.3602245388933447</v>
      </c>
      <c r="DI7" s="55">
        <f t="shared" si="29"/>
        <v>2494</v>
      </c>
      <c r="DJ7" s="61"/>
      <c r="DK7" s="62"/>
      <c r="DL7" s="58"/>
      <c r="DM7" s="58"/>
      <c r="DN7" s="59"/>
      <c r="DO7" s="54">
        <f t="shared" si="30"/>
        <v>1.3602245388933447</v>
      </c>
      <c r="DP7" s="55">
        <f t="shared" si="31"/>
        <v>2494</v>
      </c>
      <c r="DQ7" s="61"/>
      <c r="DR7" s="62"/>
      <c r="DS7" s="58"/>
      <c r="DT7" s="58"/>
      <c r="DU7" s="59"/>
      <c r="DV7" s="54">
        <f t="shared" si="32"/>
        <v>1.3602245388933447</v>
      </c>
      <c r="DW7" s="55">
        <f t="shared" si="33"/>
        <v>2494</v>
      </c>
      <c r="DX7" s="61"/>
      <c r="DY7" s="62"/>
      <c r="DZ7" s="58"/>
      <c r="EA7" s="58"/>
      <c r="EB7" s="59"/>
      <c r="EC7" s="54">
        <f t="shared" si="34"/>
        <v>1.3602245388933447</v>
      </c>
      <c r="ED7" s="55">
        <f t="shared" si="35"/>
        <v>2494</v>
      </c>
      <c r="EE7" s="61"/>
      <c r="EF7" s="62"/>
      <c r="EG7" s="58"/>
      <c r="EH7" s="58"/>
      <c r="EI7" s="59"/>
      <c r="EJ7" s="54">
        <f t="shared" si="36"/>
        <v>1.3602245388933447</v>
      </c>
      <c r="EK7" s="55">
        <f t="shared" si="37"/>
        <v>2494</v>
      </c>
      <c r="EL7" s="61"/>
      <c r="EM7" s="62"/>
      <c r="EN7" s="58"/>
      <c r="EO7" s="58"/>
      <c r="EP7" s="59"/>
      <c r="EQ7" s="54">
        <f t="shared" si="38"/>
        <v>1.3602245388933447</v>
      </c>
      <c r="ER7" s="55">
        <f t="shared" si="39"/>
        <v>2494</v>
      </c>
      <c r="ES7" s="61"/>
      <c r="ET7" s="62"/>
      <c r="EU7" s="58"/>
      <c r="EV7" s="58"/>
      <c r="EW7" s="59"/>
      <c r="EX7" s="54">
        <f t="shared" si="40"/>
        <v>1.3602245388933447</v>
      </c>
      <c r="EY7" s="55">
        <f t="shared" si="41"/>
        <v>2494</v>
      </c>
      <c r="EZ7" s="61"/>
      <c r="FA7" s="62"/>
      <c r="FB7" s="58"/>
      <c r="FC7" s="58"/>
      <c r="FD7" s="59"/>
      <c r="FE7" s="54">
        <f t="shared" si="42"/>
        <v>1.3602245388933447</v>
      </c>
      <c r="FF7" s="55">
        <f t="shared" si="43"/>
        <v>2494</v>
      </c>
      <c r="FG7" s="61"/>
      <c r="FH7" s="62"/>
      <c r="FI7" s="58"/>
      <c r="FJ7" s="58"/>
      <c r="FK7" s="59"/>
      <c r="FL7" s="54">
        <f t="shared" si="44"/>
        <v>1.3602245388933447</v>
      </c>
      <c r="FM7" s="55">
        <f t="shared" si="45"/>
        <v>2494</v>
      </c>
      <c r="FN7" s="61"/>
      <c r="FO7" s="62"/>
      <c r="FP7" s="58"/>
      <c r="FQ7" s="58"/>
      <c r="FR7" s="59"/>
      <c r="FS7" s="54">
        <f t="shared" si="46"/>
        <v>1.3602245388933447</v>
      </c>
      <c r="FT7" s="55">
        <f t="shared" si="47"/>
        <v>2494</v>
      </c>
      <c r="FU7" s="61"/>
      <c r="FV7" s="62"/>
      <c r="FW7" s="58"/>
      <c r="FX7" s="58"/>
      <c r="FY7" s="59"/>
      <c r="FZ7" s="54">
        <f t="shared" si="48"/>
        <v>1.3602245388933447</v>
      </c>
      <c r="GA7" s="55">
        <f t="shared" si="49"/>
        <v>2494</v>
      </c>
      <c r="GB7" s="61"/>
      <c r="GC7" s="62"/>
      <c r="GD7" s="58"/>
      <c r="GE7" s="58"/>
      <c r="GF7" s="59"/>
      <c r="GG7" s="54">
        <f t="shared" si="50"/>
        <v>1.3602245388933447</v>
      </c>
      <c r="GH7" s="55">
        <f t="shared" si="51"/>
        <v>2494</v>
      </c>
      <c r="GI7" s="61"/>
      <c r="GJ7" s="62"/>
      <c r="GK7" s="58"/>
      <c r="GL7" s="58"/>
      <c r="GM7" s="59"/>
      <c r="GN7" s="54">
        <f t="shared" si="52"/>
        <v>1.3602245388933447</v>
      </c>
      <c r="GO7" s="55">
        <f t="shared" si="53"/>
        <v>2494</v>
      </c>
      <c r="GP7" s="61"/>
      <c r="GQ7" s="62"/>
      <c r="GR7" s="58"/>
      <c r="GS7" s="58"/>
      <c r="GT7" s="59"/>
      <c r="GU7" s="54">
        <f t="shared" si="54"/>
        <v>1.3602245388933447</v>
      </c>
      <c r="GV7" s="55">
        <f t="shared" si="55"/>
        <v>2494</v>
      </c>
    </row>
    <row r="8" spans="1:204" s="60" customFormat="1">
      <c r="A8" s="57">
        <v>5</v>
      </c>
      <c r="B8" s="62"/>
      <c r="C8" s="62"/>
      <c r="D8" s="58">
        <v>50</v>
      </c>
      <c r="E8" s="58"/>
      <c r="F8" s="59"/>
      <c r="G8" s="54">
        <f>((((((B8+C8)*30)/$E$50)+((D8+E8)/$E$51))+(G7*H7))-(F8*G7))/(H8)</f>
        <v>0.90613472333600642</v>
      </c>
      <c r="H8" s="55">
        <f t="shared" si="56"/>
        <v>2494</v>
      </c>
      <c r="I8" s="61"/>
      <c r="J8" s="62"/>
      <c r="K8" s="58">
        <v>40</v>
      </c>
      <c r="L8" s="58"/>
      <c r="M8" s="59"/>
      <c r="N8" s="54">
        <f t="shared" si="0"/>
        <v>1.158201221392883</v>
      </c>
      <c r="O8" s="55">
        <f t="shared" si="1"/>
        <v>2494</v>
      </c>
      <c r="P8" s="61"/>
      <c r="Q8" s="62"/>
      <c r="R8" s="58"/>
      <c r="S8" s="58"/>
      <c r="T8" s="59"/>
      <c r="U8" s="54">
        <f t="shared" si="2"/>
        <v>1.3602245388933447</v>
      </c>
      <c r="V8" s="55">
        <f t="shared" si="3"/>
        <v>2494</v>
      </c>
      <c r="W8" s="61"/>
      <c r="X8" s="62"/>
      <c r="Y8" s="58"/>
      <c r="Z8" s="58"/>
      <c r="AA8" s="59"/>
      <c r="AB8" s="54">
        <f t="shared" si="4"/>
        <v>1.3602245388933447</v>
      </c>
      <c r="AC8" s="55">
        <f t="shared" si="5"/>
        <v>2494</v>
      </c>
      <c r="AD8" s="61"/>
      <c r="AE8" s="62"/>
      <c r="AF8" s="58"/>
      <c r="AG8" s="58"/>
      <c r="AH8" s="59"/>
      <c r="AI8" s="54">
        <f t="shared" si="6"/>
        <v>1.3602245388933447</v>
      </c>
      <c r="AJ8" s="55">
        <f t="shared" si="7"/>
        <v>2494</v>
      </c>
      <c r="AK8" s="61"/>
      <c r="AL8" s="62"/>
      <c r="AM8" s="58"/>
      <c r="AN8" s="58"/>
      <c r="AO8" s="59"/>
      <c r="AP8" s="54">
        <f t="shared" si="8"/>
        <v>1.3602245388933447</v>
      </c>
      <c r="AQ8" s="55">
        <f t="shared" si="9"/>
        <v>2494</v>
      </c>
      <c r="AR8" s="61"/>
      <c r="AS8" s="62"/>
      <c r="AT8" s="58"/>
      <c r="AU8" s="58"/>
      <c r="AV8" s="59"/>
      <c r="AW8" s="54">
        <f t="shared" si="10"/>
        <v>1.3602245388933447</v>
      </c>
      <c r="AX8" s="55">
        <f t="shared" si="11"/>
        <v>2494</v>
      </c>
      <c r="AY8" s="61"/>
      <c r="AZ8" s="62"/>
      <c r="BA8" s="58"/>
      <c r="BB8" s="58"/>
      <c r="BC8" s="59"/>
      <c r="BD8" s="54">
        <f t="shared" si="12"/>
        <v>1.3602245388933447</v>
      </c>
      <c r="BE8" s="55">
        <f t="shared" si="13"/>
        <v>2494</v>
      </c>
      <c r="BF8" s="61"/>
      <c r="BG8" s="62"/>
      <c r="BH8" s="58"/>
      <c r="BI8" s="58"/>
      <c r="BJ8" s="59"/>
      <c r="BK8" s="54">
        <f t="shared" si="14"/>
        <v>1.3602245388933447</v>
      </c>
      <c r="BL8" s="55">
        <f t="shared" si="15"/>
        <v>2494</v>
      </c>
      <c r="BM8" s="61"/>
      <c r="BN8" s="62"/>
      <c r="BO8" s="58"/>
      <c r="BP8" s="58"/>
      <c r="BQ8" s="59"/>
      <c r="BR8" s="54">
        <f t="shared" si="16"/>
        <v>1.3602245388933447</v>
      </c>
      <c r="BS8" s="55">
        <f t="shared" si="17"/>
        <v>2494</v>
      </c>
      <c r="BT8" s="61"/>
      <c r="BU8" s="62"/>
      <c r="BV8" s="58"/>
      <c r="BW8" s="58"/>
      <c r="BX8" s="59"/>
      <c r="BY8" s="54">
        <f t="shared" si="18"/>
        <v>1.3602245388933447</v>
      </c>
      <c r="BZ8" s="55">
        <f t="shared" si="19"/>
        <v>2494</v>
      </c>
      <c r="CA8" s="61"/>
      <c r="CB8" s="62"/>
      <c r="CC8" s="58"/>
      <c r="CD8" s="58"/>
      <c r="CE8" s="59"/>
      <c r="CF8" s="54">
        <f t="shared" si="20"/>
        <v>1.3602245388933447</v>
      </c>
      <c r="CG8" s="55">
        <f t="shared" si="21"/>
        <v>2494</v>
      </c>
      <c r="CH8" s="61"/>
      <c r="CI8" s="62"/>
      <c r="CJ8" s="58"/>
      <c r="CK8" s="58"/>
      <c r="CL8" s="59"/>
      <c r="CM8" s="54">
        <f t="shared" si="22"/>
        <v>1.3602245388933447</v>
      </c>
      <c r="CN8" s="55">
        <f t="shared" si="23"/>
        <v>2494</v>
      </c>
      <c r="CO8" s="61"/>
      <c r="CP8" s="62"/>
      <c r="CQ8" s="58"/>
      <c r="CR8" s="58"/>
      <c r="CS8" s="59"/>
      <c r="CT8" s="54">
        <f t="shared" si="24"/>
        <v>1.3602245388933447</v>
      </c>
      <c r="CU8" s="55">
        <f t="shared" si="25"/>
        <v>2494</v>
      </c>
      <c r="CV8" s="61"/>
      <c r="CW8" s="62"/>
      <c r="CX8" s="58"/>
      <c r="CY8" s="58"/>
      <c r="CZ8" s="59"/>
      <c r="DA8" s="54">
        <f t="shared" si="26"/>
        <v>1.3602245388933447</v>
      </c>
      <c r="DB8" s="55">
        <f t="shared" si="27"/>
        <v>2494</v>
      </c>
      <c r="DC8" s="61"/>
      <c r="DD8" s="62"/>
      <c r="DE8" s="58"/>
      <c r="DF8" s="58"/>
      <c r="DG8" s="59"/>
      <c r="DH8" s="54">
        <f t="shared" si="28"/>
        <v>1.3602245388933447</v>
      </c>
      <c r="DI8" s="55">
        <f t="shared" si="29"/>
        <v>2494</v>
      </c>
      <c r="DJ8" s="61"/>
      <c r="DK8" s="62"/>
      <c r="DL8" s="58"/>
      <c r="DM8" s="58"/>
      <c r="DN8" s="59"/>
      <c r="DO8" s="54">
        <f t="shared" si="30"/>
        <v>1.3602245388933447</v>
      </c>
      <c r="DP8" s="55">
        <f t="shared" si="31"/>
        <v>2494</v>
      </c>
      <c r="DQ8" s="61"/>
      <c r="DR8" s="62"/>
      <c r="DS8" s="58"/>
      <c r="DT8" s="58"/>
      <c r="DU8" s="59"/>
      <c r="DV8" s="54">
        <f t="shared" si="32"/>
        <v>1.3602245388933447</v>
      </c>
      <c r="DW8" s="55">
        <f t="shared" si="33"/>
        <v>2494</v>
      </c>
      <c r="DX8" s="61"/>
      <c r="DY8" s="62"/>
      <c r="DZ8" s="58"/>
      <c r="EA8" s="58"/>
      <c r="EB8" s="59"/>
      <c r="EC8" s="54">
        <f t="shared" si="34"/>
        <v>1.3602245388933447</v>
      </c>
      <c r="ED8" s="55">
        <f t="shared" si="35"/>
        <v>2494</v>
      </c>
      <c r="EE8" s="61"/>
      <c r="EF8" s="62"/>
      <c r="EG8" s="58"/>
      <c r="EH8" s="58"/>
      <c r="EI8" s="59"/>
      <c r="EJ8" s="54">
        <f t="shared" si="36"/>
        <v>1.3602245388933447</v>
      </c>
      <c r="EK8" s="55">
        <f t="shared" si="37"/>
        <v>2494</v>
      </c>
      <c r="EL8" s="61"/>
      <c r="EM8" s="62"/>
      <c r="EN8" s="58"/>
      <c r="EO8" s="58"/>
      <c r="EP8" s="59"/>
      <c r="EQ8" s="54">
        <f t="shared" si="38"/>
        <v>1.3602245388933447</v>
      </c>
      <c r="ER8" s="55">
        <f t="shared" si="39"/>
        <v>2494</v>
      </c>
      <c r="ES8" s="61"/>
      <c r="ET8" s="62"/>
      <c r="EU8" s="58"/>
      <c r="EV8" s="58"/>
      <c r="EW8" s="59"/>
      <c r="EX8" s="54">
        <f t="shared" si="40"/>
        <v>1.3602245388933447</v>
      </c>
      <c r="EY8" s="55">
        <f t="shared" si="41"/>
        <v>2494</v>
      </c>
      <c r="EZ8" s="61"/>
      <c r="FA8" s="62"/>
      <c r="FB8" s="58"/>
      <c r="FC8" s="58"/>
      <c r="FD8" s="59"/>
      <c r="FE8" s="54">
        <f t="shared" si="42"/>
        <v>1.3602245388933447</v>
      </c>
      <c r="FF8" s="55">
        <f t="shared" si="43"/>
        <v>2494</v>
      </c>
      <c r="FG8" s="61"/>
      <c r="FH8" s="62"/>
      <c r="FI8" s="58"/>
      <c r="FJ8" s="58"/>
      <c r="FK8" s="59"/>
      <c r="FL8" s="54">
        <f t="shared" si="44"/>
        <v>1.3602245388933447</v>
      </c>
      <c r="FM8" s="55">
        <f t="shared" si="45"/>
        <v>2494</v>
      </c>
      <c r="FN8" s="61"/>
      <c r="FO8" s="62"/>
      <c r="FP8" s="58"/>
      <c r="FQ8" s="58"/>
      <c r="FR8" s="59"/>
      <c r="FS8" s="54">
        <f t="shared" si="46"/>
        <v>1.3602245388933447</v>
      </c>
      <c r="FT8" s="55">
        <f t="shared" si="47"/>
        <v>2494</v>
      </c>
      <c r="FU8" s="61"/>
      <c r="FV8" s="62"/>
      <c r="FW8" s="58"/>
      <c r="FX8" s="58"/>
      <c r="FY8" s="59"/>
      <c r="FZ8" s="54">
        <f t="shared" si="48"/>
        <v>1.3602245388933447</v>
      </c>
      <c r="GA8" s="55">
        <f t="shared" si="49"/>
        <v>2494</v>
      </c>
      <c r="GB8" s="61"/>
      <c r="GC8" s="62"/>
      <c r="GD8" s="58"/>
      <c r="GE8" s="58"/>
      <c r="GF8" s="59"/>
      <c r="GG8" s="54">
        <f t="shared" si="50"/>
        <v>1.3602245388933447</v>
      </c>
      <c r="GH8" s="55">
        <f t="shared" si="51"/>
        <v>2494</v>
      </c>
      <c r="GI8" s="61"/>
      <c r="GJ8" s="62"/>
      <c r="GK8" s="58"/>
      <c r="GL8" s="58"/>
      <c r="GM8" s="59"/>
      <c r="GN8" s="54">
        <f t="shared" si="52"/>
        <v>1.3602245388933447</v>
      </c>
      <c r="GO8" s="55">
        <f t="shared" si="53"/>
        <v>2494</v>
      </c>
      <c r="GP8" s="61"/>
      <c r="GQ8" s="62"/>
      <c r="GR8" s="58"/>
      <c r="GS8" s="58"/>
      <c r="GT8" s="59"/>
      <c r="GU8" s="54">
        <f>((((((GP8+GQ8)*30)/$E$50)+((GR8+GS8)/$E$51))+(GU7*GV7))-(GT8*GU7))/(GV8)</f>
        <v>1.3602245388933447</v>
      </c>
      <c r="GV8" s="55">
        <f t="shared" si="55"/>
        <v>2494</v>
      </c>
    </row>
    <row r="9" spans="1:204" s="60" customFormat="1">
      <c r="A9" s="57">
        <v>6</v>
      </c>
      <c r="B9" s="62"/>
      <c r="C9" s="62"/>
      <c r="D9" s="58">
        <v>60</v>
      </c>
      <c r="E9" s="58"/>
      <c r="F9" s="59"/>
      <c r="G9" s="54">
        <f t="shared" ref="G9:G34" si="57">((((((B9+C9)*30)/$E$50)+((D9+E9)/$E$51))+(G8*H8))-(F9*G8))/(H9)</f>
        <v>0.91816359262229352</v>
      </c>
      <c r="H9" s="55">
        <f t="shared" si="56"/>
        <v>2494</v>
      </c>
      <c r="I9" s="61"/>
      <c r="J9" s="62"/>
      <c r="K9" s="58">
        <v>20</v>
      </c>
      <c r="L9" s="58"/>
      <c r="M9" s="59"/>
      <c r="N9" s="54">
        <f t="shared" si="0"/>
        <v>1.1622108444883119</v>
      </c>
      <c r="O9" s="55">
        <f t="shared" si="1"/>
        <v>2494</v>
      </c>
      <c r="P9" s="61"/>
      <c r="Q9" s="62"/>
      <c r="R9" s="58"/>
      <c r="S9" s="58"/>
      <c r="T9" s="59"/>
      <c r="U9" s="54">
        <f t="shared" si="2"/>
        <v>1.3602245388933447</v>
      </c>
      <c r="V9" s="55">
        <f t="shared" si="3"/>
        <v>2494</v>
      </c>
      <c r="W9" s="61"/>
      <c r="X9" s="62"/>
      <c r="Y9" s="58"/>
      <c r="Z9" s="58"/>
      <c r="AA9" s="59"/>
      <c r="AB9" s="54">
        <f t="shared" si="4"/>
        <v>1.3602245388933447</v>
      </c>
      <c r="AC9" s="55">
        <f t="shared" si="5"/>
        <v>2494</v>
      </c>
      <c r="AD9" s="61"/>
      <c r="AE9" s="62"/>
      <c r="AF9" s="58"/>
      <c r="AG9" s="58"/>
      <c r="AH9" s="59"/>
      <c r="AI9" s="54">
        <f t="shared" si="6"/>
        <v>1.3602245388933447</v>
      </c>
      <c r="AJ9" s="55">
        <f t="shared" si="7"/>
        <v>2494</v>
      </c>
      <c r="AK9" s="61"/>
      <c r="AL9" s="62"/>
      <c r="AM9" s="58"/>
      <c r="AN9" s="58"/>
      <c r="AO9" s="59"/>
      <c r="AP9" s="54">
        <f t="shared" si="8"/>
        <v>1.3602245388933447</v>
      </c>
      <c r="AQ9" s="55">
        <f t="shared" si="9"/>
        <v>2494</v>
      </c>
      <c r="AR9" s="61"/>
      <c r="AS9" s="62"/>
      <c r="AT9" s="58"/>
      <c r="AU9" s="58"/>
      <c r="AV9" s="59"/>
      <c r="AW9" s="54">
        <f t="shared" si="10"/>
        <v>1.3602245388933447</v>
      </c>
      <c r="AX9" s="55">
        <f t="shared" si="11"/>
        <v>2494</v>
      </c>
      <c r="AY9" s="61"/>
      <c r="AZ9" s="62"/>
      <c r="BA9" s="58"/>
      <c r="BB9" s="58"/>
      <c r="BC9" s="59"/>
      <c r="BD9" s="54">
        <f t="shared" si="12"/>
        <v>1.3602245388933447</v>
      </c>
      <c r="BE9" s="55">
        <f t="shared" si="13"/>
        <v>2494</v>
      </c>
      <c r="BF9" s="61"/>
      <c r="BG9" s="62"/>
      <c r="BH9" s="58"/>
      <c r="BI9" s="58"/>
      <c r="BJ9" s="59"/>
      <c r="BK9" s="54">
        <f t="shared" si="14"/>
        <v>1.3602245388933447</v>
      </c>
      <c r="BL9" s="55">
        <f t="shared" si="15"/>
        <v>2494</v>
      </c>
      <c r="BM9" s="61"/>
      <c r="BN9" s="62"/>
      <c r="BO9" s="58"/>
      <c r="BP9" s="58"/>
      <c r="BQ9" s="59"/>
      <c r="BR9" s="54">
        <f t="shared" si="16"/>
        <v>1.3602245388933447</v>
      </c>
      <c r="BS9" s="55">
        <f t="shared" si="17"/>
        <v>2494</v>
      </c>
      <c r="BT9" s="61"/>
      <c r="BU9" s="62"/>
      <c r="BV9" s="58"/>
      <c r="BW9" s="58"/>
      <c r="BX9" s="59"/>
      <c r="BY9" s="54">
        <f t="shared" si="18"/>
        <v>1.3602245388933447</v>
      </c>
      <c r="BZ9" s="55">
        <f t="shared" si="19"/>
        <v>2494</v>
      </c>
      <c r="CA9" s="61"/>
      <c r="CB9" s="62"/>
      <c r="CC9" s="58"/>
      <c r="CD9" s="58"/>
      <c r="CE9" s="59"/>
      <c r="CF9" s="54">
        <f t="shared" si="20"/>
        <v>1.3602245388933447</v>
      </c>
      <c r="CG9" s="55">
        <f t="shared" si="21"/>
        <v>2494</v>
      </c>
      <c r="CH9" s="61"/>
      <c r="CI9" s="62"/>
      <c r="CJ9" s="58"/>
      <c r="CK9" s="58"/>
      <c r="CL9" s="59"/>
      <c r="CM9" s="54">
        <f t="shared" si="22"/>
        <v>1.3602245388933447</v>
      </c>
      <c r="CN9" s="55">
        <f t="shared" si="23"/>
        <v>2494</v>
      </c>
      <c r="CO9" s="61"/>
      <c r="CP9" s="62"/>
      <c r="CQ9" s="58"/>
      <c r="CR9" s="58"/>
      <c r="CS9" s="59"/>
      <c r="CT9" s="54">
        <f t="shared" si="24"/>
        <v>1.3602245388933447</v>
      </c>
      <c r="CU9" s="55">
        <f t="shared" si="25"/>
        <v>2494</v>
      </c>
      <c r="CV9" s="61"/>
      <c r="CW9" s="62"/>
      <c r="CX9" s="58"/>
      <c r="CY9" s="58"/>
      <c r="CZ9" s="59"/>
      <c r="DA9" s="54">
        <f t="shared" si="26"/>
        <v>1.3602245388933447</v>
      </c>
      <c r="DB9" s="55">
        <f t="shared" si="27"/>
        <v>2494</v>
      </c>
      <c r="DC9" s="61"/>
      <c r="DD9" s="62"/>
      <c r="DE9" s="58"/>
      <c r="DF9" s="58"/>
      <c r="DG9" s="59"/>
      <c r="DH9" s="54">
        <f t="shared" si="28"/>
        <v>1.3602245388933447</v>
      </c>
      <c r="DI9" s="55">
        <f t="shared" si="29"/>
        <v>2494</v>
      </c>
      <c r="DJ9" s="61"/>
      <c r="DK9" s="62"/>
      <c r="DL9" s="58"/>
      <c r="DM9" s="58"/>
      <c r="DN9" s="59"/>
      <c r="DO9" s="54">
        <f t="shared" si="30"/>
        <v>1.3602245388933447</v>
      </c>
      <c r="DP9" s="55">
        <f t="shared" si="31"/>
        <v>2494</v>
      </c>
      <c r="DQ9" s="61"/>
      <c r="DR9" s="62"/>
      <c r="DS9" s="58"/>
      <c r="DT9" s="58"/>
      <c r="DU9" s="59"/>
      <c r="DV9" s="54">
        <f t="shared" si="32"/>
        <v>1.3602245388933447</v>
      </c>
      <c r="DW9" s="55">
        <f t="shared" si="33"/>
        <v>2494</v>
      </c>
      <c r="DX9" s="61"/>
      <c r="DY9" s="62"/>
      <c r="DZ9" s="58"/>
      <c r="EA9" s="58"/>
      <c r="EB9" s="59"/>
      <c r="EC9" s="54">
        <f t="shared" si="34"/>
        <v>1.3602245388933447</v>
      </c>
      <c r="ED9" s="55">
        <f t="shared" si="35"/>
        <v>2494</v>
      </c>
      <c r="EE9" s="61"/>
      <c r="EF9" s="62"/>
      <c r="EG9" s="58"/>
      <c r="EH9" s="58"/>
      <c r="EI9" s="59"/>
      <c r="EJ9" s="54">
        <f t="shared" si="36"/>
        <v>1.3602245388933447</v>
      </c>
      <c r="EK9" s="55">
        <f t="shared" si="37"/>
        <v>2494</v>
      </c>
      <c r="EL9" s="61"/>
      <c r="EM9" s="62"/>
      <c r="EN9" s="58"/>
      <c r="EO9" s="58"/>
      <c r="EP9" s="59"/>
      <c r="EQ9" s="54">
        <f t="shared" si="38"/>
        <v>1.3602245388933447</v>
      </c>
      <c r="ER9" s="55">
        <f t="shared" si="39"/>
        <v>2494</v>
      </c>
      <c r="ES9" s="61"/>
      <c r="ET9" s="62"/>
      <c r="EU9" s="58"/>
      <c r="EV9" s="58"/>
      <c r="EW9" s="59"/>
      <c r="EX9" s="54">
        <f t="shared" si="40"/>
        <v>1.3602245388933447</v>
      </c>
      <c r="EY9" s="55">
        <f t="shared" si="41"/>
        <v>2494</v>
      </c>
      <c r="EZ9" s="61"/>
      <c r="FA9" s="62"/>
      <c r="FB9" s="58"/>
      <c r="FC9" s="58"/>
      <c r="FD9" s="59"/>
      <c r="FE9" s="54">
        <f t="shared" si="42"/>
        <v>1.3602245388933447</v>
      </c>
      <c r="FF9" s="55">
        <f t="shared" si="43"/>
        <v>2494</v>
      </c>
      <c r="FG9" s="61"/>
      <c r="FH9" s="62"/>
      <c r="FI9" s="58"/>
      <c r="FJ9" s="58"/>
      <c r="FK9" s="59"/>
      <c r="FL9" s="54">
        <f t="shared" si="44"/>
        <v>1.3602245388933447</v>
      </c>
      <c r="FM9" s="55">
        <f t="shared" si="45"/>
        <v>2494</v>
      </c>
      <c r="FN9" s="61"/>
      <c r="FO9" s="62"/>
      <c r="FP9" s="58"/>
      <c r="FQ9" s="58"/>
      <c r="FR9" s="59"/>
      <c r="FS9" s="54">
        <f t="shared" si="46"/>
        <v>1.3602245388933447</v>
      </c>
      <c r="FT9" s="55">
        <f t="shared" si="47"/>
        <v>2494</v>
      </c>
      <c r="FU9" s="61"/>
      <c r="FV9" s="62"/>
      <c r="FW9" s="58"/>
      <c r="FX9" s="58"/>
      <c r="FY9" s="59"/>
      <c r="FZ9" s="54">
        <f t="shared" si="48"/>
        <v>1.3602245388933447</v>
      </c>
      <c r="GA9" s="55">
        <f t="shared" si="49"/>
        <v>2494</v>
      </c>
      <c r="GB9" s="61"/>
      <c r="GC9" s="62"/>
      <c r="GD9" s="58"/>
      <c r="GE9" s="58"/>
      <c r="GF9" s="59"/>
      <c r="GG9" s="54">
        <f t="shared" si="50"/>
        <v>1.3602245388933447</v>
      </c>
      <c r="GH9" s="55">
        <f t="shared" si="51"/>
        <v>2494</v>
      </c>
      <c r="GI9" s="61"/>
      <c r="GJ9" s="62"/>
      <c r="GK9" s="58"/>
      <c r="GL9" s="58"/>
      <c r="GM9" s="59"/>
      <c r="GN9" s="54">
        <f t="shared" si="52"/>
        <v>1.3602245388933447</v>
      </c>
      <c r="GO9" s="55">
        <f t="shared" si="53"/>
        <v>2494</v>
      </c>
      <c r="GP9" s="61"/>
      <c r="GQ9" s="62"/>
      <c r="GR9" s="58"/>
      <c r="GS9" s="58"/>
      <c r="GT9" s="59"/>
      <c r="GU9" s="54">
        <f t="shared" si="54"/>
        <v>1.3602245388933447</v>
      </c>
      <c r="GV9" s="55">
        <f t="shared" si="55"/>
        <v>2494</v>
      </c>
    </row>
    <row r="10" spans="1:204" s="60" customFormat="1">
      <c r="A10" s="57">
        <v>7</v>
      </c>
      <c r="B10" s="62"/>
      <c r="C10" s="62"/>
      <c r="D10" s="58">
        <v>70</v>
      </c>
      <c r="E10" s="58"/>
      <c r="F10" s="59"/>
      <c r="G10" s="54">
        <f>((((((B10+C10)*30)/$E$50)+((D10+E10)/$E$51))+(G9*H9))-(F10*G9))/(H10)</f>
        <v>0.93219727345629511</v>
      </c>
      <c r="H10" s="55">
        <f>H9-F10</f>
        <v>2494</v>
      </c>
      <c r="I10" s="61"/>
      <c r="J10" s="62"/>
      <c r="K10" s="58">
        <v>20</v>
      </c>
      <c r="L10" s="58"/>
      <c r="M10" s="59"/>
      <c r="N10" s="54">
        <f t="shared" si="0"/>
        <v>1.1662204675837409</v>
      </c>
      <c r="O10" s="55">
        <f t="shared" si="1"/>
        <v>2494</v>
      </c>
      <c r="P10" s="61"/>
      <c r="Q10" s="62"/>
      <c r="R10" s="58"/>
      <c r="S10" s="58"/>
      <c r="T10" s="59"/>
      <c r="U10" s="54">
        <f t="shared" si="2"/>
        <v>1.3602245388933447</v>
      </c>
      <c r="V10" s="55">
        <f t="shared" si="3"/>
        <v>2494</v>
      </c>
      <c r="W10" s="61"/>
      <c r="X10" s="62"/>
      <c r="Y10" s="58"/>
      <c r="Z10" s="58"/>
      <c r="AA10" s="59"/>
      <c r="AB10" s="54">
        <f t="shared" si="4"/>
        <v>1.3602245388933447</v>
      </c>
      <c r="AC10" s="55">
        <f t="shared" si="5"/>
        <v>2494</v>
      </c>
      <c r="AD10" s="61"/>
      <c r="AE10" s="62"/>
      <c r="AF10" s="58"/>
      <c r="AG10" s="58"/>
      <c r="AH10" s="59"/>
      <c r="AI10" s="54">
        <f t="shared" si="6"/>
        <v>1.3602245388933447</v>
      </c>
      <c r="AJ10" s="55">
        <f t="shared" si="7"/>
        <v>2494</v>
      </c>
      <c r="AK10" s="61"/>
      <c r="AL10" s="62"/>
      <c r="AM10" s="58"/>
      <c r="AN10" s="58"/>
      <c r="AO10" s="59"/>
      <c r="AP10" s="54">
        <f t="shared" si="8"/>
        <v>1.3602245388933447</v>
      </c>
      <c r="AQ10" s="55">
        <f t="shared" si="9"/>
        <v>2494</v>
      </c>
      <c r="AR10" s="61"/>
      <c r="AS10" s="62"/>
      <c r="AT10" s="58"/>
      <c r="AU10" s="58"/>
      <c r="AV10" s="59"/>
      <c r="AW10" s="54">
        <f t="shared" si="10"/>
        <v>1.3602245388933447</v>
      </c>
      <c r="AX10" s="55">
        <f t="shared" si="11"/>
        <v>2494</v>
      </c>
      <c r="AY10" s="61"/>
      <c r="AZ10" s="62"/>
      <c r="BA10" s="58"/>
      <c r="BB10" s="58"/>
      <c r="BC10" s="59"/>
      <c r="BD10" s="54">
        <f t="shared" si="12"/>
        <v>1.3602245388933447</v>
      </c>
      <c r="BE10" s="55">
        <f t="shared" si="13"/>
        <v>2494</v>
      </c>
      <c r="BF10" s="61"/>
      <c r="BG10" s="62"/>
      <c r="BH10" s="58"/>
      <c r="BI10" s="58"/>
      <c r="BJ10" s="59"/>
      <c r="BK10" s="54">
        <f t="shared" si="14"/>
        <v>1.3602245388933447</v>
      </c>
      <c r="BL10" s="55">
        <f t="shared" si="15"/>
        <v>2494</v>
      </c>
      <c r="BM10" s="61"/>
      <c r="BN10" s="62"/>
      <c r="BO10" s="58"/>
      <c r="BP10" s="58"/>
      <c r="BQ10" s="59"/>
      <c r="BR10" s="54">
        <f t="shared" si="16"/>
        <v>1.3602245388933447</v>
      </c>
      <c r="BS10" s="55">
        <f t="shared" si="17"/>
        <v>2494</v>
      </c>
      <c r="BT10" s="61"/>
      <c r="BU10" s="62"/>
      <c r="BV10" s="58"/>
      <c r="BW10" s="58"/>
      <c r="BX10" s="59"/>
      <c r="BY10" s="54">
        <f t="shared" si="18"/>
        <v>1.3602245388933447</v>
      </c>
      <c r="BZ10" s="55">
        <f t="shared" si="19"/>
        <v>2494</v>
      </c>
      <c r="CA10" s="61"/>
      <c r="CB10" s="62"/>
      <c r="CC10" s="58"/>
      <c r="CD10" s="58"/>
      <c r="CE10" s="59"/>
      <c r="CF10" s="54">
        <f t="shared" si="20"/>
        <v>1.3602245388933447</v>
      </c>
      <c r="CG10" s="55">
        <f t="shared" si="21"/>
        <v>2494</v>
      </c>
      <c r="CH10" s="61"/>
      <c r="CI10" s="62"/>
      <c r="CJ10" s="58"/>
      <c r="CK10" s="58"/>
      <c r="CL10" s="59"/>
      <c r="CM10" s="54">
        <f t="shared" si="22"/>
        <v>1.3602245388933447</v>
      </c>
      <c r="CN10" s="55">
        <f t="shared" si="23"/>
        <v>2494</v>
      </c>
      <c r="CO10" s="61"/>
      <c r="CP10" s="62"/>
      <c r="CQ10" s="58"/>
      <c r="CR10" s="58"/>
      <c r="CS10" s="59"/>
      <c r="CT10" s="54">
        <f t="shared" si="24"/>
        <v>1.3602245388933447</v>
      </c>
      <c r="CU10" s="55">
        <f t="shared" si="25"/>
        <v>2494</v>
      </c>
      <c r="CV10" s="61"/>
      <c r="CW10" s="62"/>
      <c r="CX10" s="58"/>
      <c r="CY10" s="58"/>
      <c r="CZ10" s="59"/>
      <c r="DA10" s="54">
        <f t="shared" si="26"/>
        <v>1.3602245388933447</v>
      </c>
      <c r="DB10" s="55">
        <f t="shared" si="27"/>
        <v>2494</v>
      </c>
      <c r="DC10" s="61"/>
      <c r="DD10" s="62"/>
      <c r="DE10" s="58"/>
      <c r="DF10" s="58"/>
      <c r="DG10" s="59"/>
      <c r="DH10" s="54">
        <f t="shared" si="28"/>
        <v>1.3602245388933447</v>
      </c>
      <c r="DI10" s="55">
        <f t="shared" si="29"/>
        <v>2494</v>
      </c>
      <c r="DJ10" s="61"/>
      <c r="DK10" s="62"/>
      <c r="DL10" s="58"/>
      <c r="DM10" s="58"/>
      <c r="DN10" s="59"/>
      <c r="DO10" s="54">
        <f t="shared" si="30"/>
        <v>1.3602245388933447</v>
      </c>
      <c r="DP10" s="55">
        <f t="shared" si="31"/>
        <v>2494</v>
      </c>
      <c r="DQ10" s="61"/>
      <c r="DR10" s="62"/>
      <c r="DS10" s="58"/>
      <c r="DT10" s="58"/>
      <c r="DU10" s="59"/>
      <c r="DV10" s="54">
        <f t="shared" si="32"/>
        <v>1.3602245388933447</v>
      </c>
      <c r="DW10" s="55">
        <f t="shared" si="33"/>
        <v>2494</v>
      </c>
      <c r="DX10" s="61"/>
      <c r="DY10" s="62"/>
      <c r="DZ10" s="58"/>
      <c r="EA10" s="58"/>
      <c r="EB10" s="59"/>
      <c r="EC10" s="54">
        <f t="shared" si="34"/>
        <v>1.3602245388933447</v>
      </c>
      <c r="ED10" s="55">
        <f t="shared" si="35"/>
        <v>2494</v>
      </c>
      <c r="EE10" s="61"/>
      <c r="EF10" s="62"/>
      <c r="EG10" s="58"/>
      <c r="EH10" s="58"/>
      <c r="EI10" s="59"/>
      <c r="EJ10" s="54">
        <f t="shared" si="36"/>
        <v>1.3602245388933447</v>
      </c>
      <c r="EK10" s="55">
        <f t="shared" si="37"/>
        <v>2494</v>
      </c>
      <c r="EL10" s="61"/>
      <c r="EM10" s="62"/>
      <c r="EN10" s="58"/>
      <c r="EO10" s="58"/>
      <c r="EP10" s="59"/>
      <c r="EQ10" s="54">
        <f t="shared" si="38"/>
        <v>1.3602245388933447</v>
      </c>
      <c r="ER10" s="55">
        <f t="shared" si="39"/>
        <v>2494</v>
      </c>
      <c r="ES10" s="61"/>
      <c r="ET10" s="62"/>
      <c r="EU10" s="58"/>
      <c r="EV10" s="58"/>
      <c r="EW10" s="59"/>
      <c r="EX10" s="54">
        <f t="shared" si="40"/>
        <v>1.3602245388933447</v>
      </c>
      <c r="EY10" s="55">
        <f t="shared" si="41"/>
        <v>2494</v>
      </c>
      <c r="EZ10" s="61"/>
      <c r="FA10" s="62"/>
      <c r="FB10" s="58"/>
      <c r="FC10" s="58"/>
      <c r="FD10" s="59"/>
      <c r="FE10" s="54">
        <f t="shared" si="42"/>
        <v>1.3602245388933447</v>
      </c>
      <c r="FF10" s="55">
        <f t="shared" si="43"/>
        <v>2494</v>
      </c>
      <c r="FG10" s="61"/>
      <c r="FH10" s="62"/>
      <c r="FI10" s="58"/>
      <c r="FJ10" s="58"/>
      <c r="FK10" s="59"/>
      <c r="FL10" s="54">
        <f t="shared" si="44"/>
        <v>1.3602245388933447</v>
      </c>
      <c r="FM10" s="55">
        <f t="shared" si="45"/>
        <v>2494</v>
      </c>
      <c r="FN10" s="61"/>
      <c r="FO10" s="62"/>
      <c r="FP10" s="58"/>
      <c r="FQ10" s="58"/>
      <c r="FR10" s="59"/>
      <c r="FS10" s="54">
        <f t="shared" si="46"/>
        <v>1.3602245388933447</v>
      </c>
      <c r="FT10" s="55">
        <f t="shared" si="47"/>
        <v>2494</v>
      </c>
      <c r="FU10" s="61"/>
      <c r="FV10" s="62"/>
      <c r="FW10" s="58"/>
      <c r="FX10" s="58"/>
      <c r="FY10" s="59"/>
      <c r="FZ10" s="54">
        <f t="shared" si="48"/>
        <v>1.3602245388933447</v>
      </c>
      <c r="GA10" s="55">
        <f t="shared" si="49"/>
        <v>2494</v>
      </c>
      <c r="GB10" s="61"/>
      <c r="GC10" s="62"/>
      <c r="GD10" s="58"/>
      <c r="GE10" s="58"/>
      <c r="GF10" s="59"/>
      <c r="GG10" s="54">
        <f t="shared" si="50"/>
        <v>1.3602245388933447</v>
      </c>
      <c r="GH10" s="55">
        <f t="shared" si="51"/>
        <v>2494</v>
      </c>
      <c r="GI10" s="61"/>
      <c r="GJ10" s="62"/>
      <c r="GK10" s="58"/>
      <c r="GL10" s="58"/>
      <c r="GM10" s="59"/>
      <c r="GN10" s="54">
        <f t="shared" si="52"/>
        <v>1.3602245388933447</v>
      </c>
      <c r="GO10" s="55">
        <f t="shared" si="53"/>
        <v>2494</v>
      </c>
      <c r="GP10" s="61"/>
      <c r="GQ10" s="62"/>
      <c r="GR10" s="58"/>
      <c r="GS10" s="58"/>
      <c r="GT10" s="59"/>
      <c r="GU10" s="54">
        <f t="shared" si="54"/>
        <v>1.3602245388933447</v>
      </c>
      <c r="GV10" s="55">
        <f t="shared" si="55"/>
        <v>2494</v>
      </c>
    </row>
    <row r="11" spans="1:204" s="60" customFormat="1">
      <c r="A11" s="57">
        <v>8</v>
      </c>
      <c r="B11" s="62">
        <v>1</v>
      </c>
      <c r="C11" s="62"/>
      <c r="D11" s="58">
        <v>40</v>
      </c>
      <c r="E11" s="58"/>
      <c r="F11" s="59"/>
      <c r="G11" s="54">
        <f t="shared" si="57"/>
        <v>0.94206711492196671</v>
      </c>
      <c r="H11" s="55">
        <f t="shared" si="56"/>
        <v>2494</v>
      </c>
      <c r="I11" s="61"/>
      <c r="J11" s="62"/>
      <c r="K11" s="58">
        <v>20</v>
      </c>
      <c r="L11" s="58"/>
      <c r="M11" s="59"/>
      <c r="N11" s="54">
        <f t="shared" si="0"/>
        <v>1.1702300906791701</v>
      </c>
      <c r="O11" s="55">
        <f t="shared" si="1"/>
        <v>2494</v>
      </c>
      <c r="P11" s="61"/>
      <c r="Q11" s="62"/>
      <c r="R11" s="58"/>
      <c r="S11" s="58"/>
      <c r="T11" s="59"/>
      <c r="U11" s="54">
        <f t="shared" si="2"/>
        <v>1.3602245388933447</v>
      </c>
      <c r="V11" s="55">
        <f t="shared" si="3"/>
        <v>2494</v>
      </c>
      <c r="W11" s="61"/>
      <c r="X11" s="62"/>
      <c r="Y11" s="58"/>
      <c r="Z11" s="58"/>
      <c r="AA11" s="59"/>
      <c r="AB11" s="54">
        <f t="shared" si="4"/>
        <v>1.3602245388933447</v>
      </c>
      <c r="AC11" s="55">
        <f t="shared" si="5"/>
        <v>2494</v>
      </c>
      <c r="AD11" s="61"/>
      <c r="AE11" s="62"/>
      <c r="AF11" s="58"/>
      <c r="AG11" s="58"/>
      <c r="AH11" s="59"/>
      <c r="AI11" s="54">
        <f t="shared" si="6"/>
        <v>1.3602245388933447</v>
      </c>
      <c r="AJ11" s="55">
        <f t="shared" si="7"/>
        <v>2494</v>
      </c>
      <c r="AK11" s="61"/>
      <c r="AL11" s="62"/>
      <c r="AM11" s="58"/>
      <c r="AN11" s="58"/>
      <c r="AO11" s="59"/>
      <c r="AP11" s="54">
        <f t="shared" si="8"/>
        <v>1.3602245388933447</v>
      </c>
      <c r="AQ11" s="55">
        <f t="shared" si="9"/>
        <v>2494</v>
      </c>
      <c r="AR11" s="61"/>
      <c r="AS11" s="62"/>
      <c r="AT11" s="58"/>
      <c r="AU11" s="58"/>
      <c r="AV11" s="59"/>
      <c r="AW11" s="54">
        <f t="shared" si="10"/>
        <v>1.3602245388933447</v>
      </c>
      <c r="AX11" s="55">
        <f t="shared" si="11"/>
        <v>2494</v>
      </c>
      <c r="AY11" s="61"/>
      <c r="AZ11" s="62"/>
      <c r="BA11" s="58"/>
      <c r="BB11" s="58"/>
      <c r="BC11" s="59"/>
      <c r="BD11" s="54">
        <f t="shared" si="12"/>
        <v>1.3602245388933447</v>
      </c>
      <c r="BE11" s="55">
        <f t="shared" si="13"/>
        <v>2494</v>
      </c>
      <c r="BF11" s="61"/>
      <c r="BG11" s="62"/>
      <c r="BH11" s="58"/>
      <c r="BI11" s="58"/>
      <c r="BJ11" s="59"/>
      <c r="BK11" s="54">
        <f t="shared" si="14"/>
        <v>1.3602245388933447</v>
      </c>
      <c r="BL11" s="55">
        <f t="shared" si="15"/>
        <v>2494</v>
      </c>
      <c r="BM11" s="61"/>
      <c r="BN11" s="62"/>
      <c r="BO11" s="58"/>
      <c r="BP11" s="58"/>
      <c r="BQ11" s="59"/>
      <c r="BR11" s="54">
        <f t="shared" si="16"/>
        <v>1.3602245388933447</v>
      </c>
      <c r="BS11" s="55">
        <f t="shared" si="17"/>
        <v>2494</v>
      </c>
      <c r="BT11" s="61"/>
      <c r="BU11" s="62"/>
      <c r="BV11" s="58"/>
      <c r="BW11" s="58"/>
      <c r="BX11" s="59"/>
      <c r="BY11" s="54">
        <f t="shared" si="18"/>
        <v>1.3602245388933447</v>
      </c>
      <c r="BZ11" s="55">
        <f t="shared" si="19"/>
        <v>2494</v>
      </c>
      <c r="CA11" s="61"/>
      <c r="CB11" s="62"/>
      <c r="CC11" s="58"/>
      <c r="CD11" s="58"/>
      <c r="CE11" s="59"/>
      <c r="CF11" s="54">
        <f t="shared" si="20"/>
        <v>1.3602245388933447</v>
      </c>
      <c r="CG11" s="55">
        <f t="shared" si="21"/>
        <v>2494</v>
      </c>
      <c r="CH11" s="61"/>
      <c r="CI11" s="62"/>
      <c r="CJ11" s="58"/>
      <c r="CK11" s="58"/>
      <c r="CL11" s="59"/>
      <c r="CM11" s="54">
        <f t="shared" si="22"/>
        <v>1.3602245388933447</v>
      </c>
      <c r="CN11" s="55">
        <f t="shared" si="23"/>
        <v>2494</v>
      </c>
      <c r="CO11" s="61"/>
      <c r="CP11" s="62"/>
      <c r="CQ11" s="58"/>
      <c r="CR11" s="58"/>
      <c r="CS11" s="59"/>
      <c r="CT11" s="54">
        <f t="shared" si="24"/>
        <v>1.3602245388933447</v>
      </c>
      <c r="CU11" s="55">
        <f t="shared" si="25"/>
        <v>2494</v>
      </c>
      <c r="CV11" s="61"/>
      <c r="CW11" s="62"/>
      <c r="CX11" s="58"/>
      <c r="CY11" s="58"/>
      <c r="CZ11" s="59"/>
      <c r="DA11" s="54">
        <f t="shared" si="26"/>
        <v>1.3602245388933447</v>
      </c>
      <c r="DB11" s="55">
        <f t="shared" si="27"/>
        <v>2494</v>
      </c>
      <c r="DC11" s="61"/>
      <c r="DD11" s="62"/>
      <c r="DE11" s="58"/>
      <c r="DF11" s="58"/>
      <c r="DG11" s="59"/>
      <c r="DH11" s="54">
        <f t="shared" si="28"/>
        <v>1.3602245388933447</v>
      </c>
      <c r="DI11" s="55">
        <f t="shared" si="29"/>
        <v>2494</v>
      </c>
      <c r="DJ11" s="61"/>
      <c r="DK11" s="62"/>
      <c r="DL11" s="58"/>
      <c r="DM11" s="58"/>
      <c r="DN11" s="59"/>
      <c r="DO11" s="54">
        <f t="shared" si="30"/>
        <v>1.3602245388933447</v>
      </c>
      <c r="DP11" s="55">
        <f t="shared" si="31"/>
        <v>2494</v>
      </c>
      <c r="DQ11" s="61"/>
      <c r="DR11" s="62"/>
      <c r="DS11" s="58"/>
      <c r="DT11" s="58"/>
      <c r="DU11" s="59"/>
      <c r="DV11" s="54">
        <f t="shared" si="32"/>
        <v>1.3602245388933447</v>
      </c>
      <c r="DW11" s="55">
        <f t="shared" si="33"/>
        <v>2494</v>
      </c>
      <c r="DX11" s="61"/>
      <c r="DY11" s="62"/>
      <c r="DZ11" s="58"/>
      <c r="EA11" s="58"/>
      <c r="EB11" s="59"/>
      <c r="EC11" s="54">
        <f t="shared" si="34"/>
        <v>1.3602245388933447</v>
      </c>
      <c r="ED11" s="55">
        <f t="shared" si="35"/>
        <v>2494</v>
      </c>
      <c r="EE11" s="61"/>
      <c r="EF11" s="62"/>
      <c r="EG11" s="58"/>
      <c r="EH11" s="58"/>
      <c r="EI11" s="59"/>
      <c r="EJ11" s="54">
        <f t="shared" si="36"/>
        <v>1.3602245388933447</v>
      </c>
      <c r="EK11" s="55">
        <f t="shared" si="37"/>
        <v>2494</v>
      </c>
      <c r="EL11" s="61"/>
      <c r="EM11" s="62"/>
      <c r="EN11" s="58"/>
      <c r="EO11" s="58"/>
      <c r="EP11" s="59"/>
      <c r="EQ11" s="54">
        <f t="shared" si="38"/>
        <v>1.3602245388933447</v>
      </c>
      <c r="ER11" s="55">
        <f t="shared" si="39"/>
        <v>2494</v>
      </c>
      <c r="ES11" s="61"/>
      <c r="ET11" s="62"/>
      <c r="EU11" s="58"/>
      <c r="EV11" s="58"/>
      <c r="EW11" s="59"/>
      <c r="EX11" s="54">
        <f t="shared" si="40"/>
        <v>1.3602245388933447</v>
      </c>
      <c r="EY11" s="55">
        <f t="shared" si="41"/>
        <v>2494</v>
      </c>
      <c r="EZ11" s="61"/>
      <c r="FA11" s="62"/>
      <c r="FB11" s="58"/>
      <c r="FC11" s="58"/>
      <c r="FD11" s="59"/>
      <c r="FE11" s="54">
        <f t="shared" si="42"/>
        <v>1.3602245388933447</v>
      </c>
      <c r="FF11" s="55">
        <f t="shared" si="43"/>
        <v>2494</v>
      </c>
      <c r="FG11" s="61"/>
      <c r="FH11" s="62"/>
      <c r="FI11" s="58"/>
      <c r="FJ11" s="58"/>
      <c r="FK11" s="59"/>
      <c r="FL11" s="54">
        <f t="shared" si="44"/>
        <v>1.3602245388933447</v>
      </c>
      <c r="FM11" s="55">
        <f t="shared" si="45"/>
        <v>2494</v>
      </c>
      <c r="FN11" s="61"/>
      <c r="FO11" s="62"/>
      <c r="FP11" s="58"/>
      <c r="FQ11" s="58"/>
      <c r="FR11" s="59"/>
      <c r="FS11" s="54">
        <f t="shared" si="46"/>
        <v>1.3602245388933447</v>
      </c>
      <c r="FT11" s="55">
        <f t="shared" si="47"/>
        <v>2494</v>
      </c>
      <c r="FU11" s="61"/>
      <c r="FV11" s="62"/>
      <c r="FW11" s="58"/>
      <c r="FX11" s="58"/>
      <c r="FY11" s="59"/>
      <c r="FZ11" s="54">
        <f t="shared" si="48"/>
        <v>1.3602245388933447</v>
      </c>
      <c r="GA11" s="55">
        <f t="shared" si="49"/>
        <v>2494</v>
      </c>
      <c r="GB11" s="61"/>
      <c r="GC11" s="62"/>
      <c r="GD11" s="58"/>
      <c r="GE11" s="58"/>
      <c r="GF11" s="59"/>
      <c r="GG11" s="54">
        <f t="shared" si="50"/>
        <v>1.3602245388933447</v>
      </c>
      <c r="GH11" s="55">
        <f t="shared" si="51"/>
        <v>2494</v>
      </c>
      <c r="GI11" s="61"/>
      <c r="GJ11" s="62"/>
      <c r="GK11" s="58"/>
      <c r="GL11" s="58"/>
      <c r="GM11" s="59"/>
      <c r="GN11" s="54">
        <f t="shared" si="52"/>
        <v>1.3602245388933447</v>
      </c>
      <c r="GO11" s="55">
        <f t="shared" si="53"/>
        <v>2494</v>
      </c>
      <c r="GP11" s="61"/>
      <c r="GQ11" s="62"/>
      <c r="GR11" s="58"/>
      <c r="GS11" s="58"/>
      <c r="GT11" s="59"/>
      <c r="GU11" s="54">
        <f t="shared" si="54"/>
        <v>1.3602245388933447</v>
      </c>
      <c r="GV11" s="55">
        <f t="shared" si="55"/>
        <v>2494</v>
      </c>
    </row>
    <row r="12" spans="1:204" s="60" customFormat="1">
      <c r="A12" s="57">
        <v>9</v>
      </c>
      <c r="B12" s="62">
        <v>1</v>
      </c>
      <c r="C12" s="62"/>
      <c r="D12" s="58">
        <v>40</v>
      </c>
      <c r="E12" s="58"/>
      <c r="F12" s="59"/>
      <c r="G12" s="54">
        <f t="shared" si="57"/>
        <v>0.9519369563876382</v>
      </c>
      <c r="H12" s="55">
        <f t="shared" si="56"/>
        <v>2494</v>
      </c>
      <c r="I12" s="61">
        <v>1</v>
      </c>
      <c r="J12" s="62"/>
      <c r="K12" s="58">
        <v>20</v>
      </c>
      <c r="L12" s="58"/>
      <c r="M12" s="59"/>
      <c r="N12" s="54">
        <f t="shared" si="0"/>
        <v>1.1760903090494124</v>
      </c>
      <c r="O12" s="55">
        <f t="shared" si="1"/>
        <v>2494</v>
      </c>
      <c r="P12" s="61"/>
      <c r="Q12" s="62"/>
      <c r="R12" s="58"/>
      <c r="S12" s="58"/>
      <c r="T12" s="59"/>
      <c r="U12" s="54">
        <f t="shared" si="2"/>
        <v>1.3602245388933447</v>
      </c>
      <c r="V12" s="55">
        <f t="shared" si="3"/>
        <v>2494</v>
      </c>
      <c r="W12" s="61"/>
      <c r="X12" s="62"/>
      <c r="Y12" s="58"/>
      <c r="Z12" s="58"/>
      <c r="AA12" s="59"/>
      <c r="AB12" s="54">
        <f t="shared" si="4"/>
        <v>1.3602245388933447</v>
      </c>
      <c r="AC12" s="55">
        <f t="shared" si="5"/>
        <v>2494</v>
      </c>
      <c r="AD12" s="61"/>
      <c r="AE12" s="62"/>
      <c r="AF12" s="58"/>
      <c r="AG12" s="58"/>
      <c r="AH12" s="59"/>
      <c r="AI12" s="54">
        <f t="shared" si="6"/>
        <v>1.3602245388933447</v>
      </c>
      <c r="AJ12" s="55">
        <f t="shared" si="7"/>
        <v>2494</v>
      </c>
      <c r="AK12" s="61"/>
      <c r="AL12" s="62"/>
      <c r="AM12" s="58"/>
      <c r="AN12" s="58"/>
      <c r="AO12" s="59"/>
      <c r="AP12" s="54">
        <f t="shared" si="8"/>
        <v>1.3602245388933447</v>
      </c>
      <c r="AQ12" s="55">
        <f t="shared" si="9"/>
        <v>2494</v>
      </c>
      <c r="AR12" s="61"/>
      <c r="AS12" s="62"/>
      <c r="AT12" s="58"/>
      <c r="AU12" s="58"/>
      <c r="AV12" s="59"/>
      <c r="AW12" s="54">
        <f t="shared" si="10"/>
        <v>1.3602245388933447</v>
      </c>
      <c r="AX12" s="55">
        <f t="shared" si="11"/>
        <v>2494</v>
      </c>
      <c r="AY12" s="61"/>
      <c r="AZ12" s="62"/>
      <c r="BA12" s="58"/>
      <c r="BB12" s="58"/>
      <c r="BC12" s="59"/>
      <c r="BD12" s="54">
        <f t="shared" si="12"/>
        <v>1.3602245388933447</v>
      </c>
      <c r="BE12" s="55">
        <f t="shared" si="13"/>
        <v>2494</v>
      </c>
      <c r="BF12" s="61"/>
      <c r="BG12" s="62"/>
      <c r="BH12" s="58"/>
      <c r="BI12" s="58"/>
      <c r="BJ12" s="59"/>
      <c r="BK12" s="54">
        <f t="shared" si="14"/>
        <v>1.3602245388933447</v>
      </c>
      <c r="BL12" s="55">
        <f t="shared" si="15"/>
        <v>2494</v>
      </c>
      <c r="BM12" s="61"/>
      <c r="BN12" s="62"/>
      <c r="BO12" s="58"/>
      <c r="BP12" s="58"/>
      <c r="BQ12" s="59"/>
      <c r="BR12" s="54">
        <f t="shared" si="16"/>
        <v>1.3602245388933447</v>
      </c>
      <c r="BS12" s="55">
        <f t="shared" si="17"/>
        <v>2494</v>
      </c>
      <c r="BT12" s="61"/>
      <c r="BU12" s="62"/>
      <c r="BV12" s="58"/>
      <c r="BW12" s="58"/>
      <c r="BX12" s="59"/>
      <c r="BY12" s="54">
        <f t="shared" si="18"/>
        <v>1.3602245388933447</v>
      </c>
      <c r="BZ12" s="55">
        <f t="shared" si="19"/>
        <v>2494</v>
      </c>
      <c r="CA12" s="61"/>
      <c r="CB12" s="62"/>
      <c r="CC12" s="58"/>
      <c r="CD12" s="58"/>
      <c r="CE12" s="59"/>
      <c r="CF12" s="54">
        <f t="shared" si="20"/>
        <v>1.3602245388933447</v>
      </c>
      <c r="CG12" s="55">
        <f t="shared" si="21"/>
        <v>2494</v>
      </c>
      <c r="CH12" s="61"/>
      <c r="CI12" s="62"/>
      <c r="CJ12" s="58"/>
      <c r="CK12" s="58"/>
      <c r="CL12" s="59"/>
      <c r="CM12" s="54">
        <f t="shared" si="22"/>
        <v>1.3602245388933447</v>
      </c>
      <c r="CN12" s="55">
        <f t="shared" si="23"/>
        <v>2494</v>
      </c>
      <c r="CO12" s="61"/>
      <c r="CP12" s="62"/>
      <c r="CQ12" s="58"/>
      <c r="CR12" s="58"/>
      <c r="CS12" s="59"/>
      <c r="CT12" s="54">
        <f t="shared" si="24"/>
        <v>1.3602245388933447</v>
      </c>
      <c r="CU12" s="55">
        <f t="shared" si="25"/>
        <v>2494</v>
      </c>
      <c r="CV12" s="61"/>
      <c r="CW12" s="62"/>
      <c r="CX12" s="58"/>
      <c r="CY12" s="58"/>
      <c r="CZ12" s="59"/>
      <c r="DA12" s="54">
        <f t="shared" si="26"/>
        <v>1.3602245388933447</v>
      </c>
      <c r="DB12" s="55">
        <f t="shared" si="27"/>
        <v>2494</v>
      </c>
      <c r="DC12" s="61"/>
      <c r="DD12" s="62"/>
      <c r="DE12" s="58"/>
      <c r="DF12" s="58"/>
      <c r="DG12" s="59"/>
      <c r="DH12" s="54">
        <f t="shared" si="28"/>
        <v>1.3602245388933447</v>
      </c>
      <c r="DI12" s="55">
        <f t="shared" si="29"/>
        <v>2494</v>
      </c>
      <c r="DJ12" s="61"/>
      <c r="DK12" s="62"/>
      <c r="DL12" s="58"/>
      <c r="DM12" s="58"/>
      <c r="DN12" s="59"/>
      <c r="DO12" s="54">
        <f t="shared" si="30"/>
        <v>1.3602245388933447</v>
      </c>
      <c r="DP12" s="55">
        <f t="shared" si="31"/>
        <v>2494</v>
      </c>
      <c r="DQ12" s="61"/>
      <c r="DR12" s="62"/>
      <c r="DS12" s="58"/>
      <c r="DT12" s="58"/>
      <c r="DU12" s="59"/>
      <c r="DV12" s="54">
        <f t="shared" si="32"/>
        <v>1.3602245388933447</v>
      </c>
      <c r="DW12" s="55">
        <f t="shared" si="33"/>
        <v>2494</v>
      </c>
      <c r="DX12" s="61"/>
      <c r="DY12" s="62"/>
      <c r="DZ12" s="58"/>
      <c r="EA12" s="58"/>
      <c r="EB12" s="59"/>
      <c r="EC12" s="54">
        <f t="shared" si="34"/>
        <v>1.3602245388933447</v>
      </c>
      <c r="ED12" s="55">
        <f t="shared" si="35"/>
        <v>2494</v>
      </c>
      <c r="EE12" s="61"/>
      <c r="EF12" s="62"/>
      <c r="EG12" s="58"/>
      <c r="EH12" s="58"/>
      <c r="EI12" s="59"/>
      <c r="EJ12" s="54">
        <f t="shared" si="36"/>
        <v>1.3602245388933447</v>
      </c>
      <c r="EK12" s="55">
        <f t="shared" si="37"/>
        <v>2494</v>
      </c>
      <c r="EL12" s="61"/>
      <c r="EM12" s="62"/>
      <c r="EN12" s="58"/>
      <c r="EO12" s="58"/>
      <c r="EP12" s="59"/>
      <c r="EQ12" s="54">
        <f t="shared" si="38"/>
        <v>1.3602245388933447</v>
      </c>
      <c r="ER12" s="55">
        <f t="shared" si="39"/>
        <v>2494</v>
      </c>
      <c r="ES12" s="61"/>
      <c r="ET12" s="62"/>
      <c r="EU12" s="58"/>
      <c r="EV12" s="58"/>
      <c r="EW12" s="59"/>
      <c r="EX12" s="54">
        <f t="shared" si="40"/>
        <v>1.3602245388933447</v>
      </c>
      <c r="EY12" s="55">
        <f t="shared" si="41"/>
        <v>2494</v>
      </c>
      <c r="EZ12" s="61"/>
      <c r="FA12" s="62"/>
      <c r="FB12" s="58"/>
      <c r="FC12" s="58"/>
      <c r="FD12" s="59"/>
      <c r="FE12" s="54">
        <f t="shared" si="42"/>
        <v>1.3602245388933447</v>
      </c>
      <c r="FF12" s="55">
        <f t="shared" si="43"/>
        <v>2494</v>
      </c>
      <c r="FG12" s="61"/>
      <c r="FH12" s="62"/>
      <c r="FI12" s="58"/>
      <c r="FJ12" s="58"/>
      <c r="FK12" s="59"/>
      <c r="FL12" s="54">
        <f t="shared" si="44"/>
        <v>1.3602245388933447</v>
      </c>
      <c r="FM12" s="55">
        <f t="shared" si="45"/>
        <v>2494</v>
      </c>
      <c r="FN12" s="61"/>
      <c r="FO12" s="62"/>
      <c r="FP12" s="58"/>
      <c r="FQ12" s="58"/>
      <c r="FR12" s="59"/>
      <c r="FS12" s="54">
        <f t="shared" si="46"/>
        <v>1.3602245388933447</v>
      </c>
      <c r="FT12" s="55">
        <f t="shared" si="47"/>
        <v>2494</v>
      </c>
      <c r="FU12" s="61"/>
      <c r="FV12" s="62"/>
      <c r="FW12" s="58"/>
      <c r="FX12" s="58"/>
      <c r="FY12" s="59"/>
      <c r="FZ12" s="54">
        <f t="shared" si="48"/>
        <v>1.3602245388933447</v>
      </c>
      <c r="GA12" s="55">
        <f t="shared" si="49"/>
        <v>2494</v>
      </c>
      <c r="GB12" s="61"/>
      <c r="GC12" s="62"/>
      <c r="GD12" s="58"/>
      <c r="GE12" s="58"/>
      <c r="GF12" s="59"/>
      <c r="GG12" s="54">
        <f t="shared" si="50"/>
        <v>1.3602245388933447</v>
      </c>
      <c r="GH12" s="55">
        <f t="shared" si="51"/>
        <v>2494</v>
      </c>
      <c r="GI12" s="61"/>
      <c r="GJ12" s="62"/>
      <c r="GK12" s="58"/>
      <c r="GL12" s="58"/>
      <c r="GM12" s="59"/>
      <c r="GN12" s="54">
        <f t="shared" si="52"/>
        <v>1.3602245388933447</v>
      </c>
      <c r="GO12" s="55">
        <f t="shared" si="53"/>
        <v>2494</v>
      </c>
      <c r="GP12" s="61"/>
      <c r="GQ12" s="62"/>
      <c r="GR12" s="58"/>
      <c r="GS12" s="58"/>
      <c r="GT12" s="59"/>
      <c r="GU12" s="54">
        <f t="shared" si="54"/>
        <v>1.3602245388933447</v>
      </c>
      <c r="GV12" s="55">
        <f t="shared" si="55"/>
        <v>2494</v>
      </c>
    </row>
    <row r="13" spans="1:204" s="60" customFormat="1">
      <c r="A13" s="57">
        <v>10</v>
      </c>
      <c r="B13" s="62"/>
      <c r="C13" s="62"/>
      <c r="D13" s="58">
        <v>60</v>
      </c>
      <c r="E13" s="58"/>
      <c r="F13" s="59"/>
      <c r="G13" s="54">
        <f t="shared" si="57"/>
        <v>0.9639658256739253</v>
      </c>
      <c r="H13" s="55">
        <f t="shared" si="56"/>
        <v>2494</v>
      </c>
      <c r="I13" s="61">
        <v>1</v>
      </c>
      <c r="J13" s="62"/>
      <c r="K13" s="58">
        <v>40</v>
      </c>
      <c r="L13" s="58"/>
      <c r="M13" s="59"/>
      <c r="N13" s="54">
        <f t="shared" si="0"/>
        <v>1.1859601505150839</v>
      </c>
      <c r="O13" s="55">
        <f t="shared" si="1"/>
        <v>2494</v>
      </c>
      <c r="P13" s="61"/>
      <c r="Q13" s="62"/>
      <c r="R13" s="58"/>
      <c r="S13" s="58"/>
      <c r="T13" s="59"/>
      <c r="U13" s="54">
        <f t="shared" si="2"/>
        <v>1.3602245388933447</v>
      </c>
      <c r="V13" s="55">
        <f t="shared" si="3"/>
        <v>2494</v>
      </c>
      <c r="W13" s="61"/>
      <c r="X13" s="62"/>
      <c r="Y13" s="58"/>
      <c r="Z13" s="58"/>
      <c r="AA13" s="59"/>
      <c r="AB13" s="54">
        <f t="shared" si="4"/>
        <v>1.3602245388933447</v>
      </c>
      <c r="AC13" s="55">
        <f t="shared" si="5"/>
        <v>2494</v>
      </c>
      <c r="AD13" s="61"/>
      <c r="AE13" s="62"/>
      <c r="AF13" s="58"/>
      <c r="AG13" s="58"/>
      <c r="AH13" s="59"/>
      <c r="AI13" s="54">
        <f t="shared" si="6"/>
        <v>1.3602245388933447</v>
      </c>
      <c r="AJ13" s="55">
        <f t="shared" si="7"/>
        <v>2494</v>
      </c>
      <c r="AK13" s="61"/>
      <c r="AL13" s="62"/>
      <c r="AM13" s="58"/>
      <c r="AN13" s="58"/>
      <c r="AO13" s="59"/>
      <c r="AP13" s="54">
        <f t="shared" si="8"/>
        <v>1.3602245388933447</v>
      </c>
      <c r="AQ13" s="55">
        <f t="shared" si="9"/>
        <v>2494</v>
      </c>
      <c r="AR13" s="61"/>
      <c r="AS13" s="62"/>
      <c r="AT13" s="58"/>
      <c r="AU13" s="58"/>
      <c r="AV13" s="59"/>
      <c r="AW13" s="54">
        <f t="shared" si="10"/>
        <v>1.3602245388933447</v>
      </c>
      <c r="AX13" s="55">
        <f t="shared" si="11"/>
        <v>2494</v>
      </c>
      <c r="AY13" s="61"/>
      <c r="AZ13" s="62"/>
      <c r="BA13" s="58"/>
      <c r="BB13" s="58"/>
      <c r="BC13" s="59"/>
      <c r="BD13" s="54">
        <f t="shared" si="12"/>
        <v>1.3602245388933447</v>
      </c>
      <c r="BE13" s="55">
        <f t="shared" si="13"/>
        <v>2494</v>
      </c>
      <c r="BF13" s="61"/>
      <c r="BG13" s="62"/>
      <c r="BH13" s="58"/>
      <c r="BI13" s="58"/>
      <c r="BJ13" s="59"/>
      <c r="BK13" s="54">
        <f t="shared" si="14"/>
        <v>1.3602245388933447</v>
      </c>
      <c r="BL13" s="55">
        <f t="shared" si="15"/>
        <v>2494</v>
      </c>
      <c r="BM13" s="61"/>
      <c r="BN13" s="62"/>
      <c r="BO13" s="58"/>
      <c r="BP13" s="58"/>
      <c r="BQ13" s="59"/>
      <c r="BR13" s="54">
        <f t="shared" si="16"/>
        <v>1.3602245388933447</v>
      </c>
      <c r="BS13" s="55">
        <f t="shared" si="17"/>
        <v>2494</v>
      </c>
      <c r="BT13" s="61"/>
      <c r="BU13" s="62"/>
      <c r="BV13" s="58"/>
      <c r="BW13" s="58"/>
      <c r="BX13" s="59"/>
      <c r="BY13" s="54">
        <f t="shared" si="18"/>
        <v>1.3602245388933447</v>
      </c>
      <c r="BZ13" s="55">
        <f t="shared" si="19"/>
        <v>2494</v>
      </c>
      <c r="CA13" s="61"/>
      <c r="CB13" s="62"/>
      <c r="CC13" s="58"/>
      <c r="CD13" s="58"/>
      <c r="CE13" s="59"/>
      <c r="CF13" s="54">
        <f t="shared" si="20"/>
        <v>1.3602245388933447</v>
      </c>
      <c r="CG13" s="55">
        <f t="shared" si="21"/>
        <v>2494</v>
      </c>
      <c r="CH13" s="61"/>
      <c r="CI13" s="62"/>
      <c r="CJ13" s="58"/>
      <c r="CK13" s="58"/>
      <c r="CL13" s="59"/>
      <c r="CM13" s="54">
        <f t="shared" si="22"/>
        <v>1.3602245388933447</v>
      </c>
      <c r="CN13" s="55">
        <f t="shared" si="23"/>
        <v>2494</v>
      </c>
      <c r="CO13" s="61"/>
      <c r="CP13" s="62"/>
      <c r="CQ13" s="58"/>
      <c r="CR13" s="58"/>
      <c r="CS13" s="59"/>
      <c r="CT13" s="54">
        <f t="shared" si="24"/>
        <v>1.3602245388933447</v>
      </c>
      <c r="CU13" s="55">
        <f t="shared" si="25"/>
        <v>2494</v>
      </c>
      <c r="CV13" s="61"/>
      <c r="CW13" s="62"/>
      <c r="CX13" s="58"/>
      <c r="CY13" s="58"/>
      <c r="CZ13" s="59"/>
      <c r="DA13" s="54">
        <f t="shared" si="26"/>
        <v>1.3602245388933447</v>
      </c>
      <c r="DB13" s="55">
        <f t="shared" si="27"/>
        <v>2494</v>
      </c>
      <c r="DC13" s="61"/>
      <c r="DD13" s="62"/>
      <c r="DE13" s="58"/>
      <c r="DF13" s="58"/>
      <c r="DG13" s="59"/>
      <c r="DH13" s="54">
        <f t="shared" si="28"/>
        <v>1.3602245388933447</v>
      </c>
      <c r="DI13" s="55">
        <f t="shared" si="29"/>
        <v>2494</v>
      </c>
      <c r="DJ13" s="61"/>
      <c r="DK13" s="62"/>
      <c r="DL13" s="58"/>
      <c r="DM13" s="58"/>
      <c r="DN13" s="59"/>
      <c r="DO13" s="54">
        <f t="shared" si="30"/>
        <v>1.3602245388933447</v>
      </c>
      <c r="DP13" s="55">
        <f t="shared" si="31"/>
        <v>2494</v>
      </c>
      <c r="DQ13" s="61"/>
      <c r="DR13" s="62"/>
      <c r="DS13" s="58"/>
      <c r="DT13" s="58"/>
      <c r="DU13" s="59"/>
      <c r="DV13" s="54">
        <f t="shared" si="32"/>
        <v>1.3602245388933447</v>
      </c>
      <c r="DW13" s="55">
        <f t="shared" si="33"/>
        <v>2494</v>
      </c>
      <c r="DX13" s="61"/>
      <c r="DY13" s="62"/>
      <c r="DZ13" s="58"/>
      <c r="EA13" s="58"/>
      <c r="EB13" s="59"/>
      <c r="EC13" s="54">
        <f t="shared" si="34"/>
        <v>1.3602245388933447</v>
      </c>
      <c r="ED13" s="55">
        <f t="shared" si="35"/>
        <v>2494</v>
      </c>
      <c r="EE13" s="61"/>
      <c r="EF13" s="62"/>
      <c r="EG13" s="58"/>
      <c r="EH13" s="58"/>
      <c r="EI13" s="59"/>
      <c r="EJ13" s="54">
        <f t="shared" si="36"/>
        <v>1.3602245388933447</v>
      </c>
      <c r="EK13" s="55">
        <f t="shared" si="37"/>
        <v>2494</v>
      </c>
      <c r="EL13" s="61"/>
      <c r="EM13" s="62"/>
      <c r="EN13" s="58"/>
      <c r="EO13" s="58"/>
      <c r="EP13" s="59"/>
      <c r="EQ13" s="54">
        <f t="shared" si="38"/>
        <v>1.3602245388933447</v>
      </c>
      <c r="ER13" s="55">
        <f t="shared" si="39"/>
        <v>2494</v>
      </c>
      <c r="ES13" s="61"/>
      <c r="ET13" s="62"/>
      <c r="EU13" s="58"/>
      <c r="EV13" s="58"/>
      <c r="EW13" s="59"/>
      <c r="EX13" s="54">
        <f t="shared" si="40"/>
        <v>1.3602245388933447</v>
      </c>
      <c r="EY13" s="55">
        <f t="shared" si="41"/>
        <v>2494</v>
      </c>
      <c r="EZ13" s="61"/>
      <c r="FA13" s="62"/>
      <c r="FB13" s="58"/>
      <c r="FC13" s="58"/>
      <c r="FD13" s="59"/>
      <c r="FE13" s="54">
        <f t="shared" si="42"/>
        <v>1.3602245388933447</v>
      </c>
      <c r="FF13" s="55">
        <f t="shared" si="43"/>
        <v>2494</v>
      </c>
      <c r="FG13" s="61"/>
      <c r="FH13" s="62"/>
      <c r="FI13" s="58"/>
      <c r="FJ13" s="58"/>
      <c r="FK13" s="59"/>
      <c r="FL13" s="54">
        <f t="shared" si="44"/>
        <v>1.3602245388933447</v>
      </c>
      <c r="FM13" s="55">
        <f t="shared" si="45"/>
        <v>2494</v>
      </c>
      <c r="FN13" s="61"/>
      <c r="FO13" s="62"/>
      <c r="FP13" s="58"/>
      <c r="FQ13" s="58"/>
      <c r="FR13" s="59"/>
      <c r="FS13" s="54">
        <f t="shared" si="46"/>
        <v>1.3602245388933447</v>
      </c>
      <c r="FT13" s="55">
        <f t="shared" si="47"/>
        <v>2494</v>
      </c>
      <c r="FU13" s="61"/>
      <c r="FV13" s="62"/>
      <c r="FW13" s="58"/>
      <c r="FX13" s="58"/>
      <c r="FY13" s="59"/>
      <c r="FZ13" s="54">
        <f t="shared" si="48"/>
        <v>1.3602245388933447</v>
      </c>
      <c r="GA13" s="55">
        <f t="shared" si="49"/>
        <v>2494</v>
      </c>
      <c r="GB13" s="61"/>
      <c r="GC13" s="62"/>
      <c r="GD13" s="58"/>
      <c r="GE13" s="58"/>
      <c r="GF13" s="59"/>
      <c r="GG13" s="54">
        <f t="shared" si="50"/>
        <v>1.3602245388933447</v>
      </c>
      <c r="GH13" s="55">
        <f t="shared" si="51"/>
        <v>2494</v>
      </c>
      <c r="GI13" s="61"/>
      <c r="GJ13" s="62"/>
      <c r="GK13" s="58"/>
      <c r="GL13" s="58"/>
      <c r="GM13" s="59"/>
      <c r="GN13" s="54">
        <f t="shared" si="52"/>
        <v>1.3602245388933447</v>
      </c>
      <c r="GO13" s="55">
        <f t="shared" si="53"/>
        <v>2494</v>
      </c>
      <c r="GP13" s="61"/>
      <c r="GQ13" s="62"/>
      <c r="GR13" s="58"/>
      <c r="GS13" s="58"/>
      <c r="GT13" s="59"/>
      <c r="GU13" s="54">
        <f t="shared" si="54"/>
        <v>1.3602245388933447</v>
      </c>
      <c r="GV13" s="55">
        <f t="shared" si="55"/>
        <v>2494</v>
      </c>
    </row>
    <row r="14" spans="1:204" s="60" customFormat="1">
      <c r="A14" s="57">
        <v>11</v>
      </c>
      <c r="B14" s="62"/>
      <c r="C14" s="62"/>
      <c r="D14" s="58">
        <v>40</v>
      </c>
      <c r="E14" s="58"/>
      <c r="F14" s="59"/>
      <c r="G14" s="54">
        <f t="shared" si="57"/>
        <v>0.97198507186478333</v>
      </c>
      <c r="H14" s="55">
        <f t="shared" si="56"/>
        <v>2494</v>
      </c>
      <c r="I14" s="61">
        <v>1</v>
      </c>
      <c r="J14" s="62"/>
      <c r="K14" s="58">
        <v>40</v>
      </c>
      <c r="L14" s="58"/>
      <c r="M14" s="59"/>
      <c r="N14" s="54">
        <f t="shared" si="0"/>
        <v>1.1958299919807553</v>
      </c>
      <c r="O14" s="55">
        <f t="shared" si="1"/>
        <v>2494</v>
      </c>
      <c r="P14" s="61"/>
      <c r="Q14" s="62"/>
      <c r="R14" s="58"/>
      <c r="S14" s="58"/>
      <c r="T14" s="59"/>
      <c r="U14" s="54">
        <f t="shared" si="2"/>
        <v>1.3602245388933447</v>
      </c>
      <c r="V14" s="55">
        <f t="shared" si="3"/>
        <v>2494</v>
      </c>
      <c r="W14" s="61"/>
      <c r="X14" s="62"/>
      <c r="Y14" s="58"/>
      <c r="Z14" s="58"/>
      <c r="AA14" s="59"/>
      <c r="AB14" s="54">
        <f t="shared" si="4"/>
        <v>1.3602245388933447</v>
      </c>
      <c r="AC14" s="55">
        <f t="shared" si="5"/>
        <v>2494</v>
      </c>
      <c r="AD14" s="61"/>
      <c r="AE14" s="62"/>
      <c r="AF14" s="58"/>
      <c r="AG14" s="58"/>
      <c r="AH14" s="59"/>
      <c r="AI14" s="54">
        <f t="shared" si="6"/>
        <v>1.3602245388933447</v>
      </c>
      <c r="AJ14" s="55">
        <f t="shared" si="7"/>
        <v>2494</v>
      </c>
      <c r="AK14" s="61"/>
      <c r="AL14" s="62"/>
      <c r="AM14" s="58"/>
      <c r="AN14" s="58"/>
      <c r="AO14" s="59"/>
      <c r="AP14" s="54">
        <f t="shared" si="8"/>
        <v>1.3602245388933447</v>
      </c>
      <c r="AQ14" s="55">
        <f t="shared" si="9"/>
        <v>2494</v>
      </c>
      <c r="AR14" s="61"/>
      <c r="AS14" s="62"/>
      <c r="AT14" s="58"/>
      <c r="AU14" s="58"/>
      <c r="AV14" s="59"/>
      <c r="AW14" s="54">
        <f t="shared" si="10"/>
        <v>1.3602245388933447</v>
      </c>
      <c r="AX14" s="55">
        <f t="shared" si="11"/>
        <v>2494</v>
      </c>
      <c r="AY14" s="61"/>
      <c r="AZ14" s="62"/>
      <c r="BA14" s="58"/>
      <c r="BB14" s="58"/>
      <c r="BC14" s="59"/>
      <c r="BD14" s="54">
        <f t="shared" si="12"/>
        <v>1.3602245388933447</v>
      </c>
      <c r="BE14" s="55">
        <f t="shared" si="13"/>
        <v>2494</v>
      </c>
      <c r="BF14" s="61"/>
      <c r="BG14" s="62"/>
      <c r="BH14" s="58"/>
      <c r="BI14" s="58"/>
      <c r="BJ14" s="59"/>
      <c r="BK14" s="54">
        <f t="shared" si="14"/>
        <v>1.3602245388933447</v>
      </c>
      <c r="BL14" s="55">
        <f t="shared" si="15"/>
        <v>2494</v>
      </c>
      <c r="BM14" s="61"/>
      <c r="BN14" s="62"/>
      <c r="BO14" s="58"/>
      <c r="BP14" s="58"/>
      <c r="BQ14" s="59"/>
      <c r="BR14" s="54">
        <f t="shared" si="16"/>
        <v>1.3602245388933447</v>
      </c>
      <c r="BS14" s="55">
        <f t="shared" si="17"/>
        <v>2494</v>
      </c>
      <c r="BT14" s="61"/>
      <c r="BU14" s="62"/>
      <c r="BV14" s="58"/>
      <c r="BW14" s="58"/>
      <c r="BX14" s="59"/>
      <c r="BY14" s="54">
        <f t="shared" si="18"/>
        <v>1.3602245388933447</v>
      </c>
      <c r="BZ14" s="55">
        <f t="shared" si="19"/>
        <v>2494</v>
      </c>
      <c r="CA14" s="61"/>
      <c r="CB14" s="62"/>
      <c r="CC14" s="58"/>
      <c r="CD14" s="58"/>
      <c r="CE14" s="59"/>
      <c r="CF14" s="54">
        <f t="shared" si="20"/>
        <v>1.3602245388933447</v>
      </c>
      <c r="CG14" s="55">
        <f t="shared" si="21"/>
        <v>2494</v>
      </c>
      <c r="CH14" s="61"/>
      <c r="CI14" s="62"/>
      <c r="CJ14" s="58"/>
      <c r="CK14" s="58"/>
      <c r="CL14" s="59"/>
      <c r="CM14" s="54">
        <f t="shared" si="22"/>
        <v>1.3602245388933447</v>
      </c>
      <c r="CN14" s="55">
        <f t="shared" si="23"/>
        <v>2494</v>
      </c>
      <c r="CO14" s="61"/>
      <c r="CP14" s="62"/>
      <c r="CQ14" s="58"/>
      <c r="CR14" s="58"/>
      <c r="CS14" s="59"/>
      <c r="CT14" s="54">
        <f t="shared" si="24"/>
        <v>1.3602245388933447</v>
      </c>
      <c r="CU14" s="55">
        <f t="shared" si="25"/>
        <v>2494</v>
      </c>
      <c r="CV14" s="61"/>
      <c r="CW14" s="62"/>
      <c r="CX14" s="58"/>
      <c r="CY14" s="58"/>
      <c r="CZ14" s="59"/>
      <c r="DA14" s="54">
        <f t="shared" si="26"/>
        <v>1.3602245388933447</v>
      </c>
      <c r="DB14" s="55">
        <f t="shared" si="27"/>
        <v>2494</v>
      </c>
      <c r="DC14" s="61"/>
      <c r="DD14" s="62"/>
      <c r="DE14" s="58"/>
      <c r="DF14" s="58"/>
      <c r="DG14" s="59"/>
      <c r="DH14" s="54">
        <f t="shared" si="28"/>
        <v>1.3602245388933447</v>
      </c>
      <c r="DI14" s="55">
        <f t="shared" si="29"/>
        <v>2494</v>
      </c>
      <c r="DJ14" s="61"/>
      <c r="DK14" s="62"/>
      <c r="DL14" s="58"/>
      <c r="DM14" s="58"/>
      <c r="DN14" s="59"/>
      <c r="DO14" s="54">
        <f t="shared" si="30"/>
        <v>1.3602245388933447</v>
      </c>
      <c r="DP14" s="55">
        <f t="shared" si="31"/>
        <v>2494</v>
      </c>
      <c r="DQ14" s="61"/>
      <c r="DR14" s="62"/>
      <c r="DS14" s="58"/>
      <c r="DT14" s="58"/>
      <c r="DU14" s="59"/>
      <c r="DV14" s="54">
        <f t="shared" si="32"/>
        <v>1.3602245388933447</v>
      </c>
      <c r="DW14" s="55">
        <f t="shared" si="33"/>
        <v>2494</v>
      </c>
      <c r="DX14" s="61"/>
      <c r="DY14" s="62"/>
      <c r="DZ14" s="58"/>
      <c r="EA14" s="58"/>
      <c r="EB14" s="59"/>
      <c r="EC14" s="54">
        <f t="shared" si="34"/>
        <v>1.3602245388933447</v>
      </c>
      <c r="ED14" s="55">
        <f t="shared" si="35"/>
        <v>2494</v>
      </c>
      <c r="EE14" s="61"/>
      <c r="EF14" s="62"/>
      <c r="EG14" s="58"/>
      <c r="EH14" s="58"/>
      <c r="EI14" s="59"/>
      <c r="EJ14" s="54">
        <f t="shared" si="36"/>
        <v>1.3602245388933447</v>
      </c>
      <c r="EK14" s="55">
        <f t="shared" si="37"/>
        <v>2494</v>
      </c>
      <c r="EL14" s="61"/>
      <c r="EM14" s="62"/>
      <c r="EN14" s="58"/>
      <c r="EO14" s="58"/>
      <c r="EP14" s="59"/>
      <c r="EQ14" s="54">
        <f t="shared" si="38"/>
        <v>1.3602245388933447</v>
      </c>
      <c r="ER14" s="55">
        <f t="shared" si="39"/>
        <v>2494</v>
      </c>
      <c r="ES14" s="61"/>
      <c r="ET14" s="62"/>
      <c r="EU14" s="58"/>
      <c r="EV14" s="58"/>
      <c r="EW14" s="59"/>
      <c r="EX14" s="54">
        <f t="shared" si="40"/>
        <v>1.3602245388933447</v>
      </c>
      <c r="EY14" s="55">
        <f t="shared" si="41"/>
        <v>2494</v>
      </c>
      <c r="EZ14" s="61"/>
      <c r="FA14" s="62"/>
      <c r="FB14" s="58"/>
      <c r="FC14" s="58"/>
      <c r="FD14" s="59"/>
      <c r="FE14" s="54">
        <f t="shared" si="42"/>
        <v>1.3602245388933447</v>
      </c>
      <c r="FF14" s="55">
        <f t="shared" si="43"/>
        <v>2494</v>
      </c>
      <c r="FG14" s="61"/>
      <c r="FH14" s="62"/>
      <c r="FI14" s="58"/>
      <c r="FJ14" s="58"/>
      <c r="FK14" s="59"/>
      <c r="FL14" s="54">
        <f t="shared" si="44"/>
        <v>1.3602245388933447</v>
      </c>
      <c r="FM14" s="55">
        <f t="shared" si="45"/>
        <v>2494</v>
      </c>
      <c r="FN14" s="61"/>
      <c r="FO14" s="62"/>
      <c r="FP14" s="58"/>
      <c r="FQ14" s="58"/>
      <c r="FR14" s="59"/>
      <c r="FS14" s="54">
        <f t="shared" si="46"/>
        <v>1.3602245388933447</v>
      </c>
      <c r="FT14" s="55">
        <f t="shared" si="47"/>
        <v>2494</v>
      </c>
      <c r="FU14" s="61"/>
      <c r="FV14" s="62"/>
      <c r="FW14" s="58"/>
      <c r="FX14" s="58"/>
      <c r="FY14" s="59"/>
      <c r="FZ14" s="54">
        <f t="shared" si="48"/>
        <v>1.3602245388933447</v>
      </c>
      <c r="GA14" s="55">
        <f t="shared" si="49"/>
        <v>2494</v>
      </c>
      <c r="GB14" s="61"/>
      <c r="GC14" s="62"/>
      <c r="GD14" s="58"/>
      <c r="GE14" s="58"/>
      <c r="GF14" s="59"/>
      <c r="GG14" s="54">
        <f t="shared" si="50"/>
        <v>1.3602245388933447</v>
      </c>
      <c r="GH14" s="55">
        <f t="shared" si="51"/>
        <v>2494</v>
      </c>
      <c r="GI14" s="61"/>
      <c r="GJ14" s="62"/>
      <c r="GK14" s="58"/>
      <c r="GL14" s="58"/>
      <c r="GM14" s="59"/>
      <c r="GN14" s="54">
        <f t="shared" si="52"/>
        <v>1.3602245388933447</v>
      </c>
      <c r="GO14" s="55">
        <f t="shared" si="53"/>
        <v>2494</v>
      </c>
      <c r="GP14" s="61"/>
      <c r="GQ14" s="62"/>
      <c r="GR14" s="58"/>
      <c r="GS14" s="58"/>
      <c r="GT14" s="59"/>
      <c r="GU14" s="54">
        <f t="shared" si="54"/>
        <v>1.3602245388933447</v>
      </c>
      <c r="GV14" s="55">
        <f t="shared" si="55"/>
        <v>2494</v>
      </c>
    </row>
    <row r="15" spans="1:204" s="60" customFormat="1">
      <c r="A15" s="57">
        <v>12</v>
      </c>
      <c r="B15" s="62">
        <v>1</v>
      </c>
      <c r="C15" s="62"/>
      <c r="D15" s="58">
        <v>20</v>
      </c>
      <c r="E15" s="58"/>
      <c r="F15" s="59"/>
      <c r="G15" s="54">
        <f t="shared" si="57"/>
        <v>0.97784529023502575</v>
      </c>
      <c r="H15" s="55">
        <f t="shared" si="56"/>
        <v>2494</v>
      </c>
      <c r="I15" s="61">
        <v>1</v>
      </c>
      <c r="J15" s="62"/>
      <c r="K15" s="58">
        <v>20</v>
      </c>
      <c r="L15" s="58"/>
      <c r="M15" s="59"/>
      <c r="N15" s="54">
        <f t="shared" si="0"/>
        <v>1.2016902103509979</v>
      </c>
      <c r="O15" s="55">
        <f t="shared" si="1"/>
        <v>2494</v>
      </c>
      <c r="P15" s="61"/>
      <c r="Q15" s="62"/>
      <c r="R15" s="58"/>
      <c r="S15" s="58"/>
      <c r="T15" s="59"/>
      <c r="U15" s="54">
        <f t="shared" si="2"/>
        <v>1.3602245388933447</v>
      </c>
      <c r="V15" s="55">
        <f t="shared" si="3"/>
        <v>2494</v>
      </c>
      <c r="W15" s="61"/>
      <c r="X15" s="62"/>
      <c r="Y15" s="58"/>
      <c r="Z15" s="58"/>
      <c r="AA15" s="59"/>
      <c r="AB15" s="54">
        <f t="shared" si="4"/>
        <v>1.3602245388933447</v>
      </c>
      <c r="AC15" s="55">
        <f t="shared" si="5"/>
        <v>2494</v>
      </c>
      <c r="AD15" s="61"/>
      <c r="AE15" s="62"/>
      <c r="AF15" s="58"/>
      <c r="AG15" s="58"/>
      <c r="AH15" s="59"/>
      <c r="AI15" s="54">
        <f t="shared" si="6"/>
        <v>1.3602245388933447</v>
      </c>
      <c r="AJ15" s="55">
        <f t="shared" si="7"/>
        <v>2494</v>
      </c>
      <c r="AK15" s="61"/>
      <c r="AL15" s="62"/>
      <c r="AM15" s="58"/>
      <c r="AN15" s="58"/>
      <c r="AO15" s="59"/>
      <c r="AP15" s="54">
        <f t="shared" si="8"/>
        <v>1.3602245388933447</v>
      </c>
      <c r="AQ15" s="55">
        <f t="shared" si="9"/>
        <v>2494</v>
      </c>
      <c r="AR15" s="61"/>
      <c r="AS15" s="62"/>
      <c r="AT15" s="58"/>
      <c r="AU15" s="58"/>
      <c r="AV15" s="59"/>
      <c r="AW15" s="54">
        <f t="shared" si="10"/>
        <v>1.3602245388933447</v>
      </c>
      <c r="AX15" s="55">
        <f t="shared" si="11"/>
        <v>2494</v>
      </c>
      <c r="AY15" s="61"/>
      <c r="AZ15" s="62"/>
      <c r="BA15" s="58"/>
      <c r="BB15" s="58"/>
      <c r="BC15" s="59"/>
      <c r="BD15" s="54">
        <f t="shared" si="12"/>
        <v>1.3602245388933447</v>
      </c>
      <c r="BE15" s="55">
        <f t="shared" si="13"/>
        <v>2494</v>
      </c>
      <c r="BF15" s="61"/>
      <c r="BG15" s="62"/>
      <c r="BH15" s="58"/>
      <c r="BI15" s="58"/>
      <c r="BJ15" s="59"/>
      <c r="BK15" s="54">
        <f t="shared" si="14"/>
        <v>1.3602245388933447</v>
      </c>
      <c r="BL15" s="55">
        <f t="shared" si="15"/>
        <v>2494</v>
      </c>
      <c r="BM15" s="61"/>
      <c r="BN15" s="62"/>
      <c r="BO15" s="58"/>
      <c r="BP15" s="58"/>
      <c r="BQ15" s="59"/>
      <c r="BR15" s="54">
        <f t="shared" si="16"/>
        <v>1.3602245388933447</v>
      </c>
      <c r="BS15" s="55">
        <f t="shared" si="17"/>
        <v>2494</v>
      </c>
      <c r="BT15" s="61"/>
      <c r="BU15" s="62"/>
      <c r="BV15" s="58"/>
      <c r="BW15" s="58"/>
      <c r="BX15" s="59"/>
      <c r="BY15" s="54">
        <f t="shared" si="18"/>
        <v>1.3602245388933447</v>
      </c>
      <c r="BZ15" s="55">
        <f t="shared" si="19"/>
        <v>2494</v>
      </c>
      <c r="CA15" s="61"/>
      <c r="CB15" s="62"/>
      <c r="CC15" s="58"/>
      <c r="CD15" s="58"/>
      <c r="CE15" s="59"/>
      <c r="CF15" s="54">
        <f t="shared" si="20"/>
        <v>1.3602245388933447</v>
      </c>
      <c r="CG15" s="55">
        <f t="shared" si="21"/>
        <v>2494</v>
      </c>
      <c r="CH15" s="61"/>
      <c r="CI15" s="62"/>
      <c r="CJ15" s="58"/>
      <c r="CK15" s="58"/>
      <c r="CL15" s="59"/>
      <c r="CM15" s="54">
        <f t="shared" si="22"/>
        <v>1.3602245388933447</v>
      </c>
      <c r="CN15" s="55">
        <f t="shared" si="23"/>
        <v>2494</v>
      </c>
      <c r="CO15" s="61"/>
      <c r="CP15" s="62"/>
      <c r="CQ15" s="58"/>
      <c r="CR15" s="58"/>
      <c r="CS15" s="59"/>
      <c r="CT15" s="54">
        <f t="shared" si="24"/>
        <v>1.3602245388933447</v>
      </c>
      <c r="CU15" s="55">
        <f t="shared" si="25"/>
        <v>2494</v>
      </c>
      <c r="CV15" s="61"/>
      <c r="CW15" s="62"/>
      <c r="CX15" s="58"/>
      <c r="CY15" s="58"/>
      <c r="CZ15" s="59"/>
      <c r="DA15" s="54">
        <f t="shared" si="26"/>
        <v>1.3602245388933447</v>
      </c>
      <c r="DB15" s="55">
        <f t="shared" si="27"/>
        <v>2494</v>
      </c>
      <c r="DC15" s="61"/>
      <c r="DD15" s="62"/>
      <c r="DE15" s="58"/>
      <c r="DF15" s="58"/>
      <c r="DG15" s="59"/>
      <c r="DH15" s="54">
        <f t="shared" si="28"/>
        <v>1.3602245388933447</v>
      </c>
      <c r="DI15" s="55">
        <f t="shared" si="29"/>
        <v>2494</v>
      </c>
      <c r="DJ15" s="61"/>
      <c r="DK15" s="62"/>
      <c r="DL15" s="58"/>
      <c r="DM15" s="58"/>
      <c r="DN15" s="59"/>
      <c r="DO15" s="54">
        <f t="shared" si="30"/>
        <v>1.3602245388933447</v>
      </c>
      <c r="DP15" s="55">
        <f t="shared" si="31"/>
        <v>2494</v>
      </c>
      <c r="DQ15" s="61"/>
      <c r="DR15" s="62"/>
      <c r="DS15" s="58"/>
      <c r="DT15" s="58"/>
      <c r="DU15" s="59"/>
      <c r="DV15" s="54">
        <f t="shared" si="32"/>
        <v>1.3602245388933447</v>
      </c>
      <c r="DW15" s="55">
        <f t="shared" si="33"/>
        <v>2494</v>
      </c>
      <c r="DX15" s="61"/>
      <c r="DY15" s="62"/>
      <c r="DZ15" s="58"/>
      <c r="EA15" s="58"/>
      <c r="EB15" s="59"/>
      <c r="EC15" s="54">
        <f t="shared" si="34"/>
        <v>1.3602245388933447</v>
      </c>
      <c r="ED15" s="55">
        <f t="shared" si="35"/>
        <v>2494</v>
      </c>
      <c r="EE15" s="61"/>
      <c r="EF15" s="62"/>
      <c r="EG15" s="58"/>
      <c r="EH15" s="58"/>
      <c r="EI15" s="59"/>
      <c r="EJ15" s="54">
        <f t="shared" si="36"/>
        <v>1.3602245388933447</v>
      </c>
      <c r="EK15" s="55">
        <f t="shared" si="37"/>
        <v>2494</v>
      </c>
      <c r="EL15" s="61"/>
      <c r="EM15" s="62"/>
      <c r="EN15" s="58"/>
      <c r="EO15" s="58"/>
      <c r="EP15" s="59"/>
      <c r="EQ15" s="54">
        <f t="shared" si="38"/>
        <v>1.3602245388933447</v>
      </c>
      <c r="ER15" s="55">
        <f t="shared" si="39"/>
        <v>2494</v>
      </c>
      <c r="ES15" s="61"/>
      <c r="ET15" s="62"/>
      <c r="EU15" s="58"/>
      <c r="EV15" s="58"/>
      <c r="EW15" s="59"/>
      <c r="EX15" s="54">
        <f t="shared" si="40"/>
        <v>1.3602245388933447</v>
      </c>
      <c r="EY15" s="55">
        <f t="shared" si="41"/>
        <v>2494</v>
      </c>
      <c r="EZ15" s="61"/>
      <c r="FA15" s="62"/>
      <c r="FB15" s="58"/>
      <c r="FC15" s="58"/>
      <c r="FD15" s="59"/>
      <c r="FE15" s="54">
        <f t="shared" si="42"/>
        <v>1.3602245388933447</v>
      </c>
      <c r="FF15" s="55">
        <f t="shared" si="43"/>
        <v>2494</v>
      </c>
      <c r="FG15" s="61"/>
      <c r="FH15" s="62"/>
      <c r="FI15" s="58"/>
      <c r="FJ15" s="58"/>
      <c r="FK15" s="59"/>
      <c r="FL15" s="54">
        <f t="shared" si="44"/>
        <v>1.3602245388933447</v>
      </c>
      <c r="FM15" s="55">
        <f t="shared" si="45"/>
        <v>2494</v>
      </c>
      <c r="FN15" s="61"/>
      <c r="FO15" s="62"/>
      <c r="FP15" s="58"/>
      <c r="FQ15" s="58"/>
      <c r="FR15" s="59"/>
      <c r="FS15" s="54">
        <f t="shared" si="46"/>
        <v>1.3602245388933447</v>
      </c>
      <c r="FT15" s="55">
        <f t="shared" si="47"/>
        <v>2494</v>
      </c>
      <c r="FU15" s="61"/>
      <c r="FV15" s="62"/>
      <c r="FW15" s="58"/>
      <c r="FX15" s="58"/>
      <c r="FY15" s="59"/>
      <c r="FZ15" s="54">
        <f t="shared" si="48"/>
        <v>1.3602245388933447</v>
      </c>
      <c r="GA15" s="55">
        <f t="shared" si="49"/>
        <v>2494</v>
      </c>
      <c r="GB15" s="61"/>
      <c r="GC15" s="62"/>
      <c r="GD15" s="58"/>
      <c r="GE15" s="58"/>
      <c r="GF15" s="59"/>
      <c r="GG15" s="54">
        <f t="shared" si="50"/>
        <v>1.3602245388933447</v>
      </c>
      <c r="GH15" s="55">
        <f t="shared" si="51"/>
        <v>2494</v>
      </c>
      <c r="GI15" s="61"/>
      <c r="GJ15" s="62"/>
      <c r="GK15" s="58"/>
      <c r="GL15" s="58"/>
      <c r="GM15" s="59"/>
      <c r="GN15" s="54">
        <f t="shared" si="52"/>
        <v>1.3602245388933447</v>
      </c>
      <c r="GO15" s="55">
        <f t="shared" si="53"/>
        <v>2494</v>
      </c>
      <c r="GP15" s="61"/>
      <c r="GQ15" s="62"/>
      <c r="GR15" s="58"/>
      <c r="GS15" s="58"/>
      <c r="GT15" s="59"/>
      <c r="GU15" s="54">
        <f t="shared" si="54"/>
        <v>1.3602245388933447</v>
      </c>
      <c r="GV15" s="55">
        <f t="shared" si="55"/>
        <v>2494</v>
      </c>
    </row>
    <row r="16" spans="1:204" s="60" customFormat="1">
      <c r="A16" s="57">
        <v>13</v>
      </c>
      <c r="B16" s="62">
        <v>1</v>
      </c>
      <c r="C16" s="62"/>
      <c r="D16" s="58">
        <v>40</v>
      </c>
      <c r="E16" s="58"/>
      <c r="F16" s="59"/>
      <c r="G16" s="54">
        <f t="shared" si="57"/>
        <v>0.98771513170069736</v>
      </c>
      <c r="H16" s="55">
        <f t="shared" si="56"/>
        <v>2494</v>
      </c>
      <c r="I16" s="61">
        <v>1</v>
      </c>
      <c r="J16" s="62"/>
      <c r="K16" s="58">
        <v>40</v>
      </c>
      <c r="L16" s="58"/>
      <c r="M16" s="59"/>
      <c r="N16" s="54">
        <f t="shared" si="0"/>
        <v>1.2115600518166694</v>
      </c>
      <c r="O16" s="55">
        <f t="shared" si="1"/>
        <v>2494</v>
      </c>
      <c r="P16" s="61"/>
      <c r="Q16" s="62"/>
      <c r="R16" s="58"/>
      <c r="S16" s="58"/>
      <c r="T16" s="59"/>
      <c r="U16" s="54">
        <f t="shared" si="2"/>
        <v>1.3602245388933447</v>
      </c>
      <c r="V16" s="55">
        <f t="shared" si="3"/>
        <v>2494</v>
      </c>
      <c r="W16" s="61"/>
      <c r="X16" s="62"/>
      <c r="Y16" s="58"/>
      <c r="Z16" s="58"/>
      <c r="AA16" s="59"/>
      <c r="AB16" s="54">
        <f t="shared" si="4"/>
        <v>1.3602245388933447</v>
      </c>
      <c r="AC16" s="55">
        <f t="shared" si="5"/>
        <v>2494</v>
      </c>
      <c r="AD16" s="61"/>
      <c r="AE16" s="62"/>
      <c r="AF16" s="58"/>
      <c r="AG16" s="58"/>
      <c r="AH16" s="59"/>
      <c r="AI16" s="54">
        <f t="shared" si="6"/>
        <v>1.3602245388933447</v>
      </c>
      <c r="AJ16" s="55">
        <f t="shared" si="7"/>
        <v>2494</v>
      </c>
      <c r="AK16" s="61"/>
      <c r="AL16" s="62"/>
      <c r="AM16" s="58"/>
      <c r="AN16" s="58"/>
      <c r="AO16" s="59"/>
      <c r="AP16" s="54">
        <f t="shared" si="8"/>
        <v>1.3602245388933447</v>
      </c>
      <c r="AQ16" s="55">
        <f t="shared" si="9"/>
        <v>2494</v>
      </c>
      <c r="AR16" s="61"/>
      <c r="AS16" s="62"/>
      <c r="AT16" s="58"/>
      <c r="AU16" s="58"/>
      <c r="AV16" s="59"/>
      <c r="AW16" s="54">
        <f t="shared" si="10"/>
        <v>1.3602245388933447</v>
      </c>
      <c r="AX16" s="55">
        <f t="shared" si="11"/>
        <v>2494</v>
      </c>
      <c r="AY16" s="61"/>
      <c r="AZ16" s="62"/>
      <c r="BA16" s="58"/>
      <c r="BB16" s="58"/>
      <c r="BC16" s="59"/>
      <c r="BD16" s="54">
        <f t="shared" si="12"/>
        <v>1.3602245388933447</v>
      </c>
      <c r="BE16" s="55">
        <f t="shared" si="13"/>
        <v>2494</v>
      </c>
      <c r="BF16" s="61"/>
      <c r="BG16" s="62"/>
      <c r="BH16" s="58"/>
      <c r="BI16" s="58"/>
      <c r="BJ16" s="59"/>
      <c r="BK16" s="54">
        <f t="shared" si="14"/>
        <v>1.3602245388933447</v>
      </c>
      <c r="BL16" s="55">
        <f t="shared" si="15"/>
        <v>2494</v>
      </c>
      <c r="BM16" s="61"/>
      <c r="BN16" s="62"/>
      <c r="BO16" s="58"/>
      <c r="BP16" s="58"/>
      <c r="BQ16" s="59"/>
      <c r="BR16" s="54">
        <f t="shared" si="16"/>
        <v>1.3602245388933447</v>
      </c>
      <c r="BS16" s="55">
        <f t="shared" si="17"/>
        <v>2494</v>
      </c>
      <c r="BT16" s="61"/>
      <c r="BU16" s="62"/>
      <c r="BV16" s="58"/>
      <c r="BW16" s="58"/>
      <c r="BX16" s="59"/>
      <c r="BY16" s="54">
        <f t="shared" si="18"/>
        <v>1.3602245388933447</v>
      </c>
      <c r="BZ16" s="55">
        <f t="shared" si="19"/>
        <v>2494</v>
      </c>
      <c r="CA16" s="61"/>
      <c r="CB16" s="62"/>
      <c r="CC16" s="58"/>
      <c r="CD16" s="58"/>
      <c r="CE16" s="59"/>
      <c r="CF16" s="54">
        <f t="shared" si="20"/>
        <v>1.3602245388933447</v>
      </c>
      <c r="CG16" s="55">
        <f t="shared" si="21"/>
        <v>2494</v>
      </c>
      <c r="CH16" s="61"/>
      <c r="CI16" s="62"/>
      <c r="CJ16" s="58"/>
      <c r="CK16" s="58"/>
      <c r="CL16" s="59"/>
      <c r="CM16" s="54">
        <f t="shared" si="22"/>
        <v>1.3602245388933447</v>
      </c>
      <c r="CN16" s="55">
        <f t="shared" si="23"/>
        <v>2494</v>
      </c>
      <c r="CO16" s="61"/>
      <c r="CP16" s="62"/>
      <c r="CQ16" s="58"/>
      <c r="CR16" s="58"/>
      <c r="CS16" s="59"/>
      <c r="CT16" s="54">
        <f t="shared" si="24"/>
        <v>1.3602245388933447</v>
      </c>
      <c r="CU16" s="55">
        <f t="shared" si="25"/>
        <v>2494</v>
      </c>
      <c r="CV16" s="61"/>
      <c r="CW16" s="62"/>
      <c r="CX16" s="58"/>
      <c r="CY16" s="58"/>
      <c r="CZ16" s="59"/>
      <c r="DA16" s="54">
        <f t="shared" si="26"/>
        <v>1.3602245388933447</v>
      </c>
      <c r="DB16" s="55">
        <f t="shared" si="27"/>
        <v>2494</v>
      </c>
      <c r="DC16" s="61"/>
      <c r="DD16" s="62"/>
      <c r="DE16" s="58"/>
      <c r="DF16" s="58"/>
      <c r="DG16" s="59"/>
      <c r="DH16" s="54">
        <f t="shared" si="28"/>
        <v>1.3602245388933447</v>
      </c>
      <c r="DI16" s="55">
        <f t="shared" si="29"/>
        <v>2494</v>
      </c>
      <c r="DJ16" s="61"/>
      <c r="DK16" s="62"/>
      <c r="DL16" s="58"/>
      <c r="DM16" s="58"/>
      <c r="DN16" s="59"/>
      <c r="DO16" s="54">
        <f t="shared" si="30"/>
        <v>1.3602245388933447</v>
      </c>
      <c r="DP16" s="55">
        <f t="shared" si="31"/>
        <v>2494</v>
      </c>
      <c r="DQ16" s="61"/>
      <c r="DR16" s="62"/>
      <c r="DS16" s="58"/>
      <c r="DT16" s="58"/>
      <c r="DU16" s="59"/>
      <c r="DV16" s="54">
        <f t="shared" si="32"/>
        <v>1.3602245388933447</v>
      </c>
      <c r="DW16" s="55">
        <f t="shared" si="33"/>
        <v>2494</v>
      </c>
      <c r="DX16" s="61"/>
      <c r="DY16" s="62"/>
      <c r="DZ16" s="58"/>
      <c r="EA16" s="58"/>
      <c r="EB16" s="59"/>
      <c r="EC16" s="54">
        <f t="shared" si="34"/>
        <v>1.3602245388933447</v>
      </c>
      <c r="ED16" s="55">
        <f t="shared" si="35"/>
        <v>2494</v>
      </c>
      <c r="EE16" s="61"/>
      <c r="EF16" s="62"/>
      <c r="EG16" s="58"/>
      <c r="EH16" s="58"/>
      <c r="EI16" s="59"/>
      <c r="EJ16" s="54">
        <f t="shared" si="36"/>
        <v>1.3602245388933447</v>
      </c>
      <c r="EK16" s="55">
        <f t="shared" si="37"/>
        <v>2494</v>
      </c>
      <c r="EL16" s="61"/>
      <c r="EM16" s="62"/>
      <c r="EN16" s="58"/>
      <c r="EO16" s="58"/>
      <c r="EP16" s="59"/>
      <c r="EQ16" s="54">
        <f t="shared" si="38"/>
        <v>1.3602245388933447</v>
      </c>
      <c r="ER16" s="55">
        <f t="shared" si="39"/>
        <v>2494</v>
      </c>
      <c r="ES16" s="61"/>
      <c r="ET16" s="62"/>
      <c r="EU16" s="58"/>
      <c r="EV16" s="58"/>
      <c r="EW16" s="59"/>
      <c r="EX16" s="54">
        <f t="shared" si="40"/>
        <v>1.3602245388933447</v>
      </c>
      <c r="EY16" s="55">
        <f t="shared" si="41"/>
        <v>2494</v>
      </c>
      <c r="EZ16" s="61"/>
      <c r="FA16" s="62"/>
      <c r="FB16" s="58"/>
      <c r="FC16" s="58"/>
      <c r="FD16" s="59"/>
      <c r="FE16" s="54">
        <f t="shared" si="42"/>
        <v>1.3602245388933447</v>
      </c>
      <c r="FF16" s="55">
        <f t="shared" si="43"/>
        <v>2494</v>
      </c>
      <c r="FG16" s="61"/>
      <c r="FH16" s="62"/>
      <c r="FI16" s="58"/>
      <c r="FJ16" s="58"/>
      <c r="FK16" s="59"/>
      <c r="FL16" s="54">
        <f t="shared" si="44"/>
        <v>1.3602245388933447</v>
      </c>
      <c r="FM16" s="55">
        <f t="shared" si="45"/>
        <v>2494</v>
      </c>
      <c r="FN16" s="61"/>
      <c r="FO16" s="62"/>
      <c r="FP16" s="58"/>
      <c r="FQ16" s="58"/>
      <c r="FR16" s="59"/>
      <c r="FS16" s="54">
        <f t="shared" si="46"/>
        <v>1.3602245388933447</v>
      </c>
      <c r="FT16" s="55">
        <f t="shared" si="47"/>
        <v>2494</v>
      </c>
      <c r="FU16" s="61"/>
      <c r="FV16" s="62"/>
      <c r="FW16" s="58"/>
      <c r="FX16" s="58"/>
      <c r="FY16" s="59"/>
      <c r="FZ16" s="54">
        <f t="shared" si="48"/>
        <v>1.3602245388933447</v>
      </c>
      <c r="GA16" s="55">
        <f t="shared" si="49"/>
        <v>2494</v>
      </c>
      <c r="GB16" s="61"/>
      <c r="GC16" s="62"/>
      <c r="GD16" s="58"/>
      <c r="GE16" s="58"/>
      <c r="GF16" s="59"/>
      <c r="GG16" s="54">
        <f t="shared" si="50"/>
        <v>1.3602245388933447</v>
      </c>
      <c r="GH16" s="55">
        <f t="shared" si="51"/>
        <v>2494</v>
      </c>
      <c r="GI16" s="61"/>
      <c r="GJ16" s="62"/>
      <c r="GK16" s="58"/>
      <c r="GL16" s="58"/>
      <c r="GM16" s="59"/>
      <c r="GN16" s="54">
        <f t="shared" si="52"/>
        <v>1.3602245388933447</v>
      </c>
      <c r="GO16" s="55">
        <f t="shared" si="53"/>
        <v>2494</v>
      </c>
      <c r="GP16" s="61"/>
      <c r="GQ16" s="62"/>
      <c r="GR16" s="58"/>
      <c r="GS16" s="58"/>
      <c r="GT16" s="59"/>
      <c r="GU16" s="54">
        <f t="shared" si="54"/>
        <v>1.3602245388933447</v>
      </c>
      <c r="GV16" s="55">
        <f t="shared" si="55"/>
        <v>2494</v>
      </c>
    </row>
    <row r="17" spans="1:204" s="60" customFormat="1">
      <c r="A17" s="57">
        <v>14</v>
      </c>
      <c r="B17" s="62">
        <v>1</v>
      </c>
      <c r="C17" s="62"/>
      <c r="D17" s="58">
        <v>40</v>
      </c>
      <c r="E17" s="58"/>
      <c r="F17" s="59"/>
      <c r="G17" s="54">
        <f t="shared" si="57"/>
        <v>0.99758497316636885</v>
      </c>
      <c r="H17" s="55">
        <f t="shared" si="56"/>
        <v>2494</v>
      </c>
      <c r="I17" s="61">
        <v>1</v>
      </c>
      <c r="J17" s="62"/>
      <c r="K17" s="58">
        <v>40</v>
      </c>
      <c r="L17" s="58"/>
      <c r="M17" s="59"/>
      <c r="N17" s="54">
        <f t="shared" si="0"/>
        <v>1.2214298932823409</v>
      </c>
      <c r="O17" s="55">
        <f t="shared" si="1"/>
        <v>2494</v>
      </c>
      <c r="P17" s="61"/>
      <c r="Q17" s="62"/>
      <c r="R17" s="58"/>
      <c r="S17" s="58"/>
      <c r="T17" s="59"/>
      <c r="U17" s="54">
        <f t="shared" si="2"/>
        <v>1.3602245388933447</v>
      </c>
      <c r="V17" s="55">
        <f t="shared" si="3"/>
        <v>2494</v>
      </c>
      <c r="W17" s="61"/>
      <c r="X17" s="62"/>
      <c r="Y17" s="58"/>
      <c r="Z17" s="58"/>
      <c r="AA17" s="59"/>
      <c r="AB17" s="54">
        <f t="shared" si="4"/>
        <v>1.3602245388933447</v>
      </c>
      <c r="AC17" s="55">
        <f t="shared" si="5"/>
        <v>2494</v>
      </c>
      <c r="AD17" s="61"/>
      <c r="AE17" s="62"/>
      <c r="AF17" s="58"/>
      <c r="AG17" s="58"/>
      <c r="AH17" s="59"/>
      <c r="AI17" s="54">
        <f t="shared" si="6"/>
        <v>1.3602245388933447</v>
      </c>
      <c r="AJ17" s="55">
        <f t="shared" si="7"/>
        <v>2494</v>
      </c>
      <c r="AK17" s="61"/>
      <c r="AL17" s="62"/>
      <c r="AM17" s="58"/>
      <c r="AN17" s="58"/>
      <c r="AO17" s="59"/>
      <c r="AP17" s="54">
        <f t="shared" si="8"/>
        <v>1.3602245388933447</v>
      </c>
      <c r="AQ17" s="55">
        <f t="shared" si="9"/>
        <v>2494</v>
      </c>
      <c r="AR17" s="61"/>
      <c r="AS17" s="62"/>
      <c r="AT17" s="58"/>
      <c r="AU17" s="58"/>
      <c r="AV17" s="59"/>
      <c r="AW17" s="54">
        <f t="shared" si="10"/>
        <v>1.3602245388933447</v>
      </c>
      <c r="AX17" s="55">
        <f t="shared" si="11"/>
        <v>2494</v>
      </c>
      <c r="AY17" s="61"/>
      <c r="AZ17" s="62"/>
      <c r="BA17" s="58"/>
      <c r="BB17" s="58"/>
      <c r="BC17" s="59"/>
      <c r="BD17" s="54">
        <f t="shared" si="12"/>
        <v>1.3602245388933447</v>
      </c>
      <c r="BE17" s="55">
        <f t="shared" si="13"/>
        <v>2494</v>
      </c>
      <c r="BF17" s="61"/>
      <c r="BG17" s="62"/>
      <c r="BH17" s="58"/>
      <c r="BI17" s="58"/>
      <c r="BJ17" s="59"/>
      <c r="BK17" s="54">
        <f t="shared" si="14"/>
        <v>1.3602245388933447</v>
      </c>
      <c r="BL17" s="55">
        <f t="shared" si="15"/>
        <v>2494</v>
      </c>
      <c r="BM17" s="61"/>
      <c r="BN17" s="62"/>
      <c r="BO17" s="58"/>
      <c r="BP17" s="58"/>
      <c r="BQ17" s="59"/>
      <c r="BR17" s="54">
        <f t="shared" si="16"/>
        <v>1.3602245388933447</v>
      </c>
      <c r="BS17" s="55">
        <f t="shared" si="17"/>
        <v>2494</v>
      </c>
      <c r="BT17" s="61"/>
      <c r="BU17" s="62"/>
      <c r="BV17" s="58"/>
      <c r="BW17" s="58"/>
      <c r="BX17" s="59"/>
      <c r="BY17" s="54">
        <f t="shared" si="18"/>
        <v>1.3602245388933447</v>
      </c>
      <c r="BZ17" s="55">
        <f t="shared" si="19"/>
        <v>2494</v>
      </c>
      <c r="CA17" s="61"/>
      <c r="CB17" s="62"/>
      <c r="CC17" s="58"/>
      <c r="CD17" s="58"/>
      <c r="CE17" s="59"/>
      <c r="CF17" s="54">
        <f t="shared" si="20"/>
        <v>1.3602245388933447</v>
      </c>
      <c r="CG17" s="55">
        <f t="shared" si="21"/>
        <v>2494</v>
      </c>
      <c r="CH17" s="61"/>
      <c r="CI17" s="62"/>
      <c r="CJ17" s="58"/>
      <c r="CK17" s="58"/>
      <c r="CL17" s="59"/>
      <c r="CM17" s="54">
        <f t="shared" si="22"/>
        <v>1.3602245388933447</v>
      </c>
      <c r="CN17" s="55">
        <f t="shared" si="23"/>
        <v>2494</v>
      </c>
      <c r="CO17" s="61"/>
      <c r="CP17" s="62"/>
      <c r="CQ17" s="58"/>
      <c r="CR17" s="58"/>
      <c r="CS17" s="59"/>
      <c r="CT17" s="54">
        <f t="shared" si="24"/>
        <v>1.3602245388933447</v>
      </c>
      <c r="CU17" s="55">
        <f t="shared" si="25"/>
        <v>2494</v>
      </c>
      <c r="CV17" s="61"/>
      <c r="CW17" s="62"/>
      <c r="CX17" s="58"/>
      <c r="CY17" s="58"/>
      <c r="CZ17" s="59"/>
      <c r="DA17" s="54">
        <f t="shared" si="26"/>
        <v>1.3602245388933447</v>
      </c>
      <c r="DB17" s="55">
        <f t="shared" si="27"/>
        <v>2494</v>
      </c>
      <c r="DC17" s="61"/>
      <c r="DD17" s="62"/>
      <c r="DE17" s="58"/>
      <c r="DF17" s="58"/>
      <c r="DG17" s="59"/>
      <c r="DH17" s="54">
        <f t="shared" si="28"/>
        <v>1.3602245388933447</v>
      </c>
      <c r="DI17" s="55">
        <f t="shared" si="29"/>
        <v>2494</v>
      </c>
      <c r="DJ17" s="61"/>
      <c r="DK17" s="62"/>
      <c r="DL17" s="58"/>
      <c r="DM17" s="58"/>
      <c r="DN17" s="59"/>
      <c r="DO17" s="54">
        <f t="shared" si="30"/>
        <v>1.3602245388933447</v>
      </c>
      <c r="DP17" s="55">
        <f t="shared" si="31"/>
        <v>2494</v>
      </c>
      <c r="DQ17" s="61"/>
      <c r="DR17" s="62"/>
      <c r="DS17" s="58"/>
      <c r="DT17" s="58"/>
      <c r="DU17" s="59"/>
      <c r="DV17" s="54">
        <f t="shared" si="32"/>
        <v>1.3602245388933447</v>
      </c>
      <c r="DW17" s="55">
        <f t="shared" si="33"/>
        <v>2494</v>
      </c>
      <c r="DX17" s="61"/>
      <c r="DY17" s="62"/>
      <c r="DZ17" s="58"/>
      <c r="EA17" s="58"/>
      <c r="EB17" s="59"/>
      <c r="EC17" s="54">
        <f t="shared" si="34"/>
        <v>1.3602245388933447</v>
      </c>
      <c r="ED17" s="55">
        <f t="shared" si="35"/>
        <v>2494</v>
      </c>
      <c r="EE17" s="61"/>
      <c r="EF17" s="62"/>
      <c r="EG17" s="58"/>
      <c r="EH17" s="58"/>
      <c r="EI17" s="59"/>
      <c r="EJ17" s="54">
        <f t="shared" si="36"/>
        <v>1.3602245388933447</v>
      </c>
      <c r="EK17" s="55">
        <f t="shared" si="37"/>
        <v>2494</v>
      </c>
      <c r="EL17" s="61"/>
      <c r="EM17" s="62"/>
      <c r="EN17" s="58"/>
      <c r="EO17" s="58"/>
      <c r="EP17" s="59"/>
      <c r="EQ17" s="54">
        <f t="shared" si="38"/>
        <v>1.3602245388933447</v>
      </c>
      <c r="ER17" s="55">
        <f t="shared" si="39"/>
        <v>2494</v>
      </c>
      <c r="ES17" s="61"/>
      <c r="ET17" s="62"/>
      <c r="EU17" s="58"/>
      <c r="EV17" s="58"/>
      <c r="EW17" s="59"/>
      <c r="EX17" s="54">
        <f t="shared" si="40"/>
        <v>1.3602245388933447</v>
      </c>
      <c r="EY17" s="55">
        <f t="shared" si="41"/>
        <v>2494</v>
      </c>
      <c r="EZ17" s="61"/>
      <c r="FA17" s="62"/>
      <c r="FB17" s="58"/>
      <c r="FC17" s="58"/>
      <c r="FD17" s="59"/>
      <c r="FE17" s="54">
        <f t="shared" si="42"/>
        <v>1.3602245388933447</v>
      </c>
      <c r="FF17" s="55">
        <f t="shared" si="43"/>
        <v>2494</v>
      </c>
      <c r="FG17" s="61"/>
      <c r="FH17" s="62"/>
      <c r="FI17" s="58"/>
      <c r="FJ17" s="58"/>
      <c r="FK17" s="59"/>
      <c r="FL17" s="54">
        <f t="shared" si="44"/>
        <v>1.3602245388933447</v>
      </c>
      <c r="FM17" s="55">
        <f t="shared" si="45"/>
        <v>2494</v>
      </c>
      <c r="FN17" s="61"/>
      <c r="FO17" s="62"/>
      <c r="FP17" s="58"/>
      <c r="FQ17" s="58"/>
      <c r="FR17" s="59"/>
      <c r="FS17" s="54">
        <f t="shared" si="46"/>
        <v>1.3602245388933447</v>
      </c>
      <c r="FT17" s="55">
        <f t="shared" si="47"/>
        <v>2494</v>
      </c>
      <c r="FU17" s="61"/>
      <c r="FV17" s="62"/>
      <c r="FW17" s="58"/>
      <c r="FX17" s="58"/>
      <c r="FY17" s="59"/>
      <c r="FZ17" s="54">
        <f t="shared" si="48"/>
        <v>1.3602245388933447</v>
      </c>
      <c r="GA17" s="55">
        <f t="shared" si="49"/>
        <v>2494</v>
      </c>
      <c r="GB17" s="61"/>
      <c r="GC17" s="62"/>
      <c r="GD17" s="58"/>
      <c r="GE17" s="58"/>
      <c r="GF17" s="59"/>
      <c r="GG17" s="54">
        <f t="shared" si="50"/>
        <v>1.3602245388933447</v>
      </c>
      <c r="GH17" s="55">
        <f t="shared" si="51"/>
        <v>2494</v>
      </c>
      <c r="GI17" s="61"/>
      <c r="GJ17" s="62"/>
      <c r="GK17" s="58"/>
      <c r="GL17" s="58"/>
      <c r="GM17" s="59"/>
      <c r="GN17" s="54">
        <f t="shared" si="52"/>
        <v>1.3602245388933447</v>
      </c>
      <c r="GO17" s="55">
        <f t="shared" si="53"/>
        <v>2494</v>
      </c>
      <c r="GP17" s="61"/>
      <c r="GQ17" s="62"/>
      <c r="GR17" s="58"/>
      <c r="GS17" s="58"/>
      <c r="GT17" s="59"/>
      <c r="GU17" s="54">
        <f t="shared" si="54"/>
        <v>1.3602245388933447</v>
      </c>
      <c r="GV17" s="55">
        <f t="shared" si="55"/>
        <v>2494</v>
      </c>
    </row>
    <row r="18" spans="1:204" s="60" customFormat="1">
      <c r="A18" s="57">
        <v>15</v>
      </c>
      <c r="B18" s="62">
        <v>1</v>
      </c>
      <c r="C18" s="62"/>
      <c r="D18" s="58">
        <v>60</v>
      </c>
      <c r="E18" s="58"/>
      <c r="F18" s="59"/>
      <c r="G18" s="54">
        <f t="shared" si="57"/>
        <v>1.0114644377274693</v>
      </c>
      <c r="H18" s="55">
        <f t="shared" si="56"/>
        <v>2494</v>
      </c>
      <c r="I18" s="61">
        <v>1</v>
      </c>
      <c r="J18" s="62"/>
      <c r="K18" s="58">
        <v>40</v>
      </c>
      <c r="L18" s="58"/>
      <c r="M18" s="59"/>
      <c r="N18" s="54">
        <f t="shared" si="0"/>
        <v>1.2312997347480124</v>
      </c>
      <c r="O18" s="55">
        <f t="shared" si="1"/>
        <v>2494</v>
      </c>
      <c r="P18" s="61"/>
      <c r="Q18" s="62"/>
      <c r="R18" s="58"/>
      <c r="S18" s="58"/>
      <c r="T18" s="59"/>
      <c r="U18" s="54">
        <f t="shared" si="2"/>
        <v>1.3602245388933447</v>
      </c>
      <c r="V18" s="55">
        <f t="shared" si="3"/>
        <v>2494</v>
      </c>
      <c r="W18" s="61"/>
      <c r="X18" s="62"/>
      <c r="Y18" s="58"/>
      <c r="Z18" s="58"/>
      <c r="AA18" s="59"/>
      <c r="AB18" s="54">
        <f t="shared" si="4"/>
        <v>1.3602245388933447</v>
      </c>
      <c r="AC18" s="55">
        <f t="shared" si="5"/>
        <v>2494</v>
      </c>
      <c r="AD18" s="61"/>
      <c r="AE18" s="62"/>
      <c r="AF18" s="58"/>
      <c r="AG18" s="58"/>
      <c r="AH18" s="59"/>
      <c r="AI18" s="54">
        <f t="shared" si="6"/>
        <v>1.3602245388933447</v>
      </c>
      <c r="AJ18" s="55">
        <f t="shared" si="7"/>
        <v>2494</v>
      </c>
      <c r="AK18" s="61"/>
      <c r="AL18" s="62"/>
      <c r="AM18" s="58"/>
      <c r="AN18" s="58"/>
      <c r="AO18" s="59"/>
      <c r="AP18" s="54">
        <f t="shared" si="8"/>
        <v>1.3602245388933447</v>
      </c>
      <c r="AQ18" s="55">
        <f t="shared" si="9"/>
        <v>2494</v>
      </c>
      <c r="AR18" s="61"/>
      <c r="AS18" s="62"/>
      <c r="AT18" s="58"/>
      <c r="AU18" s="58"/>
      <c r="AV18" s="59"/>
      <c r="AW18" s="54">
        <f t="shared" si="10"/>
        <v>1.3602245388933447</v>
      </c>
      <c r="AX18" s="55">
        <f t="shared" si="11"/>
        <v>2494</v>
      </c>
      <c r="AY18" s="61"/>
      <c r="AZ18" s="62"/>
      <c r="BA18" s="58"/>
      <c r="BB18" s="58"/>
      <c r="BC18" s="59"/>
      <c r="BD18" s="54">
        <f t="shared" si="12"/>
        <v>1.3602245388933447</v>
      </c>
      <c r="BE18" s="55">
        <f t="shared" si="13"/>
        <v>2494</v>
      </c>
      <c r="BF18" s="61"/>
      <c r="BG18" s="62"/>
      <c r="BH18" s="58"/>
      <c r="BI18" s="58"/>
      <c r="BJ18" s="59"/>
      <c r="BK18" s="54">
        <f t="shared" si="14"/>
        <v>1.3602245388933447</v>
      </c>
      <c r="BL18" s="55">
        <f t="shared" si="15"/>
        <v>2494</v>
      </c>
      <c r="BM18" s="61"/>
      <c r="BN18" s="62"/>
      <c r="BO18" s="58"/>
      <c r="BP18" s="58"/>
      <c r="BQ18" s="59"/>
      <c r="BR18" s="54">
        <f t="shared" si="16"/>
        <v>1.3602245388933447</v>
      </c>
      <c r="BS18" s="55">
        <f t="shared" si="17"/>
        <v>2494</v>
      </c>
      <c r="BT18" s="61"/>
      <c r="BU18" s="62"/>
      <c r="BV18" s="58"/>
      <c r="BW18" s="58"/>
      <c r="BX18" s="59"/>
      <c r="BY18" s="54">
        <f t="shared" si="18"/>
        <v>1.3602245388933447</v>
      </c>
      <c r="BZ18" s="55">
        <f t="shared" si="19"/>
        <v>2494</v>
      </c>
      <c r="CA18" s="61"/>
      <c r="CB18" s="62"/>
      <c r="CC18" s="58"/>
      <c r="CD18" s="58"/>
      <c r="CE18" s="59"/>
      <c r="CF18" s="54">
        <f t="shared" si="20"/>
        <v>1.3602245388933447</v>
      </c>
      <c r="CG18" s="55">
        <f t="shared" si="21"/>
        <v>2494</v>
      </c>
      <c r="CH18" s="61"/>
      <c r="CI18" s="62"/>
      <c r="CJ18" s="58"/>
      <c r="CK18" s="58"/>
      <c r="CL18" s="59"/>
      <c r="CM18" s="54">
        <f t="shared" si="22"/>
        <v>1.3602245388933447</v>
      </c>
      <c r="CN18" s="55">
        <f t="shared" si="23"/>
        <v>2494</v>
      </c>
      <c r="CO18" s="61"/>
      <c r="CP18" s="62"/>
      <c r="CQ18" s="58"/>
      <c r="CR18" s="58"/>
      <c r="CS18" s="59"/>
      <c r="CT18" s="54">
        <f t="shared" si="24"/>
        <v>1.3602245388933447</v>
      </c>
      <c r="CU18" s="55">
        <f t="shared" si="25"/>
        <v>2494</v>
      </c>
      <c r="CV18" s="61"/>
      <c r="CW18" s="62"/>
      <c r="CX18" s="58"/>
      <c r="CY18" s="58"/>
      <c r="CZ18" s="59"/>
      <c r="DA18" s="54">
        <f t="shared" si="26"/>
        <v>1.3602245388933447</v>
      </c>
      <c r="DB18" s="55">
        <f t="shared" si="27"/>
        <v>2494</v>
      </c>
      <c r="DC18" s="61"/>
      <c r="DD18" s="62"/>
      <c r="DE18" s="58"/>
      <c r="DF18" s="58"/>
      <c r="DG18" s="59"/>
      <c r="DH18" s="54">
        <f t="shared" si="28"/>
        <v>1.3602245388933447</v>
      </c>
      <c r="DI18" s="55">
        <f t="shared" si="29"/>
        <v>2494</v>
      </c>
      <c r="DJ18" s="61"/>
      <c r="DK18" s="62"/>
      <c r="DL18" s="58"/>
      <c r="DM18" s="58"/>
      <c r="DN18" s="59"/>
      <c r="DO18" s="54">
        <f t="shared" si="30"/>
        <v>1.3602245388933447</v>
      </c>
      <c r="DP18" s="55">
        <f t="shared" si="31"/>
        <v>2494</v>
      </c>
      <c r="DQ18" s="61"/>
      <c r="DR18" s="62"/>
      <c r="DS18" s="58"/>
      <c r="DT18" s="58"/>
      <c r="DU18" s="59"/>
      <c r="DV18" s="54">
        <f t="shared" si="32"/>
        <v>1.3602245388933447</v>
      </c>
      <c r="DW18" s="55">
        <f t="shared" si="33"/>
        <v>2494</v>
      </c>
      <c r="DX18" s="61"/>
      <c r="DY18" s="62"/>
      <c r="DZ18" s="58"/>
      <c r="EA18" s="58"/>
      <c r="EB18" s="59"/>
      <c r="EC18" s="54">
        <f t="shared" si="34"/>
        <v>1.3602245388933447</v>
      </c>
      <c r="ED18" s="55">
        <f t="shared" si="35"/>
        <v>2494</v>
      </c>
      <c r="EE18" s="61"/>
      <c r="EF18" s="62"/>
      <c r="EG18" s="58"/>
      <c r="EH18" s="58"/>
      <c r="EI18" s="59"/>
      <c r="EJ18" s="54">
        <f t="shared" si="36"/>
        <v>1.3602245388933447</v>
      </c>
      <c r="EK18" s="55">
        <f t="shared" si="37"/>
        <v>2494</v>
      </c>
      <c r="EL18" s="61"/>
      <c r="EM18" s="62"/>
      <c r="EN18" s="58"/>
      <c r="EO18" s="58"/>
      <c r="EP18" s="59"/>
      <c r="EQ18" s="54">
        <f t="shared" si="38"/>
        <v>1.3602245388933447</v>
      </c>
      <c r="ER18" s="55">
        <f t="shared" si="39"/>
        <v>2494</v>
      </c>
      <c r="ES18" s="61"/>
      <c r="ET18" s="62"/>
      <c r="EU18" s="58"/>
      <c r="EV18" s="58"/>
      <c r="EW18" s="59"/>
      <c r="EX18" s="54">
        <f t="shared" si="40"/>
        <v>1.3602245388933447</v>
      </c>
      <c r="EY18" s="55">
        <f t="shared" si="41"/>
        <v>2494</v>
      </c>
      <c r="EZ18" s="61"/>
      <c r="FA18" s="62"/>
      <c r="FB18" s="58"/>
      <c r="FC18" s="58"/>
      <c r="FD18" s="59"/>
      <c r="FE18" s="54">
        <f t="shared" si="42"/>
        <v>1.3602245388933447</v>
      </c>
      <c r="FF18" s="55">
        <f t="shared" si="43"/>
        <v>2494</v>
      </c>
      <c r="FG18" s="61"/>
      <c r="FH18" s="62"/>
      <c r="FI18" s="58"/>
      <c r="FJ18" s="58"/>
      <c r="FK18" s="59"/>
      <c r="FL18" s="54">
        <f t="shared" si="44"/>
        <v>1.3602245388933447</v>
      </c>
      <c r="FM18" s="55">
        <f t="shared" si="45"/>
        <v>2494</v>
      </c>
      <c r="FN18" s="61"/>
      <c r="FO18" s="62"/>
      <c r="FP18" s="58"/>
      <c r="FQ18" s="58"/>
      <c r="FR18" s="59"/>
      <c r="FS18" s="54">
        <f t="shared" si="46"/>
        <v>1.3602245388933447</v>
      </c>
      <c r="FT18" s="55">
        <f t="shared" si="47"/>
        <v>2494</v>
      </c>
      <c r="FU18" s="61"/>
      <c r="FV18" s="62"/>
      <c r="FW18" s="58"/>
      <c r="FX18" s="58"/>
      <c r="FY18" s="59"/>
      <c r="FZ18" s="54">
        <f t="shared" si="48"/>
        <v>1.3602245388933447</v>
      </c>
      <c r="GA18" s="55">
        <f t="shared" si="49"/>
        <v>2494</v>
      </c>
      <c r="GB18" s="61"/>
      <c r="GC18" s="62"/>
      <c r="GD18" s="58"/>
      <c r="GE18" s="58"/>
      <c r="GF18" s="59"/>
      <c r="GG18" s="54">
        <f t="shared" si="50"/>
        <v>1.3602245388933447</v>
      </c>
      <c r="GH18" s="55">
        <f t="shared" si="51"/>
        <v>2494</v>
      </c>
      <c r="GI18" s="61"/>
      <c r="GJ18" s="62"/>
      <c r="GK18" s="58"/>
      <c r="GL18" s="58"/>
      <c r="GM18" s="59"/>
      <c r="GN18" s="54">
        <f t="shared" si="52"/>
        <v>1.3602245388933447</v>
      </c>
      <c r="GO18" s="55">
        <f t="shared" si="53"/>
        <v>2494</v>
      </c>
      <c r="GP18" s="61"/>
      <c r="GQ18" s="62"/>
      <c r="GR18" s="58"/>
      <c r="GS18" s="58"/>
      <c r="GT18" s="59"/>
      <c r="GU18" s="54">
        <f t="shared" si="54"/>
        <v>1.3602245388933447</v>
      </c>
      <c r="GV18" s="55">
        <f t="shared" si="55"/>
        <v>2494</v>
      </c>
    </row>
    <row r="19" spans="1:204" s="60" customFormat="1">
      <c r="A19" s="57">
        <v>16</v>
      </c>
      <c r="B19" s="61">
        <v>1</v>
      </c>
      <c r="C19" s="62"/>
      <c r="D19" s="58">
        <v>50</v>
      </c>
      <c r="E19" s="58"/>
      <c r="F19" s="59"/>
      <c r="G19" s="54">
        <f t="shared" si="57"/>
        <v>1.0233390907408555</v>
      </c>
      <c r="H19" s="55">
        <f t="shared" si="56"/>
        <v>2494</v>
      </c>
      <c r="I19" s="61"/>
      <c r="J19" s="62"/>
      <c r="K19" s="58">
        <v>60</v>
      </c>
      <c r="L19" s="58"/>
      <c r="M19" s="59"/>
      <c r="N19" s="54">
        <f t="shared" si="0"/>
        <v>1.2433286040342995</v>
      </c>
      <c r="O19" s="55">
        <f t="shared" si="1"/>
        <v>2494</v>
      </c>
      <c r="P19" s="61"/>
      <c r="Q19" s="62"/>
      <c r="R19" s="58"/>
      <c r="S19" s="58"/>
      <c r="T19" s="59"/>
      <c r="U19" s="54">
        <f t="shared" si="2"/>
        <v>1.3602245388933447</v>
      </c>
      <c r="V19" s="55">
        <f t="shared" si="3"/>
        <v>2494</v>
      </c>
      <c r="W19" s="61"/>
      <c r="X19" s="62"/>
      <c r="Y19" s="58"/>
      <c r="Z19" s="58"/>
      <c r="AA19" s="59"/>
      <c r="AB19" s="54">
        <f t="shared" si="4"/>
        <v>1.3602245388933447</v>
      </c>
      <c r="AC19" s="55">
        <f t="shared" si="5"/>
        <v>2494</v>
      </c>
      <c r="AD19" s="61"/>
      <c r="AE19" s="62"/>
      <c r="AF19" s="58"/>
      <c r="AG19" s="58"/>
      <c r="AH19" s="59"/>
      <c r="AI19" s="54">
        <f t="shared" si="6"/>
        <v>1.3602245388933447</v>
      </c>
      <c r="AJ19" s="55">
        <f t="shared" si="7"/>
        <v>2494</v>
      </c>
      <c r="AK19" s="61"/>
      <c r="AL19" s="62"/>
      <c r="AM19" s="58"/>
      <c r="AN19" s="58"/>
      <c r="AO19" s="59"/>
      <c r="AP19" s="54">
        <f t="shared" si="8"/>
        <v>1.3602245388933447</v>
      </c>
      <c r="AQ19" s="55">
        <f t="shared" si="9"/>
        <v>2494</v>
      </c>
      <c r="AR19" s="61"/>
      <c r="AS19" s="62"/>
      <c r="AT19" s="58"/>
      <c r="AU19" s="58"/>
      <c r="AV19" s="59"/>
      <c r="AW19" s="54">
        <f t="shared" si="10"/>
        <v>1.3602245388933447</v>
      </c>
      <c r="AX19" s="55">
        <f t="shared" si="11"/>
        <v>2494</v>
      </c>
      <c r="AY19" s="61"/>
      <c r="AZ19" s="62"/>
      <c r="BA19" s="58"/>
      <c r="BB19" s="58"/>
      <c r="BC19" s="59"/>
      <c r="BD19" s="54">
        <f t="shared" si="12"/>
        <v>1.3602245388933447</v>
      </c>
      <c r="BE19" s="55">
        <f t="shared" si="13"/>
        <v>2494</v>
      </c>
      <c r="BF19" s="61"/>
      <c r="BG19" s="62"/>
      <c r="BH19" s="58"/>
      <c r="BI19" s="58"/>
      <c r="BJ19" s="59"/>
      <c r="BK19" s="54">
        <f t="shared" si="14"/>
        <v>1.3602245388933447</v>
      </c>
      <c r="BL19" s="55">
        <f t="shared" si="15"/>
        <v>2494</v>
      </c>
      <c r="BM19" s="61"/>
      <c r="BN19" s="62"/>
      <c r="BO19" s="58"/>
      <c r="BP19" s="58"/>
      <c r="BQ19" s="59"/>
      <c r="BR19" s="54">
        <f t="shared" si="16"/>
        <v>1.3602245388933447</v>
      </c>
      <c r="BS19" s="55">
        <f t="shared" si="17"/>
        <v>2494</v>
      </c>
      <c r="BT19" s="61"/>
      <c r="BU19" s="62"/>
      <c r="BV19" s="58"/>
      <c r="BW19" s="58"/>
      <c r="BX19" s="59"/>
      <c r="BY19" s="54">
        <f t="shared" si="18"/>
        <v>1.3602245388933447</v>
      </c>
      <c r="BZ19" s="55">
        <f t="shared" si="19"/>
        <v>2494</v>
      </c>
      <c r="CA19" s="61"/>
      <c r="CB19" s="62"/>
      <c r="CC19" s="58"/>
      <c r="CD19" s="58"/>
      <c r="CE19" s="59"/>
      <c r="CF19" s="54">
        <f t="shared" si="20"/>
        <v>1.3602245388933447</v>
      </c>
      <c r="CG19" s="55">
        <f t="shared" si="21"/>
        <v>2494</v>
      </c>
      <c r="CH19" s="61"/>
      <c r="CI19" s="62"/>
      <c r="CJ19" s="58"/>
      <c r="CK19" s="58"/>
      <c r="CL19" s="59"/>
      <c r="CM19" s="54">
        <f t="shared" si="22"/>
        <v>1.3602245388933447</v>
      </c>
      <c r="CN19" s="55">
        <f t="shared" si="23"/>
        <v>2494</v>
      </c>
      <c r="CO19" s="61"/>
      <c r="CP19" s="62"/>
      <c r="CQ19" s="58"/>
      <c r="CR19" s="58"/>
      <c r="CS19" s="59"/>
      <c r="CT19" s="54">
        <f t="shared" si="24"/>
        <v>1.3602245388933447</v>
      </c>
      <c r="CU19" s="55">
        <f t="shared" si="25"/>
        <v>2494</v>
      </c>
      <c r="CV19" s="61"/>
      <c r="CW19" s="62"/>
      <c r="CX19" s="58"/>
      <c r="CY19" s="58"/>
      <c r="CZ19" s="59"/>
      <c r="DA19" s="54">
        <f t="shared" si="26"/>
        <v>1.3602245388933447</v>
      </c>
      <c r="DB19" s="55">
        <f t="shared" si="27"/>
        <v>2494</v>
      </c>
      <c r="DC19" s="61"/>
      <c r="DD19" s="62"/>
      <c r="DE19" s="58"/>
      <c r="DF19" s="58"/>
      <c r="DG19" s="59"/>
      <c r="DH19" s="54">
        <f t="shared" si="28"/>
        <v>1.3602245388933447</v>
      </c>
      <c r="DI19" s="55">
        <f t="shared" si="29"/>
        <v>2494</v>
      </c>
      <c r="DJ19" s="61"/>
      <c r="DK19" s="62"/>
      <c r="DL19" s="58"/>
      <c r="DM19" s="58"/>
      <c r="DN19" s="59"/>
      <c r="DO19" s="54">
        <f t="shared" si="30"/>
        <v>1.3602245388933447</v>
      </c>
      <c r="DP19" s="55">
        <f t="shared" si="31"/>
        <v>2494</v>
      </c>
      <c r="DQ19" s="61"/>
      <c r="DR19" s="62"/>
      <c r="DS19" s="58"/>
      <c r="DT19" s="58"/>
      <c r="DU19" s="59"/>
      <c r="DV19" s="54">
        <f t="shared" si="32"/>
        <v>1.3602245388933447</v>
      </c>
      <c r="DW19" s="55">
        <f t="shared" si="33"/>
        <v>2494</v>
      </c>
      <c r="DX19" s="61"/>
      <c r="DY19" s="62"/>
      <c r="DZ19" s="58"/>
      <c r="EA19" s="58"/>
      <c r="EB19" s="59"/>
      <c r="EC19" s="54">
        <f t="shared" si="34"/>
        <v>1.3602245388933447</v>
      </c>
      <c r="ED19" s="55">
        <f t="shared" si="35"/>
        <v>2494</v>
      </c>
      <c r="EE19" s="61"/>
      <c r="EF19" s="62"/>
      <c r="EG19" s="58"/>
      <c r="EH19" s="58"/>
      <c r="EI19" s="59"/>
      <c r="EJ19" s="54">
        <f t="shared" si="36"/>
        <v>1.3602245388933447</v>
      </c>
      <c r="EK19" s="55">
        <f t="shared" si="37"/>
        <v>2494</v>
      </c>
      <c r="EL19" s="61"/>
      <c r="EM19" s="62"/>
      <c r="EN19" s="58"/>
      <c r="EO19" s="58"/>
      <c r="EP19" s="59"/>
      <c r="EQ19" s="54">
        <f t="shared" si="38"/>
        <v>1.3602245388933447</v>
      </c>
      <c r="ER19" s="55">
        <f t="shared" si="39"/>
        <v>2494</v>
      </c>
      <c r="ES19" s="61"/>
      <c r="ET19" s="62"/>
      <c r="EU19" s="58"/>
      <c r="EV19" s="58"/>
      <c r="EW19" s="59"/>
      <c r="EX19" s="54">
        <f t="shared" si="40"/>
        <v>1.3602245388933447</v>
      </c>
      <c r="EY19" s="55">
        <f t="shared" si="41"/>
        <v>2494</v>
      </c>
      <c r="EZ19" s="61"/>
      <c r="FA19" s="62"/>
      <c r="FB19" s="58"/>
      <c r="FC19" s="58"/>
      <c r="FD19" s="59"/>
      <c r="FE19" s="54">
        <f t="shared" si="42"/>
        <v>1.3602245388933447</v>
      </c>
      <c r="FF19" s="55">
        <f t="shared" si="43"/>
        <v>2494</v>
      </c>
      <c r="FG19" s="61"/>
      <c r="FH19" s="62"/>
      <c r="FI19" s="58"/>
      <c r="FJ19" s="58"/>
      <c r="FK19" s="59"/>
      <c r="FL19" s="54">
        <f t="shared" si="44"/>
        <v>1.3602245388933447</v>
      </c>
      <c r="FM19" s="55">
        <f t="shared" si="45"/>
        <v>2494</v>
      </c>
      <c r="FN19" s="61"/>
      <c r="FO19" s="62"/>
      <c r="FP19" s="58"/>
      <c r="FQ19" s="58"/>
      <c r="FR19" s="59"/>
      <c r="FS19" s="54">
        <f t="shared" si="46"/>
        <v>1.3602245388933447</v>
      </c>
      <c r="FT19" s="55">
        <f t="shared" si="47"/>
        <v>2494</v>
      </c>
      <c r="FU19" s="61"/>
      <c r="FV19" s="62"/>
      <c r="FW19" s="58"/>
      <c r="FX19" s="58"/>
      <c r="FY19" s="59"/>
      <c r="FZ19" s="54">
        <f t="shared" si="48"/>
        <v>1.3602245388933447</v>
      </c>
      <c r="GA19" s="55">
        <f t="shared" si="49"/>
        <v>2494</v>
      </c>
      <c r="GB19" s="61"/>
      <c r="GC19" s="62"/>
      <c r="GD19" s="58"/>
      <c r="GE19" s="58"/>
      <c r="GF19" s="59"/>
      <c r="GG19" s="54">
        <f t="shared" si="50"/>
        <v>1.3602245388933447</v>
      </c>
      <c r="GH19" s="55">
        <f t="shared" si="51"/>
        <v>2494</v>
      </c>
      <c r="GI19" s="61"/>
      <c r="GJ19" s="62"/>
      <c r="GK19" s="58"/>
      <c r="GL19" s="58"/>
      <c r="GM19" s="59"/>
      <c r="GN19" s="54">
        <f t="shared" si="52"/>
        <v>1.3602245388933447</v>
      </c>
      <c r="GO19" s="55">
        <f t="shared" si="53"/>
        <v>2494</v>
      </c>
      <c r="GP19" s="61"/>
      <c r="GQ19" s="62"/>
      <c r="GR19" s="58"/>
      <c r="GS19" s="58"/>
      <c r="GT19" s="59"/>
      <c r="GU19" s="54">
        <f t="shared" si="54"/>
        <v>1.3602245388933447</v>
      </c>
      <c r="GV19" s="55">
        <f t="shared" si="55"/>
        <v>2494</v>
      </c>
    </row>
    <row r="20" spans="1:204" s="60" customFormat="1">
      <c r="A20" s="57">
        <v>17</v>
      </c>
      <c r="B20" s="61">
        <v>1</v>
      </c>
      <c r="C20" s="62"/>
      <c r="D20" s="58">
        <v>50</v>
      </c>
      <c r="E20" s="58"/>
      <c r="F20" s="59"/>
      <c r="G20" s="54">
        <f t="shared" si="57"/>
        <v>1.0352137437542415</v>
      </c>
      <c r="H20" s="55">
        <f t="shared" si="56"/>
        <v>2494</v>
      </c>
      <c r="I20" s="61">
        <v>1</v>
      </c>
      <c r="J20" s="62"/>
      <c r="K20" s="58">
        <v>20</v>
      </c>
      <c r="L20" s="58"/>
      <c r="M20" s="59"/>
      <c r="N20" s="54">
        <f t="shared" si="0"/>
        <v>1.249188822404542</v>
      </c>
      <c r="O20" s="55">
        <f t="shared" si="1"/>
        <v>2494</v>
      </c>
      <c r="P20" s="61"/>
      <c r="Q20" s="62"/>
      <c r="R20" s="58"/>
      <c r="S20" s="58"/>
      <c r="T20" s="59"/>
      <c r="U20" s="54">
        <f t="shared" si="2"/>
        <v>1.3602245388933447</v>
      </c>
      <c r="V20" s="55">
        <f t="shared" si="3"/>
        <v>2494</v>
      </c>
      <c r="W20" s="61"/>
      <c r="X20" s="62"/>
      <c r="Y20" s="58"/>
      <c r="Z20" s="58"/>
      <c r="AA20" s="59"/>
      <c r="AB20" s="54">
        <f t="shared" si="4"/>
        <v>1.3602245388933447</v>
      </c>
      <c r="AC20" s="55">
        <f t="shared" si="5"/>
        <v>2494</v>
      </c>
      <c r="AD20" s="61"/>
      <c r="AE20" s="62"/>
      <c r="AF20" s="58"/>
      <c r="AG20" s="58"/>
      <c r="AH20" s="59"/>
      <c r="AI20" s="54">
        <f t="shared" si="6"/>
        <v>1.3602245388933447</v>
      </c>
      <c r="AJ20" s="55">
        <f t="shared" si="7"/>
        <v>2494</v>
      </c>
      <c r="AK20" s="61"/>
      <c r="AL20" s="62"/>
      <c r="AM20" s="58"/>
      <c r="AN20" s="58"/>
      <c r="AO20" s="59"/>
      <c r="AP20" s="54">
        <f t="shared" si="8"/>
        <v>1.3602245388933447</v>
      </c>
      <c r="AQ20" s="55">
        <f t="shared" si="9"/>
        <v>2494</v>
      </c>
      <c r="AR20" s="61"/>
      <c r="AS20" s="62"/>
      <c r="AT20" s="58"/>
      <c r="AU20" s="58"/>
      <c r="AV20" s="59"/>
      <c r="AW20" s="54">
        <f t="shared" si="10"/>
        <v>1.3602245388933447</v>
      </c>
      <c r="AX20" s="55">
        <f t="shared" si="11"/>
        <v>2494</v>
      </c>
      <c r="AY20" s="61"/>
      <c r="AZ20" s="62"/>
      <c r="BA20" s="58"/>
      <c r="BB20" s="58"/>
      <c r="BC20" s="59"/>
      <c r="BD20" s="54">
        <f t="shared" si="12"/>
        <v>1.3602245388933447</v>
      </c>
      <c r="BE20" s="55">
        <f t="shared" si="13"/>
        <v>2494</v>
      </c>
      <c r="BF20" s="61"/>
      <c r="BG20" s="62"/>
      <c r="BH20" s="58"/>
      <c r="BI20" s="58"/>
      <c r="BJ20" s="59"/>
      <c r="BK20" s="54">
        <f t="shared" si="14"/>
        <v>1.3602245388933447</v>
      </c>
      <c r="BL20" s="55">
        <f t="shared" si="15"/>
        <v>2494</v>
      </c>
      <c r="BM20" s="61"/>
      <c r="BN20" s="62"/>
      <c r="BO20" s="58"/>
      <c r="BP20" s="58"/>
      <c r="BQ20" s="59"/>
      <c r="BR20" s="54">
        <f t="shared" si="16"/>
        <v>1.3602245388933447</v>
      </c>
      <c r="BS20" s="55">
        <f t="shared" si="17"/>
        <v>2494</v>
      </c>
      <c r="BT20" s="61"/>
      <c r="BU20" s="62"/>
      <c r="BV20" s="58"/>
      <c r="BW20" s="58"/>
      <c r="BX20" s="59"/>
      <c r="BY20" s="54">
        <f t="shared" si="18"/>
        <v>1.3602245388933447</v>
      </c>
      <c r="BZ20" s="55">
        <f t="shared" si="19"/>
        <v>2494</v>
      </c>
      <c r="CA20" s="61"/>
      <c r="CB20" s="62"/>
      <c r="CC20" s="58"/>
      <c r="CD20" s="58"/>
      <c r="CE20" s="59"/>
      <c r="CF20" s="54">
        <f t="shared" si="20"/>
        <v>1.3602245388933447</v>
      </c>
      <c r="CG20" s="55">
        <f t="shared" si="21"/>
        <v>2494</v>
      </c>
      <c r="CH20" s="61"/>
      <c r="CI20" s="62"/>
      <c r="CJ20" s="58"/>
      <c r="CK20" s="58"/>
      <c r="CL20" s="59"/>
      <c r="CM20" s="54">
        <f t="shared" si="22"/>
        <v>1.3602245388933447</v>
      </c>
      <c r="CN20" s="55">
        <f t="shared" si="23"/>
        <v>2494</v>
      </c>
      <c r="CO20" s="61"/>
      <c r="CP20" s="62"/>
      <c r="CQ20" s="58"/>
      <c r="CR20" s="58"/>
      <c r="CS20" s="59"/>
      <c r="CT20" s="54">
        <f t="shared" si="24"/>
        <v>1.3602245388933447</v>
      </c>
      <c r="CU20" s="55">
        <f t="shared" si="25"/>
        <v>2494</v>
      </c>
      <c r="CV20" s="61"/>
      <c r="CW20" s="62"/>
      <c r="CX20" s="58"/>
      <c r="CY20" s="58"/>
      <c r="CZ20" s="59"/>
      <c r="DA20" s="54">
        <f t="shared" si="26"/>
        <v>1.3602245388933447</v>
      </c>
      <c r="DB20" s="55">
        <f t="shared" si="27"/>
        <v>2494</v>
      </c>
      <c r="DC20" s="61"/>
      <c r="DD20" s="62"/>
      <c r="DE20" s="58"/>
      <c r="DF20" s="58"/>
      <c r="DG20" s="59"/>
      <c r="DH20" s="54">
        <f t="shared" si="28"/>
        <v>1.3602245388933447</v>
      </c>
      <c r="DI20" s="55">
        <f t="shared" si="29"/>
        <v>2494</v>
      </c>
      <c r="DJ20" s="61"/>
      <c r="DK20" s="62"/>
      <c r="DL20" s="58"/>
      <c r="DM20" s="58"/>
      <c r="DN20" s="59"/>
      <c r="DO20" s="54">
        <f t="shared" si="30"/>
        <v>1.3602245388933447</v>
      </c>
      <c r="DP20" s="55">
        <f t="shared" si="31"/>
        <v>2494</v>
      </c>
      <c r="DQ20" s="61"/>
      <c r="DR20" s="62"/>
      <c r="DS20" s="58"/>
      <c r="DT20" s="58"/>
      <c r="DU20" s="59"/>
      <c r="DV20" s="54">
        <f t="shared" si="32"/>
        <v>1.3602245388933447</v>
      </c>
      <c r="DW20" s="55">
        <f t="shared" si="33"/>
        <v>2494</v>
      </c>
      <c r="DX20" s="61"/>
      <c r="DY20" s="62"/>
      <c r="DZ20" s="58"/>
      <c r="EA20" s="58"/>
      <c r="EB20" s="59"/>
      <c r="EC20" s="54">
        <f t="shared" si="34"/>
        <v>1.3602245388933447</v>
      </c>
      <c r="ED20" s="55">
        <f t="shared" si="35"/>
        <v>2494</v>
      </c>
      <c r="EE20" s="61"/>
      <c r="EF20" s="62"/>
      <c r="EG20" s="58"/>
      <c r="EH20" s="58"/>
      <c r="EI20" s="59"/>
      <c r="EJ20" s="54">
        <f t="shared" si="36"/>
        <v>1.3602245388933447</v>
      </c>
      <c r="EK20" s="55">
        <f t="shared" si="37"/>
        <v>2494</v>
      </c>
      <c r="EL20" s="61"/>
      <c r="EM20" s="62"/>
      <c r="EN20" s="58"/>
      <c r="EO20" s="58"/>
      <c r="EP20" s="59"/>
      <c r="EQ20" s="54">
        <f t="shared" si="38"/>
        <v>1.3602245388933447</v>
      </c>
      <c r="ER20" s="55">
        <f t="shared" si="39"/>
        <v>2494</v>
      </c>
      <c r="ES20" s="61"/>
      <c r="ET20" s="62"/>
      <c r="EU20" s="58"/>
      <c r="EV20" s="58"/>
      <c r="EW20" s="59"/>
      <c r="EX20" s="54">
        <f t="shared" si="40"/>
        <v>1.3602245388933447</v>
      </c>
      <c r="EY20" s="55">
        <f t="shared" si="41"/>
        <v>2494</v>
      </c>
      <c r="EZ20" s="61"/>
      <c r="FA20" s="62"/>
      <c r="FB20" s="58"/>
      <c r="FC20" s="58"/>
      <c r="FD20" s="59"/>
      <c r="FE20" s="54">
        <f t="shared" si="42"/>
        <v>1.3602245388933447</v>
      </c>
      <c r="FF20" s="55">
        <f t="shared" si="43"/>
        <v>2494</v>
      </c>
      <c r="FG20" s="61"/>
      <c r="FH20" s="62"/>
      <c r="FI20" s="58"/>
      <c r="FJ20" s="58"/>
      <c r="FK20" s="59"/>
      <c r="FL20" s="54">
        <f t="shared" si="44"/>
        <v>1.3602245388933447</v>
      </c>
      <c r="FM20" s="55">
        <f t="shared" si="45"/>
        <v>2494</v>
      </c>
      <c r="FN20" s="61"/>
      <c r="FO20" s="62"/>
      <c r="FP20" s="58"/>
      <c r="FQ20" s="58"/>
      <c r="FR20" s="59"/>
      <c r="FS20" s="54">
        <f t="shared" si="46"/>
        <v>1.3602245388933447</v>
      </c>
      <c r="FT20" s="55">
        <f t="shared" si="47"/>
        <v>2494</v>
      </c>
      <c r="FU20" s="61"/>
      <c r="FV20" s="62"/>
      <c r="FW20" s="58"/>
      <c r="FX20" s="58"/>
      <c r="FY20" s="59"/>
      <c r="FZ20" s="54">
        <f t="shared" si="48"/>
        <v>1.3602245388933447</v>
      </c>
      <c r="GA20" s="55">
        <f t="shared" si="49"/>
        <v>2494</v>
      </c>
      <c r="GB20" s="61"/>
      <c r="GC20" s="62"/>
      <c r="GD20" s="58"/>
      <c r="GE20" s="58"/>
      <c r="GF20" s="59"/>
      <c r="GG20" s="54">
        <f t="shared" si="50"/>
        <v>1.3602245388933447</v>
      </c>
      <c r="GH20" s="55">
        <f t="shared" si="51"/>
        <v>2494</v>
      </c>
      <c r="GI20" s="61"/>
      <c r="GJ20" s="62"/>
      <c r="GK20" s="58"/>
      <c r="GL20" s="58"/>
      <c r="GM20" s="59"/>
      <c r="GN20" s="54">
        <f t="shared" si="52"/>
        <v>1.3602245388933447</v>
      </c>
      <c r="GO20" s="55">
        <f t="shared" si="53"/>
        <v>2494</v>
      </c>
      <c r="GP20" s="61"/>
      <c r="GQ20" s="62"/>
      <c r="GR20" s="58"/>
      <c r="GS20" s="58"/>
      <c r="GT20" s="59"/>
      <c r="GU20" s="54">
        <f t="shared" si="54"/>
        <v>1.3602245388933447</v>
      </c>
      <c r="GV20" s="55">
        <f t="shared" si="55"/>
        <v>2494</v>
      </c>
    </row>
    <row r="21" spans="1:204" s="60" customFormat="1">
      <c r="A21" s="57">
        <v>18</v>
      </c>
      <c r="B21" s="61"/>
      <c r="C21" s="62"/>
      <c r="D21" s="58">
        <v>50</v>
      </c>
      <c r="E21" s="58"/>
      <c r="F21" s="59"/>
      <c r="G21" s="54">
        <f t="shared" si="57"/>
        <v>1.0452378014928141</v>
      </c>
      <c r="H21" s="55">
        <f t="shared" si="56"/>
        <v>2494</v>
      </c>
      <c r="I21" s="61">
        <v>1</v>
      </c>
      <c r="J21" s="62"/>
      <c r="K21" s="58">
        <v>20</v>
      </c>
      <c r="L21" s="58"/>
      <c r="M21" s="59"/>
      <c r="N21" s="54">
        <f t="shared" si="0"/>
        <v>1.2550490407747843</v>
      </c>
      <c r="O21" s="55">
        <f t="shared" si="1"/>
        <v>2494</v>
      </c>
      <c r="P21" s="61"/>
      <c r="Q21" s="62"/>
      <c r="R21" s="58"/>
      <c r="S21" s="58"/>
      <c r="T21" s="59"/>
      <c r="U21" s="54">
        <f t="shared" si="2"/>
        <v>1.3602245388933447</v>
      </c>
      <c r="V21" s="55">
        <f t="shared" si="3"/>
        <v>2494</v>
      </c>
      <c r="W21" s="61"/>
      <c r="X21" s="62"/>
      <c r="Y21" s="58"/>
      <c r="Z21" s="58"/>
      <c r="AA21" s="59"/>
      <c r="AB21" s="54">
        <f t="shared" si="4"/>
        <v>1.3602245388933447</v>
      </c>
      <c r="AC21" s="55">
        <f t="shared" si="5"/>
        <v>2494</v>
      </c>
      <c r="AD21" s="61"/>
      <c r="AE21" s="62"/>
      <c r="AF21" s="58"/>
      <c r="AG21" s="58"/>
      <c r="AH21" s="59"/>
      <c r="AI21" s="54">
        <f t="shared" si="6"/>
        <v>1.3602245388933447</v>
      </c>
      <c r="AJ21" s="55">
        <f t="shared" si="7"/>
        <v>2494</v>
      </c>
      <c r="AK21" s="61"/>
      <c r="AL21" s="62"/>
      <c r="AM21" s="58"/>
      <c r="AN21" s="58"/>
      <c r="AO21" s="59"/>
      <c r="AP21" s="54">
        <f t="shared" si="8"/>
        <v>1.3602245388933447</v>
      </c>
      <c r="AQ21" s="55">
        <f t="shared" si="9"/>
        <v>2494</v>
      </c>
      <c r="AR21" s="61"/>
      <c r="AS21" s="62"/>
      <c r="AT21" s="58"/>
      <c r="AU21" s="58"/>
      <c r="AV21" s="59"/>
      <c r="AW21" s="54">
        <f t="shared" si="10"/>
        <v>1.3602245388933447</v>
      </c>
      <c r="AX21" s="55">
        <f t="shared" si="11"/>
        <v>2494</v>
      </c>
      <c r="AY21" s="61"/>
      <c r="AZ21" s="62"/>
      <c r="BA21" s="58"/>
      <c r="BB21" s="58"/>
      <c r="BC21" s="59"/>
      <c r="BD21" s="54">
        <f t="shared" si="12"/>
        <v>1.3602245388933447</v>
      </c>
      <c r="BE21" s="55">
        <f t="shared" si="13"/>
        <v>2494</v>
      </c>
      <c r="BF21" s="61"/>
      <c r="BG21" s="62"/>
      <c r="BH21" s="58"/>
      <c r="BI21" s="58"/>
      <c r="BJ21" s="59"/>
      <c r="BK21" s="54">
        <f t="shared" si="14"/>
        <v>1.3602245388933447</v>
      </c>
      <c r="BL21" s="55">
        <f t="shared" si="15"/>
        <v>2494</v>
      </c>
      <c r="BM21" s="61"/>
      <c r="BN21" s="62"/>
      <c r="BO21" s="58"/>
      <c r="BP21" s="58"/>
      <c r="BQ21" s="59"/>
      <c r="BR21" s="54">
        <f t="shared" si="16"/>
        <v>1.3602245388933447</v>
      </c>
      <c r="BS21" s="55">
        <f t="shared" si="17"/>
        <v>2494</v>
      </c>
      <c r="BT21" s="61"/>
      <c r="BU21" s="62"/>
      <c r="BV21" s="58"/>
      <c r="BW21" s="58"/>
      <c r="BX21" s="59"/>
      <c r="BY21" s="54">
        <f t="shared" si="18"/>
        <v>1.3602245388933447</v>
      </c>
      <c r="BZ21" s="55">
        <f t="shared" si="19"/>
        <v>2494</v>
      </c>
      <c r="CA21" s="61"/>
      <c r="CB21" s="62"/>
      <c r="CC21" s="58"/>
      <c r="CD21" s="58"/>
      <c r="CE21" s="59"/>
      <c r="CF21" s="54">
        <f t="shared" si="20"/>
        <v>1.3602245388933447</v>
      </c>
      <c r="CG21" s="55">
        <f t="shared" si="21"/>
        <v>2494</v>
      </c>
      <c r="CH21" s="61"/>
      <c r="CI21" s="62"/>
      <c r="CJ21" s="58"/>
      <c r="CK21" s="58"/>
      <c r="CL21" s="59"/>
      <c r="CM21" s="54">
        <f t="shared" si="22"/>
        <v>1.3602245388933447</v>
      </c>
      <c r="CN21" s="55">
        <f t="shared" si="23"/>
        <v>2494</v>
      </c>
      <c r="CO21" s="61"/>
      <c r="CP21" s="62"/>
      <c r="CQ21" s="58"/>
      <c r="CR21" s="58"/>
      <c r="CS21" s="59"/>
      <c r="CT21" s="54">
        <f t="shared" si="24"/>
        <v>1.3602245388933447</v>
      </c>
      <c r="CU21" s="55">
        <f t="shared" si="25"/>
        <v>2494</v>
      </c>
      <c r="CV21" s="61"/>
      <c r="CW21" s="62"/>
      <c r="CX21" s="58"/>
      <c r="CY21" s="58"/>
      <c r="CZ21" s="59"/>
      <c r="DA21" s="54">
        <f t="shared" si="26"/>
        <v>1.3602245388933447</v>
      </c>
      <c r="DB21" s="55">
        <f t="shared" si="27"/>
        <v>2494</v>
      </c>
      <c r="DC21" s="61"/>
      <c r="DD21" s="62"/>
      <c r="DE21" s="58"/>
      <c r="DF21" s="58"/>
      <c r="DG21" s="59"/>
      <c r="DH21" s="54">
        <f t="shared" si="28"/>
        <v>1.3602245388933447</v>
      </c>
      <c r="DI21" s="55">
        <f t="shared" si="29"/>
        <v>2494</v>
      </c>
      <c r="DJ21" s="61"/>
      <c r="DK21" s="62"/>
      <c r="DL21" s="58"/>
      <c r="DM21" s="58"/>
      <c r="DN21" s="59"/>
      <c r="DO21" s="54">
        <f t="shared" si="30"/>
        <v>1.3602245388933447</v>
      </c>
      <c r="DP21" s="55">
        <f t="shared" si="31"/>
        <v>2494</v>
      </c>
      <c r="DQ21" s="61"/>
      <c r="DR21" s="62"/>
      <c r="DS21" s="58"/>
      <c r="DT21" s="58"/>
      <c r="DU21" s="59"/>
      <c r="DV21" s="54">
        <f t="shared" si="32"/>
        <v>1.3602245388933447</v>
      </c>
      <c r="DW21" s="55">
        <f t="shared" si="33"/>
        <v>2494</v>
      </c>
      <c r="DX21" s="61"/>
      <c r="DY21" s="62"/>
      <c r="DZ21" s="58"/>
      <c r="EA21" s="58"/>
      <c r="EB21" s="59"/>
      <c r="EC21" s="54">
        <f t="shared" si="34"/>
        <v>1.3602245388933447</v>
      </c>
      <c r="ED21" s="55">
        <f t="shared" si="35"/>
        <v>2494</v>
      </c>
      <c r="EE21" s="61"/>
      <c r="EF21" s="62"/>
      <c r="EG21" s="58"/>
      <c r="EH21" s="58"/>
      <c r="EI21" s="59"/>
      <c r="EJ21" s="54">
        <f t="shared" si="36"/>
        <v>1.3602245388933447</v>
      </c>
      <c r="EK21" s="55">
        <f t="shared" si="37"/>
        <v>2494</v>
      </c>
      <c r="EL21" s="61"/>
      <c r="EM21" s="62"/>
      <c r="EN21" s="58"/>
      <c r="EO21" s="58"/>
      <c r="EP21" s="59"/>
      <c r="EQ21" s="54">
        <f t="shared" si="38"/>
        <v>1.3602245388933447</v>
      </c>
      <c r="ER21" s="55">
        <f t="shared" si="39"/>
        <v>2494</v>
      </c>
      <c r="ES21" s="61"/>
      <c r="ET21" s="62"/>
      <c r="EU21" s="58"/>
      <c r="EV21" s="58"/>
      <c r="EW21" s="59"/>
      <c r="EX21" s="54">
        <f t="shared" si="40"/>
        <v>1.3602245388933447</v>
      </c>
      <c r="EY21" s="55">
        <f t="shared" si="41"/>
        <v>2494</v>
      </c>
      <c r="EZ21" s="61"/>
      <c r="FA21" s="62"/>
      <c r="FB21" s="58"/>
      <c r="FC21" s="58"/>
      <c r="FD21" s="59"/>
      <c r="FE21" s="54">
        <f t="shared" si="42"/>
        <v>1.3602245388933447</v>
      </c>
      <c r="FF21" s="55">
        <f t="shared" si="43"/>
        <v>2494</v>
      </c>
      <c r="FG21" s="61"/>
      <c r="FH21" s="62"/>
      <c r="FI21" s="58"/>
      <c r="FJ21" s="58"/>
      <c r="FK21" s="59"/>
      <c r="FL21" s="54">
        <f t="shared" si="44"/>
        <v>1.3602245388933447</v>
      </c>
      <c r="FM21" s="55">
        <f t="shared" si="45"/>
        <v>2494</v>
      </c>
      <c r="FN21" s="61"/>
      <c r="FO21" s="62"/>
      <c r="FP21" s="58"/>
      <c r="FQ21" s="58"/>
      <c r="FR21" s="59"/>
      <c r="FS21" s="54">
        <f t="shared" si="46"/>
        <v>1.3602245388933447</v>
      </c>
      <c r="FT21" s="55">
        <f t="shared" si="47"/>
        <v>2494</v>
      </c>
      <c r="FU21" s="61"/>
      <c r="FV21" s="62"/>
      <c r="FW21" s="58"/>
      <c r="FX21" s="58"/>
      <c r="FY21" s="59"/>
      <c r="FZ21" s="54">
        <f t="shared" si="48"/>
        <v>1.3602245388933447</v>
      </c>
      <c r="GA21" s="55">
        <f t="shared" si="49"/>
        <v>2494</v>
      </c>
      <c r="GB21" s="61"/>
      <c r="GC21" s="62"/>
      <c r="GD21" s="58"/>
      <c r="GE21" s="58"/>
      <c r="GF21" s="59"/>
      <c r="GG21" s="54">
        <f t="shared" si="50"/>
        <v>1.3602245388933447</v>
      </c>
      <c r="GH21" s="55">
        <f t="shared" si="51"/>
        <v>2494</v>
      </c>
      <c r="GI21" s="61"/>
      <c r="GJ21" s="62"/>
      <c r="GK21" s="58"/>
      <c r="GL21" s="58"/>
      <c r="GM21" s="59"/>
      <c r="GN21" s="54">
        <f t="shared" si="52"/>
        <v>1.3602245388933447</v>
      </c>
      <c r="GO21" s="55">
        <f t="shared" si="53"/>
        <v>2494</v>
      </c>
      <c r="GP21" s="61"/>
      <c r="GQ21" s="62"/>
      <c r="GR21" s="58"/>
      <c r="GS21" s="58"/>
      <c r="GT21" s="59"/>
      <c r="GU21" s="54">
        <f t="shared" si="54"/>
        <v>1.3602245388933447</v>
      </c>
      <c r="GV21" s="55">
        <f t="shared" si="55"/>
        <v>2494</v>
      </c>
    </row>
    <row r="22" spans="1:204" s="60" customFormat="1">
      <c r="A22" s="57">
        <v>19</v>
      </c>
      <c r="B22" s="61">
        <v>1</v>
      </c>
      <c r="C22" s="62"/>
      <c r="D22" s="58">
        <v>30</v>
      </c>
      <c r="E22" s="58"/>
      <c r="F22" s="59"/>
      <c r="G22" s="54">
        <f t="shared" si="57"/>
        <v>1.0531028314107711</v>
      </c>
      <c r="H22" s="55">
        <f t="shared" si="56"/>
        <v>2494</v>
      </c>
      <c r="I22" s="61">
        <v>2</v>
      </c>
      <c r="J22" s="62"/>
      <c r="K22" s="58">
        <v>20</v>
      </c>
      <c r="L22" s="58"/>
      <c r="M22" s="59"/>
      <c r="N22" s="54">
        <f t="shared" si="0"/>
        <v>1.2627598544198402</v>
      </c>
      <c r="O22" s="55">
        <f t="shared" si="1"/>
        <v>2494</v>
      </c>
      <c r="P22" s="61"/>
      <c r="Q22" s="62"/>
      <c r="R22" s="58"/>
      <c r="S22" s="58"/>
      <c r="T22" s="59"/>
      <c r="U22" s="54">
        <f t="shared" si="2"/>
        <v>1.3602245388933447</v>
      </c>
      <c r="V22" s="55">
        <f t="shared" si="3"/>
        <v>2494</v>
      </c>
      <c r="W22" s="61"/>
      <c r="X22" s="62"/>
      <c r="Y22" s="58"/>
      <c r="Z22" s="58"/>
      <c r="AA22" s="59"/>
      <c r="AB22" s="54">
        <f t="shared" si="4"/>
        <v>1.3602245388933447</v>
      </c>
      <c r="AC22" s="55">
        <f t="shared" si="5"/>
        <v>2494</v>
      </c>
      <c r="AD22" s="61"/>
      <c r="AE22" s="62"/>
      <c r="AF22" s="58"/>
      <c r="AG22" s="58"/>
      <c r="AH22" s="59"/>
      <c r="AI22" s="54">
        <f t="shared" si="6"/>
        <v>1.3602245388933447</v>
      </c>
      <c r="AJ22" s="55">
        <f t="shared" si="7"/>
        <v>2494</v>
      </c>
      <c r="AK22" s="61"/>
      <c r="AL22" s="62"/>
      <c r="AM22" s="58"/>
      <c r="AN22" s="58"/>
      <c r="AO22" s="59"/>
      <c r="AP22" s="54">
        <f t="shared" si="8"/>
        <v>1.3602245388933447</v>
      </c>
      <c r="AQ22" s="55">
        <f t="shared" si="9"/>
        <v>2494</v>
      </c>
      <c r="AR22" s="61"/>
      <c r="AS22" s="62"/>
      <c r="AT22" s="58"/>
      <c r="AU22" s="58"/>
      <c r="AV22" s="59"/>
      <c r="AW22" s="54">
        <f t="shared" si="10"/>
        <v>1.3602245388933447</v>
      </c>
      <c r="AX22" s="55">
        <f t="shared" si="11"/>
        <v>2494</v>
      </c>
      <c r="AY22" s="61"/>
      <c r="AZ22" s="62"/>
      <c r="BA22" s="58"/>
      <c r="BB22" s="58"/>
      <c r="BC22" s="59"/>
      <c r="BD22" s="54">
        <f t="shared" si="12"/>
        <v>1.3602245388933447</v>
      </c>
      <c r="BE22" s="55">
        <f t="shared" si="13"/>
        <v>2494</v>
      </c>
      <c r="BF22" s="61"/>
      <c r="BG22" s="62"/>
      <c r="BH22" s="58"/>
      <c r="BI22" s="58"/>
      <c r="BJ22" s="59"/>
      <c r="BK22" s="54">
        <f t="shared" si="14"/>
        <v>1.3602245388933447</v>
      </c>
      <c r="BL22" s="55">
        <f t="shared" si="15"/>
        <v>2494</v>
      </c>
      <c r="BM22" s="61"/>
      <c r="BN22" s="62"/>
      <c r="BO22" s="58"/>
      <c r="BP22" s="58"/>
      <c r="BQ22" s="59"/>
      <c r="BR22" s="54">
        <f t="shared" si="16"/>
        <v>1.3602245388933447</v>
      </c>
      <c r="BS22" s="55">
        <f t="shared" si="17"/>
        <v>2494</v>
      </c>
      <c r="BT22" s="61"/>
      <c r="BU22" s="62"/>
      <c r="BV22" s="58"/>
      <c r="BW22" s="58"/>
      <c r="BX22" s="59"/>
      <c r="BY22" s="54">
        <f t="shared" si="18"/>
        <v>1.3602245388933447</v>
      </c>
      <c r="BZ22" s="55">
        <f t="shared" si="19"/>
        <v>2494</v>
      </c>
      <c r="CA22" s="61"/>
      <c r="CB22" s="62"/>
      <c r="CC22" s="58"/>
      <c r="CD22" s="58"/>
      <c r="CE22" s="59"/>
      <c r="CF22" s="54">
        <f t="shared" si="20"/>
        <v>1.3602245388933447</v>
      </c>
      <c r="CG22" s="55">
        <f t="shared" si="21"/>
        <v>2494</v>
      </c>
      <c r="CH22" s="61"/>
      <c r="CI22" s="62"/>
      <c r="CJ22" s="58"/>
      <c r="CK22" s="58"/>
      <c r="CL22" s="59"/>
      <c r="CM22" s="54">
        <f t="shared" si="22"/>
        <v>1.3602245388933447</v>
      </c>
      <c r="CN22" s="55">
        <f t="shared" si="23"/>
        <v>2494</v>
      </c>
      <c r="CO22" s="61"/>
      <c r="CP22" s="62"/>
      <c r="CQ22" s="58"/>
      <c r="CR22" s="58"/>
      <c r="CS22" s="59"/>
      <c r="CT22" s="54">
        <f t="shared" si="24"/>
        <v>1.3602245388933447</v>
      </c>
      <c r="CU22" s="55">
        <f t="shared" si="25"/>
        <v>2494</v>
      </c>
      <c r="CV22" s="61"/>
      <c r="CW22" s="62"/>
      <c r="CX22" s="58"/>
      <c r="CY22" s="58"/>
      <c r="CZ22" s="59"/>
      <c r="DA22" s="54">
        <f t="shared" si="26"/>
        <v>1.3602245388933447</v>
      </c>
      <c r="DB22" s="55">
        <f t="shared" si="27"/>
        <v>2494</v>
      </c>
      <c r="DC22" s="61"/>
      <c r="DD22" s="62"/>
      <c r="DE22" s="58"/>
      <c r="DF22" s="58"/>
      <c r="DG22" s="59"/>
      <c r="DH22" s="54">
        <f t="shared" si="28"/>
        <v>1.3602245388933447</v>
      </c>
      <c r="DI22" s="55">
        <f t="shared" si="29"/>
        <v>2494</v>
      </c>
      <c r="DJ22" s="61"/>
      <c r="DK22" s="62"/>
      <c r="DL22" s="58"/>
      <c r="DM22" s="58"/>
      <c r="DN22" s="59"/>
      <c r="DO22" s="54">
        <f t="shared" si="30"/>
        <v>1.3602245388933447</v>
      </c>
      <c r="DP22" s="55">
        <f t="shared" si="31"/>
        <v>2494</v>
      </c>
      <c r="DQ22" s="61"/>
      <c r="DR22" s="62"/>
      <c r="DS22" s="58"/>
      <c r="DT22" s="58"/>
      <c r="DU22" s="59"/>
      <c r="DV22" s="54">
        <f t="shared" si="32"/>
        <v>1.3602245388933447</v>
      </c>
      <c r="DW22" s="55">
        <f t="shared" si="33"/>
        <v>2494</v>
      </c>
      <c r="DX22" s="61"/>
      <c r="DY22" s="62"/>
      <c r="DZ22" s="58"/>
      <c r="EA22" s="58"/>
      <c r="EB22" s="59"/>
      <c r="EC22" s="54">
        <f t="shared" si="34"/>
        <v>1.3602245388933447</v>
      </c>
      <c r="ED22" s="55">
        <f t="shared" si="35"/>
        <v>2494</v>
      </c>
      <c r="EE22" s="61"/>
      <c r="EF22" s="62"/>
      <c r="EG22" s="58"/>
      <c r="EH22" s="58"/>
      <c r="EI22" s="59"/>
      <c r="EJ22" s="54">
        <f t="shared" si="36"/>
        <v>1.3602245388933447</v>
      </c>
      <c r="EK22" s="55">
        <f t="shared" si="37"/>
        <v>2494</v>
      </c>
      <c r="EL22" s="61"/>
      <c r="EM22" s="62"/>
      <c r="EN22" s="58"/>
      <c r="EO22" s="58"/>
      <c r="EP22" s="59"/>
      <c r="EQ22" s="54">
        <f t="shared" si="38"/>
        <v>1.3602245388933447</v>
      </c>
      <c r="ER22" s="55">
        <f t="shared" si="39"/>
        <v>2494</v>
      </c>
      <c r="ES22" s="61"/>
      <c r="ET22" s="62"/>
      <c r="EU22" s="58"/>
      <c r="EV22" s="58"/>
      <c r="EW22" s="59"/>
      <c r="EX22" s="54">
        <f t="shared" si="40"/>
        <v>1.3602245388933447</v>
      </c>
      <c r="EY22" s="55">
        <f t="shared" si="41"/>
        <v>2494</v>
      </c>
      <c r="EZ22" s="61"/>
      <c r="FA22" s="62"/>
      <c r="FB22" s="58"/>
      <c r="FC22" s="58"/>
      <c r="FD22" s="59"/>
      <c r="FE22" s="54">
        <f t="shared" si="42"/>
        <v>1.3602245388933447</v>
      </c>
      <c r="FF22" s="55">
        <f t="shared" si="43"/>
        <v>2494</v>
      </c>
      <c r="FG22" s="61"/>
      <c r="FH22" s="62"/>
      <c r="FI22" s="58"/>
      <c r="FJ22" s="58"/>
      <c r="FK22" s="59"/>
      <c r="FL22" s="54">
        <f t="shared" si="44"/>
        <v>1.3602245388933447</v>
      </c>
      <c r="FM22" s="55">
        <f t="shared" si="45"/>
        <v>2494</v>
      </c>
      <c r="FN22" s="61"/>
      <c r="FO22" s="62"/>
      <c r="FP22" s="58"/>
      <c r="FQ22" s="58"/>
      <c r="FR22" s="59"/>
      <c r="FS22" s="54">
        <f t="shared" si="46"/>
        <v>1.3602245388933447</v>
      </c>
      <c r="FT22" s="55">
        <f t="shared" si="47"/>
        <v>2494</v>
      </c>
      <c r="FU22" s="61"/>
      <c r="FV22" s="62"/>
      <c r="FW22" s="58"/>
      <c r="FX22" s="58"/>
      <c r="FY22" s="59"/>
      <c r="FZ22" s="54">
        <f t="shared" si="48"/>
        <v>1.3602245388933447</v>
      </c>
      <c r="GA22" s="55">
        <f t="shared" si="49"/>
        <v>2494</v>
      </c>
      <c r="GB22" s="61"/>
      <c r="GC22" s="62"/>
      <c r="GD22" s="58"/>
      <c r="GE22" s="58"/>
      <c r="GF22" s="59"/>
      <c r="GG22" s="54">
        <f t="shared" si="50"/>
        <v>1.3602245388933447</v>
      </c>
      <c r="GH22" s="55">
        <f t="shared" si="51"/>
        <v>2494</v>
      </c>
      <c r="GI22" s="61"/>
      <c r="GJ22" s="62"/>
      <c r="GK22" s="58"/>
      <c r="GL22" s="58"/>
      <c r="GM22" s="59"/>
      <c r="GN22" s="54">
        <f t="shared" si="52"/>
        <v>1.3602245388933447</v>
      </c>
      <c r="GO22" s="55">
        <f t="shared" si="53"/>
        <v>2494</v>
      </c>
      <c r="GP22" s="61"/>
      <c r="GQ22" s="62"/>
      <c r="GR22" s="58"/>
      <c r="GS22" s="58"/>
      <c r="GT22" s="59"/>
      <c r="GU22" s="54">
        <f t="shared" si="54"/>
        <v>1.3602245388933447</v>
      </c>
      <c r="GV22" s="55">
        <f t="shared" si="55"/>
        <v>2494</v>
      </c>
    </row>
    <row r="23" spans="1:204" s="60" customFormat="1">
      <c r="A23" s="57">
        <v>20</v>
      </c>
      <c r="B23" s="61">
        <v>1</v>
      </c>
      <c r="C23" s="62"/>
      <c r="D23" s="58">
        <v>50</v>
      </c>
      <c r="E23" s="58"/>
      <c r="F23" s="59"/>
      <c r="G23" s="54">
        <f t="shared" si="57"/>
        <v>1.0649774844241573</v>
      </c>
      <c r="H23" s="55">
        <f t="shared" si="56"/>
        <v>2494</v>
      </c>
      <c r="I23" s="61">
        <v>2</v>
      </c>
      <c r="J23" s="62"/>
      <c r="K23" s="58">
        <v>20</v>
      </c>
      <c r="L23" s="58"/>
      <c r="M23" s="59"/>
      <c r="N23" s="54">
        <f t="shared" si="0"/>
        <v>1.2704706680648958</v>
      </c>
      <c r="O23" s="55">
        <f t="shared" si="1"/>
        <v>2494</v>
      </c>
      <c r="P23" s="61"/>
      <c r="Q23" s="62"/>
      <c r="R23" s="58"/>
      <c r="S23" s="58"/>
      <c r="T23" s="59"/>
      <c r="U23" s="54">
        <f t="shared" si="2"/>
        <v>1.3602245388933447</v>
      </c>
      <c r="V23" s="55">
        <f t="shared" si="3"/>
        <v>2494</v>
      </c>
      <c r="W23" s="61"/>
      <c r="X23" s="62"/>
      <c r="Y23" s="58"/>
      <c r="Z23" s="58"/>
      <c r="AA23" s="59"/>
      <c r="AB23" s="54">
        <f t="shared" si="4"/>
        <v>1.3602245388933447</v>
      </c>
      <c r="AC23" s="55">
        <f t="shared" si="5"/>
        <v>2494</v>
      </c>
      <c r="AD23" s="61"/>
      <c r="AE23" s="62"/>
      <c r="AF23" s="58"/>
      <c r="AG23" s="58"/>
      <c r="AH23" s="59"/>
      <c r="AI23" s="54">
        <f t="shared" si="6"/>
        <v>1.3602245388933447</v>
      </c>
      <c r="AJ23" s="55">
        <f t="shared" si="7"/>
        <v>2494</v>
      </c>
      <c r="AK23" s="61"/>
      <c r="AL23" s="62"/>
      <c r="AM23" s="58"/>
      <c r="AN23" s="58"/>
      <c r="AO23" s="59"/>
      <c r="AP23" s="54">
        <f t="shared" si="8"/>
        <v>1.3602245388933447</v>
      </c>
      <c r="AQ23" s="55">
        <f t="shared" si="9"/>
        <v>2494</v>
      </c>
      <c r="AR23" s="61"/>
      <c r="AS23" s="62"/>
      <c r="AT23" s="58"/>
      <c r="AU23" s="58"/>
      <c r="AV23" s="59"/>
      <c r="AW23" s="54">
        <f t="shared" si="10"/>
        <v>1.3602245388933447</v>
      </c>
      <c r="AX23" s="55">
        <f t="shared" si="11"/>
        <v>2494</v>
      </c>
      <c r="AY23" s="61"/>
      <c r="AZ23" s="62"/>
      <c r="BA23" s="58"/>
      <c r="BB23" s="58"/>
      <c r="BC23" s="59"/>
      <c r="BD23" s="54">
        <f t="shared" si="12"/>
        <v>1.3602245388933447</v>
      </c>
      <c r="BE23" s="55">
        <f t="shared" si="13"/>
        <v>2494</v>
      </c>
      <c r="BF23" s="61"/>
      <c r="BG23" s="62"/>
      <c r="BH23" s="58"/>
      <c r="BI23" s="58"/>
      <c r="BJ23" s="59"/>
      <c r="BK23" s="54">
        <f t="shared" si="14"/>
        <v>1.3602245388933447</v>
      </c>
      <c r="BL23" s="55">
        <f t="shared" si="15"/>
        <v>2494</v>
      </c>
      <c r="BM23" s="61"/>
      <c r="BN23" s="62"/>
      <c r="BO23" s="58"/>
      <c r="BP23" s="58"/>
      <c r="BQ23" s="59"/>
      <c r="BR23" s="54">
        <f t="shared" si="16"/>
        <v>1.3602245388933447</v>
      </c>
      <c r="BS23" s="55">
        <f t="shared" si="17"/>
        <v>2494</v>
      </c>
      <c r="BT23" s="61"/>
      <c r="BU23" s="62"/>
      <c r="BV23" s="58"/>
      <c r="BW23" s="58"/>
      <c r="BX23" s="59"/>
      <c r="BY23" s="54">
        <f t="shared" si="18"/>
        <v>1.3602245388933447</v>
      </c>
      <c r="BZ23" s="55">
        <f t="shared" si="19"/>
        <v>2494</v>
      </c>
      <c r="CA23" s="61"/>
      <c r="CB23" s="62"/>
      <c r="CC23" s="58"/>
      <c r="CD23" s="58"/>
      <c r="CE23" s="59"/>
      <c r="CF23" s="54">
        <f t="shared" si="20"/>
        <v>1.3602245388933447</v>
      </c>
      <c r="CG23" s="55">
        <f t="shared" si="21"/>
        <v>2494</v>
      </c>
      <c r="CH23" s="61"/>
      <c r="CI23" s="62"/>
      <c r="CJ23" s="58"/>
      <c r="CK23" s="58"/>
      <c r="CL23" s="59"/>
      <c r="CM23" s="54">
        <f t="shared" si="22"/>
        <v>1.3602245388933447</v>
      </c>
      <c r="CN23" s="55">
        <f t="shared" si="23"/>
        <v>2494</v>
      </c>
      <c r="CO23" s="61"/>
      <c r="CP23" s="62"/>
      <c r="CQ23" s="58"/>
      <c r="CR23" s="58"/>
      <c r="CS23" s="59"/>
      <c r="CT23" s="54">
        <f t="shared" si="24"/>
        <v>1.3602245388933447</v>
      </c>
      <c r="CU23" s="55">
        <f t="shared" si="25"/>
        <v>2494</v>
      </c>
      <c r="CV23" s="61"/>
      <c r="CW23" s="62"/>
      <c r="CX23" s="58"/>
      <c r="CY23" s="58"/>
      <c r="CZ23" s="59"/>
      <c r="DA23" s="54">
        <f t="shared" si="26"/>
        <v>1.3602245388933447</v>
      </c>
      <c r="DB23" s="55">
        <f t="shared" si="27"/>
        <v>2494</v>
      </c>
      <c r="DC23" s="61"/>
      <c r="DD23" s="62"/>
      <c r="DE23" s="58"/>
      <c r="DF23" s="58"/>
      <c r="DG23" s="59"/>
      <c r="DH23" s="54">
        <f t="shared" si="28"/>
        <v>1.3602245388933447</v>
      </c>
      <c r="DI23" s="55">
        <f t="shared" si="29"/>
        <v>2494</v>
      </c>
      <c r="DJ23" s="61"/>
      <c r="DK23" s="62"/>
      <c r="DL23" s="58"/>
      <c r="DM23" s="58"/>
      <c r="DN23" s="59"/>
      <c r="DO23" s="54">
        <f t="shared" si="30"/>
        <v>1.3602245388933447</v>
      </c>
      <c r="DP23" s="55">
        <f t="shared" si="31"/>
        <v>2494</v>
      </c>
      <c r="DQ23" s="61"/>
      <c r="DR23" s="62"/>
      <c r="DS23" s="58"/>
      <c r="DT23" s="58"/>
      <c r="DU23" s="59"/>
      <c r="DV23" s="54">
        <f t="shared" si="32"/>
        <v>1.3602245388933447</v>
      </c>
      <c r="DW23" s="55">
        <f t="shared" si="33"/>
        <v>2494</v>
      </c>
      <c r="DX23" s="61"/>
      <c r="DY23" s="62"/>
      <c r="DZ23" s="58"/>
      <c r="EA23" s="58"/>
      <c r="EB23" s="59"/>
      <c r="EC23" s="54">
        <f t="shared" si="34"/>
        <v>1.3602245388933447</v>
      </c>
      <c r="ED23" s="55">
        <f t="shared" si="35"/>
        <v>2494</v>
      </c>
      <c r="EE23" s="61"/>
      <c r="EF23" s="62"/>
      <c r="EG23" s="58"/>
      <c r="EH23" s="58"/>
      <c r="EI23" s="59"/>
      <c r="EJ23" s="54">
        <f t="shared" si="36"/>
        <v>1.3602245388933447</v>
      </c>
      <c r="EK23" s="55">
        <f t="shared" si="37"/>
        <v>2494</v>
      </c>
      <c r="EL23" s="61"/>
      <c r="EM23" s="62"/>
      <c r="EN23" s="58"/>
      <c r="EO23" s="58"/>
      <c r="EP23" s="59"/>
      <c r="EQ23" s="54">
        <f t="shared" si="38"/>
        <v>1.3602245388933447</v>
      </c>
      <c r="ER23" s="55">
        <f t="shared" si="39"/>
        <v>2494</v>
      </c>
      <c r="ES23" s="61"/>
      <c r="ET23" s="62"/>
      <c r="EU23" s="58"/>
      <c r="EV23" s="58"/>
      <c r="EW23" s="59"/>
      <c r="EX23" s="54">
        <f t="shared" si="40"/>
        <v>1.3602245388933447</v>
      </c>
      <c r="EY23" s="55">
        <f t="shared" si="41"/>
        <v>2494</v>
      </c>
      <c r="EZ23" s="61"/>
      <c r="FA23" s="62"/>
      <c r="FB23" s="58"/>
      <c r="FC23" s="58"/>
      <c r="FD23" s="59"/>
      <c r="FE23" s="54">
        <f t="shared" si="42"/>
        <v>1.3602245388933447</v>
      </c>
      <c r="FF23" s="55">
        <f t="shared" si="43"/>
        <v>2494</v>
      </c>
      <c r="FG23" s="61"/>
      <c r="FH23" s="62"/>
      <c r="FI23" s="58"/>
      <c r="FJ23" s="58"/>
      <c r="FK23" s="59"/>
      <c r="FL23" s="54">
        <f t="shared" si="44"/>
        <v>1.3602245388933447</v>
      </c>
      <c r="FM23" s="55">
        <f t="shared" si="45"/>
        <v>2494</v>
      </c>
      <c r="FN23" s="61"/>
      <c r="FO23" s="62"/>
      <c r="FP23" s="58"/>
      <c r="FQ23" s="58"/>
      <c r="FR23" s="59"/>
      <c r="FS23" s="54">
        <f t="shared" si="46"/>
        <v>1.3602245388933447</v>
      </c>
      <c r="FT23" s="55">
        <f t="shared" si="47"/>
        <v>2494</v>
      </c>
      <c r="FU23" s="61"/>
      <c r="FV23" s="62"/>
      <c r="FW23" s="58"/>
      <c r="FX23" s="58"/>
      <c r="FY23" s="59"/>
      <c r="FZ23" s="54">
        <f t="shared" si="48"/>
        <v>1.3602245388933447</v>
      </c>
      <c r="GA23" s="55">
        <f t="shared" si="49"/>
        <v>2494</v>
      </c>
      <c r="GB23" s="61"/>
      <c r="GC23" s="62"/>
      <c r="GD23" s="58"/>
      <c r="GE23" s="58"/>
      <c r="GF23" s="59"/>
      <c r="GG23" s="54">
        <f t="shared" si="50"/>
        <v>1.3602245388933447</v>
      </c>
      <c r="GH23" s="55">
        <f t="shared" si="51"/>
        <v>2494</v>
      </c>
      <c r="GI23" s="61"/>
      <c r="GJ23" s="62"/>
      <c r="GK23" s="58"/>
      <c r="GL23" s="58"/>
      <c r="GM23" s="59"/>
      <c r="GN23" s="54">
        <f t="shared" si="52"/>
        <v>1.3602245388933447</v>
      </c>
      <c r="GO23" s="55">
        <f t="shared" si="53"/>
        <v>2494</v>
      </c>
      <c r="GP23" s="61"/>
      <c r="GQ23" s="62"/>
      <c r="GR23" s="58"/>
      <c r="GS23" s="58"/>
      <c r="GT23" s="59"/>
      <c r="GU23" s="54">
        <f t="shared" si="54"/>
        <v>1.3602245388933447</v>
      </c>
      <c r="GV23" s="55">
        <f t="shared" si="55"/>
        <v>2494</v>
      </c>
    </row>
    <row r="24" spans="1:204" s="60" customFormat="1">
      <c r="A24" s="57">
        <v>21</v>
      </c>
      <c r="B24" s="61">
        <v>1</v>
      </c>
      <c r="C24" s="62"/>
      <c r="D24" s="58">
        <v>40</v>
      </c>
      <c r="E24" s="58"/>
      <c r="F24" s="59"/>
      <c r="G24" s="54">
        <f t="shared" si="57"/>
        <v>1.0748473258898288</v>
      </c>
      <c r="H24" s="55">
        <f t="shared" si="56"/>
        <v>2494</v>
      </c>
      <c r="I24" s="61"/>
      <c r="J24" s="62"/>
      <c r="K24" s="58">
        <v>40</v>
      </c>
      <c r="L24" s="58"/>
      <c r="M24" s="59"/>
      <c r="N24" s="54">
        <f t="shared" si="0"/>
        <v>1.278489914255754</v>
      </c>
      <c r="O24" s="55">
        <f t="shared" si="1"/>
        <v>2494</v>
      </c>
      <c r="P24" s="61"/>
      <c r="Q24" s="62"/>
      <c r="R24" s="58"/>
      <c r="S24" s="58"/>
      <c r="T24" s="59"/>
      <c r="U24" s="54">
        <f t="shared" si="2"/>
        <v>1.3602245388933447</v>
      </c>
      <c r="V24" s="55">
        <f t="shared" si="3"/>
        <v>2494</v>
      </c>
      <c r="W24" s="61"/>
      <c r="X24" s="62"/>
      <c r="Y24" s="58"/>
      <c r="Z24" s="58"/>
      <c r="AA24" s="59"/>
      <c r="AB24" s="54">
        <f t="shared" si="4"/>
        <v>1.3602245388933447</v>
      </c>
      <c r="AC24" s="55">
        <f t="shared" si="5"/>
        <v>2494</v>
      </c>
      <c r="AD24" s="61"/>
      <c r="AE24" s="62"/>
      <c r="AF24" s="58"/>
      <c r="AG24" s="58"/>
      <c r="AH24" s="59"/>
      <c r="AI24" s="54">
        <f t="shared" si="6"/>
        <v>1.3602245388933447</v>
      </c>
      <c r="AJ24" s="55">
        <f t="shared" si="7"/>
        <v>2494</v>
      </c>
      <c r="AK24" s="61"/>
      <c r="AL24" s="62"/>
      <c r="AM24" s="58"/>
      <c r="AN24" s="58"/>
      <c r="AO24" s="59"/>
      <c r="AP24" s="54">
        <f t="shared" si="8"/>
        <v>1.3602245388933447</v>
      </c>
      <c r="AQ24" s="55">
        <f t="shared" si="9"/>
        <v>2494</v>
      </c>
      <c r="AR24" s="61"/>
      <c r="AS24" s="62"/>
      <c r="AT24" s="58"/>
      <c r="AU24" s="58"/>
      <c r="AV24" s="59"/>
      <c r="AW24" s="54">
        <f t="shared" si="10"/>
        <v>1.3602245388933447</v>
      </c>
      <c r="AX24" s="55">
        <f t="shared" si="11"/>
        <v>2494</v>
      </c>
      <c r="AY24" s="61"/>
      <c r="AZ24" s="62"/>
      <c r="BA24" s="58"/>
      <c r="BB24" s="58"/>
      <c r="BC24" s="59"/>
      <c r="BD24" s="54">
        <f t="shared" si="12"/>
        <v>1.3602245388933447</v>
      </c>
      <c r="BE24" s="55">
        <f t="shared" si="13"/>
        <v>2494</v>
      </c>
      <c r="BF24" s="61"/>
      <c r="BG24" s="62"/>
      <c r="BH24" s="58"/>
      <c r="BI24" s="58"/>
      <c r="BJ24" s="59"/>
      <c r="BK24" s="54">
        <f t="shared" si="14"/>
        <v>1.3602245388933447</v>
      </c>
      <c r="BL24" s="55">
        <f t="shared" si="15"/>
        <v>2494</v>
      </c>
      <c r="BM24" s="61"/>
      <c r="BN24" s="62"/>
      <c r="BO24" s="58"/>
      <c r="BP24" s="58"/>
      <c r="BQ24" s="59"/>
      <c r="BR24" s="54">
        <f t="shared" si="16"/>
        <v>1.3602245388933447</v>
      </c>
      <c r="BS24" s="55">
        <f t="shared" si="17"/>
        <v>2494</v>
      </c>
      <c r="BT24" s="61"/>
      <c r="BU24" s="62"/>
      <c r="BV24" s="58"/>
      <c r="BW24" s="58"/>
      <c r="BX24" s="59"/>
      <c r="BY24" s="54">
        <f t="shared" si="18"/>
        <v>1.3602245388933447</v>
      </c>
      <c r="BZ24" s="55">
        <f t="shared" si="19"/>
        <v>2494</v>
      </c>
      <c r="CA24" s="61"/>
      <c r="CB24" s="62"/>
      <c r="CC24" s="58"/>
      <c r="CD24" s="58"/>
      <c r="CE24" s="59"/>
      <c r="CF24" s="54">
        <f t="shared" si="20"/>
        <v>1.3602245388933447</v>
      </c>
      <c r="CG24" s="55">
        <f t="shared" si="21"/>
        <v>2494</v>
      </c>
      <c r="CH24" s="61"/>
      <c r="CI24" s="62"/>
      <c r="CJ24" s="58"/>
      <c r="CK24" s="58"/>
      <c r="CL24" s="59"/>
      <c r="CM24" s="54">
        <f t="shared" si="22"/>
        <v>1.3602245388933447</v>
      </c>
      <c r="CN24" s="55">
        <f t="shared" si="23"/>
        <v>2494</v>
      </c>
      <c r="CO24" s="61"/>
      <c r="CP24" s="62"/>
      <c r="CQ24" s="58"/>
      <c r="CR24" s="58"/>
      <c r="CS24" s="59"/>
      <c r="CT24" s="54">
        <f t="shared" si="24"/>
        <v>1.3602245388933447</v>
      </c>
      <c r="CU24" s="55">
        <f t="shared" si="25"/>
        <v>2494</v>
      </c>
      <c r="CV24" s="61"/>
      <c r="CW24" s="62"/>
      <c r="CX24" s="58"/>
      <c r="CY24" s="58"/>
      <c r="CZ24" s="59"/>
      <c r="DA24" s="54">
        <f t="shared" si="26"/>
        <v>1.3602245388933447</v>
      </c>
      <c r="DB24" s="55">
        <f t="shared" si="27"/>
        <v>2494</v>
      </c>
      <c r="DC24" s="61"/>
      <c r="DD24" s="62"/>
      <c r="DE24" s="58"/>
      <c r="DF24" s="58"/>
      <c r="DG24" s="59"/>
      <c r="DH24" s="54">
        <f t="shared" si="28"/>
        <v>1.3602245388933447</v>
      </c>
      <c r="DI24" s="55">
        <f t="shared" si="29"/>
        <v>2494</v>
      </c>
      <c r="DJ24" s="61"/>
      <c r="DK24" s="62"/>
      <c r="DL24" s="58"/>
      <c r="DM24" s="58"/>
      <c r="DN24" s="59"/>
      <c r="DO24" s="54">
        <f t="shared" si="30"/>
        <v>1.3602245388933447</v>
      </c>
      <c r="DP24" s="55">
        <f t="shared" si="31"/>
        <v>2494</v>
      </c>
      <c r="DQ24" s="61"/>
      <c r="DR24" s="62"/>
      <c r="DS24" s="58"/>
      <c r="DT24" s="58"/>
      <c r="DU24" s="59"/>
      <c r="DV24" s="54">
        <f t="shared" si="32"/>
        <v>1.3602245388933447</v>
      </c>
      <c r="DW24" s="55">
        <f t="shared" si="33"/>
        <v>2494</v>
      </c>
      <c r="DX24" s="61"/>
      <c r="DY24" s="62"/>
      <c r="DZ24" s="58"/>
      <c r="EA24" s="58"/>
      <c r="EB24" s="59"/>
      <c r="EC24" s="54">
        <f t="shared" si="34"/>
        <v>1.3602245388933447</v>
      </c>
      <c r="ED24" s="55">
        <f t="shared" si="35"/>
        <v>2494</v>
      </c>
      <c r="EE24" s="61"/>
      <c r="EF24" s="62"/>
      <c r="EG24" s="58"/>
      <c r="EH24" s="58"/>
      <c r="EI24" s="59"/>
      <c r="EJ24" s="54">
        <f t="shared" si="36"/>
        <v>1.3602245388933447</v>
      </c>
      <c r="EK24" s="55">
        <f t="shared" si="37"/>
        <v>2494</v>
      </c>
      <c r="EL24" s="61"/>
      <c r="EM24" s="62"/>
      <c r="EN24" s="58"/>
      <c r="EO24" s="58"/>
      <c r="EP24" s="59"/>
      <c r="EQ24" s="54">
        <f t="shared" si="38"/>
        <v>1.3602245388933447</v>
      </c>
      <c r="ER24" s="55">
        <f t="shared" si="39"/>
        <v>2494</v>
      </c>
      <c r="ES24" s="61"/>
      <c r="ET24" s="62"/>
      <c r="EU24" s="58"/>
      <c r="EV24" s="58"/>
      <c r="EW24" s="59"/>
      <c r="EX24" s="54">
        <f t="shared" si="40"/>
        <v>1.3602245388933447</v>
      </c>
      <c r="EY24" s="55">
        <f t="shared" si="41"/>
        <v>2494</v>
      </c>
      <c r="EZ24" s="61"/>
      <c r="FA24" s="62"/>
      <c r="FB24" s="58"/>
      <c r="FC24" s="58"/>
      <c r="FD24" s="59"/>
      <c r="FE24" s="54">
        <f t="shared" si="42"/>
        <v>1.3602245388933447</v>
      </c>
      <c r="FF24" s="55">
        <f t="shared" si="43"/>
        <v>2494</v>
      </c>
      <c r="FG24" s="61"/>
      <c r="FH24" s="62"/>
      <c r="FI24" s="58"/>
      <c r="FJ24" s="58"/>
      <c r="FK24" s="59"/>
      <c r="FL24" s="54">
        <f t="shared" si="44"/>
        <v>1.3602245388933447</v>
      </c>
      <c r="FM24" s="55">
        <f t="shared" si="45"/>
        <v>2494</v>
      </c>
      <c r="FN24" s="61"/>
      <c r="FO24" s="62"/>
      <c r="FP24" s="58"/>
      <c r="FQ24" s="58"/>
      <c r="FR24" s="59"/>
      <c r="FS24" s="54">
        <f t="shared" si="46"/>
        <v>1.3602245388933447</v>
      </c>
      <c r="FT24" s="55">
        <f t="shared" si="47"/>
        <v>2494</v>
      </c>
      <c r="FU24" s="61"/>
      <c r="FV24" s="62"/>
      <c r="FW24" s="58"/>
      <c r="FX24" s="58"/>
      <c r="FY24" s="59"/>
      <c r="FZ24" s="54">
        <f t="shared" si="48"/>
        <v>1.3602245388933447</v>
      </c>
      <c r="GA24" s="55">
        <f t="shared" si="49"/>
        <v>2494</v>
      </c>
      <c r="GB24" s="61"/>
      <c r="GC24" s="62"/>
      <c r="GD24" s="58"/>
      <c r="GE24" s="58"/>
      <c r="GF24" s="59"/>
      <c r="GG24" s="54">
        <f t="shared" si="50"/>
        <v>1.3602245388933447</v>
      </c>
      <c r="GH24" s="55">
        <f t="shared" si="51"/>
        <v>2494</v>
      </c>
      <c r="GI24" s="61"/>
      <c r="GJ24" s="62"/>
      <c r="GK24" s="58"/>
      <c r="GL24" s="58"/>
      <c r="GM24" s="59"/>
      <c r="GN24" s="54">
        <f t="shared" si="52"/>
        <v>1.3602245388933447</v>
      </c>
      <c r="GO24" s="55">
        <f t="shared" si="53"/>
        <v>2494</v>
      </c>
      <c r="GP24" s="61"/>
      <c r="GQ24" s="62"/>
      <c r="GR24" s="58"/>
      <c r="GS24" s="58"/>
      <c r="GT24" s="59"/>
      <c r="GU24" s="54">
        <f t="shared" si="54"/>
        <v>1.3602245388933447</v>
      </c>
      <c r="GV24" s="55">
        <f t="shared" si="55"/>
        <v>2494</v>
      </c>
    </row>
    <row r="25" spans="1:204" s="60" customFormat="1">
      <c r="A25" s="57">
        <v>22</v>
      </c>
      <c r="B25" s="61">
        <v>1</v>
      </c>
      <c r="C25" s="62"/>
      <c r="D25" s="58"/>
      <c r="E25" s="58"/>
      <c r="F25" s="59"/>
      <c r="G25" s="54">
        <f t="shared" si="57"/>
        <v>1.0766979211646421</v>
      </c>
      <c r="H25" s="55">
        <f t="shared" si="56"/>
        <v>2494</v>
      </c>
      <c r="I25" s="61">
        <v>1</v>
      </c>
      <c r="J25" s="62"/>
      <c r="K25" s="58">
        <v>20</v>
      </c>
      <c r="L25" s="58"/>
      <c r="M25" s="59"/>
      <c r="N25" s="54">
        <f t="shared" si="0"/>
        <v>1.2843501326259965</v>
      </c>
      <c r="O25" s="55">
        <f t="shared" si="1"/>
        <v>2494</v>
      </c>
      <c r="P25" s="61"/>
      <c r="Q25" s="62"/>
      <c r="R25" s="58"/>
      <c r="S25" s="58"/>
      <c r="T25" s="59"/>
      <c r="U25" s="54">
        <f t="shared" si="2"/>
        <v>1.3602245388933447</v>
      </c>
      <c r="V25" s="55">
        <f t="shared" si="3"/>
        <v>2494</v>
      </c>
      <c r="W25" s="61"/>
      <c r="X25" s="62"/>
      <c r="Y25" s="58"/>
      <c r="Z25" s="58"/>
      <c r="AA25" s="59"/>
      <c r="AB25" s="54">
        <f t="shared" si="4"/>
        <v>1.3602245388933447</v>
      </c>
      <c r="AC25" s="55">
        <f t="shared" si="5"/>
        <v>2494</v>
      </c>
      <c r="AD25" s="61"/>
      <c r="AE25" s="62"/>
      <c r="AF25" s="58"/>
      <c r="AG25" s="58"/>
      <c r="AH25" s="59"/>
      <c r="AI25" s="54">
        <f t="shared" si="6"/>
        <v>1.3602245388933447</v>
      </c>
      <c r="AJ25" s="55">
        <f t="shared" si="7"/>
        <v>2494</v>
      </c>
      <c r="AK25" s="61"/>
      <c r="AL25" s="62"/>
      <c r="AM25" s="58"/>
      <c r="AN25" s="58"/>
      <c r="AO25" s="59"/>
      <c r="AP25" s="54">
        <f t="shared" si="8"/>
        <v>1.3602245388933447</v>
      </c>
      <c r="AQ25" s="55">
        <f t="shared" si="9"/>
        <v>2494</v>
      </c>
      <c r="AR25" s="61"/>
      <c r="AS25" s="62"/>
      <c r="AT25" s="58"/>
      <c r="AU25" s="58"/>
      <c r="AV25" s="59"/>
      <c r="AW25" s="54">
        <f t="shared" si="10"/>
        <v>1.3602245388933447</v>
      </c>
      <c r="AX25" s="55">
        <f t="shared" si="11"/>
        <v>2494</v>
      </c>
      <c r="AY25" s="61"/>
      <c r="AZ25" s="62"/>
      <c r="BA25" s="58"/>
      <c r="BB25" s="58"/>
      <c r="BC25" s="59"/>
      <c r="BD25" s="54">
        <f t="shared" si="12"/>
        <v>1.3602245388933447</v>
      </c>
      <c r="BE25" s="55">
        <f t="shared" si="13"/>
        <v>2494</v>
      </c>
      <c r="BF25" s="61"/>
      <c r="BG25" s="62"/>
      <c r="BH25" s="58"/>
      <c r="BI25" s="58"/>
      <c r="BJ25" s="59"/>
      <c r="BK25" s="54">
        <f t="shared" si="14"/>
        <v>1.3602245388933447</v>
      </c>
      <c r="BL25" s="55">
        <f t="shared" si="15"/>
        <v>2494</v>
      </c>
      <c r="BM25" s="61"/>
      <c r="BN25" s="62"/>
      <c r="BO25" s="58"/>
      <c r="BP25" s="58"/>
      <c r="BQ25" s="59"/>
      <c r="BR25" s="54">
        <f t="shared" si="16"/>
        <v>1.3602245388933447</v>
      </c>
      <c r="BS25" s="55">
        <f t="shared" si="17"/>
        <v>2494</v>
      </c>
      <c r="BT25" s="61"/>
      <c r="BU25" s="62"/>
      <c r="BV25" s="58"/>
      <c r="BW25" s="58"/>
      <c r="BX25" s="59"/>
      <c r="BY25" s="54">
        <f t="shared" si="18"/>
        <v>1.3602245388933447</v>
      </c>
      <c r="BZ25" s="55">
        <f t="shared" si="19"/>
        <v>2494</v>
      </c>
      <c r="CA25" s="61"/>
      <c r="CB25" s="62"/>
      <c r="CC25" s="58"/>
      <c r="CD25" s="58"/>
      <c r="CE25" s="59"/>
      <c r="CF25" s="54">
        <f t="shared" si="20"/>
        <v>1.3602245388933447</v>
      </c>
      <c r="CG25" s="55">
        <f t="shared" si="21"/>
        <v>2494</v>
      </c>
      <c r="CH25" s="61"/>
      <c r="CI25" s="62"/>
      <c r="CJ25" s="58"/>
      <c r="CK25" s="58"/>
      <c r="CL25" s="59"/>
      <c r="CM25" s="54">
        <f t="shared" si="22"/>
        <v>1.3602245388933447</v>
      </c>
      <c r="CN25" s="55">
        <f t="shared" si="23"/>
        <v>2494</v>
      </c>
      <c r="CO25" s="61"/>
      <c r="CP25" s="62"/>
      <c r="CQ25" s="58"/>
      <c r="CR25" s="58"/>
      <c r="CS25" s="59"/>
      <c r="CT25" s="54">
        <f t="shared" si="24"/>
        <v>1.3602245388933447</v>
      </c>
      <c r="CU25" s="55">
        <f t="shared" si="25"/>
        <v>2494</v>
      </c>
      <c r="CV25" s="61"/>
      <c r="CW25" s="62"/>
      <c r="CX25" s="58"/>
      <c r="CY25" s="58"/>
      <c r="CZ25" s="59"/>
      <c r="DA25" s="54">
        <f t="shared" si="26"/>
        <v>1.3602245388933447</v>
      </c>
      <c r="DB25" s="55">
        <f t="shared" si="27"/>
        <v>2494</v>
      </c>
      <c r="DC25" s="61"/>
      <c r="DD25" s="62"/>
      <c r="DE25" s="58"/>
      <c r="DF25" s="58"/>
      <c r="DG25" s="59"/>
      <c r="DH25" s="54">
        <f t="shared" si="28"/>
        <v>1.3602245388933447</v>
      </c>
      <c r="DI25" s="55">
        <f t="shared" si="29"/>
        <v>2494</v>
      </c>
      <c r="DJ25" s="61"/>
      <c r="DK25" s="62"/>
      <c r="DL25" s="58"/>
      <c r="DM25" s="58"/>
      <c r="DN25" s="59"/>
      <c r="DO25" s="54">
        <f t="shared" si="30"/>
        <v>1.3602245388933447</v>
      </c>
      <c r="DP25" s="55">
        <f t="shared" si="31"/>
        <v>2494</v>
      </c>
      <c r="DQ25" s="61"/>
      <c r="DR25" s="62"/>
      <c r="DS25" s="58"/>
      <c r="DT25" s="58"/>
      <c r="DU25" s="59"/>
      <c r="DV25" s="54">
        <f t="shared" si="32"/>
        <v>1.3602245388933447</v>
      </c>
      <c r="DW25" s="55">
        <f t="shared" si="33"/>
        <v>2494</v>
      </c>
      <c r="DX25" s="61"/>
      <c r="DY25" s="62"/>
      <c r="DZ25" s="58"/>
      <c r="EA25" s="58"/>
      <c r="EB25" s="59"/>
      <c r="EC25" s="54">
        <f t="shared" si="34"/>
        <v>1.3602245388933447</v>
      </c>
      <c r="ED25" s="55">
        <f t="shared" si="35"/>
        <v>2494</v>
      </c>
      <c r="EE25" s="61"/>
      <c r="EF25" s="62"/>
      <c r="EG25" s="58"/>
      <c r="EH25" s="58"/>
      <c r="EI25" s="59"/>
      <c r="EJ25" s="54">
        <f t="shared" si="36"/>
        <v>1.3602245388933447</v>
      </c>
      <c r="EK25" s="55">
        <f t="shared" si="37"/>
        <v>2494</v>
      </c>
      <c r="EL25" s="61"/>
      <c r="EM25" s="62"/>
      <c r="EN25" s="58"/>
      <c r="EO25" s="58"/>
      <c r="EP25" s="59"/>
      <c r="EQ25" s="54">
        <f t="shared" si="38"/>
        <v>1.3602245388933447</v>
      </c>
      <c r="ER25" s="55">
        <f t="shared" si="39"/>
        <v>2494</v>
      </c>
      <c r="ES25" s="61"/>
      <c r="ET25" s="62"/>
      <c r="EU25" s="58"/>
      <c r="EV25" s="58"/>
      <c r="EW25" s="59"/>
      <c r="EX25" s="54">
        <f t="shared" si="40"/>
        <v>1.3602245388933447</v>
      </c>
      <c r="EY25" s="55">
        <f t="shared" si="41"/>
        <v>2494</v>
      </c>
      <c r="EZ25" s="61"/>
      <c r="FA25" s="62"/>
      <c r="FB25" s="58"/>
      <c r="FC25" s="58"/>
      <c r="FD25" s="59"/>
      <c r="FE25" s="54">
        <f t="shared" si="42"/>
        <v>1.3602245388933447</v>
      </c>
      <c r="FF25" s="55">
        <f t="shared" si="43"/>
        <v>2494</v>
      </c>
      <c r="FG25" s="61"/>
      <c r="FH25" s="62"/>
      <c r="FI25" s="58"/>
      <c r="FJ25" s="58"/>
      <c r="FK25" s="59"/>
      <c r="FL25" s="54">
        <f t="shared" si="44"/>
        <v>1.3602245388933447</v>
      </c>
      <c r="FM25" s="55">
        <f t="shared" si="45"/>
        <v>2494</v>
      </c>
      <c r="FN25" s="61"/>
      <c r="FO25" s="62"/>
      <c r="FP25" s="58"/>
      <c r="FQ25" s="58"/>
      <c r="FR25" s="59"/>
      <c r="FS25" s="54">
        <f t="shared" si="46"/>
        <v>1.3602245388933447</v>
      </c>
      <c r="FT25" s="55">
        <f t="shared" si="47"/>
        <v>2494</v>
      </c>
      <c r="FU25" s="61"/>
      <c r="FV25" s="62"/>
      <c r="FW25" s="58"/>
      <c r="FX25" s="58"/>
      <c r="FY25" s="59"/>
      <c r="FZ25" s="54">
        <f t="shared" si="48"/>
        <v>1.3602245388933447</v>
      </c>
      <c r="GA25" s="55">
        <f t="shared" si="49"/>
        <v>2494</v>
      </c>
      <c r="GB25" s="61"/>
      <c r="GC25" s="62"/>
      <c r="GD25" s="58"/>
      <c r="GE25" s="58"/>
      <c r="GF25" s="59"/>
      <c r="GG25" s="54">
        <f t="shared" si="50"/>
        <v>1.3602245388933447</v>
      </c>
      <c r="GH25" s="55">
        <f t="shared" si="51"/>
        <v>2494</v>
      </c>
      <c r="GI25" s="61"/>
      <c r="GJ25" s="62"/>
      <c r="GK25" s="58"/>
      <c r="GL25" s="58"/>
      <c r="GM25" s="59"/>
      <c r="GN25" s="54">
        <f t="shared" si="52"/>
        <v>1.3602245388933447</v>
      </c>
      <c r="GO25" s="55">
        <f t="shared" si="53"/>
        <v>2494</v>
      </c>
      <c r="GP25" s="61"/>
      <c r="GQ25" s="62"/>
      <c r="GR25" s="58"/>
      <c r="GS25" s="58"/>
      <c r="GT25" s="59"/>
      <c r="GU25" s="54">
        <f t="shared" si="54"/>
        <v>1.3602245388933447</v>
      </c>
      <c r="GV25" s="55">
        <f t="shared" si="55"/>
        <v>2494</v>
      </c>
    </row>
    <row r="26" spans="1:204" s="60" customFormat="1">
      <c r="A26" s="57">
        <v>23</v>
      </c>
      <c r="B26" s="61">
        <v>1</v>
      </c>
      <c r="C26" s="62"/>
      <c r="D26" s="58">
        <v>20</v>
      </c>
      <c r="E26" s="58"/>
      <c r="F26" s="59"/>
      <c r="G26" s="54">
        <f t="shared" si="57"/>
        <v>1.0825581395348847</v>
      </c>
      <c r="H26" s="55">
        <f t="shared" si="56"/>
        <v>2494</v>
      </c>
      <c r="I26" s="61">
        <v>2</v>
      </c>
      <c r="J26" s="62"/>
      <c r="K26" s="58">
        <v>40</v>
      </c>
      <c r="L26" s="58"/>
      <c r="M26" s="59"/>
      <c r="N26" s="54">
        <f t="shared" si="0"/>
        <v>1.2960705693664811</v>
      </c>
      <c r="O26" s="55">
        <f t="shared" si="1"/>
        <v>2494</v>
      </c>
      <c r="P26" s="61"/>
      <c r="Q26" s="62"/>
      <c r="R26" s="58"/>
      <c r="S26" s="58"/>
      <c r="T26" s="59"/>
      <c r="U26" s="54">
        <f t="shared" si="2"/>
        <v>1.3602245388933447</v>
      </c>
      <c r="V26" s="55">
        <f t="shared" si="3"/>
        <v>2494</v>
      </c>
      <c r="W26" s="61"/>
      <c r="X26" s="62"/>
      <c r="Y26" s="58"/>
      <c r="Z26" s="58"/>
      <c r="AA26" s="59"/>
      <c r="AB26" s="54">
        <f t="shared" si="4"/>
        <v>1.3602245388933447</v>
      </c>
      <c r="AC26" s="55">
        <f t="shared" si="5"/>
        <v>2494</v>
      </c>
      <c r="AD26" s="61"/>
      <c r="AE26" s="62"/>
      <c r="AF26" s="58"/>
      <c r="AG26" s="58"/>
      <c r="AH26" s="59"/>
      <c r="AI26" s="54">
        <f t="shared" si="6"/>
        <v>1.3602245388933447</v>
      </c>
      <c r="AJ26" s="55">
        <f t="shared" si="7"/>
        <v>2494</v>
      </c>
      <c r="AK26" s="61"/>
      <c r="AL26" s="62"/>
      <c r="AM26" s="58"/>
      <c r="AN26" s="58"/>
      <c r="AO26" s="59"/>
      <c r="AP26" s="54">
        <f t="shared" si="8"/>
        <v>1.3602245388933447</v>
      </c>
      <c r="AQ26" s="55">
        <f t="shared" si="9"/>
        <v>2494</v>
      </c>
      <c r="AR26" s="61"/>
      <c r="AS26" s="62"/>
      <c r="AT26" s="58"/>
      <c r="AU26" s="58"/>
      <c r="AV26" s="59"/>
      <c r="AW26" s="54">
        <f t="shared" si="10"/>
        <v>1.3602245388933447</v>
      </c>
      <c r="AX26" s="55">
        <f t="shared" si="11"/>
        <v>2494</v>
      </c>
      <c r="AY26" s="61"/>
      <c r="AZ26" s="62"/>
      <c r="BA26" s="58"/>
      <c r="BB26" s="58"/>
      <c r="BC26" s="59"/>
      <c r="BD26" s="54">
        <f t="shared" si="12"/>
        <v>1.3602245388933447</v>
      </c>
      <c r="BE26" s="55">
        <f t="shared" si="13"/>
        <v>2494</v>
      </c>
      <c r="BF26" s="61"/>
      <c r="BG26" s="62"/>
      <c r="BH26" s="58"/>
      <c r="BI26" s="58"/>
      <c r="BJ26" s="59"/>
      <c r="BK26" s="54">
        <f t="shared" si="14"/>
        <v>1.3602245388933447</v>
      </c>
      <c r="BL26" s="55">
        <f t="shared" si="15"/>
        <v>2494</v>
      </c>
      <c r="BM26" s="61"/>
      <c r="BN26" s="62"/>
      <c r="BO26" s="58"/>
      <c r="BP26" s="58"/>
      <c r="BQ26" s="59"/>
      <c r="BR26" s="54">
        <f t="shared" si="16"/>
        <v>1.3602245388933447</v>
      </c>
      <c r="BS26" s="55">
        <f t="shared" si="17"/>
        <v>2494</v>
      </c>
      <c r="BT26" s="61"/>
      <c r="BU26" s="62"/>
      <c r="BV26" s="58"/>
      <c r="BW26" s="58"/>
      <c r="BX26" s="59"/>
      <c r="BY26" s="54">
        <f t="shared" si="18"/>
        <v>1.3602245388933447</v>
      </c>
      <c r="BZ26" s="55">
        <f t="shared" si="19"/>
        <v>2494</v>
      </c>
      <c r="CA26" s="61"/>
      <c r="CB26" s="62"/>
      <c r="CC26" s="58"/>
      <c r="CD26" s="58"/>
      <c r="CE26" s="59"/>
      <c r="CF26" s="54">
        <f t="shared" si="20"/>
        <v>1.3602245388933447</v>
      </c>
      <c r="CG26" s="55">
        <f t="shared" si="21"/>
        <v>2494</v>
      </c>
      <c r="CH26" s="61"/>
      <c r="CI26" s="62"/>
      <c r="CJ26" s="58"/>
      <c r="CK26" s="58"/>
      <c r="CL26" s="59"/>
      <c r="CM26" s="54">
        <f t="shared" si="22"/>
        <v>1.3602245388933447</v>
      </c>
      <c r="CN26" s="55">
        <f t="shared" si="23"/>
        <v>2494</v>
      </c>
      <c r="CO26" s="61"/>
      <c r="CP26" s="62"/>
      <c r="CQ26" s="58"/>
      <c r="CR26" s="58"/>
      <c r="CS26" s="59"/>
      <c r="CT26" s="54">
        <f t="shared" si="24"/>
        <v>1.3602245388933447</v>
      </c>
      <c r="CU26" s="55">
        <f t="shared" si="25"/>
        <v>2494</v>
      </c>
      <c r="CV26" s="61"/>
      <c r="CW26" s="62"/>
      <c r="CX26" s="58"/>
      <c r="CY26" s="58"/>
      <c r="CZ26" s="59"/>
      <c r="DA26" s="54">
        <f t="shared" si="26"/>
        <v>1.3602245388933447</v>
      </c>
      <c r="DB26" s="55">
        <f t="shared" si="27"/>
        <v>2494</v>
      </c>
      <c r="DC26" s="61"/>
      <c r="DD26" s="62"/>
      <c r="DE26" s="58"/>
      <c r="DF26" s="58"/>
      <c r="DG26" s="59"/>
      <c r="DH26" s="54">
        <f t="shared" si="28"/>
        <v>1.3602245388933447</v>
      </c>
      <c r="DI26" s="55">
        <f t="shared" si="29"/>
        <v>2494</v>
      </c>
      <c r="DJ26" s="61"/>
      <c r="DK26" s="62"/>
      <c r="DL26" s="58"/>
      <c r="DM26" s="58"/>
      <c r="DN26" s="59"/>
      <c r="DO26" s="54">
        <f t="shared" si="30"/>
        <v>1.3602245388933447</v>
      </c>
      <c r="DP26" s="55">
        <f t="shared" si="31"/>
        <v>2494</v>
      </c>
      <c r="DQ26" s="61"/>
      <c r="DR26" s="62"/>
      <c r="DS26" s="58"/>
      <c r="DT26" s="58"/>
      <c r="DU26" s="59"/>
      <c r="DV26" s="54">
        <f t="shared" si="32"/>
        <v>1.3602245388933447</v>
      </c>
      <c r="DW26" s="55">
        <f t="shared" si="33"/>
        <v>2494</v>
      </c>
      <c r="DX26" s="61"/>
      <c r="DY26" s="62"/>
      <c r="DZ26" s="58"/>
      <c r="EA26" s="58"/>
      <c r="EB26" s="59"/>
      <c r="EC26" s="54">
        <f t="shared" si="34"/>
        <v>1.3602245388933447</v>
      </c>
      <c r="ED26" s="55">
        <f t="shared" si="35"/>
        <v>2494</v>
      </c>
      <c r="EE26" s="61"/>
      <c r="EF26" s="62"/>
      <c r="EG26" s="58"/>
      <c r="EH26" s="58"/>
      <c r="EI26" s="59"/>
      <c r="EJ26" s="54">
        <f t="shared" si="36"/>
        <v>1.3602245388933447</v>
      </c>
      <c r="EK26" s="55">
        <f t="shared" si="37"/>
        <v>2494</v>
      </c>
      <c r="EL26" s="61"/>
      <c r="EM26" s="62"/>
      <c r="EN26" s="58"/>
      <c r="EO26" s="58"/>
      <c r="EP26" s="59"/>
      <c r="EQ26" s="54">
        <f t="shared" si="38"/>
        <v>1.3602245388933447</v>
      </c>
      <c r="ER26" s="55">
        <f t="shared" si="39"/>
        <v>2494</v>
      </c>
      <c r="ES26" s="61"/>
      <c r="ET26" s="62"/>
      <c r="EU26" s="58"/>
      <c r="EV26" s="58"/>
      <c r="EW26" s="59"/>
      <c r="EX26" s="54">
        <f t="shared" si="40"/>
        <v>1.3602245388933447</v>
      </c>
      <c r="EY26" s="55">
        <f t="shared" si="41"/>
        <v>2494</v>
      </c>
      <c r="EZ26" s="61"/>
      <c r="FA26" s="62"/>
      <c r="FB26" s="58"/>
      <c r="FC26" s="58"/>
      <c r="FD26" s="59"/>
      <c r="FE26" s="54">
        <f t="shared" si="42"/>
        <v>1.3602245388933447</v>
      </c>
      <c r="FF26" s="55">
        <f t="shared" si="43"/>
        <v>2494</v>
      </c>
      <c r="FG26" s="61"/>
      <c r="FH26" s="62"/>
      <c r="FI26" s="58"/>
      <c r="FJ26" s="58"/>
      <c r="FK26" s="59"/>
      <c r="FL26" s="54">
        <f t="shared" si="44"/>
        <v>1.3602245388933447</v>
      </c>
      <c r="FM26" s="55">
        <f t="shared" si="45"/>
        <v>2494</v>
      </c>
      <c r="FN26" s="61"/>
      <c r="FO26" s="62"/>
      <c r="FP26" s="58"/>
      <c r="FQ26" s="58"/>
      <c r="FR26" s="59"/>
      <c r="FS26" s="54">
        <f t="shared" si="46"/>
        <v>1.3602245388933447</v>
      </c>
      <c r="FT26" s="55">
        <f t="shared" si="47"/>
        <v>2494</v>
      </c>
      <c r="FU26" s="61"/>
      <c r="FV26" s="62"/>
      <c r="FW26" s="58"/>
      <c r="FX26" s="58"/>
      <c r="FY26" s="59"/>
      <c r="FZ26" s="54">
        <f t="shared" si="48"/>
        <v>1.3602245388933447</v>
      </c>
      <c r="GA26" s="55">
        <f t="shared" si="49"/>
        <v>2494</v>
      </c>
      <c r="GB26" s="61"/>
      <c r="GC26" s="62"/>
      <c r="GD26" s="58"/>
      <c r="GE26" s="58"/>
      <c r="GF26" s="59"/>
      <c r="GG26" s="54">
        <f t="shared" si="50"/>
        <v>1.3602245388933447</v>
      </c>
      <c r="GH26" s="55">
        <f t="shared" si="51"/>
        <v>2494</v>
      </c>
      <c r="GI26" s="61"/>
      <c r="GJ26" s="62"/>
      <c r="GK26" s="58"/>
      <c r="GL26" s="58"/>
      <c r="GM26" s="59"/>
      <c r="GN26" s="54">
        <f t="shared" si="52"/>
        <v>1.3602245388933447</v>
      </c>
      <c r="GO26" s="55">
        <f t="shared" si="53"/>
        <v>2494</v>
      </c>
      <c r="GP26" s="61"/>
      <c r="GQ26" s="62"/>
      <c r="GR26" s="58"/>
      <c r="GS26" s="58"/>
      <c r="GT26" s="59"/>
      <c r="GU26" s="54">
        <f t="shared" si="54"/>
        <v>1.3602245388933447</v>
      </c>
      <c r="GV26" s="55">
        <f t="shared" si="55"/>
        <v>2494</v>
      </c>
    </row>
    <row r="27" spans="1:204" s="60" customFormat="1">
      <c r="A27" s="57">
        <v>24</v>
      </c>
      <c r="B27" s="61">
        <v>1</v>
      </c>
      <c r="C27" s="62"/>
      <c r="D27" s="58">
        <v>30</v>
      </c>
      <c r="E27" s="58"/>
      <c r="F27" s="59"/>
      <c r="G27" s="54">
        <f t="shared" si="57"/>
        <v>1.0904231694528417</v>
      </c>
      <c r="H27" s="55">
        <f t="shared" si="56"/>
        <v>2494</v>
      </c>
      <c r="I27" s="61">
        <v>2</v>
      </c>
      <c r="J27" s="62"/>
      <c r="K27" s="58">
        <v>40</v>
      </c>
      <c r="L27" s="58"/>
      <c r="M27" s="59"/>
      <c r="N27" s="54">
        <f t="shared" si="0"/>
        <v>1.3077910061069657</v>
      </c>
      <c r="O27" s="55">
        <f t="shared" si="1"/>
        <v>2494</v>
      </c>
      <c r="P27" s="61"/>
      <c r="Q27" s="62"/>
      <c r="R27" s="58"/>
      <c r="S27" s="58"/>
      <c r="T27" s="59"/>
      <c r="U27" s="54">
        <f t="shared" si="2"/>
        <v>1.3602245388933447</v>
      </c>
      <c r="V27" s="55">
        <f t="shared" si="3"/>
        <v>2494</v>
      </c>
      <c r="W27" s="61"/>
      <c r="X27" s="62"/>
      <c r="Y27" s="58"/>
      <c r="Z27" s="58"/>
      <c r="AA27" s="59"/>
      <c r="AB27" s="54">
        <f t="shared" si="4"/>
        <v>1.3602245388933447</v>
      </c>
      <c r="AC27" s="55">
        <f t="shared" si="5"/>
        <v>2494</v>
      </c>
      <c r="AD27" s="61"/>
      <c r="AE27" s="62"/>
      <c r="AF27" s="58"/>
      <c r="AG27" s="58"/>
      <c r="AH27" s="59"/>
      <c r="AI27" s="54">
        <f t="shared" si="6"/>
        <v>1.3602245388933447</v>
      </c>
      <c r="AJ27" s="55">
        <f t="shared" si="7"/>
        <v>2494</v>
      </c>
      <c r="AK27" s="61"/>
      <c r="AL27" s="62"/>
      <c r="AM27" s="58"/>
      <c r="AN27" s="58"/>
      <c r="AO27" s="59"/>
      <c r="AP27" s="54">
        <f t="shared" si="8"/>
        <v>1.3602245388933447</v>
      </c>
      <c r="AQ27" s="55">
        <f t="shared" si="9"/>
        <v>2494</v>
      </c>
      <c r="AR27" s="61"/>
      <c r="AS27" s="62"/>
      <c r="AT27" s="58"/>
      <c r="AU27" s="58"/>
      <c r="AV27" s="59"/>
      <c r="AW27" s="54">
        <f t="shared" si="10"/>
        <v>1.3602245388933447</v>
      </c>
      <c r="AX27" s="55">
        <f t="shared" si="11"/>
        <v>2494</v>
      </c>
      <c r="AY27" s="61"/>
      <c r="AZ27" s="62"/>
      <c r="BA27" s="58"/>
      <c r="BB27" s="58"/>
      <c r="BC27" s="59"/>
      <c r="BD27" s="54">
        <f t="shared" si="12"/>
        <v>1.3602245388933447</v>
      </c>
      <c r="BE27" s="55">
        <f t="shared" si="13"/>
        <v>2494</v>
      </c>
      <c r="BF27" s="61"/>
      <c r="BG27" s="62"/>
      <c r="BH27" s="58"/>
      <c r="BI27" s="58"/>
      <c r="BJ27" s="59"/>
      <c r="BK27" s="54">
        <f t="shared" si="14"/>
        <v>1.3602245388933447</v>
      </c>
      <c r="BL27" s="55">
        <f t="shared" si="15"/>
        <v>2494</v>
      </c>
      <c r="BM27" s="61"/>
      <c r="BN27" s="62"/>
      <c r="BO27" s="58"/>
      <c r="BP27" s="58"/>
      <c r="BQ27" s="59"/>
      <c r="BR27" s="54">
        <f t="shared" si="16"/>
        <v>1.3602245388933447</v>
      </c>
      <c r="BS27" s="55">
        <f t="shared" si="17"/>
        <v>2494</v>
      </c>
      <c r="BT27" s="61"/>
      <c r="BU27" s="62"/>
      <c r="BV27" s="58"/>
      <c r="BW27" s="58"/>
      <c r="BX27" s="59"/>
      <c r="BY27" s="54">
        <f t="shared" si="18"/>
        <v>1.3602245388933447</v>
      </c>
      <c r="BZ27" s="55">
        <f t="shared" si="19"/>
        <v>2494</v>
      </c>
      <c r="CA27" s="61"/>
      <c r="CB27" s="62"/>
      <c r="CC27" s="58"/>
      <c r="CD27" s="58"/>
      <c r="CE27" s="59"/>
      <c r="CF27" s="54">
        <f t="shared" si="20"/>
        <v>1.3602245388933447</v>
      </c>
      <c r="CG27" s="55">
        <f t="shared" si="21"/>
        <v>2494</v>
      </c>
      <c r="CH27" s="61"/>
      <c r="CI27" s="62"/>
      <c r="CJ27" s="58"/>
      <c r="CK27" s="58"/>
      <c r="CL27" s="59"/>
      <c r="CM27" s="54">
        <f t="shared" si="22"/>
        <v>1.3602245388933447</v>
      </c>
      <c r="CN27" s="55">
        <f t="shared" si="23"/>
        <v>2494</v>
      </c>
      <c r="CO27" s="61"/>
      <c r="CP27" s="62"/>
      <c r="CQ27" s="58"/>
      <c r="CR27" s="58"/>
      <c r="CS27" s="59"/>
      <c r="CT27" s="54">
        <f t="shared" si="24"/>
        <v>1.3602245388933447</v>
      </c>
      <c r="CU27" s="55">
        <f t="shared" si="25"/>
        <v>2494</v>
      </c>
      <c r="CV27" s="61"/>
      <c r="CW27" s="62"/>
      <c r="CX27" s="58"/>
      <c r="CY27" s="58"/>
      <c r="CZ27" s="59"/>
      <c r="DA27" s="54">
        <f t="shared" si="26"/>
        <v>1.3602245388933447</v>
      </c>
      <c r="DB27" s="55">
        <f t="shared" si="27"/>
        <v>2494</v>
      </c>
      <c r="DC27" s="61"/>
      <c r="DD27" s="62"/>
      <c r="DE27" s="58"/>
      <c r="DF27" s="58"/>
      <c r="DG27" s="59"/>
      <c r="DH27" s="54">
        <f t="shared" si="28"/>
        <v>1.3602245388933447</v>
      </c>
      <c r="DI27" s="55">
        <f t="shared" si="29"/>
        <v>2494</v>
      </c>
      <c r="DJ27" s="61"/>
      <c r="DK27" s="62"/>
      <c r="DL27" s="58"/>
      <c r="DM27" s="58"/>
      <c r="DN27" s="59"/>
      <c r="DO27" s="54">
        <f t="shared" si="30"/>
        <v>1.3602245388933447</v>
      </c>
      <c r="DP27" s="55">
        <f t="shared" si="31"/>
        <v>2494</v>
      </c>
      <c r="DQ27" s="61"/>
      <c r="DR27" s="62"/>
      <c r="DS27" s="58"/>
      <c r="DT27" s="58"/>
      <c r="DU27" s="59"/>
      <c r="DV27" s="54">
        <f t="shared" si="32"/>
        <v>1.3602245388933447</v>
      </c>
      <c r="DW27" s="55">
        <f t="shared" si="33"/>
        <v>2494</v>
      </c>
      <c r="DX27" s="61"/>
      <c r="DY27" s="62"/>
      <c r="DZ27" s="58"/>
      <c r="EA27" s="58"/>
      <c r="EB27" s="59"/>
      <c r="EC27" s="54">
        <f t="shared" si="34"/>
        <v>1.3602245388933447</v>
      </c>
      <c r="ED27" s="55">
        <f t="shared" si="35"/>
        <v>2494</v>
      </c>
      <c r="EE27" s="61"/>
      <c r="EF27" s="62"/>
      <c r="EG27" s="58"/>
      <c r="EH27" s="58"/>
      <c r="EI27" s="59"/>
      <c r="EJ27" s="54">
        <f t="shared" si="36"/>
        <v>1.3602245388933447</v>
      </c>
      <c r="EK27" s="55">
        <f t="shared" si="37"/>
        <v>2494</v>
      </c>
      <c r="EL27" s="61"/>
      <c r="EM27" s="62"/>
      <c r="EN27" s="58"/>
      <c r="EO27" s="58"/>
      <c r="EP27" s="59"/>
      <c r="EQ27" s="54">
        <f t="shared" si="38"/>
        <v>1.3602245388933447</v>
      </c>
      <c r="ER27" s="55">
        <f t="shared" si="39"/>
        <v>2494</v>
      </c>
      <c r="ES27" s="61"/>
      <c r="ET27" s="62"/>
      <c r="EU27" s="58"/>
      <c r="EV27" s="58"/>
      <c r="EW27" s="59"/>
      <c r="EX27" s="54">
        <f t="shared" si="40"/>
        <v>1.3602245388933447</v>
      </c>
      <c r="EY27" s="55">
        <f t="shared" si="41"/>
        <v>2494</v>
      </c>
      <c r="EZ27" s="61"/>
      <c r="FA27" s="62"/>
      <c r="FB27" s="58"/>
      <c r="FC27" s="58"/>
      <c r="FD27" s="59"/>
      <c r="FE27" s="54">
        <f t="shared" si="42"/>
        <v>1.3602245388933447</v>
      </c>
      <c r="FF27" s="55">
        <f t="shared" si="43"/>
        <v>2494</v>
      </c>
      <c r="FG27" s="61"/>
      <c r="FH27" s="62"/>
      <c r="FI27" s="58"/>
      <c r="FJ27" s="58"/>
      <c r="FK27" s="59"/>
      <c r="FL27" s="54">
        <f t="shared" si="44"/>
        <v>1.3602245388933447</v>
      </c>
      <c r="FM27" s="55">
        <f t="shared" si="45"/>
        <v>2494</v>
      </c>
      <c r="FN27" s="61"/>
      <c r="FO27" s="62"/>
      <c r="FP27" s="58"/>
      <c r="FQ27" s="58"/>
      <c r="FR27" s="59"/>
      <c r="FS27" s="54">
        <f t="shared" si="46"/>
        <v>1.3602245388933447</v>
      </c>
      <c r="FT27" s="55">
        <f t="shared" si="47"/>
        <v>2494</v>
      </c>
      <c r="FU27" s="61"/>
      <c r="FV27" s="62"/>
      <c r="FW27" s="58"/>
      <c r="FX27" s="58"/>
      <c r="FY27" s="59"/>
      <c r="FZ27" s="54">
        <f t="shared" si="48"/>
        <v>1.3602245388933447</v>
      </c>
      <c r="GA27" s="55">
        <f t="shared" si="49"/>
        <v>2494</v>
      </c>
      <c r="GB27" s="61"/>
      <c r="GC27" s="62"/>
      <c r="GD27" s="58"/>
      <c r="GE27" s="58"/>
      <c r="GF27" s="59"/>
      <c r="GG27" s="54">
        <f t="shared" si="50"/>
        <v>1.3602245388933447</v>
      </c>
      <c r="GH27" s="55">
        <f t="shared" si="51"/>
        <v>2494</v>
      </c>
      <c r="GI27" s="61"/>
      <c r="GJ27" s="62"/>
      <c r="GK27" s="58"/>
      <c r="GL27" s="58"/>
      <c r="GM27" s="59"/>
      <c r="GN27" s="54">
        <f t="shared" si="52"/>
        <v>1.3602245388933447</v>
      </c>
      <c r="GO27" s="55">
        <f t="shared" si="53"/>
        <v>2494</v>
      </c>
      <c r="GP27" s="61"/>
      <c r="GQ27" s="62"/>
      <c r="GR27" s="58"/>
      <c r="GS27" s="58"/>
      <c r="GT27" s="59"/>
      <c r="GU27" s="54">
        <f t="shared" si="54"/>
        <v>1.3602245388933447</v>
      </c>
      <c r="GV27" s="55">
        <f t="shared" si="55"/>
        <v>2494</v>
      </c>
    </row>
    <row r="28" spans="1:204" s="60" customFormat="1">
      <c r="A28" s="57">
        <v>25</v>
      </c>
      <c r="B28" s="61">
        <v>1</v>
      </c>
      <c r="C28" s="62"/>
      <c r="D28" s="58">
        <v>50</v>
      </c>
      <c r="E28" s="58"/>
      <c r="F28" s="59"/>
      <c r="G28" s="54">
        <f t="shared" si="57"/>
        <v>1.1022978224662277</v>
      </c>
      <c r="H28" s="55">
        <f t="shared" si="56"/>
        <v>2494</v>
      </c>
      <c r="I28" s="61">
        <v>2</v>
      </c>
      <c r="J28" s="62"/>
      <c r="K28" s="58">
        <v>20</v>
      </c>
      <c r="L28" s="58"/>
      <c r="M28" s="59"/>
      <c r="N28" s="54">
        <f t="shared" si="0"/>
        <v>1.3155018197520216</v>
      </c>
      <c r="O28" s="55">
        <f t="shared" si="1"/>
        <v>2494</v>
      </c>
      <c r="P28" s="61"/>
      <c r="Q28" s="62"/>
      <c r="R28" s="58"/>
      <c r="S28" s="58"/>
      <c r="T28" s="59"/>
      <c r="U28" s="54">
        <f t="shared" si="2"/>
        <v>1.3602245388933447</v>
      </c>
      <c r="V28" s="55">
        <f t="shared" si="3"/>
        <v>2494</v>
      </c>
      <c r="W28" s="61"/>
      <c r="X28" s="62"/>
      <c r="Y28" s="58"/>
      <c r="Z28" s="58"/>
      <c r="AA28" s="59"/>
      <c r="AB28" s="54">
        <f t="shared" si="4"/>
        <v>1.3602245388933447</v>
      </c>
      <c r="AC28" s="55">
        <f t="shared" si="5"/>
        <v>2494</v>
      </c>
      <c r="AD28" s="61"/>
      <c r="AE28" s="62"/>
      <c r="AF28" s="58"/>
      <c r="AG28" s="58"/>
      <c r="AH28" s="59"/>
      <c r="AI28" s="54">
        <f t="shared" si="6"/>
        <v>1.3602245388933447</v>
      </c>
      <c r="AJ28" s="55">
        <f t="shared" si="7"/>
        <v>2494</v>
      </c>
      <c r="AK28" s="61"/>
      <c r="AL28" s="62"/>
      <c r="AM28" s="58"/>
      <c r="AN28" s="58"/>
      <c r="AO28" s="59"/>
      <c r="AP28" s="54">
        <f t="shared" si="8"/>
        <v>1.3602245388933447</v>
      </c>
      <c r="AQ28" s="55">
        <f t="shared" si="9"/>
        <v>2494</v>
      </c>
      <c r="AR28" s="61"/>
      <c r="AS28" s="62"/>
      <c r="AT28" s="58"/>
      <c r="AU28" s="58"/>
      <c r="AV28" s="59"/>
      <c r="AW28" s="54">
        <f t="shared" si="10"/>
        <v>1.3602245388933447</v>
      </c>
      <c r="AX28" s="55">
        <f t="shared" si="11"/>
        <v>2494</v>
      </c>
      <c r="AY28" s="61"/>
      <c r="AZ28" s="62"/>
      <c r="BA28" s="58"/>
      <c r="BB28" s="58"/>
      <c r="BC28" s="59"/>
      <c r="BD28" s="54">
        <f t="shared" si="12"/>
        <v>1.3602245388933447</v>
      </c>
      <c r="BE28" s="55">
        <f t="shared" si="13"/>
        <v>2494</v>
      </c>
      <c r="BF28" s="61"/>
      <c r="BG28" s="62"/>
      <c r="BH28" s="58"/>
      <c r="BI28" s="58"/>
      <c r="BJ28" s="59"/>
      <c r="BK28" s="54">
        <f t="shared" si="14"/>
        <v>1.3602245388933447</v>
      </c>
      <c r="BL28" s="55">
        <f t="shared" si="15"/>
        <v>2494</v>
      </c>
      <c r="BM28" s="61"/>
      <c r="BN28" s="62"/>
      <c r="BO28" s="58"/>
      <c r="BP28" s="58"/>
      <c r="BQ28" s="59"/>
      <c r="BR28" s="54">
        <f t="shared" si="16"/>
        <v>1.3602245388933447</v>
      </c>
      <c r="BS28" s="55">
        <f t="shared" si="17"/>
        <v>2494</v>
      </c>
      <c r="BT28" s="61"/>
      <c r="BU28" s="62"/>
      <c r="BV28" s="58"/>
      <c r="BW28" s="58"/>
      <c r="BX28" s="59"/>
      <c r="BY28" s="54">
        <f t="shared" si="18"/>
        <v>1.3602245388933447</v>
      </c>
      <c r="BZ28" s="55">
        <f t="shared" si="19"/>
        <v>2494</v>
      </c>
      <c r="CA28" s="61"/>
      <c r="CB28" s="62"/>
      <c r="CC28" s="58"/>
      <c r="CD28" s="58"/>
      <c r="CE28" s="59"/>
      <c r="CF28" s="54">
        <f t="shared" si="20"/>
        <v>1.3602245388933447</v>
      </c>
      <c r="CG28" s="55">
        <f t="shared" si="21"/>
        <v>2494</v>
      </c>
      <c r="CH28" s="61"/>
      <c r="CI28" s="62"/>
      <c r="CJ28" s="58"/>
      <c r="CK28" s="58"/>
      <c r="CL28" s="59"/>
      <c r="CM28" s="54">
        <f t="shared" si="22"/>
        <v>1.3602245388933447</v>
      </c>
      <c r="CN28" s="55">
        <f t="shared" si="23"/>
        <v>2494</v>
      </c>
      <c r="CO28" s="61"/>
      <c r="CP28" s="62"/>
      <c r="CQ28" s="58"/>
      <c r="CR28" s="58"/>
      <c r="CS28" s="59"/>
      <c r="CT28" s="54">
        <f t="shared" si="24"/>
        <v>1.3602245388933447</v>
      </c>
      <c r="CU28" s="55">
        <f t="shared" si="25"/>
        <v>2494</v>
      </c>
      <c r="CV28" s="61"/>
      <c r="CW28" s="62"/>
      <c r="CX28" s="58"/>
      <c r="CY28" s="58"/>
      <c r="CZ28" s="59"/>
      <c r="DA28" s="54">
        <f t="shared" si="26"/>
        <v>1.3602245388933447</v>
      </c>
      <c r="DB28" s="55">
        <f t="shared" si="27"/>
        <v>2494</v>
      </c>
      <c r="DC28" s="61"/>
      <c r="DD28" s="62"/>
      <c r="DE28" s="58"/>
      <c r="DF28" s="58"/>
      <c r="DG28" s="59"/>
      <c r="DH28" s="54">
        <f t="shared" si="28"/>
        <v>1.3602245388933447</v>
      </c>
      <c r="DI28" s="55">
        <f t="shared" si="29"/>
        <v>2494</v>
      </c>
      <c r="DJ28" s="61"/>
      <c r="DK28" s="62"/>
      <c r="DL28" s="58"/>
      <c r="DM28" s="58"/>
      <c r="DN28" s="59"/>
      <c r="DO28" s="54">
        <f t="shared" si="30"/>
        <v>1.3602245388933447</v>
      </c>
      <c r="DP28" s="55">
        <f t="shared" si="31"/>
        <v>2494</v>
      </c>
      <c r="DQ28" s="61"/>
      <c r="DR28" s="62"/>
      <c r="DS28" s="58"/>
      <c r="DT28" s="58"/>
      <c r="DU28" s="59"/>
      <c r="DV28" s="54">
        <f t="shared" si="32"/>
        <v>1.3602245388933447</v>
      </c>
      <c r="DW28" s="55">
        <f t="shared" si="33"/>
        <v>2494</v>
      </c>
      <c r="DX28" s="61"/>
      <c r="DY28" s="62"/>
      <c r="DZ28" s="58"/>
      <c r="EA28" s="58"/>
      <c r="EB28" s="59"/>
      <c r="EC28" s="54">
        <f t="shared" si="34"/>
        <v>1.3602245388933447</v>
      </c>
      <c r="ED28" s="55">
        <f t="shared" si="35"/>
        <v>2494</v>
      </c>
      <c r="EE28" s="61"/>
      <c r="EF28" s="62"/>
      <c r="EG28" s="58"/>
      <c r="EH28" s="58"/>
      <c r="EI28" s="59"/>
      <c r="EJ28" s="54">
        <f t="shared" si="36"/>
        <v>1.3602245388933447</v>
      </c>
      <c r="EK28" s="55">
        <f t="shared" si="37"/>
        <v>2494</v>
      </c>
      <c r="EL28" s="61"/>
      <c r="EM28" s="62"/>
      <c r="EN28" s="58"/>
      <c r="EO28" s="58"/>
      <c r="EP28" s="59"/>
      <c r="EQ28" s="54">
        <f t="shared" si="38"/>
        <v>1.3602245388933447</v>
      </c>
      <c r="ER28" s="55">
        <f t="shared" si="39"/>
        <v>2494</v>
      </c>
      <c r="ES28" s="61"/>
      <c r="ET28" s="62"/>
      <c r="EU28" s="58"/>
      <c r="EV28" s="58"/>
      <c r="EW28" s="59"/>
      <c r="EX28" s="54">
        <f t="shared" si="40"/>
        <v>1.3602245388933447</v>
      </c>
      <c r="EY28" s="55">
        <f t="shared" si="41"/>
        <v>2494</v>
      </c>
      <c r="EZ28" s="61"/>
      <c r="FA28" s="62"/>
      <c r="FB28" s="58"/>
      <c r="FC28" s="58"/>
      <c r="FD28" s="59"/>
      <c r="FE28" s="54">
        <f t="shared" si="42"/>
        <v>1.3602245388933447</v>
      </c>
      <c r="FF28" s="55">
        <f t="shared" si="43"/>
        <v>2494</v>
      </c>
      <c r="FG28" s="61"/>
      <c r="FH28" s="62"/>
      <c r="FI28" s="58"/>
      <c r="FJ28" s="58"/>
      <c r="FK28" s="59"/>
      <c r="FL28" s="54">
        <f t="shared" si="44"/>
        <v>1.3602245388933447</v>
      </c>
      <c r="FM28" s="55">
        <f t="shared" si="45"/>
        <v>2494</v>
      </c>
      <c r="FN28" s="61"/>
      <c r="FO28" s="62"/>
      <c r="FP28" s="58"/>
      <c r="FQ28" s="58"/>
      <c r="FR28" s="59"/>
      <c r="FS28" s="54">
        <f t="shared" si="46"/>
        <v>1.3602245388933447</v>
      </c>
      <c r="FT28" s="55">
        <f t="shared" si="47"/>
        <v>2494</v>
      </c>
      <c r="FU28" s="61"/>
      <c r="FV28" s="62"/>
      <c r="FW28" s="58"/>
      <c r="FX28" s="58"/>
      <c r="FY28" s="59"/>
      <c r="FZ28" s="54">
        <f t="shared" si="48"/>
        <v>1.3602245388933447</v>
      </c>
      <c r="GA28" s="55">
        <f t="shared" si="49"/>
        <v>2494</v>
      </c>
      <c r="GB28" s="61"/>
      <c r="GC28" s="62"/>
      <c r="GD28" s="58"/>
      <c r="GE28" s="58"/>
      <c r="GF28" s="59"/>
      <c r="GG28" s="54">
        <f t="shared" si="50"/>
        <v>1.3602245388933447</v>
      </c>
      <c r="GH28" s="55">
        <f t="shared" si="51"/>
        <v>2494</v>
      </c>
      <c r="GI28" s="61"/>
      <c r="GJ28" s="62"/>
      <c r="GK28" s="58"/>
      <c r="GL28" s="58"/>
      <c r="GM28" s="59"/>
      <c r="GN28" s="54">
        <f t="shared" si="52"/>
        <v>1.3602245388933447</v>
      </c>
      <c r="GO28" s="55">
        <f t="shared" si="53"/>
        <v>2494</v>
      </c>
      <c r="GP28" s="61"/>
      <c r="GQ28" s="62"/>
      <c r="GR28" s="58"/>
      <c r="GS28" s="58"/>
      <c r="GT28" s="59"/>
      <c r="GU28" s="54">
        <f t="shared" si="54"/>
        <v>1.3602245388933447</v>
      </c>
      <c r="GV28" s="55">
        <f t="shared" si="55"/>
        <v>2494</v>
      </c>
    </row>
    <row r="29" spans="1:204" s="60" customFormat="1">
      <c r="A29" s="57">
        <v>26</v>
      </c>
      <c r="B29" s="61">
        <v>1</v>
      </c>
      <c r="C29" s="62"/>
      <c r="D29" s="58">
        <v>25</v>
      </c>
      <c r="E29" s="58"/>
      <c r="F29" s="59"/>
      <c r="G29" s="54">
        <f t="shared" si="57"/>
        <v>1.1091604466103275</v>
      </c>
      <c r="H29" s="55">
        <f t="shared" si="56"/>
        <v>2494</v>
      </c>
      <c r="I29" s="61">
        <v>2</v>
      </c>
      <c r="J29" s="62"/>
      <c r="K29" s="58"/>
      <c r="L29" s="58"/>
      <c r="M29" s="59"/>
      <c r="N29" s="54">
        <f t="shared" si="0"/>
        <v>1.3192030103016483</v>
      </c>
      <c r="O29" s="55">
        <f t="shared" si="1"/>
        <v>2494</v>
      </c>
      <c r="P29" s="61"/>
      <c r="Q29" s="62"/>
      <c r="R29" s="58"/>
      <c r="S29" s="58"/>
      <c r="T29" s="59"/>
      <c r="U29" s="54">
        <f t="shared" si="2"/>
        <v>1.3602245388933447</v>
      </c>
      <c r="V29" s="55">
        <f t="shared" si="3"/>
        <v>2494</v>
      </c>
      <c r="W29" s="61"/>
      <c r="X29" s="62"/>
      <c r="Y29" s="58"/>
      <c r="Z29" s="58"/>
      <c r="AA29" s="59"/>
      <c r="AB29" s="54">
        <f t="shared" si="4"/>
        <v>1.3602245388933447</v>
      </c>
      <c r="AC29" s="55">
        <f t="shared" si="5"/>
        <v>2494</v>
      </c>
      <c r="AD29" s="61"/>
      <c r="AE29" s="62"/>
      <c r="AF29" s="58"/>
      <c r="AG29" s="58"/>
      <c r="AH29" s="59"/>
      <c r="AI29" s="54">
        <f t="shared" si="6"/>
        <v>1.3602245388933447</v>
      </c>
      <c r="AJ29" s="55">
        <f t="shared" si="7"/>
        <v>2494</v>
      </c>
      <c r="AK29" s="61"/>
      <c r="AL29" s="62"/>
      <c r="AM29" s="58"/>
      <c r="AN29" s="58"/>
      <c r="AO29" s="59"/>
      <c r="AP29" s="54">
        <f t="shared" si="8"/>
        <v>1.3602245388933447</v>
      </c>
      <c r="AQ29" s="55">
        <f t="shared" si="9"/>
        <v>2494</v>
      </c>
      <c r="AR29" s="61"/>
      <c r="AS29" s="62"/>
      <c r="AT29" s="58"/>
      <c r="AU29" s="58"/>
      <c r="AV29" s="59"/>
      <c r="AW29" s="54">
        <f t="shared" si="10"/>
        <v>1.3602245388933447</v>
      </c>
      <c r="AX29" s="55">
        <f t="shared" si="11"/>
        <v>2494</v>
      </c>
      <c r="AY29" s="61"/>
      <c r="AZ29" s="62"/>
      <c r="BA29" s="58"/>
      <c r="BB29" s="58"/>
      <c r="BC29" s="59"/>
      <c r="BD29" s="54">
        <f t="shared" si="12"/>
        <v>1.3602245388933447</v>
      </c>
      <c r="BE29" s="55">
        <f t="shared" si="13"/>
        <v>2494</v>
      </c>
      <c r="BF29" s="61"/>
      <c r="BG29" s="62"/>
      <c r="BH29" s="58"/>
      <c r="BI29" s="58"/>
      <c r="BJ29" s="59"/>
      <c r="BK29" s="54">
        <f t="shared" si="14"/>
        <v>1.3602245388933447</v>
      </c>
      <c r="BL29" s="55">
        <f t="shared" si="15"/>
        <v>2494</v>
      </c>
      <c r="BM29" s="61"/>
      <c r="BN29" s="62"/>
      <c r="BO29" s="58"/>
      <c r="BP29" s="58"/>
      <c r="BQ29" s="59"/>
      <c r="BR29" s="54">
        <f t="shared" si="16"/>
        <v>1.3602245388933447</v>
      </c>
      <c r="BS29" s="55">
        <f t="shared" si="17"/>
        <v>2494</v>
      </c>
      <c r="BT29" s="61"/>
      <c r="BU29" s="62"/>
      <c r="BV29" s="58"/>
      <c r="BW29" s="58"/>
      <c r="BX29" s="59"/>
      <c r="BY29" s="54">
        <f t="shared" si="18"/>
        <v>1.3602245388933447</v>
      </c>
      <c r="BZ29" s="55">
        <f t="shared" si="19"/>
        <v>2494</v>
      </c>
      <c r="CA29" s="61"/>
      <c r="CB29" s="62"/>
      <c r="CC29" s="58"/>
      <c r="CD29" s="58"/>
      <c r="CE29" s="59"/>
      <c r="CF29" s="54">
        <f t="shared" si="20"/>
        <v>1.3602245388933447</v>
      </c>
      <c r="CG29" s="55">
        <f t="shared" si="21"/>
        <v>2494</v>
      </c>
      <c r="CH29" s="61"/>
      <c r="CI29" s="62"/>
      <c r="CJ29" s="58"/>
      <c r="CK29" s="58"/>
      <c r="CL29" s="59"/>
      <c r="CM29" s="54">
        <f t="shared" si="22"/>
        <v>1.3602245388933447</v>
      </c>
      <c r="CN29" s="55">
        <f t="shared" si="23"/>
        <v>2494</v>
      </c>
      <c r="CO29" s="61"/>
      <c r="CP29" s="62"/>
      <c r="CQ29" s="58"/>
      <c r="CR29" s="58"/>
      <c r="CS29" s="59"/>
      <c r="CT29" s="54">
        <f t="shared" si="24"/>
        <v>1.3602245388933447</v>
      </c>
      <c r="CU29" s="55">
        <f t="shared" si="25"/>
        <v>2494</v>
      </c>
      <c r="CV29" s="61"/>
      <c r="CW29" s="62"/>
      <c r="CX29" s="58"/>
      <c r="CY29" s="58"/>
      <c r="CZ29" s="59"/>
      <c r="DA29" s="54">
        <f t="shared" si="26"/>
        <v>1.3602245388933447</v>
      </c>
      <c r="DB29" s="55">
        <f t="shared" si="27"/>
        <v>2494</v>
      </c>
      <c r="DC29" s="61"/>
      <c r="DD29" s="62"/>
      <c r="DE29" s="58"/>
      <c r="DF29" s="58"/>
      <c r="DG29" s="59"/>
      <c r="DH29" s="54">
        <f t="shared" si="28"/>
        <v>1.3602245388933447</v>
      </c>
      <c r="DI29" s="55">
        <f t="shared" si="29"/>
        <v>2494</v>
      </c>
      <c r="DJ29" s="61"/>
      <c r="DK29" s="62"/>
      <c r="DL29" s="58"/>
      <c r="DM29" s="58"/>
      <c r="DN29" s="59"/>
      <c r="DO29" s="54">
        <f t="shared" si="30"/>
        <v>1.3602245388933447</v>
      </c>
      <c r="DP29" s="55">
        <f t="shared" si="31"/>
        <v>2494</v>
      </c>
      <c r="DQ29" s="61"/>
      <c r="DR29" s="62"/>
      <c r="DS29" s="58"/>
      <c r="DT29" s="58"/>
      <c r="DU29" s="59"/>
      <c r="DV29" s="54">
        <f t="shared" si="32"/>
        <v>1.3602245388933447</v>
      </c>
      <c r="DW29" s="55">
        <f t="shared" si="33"/>
        <v>2494</v>
      </c>
      <c r="DX29" s="61"/>
      <c r="DY29" s="62"/>
      <c r="DZ29" s="58"/>
      <c r="EA29" s="58"/>
      <c r="EB29" s="59"/>
      <c r="EC29" s="54">
        <f t="shared" si="34"/>
        <v>1.3602245388933447</v>
      </c>
      <c r="ED29" s="55">
        <f t="shared" si="35"/>
        <v>2494</v>
      </c>
      <c r="EE29" s="61"/>
      <c r="EF29" s="62"/>
      <c r="EG29" s="58"/>
      <c r="EH29" s="58"/>
      <c r="EI29" s="59"/>
      <c r="EJ29" s="54">
        <f t="shared" si="36"/>
        <v>1.3602245388933447</v>
      </c>
      <c r="EK29" s="55">
        <f t="shared" si="37"/>
        <v>2494</v>
      </c>
      <c r="EL29" s="61"/>
      <c r="EM29" s="62"/>
      <c r="EN29" s="58"/>
      <c r="EO29" s="58"/>
      <c r="EP29" s="59"/>
      <c r="EQ29" s="54">
        <f t="shared" si="38"/>
        <v>1.3602245388933447</v>
      </c>
      <c r="ER29" s="55">
        <f t="shared" si="39"/>
        <v>2494</v>
      </c>
      <c r="ES29" s="61"/>
      <c r="ET29" s="62"/>
      <c r="EU29" s="58"/>
      <c r="EV29" s="58"/>
      <c r="EW29" s="59"/>
      <c r="EX29" s="54">
        <f t="shared" si="40"/>
        <v>1.3602245388933447</v>
      </c>
      <c r="EY29" s="55">
        <f t="shared" si="41"/>
        <v>2494</v>
      </c>
      <c r="EZ29" s="61"/>
      <c r="FA29" s="62"/>
      <c r="FB29" s="58"/>
      <c r="FC29" s="58"/>
      <c r="FD29" s="59"/>
      <c r="FE29" s="54">
        <f t="shared" si="42"/>
        <v>1.3602245388933447</v>
      </c>
      <c r="FF29" s="55">
        <f t="shared" si="43"/>
        <v>2494</v>
      </c>
      <c r="FG29" s="61"/>
      <c r="FH29" s="62"/>
      <c r="FI29" s="58"/>
      <c r="FJ29" s="58"/>
      <c r="FK29" s="59"/>
      <c r="FL29" s="54">
        <f t="shared" si="44"/>
        <v>1.3602245388933447</v>
      </c>
      <c r="FM29" s="55">
        <f t="shared" si="45"/>
        <v>2494</v>
      </c>
      <c r="FN29" s="61"/>
      <c r="FO29" s="62"/>
      <c r="FP29" s="58"/>
      <c r="FQ29" s="58"/>
      <c r="FR29" s="59"/>
      <c r="FS29" s="54">
        <f t="shared" si="46"/>
        <v>1.3602245388933447</v>
      </c>
      <c r="FT29" s="55">
        <f t="shared" si="47"/>
        <v>2494</v>
      </c>
      <c r="FU29" s="61"/>
      <c r="FV29" s="62"/>
      <c r="FW29" s="58"/>
      <c r="FX29" s="58"/>
      <c r="FY29" s="59"/>
      <c r="FZ29" s="54">
        <f t="shared" si="48"/>
        <v>1.3602245388933447</v>
      </c>
      <c r="GA29" s="55">
        <f t="shared" si="49"/>
        <v>2494</v>
      </c>
      <c r="GB29" s="61"/>
      <c r="GC29" s="62"/>
      <c r="GD29" s="58"/>
      <c r="GE29" s="58"/>
      <c r="GF29" s="59"/>
      <c r="GG29" s="54">
        <f t="shared" si="50"/>
        <v>1.3602245388933447</v>
      </c>
      <c r="GH29" s="55">
        <f t="shared" si="51"/>
        <v>2494</v>
      </c>
      <c r="GI29" s="61"/>
      <c r="GJ29" s="62"/>
      <c r="GK29" s="58"/>
      <c r="GL29" s="58"/>
      <c r="GM29" s="59"/>
      <c r="GN29" s="54">
        <f t="shared" si="52"/>
        <v>1.3602245388933447</v>
      </c>
      <c r="GO29" s="55">
        <f t="shared" si="53"/>
        <v>2494</v>
      </c>
      <c r="GP29" s="61"/>
      <c r="GQ29" s="62"/>
      <c r="GR29" s="58"/>
      <c r="GS29" s="58"/>
      <c r="GT29" s="59"/>
      <c r="GU29" s="54">
        <f t="shared" si="54"/>
        <v>1.3602245388933447</v>
      </c>
      <c r="GV29" s="55">
        <f t="shared" si="55"/>
        <v>2494</v>
      </c>
    </row>
    <row r="30" spans="1:204" s="60" customFormat="1">
      <c r="A30" s="57">
        <v>27</v>
      </c>
      <c r="B30" s="61">
        <v>1</v>
      </c>
      <c r="C30" s="62"/>
      <c r="D30" s="58">
        <v>40</v>
      </c>
      <c r="E30" s="58"/>
      <c r="F30" s="59"/>
      <c r="G30" s="54">
        <f t="shared" si="57"/>
        <v>1.119030288075999</v>
      </c>
      <c r="H30" s="55">
        <f t="shared" si="56"/>
        <v>2494</v>
      </c>
      <c r="I30" s="61"/>
      <c r="J30" s="62"/>
      <c r="K30" s="58">
        <v>30</v>
      </c>
      <c r="L30" s="58"/>
      <c r="M30" s="59"/>
      <c r="N30" s="54">
        <f t="shared" si="0"/>
        <v>1.3252174449447918</v>
      </c>
      <c r="O30" s="55">
        <f t="shared" si="1"/>
        <v>2494</v>
      </c>
      <c r="P30" s="61"/>
      <c r="Q30" s="62"/>
      <c r="R30" s="58"/>
      <c r="S30" s="58"/>
      <c r="T30" s="59"/>
      <c r="U30" s="54">
        <f t="shared" si="2"/>
        <v>1.3602245388933447</v>
      </c>
      <c r="V30" s="55">
        <f t="shared" si="3"/>
        <v>2494</v>
      </c>
      <c r="W30" s="61"/>
      <c r="X30" s="62"/>
      <c r="Y30" s="58"/>
      <c r="Z30" s="58"/>
      <c r="AA30" s="59"/>
      <c r="AB30" s="54">
        <f t="shared" si="4"/>
        <v>1.3602245388933447</v>
      </c>
      <c r="AC30" s="55">
        <f t="shared" si="5"/>
        <v>2494</v>
      </c>
      <c r="AD30" s="61"/>
      <c r="AE30" s="62"/>
      <c r="AF30" s="58"/>
      <c r="AG30" s="58"/>
      <c r="AH30" s="59"/>
      <c r="AI30" s="54">
        <f t="shared" si="6"/>
        <v>1.3602245388933447</v>
      </c>
      <c r="AJ30" s="55">
        <f t="shared" si="7"/>
        <v>2494</v>
      </c>
      <c r="AK30" s="61"/>
      <c r="AL30" s="62"/>
      <c r="AM30" s="58"/>
      <c r="AN30" s="58"/>
      <c r="AO30" s="59"/>
      <c r="AP30" s="54">
        <f t="shared" si="8"/>
        <v>1.3602245388933447</v>
      </c>
      <c r="AQ30" s="55">
        <f t="shared" si="9"/>
        <v>2494</v>
      </c>
      <c r="AR30" s="61"/>
      <c r="AS30" s="62"/>
      <c r="AT30" s="58"/>
      <c r="AU30" s="58"/>
      <c r="AV30" s="59"/>
      <c r="AW30" s="54">
        <f t="shared" si="10"/>
        <v>1.3602245388933447</v>
      </c>
      <c r="AX30" s="55">
        <f t="shared" si="11"/>
        <v>2494</v>
      </c>
      <c r="AY30" s="61"/>
      <c r="AZ30" s="62"/>
      <c r="BA30" s="58"/>
      <c r="BB30" s="58"/>
      <c r="BC30" s="59"/>
      <c r="BD30" s="54">
        <f t="shared" si="12"/>
        <v>1.3602245388933447</v>
      </c>
      <c r="BE30" s="55">
        <f t="shared" si="13"/>
        <v>2494</v>
      </c>
      <c r="BF30" s="61"/>
      <c r="BG30" s="62"/>
      <c r="BH30" s="58"/>
      <c r="BI30" s="58"/>
      <c r="BJ30" s="59"/>
      <c r="BK30" s="54">
        <f t="shared" si="14"/>
        <v>1.3602245388933447</v>
      </c>
      <c r="BL30" s="55">
        <f t="shared" si="15"/>
        <v>2494</v>
      </c>
      <c r="BM30" s="61"/>
      <c r="BN30" s="62"/>
      <c r="BO30" s="58"/>
      <c r="BP30" s="58"/>
      <c r="BQ30" s="59"/>
      <c r="BR30" s="54">
        <f t="shared" si="16"/>
        <v>1.3602245388933447</v>
      </c>
      <c r="BS30" s="55">
        <f t="shared" si="17"/>
        <v>2494</v>
      </c>
      <c r="BT30" s="61"/>
      <c r="BU30" s="62"/>
      <c r="BV30" s="58"/>
      <c r="BW30" s="58"/>
      <c r="BX30" s="59"/>
      <c r="BY30" s="54">
        <f t="shared" si="18"/>
        <v>1.3602245388933447</v>
      </c>
      <c r="BZ30" s="55">
        <f t="shared" si="19"/>
        <v>2494</v>
      </c>
      <c r="CA30" s="61"/>
      <c r="CB30" s="62"/>
      <c r="CC30" s="58"/>
      <c r="CD30" s="58"/>
      <c r="CE30" s="59"/>
      <c r="CF30" s="54">
        <f t="shared" si="20"/>
        <v>1.3602245388933447</v>
      </c>
      <c r="CG30" s="55">
        <f t="shared" si="21"/>
        <v>2494</v>
      </c>
      <c r="CH30" s="61"/>
      <c r="CI30" s="62"/>
      <c r="CJ30" s="58"/>
      <c r="CK30" s="58"/>
      <c r="CL30" s="59"/>
      <c r="CM30" s="54">
        <f t="shared" si="22"/>
        <v>1.3602245388933447</v>
      </c>
      <c r="CN30" s="55">
        <f t="shared" si="23"/>
        <v>2494</v>
      </c>
      <c r="CO30" s="61"/>
      <c r="CP30" s="62"/>
      <c r="CQ30" s="58"/>
      <c r="CR30" s="58"/>
      <c r="CS30" s="59"/>
      <c r="CT30" s="54">
        <f t="shared" si="24"/>
        <v>1.3602245388933447</v>
      </c>
      <c r="CU30" s="55">
        <f t="shared" si="25"/>
        <v>2494</v>
      </c>
      <c r="CV30" s="61"/>
      <c r="CW30" s="62"/>
      <c r="CX30" s="58"/>
      <c r="CY30" s="58"/>
      <c r="CZ30" s="59"/>
      <c r="DA30" s="54">
        <f t="shared" si="26"/>
        <v>1.3602245388933447</v>
      </c>
      <c r="DB30" s="55">
        <f t="shared" si="27"/>
        <v>2494</v>
      </c>
      <c r="DC30" s="61"/>
      <c r="DD30" s="62"/>
      <c r="DE30" s="58"/>
      <c r="DF30" s="58"/>
      <c r="DG30" s="59"/>
      <c r="DH30" s="54">
        <f t="shared" si="28"/>
        <v>1.3602245388933447</v>
      </c>
      <c r="DI30" s="55">
        <f t="shared" si="29"/>
        <v>2494</v>
      </c>
      <c r="DJ30" s="61"/>
      <c r="DK30" s="62"/>
      <c r="DL30" s="58"/>
      <c r="DM30" s="58"/>
      <c r="DN30" s="59"/>
      <c r="DO30" s="54">
        <f t="shared" si="30"/>
        <v>1.3602245388933447</v>
      </c>
      <c r="DP30" s="55">
        <f t="shared" si="31"/>
        <v>2494</v>
      </c>
      <c r="DQ30" s="61"/>
      <c r="DR30" s="62"/>
      <c r="DS30" s="58"/>
      <c r="DT30" s="58"/>
      <c r="DU30" s="59"/>
      <c r="DV30" s="54">
        <f t="shared" si="32"/>
        <v>1.3602245388933447</v>
      </c>
      <c r="DW30" s="55">
        <f t="shared" si="33"/>
        <v>2494</v>
      </c>
      <c r="DX30" s="61"/>
      <c r="DY30" s="62"/>
      <c r="DZ30" s="58"/>
      <c r="EA30" s="58"/>
      <c r="EB30" s="59"/>
      <c r="EC30" s="54">
        <f t="shared" si="34"/>
        <v>1.3602245388933447</v>
      </c>
      <c r="ED30" s="55">
        <f t="shared" si="35"/>
        <v>2494</v>
      </c>
      <c r="EE30" s="61"/>
      <c r="EF30" s="62"/>
      <c r="EG30" s="58"/>
      <c r="EH30" s="58"/>
      <c r="EI30" s="59"/>
      <c r="EJ30" s="54">
        <f t="shared" si="36"/>
        <v>1.3602245388933447</v>
      </c>
      <c r="EK30" s="55">
        <f t="shared" si="37"/>
        <v>2494</v>
      </c>
      <c r="EL30" s="61"/>
      <c r="EM30" s="62"/>
      <c r="EN30" s="58"/>
      <c r="EO30" s="58"/>
      <c r="EP30" s="59"/>
      <c r="EQ30" s="54">
        <f t="shared" si="38"/>
        <v>1.3602245388933447</v>
      </c>
      <c r="ER30" s="55">
        <f t="shared" si="39"/>
        <v>2494</v>
      </c>
      <c r="ES30" s="61"/>
      <c r="ET30" s="62"/>
      <c r="EU30" s="58"/>
      <c r="EV30" s="58"/>
      <c r="EW30" s="59"/>
      <c r="EX30" s="54">
        <f t="shared" si="40"/>
        <v>1.3602245388933447</v>
      </c>
      <c r="EY30" s="55">
        <f t="shared" si="41"/>
        <v>2494</v>
      </c>
      <c r="EZ30" s="61"/>
      <c r="FA30" s="62"/>
      <c r="FB30" s="58"/>
      <c r="FC30" s="58"/>
      <c r="FD30" s="59"/>
      <c r="FE30" s="54">
        <f t="shared" si="42"/>
        <v>1.3602245388933447</v>
      </c>
      <c r="FF30" s="55">
        <f t="shared" si="43"/>
        <v>2494</v>
      </c>
      <c r="FG30" s="61"/>
      <c r="FH30" s="62"/>
      <c r="FI30" s="58"/>
      <c r="FJ30" s="58"/>
      <c r="FK30" s="59"/>
      <c r="FL30" s="54">
        <f t="shared" si="44"/>
        <v>1.3602245388933447</v>
      </c>
      <c r="FM30" s="55">
        <f t="shared" si="45"/>
        <v>2494</v>
      </c>
      <c r="FN30" s="61"/>
      <c r="FO30" s="62"/>
      <c r="FP30" s="58"/>
      <c r="FQ30" s="58"/>
      <c r="FR30" s="59"/>
      <c r="FS30" s="54">
        <f t="shared" si="46"/>
        <v>1.3602245388933447</v>
      </c>
      <c r="FT30" s="55">
        <f t="shared" si="47"/>
        <v>2494</v>
      </c>
      <c r="FU30" s="61"/>
      <c r="FV30" s="62"/>
      <c r="FW30" s="58"/>
      <c r="FX30" s="58"/>
      <c r="FY30" s="59"/>
      <c r="FZ30" s="54">
        <f t="shared" si="48"/>
        <v>1.3602245388933447</v>
      </c>
      <c r="GA30" s="55">
        <f t="shared" si="49"/>
        <v>2494</v>
      </c>
      <c r="GB30" s="61"/>
      <c r="GC30" s="62"/>
      <c r="GD30" s="58"/>
      <c r="GE30" s="58"/>
      <c r="GF30" s="59"/>
      <c r="GG30" s="54">
        <f t="shared" si="50"/>
        <v>1.3602245388933447</v>
      </c>
      <c r="GH30" s="55">
        <f t="shared" si="51"/>
        <v>2494</v>
      </c>
      <c r="GI30" s="61"/>
      <c r="GJ30" s="62"/>
      <c r="GK30" s="58"/>
      <c r="GL30" s="58"/>
      <c r="GM30" s="59"/>
      <c r="GN30" s="54">
        <f t="shared" si="52"/>
        <v>1.3602245388933447</v>
      </c>
      <c r="GO30" s="55">
        <f t="shared" si="53"/>
        <v>2494</v>
      </c>
      <c r="GP30" s="61"/>
      <c r="GQ30" s="62"/>
      <c r="GR30" s="58"/>
      <c r="GS30" s="58"/>
      <c r="GT30" s="59"/>
      <c r="GU30" s="54">
        <f t="shared" si="54"/>
        <v>1.3602245388933447</v>
      </c>
      <c r="GV30" s="55">
        <f t="shared" si="55"/>
        <v>2494</v>
      </c>
    </row>
    <row r="31" spans="1:204" s="60" customFormat="1">
      <c r="A31" s="57">
        <v>28</v>
      </c>
      <c r="B31" s="61">
        <v>1</v>
      </c>
      <c r="C31" s="62"/>
      <c r="D31" s="58">
        <v>40</v>
      </c>
      <c r="E31" s="58"/>
      <c r="F31" s="59"/>
      <c r="G31" s="54">
        <f t="shared" si="57"/>
        <v>1.1289001295416705</v>
      </c>
      <c r="H31" s="55">
        <f t="shared" si="56"/>
        <v>2494</v>
      </c>
      <c r="I31" s="61">
        <v>2</v>
      </c>
      <c r="J31" s="62"/>
      <c r="K31" s="58">
        <v>30</v>
      </c>
      <c r="L31" s="58"/>
      <c r="M31" s="59"/>
      <c r="N31" s="54">
        <f t="shared" si="0"/>
        <v>1.3349330701375619</v>
      </c>
      <c r="O31" s="55">
        <f t="shared" si="1"/>
        <v>2494</v>
      </c>
      <c r="P31" s="61"/>
      <c r="Q31" s="62"/>
      <c r="R31" s="58"/>
      <c r="S31" s="58"/>
      <c r="T31" s="59"/>
      <c r="U31" s="54">
        <f t="shared" si="2"/>
        <v>1.3602245388933447</v>
      </c>
      <c r="V31" s="55">
        <f t="shared" si="3"/>
        <v>2494</v>
      </c>
      <c r="W31" s="61"/>
      <c r="X31" s="62"/>
      <c r="Y31" s="58"/>
      <c r="Z31" s="58"/>
      <c r="AA31" s="59"/>
      <c r="AB31" s="54">
        <f t="shared" si="4"/>
        <v>1.3602245388933447</v>
      </c>
      <c r="AC31" s="55">
        <f t="shared" si="5"/>
        <v>2494</v>
      </c>
      <c r="AD31" s="61"/>
      <c r="AE31" s="62"/>
      <c r="AF31" s="58"/>
      <c r="AG31" s="58"/>
      <c r="AH31" s="59"/>
      <c r="AI31" s="54">
        <f t="shared" si="6"/>
        <v>1.3602245388933447</v>
      </c>
      <c r="AJ31" s="55">
        <f t="shared" si="7"/>
        <v>2494</v>
      </c>
      <c r="AK31" s="61"/>
      <c r="AL31" s="62"/>
      <c r="AM31" s="58"/>
      <c r="AN31" s="58"/>
      <c r="AO31" s="59"/>
      <c r="AP31" s="54">
        <f t="shared" si="8"/>
        <v>1.3602245388933447</v>
      </c>
      <c r="AQ31" s="55">
        <f t="shared" si="9"/>
        <v>2494</v>
      </c>
      <c r="AR31" s="61"/>
      <c r="AS31" s="62"/>
      <c r="AT31" s="58"/>
      <c r="AU31" s="58"/>
      <c r="AV31" s="59"/>
      <c r="AW31" s="54">
        <f t="shared" si="10"/>
        <v>1.3602245388933447</v>
      </c>
      <c r="AX31" s="55">
        <f t="shared" si="11"/>
        <v>2494</v>
      </c>
      <c r="AY31" s="61"/>
      <c r="AZ31" s="62"/>
      <c r="BA31" s="58"/>
      <c r="BB31" s="58"/>
      <c r="BC31" s="59"/>
      <c r="BD31" s="54">
        <f t="shared" si="12"/>
        <v>1.3602245388933447</v>
      </c>
      <c r="BE31" s="55">
        <f t="shared" si="13"/>
        <v>2494</v>
      </c>
      <c r="BF31" s="61"/>
      <c r="BG31" s="62"/>
      <c r="BH31" s="58"/>
      <c r="BI31" s="58"/>
      <c r="BJ31" s="59"/>
      <c r="BK31" s="54">
        <f t="shared" si="14"/>
        <v>1.3602245388933447</v>
      </c>
      <c r="BL31" s="55">
        <f t="shared" si="15"/>
        <v>2494</v>
      </c>
      <c r="BM31" s="61"/>
      <c r="BN31" s="62"/>
      <c r="BO31" s="58"/>
      <c r="BP31" s="58"/>
      <c r="BQ31" s="59"/>
      <c r="BR31" s="54">
        <f t="shared" si="16"/>
        <v>1.3602245388933447</v>
      </c>
      <c r="BS31" s="55">
        <f t="shared" si="17"/>
        <v>2494</v>
      </c>
      <c r="BT31" s="61"/>
      <c r="BU31" s="62"/>
      <c r="BV31" s="58"/>
      <c r="BW31" s="58"/>
      <c r="BX31" s="59"/>
      <c r="BY31" s="54">
        <f t="shared" si="18"/>
        <v>1.3602245388933447</v>
      </c>
      <c r="BZ31" s="55">
        <f t="shared" si="19"/>
        <v>2494</v>
      </c>
      <c r="CA31" s="61"/>
      <c r="CB31" s="62"/>
      <c r="CC31" s="58"/>
      <c r="CD31" s="58"/>
      <c r="CE31" s="59"/>
      <c r="CF31" s="54">
        <f t="shared" si="20"/>
        <v>1.3602245388933447</v>
      </c>
      <c r="CG31" s="55">
        <f t="shared" si="21"/>
        <v>2494</v>
      </c>
      <c r="CH31" s="61"/>
      <c r="CI31" s="62"/>
      <c r="CJ31" s="58"/>
      <c r="CK31" s="58"/>
      <c r="CL31" s="59"/>
      <c r="CM31" s="54">
        <f t="shared" si="22"/>
        <v>1.3602245388933447</v>
      </c>
      <c r="CN31" s="55">
        <f t="shared" si="23"/>
        <v>2494</v>
      </c>
      <c r="CO31" s="61"/>
      <c r="CP31" s="62"/>
      <c r="CQ31" s="58"/>
      <c r="CR31" s="58"/>
      <c r="CS31" s="59"/>
      <c r="CT31" s="54">
        <f t="shared" si="24"/>
        <v>1.3602245388933447</v>
      </c>
      <c r="CU31" s="55">
        <f t="shared" si="25"/>
        <v>2494</v>
      </c>
      <c r="CV31" s="61"/>
      <c r="CW31" s="62"/>
      <c r="CX31" s="58"/>
      <c r="CY31" s="58"/>
      <c r="CZ31" s="59"/>
      <c r="DA31" s="54">
        <f t="shared" si="26"/>
        <v>1.3602245388933447</v>
      </c>
      <c r="DB31" s="55">
        <f t="shared" si="27"/>
        <v>2494</v>
      </c>
      <c r="DC31" s="61"/>
      <c r="DD31" s="62"/>
      <c r="DE31" s="58"/>
      <c r="DF31" s="58"/>
      <c r="DG31" s="59"/>
      <c r="DH31" s="54">
        <f t="shared" si="28"/>
        <v>1.3602245388933447</v>
      </c>
      <c r="DI31" s="55">
        <f t="shared" si="29"/>
        <v>2494</v>
      </c>
      <c r="DJ31" s="61"/>
      <c r="DK31" s="62"/>
      <c r="DL31" s="58"/>
      <c r="DM31" s="58"/>
      <c r="DN31" s="59"/>
      <c r="DO31" s="54">
        <f t="shared" si="30"/>
        <v>1.3602245388933447</v>
      </c>
      <c r="DP31" s="55">
        <f t="shared" si="31"/>
        <v>2494</v>
      </c>
      <c r="DQ31" s="61"/>
      <c r="DR31" s="62"/>
      <c r="DS31" s="58"/>
      <c r="DT31" s="58"/>
      <c r="DU31" s="59"/>
      <c r="DV31" s="54">
        <f t="shared" si="32"/>
        <v>1.3602245388933447</v>
      </c>
      <c r="DW31" s="55">
        <f t="shared" si="33"/>
        <v>2494</v>
      </c>
      <c r="DX31" s="61"/>
      <c r="DY31" s="62"/>
      <c r="DZ31" s="58"/>
      <c r="EA31" s="58"/>
      <c r="EB31" s="59"/>
      <c r="EC31" s="54">
        <f t="shared" si="34"/>
        <v>1.3602245388933447</v>
      </c>
      <c r="ED31" s="55">
        <f t="shared" si="35"/>
        <v>2494</v>
      </c>
      <c r="EE31" s="61"/>
      <c r="EF31" s="62"/>
      <c r="EG31" s="58"/>
      <c r="EH31" s="58"/>
      <c r="EI31" s="59"/>
      <c r="EJ31" s="54">
        <f t="shared" si="36"/>
        <v>1.3602245388933447</v>
      </c>
      <c r="EK31" s="55">
        <f t="shared" si="37"/>
        <v>2494</v>
      </c>
      <c r="EL31" s="61"/>
      <c r="EM31" s="62"/>
      <c r="EN31" s="58"/>
      <c r="EO31" s="58"/>
      <c r="EP31" s="59"/>
      <c r="EQ31" s="54">
        <f t="shared" si="38"/>
        <v>1.3602245388933447</v>
      </c>
      <c r="ER31" s="55">
        <f t="shared" si="39"/>
        <v>2494</v>
      </c>
      <c r="ES31" s="61"/>
      <c r="ET31" s="62"/>
      <c r="EU31" s="58"/>
      <c r="EV31" s="58"/>
      <c r="EW31" s="59"/>
      <c r="EX31" s="54">
        <f t="shared" si="40"/>
        <v>1.3602245388933447</v>
      </c>
      <c r="EY31" s="55">
        <f t="shared" si="41"/>
        <v>2494</v>
      </c>
      <c r="EZ31" s="61"/>
      <c r="FA31" s="62"/>
      <c r="FB31" s="58"/>
      <c r="FC31" s="58"/>
      <c r="FD31" s="59"/>
      <c r="FE31" s="54">
        <f t="shared" si="42"/>
        <v>1.3602245388933447</v>
      </c>
      <c r="FF31" s="55">
        <f t="shared" si="43"/>
        <v>2494</v>
      </c>
      <c r="FG31" s="61"/>
      <c r="FH31" s="62"/>
      <c r="FI31" s="58"/>
      <c r="FJ31" s="58"/>
      <c r="FK31" s="59"/>
      <c r="FL31" s="54">
        <f t="shared" si="44"/>
        <v>1.3602245388933447</v>
      </c>
      <c r="FM31" s="55">
        <f t="shared" si="45"/>
        <v>2494</v>
      </c>
      <c r="FN31" s="61"/>
      <c r="FO31" s="62"/>
      <c r="FP31" s="58"/>
      <c r="FQ31" s="58"/>
      <c r="FR31" s="59"/>
      <c r="FS31" s="54">
        <f t="shared" si="46"/>
        <v>1.3602245388933447</v>
      </c>
      <c r="FT31" s="55">
        <f t="shared" si="47"/>
        <v>2494</v>
      </c>
      <c r="FU31" s="61"/>
      <c r="FV31" s="62"/>
      <c r="FW31" s="58"/>
      <c r="FX31" s="58"/>
      <c r="FY31" s="59"/>
      <c r="FZ31" s="54">
        <f t="shared" si="48"/>
        <v>1.3602245388933447</v>
      </c>
      <c r="GA31" s="55">
        <f t="shared" si="49"/>
        <v>2494</v>
      </c>
      <c r="GB31" s="61"/>
      <c r="GC31" s="62"/>
      <c r="GD31" s="58"/>
      <c r="GE31" s="58"/>
      <c r="GF31" s="59"/>
      <c r="GG31" s="54">
        <f t="shared" si="50"/>
        <v>1.3602245388933447</v>
      </c>
      <c r="GH31" s="55">
        <f t="shared" si="51"/>
        <v>2494</v>
      </c>
      <c r="GI31" s="61"/>
      <c r="GJ31" s="62"/>
      <c r="GK31" s="58"/>
      <c r="GL31" s="58"/>
      <c r="GM31" s="59"/>
      <c r="GN31" s="54">
        <f t="shared" si="52"/>
        <v>1.3602245388933447</v>
      </c>
      <c r="GO31" s="55">
        <f t="shared" si="53"/>
        <v>2494</v>
      </c>
      <c r="GP31" s="61"/>
      <c r="GQ31" s="62"/>
      <c r="GR31" s="58"/>
      <c r="GS31" s="58"/>
      <c r="GT31" s="59"/>
      <c r="GU31" s="54">
        <f t="shared" si="54"/>
        <v>1.3602245388933447</v>
      </c>
      <c r="GV31" s="55">
        <f t="shared" si="55"/>
        <v>2494</v>
      </c>
    </row>
    <row r="32" spans="1:204" s="60" customFormat="1">
      <c r="A32" s="57">
        <v>29</v>
      </c>
      <c r="B32" s="61">
        <v>1</v>
      </c>
      <c r="C32" s="62"/>
      <c r="D32" s="58"/>
      <c r="E32" s="58"/>
      <c r="F32" s="59"/>
      <c r="G32" s="54">
        <f t="shared" si="57"/>
        <v>1.1307507248164839</v>
      </c>
      <c r="H32" s="55">
        <f t="shared" si="56"/>
        <v>2494</v>
      </c>
      <c r="I32" s="61">
        <v>2</v>
      </c>
      <c r="J32" s="62"/>
      <c r="K32" s="58">
        <v>20</v>
      </c>
      <c r="L32" s="58"/>
      <c r="M32" s="59"/>
      <c r="N32" s="54">
        <f t="shared" si="0"/>
        <v>1.3426438837826178</v>
      </c>
      <c r="O32" s="55">
        <f t="shared" si="1"/>
        <v>2494</v>
      </c>
      <c r="P32" s="61"/>
      <c r="Q32" s="62"/>
      <c r="R32" s="58"/>
      <c r="S32" s="58"/>
      <c r="T32" s="59"/>
      <c r="U32" s="54">
        <f t="shared" si="2"/>
        <v>1.3602245388933447</v>
      </c>
      <c r="V32" s="55">
        <f t="shared" si="3"/>
        <v>2494</v>
      </c>
      <c r="W32" s="61"/>
      <c r="X32" s="62"/>
      <c r="Y32" s="58"/>
      <c r="Z32" s="58"/>
      <c r="AA32" s="59"/>
      <c r="AB32" s="54">
        <f t="shared" si="4"/>
        <v>1.3602245388933447</v>
      </c>
      <c r="AC32" s="55">
        <f t="shared" si="5"/>
        <v>2494</v>
      </c>
      <c r="AD32" s="61"/>
      <c r="AE32" s="62"/>
      <c r="AF32" s="58"/>
      <c r="AG32" s="58"/>
      <c r="AH32" s="59"/>
      <c r="AI32" s="54">
        <f t="shared" si="6"/>
        <v>1.3602245388933447</v>
      </c>
      <c r="AJ32" s="55">
        <f t="shared" si="7"/>
        <v>2494</v>
      </c>
      <c r="AK32" s="61"/>
      <c r="AL32" s="62"/>
      <c r="AM32" s="58"/>
      <c r="AN32" s="58"/>
      <c r="AO32" s="59"/>
      <c r="AP32" s="54">
        <f t="shared" si="8"/>
        <v>1.3602245388933447</v>
      </c>
      <c r="AQ32" s="55">
        <f t="shared" si="9"/>
        <v>2494</v>
      </c>
      <c r="AR32" s="61"/>
      <c r="AS32" s="62"/>
      <c r="AT32" s="58"/>
      <c r="AU32" s="58"/>
      <c r="AV32" s="59"/>
      <c r="AW32" s="54">
        <f t="shared" si="10"/>
        <v>1.3602245388933447</v>
      </c>
      <c r="AX32" s="55">
        <f t="shared" si="11"/>
        <v>2494</v>
      </c>
      <c r="AY32" s="61"/>
      <c r="AZ32" s="62"/>
      <c r="BA32" s="58"/>
      <c r="BB32" s="58"/>
      <c r="BC32" s="59"/>
      <c r="BD32" s="54">
        <f t="shared" si="12"/>
        <v>1.3602245388933447</v>
      </c>
      <c r="BE32" s="55">
        <f t="shared" si="13"/>
        <v>2494</v>
      </c>
      <c r="BF32" s="61"/>
      <c r="BG32" s="62"/>
      <c r="BH32" s="58"/>
      <c r="BI32" s="58"/>
      <c r="BJ32" s="59"/>
      <c r="BK32" s="54">
        <f t="shared" si="14"/>
        <v>1.3602245388933447</v>
      </c>
      <c r="BL32" s="55">
        <f t="shared" si="15"/>
        <v>2494</v>
      </c>
      <c r="BM32" s="61"/>
      <c r="BN32" s="62"/>
      <c r="BO32" s="58"/>
      <c r="BP32" s="58"/>
      <c r="BQ32" s="59"/>
      <c r="BR32" s="54">
        <f t="shared" si="16"/>
        <v>1.3602245388933447</v>
      </c>
      <c r="BS32" s="55">
        <f t="shared" si="17"/>
        <v>2494</v>
      </c>
      <c r="BT32" s="61"/>
      <c r="BU32" s="62"/>
      <c r="BV32" s="58"/>
      <c r="BW32" s="58"/>
      <c r="BX32" s="59"/>
      <c r="BY32" s="54">
        <f t="shared" si="18"/>
        <v>1.3602245388933447</v>
      </c>
      <c r="BZ32" s="55">
        <f t="shared" si="19"/>
        <v>2494</v>
      </c>
      <c r="CA32" s="61"/>
      <c r="CB32" s="62"/>
      <c r="CC32" s="58"/>
      <c r="CD32" s="58"/>
      <c r="CE32" s="59"/>
      <c r="CF32" s="54">
        <f t="shared" si="20"/>
        <v>1.3602245388933447</v>
      </c>
      <c r="CG32" s="55">
        <f t="shared" si="21"/>
        <v>2494</v>
      </c>
      <c r="CH32" s="61"/>
      <c r="CI32" s="62"/>
      <c r="CJ32" s="58"/>
      <c r="CK32" s="58"/>
      <c r="CL32" s="59"/>
      <c r="CM32" s="54">
        <f t="shared" si="22"/>
        <v>1.3602245388933447</v>
      </c>
      <c r="CN32" s="55">
        <f t="shared" si="23"/>
        <v>2494</v>
      </c>
      <c r="CO32" s="61"/>
      <c r="CP32" s="62"/>
      <c r="CQ32" s="58"/>
      <c r="CR32" s="58"/>
      <c r="CS32" s="59"/>
      <c r="CT32" s="54">
        <f t="shared" si="24"/>
        <v>1.3602245388933447</v>
      </c>
      <c r="CU32" s="55">
        <f t="shared" si="25"/>
        <v>2494</v>
      </c>
      <c r="CV32" s="61"/>
      <c r="CW32" s="62"/>
      <c r="CX32" s="58"/>
      <c r="CY32" s="58"/>
      <c r="CZ32" s="59"/>
      <c r="DA32" s="54">
        <f t="shared" si="26"/>
        <v>1.3602245388933447</v>
      </c>
      <c r="DB32" s="55">
        <f t="shared" si="27"/>
        <v>2494</v>
      </c>
      <c r="DC32" s="61"/>
      <c r="DD32" s="62"/>
      <c r="DE32" s="58"/>
      <c r="DF32" s="58"/>
      <c r="DG32" s="59"/>
      <c r="DH32" s="54">
        <f t="shared" si="28"/>
        <v>1.3602245388933447</v>
      </c>
      <c r="DI32" s="55">
        <f t="shared" si="29"/>
        <v>2494</v>
      </c>
      <c r="DJ32" s="61"/>
      <c r="DK32" s="62"/>
      <c r="DL32" s="58"/>
      <c r="DM32" s="58"/>
      <c r="DN32" s="59"/>
      <c r="DO32" s="54">
        <f t="shared" si="30"/>
        <v>1.3602245388933447</v>
      </c>
      <c r="DP32" s="55">
        <f t="shared" si="31"/>
        <v>2494</v>
      </c>
      <c r="DQ32" s="61"/>
      <c r="DR32" s="62"/>
      <c r="DS32" s="58"/>
      <c r="DT32" s="58"/>
      <c r="DU32" s="59"/>
      <c r="DV32" s="54">
        <f t="shared" si="32"/>
        <v>1.3602245388933447</v>
      </c>
      <c r="DW32" s="55">
        <f t="shared" si="33"/>
        <v>2494</v>
      </c>
      <c r="DX32" s="61"/>
      <c r="DY32" s="62"/>
      <c r="DZ32" s="58"/>
      <c r="EA32" s="58"/>
      <c r="EB32" s="59"/>
      <c r="EC32" s="54">
        <f t="shared" si="34"/>
        <v>1.3602245388933447</v>
      </c>
      <c r="ED32" s="55">
        <f t="shared" si="35"/>
        <v>2494</v>
      </c>
      <c r="EE32" s="61"/>
      <c r="EF32" s="62"/>
      <c r="EG32" s="58"/>
      <c r="EH32" s="58"/>
      <c r="EI32" s="59"/>
      <c r="EJ32" s="54">
        <f t="shared" si="36"/>
        <v>1.3602245388933447</v>
      </c>
      <c r="EK32" s="55">
        <f t="shared" si="37"/>
        <v>2494</v>
      </c>
      <c r="EL32" s="61"/>
      <c r="EM32" s="62"/>
      <c r="EN32" s="58"/>
      <c r="EO32" s="58"/>
      <c r="EP32" s="59"/>
      <c r="EQ32" s="54">
        <f t="shared" si="38"/>
        <v>1.3602245388933447</v>
      </c>
      <c r="ER32" s="55">
        <f t="shared" si="39"/>
        <v>2494</v>
      </c>
      <c r="ES32" s="61"/>
      <c r="ET32" s="62"/>
      <c r="EU32" s="58"/>
      <c r="EV32" s="58"/>
      <c r="EW32" s="59"/>
      <c r="EX32" s="54">
        <f t="shared" si="40"/>
        <v>1.3602245388933447</v>
      </c>
      <c r="EY32" s="55">
        <f t="shared" si="41"/>
        <v>2494</v>
      </c>
      <c r="EZ32" s="61"/>
      <c r="FA32" s="62"/>
      <c r="FB32" s="58"/>
      <c r="FC32" s="58"/>
      <c r="FD32" s="59"/>
      <c r="FE32" s="54">
        <f t="shared" si="42"/>
        <v>1.3602245388933447</v>
      </c>
      <c r="FF32" s="55">
        <f t="shared" si="43"/>
        <v>2494</v>
      </c>
      <c r="FG32" s="61"/>
      <c r="FH32" s="62"/>
      <c r="FI32" s="58"/>
      <c r="FJ32" s="58"/>
      <c r="FK32" s="59"/>
      <c r="FL32" s="54">
        <f t="shared" si="44"/>
        <v>1.3602245388933447</v>
      </c>
      <c r="FM32" s="55">
        <f t="shared" si="45"/>
        <v>2494</v>
      </c>
      <c r="FN32" s="61"/>
      <c r="FO32" s="62"/>
      <c r="FP32" s="58"/>
      <c r="FQ32" s="58"/>
      <c r="FR32" s="59"/>
      <c r="FS32" s="54">
        <f t="shared" si="46"/>
        <v>1.3602245388933447</v>
      </c>
      <c r="FT32" s="55">
        <f t="shared" si="47"/>
        <v>2494</v>
      </c>
      <c r="FU32" s="61"/>
      <c r="FV32" s="62"/>
      <c r="FW32" s="58"/>
      <c r="FX32" s="58"/>
      <c r="FY32" s="59"/>
      <c r="FZ32" s="54">
        <f t="shared" si="48"/>
        <v>1.3602245388933447</v>
      </c>
      <c r="GA32" s="55">
        <f t="shared" si="49"/>
        <v>2494</v>
      </c>
      <c r="GB32" s="61"/>
      <c r="GC32" s="62"/>
      <c r="GD32" s="58"/>
      <c r="GE32" s="58"/>
      <c r="GF32" s="59"/>
      <c r="GG32" s="54">
        <f t="shared" si="50"/>
        <v>1.3602245388933447</v>
      </c>
      <c r="GH32" s="55">
        <f t="shared" si="51"/>
        <v>2494</v>
      </c>
      <c r="GI32" s="61"/>
      <c r="GJ32" s="62"/>
      <c r="GK32" s="58"/>
      <c r="GL32" s="58"/>
      <c r="GM32" s="59"/>
      <c r="GN32" s="54">
        <f t="shared" si="52"/>
        <v>1.3602245388933447</v>
      </c>
      <c r="GO32" s="55">
        <f t="shared" si="53"/>
        <v>2494</v>
      </c>
      <c r="GP32" s="61"/>
      <c r="GQ32" s="62"/>
      <c r="GR32" s="58"/>
      <c r="GS32" s="58"/>
      <c r="GT32" s="59"/>
      <c r="GU32" s="54">
        <f t="shared" si="54"/>
        <v>1.3602245388933447</v>
      </c>
      <c r="GV32" s="55">
        <f t="shared" si="55"/>
        <v>2494</v>
      </c>
    </row>
    <row r="33" spans="1:204" s="60" customFormat="1">
      <c r="A33" s="57">
        <v>30</v>
      </c>
      <c r="B33" s="61">
        <v>1</v>
      </c>
      <c r="C33" s="62"/>
      <c r="D33" s="58"/>
      <c r="E33" s="58"/>
      <c r="F33" s="59"/>
      <c r="G33" s="54">
        <f t="shared" si="57"/>
        <v>1.1326013200912974</v>
      </c>
      <c r="H33" s="55">
        <f t="shared" si="56"/>
        <v>2494</v>
      </c>
      <c r="I33" s="61">
        <v>1</v>
      </c>
      <c r="J33" s="62"/>
      <c r="K33" s="58">
        <v>20</v>
      </c>
      <c r="L33" s="58"/>
      <c r="M33" s="59"/>
      <c r="N33" s="54">
        <f t="shared" si="0"/>
        <v>1.3485041021528601</v>
      </c>
      <c r="O33" s="55">
        <f t="shared" si="1"/>
        <v>2494</v>
      </c>
      <c r="P33" s="61"/>
      <c r="Q33" s="62"/>
      <c r="R33" s="58"/>
      <c r="S33" s="58"/>
      <c r="T33" s="59"/>
      <c r="U33" s="54">
        <f t="shared" si="2"/>
        <v>1.3602245388933447</v>
      </c>
      <c r="V33" s="55">
        <f t="shared" si="3"/>
        <v>2494</v>
      </c>
      <c r="W33" s="61"/>
      <c r="X33" s="62"/>
      <c r="Y33" s="58"/>
      <c r="Z33" s="58"/>
      <c r="AA33" s="59"/>
      <c r="AB33" s="54">
        <f t="shared" si="4"/>
        <v>1.3602245388933447</v>
      </c>
      <c r="AC33" s="55">
        <f t="shared" si="5"/>
        <v>2494</v>
      </c>
      <c r="AD33" s="61"/>
      <c r="AE33" s="62"/>
      <c r="AF33" s="58"/>
      <c r="AG33" s="58"/>
      <c r="AH33" s="59"/>
      <c r="AI33" s="54">
        <f t="shared" si="6"/>
        <v>1.3602245388933447</v>
      </c>
      <c r="AJ33" s="55">
        <f t="shared" si="7"/>
        <v>2494</v>
      </c>
      <c r="AK33" s="61"/>
      <c r="AL33" s="62"/>
      <c r="AM33" s="58"/>
      <c r="AN33" s="58"/>
      <c r="AO33" s="59"/>
      <c r="AP33" s="54">
        <f t="shared" si="8"/>
        <v>1.3602245388933447</v>
      </c>
      <c r="AQ33" s="55">
        <f t="shared" si="9"/>
        <v>2494</v>
      </c>
      <c r="AR33" s="61"/>
      <c r="AS33" s="62"/>
      <c r="AT33" s="58"/>
      <c r="AU33" s="58"/>
      <c r="AV33" s="59"/>
      <c r="AW33" s="54">
        <f t="shared" si="10"/>
        <v>1.3602245388933447</v>
      </c>
      <c r="AX33" s="55">
        <f t="shared" si="11"/>
        <v>2494</v>
      </c>
      <c r="AY33" s="61"/>
      <c r="AZ33" s="62"/>
      <c r="BA33" s="58"/>
      <c r="BB33" s="58"/>
      <c r="BC33" s="59"/>
      <c r="BD33" s="54">
        <f t="shared" si="12"/>
        <v>1.3602245388933447</v>
      </c>
      <c r="BE33" s="55">
        <f t="shared" si="13"/>
        <v>2494</v>
      </c>
      <c r="BF33" s="61"/>
      <c r="BG33" s="62"/>
      <c r="BH33" s="58"/>
      <c r="BI33" s="58"/>
      <c r="BJ33" s="59"/>
      <c r="BK33" s="54">
        <f t="shared" si="14"/>
        <v>1.3602245388933447</v>
      </c>
      <c r="BL33" s="55">
        <f t="shared" si="15"/>
        <v>2494</v>
      </c>
      <c r="BM33" s="61"/>
      <c r="BN33" s="62"/>
      <c r="BO33" s="58"/>
      <c r="BP33" s="58"/>
      <c r="BQ33" s="59"/>
      <c r="BR33" s="54">
        <f t="shared" si="16"/>
        <v>1.3602245388933447</v>
      </c>
      <c r="BS33" s="55">
        <f t="shared" si="17"/>
        <v>2494</v>
      </c>
      <c r="BT33" s="61"/>
      <c r="BU33" s="62"/>
      <c r="BV33" s="58"/>
      <c r="BW33" s="58"/>
      <c r="BX33" s="59"/>
      <c r="BY33" s="54">
        <f t="shared" si="18"/>
        <v>1.3602245388933447</v>
      </c>
      <c r="BZ33" s="55">
        <f t="shared" si="19"/>
        <v>2494</v>
      </c>
      <c r="CA33" s="61"/>
      <c r="CB33" s="62"/>
      <c r="CC33" s="58"/>
      <c r="CD33" s="58"/>
      <c r="CE33" s="59"/>
      <c r="CF33" s="54">
        <f t="shared" si="20"/>
        <v>1.3602245388933447</v>
      </c>
      <c r="CG33" s="55">
        <f t="shared" si="21"/>
        <v>2494</v>
      </c>
      <c r="CH33" s="61"/>
      <c r="CI33" s="62"/>
      <c r="CJ33" s="58"/>
      <c r="CK33" s="58"/>
      <c r="CL33" s="59"/>
      <c r="CM33" s="54">
        <f t="shared" si="22"/>
        <v>1.3602245388933447</v>
      </c>
      <c r="CN33" s="55">
        <f t="shared" si="23"/>
        <v>2494</v>
      </c>
      <c r="CO33" s="61"/>
      <c r="CP33" s="62"/>
      <c r="CQ33" s="58"/>
      <c r="CR33" s="58"/>
      <c r="CS33" s="59"/>
      <c r="CT33" s="54">
        <f t="shared" si="24"/>
        <v>1.3602245388933447</v>
      </c>
      <c r="CU33" s="55">
        <f t="shared" si="25"/>
        <v>2494</v>
      </c>
      <c r="CV33" s="61"/>
      <c r="CW33" s="62"/>
      <c r="CX33" s="58"/>
      <c r="CY33" s="58"/>
      <c r="CZ33" s="59"/>
      <c r="DA33" s="54">
        <f t="shared" si="26"/>
        <v>1.3602245388933447</v>
      </c>
      <c r="DB33" s="55">
        <f t="shared" si="27"/>
        <v>2494</v>
      </c>
      <c r="DC33" s="61"/>
      <c r="DD33" s="62"/>
      <c r="DE33" s="58"/>
      <c r="DF33" s="58"/>
      <c r="DG33" s="59"/>
      <c r="DH33" s="54">
        <f t="shared" si="28"/>
        <v>1.3602245388933447</v>
      </c>
      <c r="DI33" s="55">
        <f t="shared" si="29"/>
        <v>2494</v>
      </c>
      <c r="DJ33" s="61"/>
      <c r="DK33" s="62"/>
      <c r="DL33" s="58"/>
      <c r="DM33" s="58"/>
      <c r="DN33" s="59"/>
      <c r="DO33" s="54">
        <f t="shared" si="30"/>
        <v>1.3602245388933447</v>
      </c>
      <c r="DP33" s="55">
        <f t="shared" si="31"/>
        <v>2494</v>
      </c>
      <c r="DQ33" s="61"/>
      <c r="DR33" s="62"/>
      <c r="DS33" s="58"/>
      <c r="DT33" s="58"/>
      <c r="DU33" s="59"/>
      <c r="DV33" s="54">
        <f t="shared" si="32"/>
        <v>1.3602245388933447</v>
      </c>
      <c r="DW33" s="55">
        <f t="shared" si="33"/>
        <v>2494</v>
      </c>
      <c r="DX33" s="61"/>
      <c r="DY33" s="62"/>
      <c r="DZ33" s="58"/>
      <c r="EA33" s="58"/>
      <c r="EB33" s="59"/>
      <c r="EC33" s="54">
        <f t="shared" si="34"/>
        <v>1.3602245388933447</v>
      </c>
      <c r="ED33" s="55">
        <f t="shared" si="35"/>
        <v>2494</v>
      </c>
      <c r="EE33" s="61"/>
      <c r="EF33" s="62"/>
      <c r="EG33" s="58"/>
      <c r="EH33" s="58"/>
      <c r="EI33" s="59"/>
      <c r="EJ33" s="54">
        <f t="shared" si="36"/>
        <v>1.3602245388933447</v>
      </c>
      <c r="EK33" s="55">
        <f t="shared" si="37"/>
        <v>2494</v>
      </c>
      <c r="EL33" s="61"/>
      <c r="EM33" s="62"/>
      <c r="EN33" s="58"/>
      <c r="EO33" s="58"/>
      <c r="EP33" s="59"/>
      <c r="EQ33" s="54">
        <f t="shared" si="38"/>
        <v>1.3602245388933447</v>
      </c>
      <c r="ER33" s="55">
        <f t="shared" si="39"/>
        <v>2494</v>
      </c>
      <c r="ES33" s="61"/>
      <c r="ET33" s="62"/>
      <c r="EU33" s="58"/>
      <c r="EV33" s="58"/>
      <c r="EW33" s="59"/>
      <c r="EX33" s="54">
        <f t="shared" si="40"/>
        <v>1.3602245388933447</v>
      </c>
      <c r="EY33" s="55">
        <f t="shared" si="41"/>
        <v>2494</v>
      </c>
      <c r="EZ33" s="61"/>
      <c r="FA33" s="62"/>
      <c r="FB33" s="58"/>
      <c r="FC33" s="58"/>
      <c r="FD33" s="59"/>
      <c r="FE33" s="54">
        <f t="shared" si="42"/>
        <v>1.3602245388933447</v>
      </c>
      <c r="FF33" s="55">
        <f t="shared" si="43"/>
        <v>2494</v>
      </c>
      <c r="FG33" s="61"/>
      <c r="FH33" s="62"/>
      <c r="FI33" s="58"/>
      <c r="FJ33" s="58"/>
      <c r="FK33" s="59"/>
      <c r="FL33" s="54">
        <f t="shared" si="44"/>
        <v>1.3602245388933447</v>
      </c>
      <c r="FM33" s="55">
        <f t="shared" si="45"/>
        <v>2494</v>
      </c>
      <c r="FN33" s="61"/>
      <c r="FO33" s="62"/>
      <c r="FP33" s="58"/>
      <c r="FQ33" s="58"/>
      <c r="FR33" s="59"/>
      <c r="FS33" s="54">
        <f t="shared" si="46"/>
        <v>1.3602245388933447</v>
      </c>
      <c r="FT33" s="55">
        <f t="shared" si="47"/>
        <v>2494</v>
      </c>
      <c r="FU33" s="61"/>
      <c r="FV33" s="62"/>
      <c r="FW33" s="58"/>
      <c r="FX33" s="58"/>
      <c r="FY33" s="59"/>
      <c r="FZ33" s="54">
        <f t="shared" si="48"/>
        <v>1.3602245388933447</v>
      </c>
      <c r="GA33" s="55">
        <f t="shared" si="49"/>
        <v>2494</v>
      </c>
      <c r="GB33" s="61"/>
      <c r="GC33" s="62"/>
      <c r="GD33" s="58"/>
      <c r="GE33" s="58"/>
      <c r="GF33" s="59"/>
      <c r="GG33" s="54">
        <f t="shared" si="50"/>
        <v>1.3602245388933447</v>
      </c>
      <c r="GH33" s="55">
        <f t="shared" si="51"/>
        <v>2494</v>
      </c>
      <c r="GI33" s="61"/>
      <c r="GJ33" s="62"/>
      <c r="GK33" s="58"/>
      <c r="GL33" s="58"/>
      <c r="GM33" s="59"/>
      <c r="GN33" s="54">
        <f t="shared" si="52"/>
        <v>1.3602245388933447</v>
      </c>
      <c r="GO33" s="55">
        <f t="shared" si="53"/>
        <v>2494</v>
      </c>
      <c r="GP33" s="61"/>
      <c r="GQ33" s="62"/>
      <c r="GR33" s="58"/>
      <c r="GS33" s="58"/>
      <c r="GT33" s="59"/>
      <c r="GU33" s="54">
        <f t="shared" si="54"/>
        <v>1.3602245388933447</v>
      </c>
      <c r="GV33" s="55">
        <f t="shared" si="55"/>
        <v>2494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1.1326013200912974</v>
      </c>
      <c r="H34" s="55">
        <f t="shared" si="56"/>
        <v>2494</v>
      </c>
      <c r="I34" s="64">
        <v>2</v>
      </c>
      <c r="J34" s="65"/>
      <c r="K34" s="66">
        <v>40</v>
      </c>
      <c r="L34" s="66"/>
      <c r="M34" s="67"/>
      <c r="N34" s="68">
        <f t="shared" si="0"/>
        <v>1.3602245388933447</v>
      </c>
      <c r="O34" s="69">
        <f t="shared" si="1"/>
        <v>2494</v>
      </c>
      <c r="P34" s="64"/>
      <c r="Q34" s="65"/>
      <c r="R34" s="66"/>
      <c r="S34" s="66"/>
      <c r="T34" s="67"/>
      <c r="U34" s="68">
        <f t="shared" si="2"/>
        <v>1.3602245388933447</v>
      </c>
      <c r="V34" s="69">
        <f t="shared" si="3"/>
        <v>2494</v>
      </c>
      <c r="W34" s="64"/>
      <c r="X34" s="65"/>
      <c r="Y34" s="66"/>
      <c r="Z34" s="66"/>
      <c r="AA34" s="67"/>
      <c r="AB34" s="68">
        <f t="shared" si="4"/>
        <v>1.3602245388933447</v>
      </c>
      <c r="AC34" s="69">
        <f t="shared" si="5"/>
        <v>2494</v>
      </c>
      <c r="AD34" s="64"/>
      <c r="AE34" s="65"/>
      <c r="AF34" s="66"/>
      <c r="AG34" s="66"/>
      <c r="AH34" s="67"/>
      <c r="AI34" s="68">
        <f t="shared" si="6"/>
        <v>1.3602245388933447</v>
      </c>
      <c r="AJ34" s="69">
        <f t="shared" si="7"/>
        <v>2494</v>
      </c>
      <c r="AK34" s="64"/>
      <c r="AL34" s="65"/>
      <c r="AM34" s="66"/>
      <c r="AN34" s="66"/>
      <c r="AO34" s="67"/>
      <c r="AP34" s="68">
        <f t="shared" si="8"/>
        <v>1.3602245388933447</v>
      </c>
      <c r="AQ34" s="69">
        <f t="shared" si="9"/>
        <v>2494</v>
      </c>
      <c r="AR34" s="64"/>
      <c r="AS34" s="65"/>
      <c r="AT34" s="66"/>
      <c r="AU34" s="66"/>
      <c r="AV34" s="67"/>
      <c r="AW34" s="68">
        <f t="shared" si="10"/>
        <v>1.3602245388933447</v>
      </c>
      <c r="AX34" s="69">
        <f t="shared" si="11"/>
        <v>2494</v>
      </c>
      <c r="AY34" s="64"/>
      <c r="AZ34" s="65"/>
      <c r="BA34" s="66"/>
      <c r="BB34" s="66"/>
      <c r="BC34" s="67"/>
      <c r="BD34" s="68">
        <f t="shared" si="12"/>
        <v>1.3602245388933447</v>
      </c>
      <c r="BE34" s="69">
        <f t="shared" si="13"/>
        <v>2494</v>
      </c>
      <c r="BF34" s="64"/>
      <c r="BG34" s="65"/>
      <c r="BH34" s="66"/>
      <c r="BI34" s="66"/>
      <c r="BJ34" s="67"/>
      <c r="BK34" s="68">
        <f t="shared" si="14"/>
        <v>1.3602245388933447</v>
      </c>
      <c r="BL34" s="69">
        <f t="shared" si="15"/>
        <v>2494</v>
      </c>
      <c r="BM34" s="64"/>
      <c r="BN34" s="65"/>
      <c r="BO34" s="66"/>
      <c r="BP34" s="66"/>
      <c r="BQ34" s="67"/>
      <c r="BR34" s="68">
        <f t="shared" si="16"/>
        <v>1.3602245388933447</v>
      </c>
      <c r="BS34" s="69">
        <f t="shared" si="17"/>
        <v>2494</v>
      </c>
      <c r="BT34" s="64"/>
      <c r="BU34" s="65"/>
      <c r="BV34" s="66"/>
      <c r="BW34" s="66"/>
      <c r="BX34" s="67"/>
      <c r="BY34" s="68">
        <f t="shared" si="18"/>
        <v>1.3602245388933447</v>
      </c>
      <c r="BZ34" s="69">
        <f t="shared" si="19"/>
        <v>2494</v>
      </c>
      <c r="CA34" s="64"/>
      <c r="CB34" s="65"/>
      <c r="CC34" s="66"/>
      <c r="CD34" s="66"/>
      <c r="CE34" s="67"/>
      <c r="CF34" s="68">
        <f t="shared" si="20"/>
        <v>1.3602245388933447</v>
      </c>
      <c r="CG34" s="69">
        <f t="shared" si="21"/>
        <v>2494</v>
      </c>
      <c r="CH34" s="64"/>
      <c r="CI34" s="65"/>
      <c r="CJ34" s="66"/>
      <c r="CK34" s="66"/>
      <c r="CL34" s="67"/>
      <c r="CM34" s="68">
        <f t="shared" si="22"/>
        <v>1.3602245388933447</v>
      </c>
      <c r="CN34" s="69">
        <f t="shared" si="23"/>
        <v>2494</v>
      </c>
      <c r="CO34" s="64"/>
      <c r="CP34" s="65"/>
      <c r="CQ34" s="66"/>
      <c r="CR34" s="66"/>
      <c r="CS34" s="67"/>
      <c r="CT34" s="68">
        <f t="shared" si="24"/>
        <v>1.3602245388933447</v>
      </c>
      <c r="CU34" s="69">
        <f t="shared" si="25"/>
        <v>2494</v>
      </c>
      <c r="CV34" s="64"/>
      <c r="CW34" s="65"/>
      <c r="CX34" s="66"/>
      <c r="CY34" s="66"/>
      <c r="CZ34" s="67"/>
      <c r="DA34" s="68">
        <f t="shared" si="26"/>
        <v>1.3602245388933447</v>
      </c>
      <c r="DB34" s="69">
        <f t="shared" si="27"/>
        <v>2494</v>
      </c>
      <c r="DC34" s="64"/>
      <c r="DD34" s="65"/>
      <c r="DE34" s="66"/>
      <c r="DF34" s="66"/>
      <c r="DG34" s="67"/>
      <c r="DH34" s="68">
        <f t="shared" si="28"/>
        <v>1.3602245388933447</v>
      </c>
      <c r="DI34" s="69">
        <f t="shared" si="29"/>
        <v>2494</v>
      </c>
      <c r="DJ34" s="64"/>
      <c r="DK34" s="65"/>
      <c r="DL34" s="66"/>
      <c r="DM34" s="66"/>
      <c r="DN34" s="67"/>
      <c r="DO34" s="68">
        <f t="shared" si="30"/>
        <v>1.3602245388933447</v>
      </c>
      <c r="DP34" s="69">
        <f t="shared" si="31"/>
        <v>2494</v>
      </c>
      <c r="DQ34" s="64"/>
      <c r="DR34" s="65"/>
      <c r="DS34" s="66"/>
      <c r="DT34" s="66"/>
      <c r="DU34" s="67"/>
      <c r="DV34" s="68">
        <f t="shared" si="32"/>
        <v>1.3602245388933447</v>
      </c>
      <c r="DW34" s="69">
        <f t="shared" si="33"/>
        <v>2494</v>
      </c>
      <c r="DX34" s="64"/>
      <c r="DY34" s="65"/>
      <c r="DZ34" s="66"/>
      <c r="EA34" s="66"/>
      <c r="EB34" s="67"/>
      <c r="EC34" s="68">
        <f t="shared" si="34"/>
        <v>1.3602245388933447</v>
      </c>
      <c r="ED34" s="69">
        <f t="shared" si="35"/>
        <v>2494</v>
      </c>
      <c r="EE34" s="64"/>
      <c r="EF34" s="65"/>
      <c r="EG34" s="66"/>
      <c r="EH34" s="66"/>
      <c r="EI34" s="67"/>
      <c r="EJ34" s="68">
        <f t="shared" si="36"/>
        <v>1.3602245388933447</v>
      </c>
      <c r="EK34" s="69">
        <f t="shared" si="37"/>
        <v>2494</v>
      </c>
      <c r="EL34" s="64"/>
      <c r="EM34" s="65"/>
      <c r="EN34" s="66"/>
      <c r="EO34" s="66"/>
      <c r="EP34" s="67"/>
      <c r="EQ34" s="68">
        <f t="shared" si="38"/>
        <v>1.3602245388933447</v>
      </c>
      <c r="ER34" s="69">
        <f t="shared" si="39"/>
        <v>2494</v>
      </c>
      <c r="ES34" s="64"/>
      <c r="ET34" s="65"/>
      <c r="EU34" s="66"/>
      <c r="EV34" s="66"/>
      <c r="EW34" s="67"/>
      <c r="EX34" s="68">
        <f t="shared" si="40"/>
        <v>1.3602245388933447</v>
      </c>
      <c r="EY34" s="69">
        <f t="shared" si="41"/>
        <v>2494</v>
      </c>
      <c r="EZ34" s="64"/>
      <c r="FA34" s="65"/>
      <c r="FB34" s="66"/>
      <c r="FC34" s="66"/>
      <c r="FD34" s="67"/>
      <c r="FE34" s="68">
        <f t="shared" si="42"/>
        <v>1.3602245388933447</v>
      </c>
      <c r="FF34" s="69">
        <f t="shared" si="43"/>
        <v>2494</v>
      </c>
      <c r="FG34" s="64"/>
      <c r="FH34" s="65"/>
      <c r="FI34" s="66"/>
      <c r="FJ34" s="66"/>
      <c r="FK34" s="67"/>
      <c r="FL34" s="68">
        <f t="shared" si="44"/>
        <v>1.3602245388933447</v>
      </c>
      <c r="FM34" s="69">
        <f t="shared" si="45"/>
        <v>2494</v>
      </c>
      <c r="FN34" s="64"/>
      <c r="FO34" s="65"/>
      <c r="FP34" s="66"/>
      <c r="FQ34" s="66"/>
      <c r="FR34" s="67"/>
      <c r="FS34" s="68">
        <f t="shared" si="46"/>
        <v>1.3602245388933447</v>
      </c>
      <c r="FT34" s="69">
        <f t="shared" si="47"/>
        <v>2494</v>
      </c>
      <c r="FU34" s="64"/>
      <c r="FV34" s="65"/>
      <c r="FW34" s="66"/>
      <c r="FX34" s="66"/>
      <c r="FY34" s="67"/>
      <c r="FZ34" s="68">
        <f t="shared" si="48"/>
        <v>1.3602245388933447</v>
      </c>
      <c r="GA34" s="69">
        <f t="shared" si="49"/>
        <v>2494</v>
      </c>
      <c r="GB34" s="64"/>
      <c r="GC34" s="65"/>
      <c r="GD34" s="66"/>
      <c r="GE34" s="66"/>
      <c r="GF34" s="67"/>
      <c r="GG34" s="68">
        <f t="shared" si="50"/>
        <v>1.3602245388933447</v>
      </c>
      <c r="GH34" s="69">
        <f t="shared" si="51"/>
        <v>2494</v>
      </c>
      <c r="GI34" s="64"/>
      <c r="GJ34" s="65"/>
      <c r="GK34" s="66"/>
      <c r="GL34" s="66"/>
      <c r="GM34" s="67"/>
      <c r="GN34" s="68">
        <f t="shared" si="52"/>
        <v>1.3602245388933447</v>
      </c>
      <c r="GO34" s="69">
        <f t="shared" si="53"/>
        <v>2494</v>
      </c>
      <c r="GP34" s="64"/>
      <c r="GQ34" s="65"/>
      <c r="GR34" s="66"/>
      <c r="GS34" s="66"/>
      <c r="GT34" s="67"/>
      <c r="GU34" s="68">
        <f t="shared" si="54"/>
        <v>1.3602245388933447</v>
      </c>
      <c r="GV34" s="69">
        <f t="shared" si="55"/>
        <v>2494</v>
      </c>
    </row>
    <row r="35" spans="1:204" s="79" customFormat="1" ht="13.5" thickBot="1">
      <c r="A35" s="71" t="s">
        <v>4</v>
      </c>
      <c r="B35" s="72">
        <f>SUM(B4:B34)</f>
        <v>20</v>
      </c>
      <c r="C35" s="73">
        <f>SUM(C4:C34)</f>
        <v>0</v>
      </c>
      <c r="D35" s="74">
        <f>SUM(D4:D34)</f>
        <v>1225</v>
      </c>
      <c r="E35" s="75">
        <f>SUM(E4:E34)</f>
        <v>0</v>
      </c>
      <c r="F35" s="76">
        <f>SUM(F4:F34)</f>
        <v>0</v>
      </c>
      <c r="G35" s="77">
        <v>0.85</v>
      </c>
      <c r="H35" s="77">
        <v>2494</v>
      </c>
      <c r="I35" s="72">
        <f>SUM(I4:I34)</f>
        <v>32</v>
      </c>
      <c r="J35" s="73">
        <f>SUM(J4:J34)</f>
        <v>0</v>
      </c>
      <c r="K35" s="74">
        <f>SUM(K4:K34)</f>
        <v>840</v>
      </c>
      <c r="L35" s="75">
        <f>SUM(L4:L34)</f>
        <v>0</v>
      </c>
      <c r="M35" s="76">
        <f>SUM(M4:M34)</f>
        <v>0</v>
      </c>
      <c r="N35" s="123">
        <f>+N34-G34</f>
        <v>0.22762321880204728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20</v>
      </c>
      <c r="C36" s="322"/>
      <c r="D36" s="323">
        <f>+SUM(D35:E35)</f>
        <v>1225</v>
      </c>
      <c r="E36" s="324"/>
      <c r="F36" s="80">
        <f>+F35</f>
        <v>0</v>
      </c>
      <c r="G36" s="371"/>
      <c r="H36" s="372"/>
      <c r="I36" s="321">
        <f>+SUM(I35:J35)</f>
        <v>32</v>
      </c>
      <c r="J36" s="322"/>
      <c r="K36" s="323">
        <f>+SUM(K35:L35)</f>
        <v>840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1560</v>
      </c>
      <c r="F42" s="373"/>
      <c r="G42" s="373"/>
      <c r="H42" s="373"/>
      <c r="I42" s="373"/>
      <c r="J42" s="373"/>
      <c r="K42" s="373"/>
      <c r="L42" s="373">
        <f>+E42+I42</f>
        <v>1560</v>
      </c>
      <c r="M42" s="373"/>
      <c r="N42" s="373"/>
      <c r="P42" s="339">
        <f>GU34</f>
        <v>1.3602245388933447</v>
      </c>
      <c r="Q42" s="339"/>
      <c r="R42" s="339"/>
      <c r="S42" s="339"/>
      <c r="T42" s="333">
        <f>+GV34</f>
        <v>2494</v>
      </c>
      <c r="U42" s="334"/>
      <c r="V42" s="335"/>
      <c r="W42" s="336">
        <f>+P42*T42</f>
        <v>3392.4000000000019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2065</v>
      </c>
      <c r="F43" s="381"/>
      <c r="G43" s="381"/>
      <c r="H43" s="381"/>
      <c r="I43" s="381"/>
      <c r="J43" s="381"/>
      <c r="K43" s="381"/>
      <c r="L43" s="381">
        <f>+E43+I43</f>
        <v>2065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46049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2 เดือน 6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1.3602245388933447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1.3602245388933447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1.3602245388933447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2494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-1485.4516129032259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21840</v>
      </c>
      <c r="G89" s="384"/>
      <c r="H89" s="384"/>
      <c r="I89" s="386">
        <f>+F89/$F$99</f>
        <v>-1.2669320791261869E-3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103250</v>
      </c>
      <c r="G90" s="384"/>
      <c r="H90" s="384"/>
      <c r="I90" s="387">
        <f>+F90/$F$99</f>
        <v>-5.9895026176638635E-3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125090</v>
      </c>
      <c r="G91" s="291"/>
      <c r="H91" s="291"/>
      <c r="I91" s="281">
        <f>+F91/$F$99</f>
        <v>-7.256434696790051E-3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+(G35*H35)*140</f>
        <v>296786</v>
      </c>
      <c r="G93" s="262"/>
      <c r="H93" s="263"/>
      <c r="I93" s="278">
        <f>+F93/$F$99</f>
        <v>-1.7216469964997459E-2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-1320401.4336917563</v>
      </c>
      <c r="G94" s="262"/>
      <c r="H94" s="263"/>
      <c r="I94" s="278">
        <f t="shared" ref="I94:I99" si="61">+F94/$F$99</f>
        <v>7.6596105021442068E-2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-7427258.064516129</v>
      </c>
      <c r="G95" s="262"/>
      <c r="H95" s="263"/>
      <c r="I95" s="278">
        <f t="shared" si="61"/>
        <v>0.43085309074561157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-8912709.6774193551</v>
      </c>
      <c r="G96" s="262"/>
      <c r="H96" s="263"/>
      <c r="I96" s="278">
        <f t="shared" si="61"/>
        <v>0.51702370889473392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0</v>
      </c>
      <c r="G97" s="262"/>
      <c r="H97" s="263"/>
      <c r="I97" s="278">
        <f t="shared" si="61"/>
        <v>0</v>
      </c>
      <c r="J97" s="279"/>
      <c r="K97" s="280"/>
      <c r="L97" s="84" t="s">
        <v>139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-17363583.175627239</v>
      </c>
      <c r="G98" s="327"/>
      <c r="H98" s="328"/>
      <c r="I98" s="329">
        <f t="shared" si="61"/>
        <v>1.00725643469679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-17238493.175627239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17238493.175627239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140</v>
      </c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4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15"/>
      <c r="D105" s="416"/>
      <c r="E105" s="416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7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18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/>
      <c r="O106" s="419"/>
      <c r="P106" s="419"/>
      <c r="Q106" s="420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O80:Q80"/>
    <mergeCell ref="I70:K70"/>
    <mergeCell ref="O75:Q75"/>
    <mergeCell ref="O71:Q71"/>
    <mergeCell ref="I71:K71"/>
    <mergeCell ref="I98:K98"/>
    <mergeCell ref="F99:H99"/>
    <mergeCell ref="O63:Q63"/>
    <mergeCell ref="C82:E82"/>
    <mergeCell ref="F82:H82"/>
    <mergeCell ref="I95:K95"/>
    <mergeCell ref="F96:H96"/>
    <mergeCell ref="F87:H87"/>
    <mergeCell ref="O82:Q82"/>
    <mergeCell ref="F89:H89"/>
    <mergeCell ref="O65:Q65"/>
    <mergeCell ref="O70:Q70"/>
    <mergeCell ref="F71:H71"/>
    <mergeCell ref="L79:N79"/>
    <mergeCell ref="O79:Q79"/>
    <mergeCell ref="C78:E78"/>
    <mergeCell ref="F78:H78"/>
    <mergeCell ref="O78:Q78"/>
    <mergeCell ref="I90:K90"/>
    <mergeCell ref="I68:K68"/>
    <mergeCell ref="I80:K80"/>
    <mergeCell ref="L80:N80"/>
    <mergeCell ref="L78:N78"/>
    <mergeCell ref="I78:K78"/>
    <mergeCell ref="C81:E81"/>
    <mergeCell ref="C87:E87"/>
    <mergeCell ref="C84:E84"/>
    <mergeCell ref="F69:H69"/>
    <mergeCell ref="I69:K69"/>
    <mergeCell ref="L69:N69"/>
    <mergeCell ref="F84:H84"/>
    <mergeCell ref="L82:N82"/>
    <mergeCell ref="L81:N81"/>
    <mergeCell ref="F81:H81"/>
    <mergeCell ref="F68:H68"/>
    <mergeCell ref="L68:N68"/>
    <mergeCell ref="C68:E68"/>
    <mergeCell ref="C70:E70"/>
    <mergeCell ref="C71:E71"/>
    <mergeCell ref="F72:H72"/>
    <mergeCell ref="F59:H59"/>
    <mergeCell ref="L59:N59"/>
    <mergeCell ref="C64:E64"/>
    <mergeCell ref="F64:H64"/>
    <mergeCell ref="I64:K64"/>
    <mergeCell ref="L64:N64"/>
    <mergeCell ref="C67:E67"/>
    <mergeCell ref="F67:H67"/>
    <mergeCell ref="I67:K67"/>
    <mergeCell ref="L67:N67"/>
    <mergeCell ref="L63:N63"/>
    <mergeCell ref="I59:K59"/>
    <mergeCell ref="C59:E59"/>
    <mergeCell ref="C60:E60"/>
    <mergeCell ref="F60:H60"/>
    <mergeCell ref="I61:K61"/>
    <mergeCell ref="L61:N61"/>
    <mergeCell ref="I65:K65"/>
    <mergeCell ref="L65:N65"/>
    <mergeCell ref="I60:K60"/>
    <mergeCell ref="C61:E61"/>
    <mergeCell ref="F61:H61"/>
    <mergeCell ref="C65:E65"/>
    <mergeCell ref="F65:H65"/>
    <mergeCell ref="U57:V57"/>
    <mergeCell ref="R58:T58"/>
    <mergeCell ref="U58:V58"/>
    <mergeCell ref="R59:T59"/>
    <mergeCell ref="U59:V59"/>
    <mergeCell ref="O68:Q68"/>
    <mergeCell ref="R57:T57"/>
    <mergeCell ref="O61:Q61"/>
    <mergeCell ref="R67:T67"/>
    <mergeCell ref="U67:V67"/>
    <mergeCell ref="R68:T68"/>
    <mergeCell ref="U68:V68"/>
    <mergeCell ref="O59:Q59"/>
    <mergeCell ref="O64:Q64"/>
    <mergeCell ref="O67:Q67"/>
    <mergeCell ref="C66:Q66"/>
    <mergeCell ref="C62:E62"/>
    <mergeCell ref="F62:H62"/>
    <mergeCell ref="I62:K62"/>
    <mergeCell ref="L62:N62"/>
    <mergeCell ref="O62:Q62"/>
    <mergeCell ref="C63:E63"/>
    <mergeCell ref="F63:H63"/>
    <mergeCell ref="I63:K63"/>
    <mergeCell ref="FZ2:FZ3"/>
    <mergeCell ref="GA2:GA3"/>
    <mergeCell ref="GM2:GM3"/>
    <mergeCell ref="GN2:GN3"/>
    <mergeCell ref="GU2:GU3"/>
    <mergeCell ref="GV2:GV3"/>
    <mergeCell ref="EL36:EM36"/>
    <mergeCell ref="EN36:EO36"/>
    <mergeCell ref="ES36:ET36"/>
    <mergeCell ref="EU36:EV36"/>
    <mergeCell ref="EZ36:FA36"/>
    <mergeCell ref="FB36:FC36"/>
    <mergeCell ref="FG36:FH36"/>
    <mergeCell ref="FI36:FJ36"/>
    <mergeCell ref="GR36:GS36"/>
    <mergeCell ref="FN36:FO36"/>
    <mergeCell ref="FP36:FQ36"/>
    <mergeCell ref="FU36:FV36"/>
    <mergeCell ref="FW36:FX36"/>
    <mergeCell ref="GB36:GC36"/>
    <mergeCell ref="GD36:GE36"/>
    <mergeCell ref="GI36:GJ36"/>
    <mergeCell ref="GK36:GL36"/>
    <mergeCell ref="GP36:GQ36"/>
    <mergeCell ref="FN1:FT1"/>
    <mergeCell ref="FU1:GA1"/>
    <mergeCell ref="GB1:GH1"/>
    <mergeCell ref="GI1:GO1"/>
    <mergeCell ref="GP1:GV1"/>
    <mergeCell ref="FP2:FQ2"/>
    <mergeCell ref="FR2:FR3"/>
    <mergeCell ref="FS2:FS3"/>
    <mergeCell ref="FT2:FT3"/>
    <mergeCell ref="GB2:GC2"/>
    <mergeCell ref="FN2:FO2"/>
    <mergeCell ref="GR2:GS2"/>
    <mergeCell ref="GT2:GT3"/>
    <mergeCell ref="GD2:GE2"/>
    <mergeCell ref="GF2:GF3"/>
    <mergeCell ref="GG2:GG3"/>
    <mergeCell ref="GH2:GH3"/>
    <mergeCell ref="GI2:GJ2"/>
    <mergeCell ref="GK2:GL2"/>
    <mergeCell ref="GO2:GO3"/>
    <mergeCell ref="GP2:GQ2"/>
    <mergeCell ref="FU2:FV2"/>
    <mergeCell ref="FW2:FX2"/>
    <mergeCell ref="FY2:FY3"/>
    <mergeCell ref="FG1:FM1"/>
    <mergeCell ref="EY2:EY3"/>
    <mergeCell ref="EZ2:FA2"/>
    <mergeCell ref="FB2:FC2"/>
    <mergeCell ref="FD2:FD3"/>
    <mergeCell ref="ER2:ER3"/>
    <mergeCell ref="ES2:ET2"/>
    <mergeCell ref="EU2:EV2"/>
    <mergeCell ref="EW2:EW3"/>
    <mergeCell ref="EX2:EX3"/>
    <mergeCell ref="EZ1:FF1"/>
    <mergeCell ref="FL2:FL3"/>
    <mergeCell ref="FE2:FE3"/>
    <mergeCell ref="FF2:FF3"/>
    <mergeCell ref="FG2:FH2"/>
    <mergeCell ref="FI2:FJ2"/>
    <mergeCell ref="FK2:FK3"/>
    <mergeCell ref="FM2:FM3"/>
    <mergeCell ref="EL1:ER1"/>
    <mergeCell ref="ES1:EY1"/>
    <mergeCell ref="P1:V1"/>
    <mergeCell ref="W1:AC1"/>
    <mergeCell ref="AD1:AJ1"/>
    <mergeCell ref="M2:M3"/>
    <mergeCell ref="EL2:EM2"/>
    <mergeCell ref="EN2:EO2"/>
    <mergeCell ref="EP2:EP3"/>
    <mergeCell ref="EQ2:EQ3"/>
    <mergeCell ref="I42:K42"/>
    <mergeCell ref="L42:N42"/>
    <mergeCell ref="P42:S42"/>
    <mergeCell ref="O2:O3"/>
    <mergeCell ref="P2:Q2"/>
    <mergeCell ref="R2:S2"/>
    <mergeCell ref="T2:T3"/>
    <mergeCell ref="U2:U3"/>
    <mergeCell ref="T41:V41"/>
    <mergeCell ref="T42:V42"/>
    <mergeCell ref="EE1:EK1"/>
    <mergeCell ref="BT1:BZ1"/>
    <mergeCell ref="CA1:CG1"/>
    <mergeCell ref="CH1:CN1"/>
    <mergeCell ref="CO1:CU1"/>
    <mergeCell ref="CV1:DB1"/>
    <mergeCell ref="A1:A2"/>
    <mergeCell ref="B1:H1"/>
    <mergeCell ref="I1:O1"/>
    <mergeCell ref="C43:D43"/>
    <mergeCell ref="E43:H43"/>
    <mergeCell ref="I43:K43"/>
    <mergeCell ref="L43:N43"/>
    <mergeCell ref="K2:L2"/>
    <mergeCell ref="C42:D42"/>
    <mergeCell ref="H39:N39"/>
    <mergeCell ref="C41:D41"/>
    <mergeCell ref="E41:H41"/>
    <mergeCell ref="I41:K41"/>
    <mergeCell ref="C39:F39"/>
    <mergeCell ref="B2:C2"/>
    <mergeCell ref="D2:E2"/>
    <mergeCell ref="F2:F3"/>
    <mergeCell ref="G2:G3"/>
    <mergeCell ref="H2:H3"/>
    <mergeCell ref="I2:J2"/>
    <mergeCell ref="N2:N3"/>
    <mergeCell ref="E42:H42"/>
    <mergeCell ref="DC1:DI1"/>
    <mergeCell ref="V2:V3"/>
    <mergeCell ref="AK1:AQ1"/>
    <mergeCell ref="AR1:AX1"/>
    <mergeCell ref="AY1:BE1"/>
    <mergeCell ref="BF1:BL1"/>
    <mergeCell ref="BM1:BS1"/>
    <mergeCell ref="W2:X2"/>
    <mergeCell ref="Y2:Z2"/>
    <mergeCell ref="AA2:AA3"/>
    <mergeCell ref="AB2:AB3"/>
    <mergeCell ref="AC2:AC3"/>
    <mergeCell ref="AD2:AE2"/>
    <mergeCell ref="AF2:AG2"/>
    <mergeCell ref="AH2:AH3"/>
    <mergeCell ref="AI2:AI3"/>
    <mergeCell ref="AJ2:AJ3"/>
    <mergeCell ref="AK2:AL2"/>
    <mergeCell ref="AM2:AN2"/>
    <mergeCell ref="AO2:AO3"/>
    <mergeCell ref="AP2:AP3"/>
    <mergeCell ref="AQ2:AQ3"/>
    <mergeCell ref="AR2:AS2"/>
    <mergeCell ref="CF2:CF3"/>
    <mergeCell ref="DJ1:DP1"/>
    <mergeCell ref="DQ1:DW1"/>
    <mergeCell ref="DX1:ED1"/>
    <mergeCell ref="AT2:AU2"/>
    <mergeCell ref="AV2:AV3"/>
    <mergeCell ref="AW2:AW3"/>
    <mergeCell ref="AX2:AX3"/>
    <mergeCell ref="AY2:AZ2"/>
    <mergeCell ref="BA2:BB2"/>
    <mergeCell ref="BK2:BK3"/>
    <mergeCell ref="BL2:BL3"/>
    <mergeCell ref="BM2:BN2"/>
    <mergeCell ref="BO2:BP2"/>
    <mergeCell ref="BQ2:BQ3"/>
    <mergeCell ref="BR2:BR3"/>
    <mergeCell ref="BC2:BC3"/>
    <mergeCell ref="BD2:BD3"/>
    <mergeCell ref="BE2:BE3"/>
    <mergeCell ref="BF2:BG2"/>
    <mergeCell ref="BH2:BI2"/>
    <mergeCell ref="BJ2:BJ3"/>
    <mergeCell ref="CA2:CB2"/>
    <mergeCell ref="CC2:CD2"/>
    <mergeCell ref="CE2:CE3"/>
    <mergeCell ref="CG2:CG3"/>
    <mergeCell ref="CH2:CI2"/>
    <mergeCell ref="BS2:BS3"/>
    <mergeCell ref="BT2:BU2"/>
    <mergeCell ref="BV2:BW2"/>
    <mergeCell ref="BX2:BX3"/>
    <mergeCell ref="BY2:BY3"/>
    <mergeCell ref="BZ2:BZ3"/>
    <mergeCell ref="CS2:CS3"/>
    <mergeCell ref="CT2:CT3"/>
    <mergeCell ref="CU2:CU3"/>
    <mergeCell ref="CV2:CW2"/>
    <mergeCell ref="CX2:CY2"/>
    <mergeCell ref="CZ2:CZ3"/>
    <mergeCell ref="CJ2:CK2"/>
    <mergeCell ref="CL2:CL3"/>
    <mergeCell ref="CM2:CM3"/>
    <mergeCell ref="CN2:CN3"/>
    <mergeCell ref="CO2:CP2"/>
    <mergeCell ref="CQ2:CR2"/>
    <mergeCell ref="DL2:DM2"/>
    <mergeCell ref="DN2:DN3"/>
    <mergeCell ref="DO2:DO3"/>
    <mergeCell ref="DP2:DP3"/>
    <mergeCell ref="DA2:DA3"/>
    <mergeCell ref="DB2:DB3"/>
    <mergeCell ref="DC2:DD2"/>
    <mergeCell ref="DE2:DF2"/>
    <mergeCell ref="DG2:DG3"/>
    <mergeCell ref="DH2:DH3"/>
    <mergeCell ref="EI2:EI3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DZ2:EA2"/>
    <mergeCell ref="EB2:EB3"/>
    <mergeCell ref="EC2:EC3"/>
    <mergeCell ref="ED2:ED3"/>
    <mergeCell ref="EE2:EF2"/>
    <mergeCell ref="EG2:EH2"/>
    <mergeCell ref="DQ2:DR2"/>
    <mergeCell ref="DS2:DT2"/>
    <mergeCell ref="DU2:DU3"/>
    <mergeCell ref="DV2:DV3"/>
    <mergeCell ref="DW2:DW3"/>
    <mergeCell ref="DX2:DY2"/>
    <mergeCell ref="DI2:DI3"/>
    <mergeCell ref="DJ2:DK2"/>
    <mergeCell ref="EG36:EH36"/>
    <mergeCell ref="DL36:DM36"/>
    <mergeCell ref="DQ36:DR36"/>
    <mergeCell ref="DS36:DT36"/>
    <mergeCell ref="CA36:CB36"/>
    <mergeCell ref="L41:N41"/>
    <mergeCell ref="P41:S41"/>
    <mergeCell ref="DJ36:DK36"/>
    <mergeCell ref="DC36:DD36"/>
    <mergeCell ref="DE36:DF36"/>
    <mergeCell ref="BT36:BU36"/>
    <mergeCell ref="BV36:BW36"/>
    <mergeCell ref="CC36:CD36"/>
    <mergeCell ref="CH36:CI36"/>
    <mergeCell ref="CJ36:CK36"/>
    <mergeCell ref="AR36:AS36"/>
    <mergeCell ref="AT36:AU36"/>
    <mergeCell ref="AY36:AZ36"/>
    <mergeCell ref="BA36:BB36"/>
    <mergeCell ref="BF36:BG36"/>
    <mergeCell ref="BH36:BI36"/>
    <mergeCell ref="W36:X36"/>
    <mergeCell ref="Y36:Z36"/>
    <mergeCell ref="AD36:AE36"/>
    <mergeCell ref="EE36:EF36"/>
    <mergeCell ref="DX36:DY36"/>
    <mergeCell ref="DZ36:EA36"/>
    <mergeCell ref="CO36:CP36"/>
    <mergeCell ref="CQ36:CR36"/>
    <mergeCell ref="W42:Y42"/>
    <mergeCell ref="CV36:CW36"/>
    <mergeCell ref="CX36:CY36"/>
    <mergeCell ref="BM36:BN36"/>
    <mergeCell ref="BO36:BP36"/>
    <mergeCell ref="AF36:AG36"/>
    <mergeCell ref="AK36:AL36"/>
    <mergeCell ref="AM36:AN36"/>
    <mergeCell ref="W41:Y41"/>
    <mergeCell ref="F58:H58"/>
    <mergeCell ref="O46:Q46"/>
    <mergeCell ref="O47:Q47"/>
    <mergeCell ref="C46:E46"/>
    <mergeCell ref="F46:H46"/>
    <mergeCell ref="I46:K46"/>
    <mergeCell ref="L46:N46"/>
    <mergeCell ref="L47:N47"/>
    <mergeCell ref="C47:E47"/>
    <mergeCell ref="F47:H47"/>
    <mergeCell ref="I47:K47"/>
    <mergeCell ref="L55:N55"/>
    <mergeCell ref="C57:E57"/>
    <mergeCell ref="I55:K55"/>
    <mergeCell ref="L58:N58"/>
    <mergeCell ref="O60:Q60"/>
    <mergeCell ref="C54:J54"/>
    <mergeCell ref="K54:Q54"/>
    <mergeCell ref="C44:D44"/>
    <mergeCell ref="E44:H44"/>
    <mergeCell ref="I44:K44"/>
    <mergeCell ref="L44:N44"/>
    <mergeCell ref="E51:F51"/>
    <mergeCell ref="O58:Q58"/>
    <mergeCell ref="L60:N60"/>
    <mergeCell ref="C49:F49"/>
    <mergeCell ref="C50:D50"/>
    <mergeCell ref="E50:F50"/>
    <mergeCell ref="C51:D51"/>
    <mergeCell ref="O55:Q55"/>
    <mergeCell ref="I57:K57"/>
    <mergeCell ref="L57:N57"/>
    <mergeCell ref="I58:K58"/>
    <mergeCell ref="C56:Q56"/>
    <mergeCell ref="O57:Q57"/>
    <mergeCell ref="C55:E55"/>
    <mergeCell ref="F55:H55"/>
    <mergeCell ref="F57:H57"/>
    <mergeCell ref="C58:E58"/>
    <mergeCell ref="R69:T69"/>
    <mergeCell ref="U69:V69"/>
    <mergeCell ref="R77:T77"/>
    <mergeCell ref="U77:V77"/>
    <mergeCell ref="C69:E69"/>
    <mergeCell ref="C77:E77"/>
    <mergeCell ref="F77:H77"/>
    <mergeCell ref="I77:K77"/>
    <mergeCell ref="L77:N77"/>
    <mergeCell ref="O77:Q77"/>
    <mergeCell ref="L71:N71"/>
    <mergeCell ref="L70:N70"/>
    <mergeCell ref="F70:H70"/>
    <mergeCell ref="C75:E75"/>
    <mergeCell ref="F75:H75"/>
    <mergeCell ref="I75:K75"/>
    <mergeCell ref="L75:N75"/>
    <mergeCell ref="C73:E73"/>
    <mergeCell ref="D96:E96"/>
    <mergeCell ref="C91:E91"/>
    <mergeCell ref="F91:H91"/>
    <mergeCell ref="O69:Q69"/>
    <mergeCell ref="C89:E89"/>
    <mergeCell ref="O84:Q84"/>
    <mergeCell ref="O85:Q85"/>
    <mergeCell ref="L84:N84"/>
    <mergeCell ref="C85:E85"/>
    <mergeCell ref="F85:H85"/>
    <mergeCell ref="L85:N85"/>
    <mergeCell ref="C88:H88"/>
    <mergeCell ref="I88:K88"/>
    <mergeCell ref="I89:K89"/>
    <mergeCell ref="C90:E90"/>
    <mergeCell ref="F90:H90"/>
    <mergeCell ref="O83:Q83"/>
    <mergeCell ref="I81:K81"/>
    <mergeCell ref="O81:Q81"/>
    <mergeCell ref="F73:H73"/>
    <mergeCell ref="I73:K73"/>
    <mergeCell ref="L73:N73"/>
    <mergeCell ref="O73:Q73"/>
    <mergeCell ref="C72:E72"/>
    <mergeCell ref="F93:H93"/>
    <mergeCell ref="F97:H97"/>
    <mergeCell ref="F100:H100"/>
    <mergeCell ref="I100:K100"/>
    <mergeCell ref="F95:H95"/>
    <mergeCell ref="I93:K93"/>
    <mergeCell ref="I96:K96"/>
    <mergeCell ref="I94:K94"/>
    <mergeCell ref="C79:E79"/>
    <mergeCell ref="F79:H79"/>
    <mergeCell ref="I79:K79"/>
    <mergeCell ref="C100:E100"/>
    <mergeCell ref="F98:H98"/>
    <mergeCell ref="C92:H92"/>
    <mergeCell ref="D93:E93"/>
    <mergeCell ref="D94:E94"/>
    <mergeCell ref="F94:H94"/>
    <mergeCell ref="C98:E98"/>
    <mergeCell ref="I99:K99"/>
    <mergeCell ref="I97:K97"/>
    <mergeCell ref="I82:K82"/>
    <mergeCell ref="C80:E80"/>
    <mergeCell ref="F80:H80"/>
    <mergeCell ref="D95:E95"/>
    <mergeCell ref="D97:E97"/>
    <mergeCell ref="I72:K72"/>
    <mergeCell ref="L72:N72"/>
    <mergeCell ref="O72:Q72"/>
    <mergeCell ref="C99:E99"/>
    <mergeCell ref="S101:V101"/>
    <mergeCell ref="S102:V102"/>
    <mergeCell ref="C103:Q103"/>
    <mergeCell ref="C104:Q106"/>
    <mergeCell ref="C74:Q74"/>
    <mergeCell ref="R75:T75"/>
    <mergeCell ref="U75:V75"/>
    <mergeCell ref="C76:E76"/>
    <mergeCell ref="F76:H76"/>
    <mergeCell ref="I76:K76"/>
    <mergeCell ref="L76:N76"/>
    <mergeCell ref="O76:Q76"/>
    <mergeCell ref="R76:T76"/>
    <mergeCell ref="U76:V76"/>
    <mergeCell ref="S103:V103"/>
    <mergeCell ref="S104:V104"/>
    <mergeCell ref="S105:V105"/>
    <mergeCell ref="I91:K91"/>
    <mergeCell ref="I92:K92"/>
  </mergeCells>
  <dataValidations disablePrompts="1" count="1">
    <dataValidation type="list" allowBlank="1" showInputMessage="1" showErrorMessage="1" sqref="O47:Q47" xr:uid="{9389EAC0-C14F-48E2-BE88-5CBB864A1BBE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V167"/>
  <sheetViews>
    <sheetView showGridLines="0" zoomScale="70" zoomScaleNormal="70" workbookViewId="0">
      <pane xSplit="1" ySplit="3" topLeftCell="FG4" activePane="bottomRight" state="frozen"/>
      <selection activeCell="Q131" sqref="Q131"/>
      <selection pane="topRight" activeCell="Q131" sqref="Q131"/>
      <selection pane="bottomLeft" activeCell="Q131" sqref="Q131"/>
      <selection pane="bottomRight" activeCell="GD12" sqref="GD12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8.42578125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2" width="6.7109375" style="84" customWidth="1"/>
    <col min="23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6.71093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89" width="5.7109375" style="84" customWidth="1"/>
    <col min="90" max="90" width="7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24473</v>
      </c>
      <c r="C1" s="355"/>
      <c r="D1" s="355"/>
      <c r="E1" s="355"/>
      <c r="F1" s="355"/>
      <c r="G1" s="355"/>
      <c r="H1" s="356"/>
      <c r="I1" s="354">
        <v>24504</v>
      </c>
      <c r="J1" s="355"/>
      <c r="K1" s="355"/>
      <c r="L1" s="355"/>
      <c r="M1" s="355"/>
      <c r="N1" s="355"/>
      <c r="O1" s="356"/>
      <c r="P1" s="354">
        <v>24532</v>
      </c>
      <c r="Q1" s="355"/>
      <c r="R1" s="355"/>
      <c r="S1" s="355"/>
      <c r="T1" s="355"/>
      <c r="U1" s="355"/>
      <c r="V1" s="356"/>
      <c r="W1" s="354">
        <v>24563</v>
      </c>
      <c r="X1" s="355"/>
      <c r="Y1" s="355"/>
      <c r="Z1" s="355"/>
      <c r="AA1" s="355"/>
      <c r="AB1" s="355"/>
      <c r="AC1" s="356"/>
      <c r="AD1" s="354">
        <v>24593</v>
      </c>
      <c r="AE1" s="355"/>
      <c r="AF1" s="355"/>
      <c r="AG1" s="355"/>
      <c r="AH1" s="355"/>
      <c r="AI1" s="355"/>
      <c r="AJ1" s="356"/>
      <c r="AK1" s="354">
        <v>24624</v>
      </c>
      <c r="AL1" s="355"/>
      <c r="AM1" s="355"/>
      <c r="AN1" s="355"/>
      <c r="AO1" s="355"/>
      <c r="AP1" s="355"/>
      <c r="AQ1" s="356"/>
      <c r="AR1" s="354">
        <v>24654</v>
      </c>
      <c r="AS1" s="355"/>
      <c r="AT1" s="355"/>
      <c r="AU1" s="355"/>
      <c r="AV1" s="355"/>
      <c r="AW1" s="355"/>
      <c r="AX1" s="356"/>
      <c r="AY1" s="354">
        <v>24685</v>
      </c>
      <c r="AZ1" s="355"/>
      <c r="BA1" s="355"/>
      <c r="BB1" s="355"/>
      <c r="BC1" s="355"/>
      <c r="BD1" s="355"/>
      <c r="BE1" s="356"/>
      <c r="BF1" s="354">
        <v>24716</v>
      </c>
      <c r="BG1" s="355"/>
      <c r="BH1" s="355"/>
      <c r="BI1" s="355"/>
      <c r="BJ1" s="355"/>
      <c r="BK1" s="355"/>
      <c r="BL1" s="356"/>
      <c r="BM1" s="354">
        <v>24746</v>
      </c>
      <c r="BN1" s="355"/>
      <c r="BO1" s="355"/>
      <c r="BP1" s="355"/>
      <c r="BQ1" s="355"/>
      <c r="BR1" s="355"/>
      <c r="BS1" s="356"/>
      <c r="BT1" s="354">
        <v>24777</v>
      </c>
      <c r="BU1" s="355"/>
      <c r="BV1" s="355"/>
      <c r="BW1" s="355"/>
      <c r="BX1" s="355"/>
      <c r="BY1" s="355"/>
      <c r="BZ1" s="356"/>
      <c r="CA1" s="354">
        <v>24807</v>
      </c>
      <c r="CB1" s="355"/>
      <c r="CC1" s="355"/>
      <c r="CD1" s="355"/>
      <c r="CE1" s="355"/>
      <c r="CF1" s="355"/>
      <c r="CG1" s="356"/>
      <c r="CH1" s="354">
        <v>24838</v>
      </c>
      <c r="CI1" s="355"/>
      <c r="CJ1" s="355"/>
      <c r="CK1" s="355"/>
      <c r="CL1" s="355"/>
      <c r="CM1" s="355"/>
      <c r="CN1" s="356"/>
      <c r="CO1" s="354">
        <v>24869</v>
      </c>
      <c r="CP1" s="355"/>
      <c r="CQ1" s="355"/>
      <c r="CR1" s="355"/>
      <c r="CS1" s="355"/>
      <c r="CT1" s="355"/>
      <c r="CU1" s="356"/>
      <c r="CV1" s="354">
        <v>24898</v>
      </c>
      <c r="CW1" s="355"/>
      <c r="CX1" s="355"/>
      <c r="CY1" s="355"/>
      <c r="CZ1" s="355"/>
      <c r="DA1" s="355"/>
      <c r="DB1" s="356"/>
      <c r="DC1" s="354">
        <v>24929</v>
      </c>
      <c r="DD1" s="355"/>
      <c r="DE1" s="355"/>
      <c r="DF1" s="355"/>
      <c r="DG1" s="355"/>
      <c r="DH1" s="355"/>
      <c r="DI1" s="356"/>
      <c r="DJ1" s="354">
        <v>24959</v>
      </c>
      <c r="DK1" s="355"/>
      <c r="DL1" s="355"/>
      <c r="DM1" s="355"/>
      <c r="DN1" s="355"/>
      <c r="DO1" s="355"/>
      <c r="DP1" s="356"/>
      <c r="DQ1" s="354">
        <v>24990</v>
      </c>
      <c r="DR1" s="355"/>
      <c r="DS1" s="355"/>
      <c r="DT1" s="355"/>
      <c r="DU1" s="355"/>
      <c r="DV1" s="355"/>
      <c r="DW1" s="356"/>
      <c r="DX1" s="354">
        <v>25020</v>
      </c>
      <c r="DY1" s="355"/>
      <c r="DZ1" s="355"/>
      <c r="EA1" s="355"/>
      <c r="EB1" s="355"/>
      <c r="EC1" s="355"/>
      <c r="ED1" s="356"/>
      <c r="EE1" s="354">
        <v>25051</v>
      </c>
      <c r="EF1" s="355"/>
      <c r="EG1" s="355"/>
      <c r="EH1" s="355"/>
      <c r="EI1" s="355"/>
      <c r="EJ1" s="355"/>
      <c r="EK1" s="356"/>
      <c r="EL1" s="354">
        <v>25082</v>
      </c>
      <c r="EM1" s="355"/>
      <c r="EN1" s="355"/>
      <c r="EO1" s="355"/>
      <c r="EP1" s="355"/>
      <c r="EQ1" s="355"/>
      <c r="ER1" s="356"/>
      <c r="ES1" s="354">
        <v>25112</v>
      </c>
      <c r="ET1" s="355"/>
      <c r="EU1" s="355"/>
      <c r="EV1" s="355"/>
      <c r="EW1" s="355"/>
      <c r="EX1" s="355"/>
      <c r="EY1" s="356"/>
      <c r="EZ1" s="354">
        <v>25143</v>
      </c>
      <c r="FA1" s="355"/>
      <c r="FB1" s="355"/>
      <c r="FC1" s="355"/>
      <c r="FD1" s="355"/>
      <c r="FE1" s="355"/>
      <c r="FF1" s="356"/>
      <c r="FG1" s="354">
        <v>25173</v>
      </c>
      <c r="FH1" s="355"/>
      <c r="FI1" s="355"/>
      <c r="FJ1" s="355"/>
      <c r="FK1" s="355"/>
      <c r="FL1" s="355"/>
      <c r="FM1" s="356"/>
      <c r="FN1" s="354">
        <v>25204</v>
      </c>
      <c r="FO1" s="355"/>
      <c r="FP1" s="355"/>
      <c r="FQ1" s="355"/>
      <c r="FR1" s="355"/>
      <c r="FS1" s="355"/>
      <c r="FT1" s="356"/>
      <c r="FU1" s="354">
        <v>25235</v>
      </c>
      <c r="FV1" s="355"/>
      <c r="FW1" s="355"/>
      <c r="FX1" s="355"/>
      <c r="FY1" s="355"/>
      <c r="FZ1" s="355"/>
      <c r="GA1" s="356"/>
      <c r="GB1" s="354">
        <v>25263</v>
      </c>
      <c r="GC1" s="355"/>
      <c r="GD1" s="355"/>
      <c r="GE1" s="355"/>
      <c r="GF1" s="355"/>
      <c r="GG1" s="355"/>
      <c r="GH1" s="356"/>
      <c r="GI1" s="354">
        <v>25294</v>
      </c>
      <c r="GJ1" s="355"/>
      <c r="GK1" s="355"/>
      <c r="GL1" s="355"/>
      <c r="GM1" s="355"/>
      <c r="GN1" s="355"/>
      <c r="GO1" s="356"/>
      <c r="GP1" s="354">
        <v>25324</v>
      </c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0.18799999999999997</v>
      </c>
      <c r="H4" s="55">
        <f>$H$35-F4</f>
        <v>12400</v>
      </c>
      <c r="I4" s="50">
        <v>2</v>
      </c>
      <c r="J4" s="51"/>
      <c r="K4" s="52"/>
      <c r="L4" s="52"/>
      <c r="M4" s="53"/>
      <c r="N4" s="54">
        <f>((((((I4+J4)*30)/$E$50)+((K4+L4)/$E$51))+(G34*H34))-(F34*G34))/(O4)</f>
        <v>0.19468424317617875</v>
      </c>
      <c r="O4" s="55">
        <f>H34-M4</f>
        <v>12400</v>
      </c>
      <c r="P4" s="50"/>
      <c r="Q4" s="51"/>
      <c r="R4" s="52"/>
      <c r="S4" s="52">
        <v>20</v>
      </c>
      <c r="T4" s="53"/>
      <c r="U4" s="54">
        <f>((((((P4+Q4)*30)/$E$50)+((R4+S4)/$E$51))+(N34*O34))-(M34*N34))/(V4)</f>
        <v>0.21828846153846179</v>
      </c>
      <c r="V4" s="55">
        <f>O34-T4</f>
        <v>12400</v>
      </c>
      <c r="W4" s="50">
        <v>2</v>
      </c>
      <c r="X4" s="51"/>
      <c r="Y4" s="52"/>
      <c r="Z4" s="52"/>
      <c r="AA4" s="53"/>
      <c r="AB4" s="54">
        <f>((((((W4+X4)*30)/$E$50)+((Y4+Z4)/$E$51))+(U34*V34))-(T34*U34))/(AC4)</f>
        <v>0.25592880470462576</v>
      </c>
      <c r="AC4" s="55">
        <f>V34-AA4</f>
        <v>12488</v>
      </c>
      <c r="AD4" s="50">
        <v>2</v>
      </c>
      <c r="AE4" s="51"/>
      <c r="AF4" s="52">
        <v>20</v>
      </c>
      <c r="AG4" s="52"/>
      <c r="AH4" s="53"/>
      <c r="AI4" s="54">
        <f>((((((AD4+AE4)*30)/$E$50)+((AF4+AG4)/$E$51))+(AB34*AC34))-(AA34*AB34))/(AJ4)</f>
        <v>0.2983695478180145</v>
      </c>
      <c r="AJ4" s="55">
        <f>AC34-AH4</f>
        <v>12488</v>
      </c>
      <c r="AK4" s="50">
        <v>3</v>
      </c>
      <c r="AL4" s="51"/>
      <c r="AM4" s="52">
        <v>20</v>
      </c>
      <c r="AN4" s="52"/>
      <c r="AO4" s="53"/>
      <c r="AP4" s="54">
        <f>((((((AK4+AL4)*30)/$E$50)+((AM4+AN4)/$E$51))+(AI34*AJ34))-(AH34*AI34))/(AQ4)</f>
        <v>0.34074869333617364</v>
      </c>
      <c r="AQ4" s="55">
        <f>AJ34-AO4</f>
        <v>12488</v>
      </c>
      <c r="AR4" s="147"/>
      <c r="AS4" s="148"/>
      <c r="AT4" s="149">
        <v>20</v>
      </c>
      <c r="AU4" s="149"/>
      <c r="AV4" s="150"/>
      <c r="AW4" s="54">
        <f>((((((AR4+AS4)*30)/$E$50)+((AT4+AU4)/$E$51))+(AP34*AQ34))-(AO34*AP34))/(AX4)</f>
        <v>0.39168990459128616</v>
      </c>
      <c r="AX4" s="55">
        <f>AQ34-AV4</f>
        <v>12488</v>
      </c>
      <c r="AY4" s="50"/>
      <c r="AZ4" s="51"/>
      <c r="BA4" s="52"/>
      <c r="BB4" s="52"/>
      <c r="BC4" s="53"/>
      <c r="BD4" s="54">
        <f>((((((AY4+AZ4)*30)/$E$50)+((BA4+BB4)/$E$51))+(AW34*AX34))-(AV34*AW34))/(BE4)</f>
        <v>0.44395546414384152</v>
      </c>
      <c r="BE4" s="55">
        <f>AX34-BC4</f>
        <v>12488</v>
      </c>
      <c r="BF4" s="50">
        <v>6</v>
      </c>
      <c r="BG4" s="51"/>
      <c r="BH4" s="52"/>
      <c r="BI4" s="52"/>
      <c r="BJ4" s="53"/>
      <c r="BK4" s="54">
        <f>((((((BF4+BG4)*30)/$E$50)+((BH4+BI4)/$E$51))+(BD34*BE34))-(BC34*BD34))/(BL4)</f>
        <v>0.51953571349090688</v>
      </c>
      <c r="BL4" s="55">
        <f>BE34-BJ4</f>
        <v>12488</v>
      </c>
      <c r="BM4" s="50">
        <v>3</v>
      </c>
      <c r="BN4" s="51"/>
      <c r="BO4" s="52">
        <v>20</v>
      </c>
      <c r="BP4" s="52"/>
      <c r="BQ4" s="53"/>
      <c r="BR4" s="54">
        <f>((((((BM4+BN4)*30)/$E$50)+((BO4+BP4)/$E$51))+(BK34*BL34))-(BJ34*BK34))/(BS4)</f>
        <v>0.58927959068994118</v>
      </c>
      <c r="BS4" s="55">
        <f>BL34-BQ4</f>
        <v>12488</v>
      </c>
      <c r="BT4" s="50">
        <v>4</v>
      </c>
      <c r="BU4" s="51"/>
      <c r="BV4" s="52"/>
      <c r="BW4" s="52"/>
      <c r="BX4" s="53"/>
      <c r="BY4" s="54">
        <f>((((((BT4+BU4)*30)/$E$50)+((BV4+BW4)/$E$51))+(BR34*BS34))-(BQ34*BR34))/(BZ4)</f>
        <v>0.65461975370102188</v>
      </c>
      <c r="BZ4" s="55">
        <f>BS34-BX4</f>
        <v>12886</v>
      </c>
      <c r="CA4" s="50">
        <v>2</v>
      </c>
      <c r="CB4" s="51"/>
      <c r="CC4" s="52"/>
      <c r="CD4" s="52"/>
      <c r="CE4" s="53"/>
      <c r="CF4" s="54">
        <f>((((((CA4+CB4)*30)/$E$50)+((CC4+CD4)/$E$51))+(BY34*BZ34))-(BX34*BY34))/(CG4)</f>
        <v>0.70354696333355227</v>
      </c>
      <c r="CG4" s="55">
        <f>BZ34-CE4</f>
        <v>10738</v>
      </c>
      <c r="CH4" s="50"/>
      <c r="CI4" s="51"/>
      <c r="CJ4" s="52"/>
      <c r="CK4" s="52"/>
      <c r="CL4" s="53"/>
      <c r="CM4" s="54">
        <f>((((((CH4+CI4)*30)/$E$50)+((CJ4+CK4)/$E$51))+(CF34*CG34))-(CE34*CF34))/(CN4)</f>
        <v>0.76683764917964936</v>
      </c>
      <c r="CN4" s="55">
        <f>CG34-CL4</f>
        <v>10738</v>
      </c>
      <c r="CO4" s="50">
        <v>3</v>
      </c>
      <c r="CP4" s="51"/>
      <c r="CQ4" s="52"/>
      <c r="CR4" s="52"/>
      <c r="CS4" s="53"/>
      <c r="CT4" s="54">
        <f>((((((CO4+CP4)*30)/$E$50)+((CQ4+CR4)/$E$51))+(CM34*CN34))-(CL34*CM34))/(CU4)</f>
        <v>0.8193672671549973</v>
      </c>
      <c r="CU4" s="55">
        <f>CN34-CS4</f>
        <v>6767</v>
      </c>
      <c r="CV4" s="50">
        <v>3</v>
      </c>
      <c r="CW4" s="51"/>
      <c r="CX4" s="52"/>
      <c r="CY4" s="52"/>
      <c r="CZ4" s="53"/>
      <c r="DA4" s="54">
        <f>((((((CV4+CW4)*30)/$E$50)+((CX4+CY4)/$E$51))+(CT34*CU34))-(CS34*CT34))/(DB4)</f>
        <v>0.87023630354198955</v>
      </c>
      <c r="DB4" s="55">
        <f>CU34-CZ4</f>
        <v>6767</v>
      </c>
      <c r="DC4" s="50">
        <v>5</v>
      </c>
      <c r="DD4" s="51"/>
      <c r="DE4" s="52"/>
      <c r="DF4" s="52"/>
      <c r="DG4" s="53"/>
      <c r="DH4" s="54">
        <f>((((((DC4+DD4)*30)/$E$50)+((DE4+DF4)/$E$51))+(DA34*DB34))-(CZ34*DA34))/(DI4)</f>
        <v>0.93486733533251787</v>
      </c>
      <c r="DI4" s="55">
        <f>DB34-DG4</f>
        <v>6763</v>
      </c>
      <c r="DJ4" s="50">
        <v>6</v>
      </c>
      <c r="DK4" s="51"/>
      <c r="DL4" s="52"/>
      <c r="DM4" s="52"/>
      <c r="DN4" s="53"/>
      <c r="DO4" s="54">
        <f>((((((DJ4+DK4)*30)/$E$50)+((DL4+DM4)/$E$51))+(DH34*DI34))-(DG34*DH34))/(DP4)</f>
        <v>0.98673834720250997</v>
      </c>
      <c r="DP4" s="55">
        <f>DI34-DN4</f>
        <v>6728</v>
      </c>
      <c r="DQ4" s="50">
        <v>5</v>
      </c>
      <c r="DR4" s="51"/>
      <c r="DS4" s="52"/>
      <c r="DT4" s="52"/>
      <c r="DU4" s="53"/>
      <c r="DV4" s="54">
        <f>((((((DQ4+DR4)*30)/$E$50)+((DS4+DT4)/$E$51))+(DO34*DP34))-(DN34*DO34))/(DW4)</f>
        <v>1.065378421644142</v>
      </c>
      <c r="DW4" s="55">
        <f>DP34-DU4</f>
        <v>6697</v>
      </c>
      <c r="DX4" s="50">
        <v>3</v>
      </c>
      <c r="DY4" s="51"/>
      <c r="DZ4" s="52"/>
      <c r="EA4" s="52"/>
      <c r="EB4" s="53"/>
      <c r="EC4" s="54">
        <f>((((((DX4+DY4)*30)/$E$50)+((DZ4+EA4)/$E$51))+(DV34*DW34))-(DU34*DV34))/(ED4)</f>
        <v>1.1495563546515846</v>
      </c>
      <c r="ED4" s="55">
        <f>DW34-EB4</f>
        <v>6685</v>
      </c>
      <c r="EE4" s="50"/>
      <c r="EF4" s="51"/>
      <c r="EG4" s="52"/>
      <c r="EH4" s="52"/>
      <c r="EI4" s="53"/>
      <c r="EJ4" s="54">
        <f>((((((EE4+EF4)*30)/$E$50)+((EG4+EH4)/$E$51))+(EC34*ED34))-(EB34*EC34))/(EK4)</f>
        <v>1.2311672120607975</v>
      </c>
      <c r="EK4" s="55">
        <f>ED34-EI4</f>
        <v>6658</v>
      </c>
      <c r="EL4" s="50">
        <v>6</v>
      </c>
      <c r="EM4" s="51"/>
      <c r="EN4" s="52"/>
      <c r="EO4" s="52"/>
      <c r="EP4" s="53"/>
      <c r="EQ4" s="54">
        <f>((((((EL4+EM4)*30)/$E$50)+((EN4+EO4)/$E$51))+(EJ34*EK34))-(EI34*EJ34))/(ER4)</f>
        <v>1.3254436175417694</v>
      </c>
      <c r="ER4" s="55">
        <f>EK34-EP4</f>
        <v>6658</v>
      </c>
      <c r="ES4" s="50"/>
      <c r="ET4" s="51"/>
      <c r="EU4" s="52"/>
      <c r="EV4" s="52"/>
      <c r="EW4" s="53"/>
      <c r="EX4" s="54">
        <f>((((((ES4+ET4)*30)/$E$50)+((EU4+EV4)/$E$51))+(EQ34*ER34))-(EP34*EQ34))/(EY4)</f>
        <v>1.4142127884863656</v>
      </c>
      <c r="EY4" s="55">
        <f>ER34-EW4</f>
        <v>6655</v>
      </c>
      <c r="EZ4" s="50">
        <v>6</v>
      </c>
      <c r="FA4" s="51"/>
      <c r="FB4" s="52"/>
      <c r="FC4" s="52"/>
      <c r="FD4" s="53"/>
      <c r="FE4" s="54">
        <f>((((((EZ4+FA4)*30)/$E$50)+((FB4+FC4)/$E$51))+(EX34*EY34))-(EW34*EX34))/(FF4)</f>
        <v>1.5078381713679485</v>
      </c>
      <c r="FF4" s="55">
        <f>EY34-FD4</f>
        <v>6655</v>
      </c>
      <c r="FG4" s="50"/>
      <c r="FH4" s="51"/>
      <c r="FI4" s="52"/>
      <c r="FJ4" s="52"/>
      <c r="FK4" s="53"/>
      <c r="FL4" s="54">
        <f>((((((FG4+FH4)*30)/$E$50)+((FI4+FJ4)/$E$51))+(FE34*FF34))-(FD34*FE34))/(FM4)</f>
        <v>1.5690414309183167</v>
      </c>
      <c r="FM4" s="55">
        <f>FF34-FK4</f>
        <v>6655</v>
      </c>
      <c r="FN4" s="50"/>
      <c r="FO4" s="51"/>
      <c r="FP4" s="52"/>
      <c r="FQ4" s="52"/>
      <c r="FR4" s="53"/>
      <c r="FS4" s="54">
        <f>((((((FN4+FO4)*30)/$E$50)+((FP4+FQ4)/$E$51))+(FL34*FM34))-(FK34*FL34))/(FT4)</f>
        <v>1.6175780229910783</v>
      </c>
      <c r="FT4" s="55">
        <f>FM34-FR4</f>
        <v>6648</v>
      </c>
      <c r="FU4" s="50">
        <v>6</v>
      </c>
      <c r="FV4" s="51"/>
      <c r="FW4" s="52"/>
      <c r="FX4" s="52"/>
      <c r="FY4" s="53"/>
      <c r="FZ4" s="54">
        <f>((((((FU4+FV4)*30)/$E$50)+((FW4+FX4)/$E$51))+(FS34*FT34))-(FR34*FS34))/(GA4)</f>
        <v>1.6768636487870103</v>
      </c>
      <c r="GA4" s="55">
        <f>FT34-FY4</f>
        <v>7361</v>
      </c>
      <c r="GB4" s="50">
        <v>3</v>
      </c>
      <c r="GC4" s="51"/>
      <c r="GD4" s="52"/>
      <c r="GE4" s="52"/>
      <c r="GF4" s="53"/>
      <c r="GG4" s="54">
        <f>((((((GB4+GC4)*30)/$E$50)+((GD4+GE4)/$E$51))+(FZ34*GA34))-(FY34*FZ34))/(GH4)</f>
        <v>1.7146407066700331</v>
      </c>
      <c r="GH4" s="55">
        <f>GA34-GF4</f>
        <v>7361</v>
      </c>
      <c r="GI4" s="50"/>
      <c r="GJ4" s="51"/>
      <c r="GK4" s="52"/>
      <c r="GL4" s="52"/>
      <c r="GM4" s="53"/>
      <c r="GN4" s="54">
        <f>((((((GI4+GJ4)*30)/$E$50)+((GK4+GL4)/$E$51))+(GG34*GH34))-(GF34*GG34))/(GO4)</f>
        <v>1.7824617594116143</v>
      </c>
      <c r="GO4" s="55">
        <f>GH34-GM4</f>
        <v>7361</v>
      </c>
      <c r="GP4" s="50"/>
      <c r="GQ4" s="51"/>
      <c r="GR4" s="52"/>
      <c r="GS4" s="52"/>
      <c r="GT4" s="53"/>
      <c r="GU4" s="54">
        <f>((((((GP4+GQ4)*30)/$E$50)+((GR4+GS4)/$E$51))+(GN34*GO34))-(GM34*GN34))/(GV4)</f>
        <v>1.7824617594116143</v>
      </c>
      <c r="GV4" s="55">
        <f>GO34-GT4</f>
        <v>7361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0.18799999999999997</v>
      </c>
      <c r="H5" s="55">
        <f>H4-F5</f>
        <v>12400</v>
      </c>
      <c r="I5" s="50">
        <v>1</v>
      </c>
      <c r="J5" s="51"/>
      <c r="K5" s="52">
        <v>10</v>
      </c>
      <c r="L5" s="52"/>
      <c r="M5" s="59"/>
      <c r="N5" s="54">
        <f>((((((I5+J5)*30)/$E$50)+((K5+L5)/$E$51))+(N4*O4))-(M5*N4))/(O5)</f>
        <v>0.19545967741935494</v>
      </c>
      <c r="O5" s="55">
        <f>O4-M5</f>
        <v>12400</v>
      </c>
      <c r="P5" s="50"/>
      <c r="Q5" s="51"/>
      <c r="R5" s="52"/>
      <c r="S5" s="52">
        <v>20</v>
      </c>
      <c r="T5" s="59"/>
      <c r="U5" s="54">
        <f>((((((P5+Q5)*30)/$E$50)+((R5+S5)/$E$51))+(U4*V4))-(T5*U4))/(V5)</f>
        <v>0.21909491315136503</v>
      </c>
      <c r="V5" s="55">
        <f>V4-T5</f>
        <v>12400</v>
      </c>
      <c r="W5" s="50">
        <v>2</v>
      </c>
      <c r="X5" s="51"/>
      <c r="Y5" s="52">
        <v>20</v>
      </c>
      <c r="Z5" s="52"/>
      <c r="AA5" s="59"/>
      <c r="AB5" s="54">
        <f>((((((W5+X5)*30)/$E$50)+((Y5+Z5)/$E$51))+(AB4*AC4))-(AA5*AB4))/(AC5)</f>
        <v>0.25746874458537283</v>
      </c>
      <c r="AC5" s="55">
        <f>AC4-AA5</f>
        <v>12488</v>
      </c>
      <c r="AD5" s="50">
        <v>2</v>
      </c>
      <c r="AE5" s="51"/>
      <c r="AF5" s="52">
        <v>20</v>
      </c>
      <c r="AG5" s="52"/>
      <c r="AH5" s="59"/>
      <c r="AI5" s="54">
        <f>((((((AD5+AE5)*30)/$E$50)+((AF5+AG5)/$E$51))+(AI4*AJ4))-(AH5*AI4))/(AJ5)</f>
        <v>0.29990948769876158</v>
      </c>
      <c r="AJ5" s="55">
        <f>AJ4-AH5</f>
        <v>12488</v>
      </c>
      <c r="AK5" s="50"/>
      <c r="AL5" s="51"/>
      <c r="AM5" s="52">
        <v>20</v>
      </c>
      <c r="AN5" s="52"/>
      <c r="AO5" s="59"/>
      <c r="AP5" s="54">
        <f>((((((AK5+AL5)*30)/$E$50)+((AM5+AN5)/$E$51))+(AP4*AQ4))-(AO5*AP4))/(AQ5)</f>
        <v>0.34154946207416209</v>
      </c>
      <c r="AQ5" s="55">
        <f>AQ4-AO5</f>
        <v>12488</v>
      </c>
      <c r="AR5" s="147">
        <v>4</v>
      </c>
      <c r="AS5" s="148"/>
      <c r="AT5" s="149">
        <v>20</v>
      </c>
      <c r="AU5" s="149"/>
      <c r="AV5" s="151"/>
      <c r="AW5" s="54">
        <f>((((((AR5+AS5)*30)/$E$50)+((AT5+AU5)/$E$51))+(AW4*AX4))-(AV5*AW4))/(AX5)</f>
        <v>0.39396901561479181</v>
      </c>
      <c r="AX5" s="55">
        <f>AX4-AV5</f>
        <v>12488</v>
      </c>
      <c r="AY5" s="50">
        <v>7</v>
      </c>
      <c r="AZ5" s="51"/>
      <c r="BA5" s="52">
        <v>20</v>
      </c>
      <c r="BB5" s="52"/>
      <c r="BC5" s="59"/>
      <c r="BD5" s="54">
        <f>((((((AY5+AZ5)*30)/$E$50)+((BA5+BB5)/$E$51))+(BD4*BE4))-(BC5*BD4))/(BE5)</f>
        <v>0.44734333188148506</v>
      </c>
      <c r="BE5" s="55">
        <f>BE4-BC5</f>
        <v>12488</v>
      </c>
      <c r="BF5" s="50">
        <v>6</v>
      </c>
      <c r="BG5" s="51"/>
      <c r="BH5" s="52"/>
      <c r="BI5" s="52"/>
      <c r="BJ5" s="59"/>
      <c r="BK5" s="54">
        <f>((((((BF5+BG5)*30)/$E$50)+((BH5+BI5)/$E$51))+(BK4*BL4))-(BJ5*BK4))/(BL5)</f>
        <v>0.52175322691918269</v>
      </c>
      <c r="BL5" s="55">
        <f>BL4-BJ5</f>
        <v>12488</v>
      </c>
      <c r="BM5" s="50">
        <v>3</v>
      </c>
      <c r="BN5" s="51"/>
      <c r="BO5" s="52">
        <v>20</v>
      </c>
      <c r="BP5" s="52"/>
      <c r="BQ5" s="59"/>
      <c r="BR5" s="54">
        <f>((((((BM5+BN5)*30)/$E$50)+((BO5+BP5)/$E$51))+(BR4*BS4))-(BQ5*BR4))/(BS5)</f>
        <v>0.59118911614206759</v>
      </c>
      <c r="BS5" s="55">
        <f>BS4-BQ5</f>
        <v>12488</v>
      </c>
      <c r="BT5" s="50"/>
      <c r="BU5" s="51"/>
      <c r="BV5" s="52"/>
      <c r="BW5" s="52"/>
      <c r="BX5" s="59"/>
      <c r="BY5" s="54">
        <f>((((((BT5+BU5)*30)/$E$50)+((BV5+BW5)/$E$51))+(BY4*BZ4))-(BX5*BY4))/(BZ5)</f>
        <v>0.65461975370102188</v>
      </c>
      <c r="BZ5" s="55">
        <f>BZ4-BX5</f>
        <v>12886</v>
      </c>
      <c r="CA5" s="50">
        <v>3</v>
      </c>
      <c r="CB5" s="51"/>
      <c r="CC5" s="52">
        <v>20</v>
      </c>
      <c r="CD5" s="52"/>
      <c r="CE5" s="59"/>
      <c r="CF5" s="54">
        <f>((((((CA5+CB5)*30)/$E$50)+((CC5+CD5)/$E$51))+(CF4*CG4))-(CE5*CF4))/(CG5)</f>
        <v>0.7057676891527136</v>
      </c>
      <c r="CG5" s="55">
        <f>CG4-CE5</f>
        <v>10738</v>
      </c>
      <c r="CH5" s="50"/>
      <c r="CI5" s="51"/>
      <c r="CJ5" s="52"/>
      <c r="CK5" s="52"/>
      <c r="CL5" s="59"/>
      <c r="CM5" s="54">
        <f>((((((CH5+CI5)*30)/$E$50)+((CJ5+CK5)/$E$51))+(CM4*CN4))-(CL5*CM4))/(CN5)</f>
        <v>0.76683764917964936</v>
      </c>
      <c r="CN5" s="55">
        <f>CN4-CL5</f>
        <v>10738</v>
      </c>
      <c r="CO5" s="50">
        <v>3</v>
      </c>
      <c r="CP5" s="51"/>
      <c r="CQ5" s="52"/>
      <c r="CR5" s="52"/>
      <c r="CS5" s="59"/>
      <c r="CT5" s="54">
        <f>((((((CO5+CP5)*30)/$E$50)+((CQ5+CR5)/$E$51))+(CT4*CU4))-(CS5*CT4))/(CU5)</f>
        <v>0.82141339599290986</v>
      </c>
      <c r="CU5" s="55">
        <f>CU4-CS5</f>
        <v>6767</v>
      </c>
      <c r="CV5" s="50">
        <v>3</v>
      </c>
      <c r="CW5" s="51"/>
      <c r="CX5" s="52">
        <v>10</v>
      </c>
      <c r="CY5" s="52"/>
      <c r="CZ5" s="59"/>
      <c r="DA5" s="54">
        <f>((((((CV5+CW5)*30)/$E$50)+((CX5+CY5)/$E$51))+(DA4*DB4))-(CZ5*DA4))/(DB5)</f>
        <v>0.87302131223803714</v>
      </c>
      <c r="DB5" s="55">
        <f>DB4-CZ5</f>
        <v>6767</v>
      </c>
      <c r="DC5" s="50">
        <v>4</v>
      </c>
      <c r="DD5" s="51"/>
      <c r="DE5" s="52"/>
      <c r="DF5" s="52"/>
      <c r="DG5" s="59">
        <v>2</v>
      </c>
      <c r="DH5" s="54">
        <f>((((((DC5+DD5)*30)/$E$50)+((DE5+DF5)/$E$51))+(DH4*DI4))-(DG5*DH4))/(DI5)</f>
        <v>0.93759792821249688</v>
      </c>
      <c r="DI5" s="55">
        <f>DI4-DG5</f>
        <v>6761</v>
      </c>
      <c r="DJ5" s="50">
        <v>5</v>
      </c>
      <c r="DK5" s="51"/>
      <c r="DL5" s="52"/>
      <c r="DM5" s="52"/>
      <c r="DN5" s="59"/>
      <c r="DO5" s="54">
        <f>((((((DJ5+DK5)*30)/$E$50)+((DL5+DM5)/$E$51))+(DO4*DP4))-(DN5*DO4))/(DP5)</f>
        <v>0.99016832982393133</v>
      </c>
      <c r="DP5" s="55">
        <f>DP4-DN5</f>
        <v>6728</v>
      </c>
      <c r="DQ5" s="50">
        <v>5</v>
      </c>
      <c r="DR5" s="51"/>
      <c r="DS5" s="52"/>
      <c r="DT5" s="52"/>
      <c r="DU5" s="59"/>
      <c r="DV5" s="54">
        <f>((((((DQ5+DR5)*30)/$E$50)+((DS5+DT5)/$E$51))+(DV4*DW4))-(DU5*DV4))/(DW5)</f>
        <v>1.0688242814435929</v>
      </c>
      <c r="DW5" s="55">
        <f>DW4-DU5</f>
        <v>6697</v>
      </c>
      <c r="DX5" s="50">
        <v>5</v>
      </c>
      <c r="DY5" s="51"/>
      <c r="DZ5" s="52"/>
      <c r="EA5" s="52"/>
      <c r="EB5" s="59">
        <v>3</v>
      </c>
      <c r="EC5" s="54">
        <f>((((((DX5+DY5)*30)/$E$50)+((DZ5+EA5)/$E$51))+(EC4*ED4))-(EB5*EC4))/(ED5)</f>
        <v>1.1530099498441799</v>
      </c>
      <c r="ED5" s="55">
        <f>ED4-EB5</f>
        <v>6682</v>
      </c>
      <c r="EE5" s="50"/>
      <c r="EF5" s="51">
        <v>3</v>
      </c>
      <c r="EG5" s="52"/>
      <c r="EH5" s="52"/>
      <c r="EI5" s="59"/>
      <c r="EJ5" s="54">
        <f>((((((EE5+EF5)*30)/$E$50)+((EG5+EH5)/$E$51))+(EJ4*EK4))-(EI5*EJ4))/(EK5)</f>
        <v>1.2332468386522897</v>
      </c>
      <c r="EK5" s="55">
        <f>EK4-EI5</f>
        <v>6658</v>
      </c>
      <c r="EL5" s="50">
        <v>5</v>
      </c>
      <c r="EM5" s="51"/>
      <c r="EN5" s="52"/>
      <c r="EO5" s="52"/>
      <c r="EP5" s="59"/>
      <c r="EQ5" s="54">
        <f>((((((EL5+EM5)*30)/$E$50)+((EN5+EO5)/$E$51))+(EQ4*ER4))-(EP5*EQ4))/(ER5)</f>
        <v>1.3289096618609229</v>
      </c>
      <c r="ER5" s="55">
        <f>ER4-EP5</f>
        <v>6658</v>
      </c>
      <c r="ES5" s="50"/>
      <c r="ET5" s="51"/>
      <c r="EU5" s="52"/>
      <c r="EV5" s="52"/>
      <c r="EW5" s="59"/>
      <c r="EX5" s="54">
        <f>((((((ES5+ET5)*30)/$E$50)+((EU5+EV5)/$E$51))+(EX4*EY4))-(EW5*EX4))/(EY5)</f>
        <v>1.4142127884863656</v>
      </c>
      <c r="EY5" s="55">
        <f>EY4-EW5</f>
        <v>6655</v>
      </c>
      <c r="EZ5" s="50">
        <v>8</v>
      </c>
      <c r="FA5" s="51"/>
      <c r="FB5" s="52"/>
      <c r="FC5" s="52"/>
      <c r="FD5" s="59"/>
      <c r="FE5" s="54">
        <f>((((((EZ5+FA5)*30)/$E$50)+((FB5+FC5)/$E$51))+(FE4*FF4))-(FD5*FE4))/(FF5)</f>
        <v>1.5133863422053755</v>
      </c>
      <c r="FF5" s="55">
        <f>FF4-FD5</f>
        <v>6655</v>
      </c>
      <c r="FG5" s="50"/>
      <c r="FH5" s="51"/>
      <c r="FI5" s="52"/>
      <c r="FJ5" s="52"/>
      <c r="FK5" s="59"/>
      <c r="FL5" s="54">
        <f>((((((FG5+FH5)*30)/$E$50)+((FI5+FJ5)/$E$51))+(FL4*FM4))-(FK5*FL4))/(FM5)</f>
        <v>1.5690414309183167</v>
      </c>
      <c r="FM5" s="55">
        <f>FM4-FK5</f>
        <v>6655</v>
      </c>
      <c r="FN5" s="50"/>
      <c r="FO5" s="51"/>
      <c r="FP5" s="52">
        <v>20</v>
      </c>
      <c r="FQ5" s="52"/>
      <c r="FR5" s="59"/>
      <c r="FS5" s="54">
        <f>((((((FN5+FO5)*30)/$E$50)+((FP5+FQ5)/$E$51))+(FS4*FT4))-(FR5*FS4))/(FT5)</f>
        <v>1.6190822347840987</v>
      </c>
      <c r="FT5" s="55">
        <f>FT4-FR5</f>
        <v>6648</v>
      </c>
      <c r="FU5" s="50"/>
      <c r="FV5" s="51"/>
      <c r="FW5" s="52"/>
      <c r="FX5" s="52"/>
      <c r="FY5" s="59"/>
      <c r="FZ5" s="54">
        <f>((((((FU5+FV5)*30)/$E$50)+((FW5+FX5)/$E$51))+(FZ4*GA4))-(FY5*FZ4))/(GA5)</f>
        <v>1.6768636487870103</v>
      </c>
      <c r="GA5" s="55">
        <f>GA4-FY5</f>
        <v>7361</v>
      </c>
      <c r="GB5" s="50">
        <v>3</v>
      </c>
      <c r="GC5" s="51"/>
      <c r="GD5" s="52"/>
      <c r="GE5" s="52"/>
      <c r="GF5" s="59"/>
      <c r="GG5" s="54">
        <f>((((((GB5+GC5)*30)/$E$50)+((GD5+GE5)/$E$51))+(GG4*GH4))-(GF5*GG4))/(GH5)</f>
        <v>1.7165217220003082</v>
      </c>
      <c r="GH5" s="55">
        <f>GH4-GF5</f>
        <v>7361</v>
      </c>
      <c r="GI5" s="50"/>
      <c r="GJ5" s="51"/>
      <c r="GK5" s="52"/>
      <c r="GL5" s="52"/>
      <c r="GM5" s="59"/>
      <c r="GN5" s="54">
        <f>((((((GI5+GJ5)*30)/$E$50)+((GK5+GL5)/$E$51))+(GN4*GO4))-(GM5*GN4))/(GO5)</f>
        <v>1.7824617594116143</v>
      </c>
      <c r="GO5" s="55">
        <f>GO4-GM5</f>
        <v>7361</v>
      </c>
      <c r="GP5" s="50"/>
      <c r="GQ5" s="51"/>
      <c r="GR5" s="52"/>
      <c r="GS5" s="52"/>
      <c r="GT5" s="59"/>
      <c r="GU5" s="54">
        <f>((((((GP5+GQ5)*30)/$E$50)+((GR5+GS5)/$E$51))+(GU4*GV4))-(GT5*GU4))/(GV5)</f>
        <v>1.7824617594116143</v>
      </c>
      <c r="GV5" s="55">
        <f>GV4-GT5</f>
        <v>7361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0.18799999999999997</v>
      </c>
      <c r="H6" s="55">
        <f>H5-F6</f>
        <v>12400</v>
      </c>
      <c r="I6" s="61">
        <v>1</v>
      </c>
      <c r="J6" s="62"/>
      <c r="K6" s="58">
        <v>10</v>
      </c>
      <c r="L6" s="58"/>
      <c r="M6" s="59"/>
      <c r="N6" s="54">
        <f t="shared" ref="N6:N34" si="0">((((((I6+J6)*30)/$E$50)+((K6+L6)/$E$51))+(N5*O5))-(M6*N5))/(O6)</f>
        <v>0.19623511166253113</v>
      </c>
      <c r="O6" s="55">
        <f t="shared" ref="O6:O34" si="1">O5-M6</f>
        <v>12400</v>
      </c>
      <c r="P6" s="61"/>
      <c r="Q6" s="62"/>
      <c r="R6" s="58"/>
      <c r="S6" s="58">
        <v>20</v>
      </c>
      <c r="T6" s="59"/>
      <c r="U6" s="54">
        <f t="shared" ref="U6:U34" si="2">((((((P6+Q6)*30)/$E$50)+((R6+S6)/$E$51))+(U5*V5))-(T6*U5))/(V6)</f>
        <v>0.21990136476426825</v>
      </c>
      <c r="V6" s="55">
        <f t="shared" ref="V6:V34" si="3">V5-T6</f>
        <v>12400</v>
      </c>
      <c r="W6" s="61">
        <v>2</v>
      </c>
      <c r="X6" s="62"/>
      <c r="Y6" s="58">
        <v>20</v>
      </c>
      <c r="Z6" s="58"/>
      <c r="AA6" s="59"/>
      <c r="AB6" s="54">
        <f t="shared" ref="AB6:AB34" si="4">((((((W6+X6)*30)/$E$50)+((Y6+Z6)/$E$51))+(AB5*AC5))-(AA6*AB5))/(AC6)</f>
        <v>0.25900868446611991</v>
      </c>
      <c r="AC6" s="55">
        <f t="shared" ref="AC6:AC34" si="5">AC5-AA6</f>
        <v>12488</v>
      </c>
      <c r="AD6" s="61">
        <v>2</v>
      </c>
      <c r="AE6" s="62"/>
      <c r="AF6" s="58">
        <v>20</v>
      </c>
      <c r="AG6" s="58"/>
      <c r="AH6" s="59"/>
      <c r="AI6" s="54">
        <f t="shared" ref="AI6:AI34" si="6">((((((AD6+AE6)*30)/$E$50)+((AF6+AG6)/$E$51))+(AI5*AJ5))-(AH6*AI5))/(AJ6)</f>
        <v>0.30144942757950866</v>
      </c>
      <c r="AJ6" s="55">
        <f t="shared" ref="AJ6:AJ34" si="7">AJ5-AH6</f>
        <v>12488</v>
      </c>
      <c r="AK6" s="61">
        <v>4</v>
      </c>
      <c r="AL6" s="62"/>
      <c r="AM6" s="58">
        <v>20</v>
      </c>
      <c r="AN6" s="58"/>
      <c r="AO6" s="59"/>
      <c r="AP6" s="54">
        <f t="shared" ref="AP6:AP34" si="8">((((((AK6+AL6)*30)/$E$50)+((AM6+AN6)/$E$51))+(AP5*AQ5))-(AO6*AP5))/(AQ6)</f>
        <v>0.34382857309766768</v>
      </c>
      <c r="AQ6" s="55">
        <f t="shared" ref="AQ6:AQ34" si="9">AQ5-AO6</f>
        <v>12488</v>
      </c>
      <c r="AR6" s="152"/>
      <c r="AS6" s="153"/>
      <c r="AT6" s="154">
        <v>40</v>
      </c>
      <c r="AU6" s="154"/>
      <c r="AV6" s="151"/>
      <c r="AW6" s="54">
        <f t="shared" ref="AW6:AW34" si="10">((((((AR6+AS6)*30)/$E$50)+((AT6+AU6)/$E$51))+(AW5*AX5))-(AV6*AW5))/(AX6)</f>
        <v>0.39557055309076872</v>
      </c>
      <c r="AX6" s="55">
        <f t="shared" ref="AX6:AX34" si="11">AX5-AV6</f>
        <v>12488</v>
      </c>
      <c r="AY6" s="61">
        <v>6</v>
      </c>
      <c r="AZ6" s="62"/>
      <c r="BA6" s="58">
        <v>40</v>
      </c>
      <c r="BB6" s="58"/>
      <c r="BC6" s="59"/>
      <c r="BD6" s="54">
        <f t="shared" ref="BD6:BD34" si="12">((((((AY6+AZ6)*30)/$E$50)+((BA6+BB6)/$E$51))+(BD5*BE5))-(BC6*BD5))/(BE6)</f>
        <v>0.45116238278573778</v>
      </c>
      <c r="BE6" s="55">
        <f t="shared" ref="BE6:BE34" si="13">BE5-BC6</f>
        <v>12488</v>
      </c>
      <c r="BF6" s="61">
        <v>6</v>
      </c>
      <c r="BG6" s="62"/>
      <c r="BH6" s="58"/>
      <c r="BI6" s="58"/>
      <c r="BJ6" s="59"/>
      <c r="BK6" s="54">
        <f t="shared" ref="BK6:BK34" si="14">((((((BF6+BG6)*30)/$E$50)+((BH6+BI6)/$E$51))+(BK5*BL5))-(BJ6*BK5))/(BL6)</f>
        <v>0.52397074034745839</v>
      </c>
      <c r="BL6" s="55">
        <f t="shared" ref="BL6:BL34" si="15">BL5-BJ6</f>
        <v>12488</v>
      </c>
      <c r="BM6" s="61">
        <v>6</v>
      </c>
      <c r="BN6" s="62"/>
      <c r="BO6" s="58"/>
      <c r="BP6" s="58"/>
      <c r="BQ6" s="59"/>
      <c r="BR6" s="54">
        <f t="shared" ref="BR6:BR34" si="16">((((((BM6+BN6)*30)/$E$50)+((BO6+BP6)/$E$51))+(BR5*BS5))-(BQ6*BR5))/(BS6)</f>
        <v>0.59340662957034329</v>
      </c>
      <c r="BS6" s="55">
        <f t="shared" ref="BS6:BS34" si="17">BS5-BQ6</f>
        <v>12488</v>
      </c>
      <c r="BT6" s="61">
        <v>3</v>
      </c>
      <c r="BU6" s="62"/>
      <c r="BV6" s="58"/>
      <c r="BW6" s="58"/>
      <c r="BX6" s="59"/>
      <c r="BY6" s="54">
        <f t="shared" ref="BY6:BY34" si="18">((((((BT6+BU6)*30)/$E$50)+((BV6+BW6)/$E$51))+(BY5*BZ5))-(BX6*BY5))/(BZ6)</f>
        <v>0.65569426509681217</v>
      </c>
      <c r="BZ6" s="55">
        <f t="shared" ref="BZ6:BZ34" si="19">BZ5-BX6</f>
        <v>12886</v>
      </c>
      <c r="CA6" s="61"/>
      <c r="CB6" s="62">
        <v>9</v>
      </c>
      <c r="CC6" s="58"/>
      <c r="CD6" s="58"/>
      <c r="CE6" s="59"/>
      <c r="CF6" s="54">
        <f t="shared" ref="CF6:CF34" si="20">((((((CA6+CB6)*30)/$E$50)+((CC6+CD6)/$E$51))+(CF5*CG5))-(CE6*CF5))/(CG6)</f>
        <v>0.70963605025705911</v>
      </c>
      <c r="CG6" s="55">
        <f t="shared" ref="CG6:CG34" si="21">CG5-CE6</f>
        <v>10738</v>
      </c>
      <c r="CH6" s="61"/>
      <c r="CI6" s="62"/>
      <c r="CJ6" s="58">
        <v>15</v>
      </c>
      <c r="CK6" s="58"/>
      <c r="CL6" s="59"/>
      <c r="CM6" s="54">
        <f t="shared" ref="CM6:CM34" si="22">((((((CH6+CI6)*30)/$E$50)+((CJ6+CK6)/$E$51))+(CM5*CN5))-(CL6*CM5))/(CN6)</f>
        <v>0.76753610326793398</v>
      </c>
      <c r="CN6" s="55">
        <f t="shared" ref="CN6:CN34" si="23">CN5-CL6</f>
        <v>10738</v>
      </c>
      <c r="CO6" s="61">
        <v>3</v>
      </c>
      <c r="CP6" s="62"/>
      <c r="CQ6" s="58"/>
      <c r="CR6" s="58"/>
      <c r="CS6" s="59"/>
      <c r="CT6" s="54">
        <f t="shared" ref="CT6:CT34" si="24">((((((CO6+CP6)*30)/$E$50)+((CQ6+CR6)/$E$51))+(CT5*CU5))-(CS6*CT5))/(CU6)</f>
        <v>0.82345952483082241</v>
      </c>
      <c r="CU6" s="55">
        <f t="shared" ref="CU6:CU34" si="25">CU5-CS6</f>
        <v>6767</v>
      </c>
      <c r="CV6" s="61">
        <v>5</v>
      </c>
      <c r="CW6" s="62"/>
      <c r="CX6" s="58">
        <v>20</v>
      </c>
      <c r="CY6" s="58"/>
      <c r="CZ6" s="59"/>
      <c r="DA6" s="54">
        <f t="shared" ref="DA6:DA34" si="26">((((((CV6+CW6)*30)/$E$50)+((CX6+CY6)/$E$51))+(DA5*DB5))-(CZ6*DA5))/(DB6)</f>
        <v>0.87790928668416135</v>
      </c>
      <c r="DB6" s="55">
        <f t="shared" ref="DB6:DB34" si="27">DB5-CZ6</f>
        <v>6767</v>
      </c>
      <c r="DC6" s="61">
        <v>5</v>
      </c>
      <c r="DD6" s="62"/>
      <c r="DE6" s="58"/>
      <c r="DF6" s="58"/>
      <c r="DG6" s="59">
        <v>2</v>
      </c>
      <c r="DH6" s="54">
        <f t="shared" ref="DH6:DH34" si="28">((((((DC6+DD6)*30)/$E$50)+((DE6+DF6)/$E$51))+(DH5*DI5))-(DG6*DH5))/(DI6)</f>
        <v>0.94101217929652148</v>
      </c>
      <c r="DI6" s="55">
        <f t="shared" ref="DI6:DI34" si="29">DI5-DG6</f>
        <v>6759</v>
      </c>
      <c r="DJ6" s="61">
        <v>6</v>
      </c>
      <c r="DK6" s="62"/>
      <c r="DL6" s="58"/>
      <c r="DM6" s="58"/>
      <c r="DN6" s="59"/>
      <c r="DO6" s="54">
        <f t="shared" ref="DO6:DO34" si="30">((((((DJ6+DK6)*30)/$E$50)+((DL6+DM6)/$E$51))+(DO5*DP5))-(DN6*DO5))/(DP6)</f>
        <v>0.99428430896963693</v>
      </c>
      <c r="DP6" s="55">
        <f t="shared" ref="DP6:DP34" si="31">DP5-DN6</f>
        <v>6728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1.0688242814435929</v>
      </c>
      <c r="DW6" s="55">
        <f t="shared" ref="DW6:DW34" si="33">DW5-DU6</f>
        <v>6697</v>
      </c>
      <c r="DX6" s="50">
        <v>6</v>
      </c>
      <c r="DY6" s="62"/>
      <c r="DZ6" s="58"/>
      <c r="EA6" s="58"/>
      <c r="EB6" s="59"/>
      <c r="EC6" s="54">
        <f t="shared" ref="EC6:EC34" si="34">((((((DX6+DY6)*30)/$E$50)+((DZ6+EA6)/$E$51))+(EC5*ED5))-(EB6*EC5))/(ED6)</f>
        <v>1.1571542640752945</v>
      </c>
      <c r="ED6" s="55">
        <f t="shared" ref="ED6:ED34" si="35">ED5-EB6</f>
        <v>6682</v>
      </c>
      <c r="EE6" s="61">
        <v>8</v>
      </c>
      <c r="EF6" s="62"/>
      <c r="EG6" s="58"/>
      <c r="EH6" s="58"/>
      <c r="EI6" s="59"/>
      <c r="EJ6" s="54">
        <f t="shared" ref="EJ6:EJ34" si="36">((((((EE6+EF6)*30)/$E$50)+((EG6+EH6)/$E$51))+(EJ5*EK5))-(EI6*EJ5))/(EK6)</f>
        <v>1.2387925095629349</v>
      </c>
      <c r="EK6" s="55">
        <f t="shared" ref="EK6:EK34" si="37">EK5-EI6</f>
        <v>6658</v>
      </c>
      <c r="EL6" s="61"/>
      <c r="EM6" s="62"/>
      <c r="EN6" s="58"/>
      <c r="EO6" s="58"/>
      <c r="EP6" s="59">
        <v>3</v>
      </c>
      <c r="EQ6" s="54">
        <f t="shared" ref="EQ6:EQ34" si="38">((((((EL6+EM6)*30)/$E$50)+((EN6+EO6)/$E$51))+(EQ5*ER5))-(EP6*EQ5))/(ER6)</f>
        <v>1.3289096618609229</v>
      </c>
      <c r="ER6" s="55">
        <f t="shared" ref="ER6:ER34" si="39">ER5-EP6</f>
        <v>6655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1.4142127884863656</v>
      </c>
      <c r="EY6" s="55">
        <f t="shared" ref="EY6:EY34" si="41">EY5-EW6</f>
        <v>6655</v>
      </c>
      <c r="EZ6" s="61">
        <v>6</v>
      </c>
      <c r="FA6" s="62"/>
      <c r="FB6" s="58"/>
      <c r="FC6" s="58"/>
      <c r="FD6" s="59"/>
      <c r="FE6" s="54">
        <f t="shared" ref="FE6:FE34" si="42">((((((EZ6+FA6)*30)/$E$50)+((FB6+FC6)/$E$51))+(FE5*FF5))-(FD6*FE5))/(FF6)</f>
        <v>1.5175474703334459</v>
      </c>
      <c r="FF6" s="55">
        <f t="shared" ref="FF6:FF34" si="43">FF5-FD6</f>
        <v>6655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1.5690414309183167</v>
      </c>
      <c r="FM6" s="55">
        <f t="shared" ref="FM6:FM34" si="45">FM5-FK6</f>
        <v>6655</v>
      </c>
      <c r="FN6" s="61"/>
      <c r="FO6" s="62"/>
      <c r="FP6" s="58">
        <v>20</v>
      </c>
      <c r="FQ6" s="58"/>
      <c r="FR6" s="59"/>
      <c r="FS6" s="54">
        <f t="shared" ref="FS6:FS34" si="46">((((((FN6+FO6)*30)/$E$50)+((FP6+FQ6)/$E$51))+(FS5*FT5))-(FR6*FS5))/(FT6)</f>
        <v>1.6205864465771191</v>
      </c>
      <c r="FT6" s="55">
        <f t="shared" ref="FT6:FT34" si="47">FT5-FR6</f>
        <v>6648</v>
      </c>
      <c r="FU6" s="61"/>
      <c r="FV6" s="62"/>
      <c r="FW6" s="58">
        <v>10</v>
      </c>
      <c r="FX6" s="58"/>
      <c r="FY6" s="59"/>
      <c r="FZ6" s="54">
        <f t="shared" ref="FZ6:FZ34" si="48">((((((FU6+FV6)*30)/$E$50)+((FW6+FX6)/$E$51))+(FZ5*GA5))-(FY6*FZ5))/(GA6)</f>
        <v>1.6775429043229428</v>
      </c>
      <c r="GA6" s="55">
        <f t="shared" ref="GA6:GA34" si="49">GA5-FY6</f>
        <v>7361</v>
      </c>
      <c r="GB6" s="61">
        <v>4</v>
      </c>
      <c r="GC6" s="62"/>
      <c r="GD6" s="58"/>
      <c r="GE6" s="58"/>
      <c r="GF6" s="59"/>
      <c r="GG6" s="54">
        <f t="shared" ref="GG6:GG34" si="50">((((((GB6+GC6)*30)/$E$50)+((GD6+GE6)/$E$51))+(GG5*GH5))-(GF6*GG5))/(GH6)</f>
        <v>1.7190297424406746</v>
      </c>
      <c r="GH6" s="55">
        <f t="shared" ref="GH6:GH34" si="51">GH5-GF6</f>
        <v>7361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1.7824617594116143</v>
      </c>
      <c r="GO6" s="55">
        <f t="shared" ref="GO6:GO34" si="53">GO5-GM6</f>
        <v>7361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1.7824617594116143</v>
      </c>
      <c r="GV6" s="55">
        <f t="shared" ref="GV6:GV34" si="55">GV5-GT6</f>
        <v>7361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0.18799999999999997</v>
      </c>
      <c r="H7" s="55">
        <f t="shared" ref="H7:H34" si="56">H6-F7</f>
        <v>12400</v>
      </c>
      <c r="I7" s="61"/>
      <c r="J7" s="62"/>
      <c r="K7" s="58">
        <v>10</v>
      </c>
      <c r="L7" s="58"/>
      <c r="M7" s="59"/>
      <c r="N7" s="54">
        <f t="shared" si="0"/>
        <v>0.19663833746898274</v>
      </c>
      <c r="O7" s="55">
        <f t="shared" si="1"/>
        <v>12400</v>
      </c>
      <c r="P7" s="61"/>
      <c r="Q7" s="62"/>
      <c r="R7" s="58"/>
      <c r="S7" s="58">
        <v>20</v>
      </c>
      <c r="T7" s="59"/>
      <c r="U7" s="54">
        <f t="shared" si="2"/>
        <v>0.22070781637717149</v>
      </c>
      <c r="V7" s="55">
        <f t="shared" si="3"/>
        <v>12400</v>
      </c>
      <c r="W7" s="61">
        <v>2</v>
      </c>
      <c r="X7" s="62"/>
      <c r="Y7" s="58">
        <v>20</v>
      </c>
      <c r="Z7" s="58"/>
      <c r="AA7" s="59"/>
      <c r="AB7" s="54">
        <f t="shared" si="4"/>
        <v>0.26054862434686699</v>
      </c>
      <c r="AC7" s="55">
        <f t="shared" si="5"/>
        <v>12488</v>
      </c>
      <c r="AD7" s="61">
        <v>2</v>
      </c>
      <c r="AE7" s="62"/>
      <c r="AF7" s="58">
        <v>20</v>
      </c>
      <c r="AG7" s="58"/>
      <c r="AH7" s="59"/>
      <c r="AI7" s="54">
        <f t="shared" si="6"/>
        <v>0.30298936746025573</v>
      </c>
      <c r="AJ7" s="55">
        <f t="shared" si="7"/>
        <v>12488</v>
      </c>
      <c r="AK7" s="61">
        <v>4</v>
      </c>
      <c r="AL7" s="62"/>
      <c r="AM7" s="58"/>
      <c r="AN7" s="58"/>
      <c r="AO7" s="59"/>
      <c r="AP7" s="54">
        <f t="shared" si="8"/>
        <v>0.34530691538318486</v>
      </c>
      <c r="AQ7" s="55">
        <f t="shared" si="9"/>
        <v>12488</v>
      </c>
      <c r="AR7" s="152">
        <v>3</v>
      </c>
      <c r="AS7" s="153"/>
      <c r="AT7" s="154">
        <v>20</v>
      </c>
      <c r="AU7" s="154"/>
      <c r="AV7" s="151"/>
      <c r="AW7" s="54">
        <f t="shared" si="10"/>
        <v>0.39748007854289513</v>
      </c>
      <c r="AX7" s="55">
        <f t="shared" si="11"/>
        <v>12488</v>
      </c>
      <c r="AY7" s="61">
        <v>6</v>
      </c>
      <c r="AZ7" s="62"/>
      <c r="BA7" s="58">
        <v>20</v>
      </c>
      <c r="BB7" s="58"/>
      <c r="BC7" s="59"/>
      <c r="BD7" s="54">
        <f t="shared" si="12"/>
        <v>0.45418066495200199</v>
      </c>
      <c r="BE7" s="55">
        <f t="shared" si="13"/>
        <v>12488</v>
      </c>
      <c r="BF7" s="61">
        <v>7</v>
      </c>
      <c r="BG7" s="62"/>
      <c r="BH7" s="58"/>
      <c r="BI7" s="58"/>
      <c r="BJ7" s="59"/>
      <c r="BK7" s="54">
        <f t="shared" si="14"/>
        <v>0.52655783934711342</v>
      </c>
      <c r="BL7" s="55">
        <f t="shared" si="15"/>
        <v>12488</v>
      </c>
      <c r="BM7" s="61">
        <v>6</v>
      </c>
      <c r="BN7" s="62"/>
      <c r="BO7" s="58"/>
      <c r="BP7" s="58"/>
      <c r="BQ7" s="59"/>
      <c r="BR7" s="54">
        <f t="shared" si="16"/>
        <v>0.5956241429986191</v>
      </c>
      <c r="BS7" s="55">
        <f t="shared" si="17"/>
        <v>12488</v>
      </c>
      <c r="BT7" s="61">
        <v>6</v>
      </c>
      <c r="BU7" s="62"/>
      <c r="BV7" s="58">
        <v>20</v>
      </c>
      <c r="BW7" s="58"/>
      <c r="BX7" s="59"/>
      <c r="BY7" s="54">
        <f t="shared" si="18"/>
        <v>0.6586193238964636</v>
      </c>
      <c r="BZ7" s="55">
        <f t="shared" si="19"/>
        <v>12886</v>
      </c>
      <c r="CA7" s="61">
        <v>4</v>
      </c>
      <c r="CB7" s="62"/>
      <c r="CC7" s="58">
        <v>20</v>
      </c>
      <c r="CD7" s="58"/>
      <c r="CE7" s="59"/>
      <c r="CF7" s="54">
        <f t="shared" si="20"/>
        <v>0.71228659397670324</v>
      </c>
      <c r="CG7" s="55">
        <f t="shared" si="21"/>
        <v>10738</v>
      </c>
      <c r="CH7" s="61">
        <v>6</v>
      </c>
      <c r="CI7" s="62"/>
      <c r="CJ7" s="58">
        <v>20</v>
      </c>
      <c r="CK7" s="58"/>
      <c r="CL7" s="59"/>
      <c r="CM7" s="54">
        <f t="shared" si="22"/>
        <v>0.77104628278854381</v>
      </c>
      <c r="CN7" s="55">
        <f t="shared" si="23"/>
        <v>10738</v>
      </c>
      <c r="CO7" s="61">
        <v>3</v>
      </c>
      <c r="CP7" s="62"/>
      <c r="CQ7" s="58"/>
      <c r="CR7" s="58"/>
      <c r="CS7" s="59"/>
      <c r="CT7" s="54">
        <f t="shared" si="24"/>
        <v>0.82550565366873496</v>
      </c>
      <c r="CU7" s="55">
        <f t="shared" si="25"/>
        <v>6767</v>
      </c>
      <c r="CV7" s="61">
        <v>3</v>
      </c>
      <c r="CW7" s="62"/>
      <c r="CX7" s="58">
        <v>20</v>
      </c>
      <c r="CY7" s="58"/>
      <c r="CZ7" s="59"/>
      <c r="DA7" s="54">
        <f t="shared" si="26"/>
        <v>0.88143317523834408</v>
      </c>
      <c r="DB7" s="55">
        <f t="shared" si="27"/>
        <v>6767</v>
      </c>
      <c r="DC7" s="61">
        <v>4</v>
      </c>
      <c r="DD7" s="62"/>
      <c r="DE7" s="58"/>
      <c r="DF7" s="58"/>
      <c r="DG7" s="59"/>
      <c r="DH7" s="54">
        <f t="shared" si="28"/>
        <v>0.94374358016374127</v>
      </c>
      <c r="DI7" s="55">
        <f t="shared" si="29"/>
        <v>6759</v>
      </c>
      <c r="DJ7" s="61">
        <v>4</v>
      </c>
      <c r="DK7" s="62"/>
      <c r="DL7" s="58"/>
      <c r="DM7" s="58"/>
      <c r="DN7" s="59">
        <v>3</v>
      </c>
      <c r="DO7" s="54">
        <f t="shared" si="30"/>
        <v>0.99702951914979132</v>
      </c>
      <c r="DP7" s="55">
        <f t="shared" si="31"/>
        <v>6725</v>
      </c>
      <c r="DQ7" s="61">
        <v>6</v>
      </c>
      <c r="DR7" s="62"/>
      <c r="DS7" s="58"/>
      <c r="DT7" s="58"/>
      <c r="DU7" s="59"/>
      <c r="DV7" s="54">
        <f t="shared" si="32"/>
        <v>1.072959313202934</v>
      </c>
      <c r="DW7" s="55">
        <f t="shared" si="33"/>
        <v>6697</v>
      </c>
      <c r="DX7" s="61">
        <v>6</v>
      </c>
      <c r="DY7" s="62"/>
      <c r="DZ7" s="58"/>
      <c r="EA7" s="58"/>
      <c r="EB7" s="59"/>
      <c r="EC7" s="54">
        <f t="shared" si="34"/>
        <v>1.1612985783064091</v>
      </c>
      <c r="ED7" s="55">
        <f t="shared" si="35"/>
        <v>6682</v>
      </c>
      <c r="EE7" s="61"/>
      <c r="EF7" s="62"/>
      <c r="EG7" s="58"/>
      <c r="EH7" s="58"/>
      <c r="EI7" s="59"/>
      <c r="EJ7" s="54">
        <f t="shared" si="36"/>
        <v>1.2387925095629349</v>
      </c>
      <c r="EK7" s="55">
        <f t="shared" si="37"/>
        <v>6658</v>
      </c>
      <c r="EL7" s="61">
        <v>6</v>
      </c>
      <c r="EM7" s="62"/>
      <c r="EN7" s="58"/>
      <c r="EO7" s="58"/>
      <c r="EP7" s="59"/>
      <c r="EQ7" s="54">
        <f t="shared" si="38"/>
        <v>1.3330707899889933</v>
      </c>
      <c r="ER7" s="55">
        <f t="shared" si="39"/>
        <v>6655</v>
      </c>
      <c r="ES7" s="61"/>
      <c r="ET7" s="62"/>
      <c r="EU7" s="58"/>
      <c r="EV7" s="58"/>
      <c r="EW7" s="59"/>
      <c r="EX7" s="54">
        <f t="shared" si="40"/>
        <v>1.4142127884863656</v>
      </c>
      <c r="EY7" s="55">
        <f t="shared" si="41"/>
        <v>6655</v>
      </c>
      <c r="EZ7" s="61">
        <v>6</v>
      </c>
      <c r="FA7" s="62"/>
      <c r="FB7" s="58"/>
      <c r="FC7" s="58"/>
      <c r="FD7" s="59"/>
      <c r="FE7" s="54">
        <f t="shared" si="42"/>
        <v>1.5217085984615162</v>
      </c>
      <c r="FF7" s="55">
        <f t="shared" si="43"/>
        <v>6655</v>
      </c>
      <c r="FG7" s="61"/>
      <c r="FH7" s="62"/>
      <c r="FI7" s="58"/>
      <c r="FJ7" s="58"/>
      <c r="FK7" s="59"/>
      <c r="FL7" s="54">
        <f t="shared" si="44"/>
        <v>1.5690414309183167</v>
      </c>
      <c r="FM7" s="55">
        <f t="shared" si="45"/>
        <v>6655</v>
      </c>
      <c r="FN7" s="61"/>
      <c r="FO7" s="62"/>
      <c r="FP7" s="58">
        <v>20</v>
      </c>
      <c r="FQ7" s="58"/>
      <c r="FR7" s="59"/>
      <c r="FS7" s="54">
        <f t="shared" si="46"/>
        <v>1.6220906583701395</v>
      </c>
      <c r="FT7" s="55">
        <f t="shared" si="47"/>
        <v>6648</v>
      </c>
      <c r="FU7" s="61"/>
      <c r="FV7" s="62"/>
      <c r="FW7" s="58"/>
      <c r="FX7" s="58"/>
      <c r="FY7" s="59"/>
      <c r="FZ7" s="54">
        <f t="shared" si="48"/>
        <v>1.6775429043229428</v>
      </c>
      <c r="GA7" s="55">
        <f t="shared" si="49"/>
        <v>7361</v>
      </c>
      <c r="GB7" s="61"/>
      <c r="GC7" s="62"/>
      <c r="GD7" s="58">
        <v>10</v>
      </c>
      <c r="GE7" s="58"/>
      <c r="GF7" s="59"/>
      <c r="GG7" s="54">
        <f t="shared" si="50"/>
        <v>1.7197089979766074</v>
      </c>
      <c r="GH7" s="55">
        <f t="shared" si="51"/>
        <v>7361</v>
      </c>
      <c r="GI7" s="61"/>
      <c r="GJ7" s="62"/>
      <c r="GK7" s="58"/>
      <c r="GL7" s="58"/>
      <c r="GM7" s="59"/>
      <c r="GN7" s="54">
        <f t="shared" si="52"/>
        <v>1.7824617594116143</v>
      </c>
      <c r="GO7" s="55">
        <f t="shared" si="53"/>
        <v>7361</v>
      </c>
      <c r="GP7" s="61"/>
      <c r="GQ7" s="62"/>
      <c r="GR7" s="58"/>
      <c r="GS7" s="58"/>
      <c r="GT7" s="59"/>
      <c r="GU7" s="54">
        <f t="shared" si="54"/>
        <v>1.7824617594116143</v>
      </c>
      <c r="GV7" s="55">
        <f t="shared" si="55"/>
        <v>7361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0.18799999999999997</v>
      </c>
      <c r="H8" s="55">
        <f t="shared" si="56"/>
        <v>12400</v>
      </c>
      <c r="I8" s="61">
        <v>1</v>
      </c>
      <c r="J8" s="62"/>
      <c r="K8" s="58">
        <v>10</v>
      </c>
      <c r="L8" s="58"/>
      <c r="M8" s="59"/>
      <c r="N8" s="54">
        <f t="shared" si="0"/>
        <v>0.19741377171215893</v>
      </c>
      <c r="O8" s="55">
        <f t="shared" si="1"/>
        <v>12400</v>
      </c>
      <c r="P8" s="61">
        <v>1</v>
      </c>
      <c r="Q8" s="62"/>
      <c r="R8" s="58"/>
      <c r="S8" s="58">
        <v>20</v>
      </c>
      <c r="T8" s="59"/>
      <c r="U8" s="54">
        <f t="shared" si="2"/>
        <v>0.22188647642679929</v>
      </c>
      <c r="V8" s="55">
        <f t="shared" si="3"/>
        <v>12400</v>
      </c>
      <c r="W8" s="61">
        <v>2</v>
      </c>
      <c r="X8" s="62"/>
      <c r="Y8" s="58">
        <v>20</v>
      </c>
      <c r="Z8" s="58"/>
      <c r="AA8" s="59"/>
      <c r="AB8" s="54">
        <f t="shared" si="4"/>
        <v>0.26208856422761406</v>
      </c>
      <c r="AC8" s="55">
        <f t="shared" si="5"/>
        <v>12488</v>
      </c>
      <c r="AD8" s="61"/>
      <c r="AE8" s="62"/>
      <c r="AF8" s="58">
        <v>20</v>
      </c>
      <c r="AG8" s="58"/>
      <c r="AH8" s="59"/>
      <c r="AI8" s="54">
        <f t="shared" si="6"/>
        <v>0.30379013619824424</v>
      </c>
      <c r="AJ8" s="55">
        <f t="shared" si="7"/>
        <v>12488</v>
      </c>
      <c r="AK8" s="61">
        <v>4</v>
      </c>
      <c r="AL8" s="62"/>
      <c r="AM8" s="58"/>
      <c r="AN8" s="58"/>
      <c r="AO8" s="59"/>
      <c r="AP8" s="54">
        <f t="shared" si="8"/>
        <v>0.346785257668702</v>
      </c>
      <c r="AQ8" s="55">
        <f t="shared" si="9"/>
        <v>12488</v>
      </c>
      <c r="AR8" s="152">
        <v>3</v>
      </c>
      <c r="AS8" s="153"/>
      <c r="AT8" s="154">
        <v>40</v>
      </c>
      <c r="AU8" s="154"/>
      <c r="AV8" s="151"/>
      <c r="AW8" s="54">
        <f t="shared" si="10"/>
        <v>0.40019037273300995</v>
      </c>
      <c r="AX8" s="55">
        <f t="shared" si="11"/>
        <v>12488</v>
      </c>
      <c r="AY8" s="61">
        <v>6</v>
      </c>
      <c r="AZ8" s="62"/>
      <c r="BA8" s="58">
        <v>20</v>
      </c>
      <c r="BB8" s="58"/>
      <c r="BC8" s="59"/>
      <c r="BD8" s="54">
        <f t="shared" si="12"/>
        <v>0.4571989471182662</v>
      </c>
      <c r="BE8" s="55">
        <f t="shared" si="13"/>
        <v>12488</v>
      </c>
      <c r="BF8" s="61">
        <v>5</v>
      </c>
      <c r="BG8" s="62"/>
      <c r="BH8" s="58"/>
      <c r="BI8" s="58"/>
      <c r="BJ8" s="59"/>
      <c r="BK8" s="54">
        <f t="shared" si="14"/>
        <v>0.52840576720400989</v>
      </c>
      <c r="BL8" s="55">
        <f t="shared" si="15"/>
        <v>12488</v>
      </c>
      <c r="BM8" s="61">
        <v>9</v>
      </c>
      <c r="BN8" s="62"/>
      <c r="BO8" s="58"/>
      <c r="BP8" s="58"/>
      <c r="BQ8" s="59"/>
      <c r="BR8" s="54">
        <f t="shared" si="16"/>
        <v>0.5989504131410327</v>
      </c>
      <c r="BS8" s="55">
        <f t="shared" si="17"/>
        <v>12488</v>
      </c>
      <c r="BT8" s="61">
        <v>5</v>
      </c>
      <c r="BU8" s="62"/>
      <c r="BV8" s="58"/>
      <c r="BW8" s="58"/>
      <c r="BX8" s="59"/>
      <c r="BY8" s="54">
        <f t="shared" si="18"/>
        <v>0.66041017622278086</v>
      </c>
      <c r="BZ8" s="55">
        <f t="shared" si="19"/>
        <v>12886</v>
      </c>
      <c r="CA8" s="61">
        <v>3</v>
      </c>
      <c r="CB8" s="62"/>
      <c r="CC8" s="58">
        <v>10</v>
      </c>
      <c r="CD8" s="58"/>
      <c r="CE8" s="59"/>
      <c r="CF8" s="54">
        <f t="shared" si="20"/>
        <v>0.71404168373700816</v>
      </c>
      <c r="CG8" s="55">
        <f t="shared" si="21"/>
        <v>10738</v>
      </c>
      <c r="CH8" s="61">
        <v>4</v>
      </c>
      <c r="CI8" s="62"/>
      <c r="CJ8" s="58">
        <v>20</v>
      </c>
      <c r="CK8" s="58"/>
      <c r="CL8" s="59"/>
      <c r="CM8" s="54">
        <f t="shared" si="22"/>
        <v>0.77369682650818794</v>
      </c>
      <c r="CN8" s="55">
        <f t="shared" si="23"/>
        <v>10738</v>
      </c>
      <c r="CO8" s="61"/>
      <c r="CP8" s="62"/>
      <c r="CQ8" s="58"/>
      <c r="CR8" s="58"/>
      <c r="CS8" s="59"/>
      <c r="CT8" s="54">
        <f t="shared" si="24"/>
        <v>0.82550565366873496</v>
      </c>
      <c r="CU8" s="55">
        <f t="shared" si="25"/>
        <v>6767</v>
      </c>
      <c r="CV8" s="61">
        <v>3</v>
      </c>
      <c r="CW8" s="62"/>
      <c r="CX8" s="58"/>
      <c r="CY8" s="58"/>
      <c r="CZ8" s="59"/>
      <c r="DA8" s="54">
        <f t="shared" si="26"/>
        <v>0.88347930407625663</v>
      </c>
      <c r="DB8" s="55">
        <f t="shared" si="27"/>
        <v>6767</v>
      </c>
      <c r="DC8" s="61"/>
      <c r="DD8" s="62"/>
      <c r="DE8" s="58"/>
      <c r="DF8" s="58"/>
      <c r="DG8" s="59">
        <v>3</v>
      </c>
      <c r="DH8" s="54">
        <f t="shared" si="28"/>
        <v>0.94374358016374127</v>
      </c>
      <c r="DI8" s="55">
        <f t="shared" si="29"/>
        <v>6756</v>
      </c>
      <c r="DJ8" s="61">
        <v>6</v>
      </c>
      <c r="DK8" s="62"/>
      <c r="DL8" s="58"/>
      <c r="DM8" s="58"/>
      <c r="DN8" s="59"/>
      <c r="DO8" s="54">
        <f t="shared" si="30"/>
        <v>1.001147334420023</v>
      </c>
      <c r="DP8" s="55">
        <f t="shared" si="31"/>
        <v>6725</v>
      </c>
      <c r="DQ8" s="61">
        <v>5</v>
      </c>
      <c r="DR8" s="62"/>
      <c r="DS8" s="58"/>
      <c r="DT8" s="58"/>
      <c r="DU8" s="59"/>
      <c r="DV8" s="54">
        <f t="shared" si="32"/>
        <v>1.0764051730023849</v>
      </c>
      <c r="DW8" s="55">
        <f t="shared" si="33"/>
        <v>6697</v>
      </c>
      <c r="DX8" s="61">
        <v>6</v>
      </c>
      <c r="DY8" s="62"/>
      <c r="DZ8" s="58"/>
      <c r="EA8" s="58"/>
      <c r="EB8" s="59"/>
      <c r="EC8" s="54">
        <f t="shared" si="34"/>
        <v>1.1654428925375238</v>
      </c>
      <c r="ED8" s="55">
        <f t="shared" si="35"/>
        <v>6682</v>
      </c>
      <c r="EE8" s="61"/>
      <c r="EF8" s="62">
        <v>3</v>
      </c>
      <c r="EG8" s="58"/>
      <c r="EH8" s="58"/>
      <c r="EI8" s="59"/>
      <c r="EJ8" s="54">
        <f t="shared" si="36"/>
        <v>1.240872136154427</v>
      </c>
      <c r="EK8" s="55">
        <f t="shared" si="37"/>
        <v>6658</v>
      </c>
      <c r="EL8" s="61">
        <v>4</v>
      </c>
      <c r="EM8" s="62"/>
      <c r="EN8" s="58"/>
      <c r="EO8" s="58"/>
      <c r="EP8" s="59"/>
      <c r="EQ8" s="54">
        <f t="shared" si="38"/>
        <v>1.3358448754077068</v>
      </c>
      <c r="ER8" s="55">
        <f t="shared" si="39"/>
        <v>6655</v>
      </c>
      <c r="ES8" s="61">
        <v>8</v>
      </c>
      <c r="ET8" s="62"/>
      <c r="EU8" s="58"/>
      <c r="EV8" s="58"/>
      <c r="EW8" s="59"/>
      <c r="EX8" s="54">
        <f t="shared" si="40"/>
        <v>1.4197609593237925</v>
      </c>
      <c r="EY8" s="55">
        <f t="shared" si="41"/>
        <v>6655</v>
      </c>
      <c r="EZ8" s="61"/>
      <c r="FA8" s="62"/>
      <c r="FB8" s="58">
        <v>20</v>
      </c>
      <c r="FC8" s="58"/>
      <c r="FD8" s="59"/>
      <c r="FE8" s="54">
        <f t="shared" si="42"/>
        <v>1.5232112280633194</v>
      </c>
      <c r="FF8" s="55">
        <f t="shared" si="43"/>
        <v>6655</v>
      </c>
      <c r="FG8" s="61"/>
      <c r="FH8" s="62"/>
      <c r="FI8" s="58"/>
      <c r="FJ8" s="58"/>
      <c r="FK8" s="59"/>
      <c r="FL8" s="54">
        <f t="shared" si="44"/>
        <v>1.5690414309183167</v>
      </c>
      <c r="FM8" s="55">
        <f t="shared" si="45"/>
        <v>6655</v>
      </c>
      <c r="FN8" s="61"/>
      <c r="FO8" s="62"/>
      <c r="FP8" s="58">
        <v>20</v>
      </c>
      <c r="FQ8" s="58"/>
      <c r="FR8" s="59"/>
      <c r="FS8" s="54">
        <f t="shared" si="46"/>
        <v>1.6235948701631602</v>
      </c>
      <c r="FT8" s="55">
        <f t="shared" si="47"/>
        <v>6648</v>
      </c>
      <c r="FU8" s="61"/>
      <c r="FV8" s="62"/>
      <c r="FW8" s="58"/>
      <c r="FX8" s="58"/>
      <c r="FY8" s="59"/>
      <c r="FZ8" s="54">
        <f t="shared" si="48"/>
        <v>1.6775429043229428</v>
      </c>
      <c r="GA8" s="55">
        <f t="shared" si="49"/>
        <v>7361</v>
      </c>
      <c r="GB8" s="61"/>
      <c r="GC8" s="62"/>
      <c r="GD8" s="58">
        <v>20</v>
      </c>
      <c r="GE8" s="58"/>
      <c r="GF8" s="59"/>
      <c r="GG8" s="54">
        <f t="shared" si="50"/>
        <v>1.7210675090484726</v>
      </c>
      <c r="GH8" s="55">
        <f t="shared" si="51"/>
        <v>7361</v>
      </c>
      <c r="GI8" s="61"/>
      <c r="GJ8" s="62"/>
      <c r="GK8" s="58"/>
      <c r="GL8" s="58"/>
      <c r="GM8" s="59"/>
      <c r="GN8" s="54">
        <f t="shared" si="52"/>
        <v>1.7824617594116143</v>
      </c>
      <c r="GO8" s="55">
        <f t="shared" si="53"/>
        <v>7361</v>
      </c>
      <c r="GP8" s="61"/>
      <c r="GQ8" s="62"/>
      <c r="GR8" s="58"/>
      <c r="GS8" s="58"/>
      <c r="GT8" s="59"/>
      <c r="GU8" s="54">
        <f>((((((GP8+GQ8)*30)/$E$50)+((GR8+GS8)/$E$51))+(GU7*GV7))-(GT8*GU7))/(GV8)</f>
        <v>1.7824617594116143</v>
      </c>
      <c r="GV8" s="55">
        <f t="shared" si="55"/>
        <v>7361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0.18799999999999997</v>
      </c>
      <c r="H9" s="55">
        <f t="shared" si="56"/>
        <v>12400</v>
      </c>
      <c r="I9" s="61"/>
      <c r="J9" s="62"/>
      <c r="K9" s="58">
        <v>20</v>
      </c>
      <c r="L9" s="58"/>
      <c r="M9" s="59"/>
      <c r="N9" s="54">
        <f t="shared" si="0"/>
        <v>0.19822022332506214</v>
      </c>
      <c r="O9" s="55">
        <f t="shared" si="1"/>
        <v>12400</v>
      </c>
      <c r="P9" s="61">
        <v>1</v>
      </c>
      <c r="Q9" s="62"/>
      <c r="R9" s="58"/>
      <c r="S9" s="58"/>
      <c r="T9" s="59"/>
      <c r="U9" s="54">
        <f t="shared" si="2"/>
        <v>0.22225868486352385</v>
      </c>
      <c r="V9" s="55">
        <f t="shared" si="3"/>
        <v>12400</v>
      </c>
      <c r="W9" s="61">
        <v>1</v>
      </c>
      <c r="X9" s="62"/>
      <c r="Y9" s="58">
        <v>20</v>
      </c>
      <c r="Z9" s="58"/>
      <c r="AA9" s="59"/>
      <c r="AB9" s="54">
        <f t="shared" si="4"/>
        <v>0.2632589185369818</v>
      </c>
      <c r="AC9" s="55">
        <f t="shared" si="5"/>
        <v>12488</v>
      </c>
      <c r="AD9" s="61">
        <v>2</v>
      </c>
      <c r="AE9" s="62"/>
      <c r="AF9" s="58">
        <v>20</v>
      </c>
      <c r="AG9" s="58"/>
      <c r="AH9" s="59"/>
      <c r="AI9" s="54">
        <f t="shared" si="6"/>
        <v>0.30533007607899132</v>
      </c>
      <c r="AJ9" s="55">
        <f t="shared" si="7"/>
        <v>12488</v>
      </c>
      <c r="AK9" s="61">
        <v>4</v>
      </c>
      <c r="AL9" s="62"/>
      <c r="AM9" s="58"/>
      <c r="AN9" s="58"/>
      <c r="AO9" s="59"/>
      <c r="AP9" s="54">
        <f t="shared" si="8"/>
        <v>0.34826359995421913</v>
      </c>
      <c r="AQ9" s="55">
        <f t="shared" si="9"/>
        <v>12488</v>
      </c>
      <c r="AR9" s="152">
        <v>4</v>
      </c>
      <c r="AS9" s="153"/>
      <c r="AT9" s="154">
        <v>20</v>
      </c>
      <c r="AU9" s="154"/>
      <c r="AV9" s="151"/>
      <c r="AW9" s="54">
        <f t="shared" si="10"/>
        <v>0.40246948375651559</v>
      </c>
      <c r="AX9" s="55">
        <f t="shared" si="11"/>
        <v>12488</v>
      </c>
      <c r="AY9" s="61">
        <v>6</v>
      </c>
      <c r="AZ9" s="62"/>
      <c r="BA9" s="58"/>
      <c r="BB9" s="58"/>
      <c r="BC9" s="59"/>
      <c r="BD9" s="54">
        <f t="shared" si="12"/>
        <v>0.45941646054654195</v>
      </c>
      <c r="BE9" s="55">
        <f t="shared" si="13"/>
        <v>12488</v>
      </c>
      <c r="BF9" s="61">
        <v>6</v>
      </c>
      <c r="BG9" s="62"/>
      <c r="BH9" s="58"/>
      <c r="BI9" s="58"/>
      <c r="BJ9" s="59"/>
      <c r="BK9" s="54">
        <f t="shared" si="14"/>
        <v>0.53062328063228559</v>
      </c>
      <c r="BL9" s="55">
        <f t="shared" si="15"/>
        <v>12488</v>
      </c>
      <c r="BM9" s="61">
        <v>6</v>
      </c>
      <c r="BN9" s="62"/>
      <c r="BO9" s="58">
        <v>20</v>
      </c>
      <c r="BP9" s="58"/>
      <c r="BQ9" s="59"/>
      <c r="BR9" s="54">
        <f t="shared" si="16"/>
        <v>0.60196869530729691</v>
      </c>
      <c r="BS9" s="55">
        <f t="shared" si="17"/>
        <v>12488</v>
      </c>
      <c r="BT9" s="61">
        <v>5</v>
      </c>
      <c r="BU9" s="62"/>
      <c r="BV9" s="58">
        <v>20</v>
      </c>
      <c r="BW9" s="58"/>
      <c r="BX9" s="59"/>
      <c r="BY9" s="54">
        <f t="shared" si="18"/>
        <v>0.66297706455716887</v>
      </c>
      <c r="BZ9" s="55">
        <f t="shared" si="19"/>
        <v>12886</v>
      </c>
      <c r="CA9" s="61">
        <v>6</v>
      </c>
      <c r="CB9" s="62"/>
      <c r="CC9" s="58"/>
      <c r="CD9" s="58"/>
      <c r="CE9" s="59"/>
      <c r="CF9" s="54">
        <f t="shared" si="20"/>
        <v>0.71662059113990506</v>
      </c>
      <c r="CG9" s="55">
        <f t="shared" si="21"/>
        <v>10738</v>
      </c>
      <c r="CH9" s="61">
        <v>3</v>
      </c>
      <c r="CI9" s="62"/>
      <c r="CJ9" s="58">
        <v>30</v>
      </c>
      <c r="CK9" s="58"/>
      <c r="CL9" s="59"/>
      <c r="CM9" s="54">
        <f t="shared" si="22"/>
        <v>0.77638318838620568</v>
      </c>
      <c r="CN9" s="55">
        <f t="shared" si="23"/>
        <v>10738</v>
      </c>
      <c r="CO9" s="61">
        <v>3</v>
      </c>
      <c r="CP9" s="62"/>
      <c r="CQ9" s="58"/>
      <c r="CR9" s="58"/>
      <c r="CS9" s="59"/>
      <c r="CT9" s="54">
        <f t="shared" si="24"/>
        <v>0.82755178250664763</v>
      </c>
      <c r="CU9" s="55">
        <f t="shared" si="25"/>
        <v>6767</v>
      </c>
      <c r="CV9" s="61">
        <v>3</v>
      </c>
      <c r="CW9" s="62"/>
      <c r="CX9" s="58"/>
      <c r="CY9" s="58"/>
      <c r="CZ9" s="59"/>
      <c r="DA9" s="54">
        <f t="shared" si="26"/>
        <v>0.88552543291416919</v>
      </c>
      <c r="DB9" s="55">
        <f t="shared" si="27"/>
        <v>6767</v>
      </c>
      <c r="DC9" s="61"/>
      <c r="DD9" s="62"/>
      <c r="DE9" s="58">
        <v>20</v>
      </c>
      <c r="DF9" s="58"/>
      <c r="DG9" s="59"/>
      <c r="DH9" s="54">
        <f t="shared" si="28"/>
        <v>0.9452237459423084</v>
      </c>
      <c r="DI9" s="55">
        <f t="shared" si="29"/>
        <v>6756</v>
      </c>
      <c r="DJ9" s="61">
        <v>3</v>
      </c>
      <c r="DK9" s="62"/>
      <c r="DL9" s="58"/>
      <c r="DM9" s="58"/>
      <c r="DN9" s="59"/>
      <c r="DO9" s="54">
        <f t="shared" si="30"/>
        <v>1.0032062420551389</v>
      </c>
      <c r="DP9" s="55">
        <f t="shared" si="31"/>
        <v>6725</v>
      </c>
      <c r="DQ9" s="61">
        <v>6</v>
      </c>
      <c r="DR9" s="62"/>
      <c r="DS9" s="58"/>
      <c r="DT9" s="58"/>
      <c r="DU9" s="59"/>
      <c r="DV9" s="54">
        <f t="shared" si="32"/>
        <v>1.0805402047617261</v>
      </c>
      <c r="DW9" s="55">
        <f t="shared" si="33"/>
        <v>6697</v>
      </c>
      <c r="DX9" s="61">
        <v>6</v>
      </c>
      <c r="DY9" s="62"/>
      <c r="DZ9" s="58"/>
      <c r="EA9" s="58"/>
      <c r="EB9" s="59">
        <v>3</v>
      </c>
      <c r="EC9" s="54">
        <f t="shared" si="34"/>
        <v>1.1695890682662717</v>
      </c>
      <c r="ED9" s="55">
        <f t="shared" si="35"/>
        <v>6679</v>
      </c>
      <c r="EE9" s="61">
        <v>4</v>
      </c>
      <c r="EF9" s="62"/>
      <c r="EG9" s="58"/>
      <c r="EH9" s="58"/>
      <c r="EI9" s="59"/>
      <c r="EJ9" s="54">
        <f t="shared" si="36"/>
        <v>1.2436449716097497</v>
      </c>
      <c r="EK9" s="55">
        <f t="shared" si="37"/>
        <v>6658</v>
      </c>
      <c r="EL9" s="61">
        <v>5</v>
      </c>
      <c r="EM9" s="62"/>
      <c r="EN9" s="58"/>
      <c r="EO9" s="58"/>
      <c r="EP9" s="59"/>
      <c r="EQ9" s="54">
        <f t="shared" si="38"/>
        <v>1.3393124821810989</v>
      </c>
      <c r="ER9" s="55">
        <f t="shared" si="39"/>
        <v>6655</v>
      </c>
      <c r="ES9" s="61">
        <v>6</v>
      </c>
      <c r="ET9" s="62"/>
      <c r="EU9" s="58"/>
      <c r="EV9" s="58"/>
      <c r="EW9" s="59"/>
      <c r="EX9" s="54">
        <f t="shared" si="40"/>
        <v>1.423922087451863</v>
      </c>
      <c r="EY9" s="55">
        <f t="shared" si="41"/>
        <v>6655</v>
      </c>
      <c r="EZ9" s="61"/>
      <c r="FA9" s="62"/>
      <c r="FB9" s="58"/>
      <c r="FC9" s="58"/>
      <c r="FD9" s="59"/>
      <c r="FE9" s="54">
        <f t="shared" si="42"/>
        <v>1.5232112280633194</v>
      </c>
      <c r="FF9" s="55">
        <f t="shared" si="43"/>
        <v>6655</v>
      </c>
      <c r="FG9" s="61"/>
      <c r="FH9" s="62"/>
      <c r="FI9" s="58"/>
      <c r="FJ9" s="58"/>
      <c r="FK9" s="59"/>
      <c r="FL9" s="54">
        <f t="shared" si="44"/>
        <v>1.5690414309183167</v>
      </c>
      <c r="FM9" s="55">
        <f t="shared" si="45"/>
        <v>6655</v>
      </c>
      <c r="FN9" s="61"/>
      <c r="FO9" s="62"/>
      <c r="FP9" s="58">
        <v>20</v>
      </c>
      <c r="FQ9" s="58"/>
      <c r="FR9" s="59"/>
      <c r="FS9" s="54">
        <f t="shared" si="46"/>
        <v>1.6250990819561806</v>
      </c>
      <c r="FT9" s="55">
        <f t="shared" si="47"/>
        <v>6648</v>
      </c>
      <c r="FU9" s="61"/>
      <c r="FV9" s="62"/>
      <c r="FW9" s="58">
        <v>10</v>
      </c>
      <c r="FX9" s="58"/>
      <c r="FY9" s="59"/>
      <c r="FZ9" s="54">
        <f t="shared" si="48"/>
        <v>1.6782221598588756</v>
      </c>
      <c r="GA9" s="55">
        <f t="shared" si="49"/>
        <v>7361</v>
      </c>
      <c r="GB9" s="61"/>
      <c r="GC9" s="62"/>
      <c r="GD9" s="58">
        <v>60</v>
      </c>
      <c r="GE9" s="58"/>
      <c r="GF9" s="59"/>
      <c r="GG9" s="54">
        <f t="shared" si="50"/>
        <v>1.7251430422640683</v>
      </c>
      <c r="GH9" s="55">
        <f t="shared" si="51"/>
        <v>7361</v>
      </c>
      <c r="GI9" s="61"/>
      <c r="GJ9" s="62"/>
      <c r="GK9" s="58"/>
      <c r="GL9" s="58"/>
      <c r="GM9" s="59"/>
      <c r="GN9" s="54">
        <f t="shared" si="52"/>
        <v>1.7824617594116143</v>
      </c>
      <c r="GO9" s="55">
        <f t="shared" si="53"/>
        <v>7361</v>
      </c>
      <c r="GP9" s="61"/>
      <c r="GQ9" s="62"/>
      <c r="GR9" s="58"/>
      <c r="GS9" s="58"/>
      <c r="GT9" s="59"/>
      <c r="GU9" s="54">
        <f t="shared" si="54"/>
        <v>1.7824617594116143</v>
      </c>
      <c r="GV9" s="55">
        <f t="shared" si="55"/>
        <v>7361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0.18799999999999997</v>
      </c>
      <c r="H10" s="55">
        <f>H9-F10</f>
        <v>12400</v>
      </c>
      <c r="I10" s="61"/>
      <c r="J10" s="62"/>
      <c r="K10" s="58">
        <v>10</v>
      </c>
      <c r="L10" s="58"/>
      <c r="M10" s="59"/>
      <c r="N10" s="54">
        <f t="shared" si="0"/>
        <v>0.19862344913151375</v>
      </c>
      <c r="O10" s="55">
        <f t="shared" si="1"/>
        <v>12400</v>
      </c>
      <c r="P10" s="61">
        <v>1</v>
      </c>
      <c r="Q10" s="62"/>
      <c r="R10" s="58"/>
      <c r="S10" s="58">
        <v>20</v>
      </c>
      <c r="T10" s="59"/>
      <c r="U10" s="54">
        <f t="shared" si="2"/>
        <v>0.22343734491315165</v>
      </c>
      <c r="V10" s="55">
        <f t="shared" si="3"/>
        <v>12400</v>
      </c>
      <c r="W10" s="61">
        <v>2</v>
      </c>
      <c r="X10" s="62"/>
      <c r="Y10" s="58">
        <v>20</v>
      </c>
      <c r="Z10" s="58"/>
      <c r="AA10" s="59"/>
      <c r="AB10" s="54">
        <f t="shared" si="4"/>
        <v>0.26479885841772882</v>
      </c>
      <c r="AC10" s="55">
        <f t="shared" si="5"/>
        <v>12488</v>
      </c>
      <c r="AD10" s="61">
        <v>2</v>
      </c>
      <c r="AE10" s="62"/>
      <c r="AF10" s="58">
        <v>20</v>
      </c>
      <c r="AG10" s="58"/>
      <c r="AH10" s="59"/>
      <c r="AI10" s="54">
        <f t="shared" si="6"/>
        <v>0.3068700159597384</v>
      </c>
      <c r="AJ10" s="55">
        <f t="shared" si="7"/>
        <v>12488</v>
      </c>
      <c r="AK10" s="61">
        <v>3</v>
      </c>
      <c r="AL10" s="62"/>
      <c r="AM10" s="58">
        <v>20</v>
      </c>
      <c r="AN10" s="58"/>
      <c r="AO10" s="59"/>
      <c r="AP10" s="54">
        <f t="shared" si="8"/>
        <v>0.35017312540634554</v>
      </c>
      <c r="AQ10" s="55">
        <f t="shared" si="9"/>
        <v>12488</v>
      </c>
      <c r="AR10" s="152">
        <v>3</v>
      </c>
      <c r="AS10" s="153"/>
      <c r="AT10" s="154">
        <v>30</v>
      </c>
      <c r="AU10" s="154"/>
      <c r="AV10" s="151"/>
      <c r="AW10" s="54">
        <f t="shared" si="10"/>
        <v>0.4047793935776362</v>
      </c>
      <c r="AX10" s="55">
        <f t="shared" si="11"/>
        <v>12488</v>
      </c>
      <c r="AY10" s="61">
        <v>5</v>
      </c>
      <c r="AZ10" s="62"/>
      <c r="BA10" s="58"/>
      <c r="BB10" s="58"/>
      <c r="BC10" s="59"/>
      <c r="BD10" s="54">
        <f t="shared" si="12"/>
        <v>0.46126438840343842</v>
      </c>
      <c r="BE10" s="55">
        <f t="shared" si="13"/>
        <v>12488</v>
      </c>
      <c r="BF10" s="61">
        <v>6</v>
      </c>
      <c r="BG10" s="62"/>
      <c r="BH10" s="58"/>
      <c r="BI10" s="58"/>
      <c r="BJ10" s="59"/>
      <c r="BK10" s="54">
        <f t="shared" si="14"/>
        <v>0.5328407940605614</v>
      </c>
      <c r="BL10" s="55">
        <f t="shared" si="15"/>
        <v>12488</v>
      </c>
      <c r="BM10" s="61">
        <v>6</v>
      </c>
      <c r="BN10" s="62"/>
      <c r="BO10" s="58">
        <v>20</v>
      </c>
      <c r="BP10" s="58"/>
      <c r="BQ10" s="59">
        <v>-398</v>
      </c>
      <c r="BR10" s="54">
        <f t="shared" si="16"/>
        <v>0.60489375410694823</v>
      </c>
      <c r="BS10" s="55">
        <f t="shared" si="17"/>
        <v>12886</v>
      </c>
      <c r="BT10" s="61">
        <v>5</v>
      </c>
      <c r="BU10" s="62"/>
      <c r="BV10" s="58">
        <v>20</v>
      </c>
      <c r="BW10" s="58"/>
      <c r="BX10" s="59"/>
      <c r="BY10" s="54">
        <f t="shared" si="18"/>
        <v>0.66554395289155688</v>
      </c>
      <c r="BZ10" s="55">
        <f t="shared" si="19"/>
        <v>12886</v>
      </c>
      <c r="CA10" s="61">
        <v>3</v>
      </c>
      <c r="CB10" s="62">
        <v>5</v>
      </c>
      <c r="CC10" s="58"/>
      <c r="CD10" s="58"/>
      <c r="CE10" s="59"/>
      <c r="CF10" s="54">
        <f t="shared" si="20"/>
        <v>0.72005913434376778</v>
      </c>
      <c r="CG10" s="55">
        <f t="shared" si="21"/>
        <v>10738</v>
      </c>
      <c r="CH10" s="61">
        <v>3</v>
      </c>
      <c r="CI10" s="62"/>
      <c r="CJ10" s="58">
        <v>30</v>
      </c>
      <c r="CK10" s="58"/>
      <c r="CL10" s="59"/>
      <c r="CM10" s="54">
        <f t="shared" si="22"/>
        <v>0.77906955026422342</v>
      </c>
      <c r="CN10" s="55">
        <f t="shared" si="23"/>
        <v>10738</v>
      </c>
      <c r="CO10" s="61">
        <v>4</v>
      </c>
      <c r="CP10" s="62"/>
      <c r="CQ10" s="58"/>
      <c r="CR10" s="58"/>
      <c r="CS10" s="59"/>
      <c r="CT10" s="54">
        <f t="shared" si="24"/>
        <v>0.83027995429053081</v>
      </c>
      <c r="CU10" s="55">
        <f t="shared" si="25"/>
        <v>6767</v>
      </c>
      <c r="CV10" s="61">
        <v>3</v>
      </c>
      <c r="CW10" s="62"/>
      <c r="CX10" s="58"/>
      <c r="CY10" s="58"/>
      <c r="CZ10" s="59"/>
      <c r="DA10" s="54">
        <f t="shared" si="26"/>
        <v>0.88757156175208174</v>
      </c>
      <c r="DB10" s="55">
        <f t="shared" si="27"/>
        <v>6767</v>
      </c>
      <c r="DC10" s="61">
        <v>5</v>
      </c>
      <c r="DD10" s="62"/>
      <c r="DE10" s="58">
        <v>20</v>
      </c>
      <c r="DF10" s="58"/>
      <c r="DG10" s="59"/>
      <c r="DH10" s="54">
        <f t="shared" si="28"/>
        <v>0.95011967890218452</v>
      </c>
      <c r="DI10" s="55">
        <f t="shared" si="29"/>
        <v>6756</v>
      </c>
      <c r="DJ10" s="61"/>
      <c r="DK10" s="62"/>
      <c r="DL10" s="58">
        <v>20</v>
      </c>
      <c r="DM10" s="58"/>
      <c r="DN10" s="59"/>
      <c r="DO10" s="54">
        <f t="shared" si="30"/>
        <v>1.0046932309027226</v>
      </c>
      <c r="DP10" s="55">
        <f t="shared" si="31"/>
        <v>6725</v>
      </c>
      <c r="DQ10" s="61">
        <v>3</v>
      </c>
      <c r="DR10" s="62"/>
      <c r="DS10" s="58"/>
      <c r="DT10" s="58"/>
      <c r="DU10" s="59"/>
      <c r="DV10" s="54">
        <f t="shared" si="32"/>
        <v>1.0826077206413967</v>
      </c>
      <c r="DW10" s="55">
        <f t="shared" si="33"/>
        <v>6697</v>
      </c>
      <c r="DX10" s="61">
        <v>7</v>
      </c>
      <c r="DY10" s="62"/>
      <c r="DZ10" s="58"/>
      <c r="EA10" s="58"/>
      <c r="EB10" s="59"/>
      <c r="EC10" s="54">
        <f t="shared" si="34"/>
        <v>1.1744262732831445</v>
      </c>
      <c r="ED10" s="55">
        <f t="shared" si="35"/>
        <v>6679</v>
      </c>
      <c r="EE10" s="61">
        <v>5</v>
      </c>
      <c r="EF10" s="62">
        <v>3</v>
      </c>
      <c r="EG10" s="58"/>
      <c r="EH10" s="58"/>
      <c r="EI10" s="59"/>
      <c r="EJ10" s="54">
        <f t="shared" si="36"/>
        <v>1.2491906425203951</v>
      </c>
      <c r="EK10" s="55">
        <f t="shared" si="37"/>
        <v>6658</v>
      </c>
      <c r="EL10" s="61">
        <v>5</v>
      </c>
      <c r="EM10" s="62"/>
      <c r="EN10" s="58"/>
      <c r="EO10" s="58"/>
      <c r="EP10" s="59"/>
      <c r="EQ10" s="54">
        <f t="shared" si="38"/>
        <v>1.3427800889544907</v>
      </c>
      <c r="ER10" s="55">
        <f t="shared" si="39"/>
        <v>6655</v>
      </c>
      <c r="ES10" s="61">
        <v>5</v>
      </c>
      <c r="ET10" s="62"/>
      <c r="EU10" s="58"/>
      <c r="EV10" s="58"/>
      <c r="EW10" s="59"/>
      <c r="EX10" s="54">
        <f t="shared" si="40"/>
        <v>1.4273896942252549</v>
      </c>
      <c r="EY10" s="55">
        <f t="shared" si="41"/>
        <v>6655</v>
      </c>
      <c r="EZ10" s="61"/>
      <c r="FA10" s="62"/>
      <c r="FB10" s="58"/>
      <c r="FC10" s="58"/>
      <c r="FD10" s="59"/>
      <c r="FE10" s="54">
        <f t="shared" si="42"/>
        <v>1.5232112280633194</v>
      </c>
      <c r="FF10" s="55">
        <f t="shared" si="43"/>
        <v>6655</v>
      </c>
      <c r="FG10" s="61"/>
      <c r="FH10" s="62"/>
      <c r="FI10" s="58"/>
      <c r="FJ10" s="58"/>
      <c r="FK10" s="59"/>
      <c r="FL10" s="54">
        <f t="shared" si="44"/>
        <v>1.5690414309183167</v>
      </c>
      <c r="FM10" s="55">
        <f t="shared" si="45"/>
        <v>6655</v>
      </c>
      <c r="FN10" s="61"/>
      <c r="FO10" s="62"/>
      <c r="FP10" s="58">
        <v>20</v>
      </c>
      <c r="FQ10" s="58"/>
      <c r="FR10" s="59"/>
      <c r="FS10" s="54">
        <f t="shared" si="46"/>
        <v>1.626603293749201</v>
      </c>
      <c r="FT10" s="55">
        <f t="shared" si="47"/>
        <v>6648</v>
      </c>
      <c r="FU10" s="61"/>
      <c r="FV10" s="62"/>
      <c r="FW10" s="58">
        <v>10</v>
      </c>
      <c r="FX10" s="58"/>
      <c r="FY10" s="59"/>
      <c r="FZ10" s="54">
        <f t="shared" si="48"/>
        <v>1.6789014153948081</v>
      </c>
      <c r="GA10" s="55">
        <f t="shared" si="49"/>
        <v>7361</v>
      </c>
      <c r="GB10" s="61"/>
      <c r="GC10" s="62"/>
      <c r="GD10" s="58">
        <v>30</v>
      </c>
      <c r="GE10" s="58"/>
      <c r="GF10" s="59"/>
      <c r="GG10" s="54">
        <f t="shared" si="50"/>
        <v>1.7271808088718661</v>
      </c>
      <c r="GH10" s="55">
        <f t="shared" si="51"/>
        <v>7361</v>
      </c>
      <c r="GI10" s="61"/>
      <c r="GJ10" s="62"/>
      <c r="GK10" s="58"/>
      <c r="GL10" s="58"/>
      <c r="GM10" s="59"/>
      <c r="GN10" s="54">
        <f t="shared" si="52"/>
        <v>1.7824617594116143</v>
      </c>
      <c r="GO10" s="55">
        <f t="shared" si="53"/>
        <v>7361</v>
      </c>
      <c r="GP10" s="61"/>
      <c r="GQ10" s="62"/>
      <c r="GR10" s="58"/>
      <c r="GS10" s="58"/>
      <c r="GT10" s="59"/>
      <c r="GU10" s="54">
        <f t="shared" si="54"/>
        <v>1.7824617594116143</v>
      </c>
      <c r="GV10" s="55">
        <f t="shared" si="55"/>
        <v>7361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0.18799999999999997</v>
      </c>
      <c r="H11" s="55">
        <f t="shared" si="56"/>
        <v>12400</v>
      </c>
      <c r="I11" s="61">
        <v>1</v>
      </c>
      <c r="J11" s="62"/>
      <c r="K11" s="58"/>
      <c r="L11" s="58"/>
      <c r="M11" s="59"/>
      <c r="N11" s="54">
        <f t="shared" si="0"/>
        <v>0.19899565756823834</v>
      </c>
      <c r="O11" s="55">
        <f t="shared" si="1"/>
        <v>12400</v>
      </c>
      <c r="P11" s="61">
        <v>1</v>
      </c>
      <c r="Q11" s="62"/>
      <c r="R11" s="58"/>
      <c r="S11" s="58">
        <v>20</v>
      </c>
      <c r="T11" s="59"/>
      <c r="U11" s="54">
        <f t="shared" si="2"/>
        <v>0.22461600496277948</v>
      </c>
      <c r="V11" s="55">
        <f t="shared" si="3"/>
        <v>12400</v>
      </c>
      <c r="W11" s="61">
        <v>2</v>
      </c>
      <c r="X11" s="62"/>
      <c r="Y11" s="58">
        <v>20</v>
      </c>
      <c r="Z11" s="58"/>
      <c r="AA11" s="59"/>
      <c r="AB11" s="54">
        <f t="shared" si="4"/>
        <v>0.26633879829847584</v>
      </c>
      <c r="AC11" s="55">
        <f t="shared" si="5"/>
        <v>12488</v>
      </c>
      <c r="AD11" s="61">
        <v>2</v>
      </c>
      <c r="AE11" s="62"/>
      <c r="AF11" s="58"/>
      <c r="AG11" s="58"/>
      <c r="AH11" s="59"/>
      <c r="AI11" s="54">
        <f t="shared" si="6"/>
        <v>0.30760918710249696</v>
      </c>
      <c r="AJ11" s="55">
        <f t="shared" si="7"/>
        <v>12488</v>
      </c>
      <c r="AK11" s="61">
        <v>4</v>
      </c>
      <c r="AL11" s="62"/>
      <c r="AM11" s="58">
        <v>20</v>
      </c>
      <c r="AN11" s="58"/>
      <c r="AO11" s="59"/>
      <c r="AP11" s="54">
        <f t="shared" si="8"/>
        <v>0.35245223642985113</v>
      </c>
      <c r="AQ11" s="55">
        <f t="shared" si="9"/>
        <v>12488</v>
      </c>
      <c r="AR11" s="152">
        <v>3</v>
      </c>
      <c r="AS11" s="153"/>
      <c r="AT11" s="154">
        <v>20</v>
      </c>
      <c r="AU11" s="154"/>
      <c r="AV11" s="151"/>
      <c r="AW11" s="54">
        <f t="shared" si="10"/>
        <v>0.40668891902976256</v>
      </c>
      <c r="AX11" s="55">
        <f t="shared" si="11"/>
        <v>12488</v>
      </c>
      <c r="AY11" s="61">
        <v>7</v>
      </c>
      <c r="AZ11" s="62"/>
      <c r="BA11" s="58">
        <v>20</v>
      </c>
      <c r="BB11" s="58"/>
      <c r="BC11" s="59"/>
      <c r="BD11" s="54">
        <f t="shared" si="12"/>
        <v>0.46465225614108191</v>
      </c>
      <c r="BE11" s="55">
        <f t="shared" si="13"/>
        <v>12488</v>
      </c>
      <c r="BF11" s="61">
        <v>7</v>
      </c>
      <c r="BG11" s="62"/>
      <c r="BH11" s="58"/>
      <c r="BI11" s="58"/>
      <c r="BJ11" s="59"/>
      <c r="BK11" s="54">
        <f t="shared" si="14"/>
        <v>0.53542789306021643</v>
      </c>
      <c r="BL11" s="55">
        <f t="shared" si="15"/>
        <v>12488</v>
      </c>
      <c r="BM11" s="61">
        <v>3</v>
      </c>
      <c r="BN11" s="62"/>
      <c r="BO11" s="58"/>
      <c r="BP11" s="58"/>
      <c r="BQ11" s="59"/>
      <c r="BR11" s="54">
        <f t="shared" si="16"/>
        <v>0.60596826550273863</v>
      </c>
      <c r="BS11" s="55">
        <f t="shared" si="17"/>
        <v>12886</v>
      </c>
      <c r="BT11" s="61">
        <v>5</v>
      </c>
      <c r="BU11" s="62"/>
      <c r="BV11" s="58"/>
      <c r="BW11" s="58"/>
      <c r="BX11" s="59"/>
      <c r="BY11" s="54">
        <f t="shared" si="18"/>
        <v>0.66733480521787403</v>
      </c>
      <c r="BZ11" s="55">
        <f t="shared" si="19"/>
        <v>12886</v>
      </c>
      <c r="CA11" s="61">
        <v>3</v>
      </c>
      <c r="CB11" s="62"/>
      <c r="CC11" s="58">
        <v>20</v>
      </c>
      <c r="CD11" s="58"/>
      <c r="CE11" s="59"/>
      <c r="CF11" s="54">
        <f t="shared" si="20"/>
        <v>0.72227986016292911</v>
      </c>
      <c r="CG11" s="55">
        <f t="shared" si="21"/>
        <v>10738</v>
      </c>
      <c r="CH11" s="61">
        <v>4</v>
      </c>
      <c r="CI11" s="62"/>
      <c r="CJ11" s="58">
        <v>20</v>
      </c>
      <c r="CK11" s="58"/>
      <c r="CL11" s="59"/>
      <c r="CM11" s="54">
        <f t="shared" si="22"/>
        <v>0.78172009398386755</v>
      </c>
      <c r="CN11" s="55">
        <f t="shared" si="23"/>
        <v>10738</v>
      </c>
      <c r="CO11" s="61">
        <v>3</v>
      </c>
      <c r="CP11" s="62"/>
      <c r="CQ11" s="58"/>
      <c r="CR11" s="58"/>
      <c r="CS11" s="59"/>
      <c r="CT11" s="54">
        <f t="shared" si="24"/>
        <v>0.83232608312844336</v>
      </c>
      <c r="CU11" s="55">
        <f t="shared" si="25"/>
        <v>6767</v>
      </c>
      <c r="CV11" s="61">
        <v>3</v>
      </c>
      <c r="CW11" s="62"/>
      <c r="CX11" s="58"/>
      <c r="CY11" s="58"/>
      <c r="CZ11" s="59"/>
      <c r="DA11" s="54">
        <f t="shared" si="26"/>
        <v>0.88961769058999429</v>
      </c>
      <c r="DB11" s="55">
        <f t="shared" si="27"/>
        <v>6767</v>
      </c>
      <c r="DC11" s="61"/>
      <c r="DD11" s="62"/>
      <c r="DE11" s="58">
        <v>20</v>
      </c>
      <c r="DF11" s="58"/>
      <c r="DG11" s="59">
        <v>3</v>
      </c>
      <c r="DH11" s="54">
        <f t="shared" si="28"/>
        <v>0.9516005022399604</v>
      </c>
      <c r="DI11" s="55">
        <f t="shared" si="29"/>
        <v>6753</v>
      </c>
      <c r="DJ11" s="61">
        <v>5</v>
      </c>
      <c r="DK11" s="62"/>
      <c r="DL11" s="58"/>
      <c r="DM11" s="58"/>
      <c r="DN11" s="59">
        <v>3</v>
      </c>
      <c r="DO11" s="54">
        <f t="shared" si="30"/>
        <v>1.0081262750974449</v>
      </c>
      <c r="DP11" s="55">
        <f t="shared" si="31"/>
        <v>6722</v>
      </c>
      <c r="DQ11" s="61">
        <v>6</v>
      </c>
      <c r="DR11" s="62"/>
      <c r="DS11" s="58"/>
      <c r="DT11" s="58"/>
      <c r="DU11" s="59">
        <v>3</v>
      </c>
      <c r="DV11" s="54">
        <f t="shared" si="32"/>
        <v>1.0867446055670476</v>
      </c>
      <c r="DW11" s="55">
        <f t="shared" si="33"/>
        <v>6694</v>
      </c>
      <c r="DX11" s="61">
        <v>8</v>
      </c>
      <c r="DY11" s="62"/>
      <c r="DZ11" s="58"/>
      <c r="EA11" s="58"/>
      <c r="EB11" s="59"/>
      <c r="EC11" s="54">
        <f t="shared" si="34"/>
        <v>1.1799545075881419</v>
      </c>
      <c r="ED11" s="55">
        <f t="shared" si="35"/>
        <v>6679</v>
      </c>
      <c r="EE11" s="61">
        <v>3</v>
      </c>
      <c r="EF11" s="62"/>
      <c r="EG11" s="58"/>
      <c r="EH11" s="58"/>
      <c r="EI11" s="59"/>
      <c r="EJ11" s="54">
        <f t="shared" si="36"/>
        <v>1.2512702691118871</v>
      </c>
      <c r="EK11" s="55">
        <f t="shared" si="37"/>
        <v>6658</v>
      </c>
      <c r="EL11" s="61"/>
      <c r="EM11" s="62"/>
      <c r="EN11" s="58"/>
      <c r="EO11" s="58"/>
      <c r="EP11" s="59"/>
      <c r="EQ11" s="54">
        <f t="shared" si="38"/>
        <v>1.3427800889544907</v>
      </c>
      <c r="ER11" s="55">
        <f t="shared" si="39"/>
        <v>6655</v>
      </c>
      <c r="ES11" s="61"/>
      <c r="ET11" s="62"/>
      <c r="EU11" s="58"/>
      <c r="EV11" s="58"/>
      <c r="EW11" s="59"/>
      <c r="EX11" s="54">
        <f t="shared" si="40"/>
        <v>1.4273896942252549</v>
      </c>
      <c r="EY11" s="55">
        <f t="shared" si="41"/>
        <v>6655</v>
      </c>
      <c r="EZ11" s="61"/>
      <c r="FA11" s="62"/>
      <c r="FB11" s="58"/>
      <c r="FC11" s="58"/>
      <c r="FD11" s="59"/>
      <c r="FE11" s="54">
        <f t="shared" si="42"/>
        <v>1.5232112280633194</v>
      </c>
      <c r="FF11" s="55">
        <f t="shared" si="43"/>
        <v>6655</v>
      </c>
      <c r="FG11" s="61"/>
      <c r="FH11" s="62"/>
      <c r="FI11" s="58"/>
      <c r="FJ11" s="58"/>
      <c r="FK11" s="59"/>
      <c r="FL11" s="54">
        <f t="shared" si="44"/>
        <v>1.5690414309183167</v>
      </c>
      <c r="FM11" s="55">
        <f t="shared" si="45"/>
        <v>6655</v>
      </c>
      <c r="FN11" s="61"/>
      <c r="FO11" s="62"/>
      <c r="FP11" s="58">
        <v>20</v>
      </c>
      <c r="FQ11" s="58"/>
      <c r="FR11" s="59"/>
      <c r="FS11" s="54">
        <f t="shared" si="46"/>
        <v>1.6281075055422214</v>
      </c>
      <c r="FT11" s="55">
        <f t="shared" si="47"/>
        <v>6648</v>
      </c>
      <c r="FU11" s="61"/>
      <c r="FV11" s="62"/>
      <c r="FW11" s="58"/>
      <c r="FX11" s="58"/>
      <c r="FY11" s="59"/>
      <c r="FZ11" s="54">
        <f t="shared" si="48"/>
        <v>1.6789014153948081</v>
      </c>
      <c r="GA11" s="55">
        <f t="shared" si="49"/>
        <v>7361</v>
      </c>
      <c r="GB11" s="61"/>
      <c r="GC11" s="62"/>
      <c r="GD11" s="58">
        <v>20</v>
      </c>
      <c r="GE11" s="58"/>
      <c r="GF11" s="59"/>
      <c r="GG11" s="54">
        <f t="shared" si="50"/>
        <v>1.7285393199437313</v>
      </c>
      <c r="GH11" s="55">
        <f t="shared" si="51"/>
        <v>7361</v>
      </c>
      <c r="GI11" s="61"/>
      <c r="GJ11" s="62"/>
      <c r="GK11" s="58"/>
      <c r="GL11" s="58"/>
      <c r="GM11" s="59"/>
      <c r="GN11" s="54">
        <f t="shared" si="52"/>
        <v>1.7824617594116143</v>
      </c>
      <c r="GO11" s="55">
        <f t="shared" si="53"/>
        <v>7361</v>
      </c>
      <c r="GP11" s="61"/>
      <c r="GQ11" s="62"/>
      <c r="GR11" s="58"/>
      <c r="GS11" s="58"/>
      <c r="GT11" s="59"/>
      <c r="GU11" s="54">
        <f t="shared" si="54"/>
        <v>1.7824617594116143</v>
      </c>
      <c r="GV11" s="55">
        <f t="shared" si="55"/>
        <v>7361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0.18799999999999997</v>
      </c>
      <c r="H12" s="55">
        <f t="shared" si="56"/>
        <v>12400</v>
      </c>
      <c r="I12" s="61">
        <v>1</v>
      </c>
      <c r="J12" s="62"/>
      <c r="K12" s="58">
        <v>10</v>
      </c>
      <c r="L12" s="58"/>
      <c r="M12" s="59"/>
      <c r="N12" s="54">
        <f t="shared" si="0"/>
        <v>0.19977109181141453</v>
      </c>
      <c r="O12" s="55">
        <f t="shared" si="1"/>
        <v>12400</v>
      </c>
      <c r="P12" s="61">
        <v>1</v>
      </c>
      <c r="Q12" s="62"/>
      <c r="R12" s="58"/>
      <c r="S12" s="58">
        <v>20</v>
      </c>
      <c r="T12" s="59"/>
      <c r="U12" s="54">
        <f t="shared" si="2"/>
        <v>0.22579466501240728</v>
      </c>
      <c r="V12" s="55">
        <f t="shared" si="3"/>
        <v>12400</v>
      </c>
      <c r="W12" s="61">
        <v>2</v>
      </c>
      <c r="X12" s="62"/>
      <c r="Y12" s="58">
        <v>20</v>
      </c>
      <c r="Z12" s="58"/>
      <c r="AA12" s="59"/>
      <c r="AB12" s="54">
        <f t="shared" si="4"/>
        <v>0.26787873817922286</v>
      </c>
      <c r="AC12" s="55">
        <f t="shared" si="5"/>
        <v>12488</v>
      </c>
      <c r="AD12" s="61">
        <v>3</v>
      </c>
      <c r="AE12" s="62"/>
      <c r="AF12" s="58">
        <v>20</v>
      </c>
      <c r="AG12" s="58"/>
      <c r="AH12" s="59"/>
      <c r="AI12" s="54">
        <f t="shared" si="6"/>
        <v>0.30951871255462327</v>
      </c>
      <c r="AJ12" s="55">
        <f t="shared" si="7"/>
        <v>12488</v>
      </c>
      <c r="AK12" s="61">
        <v>3</v>
      </c>
      <c r="AL12" s="62"/>
      <c r="AM12" s="58">
        <v>20</v>
      </c>
      <c r="AN12" s="58"/>
      <c r="AO12" s="59"/>
      <c r="AP12" s="54">
        <f t="shared" si="8"/>
        <v>0.35436176188197749</v>
      </c>
      <c r="AQ12" s="55">
        <f t="shared" si="9"/>
        <v>12488</v>
      </c>
      <c r="AR12" s="152">
        <v>3</v>
      </c>
      <c r="AS12" s="153"/>
      <c r="AT12" s="154"/>
      <c r="AU12" s="154"/>
      <c r="AV12" s="151"/>
      <c r="AW12" s="54">
        <f t="shared" si="10"/>
        <v>0.40779767574390052</v>
      </c>
      <c r="AX12" s="55">
        <f t="shared" si="11"/>
        <v>12488</v>
      </c>
      <c r="AY12" s="61">
        <v>6</v>
      </c>
      <c r="AZ12" s="62"/>
      <c r="BA12" s="58"/>
      <c r="BB12" s="58"/>
      <c r="BC12" s="59"/>
      <c r="BD12" s="54">
        <f t="shared" si="12"/>
        <v>0.46686976956935772</v>
      </c>
      <c r="BE12" s="55">
        <f t="shared" si="13"/>
        <v>12488</v>
      </c>
      <c r="BF12" s="61">
        <v>6</v>
      </c>
      <c r="BG12" s="62"/>
      <c r="BH12" s="58"/>
      <c r="BI12" s="58"/>
      <c r="BJ12" s="59"/>
      <c r="BK12" s="54">
        <f t="shared" si="14"/>
        <v>0.53764540648849224</v>
      </c>
      <c r="BL12" s="55">
        <f t="shared" si="15"/>
        <v>12488</v>
      </c>
      <c r="BM12" s="61">
        <v>7</v>
      </c>
      <c r="BN12" s="62"/>
      <c r="BO12" s="58">
        <v>20</v>
      </c>
      <c r="BP12" s="58"/>
      <c r="BQ12" s="59"/>
      <c r="BR12" s="54">
        <f t="shared" si="16"/>
        <v>0.6092514947676535</v>
      </c>
      <c r="BS12" s="55">
        <f t="shared" si="17"/>
        <v>12886</v>
      </c>
      <c r="BT12" s="61"/>
      <c r="BU12" s="62"/>
      <c r="BV12" s="58"/>
      <c r="BW12" s="58"/>
      <c r="BX12" s="59"/>
      <c r="BY12" s="54">
        <f t="shared" si="18"/>
        <v>0.66733480521787403</v>
      </c>
      <c r="BZ12" s="55">
        <f t="shared" si="19"/>
        <v>12886</v>
      </c>
      <c r="CA12" s="61">
        <v>3</v>
      </c>
      <c r="CB12" s="62"/>
      <c r="CC12" s="58">
        <v>20</v>
      </c>
      <c r="CD12" s="58"/>
      <c r="CE12" s="59"/>
      <c r="CF12" s="54">
        <f t="shared" si="20"/>
        <v>0.72450058598209044</v>
      </c>
      <c r="CG12" s="55">
        <f t="shared" si="21"/>
        <v>10738</v>
      </c>
      <c r="CH12" s="61">
        <v>3</v>
      </c>
      <c r="CI12" s="62"/>
      <c r="CJ12" s="58">
        <v>20</v>
      </c>
      <c r="CK12" s="58"/>
      <c r="CL12" s="59"/>
      <c r="CM12" s="54">
        <f t="shared" si="22"/>
        <v>0.78394081980302888</v>
      </c>
      <c r="CN12" s="55">
        <f t="shared" si="23"/>
        <v>10738</v>
      </c>
      <c r="CO12" s="61">
        <v>2</v>
      </c>
      <c r="CP12" s="62"/>
      <c r="CQ12" s="58"/>
      <c r="CR12" s="58"/>
      <c r="CS12" s="59"/>
      <c r="CT12" s="54">
        <f t="shared" si="24"/>
        <v>0.83369016902038506</v>
      </c>
      <c r="CU12" s="55">
        <f t="shared" si="25"/>
        <v>6767</v>
      </c>
      <c r="CV12" s="61">
        <v>5</v>
      </c>
      <c r="CW12" s="62"/>
      <c r="CX12" s="58"/>
      <c r="CY12" s="58"/>
      <c r="CZ12" s="59"/>
      <c r="DA12" s="54">
        <f t="shared" si="26"/>
        <v>0.89302790531984844</v>
      </c>
      <c r="DB12" s="55">
        <f t="shared" si="27"/>
        <v>6767</v>
      </c>
      <c r="DC12" s="61"/>
      <c r="DD12" s="62"/>
      <c r="DE12" s="58"/>
      <c r="DF12" s="58"/>
      <c r="DG12" s="59"/>
      <c r="DH12" s="54">
        <f t="shared" si="28"/>
        <v>0.9516005022399604</v>
      </c>
      <c r="DI12" s="55">
        <f t="shared" si="29"/>
        <v>6753</v>
      </c>
      <c r="DJ12" s="61"/>
      <c r="DK12" s="62"/>
      <c r="DL12" s="58"/>
      <c r="DM12" s="58"/>
      <c r="DN12" s="59"/>
      <c r="DO12" s="54">
        <f t="shared" si="30"/>
        <v>1.0081262750974449</v>
      </c>
      <c r="DP12" s="55">
        <f t="shared" si="31"/>
        <v>6722</v>
      </c>
      <c r="DQ12" s="61">
        <v>6</v>
      </c>
      <c r="DR12" s="62"/>
      <c r="DS12" s="58"/>
      <c r="DT12" s="58"/>
      <c r="DU12" s="59"/>
      <c r="DV12" s="54">
        <f t="shared" si="32"/>
        <v>1.0908814904926984</v>
      </c>
      <c r="DW12" s="55">
        <f t="shared" si="33"/>
        <v>6694</v>
      </c>
      <c r="DX12" s="61">
        <v>7</v>
      </c>
      <c r="DY12" s="62"/>
      <c r="DZ12" s="58"/>
      <c r="EA12" s="58"/>
      <c r="EB12" s="59"/>
      <c r="EC12" s="54">
        <f t="shared" si="34"/>
        <v>1.1847917126050145</v>
      </c>
      <c r="ED12" s="55">
        <f t="shared" si="35"/>
        <v>6679</v>
      </c>
      <c r="EE12" s="61">
        <v>8</v>
      </c>
      <c r="EF12" s="62"/>
      <c r="EG12" s="58"/>
      <c r="EH12" s="58"/>
      <c r="EI12" s="59"/>
      <c r="EJ12" s="54">
        <f t="shared" si="36"/>
        <v>1.2568159400225325</v>
      </c>
      <c r="EK12" s="55">
        <f t="shared" si="37"/>
        <v>6658</v>
      </c>
      <c r="EL12" s="61"/>
      <c r="EM12" s="62"/>
      <c r="EN12" s="58"/>
      <c r="EO12" s="58"/>
      <c r="EP12" s="59"/>
      <c r="EQ12" s="54">
        <f t="shared" si="38"/>
        <v>1.3427800889544907</v>
      </c>
      <c r="ER12" s="55">
        <f t="shared" si="39"/>
        <v>6655</v>
      </c>
      <c r="ES12" s="61"/>
      <c r="ET12" s="62"/>
      <c r="EU12" s="58"/>
      <c r="EV12" s="58"/>
      <c r="EW12" s="59"/>
      <c r="EX12" s="54">
        <f t="shared" si="40"/>
        <v>1.4273896942252549</v>
      </c>
      <c r="EY12" s="55">
        <f t="shared" si="41"/>
        <v>6655</v>
      </c>
      <c r="EZ12" s="61">
        <v>5</v>
      </c>
      <c r="FA12" s="62"/>
      <c r="FB12" s="58"/>
      <c r="FC12" s="58"/>
      <c r="FD12" s="59"/>
      <c r="FE12" s="54">
        <f t="shared" si="42"/>
        <v>1.5266788348367115</v>
      </c>
      <c r="FF12" s="55">
        <f t="shared" si="43"/>
        <v>6655</v>
      </c>
      <c r="FG12" s="61"/>
      <c r="FH12" s="62"/>
      <c r="FI12" s="58">
        <v>20</v>
      </c>
      <c r="FJ12" s="58"/>
      <c r="FK12" s="59"/>
      <c r="FL12" s="54">
        <f t="shared" si="44"/>
        <v>1.57054406052012</v>
      </c>
      <c r="FM12" s="55">
        <f t="shared" si="45"/>
        <v>6655</v>
      </c>
      <c r="FN12" s="61"/>
      <c r="FO12" s="62"/>
      <c r="FP12" s="58">
        <v>20</v>
      </c>
      <c r="FQ12" s="58"/>
      <c r="FR12" s="59"/>
      <c r="FS12" s="54">
        <f t="shared" si="46"/>
        <v>1.6296117173352418</v>
      </c>
      <c r="FT12" s="55">
        <f t="shared" si="47"/>
        <v>6648</v>
      </c>
      <c r="FU12" s="61"/>
      <c r="FV12" s="62"/>
      <c r="FW12" s="58"/>
      <c r="FX12" s="58"/>
      <c r="FY12" s="59"/>
      <c r="FZ12" s="54">
        <f t="shared" si="48"/>
        <v>1.6789014153948081</v>
      </c>
      <c r="GA12" s="55">
        <f t="shared" si="49"/>
        <v>7361</v>
      </c>
      <c r="GB12" s="61">
        <v>3</v>
      </c>
      <c r="GC12" s="62"/>
      <c r="GD12" s="58"/>
      <c r="GE12" s="58"/>
      <c r="GF12" s="59"/>
      <c r="GG12" s="54">
        <f t="shared" si="50"/>
        <v>1.7304203352740064</v>
      </c>
      <c r="GH12" s="55">
        <f t="shared" si="51"/>
        <v>7361</v>
      </c>
      <c r="GI12" s="61"/>
      <c r="GJ12" s="62"/>
      <c r="GK12" s="58"/>
      <c r="GL12" s="58"/>
      <c r="GM12" s="59"/>
      <c r="GN12" s="54">
        <f t="shared" si="52"/>
        <v>1.7824617594116143</v>
      </c>
      <c r="GO12" s="55">
        <f t="shared" si="53"/>
        <v>7361</v>
      </c>
      <c r="GP12" s="61"/>
      <c r="GQ12" s="62"/>
      <c r="GR12" s="58"/>
      <c r="GS12" s="58"/>
      <c r="GT12" s="59"/>
      <c r="GU12" s="54">
        <f t="shared" si="54"/>
        <v>1.7824617594116143</v>
      </c>
      <c r="GV12" s="55">
        <f t="shared" si="55"/>
        <v>7361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0.18799999999999997</v>
      </c>
      <c r="H13" s="55">
        <f t="shared" si="56"/>
        <v>12400</v>
      </c>
      <c r="I13" s="61">
        <v>1</v>
      </c>
      <c r="J13" s="62"/>
      <c r="K13" s="58">
        <v>10</v>
      </c>
      <c r="L13" s="58"/>
      <c r="M13" s="59"/>
      <c r="N13" s="54">
        <f t="shared" si="0"/>
        <v>0.20054652605459072</v>
      </c>
      <c r="O13" s="55">
        <f t="shared" si="1"/>
        <v>12400</v>
      </c>
      <c r="P13" s="61">
        <v>2</v>
      </c>
      <c r="Q13" s="62"/>
      <c r="R13" s="58"/>
      <c r="S13" s="58">
        <v>20</v>
      </c>
      <c r="T13" s="59"/>
      <c r="U13" s="54">
        <f t="shared" si="2"/>
        <v>0.22734553349875961</v>
      </c>
      <c r="V13" s="55">
        <f t="shared" si="3"/>
        <v>12400</v>
      </c>
      <c r="W13" s="61">
        <v>2</v>
      </c>
      <c r="X13" s="62"/>
      <c r="Y13" s="58">
        <v>20</v>
      </c>
      <c r="Z13" s="58"/>
      <c r="AA13" s="59"/>
      <c r="AB13" s="54">
        <f t="shared" si="4"/>
        <v>0.26941867805996994</v>
      </c>
      <c r="AC13" s="55">
        <f t="shared" si="5"/>
        <v>12488</v>
      </c>
      <c r="AD13" s="61"/>
      <c r="AE13" s="62"/>
      <c r="AF13" s="58">
        <v>20</v>
      </c>
      <c r="AG13" s="58"/>
      <c r="AH13" s="59"/>
      <c r="AI13" s="54">
        <f t="shared" si="6"/>
        <v>0.31031948129261172</v>
      </c>
      <c r="AJ13" s="55">
        <f t="shared" si="7"/>
        <v>12488</v>
      </c>
      <c r="AK13" s="61">
        <v>4</v>
      </c>
      <c r="AL13" s="62"/>
      <c r="AM13" s="58"/>
      <c r="AN13" s="58"/>
      <c r="AO13" s="59"/>
      <c r="AP13" s="54">
        <f t="shared" si="8"/>
        <v>0.35584010416749468</v>
      </c>
      <c r="AQ13" s="55">
        <f t="shared" si="9"/>
        <v>12488</v>
      </c>
      <c r="AR13" s="152">
        <v>5</v>
      </c>
      <c r="AS13" s="153"/>
      <c r="AT13" s="154">
        <v>20</v>
      </c>
      <c r="AU13" s="154"/>
      <c r="AV13" s="151"/>
      <c r="AW13" s="54">
        <f t="shared" si="10"/>
        <v>0.41044637233878539</v>
      </c>
      <c r="AX13" s="55">
        <f t="shared" si="11"/>
        <v>12488</v>
      </c>
      <c r="AY13" s="61">
        <v>8</v>
      </c>
      <c r="AZ13" s="62"/>
      <c r="BA13" s="58"/>
      <c r="BB13" s="58"/>
      <c r="BC13" s="59"/>
      <c r="BD13" s="54">
        <f t="shared" si="12"/>
        <v>0.46982645414039204</v>
      </c>
      <c r="BE13" s="55">
        <f t="shared" si="13"/>
        <v>12488</v>
      </c>
      <c r="BF13" s="61">
        <v>7</v>
      </c>
      <c r="BG13" s="62"/>
      <c r="BH13" s="58">
        <v>20</v>
      </c>
      <c r="BI13" s="58"/>
      <c r="BJ13" s="59"/>
      <c r="BK13" s="54">
        <f t="shared" si="14"/>
        <v>0.54103327422613579</v>
      </c>
      <c r="BL13" s="55">
        <f t="shared" si="15"/>
        <v>12488</v>
      </c>
      <c r="BM13" s="61">
        <v>6</v>
      </c>
      <c r="BN13" s="62"/>
      <c r="BO13" s="58">
        <v>20</v>
      </c>
      <c r="BP13" s="58"/>
      <c r="BQ13" s="59"/>
      <c r="BR13" s="54">
        <f t="shared" si="16"/>
        <v>0.61217655356730483</v>
      </c>
      <c r="BS13" s="55">
        <f t="shared" si="17"/>
        <v>12886</v>
      </c>
      <c r="BT13" s="61"/>
      <c r="BU13" s="62"/>
      <c r="BV13" s="58"/>
      <c r="BW13" s="58"/>
      <c r="BX13" s="59"/>
      <c r="BY13" s="54">
        <f t="shared" si="18"/>
        <v>0.66733480521787403</v>
      </c>
      <c r="BZ13" s="55">
        <f t="shared" si="19"/>
        <v>12886</v>
      </c>
      <c r="CA13" s="61">
        <v>5</v>
      </c>
      <c r="CB13" s="62">
        <v>5</v>
      </c>
      <c r="CC13" s="58"/>
      <c r="CD13" s="58"/>
      <c r="CE13" s="59"/>
      <c r="CF13" s="54">
        <f t="shared" si="20"/>
        <v>0.72879876498691876</v>
      </c>
      <c r="CG13" s="55">
        <f t="shared" si="21"/>
        <v>10738</v>
      </c>
      <c r="CH13" s="61"/>
      <c r="CI13" s="62"/>
      <c r="CJ13" s="58"/>
      <c r="CK13" s="58"/>
      <c r="CL13" s="59"/>
      <c r="CM13" s="54">
        <f t="shared" si="22"/>
        <v>0.78394081980302888</v>
      </c>
      <c r="CN13" s="55">
        <f t="shared" si="23"/>
        <v>10738</v>
      </c>
      <c r="CO13" s="61">
        <v>2</v>
      </c>
      <c r="CP13" s="62"/>
      <c r="CQ13" s="58"/>
      <c r="CR13" s="58"/>
      <c r="CS13" s="59"/>
      <c r="CT13" s="54">
        <f t="shared" si="24"/>
        <v>0.83505425491232677</v>
      </c>
      <c r="CU13" s="55">
        <f t="shared" si="25"/>
        <v>6767</v>
      </c>
      <c r="CV13" s="61">
        <v>3</v>
      </c>
      <c r="CW13" s="62"/>
      <c r="CX13" s="58"/>
      <c r="CY13" s="58"/>
      <c r="CZ13" s="59"/>
      <c r="DA13" s="54">
        <f t="shared" si="26"/>
        <v>0.89507403415776099</v>
      </c>
      <c r="DB13" s="55">
        <f t="shared" si="27"/>
        <v>6767</v>
      </c>
      <c r="DC13" s="61"/>
      <c r="DD13" s="62"/>
      <c r="DE13" s="58"/>
      <c r="DF13" s="58"/>
      <c r="DG13" s="59"/>
      <c r="DH13" s="54">
        <f t="shared" si="28"/>
        <v>0.9516005022399604</v>
      </c>
      <c r="DI13" s="55">
        <f t="shared" si="29"/>
        <v>6753</v>
      </c>
      <c r="DJ13" s="61"/>
      <c r="DK13" s="62"/>
      <c r="DL13" s="58"/>
      <c r="DM13" s="58"/>
      <c r="DN13" s="59"/>
      <c r="DO13" s="54">
        <f t="shared" si="30"/>
        <v>1.0081262750974449</v>
      </c>
      <c r="DP13" s="55">
        <f t="shared" si="31"/>
        <v>6722</v>
      </c>
      <c r="DQ13" s="61">
        <v>3</v>
      </c>
      <c r="DR13" s="62"/>
      <c r="DS13" s="58"/>
      <c r="DT13" s="58"/>
      <c r="DU13" s="59">
        <v>3</v>
      </c>
      <c r="DV13" s="54">
        <f t="shared" si="32"/>
        <v>1.092950860369571</v>
      </c>
      <c r="DW13" s="55">
        <f t="shared" si="33"/>
        <v>6691</v>
      </c>
      <c r="DX13" s="61">
        <v>6</v>
      </c>
      <c r="DY13" s="62"/>
      <c r="DZ13" s="58"/>
      <c r="EA13" s="58"/>
      <c r="EB13" s="59">
        <v>3</v>
      </c>
      <c r="EC13" s="54">
        <f t="shared" si="34"/>
        <v>1.1889397515044016</v>
      </c>
      <c r="ED13" s="55">
        <f t="shared" si="35"/>
        <v>6676</v>
      </c>
      <c r="EE13" s="61">
        <v>6</v>
      </c>
      <c r="EF13" s="62"/>
      <c r="EG13" s="58"/>
      <c r="EH13" s="58"/>
      <c r="EI13" s="59"/>
      <c r="EJ13" s="54">
        <f t="shared" si="36"/>
        <v>1.2609751932055167</v>
      </c>
      <c r="EK13" s="55">
        <f t="shared" si="37"/>
        <v>6658</v>
      </c>
      <c r="EL13" s="61"/>
      <c r="EM13" s="62"/>
      <c r="EN13" s="58"/>
      <c r="EO13" s="58"/>
      <c r="EP13" s="59"/>
      <c r="EQ13" s="54">
        <f t="shared" si="38"/>
        <v>1.3427800889544907</v>
      </c>
      <c r="ER13" s="55">
        <f t="shared" si="39"/>
        <v>6655</v>
      </c>
      <c r="ES13" s="61">
        <v>3</v>
      </c>
      <c r="ET13" s="62"/>
      <c r="EU13" s="58"/>
      <c r="EV13" s="58"/>
      <c r="EW13" s="59"/>
      <c r="EX13" s="54">
        <f t="shared" si="40"/>
        <v>1.4294702582892902</v>
      </c>
      <c r="EY13" s="55">
        <f t="shared" si="41"/>
        <v>6655</v>
      </c>
      <c r="EZ13" s="61"/>
      <c r="FA13" s="62"/>
      <c r="FB13" s="58"/>
      <c r="FC13" s="58"/>
      <c r="FD13" s="59"/>
      <c r="FE13" s="54">
        <f t="shared" si="42"/>
        <v>1.5266788348367115</v>
      </c>
      <c r="FF13" s="55">
        <f t="shared" si="43"/>
        <v>6655</v>
      </c>
      <c r="FG13" s="61"/>
      <c r="FH13" s="62"/>
      <c r="FI13" s="58">
        <v>20</v>
      </c>
      <c r="FJ13" s="58"/>
      <c r="FK13" s="59">
        <v>4</v>
      </c>
      <c r="FL13" s="54">
        <f t="shared" si="44"/>
        <v>1.5720475938233824</v>
      </c>
      <c r="FM13" s="55">
        <f t="shared" si="45"/>
        <v>6651</v>
      </c>
      <c r="FN13" s="61"/>
      <c r="FO13" s="62"/>
      <c r="FP13" s="58">
        <v>25</v>
      </c>
      <c r="FQ13" s="58"/>
      <c r="FR13" s="59"/>
      <c r="FS13" s="54">
        <f t="shared" si="46"/>
        <v>1.6314919820765175</v>
      </c>
      <c r="FT13" s="55">
        <f t="shared" si="47"/>
        <v>6648</v>
      </c>
      <c r="FU13" s="61"/>
      <c r="FV13" s="62"/>
      <c r="FW13" s="58"/>
      <c r="FX13" s="58"/>
      <c r="FY13" s="59"/>
      <c r="FZ13" s="54">
        <f t="shared" si="48"/>
        <v>1.6789014153948081</v>
      </c>
      <c r="GA13" s="55">
        <f t="shared" si="49"/>
        <v>7361</v>
      </c>
      <c r="GB13" s="61">
        <v>5</v>
      </c>
      <c r="GC13" s="62"/>
      <c r="GD13" s="58"/>
      <c r="GE13" s="58"/>
      <c r="GF13" s="59"/>
      <c r="GG13" s="54">
        <f t="shared" si="50"/>
        <v>1.7335553608244647</v>
      </c>
      <c r="GH13" s="55">
        <f t="shared" si="51"/>
        <v>7361</v>
      </c>
      <c r="GI13" s="61"/>
      <c r="GJ13" s="62"/>
      <c r="GK13" s="58"/>
      <c r="GL13" s="58"/>
      <c r="GM13" s="59"/>
      <c r="GN13" s="54">
        <f t="shared" si="52"/>
        <v>1.7824617594116143</v>
      </c>
      <c r="GO13" s="55">
        <f t="shared" si="53"/>
        <v>7361</v>
      </c>
      <c r="GP13" s="61"/>
      <c r="GQ13" s="62"/>
      <c r="GR13" s="58"/>
      <c r="GS13" s="58"/>
      <c r="GT13" s="59"/>
      <c r="GU13" s="54">
        <f t="shared" si="54"/>
        <v>1.7824617594116143</v>
      </c>
      <c r="GV13" s="55">
        <f t="shared" si="55"/>
        <v>7361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0.18799999999999997</v>
      </c>
      <c r="H14" s="55">
        <f t="shared" si="56"/>
        <v>12400</v>
      </c>
      <c r="I14" s="61">
        <v>1</v>
      </c>
      <c r="J14" s="62"/>
      <c r="K14" s="58">
        <v>10</v>
      </c>
      <c r="L14" s="58"/>
      <c r="M14" s="59"/>
      <c r="N14" s="54">
        <f t="shared" si="0"/>
        <v>0.20132196029776692</v>
      </c>
      <c r="O14" s="55">
        <f t="shared" si="1"/>
        <v>12400</v>
      </c>
      <c r="P14" s="61">
        <v>2</v>
      </c>
      <c r="Q14" s="62"/>
      <c r="R14" s="58"/>
      <c r="S14" s="58">
        <v>20</v>
      </c>
      <c r="T14" s="59"/>
      <c r="U14" s="54">
        <f t="shared" si="2"/>
        <v>0.22889640198511196</v>
      </c>
      <c r="V14" s="55">
        <f t="shared" si="3"/>
        <v>12400</v>
      </c>
      <c r="W14" s="61">
        <v>2</v>
      </c>
      <c r="X14" s="62"/>
      <c r="Y14" s="58">
        <v>20</v>
      </c>
      <c r="Z14" s="58"/>
      <c r="AA14" s="59"/>
      <c r="AB14" s="54">
        <f t="shared" si="4"/>
        <v>0.27095861794071702</v>
      </c>
      <c r="AC14" s="55">
        <f t="shared" si="5"/>
        <v>12488</v>
      </c>
      <c r="AD14" s="61">
        <v>2</v>
      </c>
      <c r="AE14" s="62"/>
      <c r="AF14" s="58">
        <v>20</v>
      </c>
      <c r="AG14" s="58"/>
      <c r="AH14" s="59"/>
      <c r="AI14" s="54">
        <f t="shared" si="6"/>
        <v>0.31185942117335874</v>
      </c>
      <c r="AJ14" s="55">
        <f t="shared" si="7"/>
        <v>12488</v>
      </c>
      <c r="AK14" s="61">
        <v>3</v>
      </c>
      <c r="AL14" s="62"/>
      <c r="AM14" s="58">
        <v>20</v>
      </c>
      <c r="AN14" s="58"/>
      <c r="AO14" s="59"/>
      <c r="AP14" s="54">
        <f t="shared" si="8"/>
        <v>0.35774962961962103</v>
      </c>
      <c r="AQ14" s="55">
        <f t="shared" si="9"/>
        <v>12488</v>
      </c>
      <c r="AR14" s="152">
        <v>4</v>
      </c>
      <c r="AS14" s="153"/>
      <c r="AT14" s="154"/>
      <c r="AU14" s="154"/>
      <c r="AV14" s="151"/>
      <c r="AW14" s="54">
        <f t="shared" si="10"/>
        <v>0.41192471462430258</v>
      </c>
      <c r="AX14" s="55">
        <f t="shared" si="11"/>
        <v>12488</v>
      </c>
      <c r="AY14" s="61">
        <v>5</v>
      </c>
      <c r="AZ14" s="62"/>
      <c r="BA14" s="58"/>
      <c r="BB14" s="58"/>
      <c r="BC14" s="59"/>
      <c r="BD14" s="54">
        <f t="shared" si="12"/>
        <v>0.47167438199728851</v>
      </c>
      <c r="BE14" s="55">
        <f t="shared" si="13"/>
        <v>12488</v>
      </c>
      <c r="BF14" s="61">
        <v>7</v>
      </c>
      <c r="BG14" s="62"/>
      <c r="BH14" s="58">
        <v>20</v>
      </c>
      <c r="BI14" s="58"/>
      <c r="BJ14" s="59"/>
      <c r="BK14" s="54">
        <f t="shared" si="14"/>
        <v>0.54442114196377933</v>
      </c>
      <c r="BL14" s="55">
        <f t="shared" si="15"/>
        <v>12488</v>
      </c>
      <c r="BM14" s="61">
        <v>4</v>
      </c>
      <c r="BN14" s="62"/>
      <c r="BO14" s="58"/>
      <c r="BP14" s="58"/>
      <c r="BQ14" s="59"/>
      <c r="BR14" s="54">
        <f t="shared" si="16"/>
        <v>0.61360923542835855</v>
      </c>
      <c r="BS14" s="55">
        <f t="shared" si="17"/>
        <v>12886</v>
      </c>
      <c r="BT14" s="61"/>
      <c r="BU14" s="62"/>
      <c r="BV14" s="58"/>
      <c r="BW14" s="58"/>
      <c r="BX14" s="59">
        <v>2148</v>
      </c>
      <c r="BY14" s="54">
        <f t="shared" si="18"/>
        <v>0.66733480521787414</v>
      </c>
      <c r="BZ14" s="55">
        <f t="shared" si="19"/>
        <v>10738</v>
      </c>
      <c r="CA14" s="61">
        <v>5</v>
      </c>
      <c r="CB14" s="62"/>
      <c r="CC14" s="58"/>
      <c r="CD14" s="58"/>
      <c r="CE14" s="59"/>
      <c r="CF14" s="54">
        <f t="shared" si="20"/>
        <v>0.73094785448933286</v>
      </c>
      <c r="CG14" s="55">
        <f t="shared" si="21"/>
        <v>10738</v>
      </c>
      <c r="CH14" s="61"/>
      <c r="CI14" s="62"/>
      <c r="CJ14" s="58">
        <v>10</v>
      </c>
      <c r="CK14" s="58"/>
      <c r="CL14" s="59">
        <v>3971</v>
      </c>
      <c r="CM14" s="54">
        <f t="shared" si="22"/>
        <v>0.78467969966116402</v>
      </c>
      <c r="CN14" s="55">
        <f t="shared" si="23"/>
        <v>6767</v>
      </c>
      <c r="CO14" s="61">
        <v>3</v>
      </c>
      <c r="CP14" s="62"/>
      <c r="CQ14" s="58"/>
      <c r="CR14" s="58"/>
      <c r="CS14" s="59"/>
      <c r="CT14" s="54">
        <f t="shared" si="24"/>
        <v>0.83710038375023932</v>
      </c>
      <c r="CU14" s="55">
        <f t="shared" si="25"/>
        <v>6767</v>
      </c>
      <c r="CV14" s="61">
        <v>4</v>
      </c>
      <c r="CW14" s="62"/>
      <c r="CX14" s="58"/>
      <c r="CY14" s="58"/>
      <c r="CZ14" s="59"/>
      <c r="DA14" s="54">
        <f t="shared" si="26"/>
        <v>0.89780220594164428</v>
      </c>
      <c r="DB14" s="55">
        <f t="shared" si="27"/>
        <v>6767</v>
      </c>
      <c r="DC14" s="61"/>
      <c r="DD14" s="62"/>
      <c r="DE14" s="58"/>
      <c r="DF14" s="58"/>
      <c r="DG14" s="59">
        <v>3</v>
      </c>
      <c r="DH14" s="54">
        <f t="shared" si="28"/>
        <v>0.95160050223996029</v>
      </c>
      <c r="DI14" s="55">
        <f t="shared" si="29"/>
        <v>6750</v>
      </c>
      <c r="DJ14" s="61"/>
      <c r="DK14" s="62"/>
      <c r="DL14" s="58">
        <v>20</v>
      </c>
      <c r="DM14" s="58"/>
      <c r="DN14" s="59">
        <v>2</v>
      </c>
      <c r="DO14" s="54">
        <f t="shared" si="30"/>
        <v>1.0096143703355402</v>
      </c>
      <c r="DP14" s="55">
        <f t="shared" si="31"/>
        <v>6720</v>
      </c>
      <c r="DQ14" s="61">
        <v>5</v>
      </c>
      <c r="DR14" s="62"/>
      <c r="DS14" s="58"/>
      <c r="DT14" s="58"/>
      <c r="DU14" s="59"/>
      <c r="DV14" s="54">
        <f t="shared" si="32"/>
        <v>1.0963998101643584</v>
      </c>
      <c r="DW14" s="55">
        <f t="shared" si="33"/>
        <v>6691</v>
      </c>
      <c r="DX14" s="61">
        <v>8</v>
      </c>
      <c r="DY14" s="62"/>
      <c r="DZ14" s="58"/>
      <c r="EA14" s="58"/>
      <c r="EB14" s="59"/>
      <c r="EC14" s="54">
        <f t="shared" si="34"/>
        <v>1.1944704700369178</v>
      </c>
      <c r="ED14" s="55">
        <f t="shared" si="35"/>
        <v>6676</v>
      </c>
      <c r="EE14" s="61"/>
      <c r="EF14" s="62">
        <v>2</v>
      </c>
      <c r="EG14" s="58"/>
      <c r="EH14" s="58"/>
      <c r="EI14" s="59"/>
      <c r="EJ14" s="54">
        <f t="shared" si="36"/>
        <v>1.2623616109331779</v>
      </c>
      <c r="EK14" s="55">
        <f t="shared" si="37"/>
        <v>6658</v>
      </c>
      <c r="EL14" s="61"/>
      <c r="EM14" s="62"/>
      <c r="EN14" s="58"/>
      <c r="EO14" s="58"/>
      <c r="EP14" s="59"/>
      <c r="EQ14" s="54">
        <f t="shared" si="38"/>
        <v>1.3427800889544907</v>
      </c>
      <c r="ER14" s="55">
        <f t="shared" si="39"/>
        <v>6655</v>
      </c>
      <c r="ES14" s="61">
        <v>5</v>
      </c>
      <c r="ET14" s="62"/>
      <c r="EU14" s="58"/>
      <c r="EV14" s="58"/>
      <c r="EW14" s="59"/>
      <c r="EX14" s="54">
        <f t="shared" si="40"/>
        <v>1.4329378650626821</v>
      </c>
      <c r="EY14" s="55">
        <f t="shared" si="41"/>
        <v>6655</v>
      </c>
      <c r="EZ14" s="61"/>
      <c r="FA14" s="62"/>
      <c r="FB14" s="58"/>
      <c r="FC14" s="58"/>
      <c r="FD14" s="59"/>
      <c r="FE14" s="54">
        <f t="shared" si="42"/>
        <v>1.5266788348367115</v>
      </c>
      <c r="FF14" s="55">
        <f t="shared" si="43"/>
        <v>6655</v>
      </c>
      <c r="FG14" s="61"/>
      <c r="FH14" s="62"/>
      <c r="FI14" s="58">
        <v>20</v>
      </c>
      <c r="FJ14" s="58"/>
      <c r="FK14" s="59"/>
      <c r="FL14" s="54">
        <f t="shared" si="44"/>
        <v>1.5735511271266451</v>
      </c>
      <c r="FM14" s="55">
        <f t="shared" si="45"/>
        <v>6651</v>
      </c>
      <c r="FN14" s="61"/>
      <c r="FO14" s="62"/>
      <c r="FP14" s="58">
        <v>40</v>
      </c>
      <c r="FQ14" s="58"/>
      <c r="FR14" s="59"/>
      <c r="FS14" s="54">
        <f t="shared" si="46"/>
        <v>1.6345004056625585</v>
      </c>
      <c r="FT14" s="55">
        <f t="shared" si="47"/>
        <v>6648</v>
      </c>
      <c r="FU14" s="61"/>
      <c r="FV14" s="62"/>
      <c r="FW14" s="58"/>
      <c r="FX14" s="58"/>
      <c r="FY14" s="59"/>
      <c r="FZ14" s="54">
        <f t="shared" si="48"/>
        <v>1.6789014153948081</v>
      </c>
      <c r="GA14" s="55">
        <f t="shared" si="49"/>
        <v>7361</v>
      </c>
      <c r="GB14" s="61">
        <v>5</v>
      </c>
      <c r="GC14" s="62"/>
      <c r="GD14" s="58"/>
      <c r="GE14" s="58"/>
      <c r="GF14" s="59"/>
      <c r="GG14" s="54">
        <f t="shared" si="50"/>
        <v>1.736690386374923</v>
      </c>
      <c r="GH14" s="55">
        <f t="shared" si="51"/>
        <v>7361</v>
      </c>
      <c r="GI14" s="61"/>
      <c r="GJ14" s="62"/>
      <c r="GK14" s="58"/>
      <c r="GL14" s="58"/>
      <c r="GM14" s="59"/>
      <c r="GN14" s="54">
        <f t="shared" si="52"/>
        <v>1.7824617594116143</v>
      </c>
      <c r="GO14" s="55">
        <f t="shared" si="53"/>
        <v>7361</v>
      </c>
      <c r="GP14" s="61"/>
      <c r="GQ14" s="62"/>
      <c r="GR14" s="58"/>
      <c r="GS14" s="58"/>
      <c r="GT14" s="59"/>
      <c r="GU14" s="54">
        <f t="shared" si="54"/>
        <v>1.7824617594116143</v>
      </c>
      <c r="GV14" s="55">
        <f t="shared" si="55"/>
        <v>7361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0.18799999999999997</v>
      </c>
      <c r="H15" s="55">
        <f t="shared" si="56"/>
        <v>12400</v>
      </c>
      <c r="I15" s="61">
        <v>1</v>
      </c>
      <c r="J15" s="62"/>
      <c r="K15" s="58">
        <v>10</v>
      </c>
      <c r="L15" s="58"/>
      <c r="M15" s="59"/>
      <c r="N15" s="54">
        <f t="shared" si="0"/>
        <v>0.20209739454094311</v>
      </c>
      <c r="O15" s="55">
        <f t="shared" si="1"/>
        <v>12400</v>
      </c>
      <c r="P15" s="61">
        <v>2</v>
      </c>
      <c r="Q15" s="62"/>
      <c r="R15" s="58"/>
      <c r="S15" s="58">
        <v>20</v>
      </c>
      <c r="T15" s="59"/>
      <c r="U15" s="54">
        <f t="shared" si="2"/>
        <v>0.23044727047146429</v>
      </c>
      <c r="V15" s="55">
        <f t="shared" si="3"/>
        <v>12400</v>
      </c>
      <c r="W15" s="61">
        <v>2</v>
      </c>
      <c r="X15" s="62"/>
      <c r="Y15" s="58">
        <v>20</v>
      </c>
      <c r="Z15" s="58"/>
      <c r="AA15" s="59"/>
      <c r="AB15" s="54">
        <f t="shared" si="4"/>
        <v>0.27249855782146409</v>
      </c>
      <c r="AC15" s="55">
        <f t="shared" si="5"/>
        <v>12488</v>
      </c>
      <c r="AD15" s="61"/>
      <c r="AE15" s="62"/>
      <c r="AF15" s="58"/>
      <c r="AG15" s="58"/>
      <c r="AH15" s="59"/>
      <c r="AI15" s="54">
        <f t="shared" si="6"/>
        <v>0.31185942117335874</v>
      </c>
      <c r="AJ15" s="55">
        <f t="shared" si="7"/>
        <v>12488</v>
      </c>
      <c r="AK15" s="61">
        <v>4</v>
      </c>
      <c r="AL15" s="62"/>
      <c r="AM15" s="58">
        <v>20</v>
      </c>
      <c r="AN15" s="58"/>
      <c r="AO15" s="59"/>
      <c r="AP15" s="54">
        <f t="shared" si="8"/>
        <v>0.36002874064312668</v>
      </c>
      <c r="AQ15" s="55">
        <f t="shared" si="9"/>
        <v>12488</v>
      </c>
      <c r="AR15" s="152">
        <v>4</v>
      </c>
      <c r="AS15" s="153"/>
      <c r="AT15" s="154">
        <v>20</v>
      </c>
      <c r="AU15" s="154"/>
      <c r="AV15" s="151"/>
      <c r="AW15" s="54">
        <f t="shared" si="10"/>
        <v>0.41420382564780817</v>
      </c>
      <c r="AX15" s="55">
        <f t="shared" si="11"/>
        <v>12488</v>
      </c>
      <c r="AY15" s="61">
        <v>8</v>
      </c>
      <c r="AZ15" s="62"/>
      <c r="BA15" s="58"/>
      <c r="BB15" s="58"/>
      <c r="BC15" s="59"/>
      <c r="BD15" s="54">
        <f t="shared" si="12"/>
        <v>0.47463106656832288</v>
      </c>
      <c r="BE15" s="55">
        <f t="shared" si="13"/>
        <v>12488</v>
      </c>
      <c r="BF15" s="61">
        <v>7</v>
      </c>
      <c r="BG15" s="62"/>
      <c r="BH15" s="58">
        <v>20</v>
      </c>
      <c r="BI15" s="58"/>
      <c r="BJ15" s="59"/>
      <c r="BK15" s="54">
        <f t="shared" si="14"/>
        <v>0.54780900970142288</v>
      </c>
      <c r="BL15" s="55">
        <f t="shared" si="15"/>
        <v>12488</v>
      </c>
      <c r="BM15" s="61">
        <v>8</v>
      </c>
      <c r="BN15" s="62"/>
      <c r="BO15" s="58">
        <v>20</v>
      </c>
      <c r="BP15" s="58"/>
      <c r="BQ15" s="59"/>
      <c r="BR15" s="54">
        <f t="shared" si="16"/>
        <v>0.61725063515853684</v>
      </c>
      <c r="BS15" s="55">
        <f t="shared" si="17"/>
        <v>12886</v>
      </c>
      <c r="BT15" s="61"/>
      <c r="BU15" s="62"/>
      <c r="BV15" s="58"/>
      <c r="BW15" s="58"/>
      <c r="BX15" s="59"/>
      <c r="BY15" s="54">
        <f t="shared" si="18"/>
        <v>0.66733480521787414</v>
      </c>
      <c r="BZ15" s="55">
        <f t="shared" si="19"/>
        <v>10738</v>
      </c>
      <c r="CA15" s="61">
        <v>4</v>
      </c>
      <c r="CB15" s="62">
        <v>4</v>
      </c>
      <c r="CC15" s="58"/>
      <c r="CD15" s="58"/>
      <c r="CE15" s="59"/>
      <c r="CF15" s="54">
        <f t="shared" si="20"/>
        <v>0.73438639769319547</v>
      </c>
      <c r="CG15" s="55">
        <f t="shared" si="21"/>
        <v>10738</v>
      </c>
      <c r="CH15" s="61"/>
      <c r="CI15" s="62"/>
      <c r="CJ15" s="58"/>
      <c r="CK15" s="58"/>
      <c r="CL15" s="59"/>
      <c r="CM15" s="54">
        <f t="shared" si="22"/>
        <v>0.78467969966116402</v>
      </c>
      <c r="CN15" s="55">
        <f t="shared" si="23"/>
        <v>6767</v>
      </c>
      <c r="CO15" s="61">
        <v>2</v>
      </c>
      <c r="CP15" s="62"/>
      <c r="CQ15" s="58"/>
      <c r="CR15" s="58"/>
      <c r="CS15" s="59"/>
      <c r="CT15" s="54">
        <f t="shared" si="24"/>
        <v>0.83846446964218102</v>
      </c>
      <c r="CU15" s="55">
        <f t="shared" si="25"/>
        <v>6767</v>
      </c>
      <c r="CV15" s="61">
        <v>6</v>
      </c>
      <c r="CW15" s="62"/>
      <c r="CX15" s="58"/>
      <c r="CY15" s="58"/>
      <c r="CZ15" s="59"/>
      <c r="DA15" s="54">
        <f t="shared" si="26"/>
        <v>0.90189446361746928</v>
      </c>
      <c r="DB15" s="55">
        <f t="shared" si="27"/>
        <v>6767</v>
      </c>
      <c r="DC15" s="61"/>
      <c r="DD15" s="62"/>
      <c r="DE15" s="58">
        <v>30</v>
      </c>
      <c r="DF15" s="58"/>
      <c r="DG15" s="59"/>
      <c r="DH15" s="54">
        <f t="shared" si="28"/>
        <v>0.95382272446218253</v>
      </c>
      <c r="DI15" s="55">
        <f t="shared" si="29"/>
        <v>6750</v>
      </c>
      <c r="DJ15" s="61"/>
      <c r="DK15" s="62"/>
      <c r="DL15" s="58"/>
      <c r="DM15" s="58"/>
      <c r="DN15" s="59"/>
      <c r="DO15" s="54">
        <f t="shared" si="30"/>
        <v>1.0096143703355402</v>
      </c>
      <c r="DP15" s="55">
        <f t="shared" si="31"/>
        <v>6720</v>
      </c>
      <c r="DQ15" s="61"/>
      <c r="DR15" s="62"/>
      <c r="DS15" s="58"/>
      <c r="DT15" s="58"/>
      <c r="DU15" s="59"/>
      <c r="DV15" s="54">
        <f t="shared" si="32"/>
        <v>1.0963998101643584</v>
      </c>
      <c r="DW15" s="55">
        <f t="shared" si="33"/>
        <v>6691</v>
      </c>
      <c r="DX15" s="61"/>
      <c r="DY15" s="62"/>
      <c r="DZ15" s="58"/>
      <c r="EA15" s="58"/>
      <c r="EB15" s="59"/>
      <c r="EC15" s="54">
        <f t="shared" si="34"/>
        <v>1.1944704700369178</v>
      </c>
      <c r="ED15" s="55">
        <f t="shared" si="35"/>
        <v>6676</v>
      </c>
      <c r="EE15" s="61"/>
      <c r="EF15" s="62">
        <v>3</v>
      </c>
      <c r="EG15" s="58"/>
      <c r="EH15" s="58"/>
      <c r="EI15" s="59"/>
      <c r="EJ15" s="54">
        <f t="shared" si="36"/>
        <v>1.2644412375246701</v>
      </c>
      <c r="EK15" s="55">
        <f t="shared" si="37"/>
        <v>6658</v>
      </c>
      <c r="EL15" s="61">
        <v>5</v>
      </c>
      <c r="EM15" s="62"/>
      <c r="EN15" s="58"/>
      <c r="EO15" s="58"/>
      <c r="EP15" s="59"/>
      <c r="EQ15" s="54">
        <f t="shared" si="38"/>
        <v>1.3462476957278828</v>
      </c>
      <c r="ER15" s="55">
        <f t="shared" si="39"/>
        <v>6655</v>
      </c>
      <c r="ES15" s="61">
        <v>5</v>
      </c>
      <c r="ET15" s="62"/>
      <c r="EU15" s="58"/>
      <c r="EV15" s="58"/>
      <c r="EW15" s="59"/>
      <c r="EX15" s="54">
        <f t="shared" si="40"/>
        <v>1.4364054718360741</v>
      </c>
      <c r="EY15" s="55">
        <f t="shared" si="41"/>
        <v>6655</v>
      </c>
      <c r="EZ15" s="61">
        <v>6</v>
      </c>
      <c r="FA15" s="62"/>
      <c r="FB15" s="58"/>
      <c r="FC15" s="58"/>
      <c r="FD15" s="59"/>
      <c r="FE15" s="54">
        <f t="shared" si="42"/>
        <v>1.5308399629647818</v>
      </c>
      <c r="FF15" s="55">
        <f t="shared" si="43"/>
        <v>6655</v>
      </c>
      <c r="FG15" s="61"/>
      <c r="FH15" s="62"/>
      <c r="FI15" s="58">
        <v>20</v>
      </c>
      <c r="FJ15" s="58"/>
      <c r="FK15" s="59">
        <v>2</v>
      </c>
      <c r="FL15" s="54">
        <f t="shared" si="44"/>
        <v>1.5750551126883838</v>
      </c>
      <c r="FM15" s="55">
        <f t="shared" si="45"/>
        <v>6649</v>
      </c>
      <c r="FN15" s="61"/>
      <c r="FO15" s="62"/>
      <c r="FP15" s="58">
        <v>30</v>
      </c>
      <c r="FQ15" s="58"/>
      <c r="FR15" s="59"/>
      <c r="FS15" s="54">
        <f t="shared" si="46"/>
        <v>1.636756723352089</v>
      </c>
      <c r="FT15" s="55">
        <f t="shared" si="47"/>
        <v>6648</v>
      </c>
      <c r="FU15" s="61">
        <v>2</v>
      </c>
      <c r="FV15" s="62"/>
      <c r="FW15" s="58"/>
      <c r="FX15" s="58"/>
      <c r="FY15" s="59"/>
      <c r="FZ15" s="54">
        <f t="shared" si="48"/>
        <v>1.6801554256149913</v>
      </c>
      <c r="GA15" s="55">
        <f t="shared" si="49"/>
        <v>7361</v>
      </c>
      <c r="GB15" s="61">
        <v>4</v>
      </c>
      <c r="GC15" s="62"/>
      <c r="GD15" s="58"/>
      <c r="GE15" s="58"/>
      <c r="GF15" s="59"/>
      <c r="GG15" s="54">
        <f t="shared" si="50"/>
        <v>1.7391984068152897</v>
      </c>
      <c r="GH15" s="55">
        <f t="shared" si="51"/>
        <v>7361</v>
      </c>
      <c r="GI15" s="61"/>
      <c r="GJ15" s="62"/>
      <c r="GK15" s="58"/>
      <c r="GL15" s="58"/>
      <c r="GM15" s="59"/>
      <c r="GN15" s="54">
        <f t="shared" si="52"/>
        <v>1.7824617594116143</v>
      </c>
      <c r="GO15" s="55">
        <f t="shared" si="53"/>
        <v>7361</v>
      </c>
      <c r="GP15" s="61"/>
      <c r="GQ15" s="62"/>
      <c r="GR15" s="58"/>
      <c r="GS15" s="58"/>
      <c r="GT15" s="59"/>
      <c r="GU15" s="54">
        <f t="shared" si="54"/>
        <v>1.7824617594116143</v>
      </c>
      <c r="GV15" s="55">
        <f t="shared" si="55"/>
        <v>7361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0.18799999999999997</v>
      </c>
      <c r="H16" s="55">
        <f t="shared" si="56"/>
        <v>12400</v>
      </c>
      <c r="I16" s="61">
        <v>1</v>
      </c>
      <c r="J16" s="62"/>
      <c r="K16" s="58"/>
      <c r="L16" s="58"/>
      <c r="M16" s="59"/>
      <c r="N16" s="54">
        <f t="shared" si="0"/>
        <v>0.20246960297766767</v>
      </c>
      <c r="O16" s="55">
        <f t="shared" si="1"/>
        <v>12400</v>
      </c>
      <c r="P16" s="61">
        <v>2</v>
      </c>
      <c r="Q16" s="62"/>
      <c r="R16" s="58"/>
      <c r="S16" s="58">
        <v>20</v>
      </c>
      <c r="T16" s="59"/>
      <c r="U16" s="54">
        <f t="shared" si="2"/>
        <v>0.23199813895781665</v>
      </c>
      <c r="V16" s="55">
        <f t="shared" si="3"/>
        <v>12400</v>
      </c>
      <c r="W16" s="61"/>
      <c r="X16" s="62"/>
      <c r="Y16" s="58"/>
      <c r="Z16" s="58"/>
      <c r="AA16" s="59"/>
      <c r="AB16" s="54">
        <f t="shared" si="4"/>
        <v>0.27249855782146409</v>
      </c>
      <c r="AC16" s="55">
        <f t="shared" si="5"/>
        <v>12488</v>
      </c>
      <c r="AD16" s="61">
        <v>2</v>
      </c>
      <c r="AE16" s="62"/>
      <c r="AF16" s="58"/>
      <c r="AG16" s="58"/>
      <c r="AH16" s="59"/>
      <c r="AI16" s="54">
        <f t="shared" si="6"/>
        <v>0.31259859231611731</v>
      </c>
      <c r="AJ16" s="55">
        <f t="shared" si="7"/>
        <v>12488</v>
      </c>
      <c r="AK16" s="61">
        <v>3</v>
      </c>
      <c r="AL16" s="62"/>
      <c r="AM16" s="58"/>
      <c r="AN16" s="58"/>
      <c r="AO16" s="59"/>
      <c r="AP16" s="54">
        <f t="shared" si="8"/>
        <v>0.36113749735726458</v>
      </c>
      <c r="AQ16" s="55">
        <f t="shared" si="9"/>
        <v>12488</v>
      </c>
      <c r="AR16" s="152">
        <v>3</v>
      </c>
      <c r="AS16" s="153"/>
      <c r="AT16" s="154">
        <v>40</v>
      </c>
      <c r="AU16" s="154"/>
      <c r="AV16" s="151"/>
      <c r="AW16" s="54">
        <f t="shared" si="10"/>
        <v>0.41691411983792304</v>
      </c>
      <c r="AX16" s="55">
        <f t="shared" si="11"/>
        <v>12488</v>
      </c>
      <c r="AY16" s="61">
        <v>6</v>
      </c>
      <c r="AZ16" s="62"/>
      <c r="BA16" s="58"/>
      <c r="BB16" s="58"/>
      <c r="BC16" s="59"/>
      <c r="BD16" s="54">
        <f t="shared" si="12"/>
        <v>0.47684857999659863</v>
      </c>
      <c r="BE16" s="55">
        <f t="shared" si="13"/>
        <v>12488</v>
      </c>
      <c r="BF16" s="61">
        <v>7</v>
      </c>
      <c r="BG16" s="62"/>
      <c r="BH16" s="58">
        <v>20</v>
      </c>
      <c r="BI16" s="58"/>
      <c r="BJ16" s="59"/>
      <c r="BK16" s="54">
        <f t="shared" si="14"/>
        <v>0.55119687743906642</v>
      </c>
      <c r="BL16" s="55">
        <f t="shared" si="15"/>
        <v>12488</v>
      </c>
      <c r="BM16" s="61">
        <v>7</v>
      </c>
      <c r="BN16" s="62"/>
      <c r="BO16" s="58"/>
      <c r="BP16" s="58"/>
      <c r="BQ16" s="59"/>
      <c r="BR16" s="54">
        <f t="shared" si="16"/>
        <v>0.61975782841538085</v>
      </c>
      <c r="BS16" s="55">
        <f t="shared" si="17"/>
        <v>12886</v>
      </c>
      <c r="BT16" s="61">
        <v>1</v>
      </c>
      <c r="BU16" s="62"/>
      <c r="BV16" s="58">
        <v>10</v>
      </c>
      <c r="BW16" s="58"/>
      <c r="BX16" s="59"/>
      <c r="BY16" s="54">
        <f t="shared" si="18"/>
        <v>0.66823025917721335</v>
      </c>
      <c r="BZ16" s="55">
        <f t="shared" si="19"/>
        <v>10738</v>
      </c>
      <c r="CA16" s="61">
        <v>6</v>
      </c>
      <c r="CB16" s="62">
        <v>5</v>
      </c>
      <c r="CC16" s="58"/>
      <c r="CD16" s="58"/>
      <c r="CE16" s="59"/>
      <c r="CF16" s="54">
        <f t="shared" si="20"/>
        <v>0.73911439459850659</v>
      </c>
      <c r="CG16" s="55">
        <f t="shared" si="21"/>
        <v>10738</v>
      </c>
      <c r="CH16" s="61"/>
      <c r="CI16" s="62"/>
      <c r="CJ16" s="58">
        <v>10</v>
      </c>
      <c r="CK16" s="58"/>
      <c r="CL16" s="59"/>
      <c r="CM16" s="54">
        <f t="shared" si="22"/>
        <v>0.78541857951929905</v>
      </c>
      <c r="CN16" s="55">
        <f t="shared" si="23"/>
        <v>6767</v>
      </c>
      <c r="CO16" s="61"/>
      <c r="CP16" s="62"/>
      <c r="CQ16" s="58"/>
      <c r="CR16" s="58"/>
      <c r="CS16" s="59"/>
      <c r="CT16" s="54">
        <f t="shared" si="24"/>
        <v>0.83846446964218102</v>
      </c>
      <c r="CU16" s="55">
        <f t="shared" si="25"/>
        <v>6767</v>
      </c>
      <c r="CV16" s="61">
        <v>4</v>
      </c>
      <c r="CW16" s="62"/>
      <c r="CX16" s="58"/>
      <c r="CY16" s="58"/>
      <c r="CZ16" s="59"/>
      <c r="DA16" s="54">
        <f t="shared" si="26"/>
        <v>0.90462263540135246</v>
      </c>
      <c r="DB16" s="55">
        <f t="shared" si="27"/>
        <v>6767</v>
      </c>
      <c r="DC16" s="61"/>
      <c r="DD16" s="62"/>
      <c r="DE16" s="58"/>
      <c r="DF16" s="58"/>
      <c r="DG16" s="59">
        <v>3</v>
      </c>
      <c r="DH16" s="54">
        <f t="shared" si="28"/>
        <v>0.95382272446218264</v>
      </c>
      <c r="DI16" s="55">
        <f t="shared" si="29"/>
        <v>6747</v>
      </c>
      <c r="DJ16" s="61"/>
      <c r="DK16" s="62"/>
      <c r="DL16" s="58"/>
      <c r="DM16" s="58"/>
      <c r="DN16" s="59"/>
      <c r="DO16" s="54">
        <f t="shared" si="30"/>
        <v>1.0096143703355402</v>
      </c>
      <c r="DP16" s="55">
        <f t="shared" si="31"/>
        <v>6720</v>
      </c>
      <c r="DQ16" s="61">
        <v>5</v>
      </c>
      <c r="DR16" s="62"/>
      <c r="DS16" s="58"/>
      <c r="DT16" s="58"/>
      <c r="DU16" s="59"/>
      <c r="DV16" s="54">
        <f t="shared" si="32"/>
        <v>1.0998487599591458</v>
      </c>
      <c r="DW16" s="55">
        <f t="shared" si="33"/>
        <v>6691</v>
      </c>
      <c r="DX16" s="61">
        <v>3</v>
      </c>
      <c r="DY16" s="62"/>
      <c r="DZ16" s="58"/>
      <c r="EA16" s="58"/>
      <c r="EB16" s="59"/>
      <c r="EC16" s="54">
        <f t="shared" si="34"/>
        <v>1.1965444894866113</v>
      </c>
      <c r="ED16" s="55">
        <f t="shared" si="35"/>
        <v>6676</v>
      </c>
      <c r="EE16" s="61"/>
      <c r="EF16" s="62"/>
      <c r="EG16" s="58"/>
      <c r="EH16" s="58"/>
      <c r="EI16" s="59"/>
      <c r="EJ16" s="54">
        <f t="shared" si="36"/>
        <v>1.2644412375246701</v>
      </c>
      <c r="EK16" s="55">
        <f t="shared" si="37"/>
        <v>6658</v>
      </c>
      <c r="EL16" s="61">
        <v>6</v>
      </c>
      <c r="EM16" s="62"/>
      <c r="EN16" s="58"/>
      <c r="EO16" s="58"/>
      <c r="EP16" s="59"/>
      <c r="EQ16" s="54">
        <f t="shared" si="38"/>
        <v>1.3504088238559533</v>
      </c>
      <c r="ER16" s="55">
        <f t="shared" si="39"/>
        <v>6655</v>
      </c>
      <c r="ES16" s="61">
        <v>8</v>
      </c>
      <c r="ET16" s="62"/>
      <c r="EU16" s="58"/>
      <c r="EV16" s="58"/>
      <c r="EW16" s="59"/>
      <c r="EX16" s="54">
        <f t="shared" si="40"/>
        <v>1.4419536426735011</v>
      </c>
      <c r="EY16" s="55">
        <f t="shared" si="41"/>
        <v>6655</v>
      </c>
      <c r="EZ16" s="61"/>
      <c r="FA16" s="62"/>
      <c r="FB16" s="58"/>
      <c r="FC16" s="58"/>
      <c r="FD16" s="59"/>
      <c r="FE16" s="54">
        <f t="shared" si="42"/>
        <v>1.5308399629647818</v>
      </c>
      <c r="FF16" s="55">
        <f t="shared" si="43"/>
        <v>6655</v>
      </c>
      <c r="FG16" s="61"/>
      <c r="FH16" s="62"/>
      <c r="FI16" s="58">
        <v>20</v>
      </c>
      <c r="FJ16" s="58"/>
      <c r="FK16" s="59">
        <v>1</v>
      </c>
      <c r="FL16" s="54">
        <f t="shared" si="44"/>
        <v>1.5765593244814042</v>
      </c>
      <c r="FM16" s="55">
        <f t="shared" si="45"/>
        <v>6648</v>
      </c>
      <c r="FN16" s="61"/>
      <c r="FO16" s="62"/>
      <c r="FP16" s="58">
        <v>20</v>
      </c>
      <c r="FQ16" s="58"/>
      <c r="FR16" s="59"/>
      <c r="FS16" s="54">
        <f t="shared" si="46"/>
        <v>1.6382609351451096</v>
      </c>
      <c r="FT16" s="55">
        <f t="shared" si="47"/>
        <v>6648</v>
      </c>
      <c r="FU16" s="61"/>
      <c r="FV16" s="62"/>
      <c r="FW16" s="58"/>
      <c r="FX16" s="58"/>
      <c r="FY16" s="59"/>
      <c r="FZ16" s="54">
        <f t="shared" si="48"/>
        <v>1.6801554256149913</v>
      </c>
      <c r="GA16" s="55">
        <f t="shared" si="49"/>
        <v>7361</v>
      </c>
      <c r="GB16" s="61">
        <v>4</v>
      </c>
      <c r="GC16" s="62"/>
      <c r="GD16" s="58"/>
      <c r="GE16" s="58"/>
      <c r="GF16" s="59"/>
      <c r="GG16" s="54">
        <f t="shared" si="50"/>
        <v>1.7417064272556564</v>
      </c>
      <c r="GH16" s="55">
        <f t="shared" si="51"/>
        <v>7361</v>
      </c>
      <c r="GI16" s="61"/>
      <c r="GJ16" s="62"/>
      <c r="GK16" s="58"/>
      <c r="GL16" s="58"/>
      <c r="GM16" s="59"/>
      <c r="GN16" s="54">
        <f t="shared" si="52"/>
        <v>1.7824617594116143</v>
      </c>
      <c r="GO16" s="55">
        <f t="shared" si="53"/>
        <v>7361</v>
      </c>
      <c r="GP16" s="61"/>
      <c r="GQ16" s="62"/>
      <c r="GR16" s="58"/>
      <c r="GS16" s="58"/>
      <c r="GT16" s="59"/>
      <c r="GU16" s="54">
        <f t="shared" si="54"/>
        <v>1.7824617594116143</v>
      </c>
      <c r="GV16" s="55">
        <f t="shared" si="55"/>
        <v>7361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0.18799999999999997</v>
      </c>
      <c r="H17" s="55">
        <f t="shared" si="56"/>
        <v>12400</v>
      </c>
      <c r="I17" s="61"/>
      <c r="J17" s="62"/>
      <c r="K17" s="58">
        <v>20</v>
      </c>
      <c r="L17" s="58"/>
      <c r="M17" s="59"/>
      <c r="N17" s="54">
        <f t="shared" si="0"/>
        <v>0.20327605459057091</v>
      </c>
      <c r="O17" s="55">
        <f t="shared" si="1"/>
        <v>12400</v>
      </c>
      <c r="P17" s="61">
        <v>2</v>
      </c>
      <c r="Q17" s="62"/>
      <c r="R17" s="58"/>
      <c r="S17" s="58">
        <v>10</v>
      </c>
      <c r="T17" s="59">
        <v>-88</v>
      </c>
      <c r="U17" s="54">
        <f t="shared" si="2"/>
        <v>0.23313769446956945</v>
      </c>
      <c r="V17" s="55">
        <f t="shared" si="3"/>
        <v>12488</v>
      </c>
      <c r="W17" s="61"/>
      <c r="X17" s="62"/>
      <c r="Y17" s="58"/>
      <c r="Z17" s="58"/>
      <c r="AA17" s="59"/>
      <c r="AB17" s="54">
        <f t="shared" si="4"/>
        <v>0.27249855782146409</v>
      </c>
      <c r="AC17" s="55">
        <f t="shared" si="5"/>
        <v>12488</v>
      </c>
      <c r="AD17" s="61">
        <v>2</v>
      </c>
      <c r="AE17" s="62"/>
      <c r="AF17" s="58"/>
      <c r="AG17" s="58"/>
      <c r="AH17" s="59"/>
      <c r="AI17" s="54">
        <f t="shared" si="6"/>
        <v>0.31333776345887587</v>
      </c>
      <c r="AJ17" s="55">
        <f t="shared" si="7"/>
        <v>12488</v>
      </c>
      <c r="AK17" s="61">
        <v>3</v>
      </c>
      <c r="AL17" s="62"/>
      <c r="AM17" s="58"/>
      <c r="AN17" s="58"/>
      <c r="AO17" s="59"/>
      <c r="AP17" s="54">
        <f t="shared" si="8"/>
        <v>0.36224625407140248</v>
      </c>
      <c r="AQ17" s="55">
        <f t="shared" si="9"/>
        <v>12488</v>
      </c>
      <c r="AR17" s="152">
        <v>3</v>
      </c>
      <c r="AS17" s="153"/>
      <c r="AT17" s="154">
        <v>20</v>
      </c>
      <c r="AU17" s="154"/>
      <c r="AV17" s="151"/>
      <c r="AW17" s="54">
        <f t="shared" si="10"/>
        <v>0.4188236452900494</v>
      </c>
      <c r="AX17" s="55">
        <f t="shared" si="11"/>
        <v>12488</v>
      </c>
      <c r="AY17" s="61">
        <v>7</v>
      </c>
      <c r="AZ17" s="62"/>
      <c r="BA17" s="58"/>
      <c r="BB17" s="58"/>
      <c r="BC17" s="59"/>
      <c r="BD17" s="54">
        <f t="shared" si="12"/>
        <v>0.47943567899625367</v>
      </c>
      <c r="BE17" s="55">
        <f t="shared" si="13"/>
        <v>12488</v>
      </c>
      <c r="BF17" s="61">
        <v>6</v>
      </c>
      <c r="BG17" s="62"/>
      <c r="BH17" s="58">
        <v>20</v>
      </c>
      <c r="BI17" s="58"/>
      <c r="BJ17" s="59"/>
      <c r="BK17" s="54">
        <f t="shared" si="14"/>
        <v>0.55421515960533063</v>
      </c>
      <c r="BL17" s="55">
        <f t="shared" si="15"/>
        <v>12488</v>
      </c>
      <c r="BM17" s="61"/>
      <c r="BN17" s="62"/>
      <c r="BO17" s="58"/>
      <c r="BP17" s="58"/>
      <c r="BQ17" s="59"/>
      <c r="BR17" s="54">
        <f t="shared" si="16"/>
        <v>0.61975782841538085</v>
      </c>
      <c r="BS17" s="55">
        <f t="shared" si="17"/>
        <v>12886</v>
      </c>
      <c r="BT17" s="61">
        <v>1</v>
      </c>
      <c r="BU17" s="62"/>
      <c r="BV17" s="58"/>
      <c r="BW17" s="58"/>
      <c r="BX17" s="59"/>
      <c r="BY17" s="54">
        <f t="shared" si="18"/>
        <v>0.66866007707769615</v>
      </c>
      <c r="BZ17" s="55">
        <f t="shared" si="19"/>
        <v>10738</v>
      </c>
      <c r="CA17" s="61">
        <v>6</v>
      </c>
      <c r="CB17" s="62"/>
      <c r="CC17" s="58"/>
      <c r="CD17" s="58"/>
      <c r="CE17" s="59"/>
      <c r="CF17" s="54">
        <f t="shared" si="20"/>
        <v>0.7416933020014036</v>
      </c>
      <c r="CG17" s="55">
        <f t="shared" si="21"/>
        <v>10738</v>
      </c>
      <c r="CH17" s="61"/>
      <c r="CI17" s="62"/>
      <c r="CJ17" s="58"/>
      <c r="CK17" s="58"/>
      <c r="CL17" s="59"/>
      <c r="CM17" s="54">
        <f t="shared" si="22"/>
        <v>0.78541857951929905</v>
      </c>
      <c r="CN17" s="55">
        <f t="shared" si="23"/>
        <v>6767</v>
      </c>
      <c r="CO17" s="61"/>
      <c r="CP17" s="62"/>
      <c r="CQ17" s="58">
        <v>10</v>
      </c>
      <c r="CR17" s="58"/>
      <c r="CS17" s="59"/>
      <c r="CT17" s="54">
        <f t="shared" si="24"/>
        <v>0.83920334950031616</v>
      </c>
      <c r="CU17" s="55">
        <f t="shared" si="25"/>
        <v>6767</v>
      </c>
      <c r="CV17" s="61"/>
      <c r="CW17" s="62"/>
      <c r="CX17" s="58"/>
      <c r="CY17" s="58"/>
      <c r="CZ17" s="59"/>
      <c r="DA17" s="54">
        <f t="shared" si="26"/>
        <v>0.90462263540135246</v>
      </c>
      <c r="DB17" s="55">
        <f t="shared" si="27"/>
        <v>6767</v>
      </c>
      <c r="DC17" s="61"/>
      <c r="DD17" s="62"/>
      <c r="DE17" s="58"/>
      <c r="DF17" s="58"/>
      <c r="DG17" s="59"/>
      <c r="DH17" s="54">
        <f t="shared" si="28"/>
        <v>0.95382272446218264</v>
      </c>
      <c r="DI17" s="55">
        <f t="shared" si="29"/>
        <v>6747</v>
      </c>
      <c r="DJ17" s="61"/>
      <c r="DK17" s="62"/>
      <c r="DL17" s="58"/>
      <c r="DM17" s="58"/>
      <c r="DN17" s="59">
        <v>3</v>
      </c>
      <c r="DO17" s="54">
        <f t="shared" si="30"/>
        <v>1.0096143703355402</v>
      </c>
      <c r="DP17" s="55">
        <f t="shared" si="31"/>
        <v>6717</v>
      </c>
      <c r="DQ17" s="61"/>
      <c r="DR17" s="62"/>
      <c r="DS17" s="58"/>
      <c r="DT17" s="58"/>
      <c r="DU17" s="59">
        <v>3</v>
      </c>
      <c r="DV17" s="54">
        <f t="shared" si="32"/>
        <v>1.0998487599591458</v>
      </c>
      <c r="DW17" s="55">
        <f t="shared" si="33"/>
        <v>6688</v>
      </c>
      <c r="DX17" s="61"/>
      <c r="DY17" s="62"/>
      <c r="DZ17" s="58"/>
      <c r="EA17" s="58"/>
      <c r="EB17" s="59">
        <v>3</v>
      </c>
      <c r="EC17" s="54">
        <f t="shared" si="34"/>
        <v>1.1965444894866113</v>
      </c>
      <c r="ED17" s="55">
        <f t="shared" si="35"/>
        <v>6673</v>
      </c>
      <c r="EE17" s="61"/>
      <c r="EF17" s="62"/>
      <c r="EG17" s="58"/>
      <c r="EH17" s="58"/>
      <c r="EI17" s="59"/>
      <c r="EJ17" s="54">
        <f t="shared" si="36"/>
        <v>1.2644412375246701</v>
      </c>
      <c r="EK17" s="55">
        <f t="shared" si="37"/>
        <v>6658</v>
      </c>
      <c r="EL17" s="61">
        <v>6</v>
      </c>
      <c r="EM17" s="62"/>
      <c r="EN17" s="58"/>
      <c r="EO17" s="58"/>
      <c r="EP17" s="59"/>
      <c r="EQ17" s="54">
        <f t="shared" si="38"/>
        <v>1.3545699519840237</v>
      </c>
      <c r="ER17" s="55">
        <f t="shared" si="39"/>
        <v>6655</v>
      </c>
      <c r="ES17" s="61">
        <v>6</v>
      </c>
      <c r="ET17" s="62"/>
      <c r="EU17" s="58"/>
      <c r="EV17" s="58"/>
      <c r="EW17" s="59"/>
      <c r="EX17" s="54">
        <f t="shared" si="40"/>
        <v>1.4461147708015714</v>
      </c>
      <c r="EY17" s="55">
        <f t="shared" si="41"/>
        <v>6655</v>
      </c>
      <c r="EZ17" s="61">
        <v>6</v>
      </c>
      <c r="FA17" s="62"/>
      <c r="FB17" s="58"/>
      <c r="FC17" s="58"/>
      <c r="FD17" s="59"/>
      <c r="FE17" s="54">
        <f t="shared" si="42"/>
        <v>1.5350010910928522</v>
      </c>
      <c r="FF17" s="55">
        <f t="shared" si="43"/>
        <v>6655</v>
      </c>
      <c r="FG17" s="61"/>
      <c r="FH17" s="62"/>
      <c r="FI17" s="58">
        <v>20</v>
      </c>
      <c r="FJ17" s="58"/>
      <c r="FK17" s="59"/>
      <c r="FL17" s="54">
        <f t="shared" si="44"/>
        <v>1.5780635362744249</v>
      </c>
      <c r="FM17" s="55">
        <f t="shared" si="45"/>
        <v>6648</v>
      </c>
      <c r="FN17" s="61">
        <v>3</v>
      </c>
      <c r="FO17" s="62"/>
      <c r="FP17" s="58"/>
      <c r="FQ17" s="58"/>
      <c r="FR17" s="59"/>
      <c r="FS17" s="54">
        <f t="shared" si="46"/>
        <v>1.6403436899354455</v>
      </c>
      <c r="FT17" s="55">
        <f t="shared" si="47"/>
        <v>6648</v>
      </c>
      <c r="FU17" s="61">
        <v>3</v>
      </c>
      <c r="FV17" s="62"/>
      <c r="FW17" s="58"/>
      <c r="FX17" s="58"/>
      <c r="FY17" s="59"/>
      <c r="FZ17" s="54">
        <f t="shared" si="48"/>
        <v>1.6820364409452664</v>
      </c>
      <c r="GA17" s="55">
        <f t="shared" si="49"/>
        <v>7361</v>
      </c>
      <c r="GB17" s="61">
        <v>4</v>
      </c>
      <c r="GC17" s="62"/>
      <c r="GD17" s="58"/>
      <c r="GE17" s="58"/>
      <c r="GF17" s="59"/>
      <c r="GG17" s="54">
        <f t="shared" si="50"/>
        <v>1.7442144476960231</v>
      </c>
      <c r="GH17" s="55">
        <f t="shared" si="51"/>
        <v>7361</v>
      </c>
      <c r="GI17" s="61"/>
      <c r="GJ17" s="62"/>
      <c r="GK17" s="58"/>
      <c r="GL17" s="58"/>
      <c r="GM17" s="59"/>
      <c r="GN17" s="54">
        <f t="shared" si="52"/>
        <v>1.7824617594116143</v>
      </c>
      <c r="GO17" s="55">
        <f t="shared" si="53"/>
        <v>7361</v>
      </c>
      <c r="GP17" s="61"/>
      <c r="GQ17" s="62"/>
      <c r="GR17" s="58"/>
      <c r="GS17" s="58"/>
      <c r="GT17" s="59"/>
      <c r="GU17" s="54">
        <f t="shared" si="54"/>
        <v>1.7824617594116143</v>
      </c>
      <c r="GV17" s="55">
        <f t="shared" si="55"/>
        <v>7361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0.18799999999999997</v>
      </c>
      <c r="H18" s="55">
        <f t="shared" si="56"/>
        <v>12400</v>
      </c>
      <c r="I18" s="61">
        <v>1</v>
      </c>
      <c r="J18" s="62"/>
      <c r="K18" s="58">
        <v>10</v>
      </c>
      <c r="L18" s="58"/>
      <c r="M18" s="59"/>
      <c r="N18" s="54">
        <f t="shared" si="0"/>
        <v>0.2040514888337471</v>
      </c>
      <c r="O18" s="55">
        <f t="shared" si="1"/>
        <v>12400</v>
      </c>
      <c r="P18" s="61">
        <v>2</v>
      </c>
      <c r="Q18" s="62"/>
      <c r="R18" s="58"/>
      <c r="S18" s="58">
        <v>20</v>
      </c>
      <c r="T18" s="59"/>
      <c r="U18" s="54">
        <f t="shared" si="2"/>
        <v>0.23467763435031649</v>
      </c>
      <c r="V18" s="55">
        <f t="shared" si="3"/>
        <v>12488</v>
      </c>
      <c r="W18" s="61"/>
      <c r="X18" s="62"/>
      <c r="Y18" s="58">
        <v>20</v>
      </c>
      <c r="Z18" s="58"/>
      <c r="AA18" s="59"/>
      <c r="AB18" s="54">
        <f t="shared" si="4"/>
        <v>0.27329932655945255</v>
      </c>
      <c r="AC18" s="55">
        <f t="shared" si="5"/>
        <v>12488</v>
      </c>
      <c r="AD18" s="61">
        <v>2</v>
      </c>
      <c r="AE18" s="62"/>
      <c r="AF18" s="58"/>
      <c r="AG18" s="58"/>
      <c r="AH18" s="59"/>
      <c r="AI18" s="54">
        <f t="shared" si="6"/>
        <v>0.31407693460163444</v>
      </c>
      <c r="AJ18" s="55">
        <f t="shared" si="7"/>
        <v>12488</v>
      </c>
      <c r="AK18" s="61">
        <v>3</v>
      </c>
      <c r="AL18" s="62"/>
      <c r="AM18" s="58">
        <v>20</v>
      </c>
      <c r="AN18" s="58"/>
      <c r="AO18" s="59"/>
      <c r="AP18" s="54">
        <f t="shared" si="8"/>
        <v>0.36415577952352884</v>
      </c>
      <c r="AQ18" s="55">
        <f t="shared" si="9"/>
        <v>12488</v>
      </c>
      <c r="AR18" s="152">
        <v>3</v>
      </c>
      <c r="AS18" s="153"/>
      <c r="AT18" s="154"/>
      <c r="AU18" s="154"/>
      <c r="AV18" s="151"/>
      <c r="AW18" s="54">
        <f t="shared" si="10"/>
        <v>0.4199324020041873</v>
      </c>
      <c r="AX18" s="55">
        <f t="shared" si="11"/>
        <v>12488</v>
      </c>
      <c r="AY18" s="61">
        <v>6</v>
      </c>
      <c r="AZ18" s="62"/>
      <c r="BA18" s="58"/>
      <c r="BB18" s="58"/>
      <c r="BC18" s="59"/>
      <c r="BD18" s="54">
        <f t="shared" si="12"/>
        <v>0.48165319242452942</v>
      </c>
      <c r="BE18" s="55">
        <f t="shared" si="13"/>
        <v>12488</v>
      </c>
      <c r="BF18" s="61">
        <v>10</v>
      </c>
      <c r="BG18" s="62"/>
      <c r="BH18" s="58">
        <v>40</v>
      </c>
      <c r="BI18" s="58"/>
      <c r="BJ18" s="59"/>
      <c r="BK18" s="54">
        <f t="shared" si="14"/>
        <v>0.55951255279510048</v>
      </c>
      <c r="BL18" s="55">
        <f t="shared" si="15"/>
        <v>12488</v>
      </c>
      <c r="BM18" s="61">
        <v>2</v>
      </c>
      <c r="BN18" s="62"/>
      <c r="BO18" s="58"/>
      <c r="BP18" s="58"/>
      <c r="BQ18" s="59"/>
      <c r="BR18" s="54">
        <f t="shared" si="16"/>
        <v>0.62047416934590771</v>
      </c>
      <c r="BS18" s="55">
        <f t="shared" si="17"/>
        <v>12886</v>
      </c>
      <c r="BT18" s="61">
        <v>5</v>
      </c>
      <c r="BU18" s="62"/>
      <c r="BV18" s="58"/>
      <c r="BW18" s="58"/>
      <c r="BX18" s="59"/>
      <c r="BY18" s="54">
        <f t="shared" si="18"/>
        <v>0.67080916658011025</v>
      </c>
      <c r="BZ18" s="55">
        <f t="shared" si="19"/>
        <v>10738</v>
      </c>
      <c r="CA18" s="61">
        <v>5</v>
      </c>
      <c r="CB18" s="62"/>
      <c r="CC18" s="58">
        <v>20</v>
      </c>
      <c r="CD18" s="58"/>
      <c r="CE18" s="59"/>
      <c r="CF18" s="54">
        <f t="shared" si="20"/>
        <v>0.74477366362153052</v>
      </c>
      <c r="CG18" s="55">
        <f t="shared" si="21"/>
        <v>10738</v>
      </c>
      <c r="CH18" s="61">
        <v>2</v>
      </c>
      <c r="CI18" s="62"/>
      <c r="CJ18" s="58"/>
      <c r="CK18" s="58"/>
      <c r="CL18" s="59"/>
      <c r="CM18" s="54">
        <f t="shared" si="22"/>
        <v>0.78678266541124076</v>
      </c>
      <c r="CN18" s="55">
        <f t="shared" si="23"/>
        <v>6767</v>
      </c>
      <c r="CO18" s="61"/>
      <c r="CP18" s="62"/>
      <c r="CQ18" s="58"/>
      <c r="CR18" s="58"/>
      <c r="CS18" s="59"/>
      <c r="CT18" s="54">
        <f t="shared" si="24"/>
        <v>0.83920334950031616</v>
      </c>
      <c r="CU18" s="55">
        <f t="shared" si="25"/>
        <v>6767</v>
      </c>
      <c r="CV18" s="61"/>
      <c r="CW18" s="62"/>
      <c r="CX18" s="58">
        <v>20</v>
      </c>
      <c r="CY18" s="58"/>
      <c r="CZ18" s="59"/>
      <c r="DA18" s="54">
        <f t="shared" si="26"/>
        <v>0.90610039511762264</v>
      </c>
      <c r="DB18" s="55">
        <f t="shared" si="27"/>
        <v>6767</v>
      </c>
      <c r="DC18" s="61">
        <v>3</v>
      </c>
      <c r="DD18" s="62"/>
      <c r="DE18" s="58"/>
      <c r="DF18" s="58"/>
      <c r="DG18" s="59"/>
      <c r="DH18" s="54">
        <f t="shared" si="28"/>
        <v>0.95587491859974805</v>
      </c>
      <c r="DI18" s="55">
        <f t="shared" si="29"/>
        <v>6747</v>
      </c>
      <c r="DJ18" s="61"/>
      <c r="DK18" s="62"/>
      <c r="DL18" s="58"/>
      <c r="DM18" s="58"/>
      <c r="DN18" s="59"/>
      <c r="DO18" s="54">
        <f t="shared" si="30"/>
        <v>1.0096143703355402</v>
      </c>
      <c r="DP18" s="55">
        <f t="shared" si="31"/>
        <v>6717</v>
      </c>
      <c r="DQ18" s="61"/>
      <c r="DR18" s="62"/>
      <c r="DS18" s="58"/>
      <c r="DT18" s="58"/>
      <c r="DU18" s="59"/>
      <c r="DV18" s="54">
        <f t="shared" si="32"/>
        <v>1.0998487599591458</v>
      </c>
      <c r="DW18" s="55">
        <f t="shared" si="33"/>
        <v>6688</v>
      </c>
      <c r="DX18" s="61"/>
      <c r="DY18" s="62"/>
      <c r="DZ18" s="58"/>
      <c r="EA18" s="58"/>
      <c r="EB18" s="59"/>
      <c r="EC18" s="54">
        <f t="shared" si="34"/>
        <v>1.1965444894866113</v>
      </c>
      <c r="ED18" s="55">
        <f t="shared" si="35"/>
        <v>6673</v>
      </c>
      <c r="EE18" s="61"/>
      <c r="EF18" s="62"/>
      <c r="EG18" s="58"/>
      <c r="EH18" s="58"/>
      <c r="EI18" s="59"/>
      <c r="EJ18" s="54">
        <f t="shared" si="36"/>
        <v>1.2644412375246701</v>
      </c>
      <c r="EK18" s="55">
        <f t="shared" si="37"/>
        <v>6658</v>
      </c>
      <c r="EL18" s="61">
        <v>6</v>
      </c>
      <c r="EM18" s="62"/>
      <c r="EN18" s="58"/>
      <c r="EO18" s="58"/>
      <c r="EP18" s="59"/>
      <c r="EQ18" s="54">
        <f t="shared" si="38"/>
        <v>1.358731080112094</v>
      </c>
      <c r="ER18" s="55">
        <f t="shared" si="39"/>
        <v>6655</v>
      </c>
      <c r="ES18" s="61">
        <v>5</v>
      </c>
      <c r="ET18" s="62"/>
      <c r="EU18" s="58"/>
      <c r="EV18" s="58"/>
      <c r="EW18" s="59"/>
      <c r="EX18" s="54">
        <f t="shared" si="40"/>
        <v>1.4495823775749634</v>
      </c>
      <c r="EY18" s="55">
        <f t="shared" si="41"/>
        <v>6655</v>
      </c>
      <c r="EZ18" s="61">
        <v>8</v>
      </c>
      <c r="FA18" s="62"/>
      <c r="FB18" s="58"/>
      <c r="FC18" s="58"/>
      <c r="FD18" s="59"/>
      <c r="FE18" s="54">
        <f t="shared" si="42"/>
        <v>1.5405492619302792</v>
      </c>
      <c r="FF18" s="55">
        <f t="shared" si="43"/>
        <v>6655</v>
      </c>
      <c r="FG18" s="61">
        <v>4</v>
      </c>
      <c r="FH18" s="62"/>
      <c r="FI18" s="58"/>
      <c r="FJ18" s="58"/>
      <c r="FK18" s="59"/>
      <c r="FL18" s="54">
        <f t="shared" si="44"/>
        <v>1.5808405426615395</v>
      </c>
      <c r="FM18" s="55">
        <f t="shared" si="45"/>
        <v>6648</v>
      </c>
      <c r="FN18" s="61"/>
      <c r="FO18" s="62"/>
      <c r="FP18" s="58">
        <v>10</v>
      </c>
      <c r="FQ18" s="58"/>
      <c r="FR18" s="59"/>
      <c r="FS18" s="54">
        <f t="shared" si="46"/>
        <v>1.6410957958319559</v>
      </c>
      <c r="FT18" s="55">
        <f t="shared" si="47"/>
        <v>6648</v>
      </c>
      <c r="FU18" s="61">
        <v>3</v>
      </c>
      <c r="FV18" s="62"/>
      <c r="FW18" s="58"/>
      <c r="FX18" s="58"/>
      <c r="FY18" s="59"/>
      <c r="FZ18" s="54">
        <f t="shared" si="48"/>
        <v>1.6839174562755415</v>
      </c>
      <c r="GA18" s="55">
        <f t="shared" si="49"/>
        <v>7361</v>
      </c>
      <c r="GB18" s="61">
        <v>3</v>
      </c>
      <c r="GC18" s="62"/>
      <c r="GD18" s="58"/>
      <c r="GE18" s="58"/>
      <c r="GF18" s="59"/>
      <c r="GG18" s="54">
        <f t="shared" si="50"/>
        <v>1.7460954630262981</v>
      </c>
      <c r="GH18" s="55">
        <f t="shared" si="51"/>
        <v>7361</v>
      </c>
      <c r="GI18" s="61"/>
      <c r="GJ18" s="62"/>
      <c r="GK18" s="58"/>
      <c r="GL18" s="58"/>
      <c r="GM18" s="59"/>
      <c r="GN18" s="54">
        <f t="shared" si="52"/>
        <v>1.7824617594116143</v>
      </c>
      <c r="GO18" s="55">
        <f t="shared" si="53"/>
        <v>7361</v>
      </c>
      <c r="GP18" s="61"/>
      <c r="GQ18" s="62"/>
      <c r="GR18" s="58"/>
      <c r="GS18" s="58"/>
      <c r="GT18" s="59"/>
      <c r="GU18" s="54">
        <f t="shared" si="54"/>
        <v>1.7824617594116143</v>
      </c>
      <c r="GV18" s="55">
        <f t="shared" si="55"/>
        <v>7361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0.18799999999999997</v>
      </c>
      <c r="H19" s="55">
        <f t="shared" si="56"/>
        <v>12400</v>
      </c>
      <c r="I19" s="61">
        <v>1</v>
      </c>
      <c r="J19" s="62"/>
      <c r="K19" s="58">
        <v>20</v>
      </c>
      <c r="L19" s="58"/>
      <c r="M19" s="59"/>
      <c r="N19" s="54">
        <f t="shared" si="0"/>
        <v>0.2052301488833749</v>
      </c>
      <c r="O19" s="55">
        <f t="shared" si="1"/>
        <v>12400</v>
      </c>
      <c r="P19" s="61">
        <v>2</v>
      </c>
      <c r="Q19" s="62"/>
      <c r="R19" s="58"/>
      <c r="S19" s="58"/>
      <c r="T19" s="59"/>
      <c r="U19" s="54">
        <f t="shared" si="2"/>
        <v>0.23541680549307506</v>
      </c>
      <c r="V19" s="55">
        <f t="shared" si="3"/>
        <v>12488</v>
      </c>
      <c r="W19" s="61">
        <v>2</v>
      </c>
      <c r="X19" s="62"/>
      <c r="Y19" s="58">
        <v>20</v>
      </c>
      <c r="Z19" s="58"/>
      <c r="AA19" s="59"/>
      <c r="AB19" s="54">
        <f t="shared" si="4"/>
        <v>0.27483926644019957</v>
      </c>
      <c r="AC19" s="55">
        <f t="shared" si="5"/>
        <v>12488</v>
      </c>
      <c r="AD19" s="61">
        <v>2</v>
      </c>
      <c r="AE19" s="62"/>
      <c r="AF19" s="58">
        <v>20</v>
      </c>
      <c r="AG19" s="58"/>
      <c r="AH19" s="59"/>
      <c r="AI19" s="54">
        <f t="shared" si="6"/>
        <v>0.31561687448238152</v>
      </c>
      <c r="AJ19" s="55">
        <f t="shared" si="7"/>
        <v>12488</v>
      </c>
      <c r="AK19" s="61">
        <v>4</v>
      </c>
      <c r="AL19" s="62"/>
      <c r="AM19" s="58">
        <v>20</v>
      </c>
      <c r="AN19" s="58"/>
      <c r="AO19" s="59"/>
      <c r="AP19" s="54">
        <f t="shared" si="8"/>
        <v>0.36643489054703449</v>
      </c>
      <c r="AQ19" s="55">
        <f t="shared" si="9"/>
        <v>12488</v>
      </c>
      <c r="AR19" s="152">
        <v>1</v>
      </c>
      <c r="AS19" s="153"/>
      <c r="AT19" s="154">
        <v>40</v>
      </c>
      <c r="AU19" s="154"/>
      <c r="AV19" s="151"/>
      <c r="AW19" s="54">
        <f t="shared" si="10"/>
        <v>0.42190352505154355</v>
      </c>
      <c r="AX19" s="55">
        <f t="shared" si="11"/>
        <v>12488</v>
      </c>
      <c r="AY19" s="61">
        <v>6</v>
      </c>
      <c r="AZ19" s="62"/>
      <c r="BA19" s="58"/>
      <c r="BB19" s="58"/>
      <c r="BC19" s="59"/>
      <c r="BD19" s="54">
        <f t="shared" si="12"/>
        <v>0.48387070585280517</v>
      </c>
      <c r="BE19" s="55">
        <f t="shared" si="13"/>
        <v>12488</v>
      </c>
      <c r="BF19" s="61">
        <v>6</v>
      </c>
      <c r="BG19" s="62"/>
      <c r="BH19" s="58">
        <v>40</v>
      </c>
      <c r="BI19" s="58"/>
      <c r="BJ19" s="59"/>
      <c r="BK19" s="54">
        <f t="shared" si="14"/>
        <v>0.5633316036993532</v>
      </c>
      <c r="BL19" s="55">
        <f t="shared" si="15"/>
        <v>12488</v>
      </c>
      <c r="BM19" s="61">
        <v>9</v>
      </c>
      <c r="BN19" s="62"/>
      <c r="BO19" s="58"/>
      <c r="BP19" s="58"/>
      <c r="BQ19" s="59"/>
      <c r="BR19" s="54">
        <f t="shared" si="16"/>
        <v>0.62369770353327858</v>
      </c>
      <c r="BS19" s="55">
        <f t="shared" si="17"/>
        <v>12886</v>
      </c>
      <c r="BT19" s="61">
        <v>2</v>
      </c>
      <c r="BU19" s="62"/>
      <c r="BV19" s="58"/>
      <c r="BW19" s="58"/>
      <c r="BX19" s="59"/>
      <c r="BY19" s="54">
        <f t="shared" si="18"/>
        <v>0.67166880238107596</v>
      </c>
      <c r="BZ19" s="55">
        <f t="shared" si="19"/>
        <v>10738</v>
      </c>
      <c r="CA19" s="61"/>
      <c r="CB19" s="62">
        <v>2</v>
      </c>
      <c r="CC19" s="58">
        <v>20</v>
      </c>
      <c r="CD19" s="58"/>
      <c r="CE19" s="59"/>
      <c r="CF19" s="54">
        <f t="shared" si="20"/>
        <v>0.74656457154020905</v>
      </c>
      <c r="CG19" s="55">
        <f t="shared" si="21"/>
        <v>10738</v>
      </c>
      <c r="CH19" s="61">
        <v>3</v>
      </c>
      <c r="CI19" s="62"/>
      <c r="CJ19" s="58">
        <v>10</v>
      </c>
      <c r="CK19" s="58"/>
      <c r="CL19" s="59"/>
      <c r="CM19" s="54">
        <f t="shared" si="22"/>
        <v>0.78956767410728834</v>
      </c>
      <c r="CN19" s="55">
        <f t="shared" si="23"/>
        <v>6767</v>
      </c>
      <c r="CO19" s="61"/>
      <c r="CP19" s="62"/>
      <c r="CQ19" s="58"/>
      <c r="CR19" s="58"/>
      <c r="CS19" s="59"/>
      <c r="CT19" s="54">
        <f t="shared" si="24"/>
        <v>0.83920334950031616</v>
      </c>
      <c r="CU19" s="55">
        <f t="shared" si="25"/>
        <v>6767</v>
      </c>
      <c r="CV19" s="61"/>
      <c r="CW19" s="62"/>
      <c r="CX19" s="58">
        <v>20</v>
      </c>
      <c r="CY19" s="58"/>
      <c r="CZ19" s="59"/>
      <c r="DA19" s="54">
        <f t="shared" si="26"/>
        <v>0.90757815483389281</v>
      </c>
      <c r="DB19" s="55">
        <f t="shared" si="27"/>
        <v>6767</v>
      </c>
      <c r="DC19" s="61"/>
      <c r="DD19" s="62"/>
      <c r="DE19" s="58"/>
      <c r="DF19" s="58"/>
      <c r="DG19" s="59">
        <v>3</v>
      </c>
      <c r="DH19" s="54">
        <f t="shared" si="28"/>
        <v>0.95587491859974805</v>
      </c>
      <c r="DI19" s="55">
        <f t="shared" si="29"/>
        <v>6744</v>
      </c>
      <c r="DJ19" s="61"/>
      <c r="DK19" s="62"/>
      <c r="DL19" s="58"/>
      <c r="DM19" s="58"/>
      <c r="DN19" s="59">
        <v>3</v>
      </c>
      <c r="DO19" s="54">
        <f t="shared" si="30"/>
        <v>1.0096143703355402</v>
      </c>
      <c r="DP19" s="55">
        <f t="shared" si="31"/>
        <v>6714</v>
      </c>
      <c r="DQ19" s="61">
        <v>6</v>
      </c>
      <c r="DR19" s="62"/>
      <c r="DS19" s="58"/>
      <c r="DT19" s="58"/>
      <c r="DU19" s="59"/>
      <c r="DV19" s="54">
        <f t="shared" si="32"/>
        <v>1.1039893562050052</v>
      </c>
      <c r="DW19" s="55">
        <f t="shared" si="33"/>
        <v>6688</v>
      </c>
      <c r="DX19" s="61">
        <v>10</v>
      </c>
      <c r="DY19" s="62"/>
      <c r="DZ19" s="58"/>
      <c r="EA19" s="58"/>
      <c r="EB19" s="59"/>
      <c r="EC19" s="54">
        <f t="shared" si="34"/>
        <v>1.2034609957287581</v>
      </c>
      <c r="ED19" s="55">
        <f t="shared" si="35"/>
        <v>6673</v>
      </c>
      <c r="EE19" s="61">
        <v>3</v>
      </c>
      <c r="EF19" s="62">
        <v>3</v>
      </c>
      <c r="EG19" s="58"/>
      <c r="EH19" s="58"/>
      <c r="EI19" s="59"/>
      <c r="EJ19" s="54">
        <f t="shared" si="36"/>
        <v>1.2686004907076542</v>
      </c>
      <c r="EK19" s="55">
        <f t="shared" si="37"/>
        <v>6658</v>
      </c>
      <c r="EL19" s="61">
        <v>8</v>
      </c>
      <c r="EM19" s="62"/>
      <c r="EN19" s="58"/>
      <c r="EO19" s="58"/>
      <c r="EP19" s="59"/>
      <c r="EQ19" s="54">
        <f t="shared" si="38"/>
        <v>1.364279250949521</v>
      </c>
      <c r="ER19" s="55">
        <f t="shared" si="39"/>
        <v>6655</v>
      </c>
      <c r="ES19" s="61">
        <v>5</v>
      </c>
      <c r="ET19" s="62"/>
      <c r="EU19" s="58"/>
      <c r="EV19" s="58"/>
      <c r="EW19" s="59"/>
      <c r="EX19" s="54">
        <f t="shared" si="40"/>
        <v>1.4530499843483555</v>
      </c>
      <c r="EY19" s="55">
        <f t="shared" si="41"/>
        <v>6655</v>
      </c>
      <c r="EZ19" s="61">
        <v>4</v>
      </c>
      <c r="FA19" s="62"/>
      <c r="FB19" s="58"/>
      <c r="FC19" s="58"/>
      <c r="FD19" s="59"/>
      <c r="FE19" s="54">
        <f t="shared" si="42"/>
        <v>1.5433233473489927</v>
      </c>
      <c r="FF19" s="55">
        <f t="shared" si="43"/>
        <v>6655</v>
      </c>
      <c r="FG19" s="61"/>
      <c r="FH19" s="62"/>
      <c r="FI19" s="58">
        <v>20</v>
      </c>
      <c r="FJ19" s="58"/>
      <c r="FK19" s="59"/>
      <c r="FL19" s="54">
        <f t="shared" si="44"/>
        <v>1.5823447544545599</v>
      </c>
      <c r="FM19" s="55">
        <f t="shared" si="45"/>
        <v>6648</v>
      </c>
      <c r="FN19" s="61"/>
      <c r="FO19" s="62"/>
      <c r="FP19" s="58">
        <v>20</v>
      </c>
      <c r="FQ19" s="58"/>
      <c r="FR19" s="59"/>
      <c r="FS19" s="54">
        <f t="shared" si="46"/>
        <v>1.6426000076249763</v>
      </c>
      <c r="FT19" s="55">
        <f t="shared" si="47"/>
        <v>6648</v>
      </c>
      <c r="FU19" s="61">
        <v>3</v>
      </c>
      <c r="FV19" s="62"/>
      <c r="FW19" s="58"/>
      <c r="FX19" s="58"/>
      <c r="FY19" s="59"/>
      <c r="FZ19" s="54">
        <f t="shared" si="48"/>
        <v>1.6857984716058165</v>
      </c>
      <c r="GA19" s="55">
        <f t="shared" si="49"/>
        <v>7361</v>
      </c>
      <c r="GB19" s="61"/>
      <c r="GC19" s="62"/>
      <c r="GD19" s="58"/>
      <c r="GE19" s="58"/>
      <c r="GF19" s="59"/>
      <c r="GG19" s="54">
        <f t="shared" si="50"/>
        <v>1.7460954630262981</v>
      </c>
      <c r="GH19" s="55">
        <f t="shared" si="51"/>
        <v>7361</v>
      </c>
      <c r="GI19" s="61"/>
      <c r="GJ19" s="62"/>
      <c r="GK19" s="58"/>
      <c r="GL19" s="58"/>
      <c r="GM19" s="59"/>
      <c r="GN19" s="54">
        <f t="shared" si="52"/>
        <v>1.7824617594116143</v>
      </c>
      <c r="GO19" s="55">
        <f t="shared" si="53"/>
        <v>7361</v>
      </c>
      <c r="GP19" s="61"/>
      <c r="GQ19" s="62"/>
      <c r="GR19" s="58"/>
      <c r="GS19" s="58"/>
      <c r="GT19" s="59"/>
      <c r="GU19" s="54">
        <f t="shared" si="54"/>
        <v>1.7824617594116143</v>
      </c>
      <c r="GV19" s="55">
        <f t="shared" si="55"/>
        <v>7361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0.18799999999999997</v>
      </c>
      <c r="H20" s="55">
        <f t="shared" si="56"/>
        <v>12400</v>
      </c>
      <c r="I20" s="61">
        <v>1</v>
      </c>
      <c r="J20" s="62"/>
      <c r="K20" s="58">
        <v>10</v>
      </c>
      <c r="L20" s="58"/>
      <c r="M20" s="59"/>
      <c r="N20" s="54">
        <f t="shared" si="0"/>
        <v>0.2060055831265511</v>
      </c>
      <c r="O20" s="55">
        <f t="shared" si="1"/>
        <v>12400</v>
      </c>
      <c r="P20" s="61">
        <v>2</v>
      </c>
      <c r="Q20" s="62"/>
      <c r="R20" s="58"/>
      <c r="S20" s="58">
        <v>20</v>
      </c>
      <c r="T20" s="59"/>
      <c r="U20" s="54">
        <f t="shared" si="2"/>
        <v>0.23695674537382211</v>
      </c>
      <c r="V20" s="55">
        <f t="shared" si="3"/>
        <v>12488</v>
      </c>
      <c r="W20" s="61">
        <v>3</v>
      </c>
      <c r="X20" s="62"/>
      <c r="Y20" s="58">
        <v>20</v>
      </c>
      <c r="Z20" s="58"/>
      <c r="AA20" s="59"/>
      <c r="AB20" s="54">
        <f t="shared" si="4"/>
        <v>0.27674879189232593</v>
      </c>
      <c r="AC20" s="55">
        <f t="shared" si="5"/>
        <v>12488</v>
      </c>
      <c r="AD20" s="61">
        <v>3</v>
      </c>
      <c r="AE20" s="62"/>
      <c r="AF20" s="58">
        <v>20</v>
      </c>
      <c r="AG20" s="58"/>
      <c r="AH20" s="59"/>
      <c r="AI20" s="54">
        <f t="shared" si="6"/>
        <v>0.31752639993450787</v>
      </c>
      <c r="AJ20" s="55">
        <f t="shared" si="7"/>
        <v>12488</v>
      </c>
      <c r="AK20" s="61">
        <v>5</v>
      </c>
      <c r="AL20" s="62"/>
      <c r="AM20" s="58">
        <v>20</v>
      </c>
      <c r="AN20" s="58"/>
      <c r="AO20" s="59"/>
      <c r="AP20" s="54">
        <f t="shared" si="8"/>
        <v>0.36908358714191941</v>
      </c>
      <c r="AQ20" s="55">
        <f t="shared" si="9"/>
        <v>12488</v>
      </c>
      <c r="AR20" s="152">
        <v>3</v>
      </c>
      <c r="AS20" s="153"/>
      <c r="AT20" s="154"/>
      <c r="AU20" s="154"/>
      <c r="AV20" s="151"/>
      <c r="AW20" s="54">
        <f t="shared" si="10"/>
        <v>0.42301228176568145</v>
      </c>
      <c r="AX20" s="55">
        <f t="shared" si="11"/>
        <v>12488</v>
      </c>
      <c r="AY20" s="61">
        <v>6</v>
      </c>
      <c r="AZ20" s="62"/>
      <c r="BA20" s="58"/>
      <c r="BB20" s="58"/>
      <c r="BC20" s="59"/>
      <c r="BD20" s="54">
        <f t="shared" si="12"/>
        <v>0.48608821928108092</v>
      </c>
      <c r="BE20" s="55">
        <f t="shared" si="13"/>
        <v>12488</v>
      </c>
      <c r="BF20" s="61">
        <v>6</v>
      </c>
      <c r="BG20" s="62"/>
      <c r="BH20" s="58">
        <v>20</v>
      </c>
      <c r="BI20" s="58"/>
      <c r="BJ20" s="59"/>
      <c r="BK20" s="54">
        <f t="shared" si="14"/>
        <v>0.56634988586561741</v>
      </c>
      <c r="BL20" s="55">
        <f t="shared" si="15"/>
        <v>12488</v>
      </c>
      <c r="BM20" s="61">
        <v>6</v>
      </c>
      <c r="BN20" s="62"/>
      <c r="BO20" s="58"/>
      <c r="BP20" s="58"/>
      <c r="BQ20" s="59"/>
      <c r="BR20" s="54">
        <f t="shared" si="16"/>
        <v>0.62584672632485916</v>
      </c>
      <c r="BS20" s="55">
        <f t="shared" si="17"/>
        <v>12886</v>
      </c>
      <c r="BT20" s="61">
        <v>3</v>
      </c>
      <c r="BU20" s="62"/>
      <c r="BV20" s="58">
        <v>20</v>
      </c>
      <c r="BW20" s="58"/>
      <c r="BX20" s="59"/>
      <c r="BY20" s="54">
        <f t="shared" si="18"/>
        <v>0.67388952820023729</v>
      </c>
      <c r="BZ20" s="55">
        <f t="shared" si="19"/>
        <v>10738</v>
      </c>
      <c r="CA20" s="61"/>
      <c r="CB20" s="62"/>
      <c r="CC20" s="58"/>
      <c r="CD20" s="58"/>
      <c r="CE20" s="59"/>
      <c r="CF20" s="54">
        <f t="shared" si="20"/>
        <v>0.74656457154020905</v>
      </c>
      <c r="CG20" s="55">
        <f t="shared" si="21"/>
        <v>10738</v>
      </c>
      <c r="CH20" s="61"/>
      <c r="CI20" s="62"/>
      <c r="CJ20" s="58">
        <v>10</v>
      </c>
      <c r="CK20" s="58"/>
      <c r="CL20" s="59"/>
      <c r="CM20" s="54">
        <f t="shared" si="22"/>
        <v>0.79030655396542349</v>
      </c>
      <c r="CN20" s="55">
        <f t="shared" si="23"/>
        <v>6767</v>
      </c>
      <c r="CO20" s="61">
        <v>3</v>
      </c>
      <c r="CP20" s="62"/>
      <c r="CQ20" s="58"/>
      <c r="CR20" s="58"/>
      <c r="CS20" s="59"/>
      <c r="CT20" s="54">
        <f t="shared" si="24"/>
        <v>0.84124947833822872</v>
      </c>
      <c r="CU20" s="55">
        <f t="shared" si="25"/>
        <v>6767</v>
      </c>
      <c r="CV20" s="61"/>
      <c r="CW20" s="62"/>
      <c r="CX20" s="58"/>
      <c r="CY20" s="58"/>
      <c r="CZ20" s="59"/>
      <c r="DA20" s="54">
        <f t="shared" si="26"/>
        <v>0.90757815483389281</v>
      </c>
      <c r="DB20" s="55">
        <f t="shared" si="27"/>
        <v>6767</v>
      </c>
      <c r="DC20" s="61"/>
      <c r="DD20" s="62"/>
      <c r="DE20" s="58"/>
      <c r="DF20" s="58"/>
      <c r="DG20" s="59"/>
      <c r="DH20" s="54">
        <f t="shared" si="28"/>
        <v>0.95587491859974805</v>
      </c>
      <c r="DI20" s="55">
        <f t="shared" si="29"/>
        <v>6744</v>
      </c>
      <c r="DJ20" s="61">
        <v>4</v>
      </c>
      <c r="DK20" s="62"/>
      <c r="DL20" s="58"/>
      <c r="DM20" s="58"/>
      <c r="DN20" s="59">
        <v>3</v>
      </c>
      <c r="DO20" s="54">
        <f t="shared" si="30"/>
        <v>1.0123653073734686</v>
      </c>
      <c r="DP20" s="55">
        <f t="shared" si="31"/>
        <v>6711</v>
      </c>
      <c r="DQ20" s="61">
        <v>6</v>
      </c>
      <c r="DR20" s="62"/>
      <c r="DS20" s="58"/>
      <c r="DT20" s="58"/>
      <c r="DU20" s="59">
        <v>3</v>
      </c>
      <c r="DV20" s="54">
        <f t="shared" si="32"/>
        <v>1.1081318106092397</v>
      </c>
      <c r="DW20" s="55">
        <f t="shared" si="33"/>
        <v>6685</v>
      </c>
      <c r="DX20" s="61"/>
      <c r="DY20" s="62"/>
      <c r="DZ20" s="58"/>
      <c r="EA20" s="58"/>
      <c r="EB20" s="59"/>
      <c r="EC20" s="54">
        <f t="shared" si="34"/>
        <v>1.2034609957287581</v>
      </c>
      <c r="ED20" s="55">
        <f t="shared" si="35"/>
        <v>6673</v>
      </c>
      <c r="EE20" s="61"/>
      <c r="EF20" s="62"/>
      <c r="EG20" s="58"/>
      <c r="EH20" s="58"/>
      <c r="EI20" s="59"/>
      <c r="EJ20" s="54">
        <f t="shared" si="36"/>
        <v>1.2686004907076542</v>
      </c>
      <c r="EK20" s="55">
        <f t="shared" si="37"/>
        <v>6658</v>
      </c>
      <c r="EL20" s="61">
        <v>8</v>
      </c>
      <c r="EM20" s="62"/>
      <c r="EN20" s="58"/>
      <c r="EO20" s="58"/>
      <c r="EP20" s="59"/>
      <c r="EQ20" s="54">
        <f t="shared" si="38"/>
        <v>1.3698274217869479</v>
      </c>
      <c r="ER20" s="55">
        <f t="shared" si="39"/>
        <v>6655</v>
      </c>
      <c r="ES20" s="61">
        <v>3</v>
      </c>
      <c r="ET20" s="62"/>
      <c r="EU20" s="58"/>
      <c r="EV20" s="58"/>
      <c r="EW20" s="59"/>
      <c r="EX20" s="54">
        <f t="shared" si="40"/>
        <v>1.4551305484123906</v>
      </c>
      <c r="EY20" s="55">
        <f t="shared" si="41"/>
        <v>6655</v>
      </c>
      <c r="EZ20" s="61">
        <v>6</v>
      </c>
      <c r="FA20" s="62"/>
      <c r="FB20" s="58"/>
      <c r="FC20" s="58"/>
      <c r="FD20" s="59"/>
      <c r="FE20" s="54">
        <f t="shared" si="42"/>
        <v>1.5474844754770631</v>
      </c>
      <c r="FF20" s="55">
        <f t="shared" si="43"/>
        <v>6655</v>
      </c>
      <c r="FG20" s="61">
        <v>4</v>
      </c>
      <c r="FH20" s="62"/>
      <c r="FI20" s="58"/>
      <c r="FJ20" s="58"/>
      <c r="FK20" s="59"/>
      <c r="FL20" s="54">
        <f t="shared" si="44"/>
        <v>1.5851217608416748</v>
      </c>
      <c r="FM20" s="55">
        <f t="shared" si="45"/>
        <v>6648</v>
      </c>
      <c r="FN20" s="61">
        <v>4</v>
      </c>
      <c r="FO20" s="62"/>
      <c r="FP20" s="58"/>
      <c r="FQ20" s="58"/>
      <c r="FR20" s="59"/>
      <c r="FS20" s="54">
        <f t="shared" si="46"/>
        <v>1.6453770140120911</v>
      </c>
      <c r="FT20" s="55">
        <f t="shared" si="47"/>
        <v>6648</v>
      </c>
      <c r="FU20" s="61">
        <v>3</v>
      </c>
      <c r="FV20" s="62"/>
      <c r="FW20" s="58"/>
      <c r="FX20" s="58"/>
      <c r="FY20" s="59"/>
      <c r="FZ20" s="54">
        <f t="shared" si="48"/>
        <v>1.6876794869360914</v>
      </c>
      <c r="GA20" s="55">
        <f t="shared" si="49"/>
        <v>7361</v>
      </c>
      <c r="GB20" s="61">
        <v>3</v>
      </c>
      <c r="GC20" s="62"/>
      <c r="GD20" s="58"/>
      <c r="GE20" s="58"/>
      <c r="GF20" s="59"/>
      <c r="GG20" s="54">
        <f t="shared" si="50"/>
        <v>1.747976478356573</v>
      </c>
      <c r="GH20" s="55">
        <f t="shared" si="51"/>
        <v>7361</v>
      </c>
      <c r="GI20" s="61"/>
      <c r="GJ20" s="62"/>
      <c r="GK20" s="58"/>
      <c r="GL20" s="58"/>
      <c r="GM20" s="59"/>
      <c r="GN20" s="54">
        <f t="shared" si="52"/>
        <v>1.7824617594116143</v>
      </c>
      <c r="GO20" s="55">
        <f t="shared" si="53"/>
        <v>7361</v>
      </c>
      <c r="GP20" s="61"/>
      <c r="GQ20" s="62"/>
      <c r="GR20" s="58"/>
      <c r="GS20" s="58"/>
      <c r="GT20" s="59"/>
      <c r="GU20" s="54">
        <f t="shared" si="54"/>
        <v>1.7824617594116143</v>
      </c>
      <c r="GV20" s="55">
        <f t="shared" si="55"/>
        <v>7361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0.18799999999999997</v>
      </c>
      <c r="H21" s="55">
        <f t="shared" si="56"/>
        <v>12400</v>
      </c>
      <c r="I21" s="61">
        <v>1</v>
      </c>
      <c r="J21" s="62"/>
      <c r="K21" s="58">
        <v>20</v>
      </c>
      <c r="L21" s="58"/>
      <c r="M21" s="59"/>
      <c r="N21" s="54">
        <f t="shared" si="0"/>
        <v>0.20718424317617889</v>
      </c>
      <c r="O21" s="55">
        <f t="shared" si="1"/>
        <v>12400</v>
      </c>
      <c r="P21" s="61">
        <v>2</v>
      </c>
      <c r="Q21" s="62"/>
      <c r="R21" s="58"/>
      <c r="S21" s="58"/>
      <c r="T21" s="59"/>
      <c r="U21" s="54">
        <f t="shared" si="2"/>
        <v>0.23769591651658067</v>
      </c>
      <c r="V21" s="55">
        <f t="shared" si="3"/>
        <v>12488</v>
      </c>
      <c r="W21" s="61">
        <v>3</v>
      </c>
      <c r="X21" s="62"/>
      <c r="Y21" s="58">
        <v>20</v>
      </c>
      <c r="Z21" s="58"/>
      <c r="AA21" s="59"/>
      <c r="AB21" s="54">
        <f t="shared" si="4"/>
        <v>0.27865831734445229</v>
      </c>
      <c r="AC21" s="55">
        <f t="shared" si="5"/>
        <v>12488</v>
      </c>
      <c r="AD21" s="61">
        <v>3</v>
      </c>
      <c r="AE21" s="62"/>
      <c r="AF21" s="58">
        <v>20</v>
      </c>
      <c r="AG21" s="58"/>
      <c r="AH21" s="59"/>
      <c r="AI21" s="54">
        <f t="shared" si="6"/>
        <v>0.31943592538663423</v>
      </c>
      <c r="AJ21" s="55">
        <f t="shared" si="7"/>
        <v>12488</v>
      </c>
      <c r="AK21" s="61">
        <v>4</v>
      </c>
      <c r="AL21" s="62"/>
      <c r="AM21" s="58"/>
      <c r="AN21" s="58"/>
      <c r="AO21" s="59"/>
      <c r="AP21" s="54">
        <f t="shared" si="8"/>
        <v>0.37056192942743654</v>
      </c>
      <c r="AQ21" s="55">
        <f t="shared" si="9"/>
        <v>12488</v>
      </c>
      <c r="AR21" s="152">
        <v>3</v>
      </c>
      <c r="AS21" s="153"/>
      <c r="AT21" s="154"/>
      <c r="AU21" s="154"/>
      <c r="AV21" s="151"/>
      <c r="AW21" s="54">
        <f t="shared" si="10"/>
        <v>0.42412103847981941</v>
      </c>
      <c r="AX21" s="55">
        <f t="shared" si="11"/>
        <v>12488</v>
      </c>
      <c r="AY21" s="61">
        <v>7</v>
      </c>
      <c r="AZ21" s="62"/>
      <c r="BA21" s="58"/>
      <c r="BB21" s="58"/>
      <c r="BC21" s="59"/>
      <c r="BD21" s="54">
        <f t="shared" si="12"/>
        <v>0.48867531828073602</v>
      </c>
      <c r="BE21" s="55">
        <f t="shared" si="13"/>
        <v>12488</v>
      </c>
      <c r="BF21" s="61">
        <v>1</v>
      </c>
      <c r="BG21" s="62"/>
      <c r="BH21" s="58">
        <v>20</v>
      </c>
      <c r="BI21" s="58"/>
      <c r="BJ21" s="59"/>
      <c r="BK21" s="54">
        <f t="shared" si="14"/>
        <v>0.56752024017498515</v>
      </c>
      <c r="BL21" s="55">
        <f t="shared" si="15"/>
        <v>12488</v>
      </c>
      <c r="BM21" s="61">
        <v>4</v>
      </c>
      <c r="BN21" s="62"/>
      <c r="BO21" s="58"/>
      <c r="BP21" s="58"/>
      <c r="BQ21" s="59"/>
      <c r="BR21" s="54">
        <f t="shared" si="16"/>
        <v>0.62727940818591288</v>
      </c>
      <c r="BS21" s="55">
        <f t="shared" si="17"/>
        <v>12886</v>
      </c>
      <c r="BT21" s="61"/>
      <c r="BU21" s="62"/>
      <c r="BV21" s="58">
        <v>40</v>
      </c>
      <c r="BW21" s="58"/>
      <c r="BX21" s="59"/>
      <c r="BY21" s="54">
        <f t="shared" si="18"/>
        <v>0.67575207243566282</v>
      </c>
      <c r="BZ21" s="55">
        <f t="shared" si="19"/>
        <v>10738</v>
      </c>
      <c r="CA21" s="61">
        <v>6</v>
      </c>
      <c r="CB21" s="62">
        <v>2</v>
      </c>
      <c r="CC21" s="58"/>
      <c r="CD21" s="58"/>
      <c r="CE21" s="59"/>
      <c r="CF21" s="54">
        <f t="shared" si="20"/>
        <v>0.75000311474407166</v>
      </c>
      <c r="CG21" s="55">
        <f t="shared" si="21"/>
        <v>10738</v>
      </c>
      <c r="CH21" s="61">
        <v>3</v>
      </c>
      <c r="CI21" s="62"/>
      <c r="CJ21" s="58">
        <v>10</v>
      </c>
      <c r="CK21" s="58"/>
      <c r="CL21" s="59"/>
      <c r="CM21" s="54">
        <f t="shared" si="22"/>
        <v>0.79309156266147107</v>
      </c>
      <c r="CN21" s="55">
        <f t="shared" si="23"/>
        <v>6767</v>
      </c>
      <c r="CO21" s="61">
        <v>3</v>
      </c>
      <c r="CP21" s="62"/>
      <c r="CQ21" s="58">
        <v>20</v>
      </c>
      <c r="CR21" s="58"/>
      <c r="CS21" s="59"/>
      <c r="CT21" s="54">
        <f t="shared" si="24"/>
        <v>0.84477336689241134</v>
      </c>
      <c r="CU21" s="55">
        <f t="shared" si="25"/>
        <v>6767</v>
      </c>
      <c r="CV21" s="61">
        <v>5</v>
      </c>
      <c r="CW21" s="62"/>
      <c r="CX21" s="58"/>
      <c r="CY21" s="58"/>
      <c r="CZ21" s="59"/>
      <c r="DA21" s="54">
        <f t="shared" si="26"/>
        <v>0.91098836956374685</v>
      </c>
      <c r="DB21" s="55">
        <f t="shared" si="27"/>
        <v>6767</v>
      </c>
      <c r="DC21" s="61"/>
      <c r="DD21" s="62"/>
      <c r="DE21" s="58"/>
      <c r="DF21" s="58"/>
      <c r="DG21" s="59">
        <v>3</v>
      </c>
      <c r="DH21" s="54">
        <f t="shared" si="28"/>
        <v>0.95587491859974794</v>
      </c>
      <c r="DI21" s="55">
        <f t="shared" si="29"/>
        <v>6741</v>
      </c>
      <c r="DJ21" s="61">
        <v>6</v>
      </c>
      <c r="DK21" s="62"/>
      <c r="DL21" s="58"/>
      <c r="DM21" s="58"/>
      <c r="DN21" s="59"/>
      <c r="DO21" s="54">
        <f t="shared" si="30"/>
        <v>1.0164917129303614</v>
      </c>
      <c r="DP21" s="55">
        <f t="shared" si="31"/>
        <v>6711</v>
      </c>
      <c r="DQ21" s="61">
        <v>6</v>
      </c>
      <c r="DR21" s="62"/>
      <c r="DS21" s="58"/>
      <c r="DT21" s="58"/>
      <c r="DU21" s="59"/>
      <c r="DV21" s="54">
        <f t="shared" si="32"/>
        <v>1.1122742650134743</v>
      </c>
      <c r="DW21" s="55">
        <f t="shared" si="33"/>
        <v>6685</v>
      </c>
      <c r="DX21" s="61">
        <v>4</v>
      </c>
      <c r="DY21" s="62"/>
      <c r="DZ21" s="58"/>
      <c r="EA21" s="58"/>
      <c r="EB21" s="59"/>
      <c r="EC21" s="54">
        <f t="shared" si="34"/>
        <v>1.2062275982256168</v>
      </c>
      <c r="ED21" s="55">
        <f t="shared" si="35"/>
        <v>6673</v>
      </c>
      <c r="EE21" s="61">
        <v>3</v>
      </c>
      <c r="EF21" s="62"/>
      <c r="EG21" s="58"/>
      <c r="EH21" s="58"/>
      <c r="EI21" s="59"/>
      <c r="EJ21" s="54">
        <f t="shared" si="36"/>
        <v>1.2706801172991462</v>
      </c>
      <c r="EK21" s="55">
        <f t="shared" si="37"/>
        <v>6658</v>
      </c>
      <c r="EL21" s="61">
        <v>6</v>
      </c>
      <c r="EM21" s="62"/>
      <c r="EN21" s="58"/>
      <c r="EO21" s="58"/>
      <c r="EP21" s="59"/>
      <c r="EQ21" s="54">
        <f t="shared" si="38"/>
        <v>1.3739885499150184</v>
      </c>
      <c r="ER21" s="55">
        <f t="shared" si="39"/>
        <v>6655</v>
      </c>
      <c r="ES21" s="61">
        <v>5</v>
      </c>
      <c r="ET21" s="62"/>
      <c r="EU21" s="58"/>
      <c r="EV21" s="58"/>
      <c r="EW21" s="59"/>
      <c r="EX21" s="54">
        <f t="shared" si="40"/>
        <v>1.4585981551857827</v>
      </c>
      <c r="EY21" s="55">
        <f t="shared" si="41"/>
        <v>6655</v>
      </c>
      <c r="EZ21" s="61">
        <v>6</v>
      </c>
      <c r="FA21" s="62"/>
      <c r="FB21" s="58"/>
      <c r="FC21" s="58"/>
      <c r="FD21" s="59"/>
      <c r="FE21" s="54">
        <f t="shared" si="42"/>
        <v>1.5516456036051336</v>
      </c>
      <c r="FF21" s="55">
        <f t="shared" si="43"/>
        <v>6655</v>
      </c>
      <c r="FG21" s="61">
        <v>4</v>
      </c>
      <c r="FH21" s="62"/>
      <c r="FI21" s="58"/>
      <c r="FJ21" s="58"/>
      <c r="FK21" s="59"/>
      <c r="FL21" s="54">
        <f t="shared" si="44"/>
        <v>1.5878987672287896</v>
      </c>
      <c r="FM21" s="55">
        <f t="shared" si="45"/>
        <v>6648</v>
      </c>
      <c r="FN21" s="61">
        <v>5</v>
      </c>
      <c r="FO21" s="62"/>
      <c r="FP21" s="58"/>
      <c r="FQ21" s="58"/>
      <c r="FR21" s="59"/>
      <c r="FS21" s="54">
        <f t="shared" si="46"/>
        <v>1.6488482719959845</v>
      </c>
      <c r="FT21" s="55">
        <f t="shared" si="47"/>
        <v>6648</v>
      </c>
      <c r="FU21" s="61"/>
      <c r="FV21" s="62"/>
      <c r="FW21" s="58"/>
      <c r="FX21" s="58"/>
      <c r="FY21" s="59"/>
      <c r="FZ21" s="54">
        <f t="shared" si="48"/>
        <v>1.6876794869360914</v>
      </c>
      <c r="GA21" s="55">
        <f t="shared" si="49"/>
        <v>7361</v>
      </c>
      <c r="GB21" s="61">
        <v>3</v>
      </c>
      <c r="GC21" s="62"/>
      <c r="GD21" s="58"/>
      <c r="GE21" s="58"/>
      <c r="GF21" s="59"/>
      <c r="GG21" s="54">
        <f t="shared" si="50"/>
        <v>1.7498574936868481</v>
      </c>
      <c r="GH21" s="55">
        <f t="shared" si="51"/>
        <v>7361</v>
      </c>
      <c r="GI21" s="61"/>
      <c r="GJ21" s="62"/>
      <c r="GK21" s="58"/>
      <c r="GL21" s="58"/>
      <c r="GM21" s="59"/>
      <c r="GN21" s="54">
        <f t="shared" si="52"/>
        <v>1.7824617594116143</v>
      </c>
      <c r="GO21" s="55">
        <f t="shared" si="53"/>
        <v>7361</v>
      </c>
      <c r="GP21" s="61"/>
      <c r="GQ21" s="62"/>
      <c r="GR21" s="58"/>
      <c r="GS21" s="58"/>
      <c r="GT21" s="59"/>
      <c r="GU21" s="54">
        <f t="shared" si="54"/>
        <v>1.7824617594116143</v>
      </c>
      <c r="GV21" s="55">
        <f t="shared" si="55"/>
        <v>7361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0.18799999999999997</v>
      </c>
      <c r="H22" s="55">
        <f t="shared" si="56"/>
        <v>12400</v>
      </c>
      <c r="I22" s="61"/>
      <c r="J22" s="62"/>
      <c r="K22" s="58">
        <v>20</v>
      </c>
      <c r="L22" s="58"/>
      <c r="M22" s="59"/>
      <c r="N22" s="54">
        <f t="shared" si="0"/>
        <v>0.20799069478908211</v>
      </c>
      <c r="O22" s="55">
        <f t="shared" si="1"/>
        <v>12400</v>
      </c>
      <c r="P22" s="61"/>
      <c r="Q22" s="62"/>
      <c r="R22" s="58"/>
      <c r="S22" s="58">
        <v>20</v>
      </c>
      <c r="T22" s="59"/>
      <c r="U22" s="54">
        <f t="shared" si="2"/>
        <v>0.23849668525456913</v>
      </c>
      <c r="V22" s="55">
        <f t="shared" si="3"/>
        <v>12488</v>
      </c>
      <c r="W22" s="61">
        <v>3</v>
      </c>
      <c r="X22" s="62"/>
      <c r="Y22" s="58">
        <v>20</v>
      </c>
      <c r="Z22" s="58"/>
      <c r="AA22" s="59"/>
      <c r="AB22" s="54">
        <f t="shared" si="4"/>
        <v>0.28056784279657859</v>
      </c>
      <c r="AC22" s="55">
        <f t="shared" si="5"/>
        <v>12488</v>
      </c>
      <c r="AD22" s="61">
        <v>3</v>
      </c>
      <c r="AE22" s="62"/>
      <c r="AF22" s="58">
        <v>20</v>
      </c>
      <c r="AG22" s="58"/>
      <c r="AH22" s="59"/>
      <c r="AI22" s="54">
        <f t="shared" si="6"/>
        <v>0.32134545083876054</v>
      </c>
      <c r="AJ22" s="55">
        <f t="shared" si="7"/>
        <v>12488</v>
      </c>
      <c r="AK22" s="61">
        <v>6</v>
      </c>
      <c r="AL22" s="62"/>
      <c r="AM22" s="58">
        <v>20</v>
      </c>
      <c r="AN22" s="58"/>
      <c r="AO22" s="59"/>
      <c r="AP22" s="54">
        <f t="shared" si="8"/>
        <v>0.37358021159370075</v>
      </c>
      <c r="AQ22" s="55">
        <f t="shared" si="9"/>
        <v>12488</v>
      </c>
      <c r="AR22" s="152"/>
      <c r="AS22" s="153"/>
      <c r="AT22" s="154">
        <v>40</v>
      </c>
      <c r="AU22" s="154"/>
      <c r="AV22" s="151"/>
      <c r="AW22" s="54">
        <f t="shared" si="10"/>
        <v>0.42572257595579632</v>
      </c>
      <c r="AX22" s="55">
        <f t="shared" si="11"/>
        <v>12488</v>
      </c>
      <c r="AY22" s="61">
        <v>8</v>
      </c>
      <c r="AZ22" s="62"/>
      <c r="BA22" s="58"/>
      <c r="BB22" s="58"/>
      <c r="BC22" s="59"/>
      <c r="BD22" s="54">
        <f t="shared" si="12"/>
        <v>0.49163200285177039</v>
      </c>
      <c r="BE22" s="55">
        <f t="shared" si="13"/>
        <v>12488</v>
      </c>
      <c r="BF22" s="61">
        <v>6</v>
      </c>
      <c r="BG22" s="62"/>
      <c r="BH22" s="58">
        <v>20</v>
      </c>
      <c r="BI22" s="58"/>
      <c r="BJ22" s="59"/>
      <c r="BK22" s="54">
        <f t="shared" si="14"/>
        <v>0.57053852234124935</v>
      </c>
      <c r="BL22" s="55">
        <f t="shared" si="15"/>
        <v>12488</v>
      </c>
      <c r="BM22" s="61"/>
      <c r="BN22" s="62"/>
      <c r="BO22" s="58"/>
      <c r="BP22" s="58"/>
      <c r="BQ22" s="59"/>
      <c r="BR22" s="54">
        <f t="shared" si="16"/>
        <v>0.62727940818591288</v>
      </c>
      <c r="BS22" s="55">
        <f t="shared" si="17"/>
        <v>12886</v>
      </c>
      <c r="BT22" s="61">
        <v>2</v>
      </c>
      <c r="BU22" s="62"/>
      <c r="BV22" s="58"/>
      <c r="BW22" s="58"/>
      <c r="BX22" s="59"/>
      <c r="BY22" s="54">
        <f t="shared" si="18"/>
        <v>0.67661170823662853</v>
      </c>
      <c r="BZ22" s="55">
        <f t="shared" si="19"/>
        <v>10738</v>
      </c>
      <c r="CA22" s="61">
        <v>6</v>
      </c>
      <c r="CB22" s="62"/>
      <c r="CC22" s="58"/>
      <c r="CD22" s="58"/>
      <c r="CE22" s="59"/>
      <c r="CF22" s="54">
        <f t="shared" si="20"/>
        <v>0.75258202214696868</v>
      </c>
      <c r="CG22" s="55">
        <f t="shared" si="21"/>
        <v>10738</v>
      </c>
      <c r="CH22" s="61"/>
      <c r="CI22" s="62"/>
      <c r="CJ22" s="58">
        <v>10</v>
      </c>
      <c r="CK22" s="58"/>
      <c r="CL22" s="59"/>
      <c r="CM22" s="54">
        <f t="shared" si="22"/>
        <v>0.79383044251960611</v>
      </c>
      <c r="CN22" s="55">
        <f t="shared" si="23"/>
        <v>6767</v>
      </c>
      <c r="CO22" s="61">
        <v>2</v>
      </c>
      <c r="CP22" s="62"/>
      <c r="CQ22" s="58">
        <v>20</v>
      </c>
      <c r="CR22" s="58"/>
      <c r="CS22" s="59"/>
      <c r="CT22" s="54">
        <f t="shared" si="24"/>
        <v>0.84761521250062322</v>
      </c>
      <c r="CU22" s="55">
        <f t="shared" si="25"/>
        <v>6767</v>
      </c>
      <c r="CV22" s="61">
        <v>3</v>
      </c>
      <c r="CW22" s="62"/>
      <c r="CX22" s="58"/>
      <c r="CY22" s="58"/>
      <c r="CZ22" s="59"/>
      <c r="DA22" s="54">
        <f t="shared" si="26"/>
        <v>0.9130344984016594</v>
      </c>
      <c r="DB22" s="55">
        <f t="shared" si="27"/>
        <v>6767</v>
      </c>
      <c r="DC22" s="61">
        <v>3</v>
      </c>
      <c r="DD22" s="62"/>
      <c r="DE22" s="58"/>
      <c r="DF22" s="58"/>
      <c r="DG22" s="59">
        <v>2</v>
      </c>
      <c r="DH22" s="54">
        <f t="shared" si="28"/>
        <v>0.95792954893750637</v>
      </c>
      <c r="DI22" s="55">
        <f t="shared" si="29"/>
        <v>6739</v>
      </c>
      <c r="DJ22" s="61">
        <v>5</v>
      </c>
      <c r="DK22" s="62"/>
      <c r="DL22" s="58"/>
      <c r="DM22" s="58"/>
      <c r="DN22" s="59">
        <v>3</v>
      </c>
      <c r="DO22" s="54">
        <f t="shared" si="30"/>
        <v>1.0199319220950784</v>
      </c>
      <c r="DP22" s="55">
        <f t="shared" si="31"/>
        <v>6708</v>
      </c>
      <c r="DQ22" s="61">
        <v>6</v>
      </c>
      <c r="DR22" s="62"/>
      <c r="DS22" s="58"/>
      <c r="DT22" s="58"/>
      <c r="DU22" s="59"/>
      <c r="DV22" s="54">
        <f t="shared" si="32"/>
        <v>1.1164167194177088</v>
      </c>
      <c r="DW22" s="55">
        <f t="shared" si="33"/>
        <v>6685</v>
      </c>
      <c r="DX22" s="61">
        <v>3</v>
      </c>
      <c r="DY22" s="62"/>
      <c r="DZ22" s="58"/>
      <c r="EA22" s="58"/>
      <c r="EB22" s="59">
        <v>3</v>
      </c>
      <c r="EC22" s="54">
        <f t="shared" si="34"/>
        <v>1.2083034833599728</v>
      </c>
      <c r="ED22" s="55">
        <f t="shared" si="35"/>
        <v>6670</v>
      </c>
      <c r="EE22" s="61"/>
      <c r="EF22" s="62">
        <v>3</v>
      </c>
      <c r="EG22" s="58"/>
      <c r="EH22" s="58"/>
      <c r="EI22" s="59"/>
      <c r="EJ22" s="54">
        <f t="shared" si="36"/>
        <v>1.2727597438906384</v>
      </c>
      <c r="EK22" s="55">
        <f t="shared" si="37"/>
        <v>6658</v>
      </c>
      <c r="EL22" s="61">
        <v>6</v>
      </c>
      <c r="EM22" s="62"/>
      <c r="EN22" s="58"/>
      <c r="EO22" s="58"/>
      <c r="EP22" s="59"/>
      <c r="EQ22" s="54">
        <f t="shared" si="38"/>
        <v>1.3781496780430886</v>
      </c>
      <c r="ER22" s="55">
        <f t="shared" si="39"/>
        <v>6655</v>
      </c>
      <c r="ES22" s="61">
        <v>5</v>
      </c>
      <c r="ET22" s="62"/>
      <c r="EU22" s="58"/>
      <c r="EV22" s="58"/>
      <c r="EW22" s="59"/>
      <c r="EX22" s="54">
        <f t="shared" si="40"/>
        <v>1.4620657619591746</v>
      </c>
      <c r="EY22" s="55">
        <f t="shared" si="41"/>
        <v>6655</v>
      </c>
      <c r="EZ22" s="61">
        <v>3</v>
      </c>
      <c r="FA22" s="62"/>
      <c r="FB22" s="58"/>
      <c r="FC22" s="58"/>
      <c r="FD22" s="59"/>
      <c r="FE22" s="54">
        <f t="shared" si="42"/>
        <v>1.5537261676691687</v>
      </c>
      <c r="FF22" s="55">
        <f t="shared" si="43"/>
        <v>6655</v>
      </c>
      <c r="FG22" s="61"/>
      <c r="FH22" s="62"/>
      <c r="FI22" s="58">
        <v>20</v>
      </c>
      <c r="FJ22" s="58"/>
      <c r="FK22" s="59"/>
      <c r="FL22" s="54">
        <f t="shared" si="44"/>
        <v>1.58940297902181</v>
      </c>
      <c r="FM22" s="55">
        <f t="shared" si="45"/>
        <v>6648</v>
      </c>
      <c r="FN22" s="61"/>
      <c r="FO22" s="62"/>
      <c r="FP22" s="58"/>
      <c r="FQ22" s="58"/>
      <c r="FR22" s="59"/>
      <c r="FS22" s="54">
        <f t="shared" si="46"/>
        <v>1.6488482719959845</v>
      </c>
      <c r="FT22" s="55">
        <f t="shared" si="47"/>
        <v>6648</v>
      </c>
      <c r="FU22" s="61">
        <v>3</v>
      </c>
      <c r="FV22" s="62"/>
      <c r="FW22" s="58"/>
      <c r="FX22" s="58"/>
      <c r="FY22" s="59"/>
      <c r="FZ22" s="54">
        <f t="shared" si="48"/>
        <v>1.6895605022663664</v>
      </c>
      <c r="GA22" s="55">
        <f t="shared" si="49"/>
        <v>7361</v>
      </c>
      <c r="GB22" s="61">
        <v>3</v>
      </c>
      <c r="GC22" s="62"/>
      <c r="GD22" s="58"/>
      <c r="GE22" s="58"/>
      <c r="GF22" s="59"/>
      <c r="GG22" s="54">
        <f t="shared" si="50"/>
        <v>1.7517385090171231</v>
      </c>
      <c r="GH22" s="55">
        <f t="shared" si="51"/>
        <v>7361</v>
      </c>
      <c r="GI22" s="61"/>
      <c r="GJ22" s="62"/>
      <c r="GK22" s="58"/>
      <c r="GL22" s="58"/>
      <c r="GM22" s="59"/>
      <c r="GN22" s="54">
        <f t="shared" si="52"/>
        <v>1.7824617594116143</v>
      </c>
      <c r="GO22" s="55">
        <f t="shared" si="53"/>
        <v>7361</v>
      </c>
      <c r="GP22" s="61"/>
      <c r="GQ22" s="62"/>
      <c r="GR22" s="58"/>
      <c r="GS22" s="58"/>
      <c r="GT22" s="59"/>
      <c r="GU22" s="54">
        <f t="shared" si="54"/>
        <v>1.7824617594116143</v>
      </c>
      <c r="GV22" s="55">
        <f t="shared" si="55"/>
        <v>7361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0.18799999999999997</v>
      </c>
      <c r="H23" s="55">
        <f t="shared" si="56"/>
        <v>12400</v>
      </c>
      <c r="I23" s="61">
        <v>2</v>
      </c>
      <c r="J23" s="62"/>
      <c r="K23" s="58"/>
      <c r="L23" s="58"/>
      <c r="M23" s="59"/>
      <c r="N23" s="54">
        <f t="shared" si="0"/>
        <v>0.20873511166253123</v>
      </c>
      <c r="O23" s="55">
        <f t="shared" si="1"/>
        <v>12400</v>
      </c>
      <c r="P23" s="61"/>
      <c r="Q23" s="62"/>
      <c r="R23" s="58"/>
      <c r="S23" s="58"/>
      <c r="T23" s="59"/>
      <c r="U23" s="54">
        <f t="shared" si="2"/>
        <v>0.23849668525456913</v>
      </c>
      <c r="V23" s="55">
        <f t="shared" si="3"/>
        <v>12488</v>
      </c>
      <c r="W23" s="61">
        <v>3</v>
      </c>
      <c r="X23" s="62"/>
      <c r="Y23" s="58">
        <v>20</v>
      </c>
      <c r="Z23" s="58"/>
      <c r="AA23" s="59"/>
      <c r="AB23" s="54">
        <f t="shared" si="4"/>
        <v>0.28247736824870495</v>
      </c>
      <c r="AC23" s="55">
        <f t="shared" si="5"/>
        <v>12488</v>
      </c>
      <c r="AD23" s="61">
        <v>3</v>
      </c>
      <c r="AE23" s="62"/>
      <c r="AF23" s="58">
        <v>20</v>
      </c>
      <c r="AG23" s="58"/>
      <c r="AH23" s="59"/>
      <c r="AI23" s="54">
        <f t="shared" si="6"/>
        <v>0.3232549762908869</v>
      </c>
      <c r="AJ23" s="55">
        <f t="shared" si="7"/>
        <v>12488</v>
      </c>
      <c r="AK23" s="61">
        <v>4</v>
      </c>
      <c r="AL23" s="62"/>
      <c r="AM23" s="58">
        <v>20</v>
      </c>
      <c r="AN23" s="58"/>
      <c r="AO23" s="59"/>
      <c r="AP23" s="54">
        <f t="shared" si="8"/>
        <v>0.37585932261720639</v>
      </c>
      <c r="AQ23" s="55">
        <f t="shared" si="9"/>
        <v>12488</v>
      </c>
      <c r="AR23" s="152"/>
      <c r="AS23" s="153"/>
      <c r="AT23" s="154">
        <v>40</v>
      </c>
      <c r="AU23" s="154"/>
      <c r="AV23" s="151"/>
      <c r="AW23" s="54">
        <f t="shared" si="10"/>
        <v>0.42732411343177329</v>
      </c>
      <c r="AX23" s="55">
        <f t="shared" si="11"/>
        <v>12488</v>
      </c>
      <c r="AY23" s="61">
        <v>6</v>
      </c>
      <c r="AZ23" s="62"/>
      <c r="BA23" s="58"/>
      <c r="BB23" s="58"/>
      <c r="BC23" s="59"/>
      <c r="BD23" s="54">
        <f t="shared" si="12"/>
        <v>0.49384951628004614</v>
      </c>
      <c r="BE23" s="55">
        <f t="shared" si="13"/>
        <v>12488</v>
      </c>
      <c r="BF23" s="61">
        <v>3</v>
      </c>
      <c r="BG23" s="62"/>
      <c r="BH23" s="58"/>
      <c r="BI23" s="58"/>
      <c r="BJ23" s="59"/>
      <c r="BK23" s="54">
        <f t="shared" si="14"/>
        <v>0.57164727905538726</v>
      </c>
      <c r="BL23" s="55">
        <f t="shared" si="15"/>
        <v>12488</v>
      </c>
      <c r="BM23" s="61"/>
      <c r="BN23" s="62"/>
      <c r="BO23" s="58"/>
      <c r="BP23" s="58"/>
      <c r="BQ23" s="59"/>
      <c r="BR23" s="54">
        <f t="shared" si="16"/>
        <v>0.62727940818591288</v>
      </c>
      <c r="BS23" s="55">
        <f t="shared" si="17"/>
        <v>12886</v>
      </c>
      <c r="BT23" s="61">
        <v>4</v>
      </c>
      <c r="BU23" s="62"/>
      <c r="BV23" s="58">
        <v>20</v>
      </c>
      <c r="BW23" s="58"/>
      <c r="BX23" s="59"/>
      <c r="BY23" s="54">
        <f t="shared" si="18"/>
        <v>0.67926225195627254</v>
      </c>
      <c r="BZ23" s="55">
        <f t="shared" si="19"/>
        <v>10738</v>
      </c>
      <c r="CA23" s="61">
        <v>6</v>
      </c>
      <c r="CB23" s="62"/>
      <c r="CC23" s="58"/>
      <c r="CD23" s="58"/>
      <c r="CE23" s="59"/>
      <c r="CF23" s="54">
        <f t="shared" si="20"/>
        <v>0.75516092954986558</v>
      </c>
      <c r="CG23" s="55">
        <f t="shared" si="21"/>
        <v>10738</v>
      </c>
      <c r="CH23" s="61">
        <v>2</v>
      </c>
      <c r="CI23" s="62"/>
      <c r="CJ23" s="58">
        <v>1</v>
      </c>
      <c r="CK23" s="58"/>
      <c r="CL23" s="59"/>
      <c r="CM23" s="54">
        <f t="shared" si="22"/>
        <v>0.79526841639736134</v>
      </c>
      <c r="CN23" s="55">
        <f t="shared" si="23"/>
        <v>6767</v>
      </c>
      <c r="CO23" s="61">
        <v>3</v>
      </c>
      <c r="CP23" s="62"/>
      <c r="CQ23" s="58">
        <v>20</v>
      </c>
      <c r="CR23" s="58"/>
      <c r="CS23" s="59"/>
      <c r="CT23" s="54">
        <f t="shared" si="24"/>
        <v>0.85113910105480595</v>
      </c>
      <c r="CU23" s="55">
        <f t="shared" si="25"/>
        <v>6767</v>
      </c>
      <c r="CV23" s="61">
        <v>2</v>
      </c>
      <c r="CW23" s="62"/>
      <c r="CX23" s="58"/>
      <c r="CY23" s="58"/>
      <c r="CZ23" s="59"/>
      <c r="DA23" s="54">
        <f t="shared" si="26"/>
        <v>0.9143985842936011</v>
      </c>
      <c r="DB23" s="55">
        <f t="shared" si="27"/>
        <v>6767</v>
      </c>
      <c r="DC23" s="61">
        <v>3</v>
      </c>
      <c r="DD23" s="62"/>
      <c r="DE23" s="58"/>
      <c r="DF23" s="58"/>
      <c r="DG23" s="59">
        <v>3</v>
      </c>
      <c r="DH23" s="54">
        <f t="shared" si="28"/>
        <v>0.95998509434222057</v>
      </c>
      <c r="DI23" s="55">
        <f t="shared" si="29"/>
        <v>6736</v>
      </c>
      <c r="DJ23" s="61">
        <v>3</v>
      </c>
      <c r="DK23" s="62"/>
      <c r="DL23" s="58"/>
      <c r="DM23" s="58"/>
      <c r="DN23" s="59"/>
      <c r="DO23" s="54">
        <f t="shared" si="30"/>
        <v>1.0219960475939087</v>
      </c>
      <c r="DP23" s="55">
        <f t="shared" si="31"/>
        <v>6708</v>
      </c>
      <c r="DQ23" s="61">
        <v>5</v>
      </c>
      <c r="DR23" s="62"/>
      <c r="DS23" s="58"/>
      <c r="DT23" s="58"/>
      <c r="DU23" s="59"/>
      <c r="DV23" s="54">
        <f t="shared" si="32"/>
        <v>1.1198687647545709</v>
      </c>
      <c r="DW23" s="55">
        <f t="shared" si="33"/>
        <v>6685</v>
      </c>
      <c r="DX23" s="61"/>
      <c r="DY23" s="62"/>
      <c r="DZ23" s="58"/>
      <c r="EA23" s="58"/>
      <c r="EB23" s="59"/>
      <c r="EC23" s="54">
        <f t="shared" si="34"/>
        <v>1.2083034833599728</v>
      </c>
      <c r="ED23" s="55">
        <f t="shared" si="35"/>
        <v>6670</v>
      </c>
      <c r="EE23" s="61">
        <v>8</v>
      </c>
      <c r="EF23" s="62"/>
      <c r="EG23" s="58"/>
      <c r="EH23" s="58"/>
      <c r="EI23" s="59"/>
      <c r="EJ23" s="54">
        <f t="shared" si="36"/>
        <v>1.2783054148012836</v>
      </c>
      <c r="EK23" s="55">
        <f t="shared" si="37"/>
        <v>6658</v>
      </c>
      <c r="EL23" s="61">
        <v>6</v>
      </c>
      <c r="EM23" s="62"/>
      <c r="EN23" s="58"/>
      <c r="EO23" s="58"/>
      <c r="EP23" s="59"/>
      <c r="EQ23" s="54">
        <f t="shared" si="38"/>
        <v>1.3823108061711591</v>
      </c>
      <c r="ER23" s="55">
        <f t="shared" si="39"/>
        <v>6655</v>
      </c>
      <c r="ES23" s="61"/>
      <c r="ET23" s="62"/>
      <c r="EU23" s="58"/>
      <c r="EV23" s="58"/>
      <c r="EW23" s="59"/>
      <c r="EX23" s="54">
        <f t="shared" si="40"/>
        <v>1.4620657619591746</v>
      </c>
      <c r="EY23" s="55">
        <f t="shared" si="41"/>
        <v>6655</v>
      </c>
      <c r="EZ23" s="61">
        <v>4</v>
      </c>
      <c r="FA23" s="62"/>
      <c r="FB23" s="58"/>
      <c r="FC23" s="58"/>
      <c r="FD23" s="59"/>
      <c r="FE23" s="54">
        <f t="shared" si="42"/>
        <v>1.5565002530878824</v>
      </c>
      <c r="FF23" s="55">
        <f t="shared" si="43"/>
        <v>6655</v>
      </c>
      <c r="FG23" s="61"/>
      <c r="FH23" s="62"/>
      <c r="FI23" s="58">
        <v>20</v>
      </c>
      <c r="FJ23" s="58"/>
      <c r="FK23" s="59"/>
      <c r="FL23" s="54">
        <f t="shared" si="44"/>
        <v>1.5909071908148305</v>
      </c>
      <c r="FM23" s="55">
        <f t="shared" si="45"/>
        <v>6648</v>
      </c>
      <c r="FN23" s="61"/>
      <c r="FO23" s="62"/>
      <c r="FP23" s="58"/>
      <c r="FQ23" s="58"/>
      <c r="FR23" s="59"/>
      <c r="FS23" s="54">
        <f t="shared" si="46"/>
        <v>1.6488482719959845</v>
      </c>
      <c r="FT23" s="55">
        <f t="shared" si="47"/>
        <v>6648</v>
      </c>
      <c r="FU23" s="61">
        <v>3</v>
      </c>
      <c r="FV23" s="62"/>
      <c r="FW23" s="58"/>
      <c r="FX23" s="58"/>
      <c r="FY23" s="59"/>
      <c r="FZ23" s="54">
        <f t="shared" si="48"/>
        <v>1.6914415175966415</v>
      </c>
      <c r="GA23" s="55">
        <f t="shared" si="49"/>
        <v>7361</v>
      </c>
      <c r="GB23" s="61">
        <v>5</v>
      </c>
      <c r="GC23" s="62"/>
      <c r="GD23" s="58"/>
      <c r="GE23" s="58"/>
      <c r="GF23" s="59"/>
      <c r="GG23" s="54">
        <f t="shared" si="50"/>
        <v>1.7548735345675814</v>
      </c>
      <c r="GH23" s="55">
        <f t="shared" si="51"/>
        <v>7361</v>
      </c>
      <c r="GI23" s="61"/>
      <c r="GJ23" s="62"/>
      <c r="GK23" s="58"/>
      <c r="GL23" s="58"/>
      <c r="GM23" s="59"/>
      <c r="GN23" s="54">
        <f t="shared" si="52"/>
        <v>1.7824617594116143</v>
      </c>
      <c r="GO23" s="55">
        <f t="shared" si="53"/>
        <v>7361</v>
      </c>
      <c r="GP23" s="61"/>
      <c r="GQ23" s="62"/>
      <c r="GR23" s="58"/>
      <c r="GS23" s="58"/>
      <c r="GT23" s="59"/>
      <c r="GU23" s="54">
        <f t="shared" si="54"/>
        <v>1.7824617594116143</v>
      </c>
      <c r="GV23" s="55">
        <f t="shared" si="55"/>
        <v>7361</v>
      </c>
    </row>
    <row r="24" spans="1:204" s="60" customFormat="1">
      <c r="A24" s="57">
        <v>21</v>
      </c>
      <c r="B24" s="61">
        <v>1</v>
      </c>
      <c r="C24" s="62"/>
      <c r="D24" s="58">
        <v>5</v>
      </c>
      <c r="E24" s="58"/>
      <c r="F24" s="59"/>
      <c r="G24" s="54">
        <f t="shared" si="57"/>
        <v>0.18857382133995038</v>
      </c>
      <c r="H24" s="55">
        <f t="shared" si="56"/>
        <v>12400</v>
      </c>
      <c r="I24" s="61"/>
      <c r="J24" s="62"/>
      <c r="K24" s="58">
        <v>20</v>
      </c>
      <c r="L24" s="58"/>
      <c r="M24" s="59"/>
      <c r="N24" s="54">
        <f t="shared" si="0"/>
        <v>0.20954156327543447</v>
      </c>
      <c r="O24" s="55">
        <f t="shared" si="1"/>
        <v>12400</v>
      </c>
      <c r="P24" s="61">
        <v>2</v>
      </c>
      <c r="Q24" s="62"/>
      <c r="R24" s="58"/>
      <c r="S24" s="58">
        <v>20</v>
      </c>
      <c r="T24" s="59"/>
      <c r="U24" s="54">
        <f t="shared" si="2"/>
        <v>0.24003662513531618</v>
      </c>
      <c r="V24" s="55">
        <f t="shared" si="3"/>
        <v>12488</v>
      </c>
      <c r="W24" s="61">
        <v>3</v>
      </c>
      <c r="X24" s="62"/>
      <c r="Y24" s="58">
        <v>20</v>
      </c>
      <c r="Z24" s="58"/>
      <c r="AA24" s="59"/>
      <c r="AB24" s="54">
        <f t="shared" si="4"/>
        <v>0.28438689370083131</v>
      </c>
      <c r="AC24" s="55">
        <f t="shared" si="5"/>
        <v>12488</v>
      </c>
      <c r="AD24" s="61"/>
      <c r="AE24" s="62"/>
      <c r="AF24" s="58">
        <v>20</v>
      </c>
      <c r="AG24" s="58"/>
      <c r="AH24" s="59"/>
      <c r="AI24" s="54">
        <f t="shared" si="6"/>
        <v>0.32405574502887535</v>
      </c>
      <c r="AJ24" s="55">
        <f t="shared" si="7"/>
        <v>12488</v>
      </c>
      <c r="AK24" s="61"/>
      <c r="AL24" s="62"/>
      <c r="AM24" s="58">
        <v>40</v>
      </c>
      <c r="AN24" s="58"/>
      <c r="AO24" s="59"/>
      <c r="AP24" s="54">
        <f t="shared" si="8"/>
        <v>0.3774608600931833</v>
      </c>
      <c r="AQ24" s="55">
        <f t="shared" si="9"/>
        <v>12488</v>
      </c>
      <c r="AR24" s="152"/>
      <c r="AS24" s="153"/>
      <c r="AT24" s="154">
        <v>40</v>
      </c>
      <c r="AU24" s="154"/>
      <c r="AV24" s="151"/>
      <c r="AW24" s="54">
        <f t="shared" si="10"/>
        <v>0.4289256509077502</v>
      </c>
      <c r="AX24" s="55">
        <f t="shared" si="11"/>
        <v>12488</v>
      </c>
      <c r="AY24" s="61"/>
      <c r="AZ24" s="62"/>
      <c r="BA24" s="58">
        <v>40</v>
      </c>
      <c r="BB24" s="58"/>
      <c r="BC24" s="59"/>
      <c r="BD24" s="54">
        <f t="shared" si="12"/>
        <v>0.49545105375602305</v>
      </c>
      <c r="BE24" s="55">
        <f t="shared" si="13"/>
        <v>12488</v>
      </c>
      <c r="BF24" s="61">
        <v>6</v>
      </c>
      <c r="BG24" s="62"/>
      <c r="BH24" s="58"/>
      <c r="BI24" s="58"/>
      <c r="BJ24" s="59"/>
      <c r="BK24" s="54">
        <f t="shared" si="14"/>
        <v>0.57386479248366296</v>
      </c>
      <c r="BL24" s="55">
        <f t="shared" si="15"/>
        <v>12488</v>
      </c>
      <c r="BM24" s="61">
        <v>6</v>
      </c>
      <c r="BN24" s="62"/>
      <c r="BO24" s="58">
        <v>20</v>
      </c>
      <c r="BP24" s="58"/>
      <c r="BQ24" s="59"/>
      <c r="BR24" s="54">
        <f t="shared" si="16"/>
        <v>0.6302044669855642</v>
      </c>
      <c r="BS24" s="55">
        <f t="shared" si="17"/>
        <v>12886</v>
      </c>
      <c r="BT24" s="61">
        <v>3</v>
      </c>
      <c r="BU24" s="62"/>
      <c r="BV24" s="58"/>
      <c r="BW24" s="58"/>
      <c r="BX24" s="59"/>
      <c r="BY24" s="54">
        <f t="shared" si="18"/>
        <v>0.68055170565772105</v>
      </c>
      <c r="BZ24" s="55">
        <f t="shared" si="19"/>
        <v>10738</v>
      </c>
      <c r="CA24" s="61"/>
      <c r="CB24" s="62"/>
      <c r="CC24" s="58">
        <v>20</v>
      </c>
      <c r="CD24" s="58"/>
      <c r="CE24" s="59"/>
      <c r="CF24" s="54">
        <f t="shared" si="20"/>
        <v>0.7560922016675784</v>
      </c>
      <c r="CG24" s="55">
        <f t="shared" si="21"/>
        <v>10738</v>
      </c>
      <c r="CH24" s="61">
        <v>3</v>
      </c>
      <c r="CI24" s="62"/>
      <c r="CJ24" s="58">
        <v>10</v>
      </c>
      <c r="CK24" s="58"/>
      <c r="CL24" s="59"/>
      <c r="CM24" s="54">
        <f t="shared" si="22"/>
        <v>0.79805342509340893</v>
      </c>
      <c r="CN24" s="55">
        <f t="shared" si="23"/>
        <v>6767</v>
      </c>
      <c r="CO24" s="61">
        <v>3</v>
      </c>
      <c r="CP24" s="62"/>
      <c r="CQ24" s="58">
        <v>10</v>
      </c>
      <c r="CR24" s="58"/>
      <c r="CS24" s="59"/>
      <c r="CT24" s="54">
        <f t="shared" si="24"/>
        <v>0.85392410975085353</v>
      </c>
      <c r="CU24" s="55">
        <f t="shared" si="25"/>
        <v>6767</v>
      </c>
      <c r="CV24" s="61">
        <v>2</v>
      </c>
      <c r="CW24" s="62"/>
      <c r="CX24" s="58"/>
      <c r="CY24" s="58"/>
      <c r="CZ24" s="59"/>
      <c r="DA24" s="54">
        <f t="shared" si="26"/>
        <v>0.9157626701855428</v>
      </c>
      <c r="DB24" s="55">
        <f t="shared" si="27"/>
        <v>6767</v>
      </c>
      <c r="DC24" s="61"/>
      <c r="DD24" s="62"/>
      <c r="DE24" s="58"/>
      <c r="DF24" s="58"/>
      <c r="DG24" s="59">
        <v>3</v>
      </c>
      <c r="DH24" s="54">
        <f t="shared" si="28"/>
        <v>0.95998509434222046</v>
      </c>
      <c r="DI24" s="55">
        <f t="shared" si="29"/>
        <v>6733</v>
      </c>
      <c r="DJ24" s="61">
        <v>9</v>
      </c>
      <c r="DK24" s="62"/>
      <c r="DL24" s="58"/>
      <c r="DM24" s="58"/>
      <c r="DN24" s="59"/>
      <c r="DO24" s="54">
        <f t="shared" si="30"/>
        <v>1.0281884240903998</v>
      </c>
      <c r="DP24" s="55">
        <f t="shared" si="31"/>
        <v>6708</v>
      </c>
      <c r="DQ24" s="61">
        <v>6</v>
      </c>
      <c r="DR24" s="62"/>
      <c r="DS24" s="58"/>
      <c r="DT24" s="58"/>
      <c r="DU24" s="59"/>
      <c r="DV24" s="54">
        <f t="shared" si="32"/>
        <v>1.1240112191588052</v>
      </c>
      <c r="DW24" s="55">
        <f t="shared" si="33"/>
        <v>6685</v>
      </c>
      <c r="DX24" s="61">
        <v>5</v>
      </c>
      <c r="DY24" s="62"/>
      <c r="DZ24" s="58"/>
      <c r="EA24" s="58"/>
      <c r="EB24" s="59"/>
      <c r="EC24" s="54">
        <f t="shared" si="34"/>
        <v>1.2117632919172325</v>
      </c>
      <c r="ED24" s="55">
        <f t="shared" si="35"/>
        <v>6670</v>
      </c>
      <c r="EE24" s="61">
        <v>7</v>
      </c>
      <c r="EF24" s="62"/>
      <c r="EG24" s="58"/>
      <c r="EH24" s="58"/>
      <c r="EI24" s="59"/>
      <c r="EJ24" s="54">
        <f t="shared" si="36"/>
        <v>1.2831578768480982</v>
      </c>
      <c r="EK24" s="55">
        <f t="shared" si="37"/>
        <v>6658</v>
      </c>
      <c r="EL24" s="61">
        <v>4</v>
      </c>
      <c r="EM24" s="62"/>
      <c r="EN24" s="58"/>
      <c r="EO24" s="58"/>
      <c r="EP24" s="59"/>
      <c r="EQ24" s="54">
        <f t="shared" si="38"/>
        <v>1.3850848915898728</v>
      </c>
      <c r="ER24" s="55">
        <f t="shared" si="39"/>
        <v>6655</v>
      </c>
      <c r="ES24" s="61">
        <v>5</v>
      </c>
      <c r="ET24" s="62"/>
      <c r="EU24" s="58"/>
      <c r="EV24" s="58"/>
      <c r="EW24" s="59"/>
      <c r="EX24" s="54">
        <f t="shared" si="40"/>
        <v>1.4655333687325667</v>
      </c>
      <c r="EY24" s="55">
        <f t="shared" si="41"/>
        <v>6655</v>
      </c>
      <c r="EZ24" s="61">
        <v>6</v>
      </c>
      <c r="FA24" s="62"/>
      <c r="FB24" s="58"/>
      <c r="FC24" s="58"/>
      <c r="FD24" s="59"/>
      <c r="FE24" s="54">
        <f t="shared" si="42"/>
        <v>1.5606613812159529</v>
      </c>
      <c r="FF24" s="55">
        <f t="shared" si="43"/>
        <v>6655</v>
      </c>
      <c r="FG24" s="61"/>
      <c r="FH24" s="62"/>
      <c r="FI24" s="58">
        <v>20</v>
      </c>
      <c r="FJ24" s="58"/>
      <c r="FK24" s="59"/>
      <c r="FL24" s="54">
        <f t="shared" si="44"/>
        <v>1.5924114026078509</v>
      </c>
      <c r="FM24" s="55">
        <f t="shared" si="45"/>
        <v>6648</v>
      </c>
      <c r="FN24" s="61"/>
      <c r="FO24" s="62"/>
      <c r="FP24" s="58"/>
      <c r="FQ24" s="58"/>
      <c r="FR24" s="59"/>
      <c r="FS24" s="54">
        <f t="shared" si="46"/>
        <v>1.6488482719959845</v>
      </c>
      <c r="FT24" s="55">
        <f t="shared" si="47"/>
        <v>6648</v>
      </c>
      <c r="FU24" s="61">
        <v>5</v>
      </c>
      <c r="FV24" s="62"/>
      <c r="FW24" s="58"/>
      <c r="FX24" s="58"/>
      <c r="FY24" s="59"/>
      <c r="FZ24" s="54">
        <f t="shared" si="48"/>
        <v>1.6945765431470998</v>
      </c>
      <c r="GA24" s="55">
        <f t="shared" si="49"/>
        <v>7361</v>
      </c>
      <c r="GB24" s="61"/>
      <c r="GC24" s="62"/>
      <c r="GD24" s="58"/>
      <c r="GE24" s="58"/>
      <c r="GF24" s="59"/>
      <c r="GG24" s="54">
        <f t="shared" si="50"/>
        <v>1.7548735345675814</v>
      </c>
      <c r="GH24" s="55">
        <f t="shared" si="51"/>
        <v>7361</v>
      </c>
      <c r="GI24" s="61"/>
      <c r="GJ24" s="62"/>
      <c r="GK24" s="58"/>
      <c r="GL24" s="58"/>
      <c r="GM24" s="59"/>
      <c r="GN24" s="54">
        <f t="shared" si="52"/>
        <v>1.7824617594116143</v>
      </c>
      <c r="GO24" s="55">
        <f t="shared" si="53"/>
        <v>7361</v>
      </c>
      <c r="GP24" s="61"/>
      <c r="GQ24" s="62"/>
      <c r="GR24" s="58"/>
      <c r="GS24" s="58"/>
      <c r="GT24" s="59"/>
      <c r="GU24" s="54">
        <f t="shared" si="54"/>
        <v>1.7824617594116143</v>
      </c>
      <c r="GV24" s="55">
        <f t="shared" si="55"/>
        <v>7361</v>
      </c>
    </row>
    <row r="25" spans="1:204" s="60" customFormat="1">
      <c r="A25" s="57">
        <v>22</v>
      </c>
      <c r="B25" s="61">
        <v>1</v>
      </c>
      <c r="C25" s="62"/>
      <c r="D25" s="58">
        <v>5</v>
      </c>
      <c r="E25" s="58"/>
      <c r="F25" s="59"/>
      <c r="G25" s="54">
        <f t="shared" si="57"/>
        <v>0.18914764267990075</v>
      </c>
      <c r="H25" s="55">
        <f t="shared" si="56"/>
        <v>12400</v>
      </c>
      <c r="I25" s="61">
        <v>1</v>
      </c>
      <c r="J25" s="62"/>
      <c r="K25" s="58">
        <v>20</v>
      </c>
      <c r="L25" s="58"/>
      <c r="M25" s="59"/>
      <c r="N25" s="54">
        <f t="shared" si="0"/>
        <v>0.21072022332506227</v>
      </c>
      <c r="O25" s="55">
        <f t="shared" si="1"/>
        <v>12400</v>
      </c>
      <c r="P25" s="61">
        <v>2</v>
      </c>
      <c r="Q25" s="62"/>
      <c r="R25" s="58"/>
      <c r="S25" s="58">
        <v>20</v>
      </c>
      <c r="T25" s="59"/>
      <c r="U25" s="54">
        <f t="shared" si="2"/>
        <v>0.24157656501606323</v>
      </c>
      <c r="V25" s="55">
        <f t="shared" si="3"/>
        <v>12488</v>
      </c>
      <c r="W25" s="61">
        <v>3</v>
      </c>
      <c r="X25" s="62"/>
      <c r="Y25" s="58">
        <v>20</v>
      </c>
      <c r="Z25" s="58"/>
      <c r="AA25" s="59"/>
      <c r="AB25" s="54">
        <f t="shared" si="4"/>
        <v>0.28629641915295767</v>
      </c>
      <c r="AC25" s="55">
        <f t="shared" si="5"/>
        <v>12488</v>
      </c>
      <c r="AD25" s="61">
        <v>3</v>
      </c>
      <c r="AE25" s="62"/>
      <c r="AF25" s="58">
        <v>20</v>
      </c>
      <c r="AG25" s="58"/>
      <c r="AH25" s="59"/>
      <c r="AI25" s="54">
        <f t="shared" si="6"/>
        <v>0.32596527048100171</v>
      </c>
      <c r="AJ25" s="55">
        <f t="shared" si="7"/>
        <v>12488</v>
      </c>
      <c r="AK25" s="61"/>
      <c r="AL25" s="62"/>
      <c r="AM25" s="58">
        <v>40</v>
      </c>
      <c r="AN25" s="58"/>
      <c r="AO25" s="59"/>
      <c r="AP25" s="54">
        <f t="shared" si="8"/>
        <v>0.37906239756916027</v>
      </c>
      <c r="AQ25" s="55">
        <f t="shared" si="9"/>
        <v>12488</v>
      </c>
      <c r="AR25" s="152"/>
      <c r="AS25" s="153"/>
      <c r="AT25" s="154">
        <v>40</v>
      </c>
      <c r="AU25" s="154"/>
      <c r="AV25" s="151"/>
      <c r="AW25" s="54">
        <f t="shared" si="10"/>
        <v>0.43052718838372717</v>
      </c>
      <c r="AX25" s="55">
        <f t="shared" si="11"/>
        <v>12488</v>
      </c>
      <c r="AY25" s="61"/>
      <c r="AZ25" s="62"/>
      <c r="BA25" s="58">
        <v>40</v>
      </c>
      <c r="BB25" s="58"/>
      <c r="BC25" s="59"/>
      <c r="BD25" s="54">
        <f t="shared" si="12"/>
        <v>0.49705259123200002</v>
      </c>
      <c r="BE25" s="55">
        <f t="shared" si="13"/>
        <v>12488</v>
      </c>
      <c r="BF25" s="61">
        <v>3</v>
      </c>
      <c r="BG25" s="62"/>
      <c r="BH25" s="58">
        <v>20</v>
      </c>
      <c r="BI25" s="58"/>
      <c r="BJ25" s="59"/>
      <c r="BK25" s="54">
        <f t="shared" si="14"/>
        <v>0.57577431793578937</v>
      </c>
      <c r="BL25" s="55">
        <f t="shared" si="15"/>
        <v>12488</v>
      </c>
      <c r="BM25" s="61">
        <v>6</v>
      </c>
      <c r="BN25" s="62"/>
      <c r="BO25" s="58">
        <v>40</v>
      </c>
      <c r="BP25" s="58"/>
      <c r="BQ25" s="59"/>
      <c r="BR25" s="54">
        <f t="shared" si="16"/>
        <v>0.63390556179328628</v>
      </c>
      <c r="BS25" s="55">
        <f t="shared" si="17"/>
        <v>12886</v>
      </c>
      <c r="BT25" s="61">
        <v>4</v>
      </c>
      <c r="BU25" s="62"/>
      <c r="BV25" s="58"/>
      <c r="BW25" s="58"/>
      <c r="BX25" s="59"/>
      <c r="BY25" s="54">
        <f t="shared" si="18"/>
        <v>0.68227097725965236</v>
      </c>
      <c r="BZ25" s="55">
        <f t="shared" si="19"/>
        <v>10738</v>
      </c>
      <c r="CA25" s="61"/>
      <c r="CB25" s="62"/>
      <c r="CC25" s="58"/>
      <c r="CD25" s="58"/>
      <c r="CE25" s="59"/>
      <c r="CF25" s="54">
        <f t="shared" si="20"/>
        <v>0.7560922016675784</v>
      </c>
      <c r="CG25" s="55">
        <f t="shared" si="21"/>
        <v>10738</v>
      </c>
      <c r="CH25" s="61">
        <v>2</v>
      </c>
      <c r="CI25" s="62"/>
      <c r="CJ25" s="58"/>
      <c r="CK25" s="58"/>
      <c r="CL25" s="59"/>
      <c r="CM25" s="54">
        <f t="shared" si="22"/>
        <v>0.79941751098535063</v>
      </c>
      <c r="CN25" s="55">
        <f t="shared" si="23"/>
        <v>6767</v>
      </c>
      <c r="CO25" s="61">
        <v>3</v>
      </c>
      <c r="CP25" s="62"/>
      <c r="CQ25" s="58">
        <v>10</v>
      </c>
      <c r="CR25" s="58"/>
      <c r="CS25" s="59"/>
      <c r="CT25" s="54">
        <f t="shared" si="24"/>
        <v>0.85670911844690112</v>
      </c>
      <c r="CU25" s="55">
        <f t="shared" si="25"/>
        <v>6767</v>
      </c>
      <c r="CV25" s="61">
        <v>2</v>
      </c>
      <c r="CW25" s="62"/>
      <c r="CX25" s="58"/>
      <c r="CY25" s="58"/>
      <c r="CZ25" s="59"/>
      <c r="DA25" s="54">
        <f t="shared" si="26"/>
        <v>0.91712675607748462</v>
      </c>
      <c r="DB25" s="55">
        <f t="shared" si="27"/>
        <v>6767</v>
      </c>
      <c r="DC25" s="61">
        <v>3</v>
      </c>
      <c r="DD25" s="62"/>
      <c r="DE25" s="58"/>
      <c r="DF25" s="58"/>
      <c r="DG25" s="59">
        <v>3</v>
      </c>
      <c r="DH25" s="54">
        <f t="shared" si="28"/>
        <v>0.96204247232827611</v>
      </c>
      <c r="DI25" s="55">
        <f t="shared" si="29"/>
        <v>6730</v>
      </c>
      <c r="DJ25" s="61">
        <v>6</v>
      </c>
      <c r="DK25" s="62"/>
      <c r="DL25" s="58"/>
      <c r="DM25" s="58"/>
      <c r="DN25" s="59"/>
      <c r="DO25" s="54">
        <f t="shared" si="30"/>
        <v>1.0323166750880606</v>
      </c>
      <c r="DP25" s="55">
        <f t="shared" si="31"/>
        <v>6708</v>
      </c>
      <c r="DQ25" s="61">
        <v>3</v>
      </c>
      <c r="DR25" s="62"/>
      <c r="DS25" s="58"/>
      <c r="DT25" s="58"/>
      <c r="DU25" s="59"/>
      <c r="DV25" s="54">
        <f t="shared" si="32"/>
        <v>1.1260824463609225</v>
      </c>
      <c r="DW25" s="55">
        <f t="shared" si="33"/>
        <v>6685</v>
      </c>
      <c r="DX25" s="61">
        <v>3</v>
      </c>
      <c r="DY25" s="62"/>
      <c r="DZ25" s="58"/>
      <c r="EA25" s="58"/>
      <c r="EB25" s="59">
        <v>3</v>
      </c>
      <c r="EC25" s="54">
        <f t="shared" si="34"/>
        <v>1.2138401111531938</v>
      </c>
      <c r="ED25" s="55">
        <f t="shared" si="35"/>
        <v>6667</v>
      </c>
      <c r="EE25" s="61">
        <v>9</v>
      </c>
      <c r="EF25" s="62"/>
      <c r="EG25" s="58"/>
      <c r="EH25" s="58"/>
      <c r="EI25" s="59"/>
      <c r="EJ25" s="54">
        <f t="shared" si="36"/>
        <v>1.2893967566225741</v>
      </c>
      <c r="EK25" s="55">
        <f t="shared" si="37"/>
        <v>6658</v>
      </c>
      <c r="EL25" s="61"/>
      <c r="EM25" s="62"/>
      <c r="EN25" s="58"/>
      <c r="EO25" s="58"/>
      <c r="EP25" s="59"/>
      <c r="EQ25" s="54">
        <f t="shared" si="38"/>
        <v>1.3850848915898728</v>
      </c>
      <c r="ER25" s="55">
        <f t="shared" si="39"/>
        <v>6655</v>
      </c>
      <c r="ES25" s="61">
        <v>5</v>
      </c>
      <c r="ET25" s="62"/>
      <c r="EU25" s="58"/>
      <c r="EV25" s="58"/>
      <c r="EW25" s="59"/>
      <c r="EX25" s="54">
        <f t="shared" si="40"/>
        <v>1.4690009755059588</v>
      </c>
      <c r="EY25" s="55">
        <f t="shared" si="41"/>
        <v>6655</v>
      </c>
      <c r="EZ25" s="61"/>
      <c r="FA25" s="62"/>
      <c r="FB25" s="58"/>
      <c r="FC25" s="58"/>
      <c r="FD25" s="59"/>
      <c r="FE25" s="54">
        <f t="shared" si="42"/>
        <v>1.5606613812159529</v>
      </c>
      <c r="FF25" s="55">
        <f t="shared" si="43"/>
        <v>6655</v>
      </c>
      <c r="FG25" s="61"/>
      <c r="FH25" s="62"/>
      <c r="FI25" s="58">
        <v>20</v>
      </c>
      <c r="FJ25" s="58"/>
      <c r="FK25" s="59"/>
      <c r="FL25" s="54">
        <f t="shared" si="44"/>
        <v>1.5939156144008715</v>
      </c>
      <c r="FM25" s="55">
        <f t="shared" si="45"/>
        <v>6648</v>
      </c>
      <c r="FN25" s="61">
        <v>6</v>
      </c>
      <c r="FO25" s="62"/>
      <c r="FP25" s="58"/>
      <c r="FQ25" s="58"/>
      <c r="FR25" s="59"/>
      <c r="FS25" s="54">
        <f t="shared" si="46"/>
        <v>1.6530137815766568</v>
      </c>
      <c r="FT25" s="55">
        <f t="shared" si="47"/>
        <v>6648</v>
      </c>
      <c r="FU25" s="61">
        <v>3</v>
      </c>
      <c r="FV25" s="62"/>
      <c r="FW25" s="58"/>
      <c r="FX25" s="58"/>
      <c r="FY25" s="59"/>
      <c r="FZ25" s="54">
        <f t="shared" si="48"/>
        <v>1.6964575584773747</v>
      </c>
      <c r="GA25" s="55">
        <f t="shared" si="49"/>
        <v>7361</v>
      </c>
      <c r="GB25" s="61">
        <v>2</v>
      </c>
      <c r="GC25" s="62"/>
      <c r="GD25" s="58"/>
      <c r="GE25" s="58"/>
      <c r="GF25" s="59"/>
      <c r="GG25" s="54">
        <f t="shared" si="50"/>
        <v>1.7561275447877647</v>
      </c>
      <c r="GH25" s="55">
        <f t="shared" si="51"/>
        <v>7361</v>
      </c>
      <c r="GI25" s="61"/>
      <c r="GJ25" s="62"/>
      <c r="GK25" s="58"/>
      <c r="GL25" s="58"/>
      <c r="GM25" s="59"/>
      <c r="GN25" s="54">
        <f t="shared" si="52"/>
        <v>1.7824617594116143</v>
      </c>
      <c r="GO25" s="55">
        <f t="shared" si="53"/>
        <v>7361</v>
      </c>
      <c r="GP25" s="61"/>
      <c r="GQ25" s="62"/>
      <c r="GR25" s="58"/>
      <c r="GS25" s="58"/>
      <c r="GT25" s="59"/>
      <c r="GU25" s="54">
        <f t="shared" si="54"/>
        <v>1.7824617594116143</v>
      </c>
      <c r="GV25" s="55">
        <f t="shared" si="55"/>
        <v>7361</v>
      </c>
    </row>
    <row r="26" spans="1:204" s="60" customFormat="1">
      <c r="A26" s="57">
        <v>23</v>
      </c>
      <c r="B26" s="61">
        <v>1</v>
      </c>
      <c r="C26" s="62"/>
      <c r="D26" s="58">
        <v>5</v>
      </c>
      <c r="E26" s="58"/>
      <c r="F26" s="59"/>
      <c r="G26" s="54">
        <f t="shared" si="57"/>
        <v>0.18972146401985113</v>
      </c>
      <c r="H26" s="55">
        <f t="shared" si="56"/>
        <v>12400</v>
      </c>
      <c r="I26" s="61"/>
      <c r="J26" s="62"/>
      <c r="K26" s="58">
        <v>20</v>
      </c>
      <c r="L26" s="58"/>
      <c r="M26" s="59"/>
      <c r="N26" s="54">
        <f t="shared" si="0"/>
        <v>0.21152667493796548</v>
      </c>
      <c r="O26" s="55">
        <f t="shared" si="1"/>
        <v>12400</v>
      </c>
      <c r="P26" s="61">
        <v>2</v>
      </c>
      <c r="Q26" s="62"/>
      <c r="R26" s="58"/>
      <c r="S26" s="58">
        <v>20</v>
      </c>
      <c r="T26" s="59"/>
      <c r="U26" s="54">
        <f t="shared" si="2"/>
        <v>0.24311650489681028</v>
      </c>
      <c r="V26" s="55">
        <f t="shared" si="3"/>
        <v>12488</v>
      </c>
      <c r="W26" s="61">
        <v>3</v>
      </c>
      <c r="X26" s="62"/>
      <c r="Y26" s="58">
        <v>20</v>
      </c>
      <c r="Z26" s="58"/>
      <c r="AA26" s="59"/>
      <c r="AB26" s="54">
        <f t="shared" si="4"/>
        <v>0.28820594460508403</v>
      </c>
      <c r="AC26" s="55">
        <f t="shared" si="5"/>
        <v>12488</v>
      </c>
      <c r="AD26" s="61"/>
      <c r="AE26" s="62"/>
      <c r="AF26" s="58"/>
      <c r="AG26" s="58"/>
      <c r="AH26" s="59"/>
      <c r="AI26" s="54">
        <f t="shared" si="6"/>
        <v>0.32596527048100171</v>
      </c>
      <c r="AJ26" s="55">
        <f t="shared" si="7"/>
        <v>12488</v>
      </c>
      <c r="AK26" s="61"/>
      <c r="AL26" s="62"/>
      <c r="AM26" s="58">
        <v>40</v>
      </c>
      <c r="AN26" s="58"/>
      <c r="AO26" s="59"/>
      <c r="AP26" s="54">
        <f t="shared" si="8"/>
        <v>0.38066393504513718</v>
      </c>
      <c r="AQ26" s="55">
        <f t="shared" si="9"/>
        <v>12488</v>
      </c>
      <c r="AR26" s="152">
        <v>3</v>
      </c>
      <c r="AS26" s="153"/>
      <c r="AT26" s="154">
        <v>40</v>
      </c>
      <c r="AU26" s="154"/>
      <c r="AV26" s="151"/>
      <c r="AW26" s="54">
        <f t="shared" si="10"/>
        <v>0.43323748257384198</v>
      </c>
      <c r="AX26" s="55">
        <f t="shared" si="11"/>
        <v>12488</v>
      </c>
      <c r="AY26" s="61"/>
      <c r="AZ26" s="62"/>
      <c r="BA26" s="58">
        <v>40</v>
      </c>
      <c r="BB26" s="58"/>
      <c r="BC26" s="59"/>
      <c r="BD26" s="54">
        <f t="shared" si="12"/>
        <v>0.49865412870797693</v>
      </c>
      <c r="BE26" s="55">
        <f t="shared" si="13"/>
        <v>12488</v>
      </c>
      <c r="BF26" s="61"/>
      <c r="BG26" s="62"/>
      <c r="BH26" s="58">
        <v>20</v>
      </c>
      <c r="BI26" s="58"/>
      <c r="BJ26" s="59"/>
      <c r="BK26" s="54">
        <f t="shared" si="14"/>
        <v>0.57657508667377788</v>
      </c>
      <c r="BL26" s="55">
        <f t="shared" si="15"/>
        <v>12488</v>
      </c>
      <c r="BM26" s="61">
        <v>3</v>
      </c>
      <c r="BN26" s="62"/>
      <c r="BO26" s="58"/>
      <c r="BP26" s="58"/>
      <c r="BQ26" s="59"/>
      <c r="BR26" s="54">
        <f t="shared" si="16"/>
        <v>0.63498007318907657</v>
      </c>
      <c r="BS26" s="55">
        <f t="shared" si="17"/>
        <v>12886</v>
      </c>
      <c r="BT26" s="61">
        <v>3</v>
      </c>
      <c r="BU26" s="62">
        <v>2.5</v>
      </c>
      <c r="BV26" s="58"/>
      <c r="BW26" s="58"/>
      <c r="BX26" s="59"/>
      <c r="BY26" s="54">
        <f t="shared" si="18"/>
        <v>0.68463497571230791</v>
      </c>
      <c r="BZ26" s="55">
        <f t="shared" si="19"/>
        <v>10738</v>
      </c>
      <c r="CA26" s="61">
        <v>3</v>
      </c>
      <c r="CB26" s="62"/>
      <c r="CC26" s="58"/>
      <c r="CD26" s="58"/>
      <c r="CE26" s="59"/>
      <c r="CF26" s="54">
        <f t="shared" si="20"/>
        <v>0.75738165536902691</v>
      </c>
      <c r="CG26" s="55">
        <f t="shared" si="21"/>
        <v>10738</v>
      </c>
      <c r="CH26" s="61">
        <v>4</v>
      </c>
      <c r="CI26" s="62"/>
      <c r="CJ26" s="58"/>
      <c r="CK26" s="58"/>
      <c r="CL26" s="59"/>
      <c r="CM26" s="54">
        <f t="shared" si="22"/>
        <v>0.80214568276923393</v>
      </c>
      <c r="CN26" s="55">
        <f t="shared" si="23"/>
        <v>6767</v>
      </c>
      <c r="CO26" s="61">
        <v>3</v>
      </c>
      <c r="CP26" s="62"/>
      <c r="CQ26" s="58">
        <v>20</v>
      </c>
      <c r="CR26" s="58"/>
      <c r="CS26" s="59"/>
      <c r="CT26" s="54">
        <f t="shared" si="24"/>
        <v>0.86023300700108385</v>
      </c>
      <c r="CU26" s="55">
        <f t="shared" si="25"/>
        <v>6767</v>
      </c>
      <c r="CV26" s="61">
        <v>3</v>
      </c>
      <c r="CW26" s="62"/>
      <c r="CX26" s="58"/>
      <c r="CY26" s="58"/>
      <c r="CZ26" s="59"/>
      <c r="DA26" s="54">
        <f t="shared" si="26"/>
        <v>0.91917288491539717</v>
      </c>
      <c r="DB26" s="55">
        <f t="shared" si="27"/>
        <v>6767</v>
      </c>
      <c r="DC26" s="61">
        <v>4</v>
      </c>
      <c r="DD26" s="62"/>
      <c r="DE26" s="58"/>
      <c r="DF26" s="58"/>
      <c r="DG26" s="59">
        <v>2</v>
      </c>
      <c r="DH26" s="54">
        <f t="shared" si="28"/>
        <v>0.96478645842541311</v>
      </c>
      <c r="DI26" s="55">
        <f t="shared" si="29"/>
        <v>6728</v>
      </c>
      <c r="DJ26" s="61">
        <v>6</v>
      </c>
      <c r="DK26" s="62"/>
      <c r="DL26" s="58"/>
      <c r="DM26" s="58"/>
      <c r="DN26" s="59">
        <v>3</v>
      </c>
      <c r="DO26" s="54">
        <f t="shared" si="30"/>
        <v>1.0364467731778904</v>
      </c>
      <c r="DP26" s="55">
        <f t="shared" si="31"/>
        <v>6705</v>
      </c>
      <c r="DQ26" s="61">
        <v>3</v>
      </c>
      <c r="DR26" s="62"/>
      <c r="DS26" s="58"/>
      <c r="DT26" s="58"/>
      <c r="DU26" s="59"/>
      <c r="DV26" s="54">
        <f t="shared" si="32"/>
        <v>1.1281536735630397</v>
      </c>
      <c r="DW26" s="55">
        <f t="shared" si="33"/>
        <v>6685</v>
      </c>
      <c r="DX26" s="61">
        <v>5</v>
      </c>
      <c r="DY26" s="62"/>
      <c r="DZ26" s="58"/>
      <c r="EA26" s="58"/>
      <c r="EB26" s="59">
        <v>3</v>
      </c>
      <c r="EC26" s="54">
        <f t="shared" si="34"/>
        <v>1.2173030347841844</v>
      </c>
      <c r="ED26" s="55">
        <f t="shared" si="35"/>
        <v>6664</v>
      </c>
      <c r="EE26" s="61">
        <v>6</v>
      </c>
      <c r="EF26" s="62">
        <v>3</v>
      </c>
      <c r="EG26" s="58"/>
      <c r="EH26" s="58"/>
      <c r="EI26" s="59"/>
      <c r="EJ26" s="54">
        <f t="shared" si="36"/>
        <v>1.29563563639705</v>
      </c>
      <c r="EK26" s="55">
        <f t="shared" si="37"/>
        <v>6658</v>
      </c>
      <c r="EL26" s="61">
        <v>5</v>
      </c>
      <c r="EM26" s="62"/>
      <c r="EN26" s="58"/>
      <c r="EO26" s="58"/>
      <c r="EP26" s="59"/>
      <c r="EQ26" s="54">
        <f t="shared" si="38"/>
        <v>1.3885524983632647</v>
      </c>
      <c r="ER26" s="55">
        <f t="shared" si="39"/>
        <v>6655</v>
      </c>
      <c r="ES26" s="61">
        <v>4</v>
      </c>
      <c r="ET26" s="62"/>
      <c r="EU26" s="58"/>
      <c r="EV26" s="58"/>
      <c r="EW26" s="59"/>
      <c r="EX26" s="54">
        <f t="shared" si="40"/>
        <v>1.4717750609246723</v>
      </c>
      <c r="EY26" s="55">
        <f t="shared" si="41"/>
        <v>6655</v>
      </c>
      <c r="EZ26" s="61">
        <v>2</v>
      </c>
      <c r="FA26" s="62"/>
      <c r="FB26" s="58"/>
      <c r="FC26" s="58"/>
      <c r="FD26" s="59"/>
      <c r="FE26" s="54">
        <f t="shared" si="42"/>
        <v>1.5620484239253096</v>
      </c>
      <c r="FF26" s="55">
        <f t="shared" si="43"/>
        <v>6655</v>
      </c>
      <c r="FG26" s="61"/>
      <c r="FH26" s="62"/>
      <c r="FI26" s="58">
        <v>20</v>
      </c>
      <c r="FJ26" s="58"/>
      <c r="FK26" s="59"/>
      <c r="FL26" s="54">
        <f t="shared" si="44"/>
        <v>1.5954198261938919</v>
      </c>
      <c r="FM26" s="55">
        <f t="shared" si="45"/>
        <v>6648</v>
      </c>
      <c r="FN26" s="61">
        <v>6</v>
      </c>
      <c r="FO26" s="62"/>
      <c r="FP26" s="58"/>
      <c r="FQ26" s="58"/>
      <c r="FR26" s="59"/>
      <c r="FS26" s="54">
        <f t="shared" si="46"/>
        <v>1.6571792911573289</v>
      </c>
      <c r="FT26" s="55">
        <f t="shared" si="47"/>
        <v>6648</v>
      </c>
      <c r="FU26" s="61">
        <v>5</v>
      </c>
      <c r="FV26" s="62"/>
      <c r="FW26" s="58"/>
      <c r="FX26" s="58"/>
      <c r="FY26" s="59"/>
      <c r="FZ26" s="54">
        <f t="shared" si="48"/>
        <v>1.699592584027833</v>
      </c>
      <c r="GA26" s="55">
        <f t="shared" si="49"/>
        <v>7361</v>
      </c>
      <c r="GB26" s="61">
        <v>4</v>
      </c>
      <c r="GC26" s="62"/>
      <c r="GD26" s="58"/>
      <c r="GE26" s="58"/>
      <c r="GF26" s="59"/>
      <c r="GG26" s="54">
        <f t="shared" si="50"/>
        <v>1.7586355652281314</v>
      </c>
      <c r="GH26" s="55">
        <f t="shared" si="51"/>
        <v>7361</v>
      </c>
      <c r="GI26" s="61"/>
      <c r="GJ26" s="62"/>
      <c r="GK26" s="58"/>
      <c r="GL26" s="58"/>
      <c r="GM26" s="59"/>
      <c r="GN26" s="54">
        <f t="shared" si="52"/>
        <v>1.7824617594116143</v>
      </c>
      <c r="GO26" s="55">
        <f t="shared" si="53"/>
        <v>7361</v>
      </c>
      <c r="GP26" s="61"/>
      <c r="GQ26" s="62"/>
      <c r="GR26" s="58"/>
      <c r="GS26" s="58"/>
      <c r="GT26" s="59"/>
      <c r="GU26" s="54">
        <f t="shared" si="54"/>
        <v>1.7824617594116143</v>
      </c>
      <c r="GV26" s="55">
        <f t="shared" si="55"/>
        <v>7361</v>
      </c>
    </row>
    <row r="27" spans="1:204" s="60" customFormat="1">
      <c r="A27" s="57">
        <v>24</v>
      </c>
      <c r="B27" s="61">
        <v>1</v>
      </c>
      <c r="C27" s="62"/>
      <c r="D27" s="58">
        <v>5</v>
      </c>
      <c r="E27" s="58"/>
      <c r="F27" s="59"/>
      <c r="G27" s="54">
        <f t="shared" si="57"/>
        <v>0.19029528535980153</v>
      </c>
      <c r="H27" s="55">
        <f t="shared" si="56"/>
        <v>12400</v>
      </c>
      <c r="I27" s="61">
        <v>1</v>
      </c>
      <c r="J27" s="62"/>
      <c r="K27" s="58">
        <v>20</v>
      </c>
      <c r="L27" s="58"/>
      <c r="M27" s="59"/>
      <c r="N27" s="54">
        <f t="shared" si="0"/>
        <v>0.21270533498759328</v>
      </c>
      <c r="O27" s="55">
        <f t="shared" si="1"/>
        <v>12400</v>
      </c>
      <c r="P27" s="61">
        <v>2</v>
      </c>
      <c r="Q27" s="62"/>
      <c r="R27" s="58"/>
      <c r="S27" s="58">
        <v>20</v>
      </c>
      <c r="T27" s="59"/>
      <c r="U27" s="54">
        <f t="shared" si="2"/>
        <v>0.2446564447775573</v>
      </c>
      <c r="V27" s="55">
        <f t="shared" si="3"/>
        <v>12488</v>
      </c>
      <c r="W27" s="61">
        <v>3</v>
      </c>
      <c r="X27" s="62"/>
      <c r="Y27" s="58"/>
      <c r="Z27" s="58"/>
      <c r="AA27" s="59"/>
      <c r="AB27" s="54">
        <f t="shared" si="4"/>
        <v>0.28931470131922193</v>
      </c>
      <c r="AC27" s="55">
        <f t="shared" si="5"/>
        <v>12488</v>
      </c>
      <c r="AD27" s="61">
        <v>3</v>
      </c>
      <c r="AE27" s="62"/>
      <c r="AF27" s="58">
        <v>20</v>
      </c>
      <c r="AG27" s="58"/>
      <c r="AH27" s="59"/>
      <c r="AI27" s="54">
        <f t="shared" si="6"/>
        <v>0.32787479593312807</v>
      </c>
      <c r="AJ27" s="55">
        <f t="shared" si="7"/>
        <v>12488</v>
      </c>
      <c r="AK27" s="61"/>
      <c r="AL27" s="62"/>
      <c r="AM27" s="58">
        <v>40</v>
      </c>
      <c r="AN27" s="58"/>
      <c r="AO27" s="59"/>
      <c r="AP27" s="54">
        <f t="shared" si="8"/>
        <v>0.38226547252111415</v>
      </c>
      <c r="AQ27" s="55">
        <f t="shared" si="9"/>
        <v>12488</v>
      </c>
      <c r="AR27" s="152"/>
      <c r="AS27" s="153"/>
      <c r="AT27" s="154">
        <v>40</v>
      </c>
      <c r="AU27" s="154"/>
      <c r="AV27" s="151"/>
      <c r="AW27" s="54">
        <f t="shared" si="10"/>
        <v>0.43483902004981895</v>
      </c>
      <c r="AX27" s="55">
        <f t="shared" si="11"/>
        <v>12488</v>
      </c>
      <c r="AY27" s="61"/>
      <c r="AZ27" s="62"/>
      <c r="BA27" s="58"/>
      <c r="BB27" s="58"/>
      <c r="BC27" s="59"/>
      <c r="BD27" s="54">
        <f t="shared" si="12"/>
        <v>0.49865412870797693</v>
      </c>
      <c r="BE27" s="55">
        <f t="shared" si="13"/>
        <v>12488</v>
      </c>
      <c r="BF27" s="61"/>
      <c r="BG27" s="62"/>
      <c r="BH27" s="58"/>
      <c r="BI27" s="58"/>
      <c r="BJ27" s="59"/>
      <c r="BK27" s="54">
        <f t="shared" si="14"/>
        <v>0.57657508667377788</v>
      </c>
      <c r="BL27" s="55">
        <f t="shared" si="15"/>
        <v>12488</v>
      </c>
      <c r="BM27" s="61">
        <v>6</v>
      </c>
      <c r="BN27" s="62"/>
      <c r="BO27" s="58"/>
      <c r="BP27" s="58"/>
      <c r="BQ27" s="59"/>
      <c r="BR27" s="54">
        <f t="shared" si="16"/>
        <v>0.63712909598065715</v>
      </c>
      <c r="BS27" s="55">
        <f t="shared" si="17"/>
        <v>12886</v>
      </c>
      <c r="BT27" s="61">
        <v>6</v>
      </c>
      <c r="BU27" s="62"/>
      <c r="BV27" s="58">
        <v>20</v>
      </c>
      <c r="BW27" s="58"/>
      <c r="BX27" s="59"/>
      <c r="BY27" s="54">
        <f t="shared" si="18"/>
        <v>0.68814515523291775</v>
      </c>
      <c r="BZ27" s="55">
        <f t="shared" si="19"/>
        <v>10738</v>
      </c>
      <c r="CA27" s="61">
        <v>2</v>
      </c>
      <c r="CB27" s="62"/>
      <c r="CC27" s="58"/>
      <c r="CD27" s="58"/>
      <c r="CE27" s="59"/>
      <c r="CF27" s="54">
        <f t="shared" si="20"/>
        <v>0.75824129116999262</v>
      </c>
      <c r="CG27" s="55">
        <f t="shared" si="21"/>
        <v>10738</v>
      </c>
      <c r="CH27" s="61">
        <v>4</v>
      </c>
      <c r="CI27" s="62"/>
      <c r="CJ27" s="58"/>
      <c r="CK27" s="58"/>
      <c r="CL27" s="59"/>
      <c r="CM27" s="54">
        <f t="shared" si="22"/>
        <v>0.80487385455311722</v>
      </c>
      <c r="CN27" s="55">
        <f t="shared" si="23"/>
        <v>6767</v>
      </c>
      <c r="CO27" s="61">
        <v>3</v>
      </c>
      <c r="CP27" s="62"/>
      <c r="CQ27" s="58">
        <v>20</v>
      </c>
      <c r="CR27" s="58"/>
      <c r="CS27" s="59"/>
      <c r="CT27" s="54">
        <f t="shared" si="24"/>
        <v>0.86375689555526658</v>
      </c>
      <c r="CU27" s="55">
        <f t="shared" si="25"/>
        <v>6767</v>
      </c>
      <c r="CV27" s="61">
        <v>3</v>
      </c>
      <c r="CW27" s="62"/>
      <c r="CX27" s="58"/>
      <c r="CY27" s="58"/>
      <c r="CZ27" s="59"/>
      <c r="DA27" s="54">
        <f t="shared" si="26"/>
        <v>0.92121901375330972</v>
      </c>
      <c r="DB27" s="55">
        <f t="shared" si="27"/>
        <v>6767</v>
      </c>
      <c r="DC27" s="61">
        <v>6</v>
      </c>
      <c r="DD27" s="62"/>
      <c r="DE27" s="58"/>
      <c r="DF27" s="58"/>
      <c r="DG27" s="59"/>
      <c r="DH27" s="54">
        <f t="shared" si="28"/>
        <v>0.96890243757111871</v>
      </c>
      <c r="DI27" s="55">
        <f t="shared" si="29"/>
        <v>6728</v>
      </c>
      <c r="DJ27" s="61">
        <v>4</v>
      </c>
      <c r="DK27" s="62"/>
      <c r="DL27" s="58"/>
      <c r="DM27" s="58"/>
      <c r="DN27" s="59">
        <v>2</v>
      </c>
      <c r="DO27" s="54">
        <f t="shared" si="30"/>
        <v>1.0392009934466564</v>
      </c>
      <c r="DP27" s="55">
        <f t="shared" si="31"/>
        <v>6703</v>
      </c>
      <c r="DQ27" s="61">
        <v>3</v>
      </c>
      <c r="DR27" s="62"/>
      <c r="DS27" s="58"/>
      <c r="DT27" s="58"/>
      <c r="DU27" s="59"/>
      <c r="DV27" s="54">
        <f t="shared" si="32"/>
        <v>1.130224900765157</v>
      </c>
      <c r="DW27" s="55">
        <f t="shared" si="33"/>
        <v>6685</v>
      </c>
      <c r="DX27" s="61"/>
      <c r="DY27" s="62"/>
      <c r="DZ27" s="58"/>
      <c r="EA27" s="58"/>
      <c r="EB27" s="59">
        <v>3</v>
      </c>
      <c r="EC27" s="54">
        <f t="shared" si="34"/>
        <v>1.2173030347841844</v>
      </c>
      <c r="ED27" s="55">
        <f t="shared" si="35"/>
        <v>6661</v>
      </c>
      <c r="EE27" s="61">
        <v>4</v>
      </c>
      <c r="EF27" s="62"/>
      <c r="EG27" s="58"/>
      <c r="EH27" s="58"/>
      <c r="EI27" s="59"/>
      <c r="EJ27" s="54">
        <f t="shared" si="36"/>
        <v>1.298408471852373</v>
      </c>
      <c r="EK27" s="55">
        <f t="shared" si="37"/>
        <v>6658</v>
      </c>
      <c r="EL27" s="61">
        <v>4</v>
      </c>
      <c r="EM27" s="62"/>
      <c r="EN27" s="58"/>
      <c r="EO27" s="58"/>
      <c r="EP27" s="59"/>
      <c r="EQ27" s="54">
        <f t="shared" si="38"/>
        <v>1.3913265837819784</v>
      </c>
      <c r="ER27" s="55">
        <f t="shared" si="39"/>
        <v>6655</v>
      </c>
      <c r="ES27" s="61">
        <v>4</v>
      </c>
      <c r="ET27" s="62"/>
      <c r="EU27" s="58"/>
      <c r="EV27" s="58"/>
      <c r="EW27" s="59"/>
      <c r="EX27" s="54">
        <f t="shared" si="40"/>
        <v>1.474549146343386</v>
      </c>
      <c r="EY27" s="55">
        <f t="shared" si="41"/>
        <v>6655</v>
      </c>
      <c r="EZ27" s="61">
        <v>3</v>
      </c>
      <c r="FA27" s="62"/>
      <c r="FB27" s="58"/>
      <c r="FC27" s="58"/>
      <c r="FD27" s="59"/>
      <c r="FE27" s="54">
        <f t="shared" si="42"/>
        <v>1.5641289879893447</v>
      </c>
      <c r="FF27" s="55">
        <f t="shared" si="43"/>
        <v>6655</v>
      </c>
      <c r="FG27" s="61"/>
      <c r="FH27" s="62"/>
      <c r="FI27" s="58">
        <v>30</v>
      </c>
      <c r="FJ27" s="58"/>
      <c r="FK27" s="59"/>
      <c r="FL27" s="54">
        <f t="shared" si="44"/>
        <v>1.5976761438834226</v>
      </c>
      <c r="FM27" s="55">
        <f t="shared" si="45"/>
        <v>6648</v>
      </c>
      <c r="FN27" s="61">
        <v>4</v>
      </c>
      <c r="FO27" s="62"/>
      <c r="FP27" s="58"/>
      <c r="FQ27" s="58"/>
      <c r="FR27" s="59"/>
      <c r="FS27" s="54">
        <f t="shared" si="46"/>
        <v>1.6599562975444437</v>
      </c>
      <c r="FT27" s="55">
        <f t="shared" si="47"/>
        <v>6648</v>
      </c>
      <c r="FU27" s="61">
        <v>5</v>
      </c>
      <c r="FV27" s="62"/>
      <c r="FW27" s="58"/>
      <c r="FX27" s="58"/>
      <c r="FY27" s="59"/>
      <c r="FZ27" s="54">
        <f t="shared" si="48"/>
        <v>1.7027276095782915</v>
      </c>
      <c r="GA27" s="55">
        <f t="shared" si="49"/>
        <v>7361</v>
      </c>
      <c r="GB27" s="61">
        <v>3</v>
      </c>
      <c r="GC27" s="62"/>
      <c r="GD27" s="58"/>
      <c r="GE27" s="58"/>
      <c r="GF27" s="59"/>
      <c r="GG27" s="54">
        <f t="shared" si="50"/>
        <v>1.7605165805584064</v>
      </c>
      <c r="GH27" s="55">
        <f t="shared" si="51"/>
        <v>7361</v>
      </c>
      <c r="GI27" s="61"/>
      <c r="GJ27" s="62"/>
      <c r="GK27" s="58"/>
      <c r="GL27" s="58"/>
      <c r="GM27" s="59"/>
      <c r="GN27" s="54">
        <f t="shared" si="52"/>
        <v>1.7824617594116143</v>
      </c>
      <c r="GO27" s="55">
        <f t="shared" si="53"/>
        <v>7361</v>
      </c>
      <c r="GP27" s="61"/>
      <c r="GQ27" s="62"/>
      <c r="GR27" s="58"/>
      <c r="GS27" s="58"/>
      <c r="GT27" s="59"/>
      <c r="GU27" s="54">
        <f t="shared" si="54"/>
        <v>1.7824617594116143</v>
      </c>
      <c r="GV27" s="55">
        <f t="shared" si="55"/>
        <v>7361</v>
      </c>
    </row>
    <row r="28" spans="1:204" s="60" customFormat="1">
      <c r="A28" s="57">
        <v>25</v>
      </c>
      <c r="B28" s="61">
        <v>1</v>
      </c>
      <c r="C28" s="62"/>
      <c r="D28" s="58">
        <v>5</v>
      </c>
      <c r="E28" s="58"/>
      <c r="F28" s="59"/>
      <c r="G28" s="54">
        <f t="shared" si="57"/>
        <v>0.19086910669975191</v>
      </c>
      <c r="H28" s="55">
        <f t="shared" si="56"/>
        <v>12400</v>
      </c>
      <c r="I28" s="61"/>
      <c r="J28" s="62"/>
      <c r="K28" s="58">
        <v>20</v>
      </c>
      <c r="L28" s="58"/>
      <c r="M28" s="59"/>
      <c r="N28" s="54">
        <f t="shared" si="0"/>
        <v>0.21351178660049652</v>
      </c>
      <c r="O28" s="55">
        <f t="shared" si="1"/>
        <v>12400</v>
      </c>
      <c r="P28" s="61">
        <v>3</v>
      </c>
      <c r="Q28" s="62"/>
      <c r="R28" s="58"/>
      <c r="S28" s="58">
        <v>20</v>
      </c>
      <c r="T28" s="59"/>
      <c r="U28" s="54">
        <f t="shared" si="2"/>
        <v>0.24656597022968366</v>
      </c>
      <c r="V28" s="55">
        <f t="shared" si="3"/>
        <v>12488</v>
      </c>
      <c r="W28" s="61"/>
      <c r="X28" s="62"/>
      <c r="Y28" s="58">
        <v>20</v>
      </c>
      <c r="Z28" s="58"/>
      <c r="AA28" s="59"/>
      <c r="AB28" s="54">
        <f t="shared" si="4"/>
        <v>0.29011547005721039</v>
      </c>
      <c r="AC28" s="55">
        <f t="shared" si="5"/>
        <v>12488</v>
      </c>
      <c r="AD28" s="61">
        <v>3</v>
      </c>
      <c r="AE28" s="62"/>
      <c r="AF28" s="58"/>
      <c r="AG28" s="58"/>
      <c r="AH28" s="59"/>
      <c r="AI28" s="54">
        <f t="shared" si="6"/>
        <v>0.32898355264726598</v>
      </c>
      <c r="AJ28" s="55">
        <f t="shared" si="7"/>
        <v>12488</v>
      </c>
      <c r="AK28" s="61"/>
      <c r="AL28" s="62"/>
      <c r="AM28" s="58"/>
      <c r="AN28" s="58"/>
      <c r="AO28" s="59"/>
      <c r="AP28" s="54">
        <f t="shared" si="8"/>
        <v>0.38226547252111415</v>
      </c>
      <c r="AQ28" s="55">
        <f t="shared" si="9"/>
        <v>12488</v>
      </c>
      <c r="AR28" s="152">
        <v>3</v>
      </c>
      <c r="AS28" s="153"/>
      <c r="AT28" s="154"/>
      <c r="AU28" s="154"/>
      <c r="AV28" s="151"/>
      <c r="AW28" s="54">
        <f t="shared" si="10"/>
        <v>0.43594777676395685</v>
      </c>
      <c r="AX28" s="55">
        <f t="shared" si="11"/>
        <v>12488</v>
      </c>
      <c r="AY28" s="61">
        <v>6</v>
      </c>
      <c r="AZ28" s="62"/>
      <c r="BA28" s="58"/>
      <c r="BB28" s="58"/>
      <c r="BC28" s="59"/>
      <c r="BD28" s="54">
        <f t="shared" si="12"/>
        <v>0.50087164213625268</v>
      </c>
      <c r="BE28" s="55">
        <f t="shared" si="13"/>
        <v>12488</v>
      </c>
      <c r="BF28" s="61">
        <v>5</v>
      </c>
      <c r="BG28" s="62"/>
      <c r="BH28" s="58">
        <v>20</v>
      </c>
      <c r="BI28" s="58"/>
      <c r="BJ28" s="59"/>
      <c r="BK28" s="54">
        <f t="shared" si="14"/>
        <v>0.57922378326866275</v>
      </c>
      <c r="BL28" s="55">
        <f t="shared" si="15"/>
        <v>12488</v>
      </c>
      <c r="BM28" s="61">
        <v>4</v>
      </c>
      <c r="BN28" s="62"/>
      <c r="BO28" s="58">
        <v>20</v>
      </c>
      <c r="BP28" s="58"/>
      <c r="BQ28" s="59"/>
      <c r="BR28" s="54">
        <f t="shared" si="16"/>
        <v>0.63933781384978172</v>
      </c>
      <c r="BS28" s="55">
        <f t="shared" si="17"/>
        <v>12886</v>
      </c>
      <c r="BT28" s="61">
        <v>4</v>
      </c>
      <c r="BU28" s="62"/>
      <c r="BV28" s="58"/>
      <c r="BW28" s="58"/>
      <c r="BX28" s="59"/>
      <c r="BY28" s="54">
        <f t="shared" si="18"/>
        <v>0.68986442683484894</v>
      </c>
      <c r="BZ28" s="55">
        <f t="shared" si="19"/>
        <v>10738</v>
      </c>
      <c r="CA28" s="61"/>
      <c r="CB28" s="62">
        <v>2</v>
      </c>
      <c r="CC28" s="58"/>
      <c r="CD28" s="58"/>
      <c r="CE28" s="59"/>
      <c r="CF28" s="54">
        <f t="shared" si="20"/>
        <v>0.75910092697095832</v>
      </c>
      <c r="CG28" s="55">
        <f t="shared" si="21"/>
        <v>10738</v>
      </c>
      <c r="CH28" s="61">
        <v>4</v>
      </c>
      <c r="CI28" s="62"/>
      <c r="CJ28" s="58"/>
      <c r="CK28" s="58"/>
      <c r="CL28" s="59"/>
      <c r="CM28" s="54">
        <f t="shared" si="22"/>
        <v>0.80760202633700051</v>
      </c>
      <c r="CN28" s="55">
        <f t="shared" si="23"/>
        <v>6767</v>
      </c>
      <c r="CO28" s="61"/>
      <c r="CP28" s="62"/>
      <c r="CQ28" s="58"/>
      <c r="CR28" s="58"/>
      <c r="CS28" s="59"/>
      <c r="CT28" s="54">
        <f t="shared" si="24"/>
        <v>0.86375689555526658</v>
      </c>
      <c r="CU28" s="55">
        <f t="shared" si="25"/>
        <v>6767</v>
      </c>
      <c r="CV28" s="61"/>
      <c r="CW28" s="62"/>
      <c r="CX28" s="58"/>
      <c r="CY28" s="58"/>
      <c r="CZ28" s="59">
        <v>2</v>
      </c>
      <c r="DA28" s="54">
        <f t="shared" si="26"/>
        <v>0.92121901375330972</v>
      </c>
      <c r="DB28" s="55">
        <f t="shared" si="27"/>
        <v>6765</v>
      </c>
      <c r="DC28" s="61">
        <v>6</v>
      </c>
      <c r="DD28" s="62"/>
      <c r="DE28" s="58"/>
      <c r="DF28" s="58"/>
      <c r="DG28" s="59"/>
      <c r="DH28" s="54">
        <f t="shared" si="28"/>
        <v>0.97301841671682432</v>
      </c>
      <c r="DI28" s="55">
        <f t="shared" si="29"/>
        <v>6728</v>
      </c>
      <c r="DJ28" s="61">
        <v>5</v>
      </c>
      <c r="DK28" s="62"/>
      <c r="DL28" s="58"/>
      <c r="DM28" s="58"/>
      <c r="DN28" s="59"/>
      <c r="DO28" s="54">
        <f t="shared" si="30"/>
        <v>1.0426437687826138</v>
      </c>
      <c r="DP28" s="55">
        <f t="shared" si="31"/>
        <v>6703</v>
      </c>
      <c r="DQ28" s="61">
        <v>5</v>
      </c>
      <c r="DR28" s="62"/>
      <c r="DS28" s="58"/>
      <c r="DT28" s="58"/>
      <c r="DU28" s="59"/>
      <c r="DV28" s="54">
        <f t="shared" si="32"/>
        <v>1.1336769461020191</v>
      </c>
      <c r="DW28" s="55">
        <f t="shared" si="33"/>
        <v>6685</v>
      </c>
      <c r="DX28" s="61"/>
      <c r="DY28" s="62"/>
      <c r="DZ28" s="58"/>
      <c r="EA28" s="58"/>
      <c r="EB28" s="59">
        <v>3</v>
      </c>
      <c r="EC28" s="54">
        <f t="shared" si="34"/>
        <v>1.2173030347841844</v>
      </c>
      <c r="ED28" s="55">
        <f t="shared" si="35"/>
        <v>6658</v>
      </c>
      <c r="EE28" s="61">
        <v>6</v>
      </c>
      <c r="EF28" s="62"/>
      <c r="EG28" s="58"/>
      <c r="EH28" s="58"/>
      <c r="EI28" s="59"/>
      <c r="EJ28" s="54">
        <f t="shared" si="36"/>
        <v>1.3025677250353571</v>
      </c>
      <c r="EK28" s="55">
        <f t="shared" si="37"/>
        <v>6658</v>
      </c>
      <c r="EL28" s="61">
        <v>6</v>
      </c>
      <c r="EM28" s="62"/>
      <c r="EN28" s="58"/>
      <c r="EO28" s="58"/>
      <c r="EP28" s="59"/>
      <c r="EQ28" s="54">
        <f t="shared" si="38"/>
        <v>1.3954877119100488</v>
      </c>
      <c r="ER28" s="55">
        <f t="shared" si="39"/>
        <v>6655</v>
      </c>
      <c r="ES28" s="61">
        <v>5</v>
      </c>
      <c r="ET28" s="62"/>
      <c r="EU28" s="58"/>
      <c r="EV28" s="58"/>
      <c r="EW28" s="59"/>
      <c r="EX28" s="54">
        <f t="shared" si="40"/>
        <v>1.4780167531167778</v>
      </c>
      <c r="EY28" s="55">
        <f t="shared" si="41"/>
        <v>6655</v>
      </c>
      <c r="EZ28" s="61"/>
      <c r="FA28" s="62"/>
      <c r="FB28" s="58"/>
      <c r="FC28" s="58"/>
      <c r="FD28" s="59"/>
      <c r="FE28" s="54">
        <f t="shared" si="42"/>
        <v>1.5641289879893447</v>
      </c>
      <c r="FF28" s="55">
        <f t="shared" si="43"/>
        <v>6655</v>
      </c>
      <c r="FG28" s="61"/>
      <c r="FH28" s="62"/>
      <c r="FI28" s="58">
        <v>20</v>
      </c>
      <c r="FJ28" s="58"/>
      <c r="FK28" s="59"/>
      <c r="FL28" s="54">
        <f t="shared" si="44"/>
        <v>1.599180355676443</v>
      </c>
      <c r="FM28" s="55">
        <f t="shared" si="45"/>
        <v>6648</v>
      </c>
      <c r="FN28" s="61">
        <v>4</v>
      </c>
      <c r="FO28" s="62"/>
      <c r="FP28" s="58"/>
      <c r="FQ28" s="58"/>
      <c r="FR28" s="59"/>
      <c r="FS28" s="54">
        <f t="shared" si="46"/>
        <v>1.6627333039315584</v>
      </c>
      <c r="FT28" s="55">
        <f t="shared" si="47"/>
        <v>6648</v>
      </c>
      <c r="FU28" s="61">
        <v>5</v>
      </c>
      <c r="FV28" s="62"/>
      <c r="FW28" s="58"/>
      <c r="FX28" s="58"/>
      <c r="FY28" s="59"/>
      <c r="FZ28" s="54">
        <f t="shared" si="48"/>
        <v>1.7058626351287498</v>
      </c>
      <c r="GA28" s="55">
        <f t="shared" si="49"/>
        <v>7361</v>
      </c>
      <c r="GB28" s="61">
        <v>5</v>
      </c>
      <c r="GC28" s="62"/>
      <c r="GD28" s="58"/>
      <c r="GE28" s="58"/>
      <c r="GF28" s="59"/>
      <c r="GG28" s="54">
        <f t="shared" si="50"/>
        <v>1.7636516061088647</v>
      </c>
      <c r="GH28" s="55">
        <f t="shared" si="51"/>
        <v>7361</v>
      </c>
      <c r="GI28" s="61"/>
      <c r="GJ28" s="62"/>
      <c r="GK28" s="58"/>
      <c r="GL28" s="58"/>
      <c r="GM28" s="59"/>
      <c r="GN28" s="54">
        <f t="shared" si="52"/>
        <v>1.7824617594116143</v>
      </c>
      <c r="GO28" s="55">
        <f t="shared" si="53"/>
        <v>7361</v>
      </c>
      <c r="GP28" s="61"/>
      <c r="GQ28" s="62"/>
      <c r="GR28" s="58"/>
      <c r="GS28" s="58"/>
      <c r="GT28" s="59"/>
      <c r="GU28" s="54">
        <f t="shared" si="54"/>
        <v>1.7824617594116143</v>
      </c>
      <c r="GV28" s="55">
        <f t="shared" si="55"/>
        <v>7361</v>
      </c>
    </row>
    <row r="29" spans="1:204" s="60" customFormat="1">
      <c r="A29" s="57">
        <v>26</v>
      </c>
      <c r="B29" s="61"/>
      <c r="C29" s="62"/>
      <c r="D29" s="58">
        <v>5</v>
      </c>
      <c r="E29" s="58"/>
      <c r="F29" s="59"/>
      <c r="G29" s="54">
        <f t="shared" si="57"/>
        <v>0.1910707196029777</v>
      </c>
      <c r="H29" s="55">
        <f t="shared" si="56"/>
        <v>12400</v>
      </c>
      <c r="I29" s="61">
        <v>1</v>
      </c>
      <c r="J29" s="62"/>
      <c r="K29" s="58">
        <v>20</v>
      </c>
      <c r="L29" s="58"/>
      <c r="M29" s="59"/>
      <c r="N29" s="54">
        <f t="shared" si="0"/>
        <v>0.21469044665012432</v>
      </c>
      <c r="O29" s="55">
        <f t="shared" si="1"/>
        <v>12400</v>
      </c>
      <c r="P29" s="61">
        <v>2</v>
      </c>
      <c r="Q29" s="62"/>
      <c r="R29" s="58"/>
      <c r="S29" s="58">
        <v>20</v>
      </c>
      <c r="T29" s="59"/>
      <c r="U29" s="54">
        <f t="shared" si="2"/>
        <v>0.24810591011043071</v>
      </c>
      <c r="V29" s="55">
        <f t="shared" si="3"/>
        <v>12488</v>
      </c>
      <c r="W29" s="61"/>
      <c r="X29" s="62"/>
      <c r="Y29" s="58">
        <v>40</v>
      </c>
      <c r="Z29" s="58"/>
      <c r="AA29" s="59"/>
      <c r="AB29" s="54">
        <f t="shared" si="4"/>
        <v>0.2917170075331873</v>
      </c>
      <c r="AC29" s="55">
        <f t="shared" si="5"/>
        <v>12488</v>
      </c>
      <c r="AD29" s="61">
        <v>3</v>
      </c>
      <c r="AE29" s="62"/>
      <c r="AF29" s="58">
        <v>20</v>
      </c>
      <c r="AG29" s="58"/>
      <c r="AH29" s="59"/>
      <c r="AI29" s="54">
        <f t="shared" si="6"/>
        <v>0.33089307809939233</v>
      </c>
      <c r="AJ29" s="55">
        <f t="shared" si="7"/>
        <v>12488</v>
      </c>
      <c r="AK29" s="61"/>
      <c r="AL29" s="62"/>
      <c r="AM29" s="58">
        <v>30</v>
      </c>
      <c r="AN29" s="58"/>
      <c r="AO29" s="59"/>
      <c r="AP29" s="54">
        <f t="shared" si="8"/>
        <v>0.38346662562809686</v>
      </c>
      <c r="AQ29" s="55">
        <f t="shared" si="9"/>
        <v>12488</v>
      </c>
      <c r="AR29" s="152">
        <v>3</v>
      </c>
      <c r="AS29" s="153"/>
      <c r="AT29" s="154">
        <v>40</v>
      </c>
      <c r="AU29" s="154"/>
      <c r="AV29" s="151"/>
      <c r="AW29" s="54">
        <f t="shared" si="10"/>
        <v>0.43865807095407172</v>
      </c>
      <c r="AX29" s="55">
        <f t="shared" si="11"/>
        <v>12488</v>
      </c>
      <c r="AY29" s="61">
        <v>6</v>
      </c>
      <c r="AZ29" s="62"/>
      <c r="BA29" s="58">
        <v>40</v>
      </c>
      <c r="BB29" s="58"/>
      <c r="BC29" s="59"/>
      <c r="BD29" s="54">
        <f t="shared" si="12"/>
        <v>0.5046906930405054</v>
      </c>
      <c r="BE29" s="55">
        <f t="shared" si="13"/>
        <v>12488</v>
      </c>
      <c r="BF29" s="61"/>
      <c r="BG29" s="62"/>
      <c r="BH29" s="58"/>
      <c r="BI29" s="58"/>
      <c r="BJ29" s="59"/>
      <c r="BK29" s="54">
        <f t="shared" si="14"/>
        <v>0.57922378326866275</v>
      </c>
      <c r="BL29" s="55">
        <f t="shared" si="15"/>
        <v>12488</v>
      </c>
      <c r="BM29" s="61">
        <v>3</v>
      </c>
      <c r="BN29" s="62"/>
      <c r="BO29" s="58"/>
      <c r="BP29" s="58"/>
      <c r="BQ29" s="59"/>
      <c r="BR29" s="54">
        <f t="shared" si="16"/>
        <v>0.64041232524557212</v>
      </c>
      <c r="BS29" s="55">
        <f t="shared" si="17"/>
        <v>12886</v>
      </c>
      <c r="BT29" s="61">
        <v>5</v>
      </c>
      <c r="BU29" s="62"/>
      <c r="BV29" s="58"/>
      <c r="BW29" s="58"/>
      <c r="BX29" s="59"/>
      <c r="BY29" s="54">
        <f t="shared" si="18"/>
        <v>0.69201351633726305</v>
      </c>
      <c r="BZ29" s="55">
        <f t="shared" si="19"/>
        <v>10738</v>
      </c>
      <c r="CA29" s="61">
        <v>3</v>
      </c>
      <c r="CB29" s="62"/>
      <c r="CC29" s="58"/>
      <c r="CD29" s="58"/>
      <c r="CE29" s="59"/>
      <c r="CF29" s="54">
        <f t="shared" si="20"/>
        <v>0.76039038067240683</v>
      </c>
      <c r="CG29" s="55">
        <f t="shared" si="21"/>
        <v>10738</v>
      </c>
      <c r="CH29" s="61">
        <v>4</v>
      </c>
      <c r="CI29" s="62"/>
      <c r="CJ29" s="58"/>
      <c r="CK29" s="58"/>
      <c r="CL29" s="59"/>
      <c r="CM29" s="54">
        <f t="shared" si="22"/>
        <v>0.8103301981208838</v>
      </c>
      <c r="CN29" s="55">
        <f t="shared" si="23"/>
        <v>6767</v>
      </c>
      <c r="CO29" s="61"/>
      <c r="CP29" s="62"/>
      <c r="CQ29" s="58"/>
      <c r="CR29" s="58"/>
      <c r="CS29" s="59"/>
      <c r="CT29" s="54">
        <f t="shared" si="24"/>
        <v>0.86375689555526658</v>
      </c>
      <c r="CU29" s="55">
        <f t="shared" si="25"/>
        <v>6767</v>
      </c>
      <c r="CV29" s="61">
        <v>3</v>
      </c>
      <c r="CW29" s="62"/>
      <c r="CX29" s="58"/>
      <c r="CY29" s="58"/>
      <c r="CZ29" s="59"/>
      <c r="DA29" s="54">
        <f t="shared" si="26"/>
        <v>0.92326574750736057</v>
      </c>
      <c r="DB29" s="55">
        <f t="shared" si="27"/>
        <v>6765</v>
      </c>
      <c r="DC29" s="61">
        <v>3</v>
      </c>
      <c r="DD29" s="62"/>
      <c r="DE29" s="58"/>
      <c r="DF29" s="58"/>
      <c r="DG29" s="59"/>
      <c r="DH29" s="54">
        <f t="shared" si="28"/>
        <v>0.97507640628967729</v>
      </c>
      <c r="DI29" s="55">
        <f t="shared" si="29"/>
        <v>6728</v>
      </c>
      <c r="DJ29" s="61">
        <v>5</v>
      </c>
      <c r="DK29" s="62"/>
      <c r="DL29" s="58"/>
      <c r="DM29" s="58"/>
      <c r="DN29" s="59"/>
      <c r="DO29" s="54">
        <f t="shared" si="30"/>
        <v>1.0460865441185712</v>
      </c>
      <c r="DP29" s="55">
        <f t="shared" si="31"/>
        <v>6703</v>
      </c>
      <c r="DQ29" s="61">
        <v>3</v>
      </c>
      <c r="DR29" s="62"/>
      <c r="DS29" s="58"/>
      <c r="DT29" s="58"/>
      <c r="DU29" s="59"/>
      <c r="DV29" s="54">
        <f t="shared" si="32"/>
        <v>1.1357481733041364</v>
      </c>
      <c r="DW29" s="55">
        <f t="shared" si="33"/>
        <v>6685</v>
      </c>
      <c r="DX29" s="61">
        <v>7</v>
      </c>
      <c r="DY29" s="62"/>
      <c r="DZ29" s="58"/>
      <c r="EA29" s="58"/>
      <c r="EB29" s="59"/>
      <c r="EC29" s="54">
        <f t="shared" si="34"/>
        <v>1.2221554968309991</v>
      </c>
      <c r="ED29" s="55">
        <f t="shared" si="35"/>
        <v>6658</v>
      </c>
      <c r="EE29" s="61">
        <v>6</v>
      </c>
      <c r="EF29" s="62">
        <v>2</v>
      </c>
      <c r="EG29" s="58"/>
      <c r="EH29" s="58"/>
      <c r="EI29" s="59"/>
      <c r="EJ29" s="54">
        <f t="shared" si="36"/>
        <v>1.3081133959460023</v>
      </c>
      <c r="EK29" s="55">
        <f t="shared" si="37"/>
        <v>6658</v>
      </c>
      <c r="EL29" s="61">
        <v>6</v>
      </c>
      <c r="EM29" s="62"/>
      <c r="EN29" s="58"/>
      <c r="EO29" s="58"/>
      <c r="EP29" s="59"/>
      <c r="EQ29" s="54">
        <f t="shared" si="38"/>
        <v>1.3996488400381191</v>
      </c>
      <c r="ER29" s="55">
        <f t="shared" si="39"/>
        <v>6655</v>
      </c>
      <c r="ES29" s="61">
        <v>5</v>
      </c>
      <c r="ET29" s="62"/>
      <c r="EU29" s="58"/>
      <c r="EV29" s="58"/>
      <c r="EW29" s="59"/>
      <c r="EX29" s="54">
        <f t="shared" si="40"/>
        <v>1.4814843598901699</v>
      </c>
      <c r="EY29" s="55">
        <f t="shared" si="41"/>
        <v>6655</v>
      </c>
      <c r="EZ29" s="61"/>
      <c r="FA29" s="62"/>
      <c r="FB29" s="58"/>
      <c r="FC29" s="58"/>
      <c r="FD29" s="59"/>
      <c r="FE29" s="54">
        <f t="shared" si="42"/>
        <v>1.5641289879893447</v>
      </c>
      <c r="FF29" s="55">
        <f t="shared" si="43"/>
        <v>6655</v>
      </c>
      <c r="FG29" s="61"/>
      <c r="FH29" s="62"/>
      <c r="FI29" s="58">
        <v>20</v>
      </c>
      <c r="FJ29" s="58"/>
      <c r="FK29" s="59"/>
      <c r="FL29" s="54">
        <f t="shared" si="44"/>
        <v>1.6006845674694634</v>
      </c>
      <c r="FM29" s="55">
        <f t="shared" si="45"/>
        <v>6648</v>
      </c>
      <c r="FN29" s="61">
        <v>5</v>
      </c>
      <c r="FO29" s="62"/>
      <c r="FP29" s="58"/>
      <c r="FQ29" s="58"/>
      <c r="FR29" s="59"/>
      <c r="FS29" s="54">
        <f t="shared" si="46"/>
        <v>1.666204561915452</v>
      </c>
      <c r="FT29" s="55">
        <f t="shared" si="47"/>
        <v>6648</v>
      </c>
      <c r="FU29" s="61">
        <v>4</v>
      </c>
      <c r="FV29" s="62"/>
      <c r="FW29" s="58"/>
      <c r="FX29" s="58"/>
      <c r="FY29" s="59"/>
      <c r="FZ29" s="54">
        <f t="shared" si="48"/>
        <v>1.7083706555691165</v>
      </c>
      <c r="GA29" s="55">
        <f t="shared" si="49"/>
        <v>7361</v>
      </c>
      <c r="GB29" s="61">
        <v>7</v>
      </c>
      <c r="GC29" s="62"/>
      <c r="GD29" s="58"/>
      <c r="GE29" s="58"/>
      <c r="GF29" s="59"/>
      <c r="GG29" s="54">
        <f t="shared" si="50"/>
        <v>1.768040641879506</v>
      </c>
      <c r="GH29" s="55">
        <f t="shared" si="51"/>
        <v>7361</v>
      </c>
      <c r="GI29" s="61"/>
      <c r="GJ29" s="62"/>
      <c r="GK29" s="58"/>
      <c r="GL29" s="58"/>
      <c r="GM29" s="59"/>
      <c r="GN29" s="54">
        <f t="shared" si="52"/>
        <v>1.7824617594116143</v>
      </c>
      <c r="GO29" s="55">
        <f t="shared" si="53"/>
        <v>7361</v>
      </c>
      <c r="GP29" s="61"/>
      <c r="GQ29" s="62"/>
      <c r="GR29" s="58"/>
      <c r="GS29" s="58"/>
      <c r="GT29" s="59"/>
      <c r="GU29" s="54">
        <f t="shared" si="54"/>
        <v>1.7824617594116143</v>
      </c>
      <c r="GV29" s="55">
        <f t="shared" si="55"/>
        <v>7361</v>
      </c>
    </row>
    <row r="30" spans="1:204" s="60" customFormat="1">
      <c r="A30" s="57">
        <v>27</v>
      </c>
      <c r="B30" s="61">
        <v>1</v>
      </c>
      <c r="C30" s="62"/>
      <c r="D30" s="58">
        <v>5</v>
      </c>
      <c r="E30" s="58"/>
      <c r="F30" s="59"/>
      <c r="G30" s="54">
        <f t="shared" si="57"/>
        <v>0.1916445409429281</v>
      </c>
      <c r="H30" s="55">
        <f t="shared" si="56"/>
        <v>12400</v>
      </c>
      <c r="I30" s="61"/>
      <c r="J30" s="62"/>
      <c r="K30" s="58">
        <v>20</v>
      </c>
      <c r="L30" s="58"/>
      <c r="M30" s="59"/>
      <c r="N30" s="54">
        <f t="shared" si="0"/>
        <v>0.21549689826302754</v>
      </c>
      <c r="O30" s="55">
        <f t="shared" si="1"/>
        <v>12400</v>
      </c>
      <c r="P30" s="61"/>
      <c r="Q30" s="62"/>
      <c r="R30" s="58"/>
      <c r="S30" s="58">
        <v>20</v>
      </c>
      <c r="T30" s="59"/>
      <c r="U30" s="54">
        <f t="shared" si="2"/>
        <v>0.24890667884841916</v>
      </c>
      <c r="V30" s="55">
        <f t="shared" si="3"/>
        <v>12488</v>
      </c>
      <c r="W30" s="61"/>
      <c r="X30" s="62"/>
      <c r="Y30" s="58">
        <v>40</v>
      </c>
      <c r="Z30" s="58"/>
      <c r="AA30" s="59"/>
      <c r="AB30" s="54">
        <f t="shared" si="4"/>
        <v>0.29331854500916421</v>
      </c>
      <c r="AC30" s="55">
        <f t="shared" si="5"/>
        <v>12488</v>
      </c>
      <c r="AD30" s="61">
        <v>3</v>
      </c>
      <c r="AE30" s="62"/>
      <c r="AF30" s="58">
        <v>20</v>
      </c>
      <c r="AG30" s="58"/>
      <c r="AH30" s="59"/>
      <c r="AI30" s="54">
        <f t="shared" si="6"/>
        <v>0.33280260355151869</v>
      </c>
      <c r="AJ30" s="55">
        <f t="shared" si="7"/>
        <v>12488</v>
      </c>
      <c r="AK30" s="61"/>
      <c r="AL30" s="62"/>
      <c r="AM30" s="58">
        <v>40</v>
      </c>
      <c r="AN30" s="58"/>
      <c r="AO30" s="59"/>
      <c r="AP30" s="54">
        <f t="shared" si="8"/>
        <v>0.38506816310407377</v>
      </c>
      <c r="AQ30" s="55">
        <f t="shared" si="9"/>
        <v>12488</v>
      </c>
      <c r="AR30" s="152"/>
      <c r="AS30" s="153"/>
      <c r="AT30" s="154"/>
      <c r="AU30" s="154"/>
      <c r="AV30" s="151"/>
      <c r="AW30" s="54">
        <f t="shared" si="10"/>
        <v>0.43865807095407172</v>
      </c>
      <c r="AX30" s="55">
        <f t="shared" si="11"/>
        <v>12488</v>
      </c>
      <c r="AY30" s="61">
        <v>10</v>
      </c>
      <c r="AZ30" s="62"/>
      <c r="BA30" s="58"/>
      <c r="BB30" s="58"/>
      <c r="BC30" s="59"/>
      <c r="BD30" s="54">
        <f t="shared" si="12"/>
        <v>0.50838654875429823</v>
      </c>
      <c r="BE30" s="55">
        <f t="shared" si="13"/>
        <v>12488</v>
      </c>
      <c r="BF30" s="61">
        <v>3</v>
      </c>
      <c r="BG30" s="62"/>
      <c r="BH30" s="58">
        <v>20</v>
      </c>
      <c r="BI30" s="58"/>
      <c r="BJ30" s="59"/>
      <c r="BK30" s="54">
        <f t="shared" si="14"/>
        <v>0.58113330872078917</v>
      </c>
      <c r="BL30" s="55">
        <f t="shared" si="15"/>
        <v>12488</v>
      </c>
      <c r="BM30" s="61">
        <v>7</v>
      </c>
      <c r="BN30" s="62"/>
      <c r="BO30" s="58">
        <v>20</v>
      </c>
      <c r="BP30" s="58"/>
      <c r="BQ30" s="59"/>
      <c r="BR30" s="54">
        <f t="shared" si="16"/>
        <v>0.64369555451048688</v>
      </c>
      <c r="BS30" s="55">
        <f t="shared" si="17"/>
        <v>12886</v>
      </c>
      <c r="BT30" s="61">
        <v>6</v>
      </c>
      <c r="BU30" s="62"/>
      <c r="BV30" s="58">
        <v>20</v>
      </c>
      <c r="BW30" s="58"/>
      <c r="BX30" s="59"/>
      <c r="BY30" s="54">
        <f t="shared" si="18"/>
        <v>0.69552369585787277</v>
      </c>
      <c r="BZ30" s="55">
        <f t="shared" si="19"/>
        <v>10738</v>
      </c>
      <c r="CA30" s="61">
        <v>3</v>
      </c>
      <c r="CB30" s="62"/>
      <c r="CC30" s="58"/>
      <c r="CD30" s="58"/>
      <c r="CE30" s="59"/>
      <c r="CF30" s="54">
        <f t="shared" si="20"/>
        <v>0.76167983437385534</v>
      </c>
      <c r="CG30" s="55">
        <f t="shared" si="21"/>
        <v>10738</v>
      </c>
      <c r="CH30" s="61">
        <v>4</v>
      </c>
      <c r="CI30" s="62"/>
      <c r="CJ30" s="58"/>
      <c r="CK30" s="58"/>
      <c r="CL30" s="59"/>
      <c r="CM30" s="54">
        <f t="shared" si="22"/>
        <v>0.81305836990476699</v>
      </c>
      <c r="CN30" s="55">
        <f t="shared" si="23"/>
        <v>6767</v>
      </c>
      <c r="CO30" s="61"/>
      <c r="CP30" s="62"/>
      <c r="CQ30" s="58"/>
      <c r="CR30" s="58"/>
      <c r="CS30" s="59"/>
      <c r="CT30" s="54">
        <f t="shared" si="24"/>
        <v>0.86375689555526658</v>
      </c>
      <c r="CU30" s="55">
        <f t="shared" si="25"/>
        <v>6767</v>
      </c>
      <c r="CV30" s="61"/>
      <c r="CW30" s="62"/>
      <c r="CX30" s="58"/>
      <c r="CY30" s="58"/>
      <c r="CZ30" s="59">
        <v>2</v>
      </c>
      <c r="DA30" s="54">
        <f t="shared" si="26"/>
        <v>0.92326574750736068</v>
      </c>
      <c r="DB30" s="55">
        <f t="shared" si="27"/>
        <v>6763</v>
      </c>
      <c r="DC30" s="61"/>
      <c r="DD30" s="62"/>
      <c r="DE30" s="58"/>
      <c r="DF30" s="58"/>
      <c r="DG30" s="59"/>
      <c r="DH30" s="54">
        <f t="shared" si="28"/>
        <v>0.97507640628967729</v>
      </c>
      <c r="DI30" s="55">
        <f t="shared" si="29"/>
        <v>6728</v>
      </c>
      <c r="DJ30" s="61">
        <v>5</v>
      </c>
      <c r="DK30" s="62"/>
      <c r="DL30" s="58"/>
      <c r="DM30" s="58"/>
      <c r="DN30" s="59">
        <v>3</v>
      </c>
      <c r="DO30" s="54">
        <f t="shared" si="30"/>
        <v>1.0495308609957239</v>
      </c>
      <c r="DP30" s="55">
        <f t="shared" si="31"/>
        <v>6700</v>
      </c>
      <c r="DQ30" s="61">
        <v>5</v>
      </c>
      <c r="DR30" s="62"/>
      <c r="DS30" s="58"/>
      <c r="DT30" s="58"/>
      <c r="DU30" s="59"/>
      <c r="DV30" s="54">
        <f t="shared" si="32"/>
        <v>1.1392002186409984</v>
      </c>
      <c r="DW30" s="55">
        <f t="shared" si="33"/>
        <v>6685</v>
      </c>
      <c r="DX30" s="61">
        <v>4</v>
      </c>
      <c r="DY30" s="62"/>
      <c r="DZ30" s="58"/>
      <c r="EA30" s="58"/>
      <c r="EB30" s="59"/>
      <c r="EC30" s="54">
        <f t="shared" si="34"/>
        <v>1.2249283322863218</v>
      </c>
      <c r="ED30" s="55">
        <f t="shared" si="35"/>
        <v>6658</v>
      </c>
      <c r="EE30" s="61"/>
      <c r="EF30" s="62"/>
      <c r="EG30" s="58"/>
      <c r="EH30" s="58"/>
      <c r="EI30" s="59"/>
      <c r="EJ30" s="54">
        <f t="shared" si="36"/>
        <v>1.3081133959460023</v>
      </c>
      <c r="EK30" s="55">
        <f t="shared" si="37"/>
        <v>6658</v>
      </c>
      <c r="EL30" s="61">
        <v>6</v>
      </c>
      <c r="EM30" s="62"/>
      <c r="EN30" s="58"/>
      <c r="EO30" s="58"/>
      <c r="EP30" s="59"/>
      <c r="EQ30" s="54">
        <f t="shared" si="38"/>
        <v>1.4038099681661895</v>
      </c>
      <c r="ER30" s="55">
        <f t="shared" si="39"/>
        <v>6655</v>
      </c>
      <c r="ES30" s="61">
        <v>7</v>
      </c>
      <c r="ET30" s="62"/>
      <c r="EU30" s="58"/>
      <c r="EV30" s="58"/>
      <c r="EW30" s="59"/>
      <c r="EX30" s="54">
        <f t="shared" si="40"/>
        <v>1.4863390093729183</v>
      </c>
      <c r="EY30" s="55">
        <f t="shared" si="41"/>
        <v>6655</v>
      </c>
      <c r="EZ30" s="61"/>
      <c r="FA30" s="62"/>
      <c r="FB30" s="58">
        <v>10</v>
      </c>
      <c r="FC30" s="58"/>
      <c r="FD30" s="59"/>
      <c r="FE30" s="54">
        <f t="shared" si="42"/>
        <v>1.5648803027902463</v>
      </c>
      <c r="FF30" s="55">
        <f t="shared" si="43"/>
        <v>6655</v>
      </c>
      <c r="FG30" s="61">
        <v>5</v>
      </c>
      <c r="FH30" s="62"/>
      <c r="FI30" s="58"/>
      <c r="FJ30" s="58"/>
      <c r="FK30" s="59"/>
      <c r="FL30" s="54">
        <f t="shared" si="44"/>
        <v>1.604155825453357</v>
      </c>
      <c r="FM30" s="55">
        <f t="shared" si="45"/>
        <v>6648</v>
      </c>
      <c r="FN30" s="61"/>
      <c r="FO30" s="62"/>
      <c r="FP30" s="58"/>
      <c r="FQ30" s="58"/>
      <c r="FR30" s="59">
        <v>-713</v>
      </c>
      <c r="FS30" s="54">
        <f t="shared" si="46"/>
        <v>1.666204561915452</v>
      </c>
      <c r="FT30" s="55">
        <f t="shared" si="47"/>
        <v>7361</v>
      </c>
      <c r="FU30" s="61">
        <v>4</v>
      </c>
      <c r="FV30" s="62"/>
      <c r="FW30" s="58"/>
      <c r="FX30" s="58"/>
      <c r="FY30" s="59"/>
      <c r="FZ30" s="54">
        <f t="shared" si="48"/>
        <v>1.7108786760094832</v>
      </c>
      <c r="GA30" s="55">
        <f t="shared" si="49"/>
        <v>7361</v>
      </c>
      <c r="GB30" s="61">
        <v>4</v>
      </c>
      <c r="GC30" s="62"/>
      <c r="GD30" s="58"/>
      <c r="GE30" s="58"/>
      <c r="GF30" s="59"/>
      <c r="GG30" s="54">
        <f t="shared" si="50"/>
        <v>1.7705486623198727</v>
      </c>
      <c r="GH30" s="55">
        <f t="shared" si="51"/>
        <v>7361</v>
      </c>
      <c r="GI30" s="61"/>
      <c r="GJ30" s="62"/>
      <c r="GK30" s="58"/>
      <c r="GL30" s="58"/>
      <c r="GM30" s="59"/>
      <c r="GN30" s="54">
        <f t="shared" si="52"/>
        <v>1.7824617594116143</v>
      </c>
      <c r="GO30" s="55">
        <f t="shared" si="53"/>
        <v>7361</v>
      </c>
      <c r="GP30" s="61"/>
      <c r="GQ30" s="62"/>
      <c r="GR30" s="58"/>
      <c r="GS30" s="58"/>
      <c r="GT30" s="59"/>
      <c r="GU30" s="54">
        <f t="shared" si="54"/>
        <v>1.7824617594116143</v>
      </c>
      <c r="GV30" s="55">
        <f t="shared" si="55"/>
        <v>7361</v>
      </c>
    </row>
    <row r="31" spans="1:204" s="60" customFormat="1">
      <c r="A31" s="57">
        <v>28</v>
      </c>
      <c r="B31" s="61">
        <v>1</v>
      </c>
      <c r="C31" s="62"/>
      <c r="D31" s="58">
        <v>5</v>
      </c>
      <c r="E31" s="58"/>
      <c r="F31" s="59"/>
      <c r="G31" s="54">
        <f t="shared" si="57"/>
        <v>0.19221836228287847</v>
      </c>
      <c r="H31" s="55">
        <f t="shared" si="56"/>
        <v>12400</v>
      </c>
      <c r="I31" s="61"/>
      <c r="J31" s="62"/>
      <c r="K31" s="58">
        <v>20</v>
      </c>
      <c r="L31" s="58"/>
      <c r="M31" s="59"/>
      <c r="N31" s="54">
        <f t="shared" si="0"/>
        <v>0.21630334987593078</v>
      </c>
      <c r="O31" s="55">
        <f t="shared" si="1"/>
        <v>12400</v>
      </c>
      <c r="P31" s="61"/>
      <c r="Q31" s="62"/>
      <c r="R31" s="58">
        <v>20</v>
      </c>
      <c r="S31" s="58">
        <v>20</v>
      </c>
      <c r="T31" s="59"/>
      <c r="U31" s="54">
        <f t="shared" si="2"/>
        <v>0.25050821632439613</v>
      </c>
      <c r="V31" s="55">
        <f t="shared" si="3"/>
        <v>12488</v>
      </c>
      <c r="W31" s="61"/>
      <c r="X31" s="62"/>
      <c r="Y31" s="58">
        <v>20</v>
      </c>
      <c r="Z31" s="58"/>
      <c r="AA31" s="59"/>
      <c r="AB31" s="54">
        <f t="shared" si="4"/>
        <v>0.29411931374715267</v>
      </c>
      <c r="AC31" s="55">
        <f t="shared" si="5"/>
        <v>12488</v>
      </c>
      <c r="AD31" s="61">
        <v>3</v>
      </c>
      <c r="AE31" s="62"/>
      <c r="AF31" s="58">
        <v>20</v>
      </c>
      <c r="AG31" s="58"/>
      <c r="AH31" s="59"/>
      <c r="AI31" s="54">
        <f t="shared" si="6"/>
        <v>0.33471212900364511</v>
      </c>
      <c r="AJ31" s="55">
        <f t="shared" si="7"/>
        <v>12488</v>
      </c>
      <c r="AK31" s="61"/>
      <c r="AL31" s="62"/>
      <c r="AM31" s="58">
        <v>40</v>
      </c>
      <c r="AN31" s="58"/>
      <c r="AO31" s="59"/>
      <c r="AP31" s="54">
        <f t="shared" si="8"/>
        <v>0.38666970058005073</v>
      </c>
      <c r="AQ31" s="55">
        <f t="shared" si="9"/>
        <v>12488</v>
      </c>
      <c r="AR31" s="152"/>
      <c r="AS31" s="153"/>
      <c r="AT31" s="154"/>
      <c r="AU31" s="154"/>
      <c r="AV31" s="151"/>
      <c r="AW31" s="54">
        <f t="shared" si="10"/>
        <v>0.43865807095407172</v>
      </c>
      <c r="AX31" s="55">
        <f t="shared" si="11"/>
        <v>12488</v>
      </c>
      <c r="AY31" s="61">
        <v>6</v>
      </c>
      <c r="AZ31" s="62"/>
      <c r="BA31" s="58">
        <v>20</v>
      </c>
      <c r="BB31" s="58"/>
      <c r="BC31" s="59"/>
      <c r="BD31" s="54">
        <f t="shared" si="12"/>
        <v>0.51140483092056244</v>
      </c>
      <c r="BE31" s="55">
        <f t="shared" si="13"/>
        <v>12488</v>
      </c>
      <c r="BF31" s="61"/>
      <c r="BG31" s="62"/>
      <c r="BH31" s="58"/>
      <c r="BI31" s="58"/>
      <c r="BJ31" s="59"/>
      <c r="BK31" s="54">
        <f t="shared" si="14"/>
        <v>0.58113330872078917</v>
      </c>
      <c r="BL31" s="55">
        <f t="shared" si="15"/>
        <v>12488</v>
      </c>
      <c r="BM31" s="61">
        <v>6</v>
      </c>
      <c r="BN31" s="62"/>
      <c r="BO31" s="58">
        <v>20</v>
      </c>
      <c r="BP31" s="58"/>
      <c r="BQ31" s="59"/>
      <c r="BR31" s="54">
        <f t="shared" si="16"/>
        <v>0.64662061331013831</v>
      </c>
      <c r="BS31" s="55">
        <f t="shared" si="17"/>
        <v>12886</v>
      </c>
      <c r="BT31" s="61">
        <v>3</v>
      </c>
      <c r="BU31" s="62">
        <v>2.5</v>
      </c>
      <c r="BV31" s="58">
        <v>20</v>
      </c>
      <c r="BW31" s="58"/>
      <c r="BX31" s="59"/>
      <c r="BY31" s="54">
        <f t="shared" si="18"/>
        <v>0.69881896642824115</v>
      </c>
      <c r="BZ31" s="55">
        <f t="shared" si="19"/>
        <v>10738</v>
      </c>
      <c r="CA31" s="61">
        <v>2</v>
      </c>
      <c r="CB31" s="62">
        <v>2</v>
      </c>
      <c r="CC31" s="58"/>
      <c r="CD31" s="58"/>
      <c r="CE31" s="59"/>
      <c r="CF31" s="54">
        <f t="shared" si="20"/>
        <v>0.76339910597578664</v>
      </c>
      <c r="CG31" s="55">
        <f t="shared" si="21"/>
        <v>10738</v>
      </c>
      <c r="CH31" s="61"/>
      <c r="CI31" s="62"/>
      <c r="CJ31" s="58">
        <v>20</v>
      </c>
      <c r="CK31" s="58"/>
      <c r="CL31" s="59"/>
      <c r="CM31" s="54">
        <f t="shared" si="22"/>
        <v>0.81453612962103716</v>
      </c>
      <c r="CN31" s="55">
        <f t="shared" si="23"/>
        <v>6767</v>
      </c>
      <c r="CO31" s="61"/>
      <c r="CP31" s="62"/>
      <c r="CQ31" s="58">
        <v>20</v>
      </c>
      <c r="CR31" s="58"/>
      <c r="CS31" s="59"/>
      <c r="CT31" s="54">
        <f t="shared" si="24"/>
        <v>0.86523465527153665</v>
      </c>
      <c r="CU31" s="55">
        <f t="shared" si="25"/>
        <v>6767</v>
      </c>
      <c r="CV31" s="61">
        <v>3</v>
      </c>
      <c r="CW31" s="62"/>
      <c r="CX31" s="58"/>
      <c r="CY31" s="58"/>
      <c r="CZ31" s="59"/>
      <c r="DA31" s="54">
        <f t="shared" si="26"/>
        <v>0.92531308653532962</v>
      </c>
      <c r="DB31" s="55">
        <f t="shared" si="27"/>
        <v>6763</v>
      </c>
      <c r="DC31" s="61">
        <v>6</v>
      </c>
      <c r="DD31" s="62"/>
      <c r="DE31" s="58"/>
      <c r="DF31" s="58"/>
      <c r="DG31" s="59"/>
      <c r="DH31" s="54">
        <f t="shared" si="28"/>
        <v>0.97919238543538289</v>
      </c>
      <c r="DI31" s="55">
        <f t="shared" si="29"/>
        <v>6728</v>
      </c>
      <c r="DJ31" s="61">
        <v>6</v>
      </c>
      <c r="DK31" s="62"/>
      <c r="DL31" s="58"/>
      <c r="DM31" s="58"/>
      <c r="DN31" s="59"/>
      <c r="DO31" s="54">
        <f t="shared" si="30"/>
        <v>1.0536640412483071</v>
      </c>
      <c r="DP31" s="55">
        <f t="shared" si="31"/>
        <v>6700</v>
      </c>
      <c r="DQ31" s="61">
        <v>4</v>
      </c>
      <c r="DR31" s="62"/>
      <c r="DS31" s="58"/>
      <c r="DT31" s="58"/>
      <c r="DU31" s="59"/>
      <c r="DV31" s="54">
        <f t="shared" si="32"/>
        <v>1.141961854910488</v>
      </c>
      <c r="DW31" s="55">
        <f t="shared" si="33"/>
        <v>6685</v>
      </c>
      <c r="DX31" s="61">
        <v>4</v>
      </c>
      <c r="DY31" s="62"/>
      <c r="DZ31" s="58"/>
      <c r="EA31" s="58"/>
      <c r="EB31" s="59"/>
      <c r="EC31" s="54">
        <f t="shared" si="34"/>
        <v>1.2277011677416443</v>
      </c>
      <c r="ED31" s="55">
        <f t="shared" si="35"/>
        <v>6658</v>
      </c>
      <c r="EE31" s="61">
        <v>6</v>
      </c>
      <c r="EF31" s="62"/>
      <c r="EG31" s="58"/>
      <c r="EH31" s="58"/>
      <c r="EI31" s="59"/>
      <c r="EJ31" s="54">
        <f t="shared" si="36"/>
        <v>1.3122726491289864</v>
      </c>
      <c r="EK31" s="55">
        <f t="shared" si="37"/>
        <v>6658</v>
      </c>
      <c r="EL31" s="61">
        <v>5</v>
      </c>
      <c r="EM31" s="62"/>
      <c r="EN31" s="58"/>
      <c r="EO31" s="58"/>
      <c r="EP31" s="59"/>
      <c r="EQ31" s="54">
        <f t="shared" si="38"/>
        <v>1.4072775749395816</v>
      </c>
      <c r="ER31" s="55">
        <f t="shared" si="39"/>
        <v>6655</v>
      </c>
      <c r="ES31" s="61">
        <v>5</v>
      </c>
      <c r="ET31" s="62"/>
      <c r="EU31" s="58"/>
      <c r="EV31" s="58"/>
      <c r="EW31" s="59"/>
      <c r="EX31" s="54">
        <f t="shared" si="40"/>
        <v>1.4898066161463104</v>
      </c>
      <c r="EY31" s="55">
        <f t="shared" si="41"/>
        <v>6655</v>
      </c>
      <c r="EZ31" s="61">
        <v>3</v>
      </c>
      <c r="FA31" s="62"/>
      <c r="FB31" s="58"/>
      <c r="FC31" s="58"/>
      <c r="FD31" s="59"/>
      <c r="FE31" s="54">
        <f t="shared" si="42"/>
        <v>1.5669608668542816</v>
      </c>
      <c r="FF31" s="55">
        <f t="shared" si="43"/>
        <v>6655</v>
      </c>
      <c r="FG31" s="61">
        <v>6</v>
      </c>
      <c r="FH31" s="62"/>
      <c r="FI31" s="58"/>
      <c r="FJ31" s="58"/>
      <c r="FK31" s="59"/>
      <c r="FL31" s="54">
        <f t="shared" si="44"/>
        <v>1.6083213350340291</v>
      </c>
      <c r="FM31" s="55">
        <f t="shared" si="45"/>
        <v>6648</v>
      </c>
      <c r="FN31" s="61">
        <v>2</v>
      </c>
      <c r="FO31" s="62"/>
      <c r="FP31" s="58"/>
      <c r="FQ31" s="58"/>
      <c r="FR31" s="59"/>
      <c r="FS31" s="54">
        <f t="shared" si="46"/>
        <v>1.6674585721356352</v>
      </c>
      <c r="FT31" s="55">
        <f t="shared" si="47"/>
        <v>7361</v>
      </c>
      <c r="FU31" s="61">
        <v>3</v>
      </c>
      <c r="FV31" s="62"/>
      <c r="FW31" s="58"/>
      <c r="FX31" s="58"/>
      <c r="FY31" s="59"/>
      <c r="FZ31" s="54">
        <f t="shared" si="48"/>
        <v>1.712759691339758</v>
      </c>
      <c r="GA31" s="55">
        <f t="shared" si="49"/>
        <v>7361</v>
      </c>
      <c r="GB31" s="61">
        <v>5</v>
      </c>
      <c r="GC31" s="62"/>
      <c r="GD31" s="58"/>
      <c r="GE31" s="58"/>
      <c r="GF31" s="59"/>
      <c r="GG31" s="54">
        <f t="shared" si="50"/>
        <v>1.773683687870331</v>
      </c>
      <c r="GH31" s="55">
        <f t="shared" si="51"/>
        <v>7361</v>
      </c>
      <c r="GI31" s="61"/>
      <c r="GJ31" s="62"/>
      <c r="GK31" s="58"/>
      <c r="GL31" s="58"/>
      <c r="GM31" s="59"/>
      <c r="GN31" s="54">
        <f t="shared" si="52"/>
        <v>1.7824617594116143</v>
      </c>
      <c r="GO31" s="55">
        <f t="shared" si="53"/>
        <v>7361</v>
      </c>
      <c r="GP31" s="61"/>
      <c r="GQ31" s="62"/>
      <c r="GR31" s="58"/>
      <c r="GS31" s="58"/>
      <c r="GT31" s="59"/>
      <c r="GU31" s="54">
        <f t="shared" si="54"/>
        <v>1.7824617594116143</v>
      </c>
      <c r="GV31" s="55">
        <f t="shared" si="55"/>
        <v>7361</v>
      </c>
    </row>
    <row r="32" spans="1:204" s="60" customFormat="1">
      <c r="A32" s="57">
        <v>29</v>
      </c>
      <c r="B32" s="61">
        <v>1</v>
      </c>
      <c r="C32" s="62"/>
      <c r="D32" s="58">
        <v>5</v>
      </c>
      <c r="E32" s="58"/>
      <c r="F32" s="59"/>
      <c r="G32" s="54">
        <f t="shared" si="57"/>
        <v>0.19279218362282885</v>
      </c>
      <c r="H32" s="55">
        <f t="shared" si="56"/>
        <v>12400</v>
      </c>
      <c r="I32" s="61">
        <v>1</v>
      </c>
      <c r="J32" s="62"/>
      <c r="K32" s="58">
        <v>20</v>
      </c>
      <c r="L32" s="58"/>
      <c r="M32" s="59"/>
      <c r="N32" s="54">
        <f t="shared" si="0"/>
        <v>0.21748200992555858</v>
      </c>
      <c r="O32" s="55">
        <f t="shared" si="1"/>
        <v>12400</v>
      </c>
      <c r="P32" s="61">
        <v>2</v>
      </c>
      <c r="Q32" s="62"/>
      <c r="R32" s="58"/>
      <c r="S32" s="58">
        <v>20</v>
      </c>
      <c r="T32" s="59"/>
      <c r="U32" s="54">
        <f t="shared" si="2"/>
        <v>0.2520481562051432</v>
      </c>
      <c r="V32" s="55">
        <f t="shared" si="3"/>
        <v>12488</v>
      </c>
      <c r="W32" s="61">
        <v>3</v>
      </c>
      <c r="X32" s="62"/>
      <c r="Y32" s="58">
        <v>20</v>
      </c>
      <c r="Z32" s="58"/>
      <c r="AA32" s="59"/>
      <c r="AB32" s="54">
        <f t="shared" si="4"/>
        <v>0.29602883919927903</v>
      </c>
      <c r="AC32" s="55">
        <f t="shared" si="5"/>
        <v>12488</v>
      </c>
      <c r="AD32" s="61">
        <v>2</v>
      </c>
      <c r="AE32" s="62"/>
      <c r="AF32" s="58">
        <v>20</v>
      </c>
      <c r="AG32" s="58"/>
      <c r="AH32" s="59"/>
      <c r="AI32" s="54">
        <f t="shared" si="6"/>
        <v>0.33625206888439219</v>
      </c>
      <c r="AJ32" s="55">
        <f t="shared" si="7"/>
        <v>12488</v>
      </c>
      <c r="AK32" s="61">
        <v>3</v>
      </c>
      <c r="AL32" s="62"/>
      <c r="AM32" s="58">
        <v>20</v>
      </c>
      <c r="AN32" s="58"/>
      <c r="AO32" s="59"/>
      <c r="AP32" s="54">
        <f t="shared" si="8"/>
        <v>0.38857922603217709</v>
      </c>
      <c r="AQ32" s="55">
        <f t="shared" si="9"/>
        <v>12488</v>
      </c>
      <c r="AR32" s="152">
        <v>4</v>
      </c>
      <c r="AS32" s="153"/>
      <c r="AT32" s="154"/>
      <c r="AU32" s="154"/>
      <c r="AV32" s="151"/>
      <c r="AW32" s="54">
        <f t="shared" si="10"/>
        <v>0.44013641323958885</v>
      </c>
      <c r="AX32" s="55">
        <f t="shared" si="11"/>
        <v>12488</v>
      </c>
      <c r="AY32" s="61">
        <v>6</v>
      </c>
      <c r="AZ32" s="62"/>
      <c r="BA32" s="58"/>
      <c r="BB32" s="58"/>
      <c r="BC32" s="59"/>
      <c r="BD32" s="54">
        <f t="shared" si="12"/>
        <v>0.51362234434883813</v>
      </c>
      <c r="BE32" s="55">
        <f t="shared" si="13"/>
        <v>12488</v>
      </c>
      <c r="BF32" s="61">
        <v>6</v>
      </c>
      <c r="BG32" s="62"/>
      <c r="BH32" s="58">
        <v>25</v>
      </c>
      <c r="BI32" s="58"/>
      <c r="BJ32" s="59"/>
      <c r="BK32" s="54">
        <f t="shared" si="14"/>
        <v>0.58435178307155056</v>
      </c>
      <c r="BL32" s="55">
        <f t="shared" si="15"/>
        <v>12488</v>
      </c>
      <c r="BM32" s="61">
        <v>3</v>
      </c>
      <c r="BN32" s="62"/>
      <c r="BO32" s="58"/>
      <c r="BP32" s="58"/>
      <c r="BQ32" s="59"/>
      <c r="BR32" s="54">
        <f t="shared" si="16"/>
        <v>0.6476951247059286</v>
      </c>
      <c r="BS32" s="55">
        <f t="shared" si="17"/>
        <v>12886</v>
      </c>
      <c r="BT32" s="61">
        <v>5</v>
      </c>
      <c r="BU32" s="62"/>
      <c r="BV32" s="58"/>
      <c r="BW32" s="58"/>
      <c r="BX32" s="59"/>
      <c r="BY32" s="54">
        <f t="shared" si="18"/>
        <v>0.70096805593065525</v>
      </c>
      <c r="BZ32" s="55">
        <f t="shared" si="19"/>
        <v>10738</v>
      </c>
      <c r="CA32" s="61">
        <v>2</v>
      </c>
      <c r="CB32" s="62"/>
      <c r="CC32" s="58"/>
      <c r="CD32" s="58"/>
      <c r="CE32" s="59"/>
      <c r="CF32" s="54">
        <f t="shared" si="20"/>
        <v>0.76425874177675235</v>
      </c>
      <c r="CG32" s="55">
        <f t="shared" si="21"/>
        <v>10738</v>
      </c>
      <c r="CH32" s="61"/>
      <c r="CI32" s="62"/>
      <c r="CJ32" s="58"/>
      <c r="CK32" s="58"/>
      <c r="CL32" s="59"/>
      <c r="CM32" s="54">
        <f t="shared" si="22"/>
        <v>0.81453612962103716</v>
      </c>
      <c r="CN32" s="55">
        <f t="shared" si="23"/>
        <v>6767</v>
      </c>
      <c r="CO32" s="61"/>
      <c r="CP32" s="62"/>
      <c r="CQ32" s="58">
        <v>20</v>
      </c>
      <c r="CR32" s="58"/>
      <c r="CS32" s="59"/>
      <c r="CT32" s="54">
        <f t="shared" si="24"/>
        <v>0.86671241498780682</v>
      </c>
      <c r="CU32" s="55">
        <f t="shared" si="25"/>
        <v>6767</v>
      </c>
      <c r="CV32" s="61"/>
      <c r="CW32" s="62"/>
      <c r="CX32" s="58"/>
      <c r="CY32" s="58"/>
      <c r="CZ32" s="59"/>
      <c r="DA32" s="54">
        <f t="shared" si="26"/>
        <v>0.92531308653532962</v>
      </c>
      <c r="DB32" s="55">
        <f t="shared" si="27"/>
        <v>6763</v>
      </c>
      <c r="DC32" s="61">
        <v>5</v>
      </c>
      <c r="DD32" s="62"/>
      <c r="DE32" s="58"/>
      <c r="DF32" s="58"/>
      <c r="DG32" s="59"/>
      <c r="DH32" s="54">
        <f t="shared" si="28"/>
        <v>0.98262236805680425</v>
      </c>
      <c r="DI32" s="55">
        <f t="shared" si="29"/>
        <v>6728</v>
      </c>
      <c r="DJ32" s="61">
        <v>5</v>
      </c>
      <c r="DK32" s="62"/>
      <c r="DL32" s="58"/>
      <c r="DM32" s="58"/>
      <c r="DN32" s="59"/>
      <c r="DO32" s="54">
        <f t="shared" si="30"/>
        <v>1.0571083581254599</v>
      </c>
      <c r="DP32" s="55">
        <f t="shared" si="31"/>
        <v>6700</v>
      </c>
      <c r="DQ32" s="61">
        <v>3</v>
      </c>
      <c r="DR32" s="62"/>
      <c r="DS32" s="58"/>
      <c r="DT32" s="58"/>
      <c r="DU32" s="59"/>
      <c r="DV32" s="54">
        <f t="shared" si="32"/>
        <v>1.1440330821126052</v>
      </c>
      <c r="DW32" s="55">
        <f t="shared" si="33"/>
        <v>6685</v>
      </c>
      <c r="DX32" s="61">
        <v>5</v>
      </c>
      <c r="DY32" s="62"/>
      <c r="DZ32" s="58"/>
      <c r="EA32" s="58"/>
      <c r="EB32" s="59"/>
      <c r="EC32" s="54">
        <f t="shared" si="34"/>
        <v>1.2311672120607975</v>
      </c>
      <c r="ED32" s="55">
        <f t="shared" si="35"/>
        <v>6658</v>
      </c>
      <c r="EE32" s="61">
        <v>4</v>
      </c>
      <c r="EF32" s="62">
        <v>2</v>
      </c>
      <c r="EG32" s="58"/>
      <c r="EH32" s="58"/>
      <c r="EI32" s="59"/>
      <c r="EJ32" s="54">
        <f t="shared" si="36"/>
        <v>1.3164319023119706</v>
      </c>
      <c r="EK32" s="55">
        <f t="shared" si="37"/>
        <v>6658</v>
      </c>
      <c r="EL32" s="61">
        <v>5</v>
      </c>
      <c r="EM32" s="62"/>
      <c r="EN32" s="58"/>
      <c r="EO32" s="58"/>
      <c r="EP32" s="59"/>
      <c r="EQ32" s="54">
        <f t="shared" si="38"/>
        <v>1.4107451817129735</v>
      </c>
      <c r="ER32" s="55">
        <f t="shared" si="39"/>
        <v>6655</v>
      </c>
      <c r="ES32" s="61">
        <v>5</v>
      </c>
      <c r="ET32" s="62"/>
      <c r="EU32" s="58"/>
      <c r="EV32" s="58"/>
      <c r="EW32" s="59"/>
      <c r="EX32" s="54">
        <f t="shared" si="40"/>
        <v>1.4932742229197025</v>
      </c>
      <c r="EY32" s="55">
        <f t="shared" si="41"/>
        <v>6655</v>
      </c>
      <c r="EZ32" s="61">
        <v>3</v>
      </c>
      <c r="FA32" s="62"/>
      <c r="FB32" s="58"/>
      <c r="FC32" s="58"/>
      <c r="FD32" s="59"/>
      <c r="FE32" s="54">
        <f t="shared" si="42"/>
        <v>1.5690414309183167</v>
      </c>
      <c r="FF32" s="55">
        <f t="shared" si="43"/>
        <v>6655</v>
      </c>
      <c r="FG32" s="61"/>
      <c r="FH32" s="62"/>
      <c r="FI32" s="58">
        <v>40</v>
      </c>
      <c r="FJ32" s="58"/>
      <c r="FK32" s="59"/>
      <c r="FL32" s="54">
        <f t="shared" si="44"/>
        <v>1.6113297586200701</v>
      </c>
      <c r="FM32" s="55">
        <f t="shared" si="45"/>
        <v>6648</v>
      </c>
      <c r="FN32" s="61">
        <v>2</v>
      </c>
      <c r="FO32" s="62"/>
      <c r="FP32" s="58"/>
      <c r="FQ32" s="58"/>
      <c r="FR32" s="59"/>
      <c r="FS32" s="54">
        <f t="shared" si="46"/>
        <v>1.6687125823558187</v>
      </c>
      <c r="FT32" s="55">
        <f t="shared" si="47"/>
        <v>7361</v>
      </c>
      <c r="FU32" s="61"/>
      <c r="FV32" s="62"/>
      <c r="FW32" s="58"/>
      <c r="FX32" s="58"/>
      <c r="FY32" s="59"/>
      <c r="FZ32" s="54">
        <f t="shared" si="48"/>
        <v>1.712759691339758</v>
      </c>
      <c r="GA32" s="55">
        <f t="shared" si="49"/>
        <v>7361</v>
      </c>
      <c r="GB32" s="61">
        <v>6</v>
      </c>
      <c r="GC32" s="62"/>
      <c r="GD32" s="58"/>
      <c r="GE32" s="58"/>
      <c r="GF32" s="59"/>
      <c r="GG32" s="54">
        <f t="shared" si="50"/>
        <v>1.7774457185308812</v>
      </c>
      <c r="GH32" s="55">
        <f t="shared" si="51"/>
        <v>7361</v>
      </c>
      <c r="GI32" s="61"/>
      <c r="GJ32" s="62"/>
      <c r="GK32" s="58"/>
      <c r="GL32" s="58"/>
      <c r="GM32" s="59"/>
      <c r="GN32" s="54">
        <f t="shared" si="52"/>
        <v>1.7824617594116143</v>
      </c>
      <c r="GO32" s="55">
        <f t="shared" si="53"/>
        <v>7361</v>
      </c>
      <c r="GP32" s="61"/>
      <c r="GQ32" s="62"/>
      <c r="GR32" s="58"/>
      <c r="GS32" s="58"/>
      <c r="GT32" s="59"/>
      <c r="GU32" s="54">
        <f t="shared" si="54"/>
        <v>1.7824617594116143</v>
      </c>
      <c r="GV32" s="55">
        <f t="shared" si="55"/>
        <v>7361</v>
      </c>
    </row>
    <row r="33" spans="1:204" s="60" customFormat="1">
      <c r="A33" s="57">
        <v>30</v>
      </c>
      <c r="B33" s="61">
        <v>1</v>
      </c>
      <c r="C33" s="62"/>
      <c r="D33" s="58">
        <v>5</v>
      </c>
      <c r="E33" s="58"/>
      <c r="F33" s="59"/>
      <c r="G33" s="54">
        <f t="shared" si="57"/>
        <v>0.19336600496277925</v>
      </c>
      <c r="H33" s="55">
        <f t="shared" si="56"/>
        <v>12400</v>
      </c>
      <c r="I33" s="61"/>
      <c r="J33" s="62"/>
      <c r="K33" s="58"/>
      <c r="L33" s="58"/>
      <c r="M33" s="59"/>
      <c r="N33" s="54">
        <f t="shared" si="0"/>
        <v>0.21748200992555858</v>
      </c>
      <c r="O33" s="55">
        <f t="shared" si="1"/>
        <v>12400</v>
      </c>
      <c r="P33" s="61"/>
      <c r="Q33" s="62"/>
      <c r="R33" s="58">
        <v>20</v>
      </c>
      <c r="S33" s="58">
        <v>20</v>
      </c>
      <c r="T33" s="59"/>
      <c r="U33" s="54">
        <f t="shared" si="2"/>
        <v>0.25364969368112017</v>
      </c>
      <c r="V33" s="55">
        <f t="shared" si="3"/>
        <v>12488</v>
      </c>
      <c r="W33" s="61"/>
      <c r="X33" s="62"/>
      <c r="Y33" s="58">
        <v>20</v>
      </c>
      <c r="Z33" s="58"/>
      <c r="AA33" s="59"/>
      <c r="AB33" s="54">
        <f t="shared" si="4"/>
        <v>0.29682960793726748</v>
      </c>
      <c r="AC33" s="55">
        <f t="shared" si="5"/>
        <v>12488</v>
      </c>
      <c r="AD33" s="61">
        <v>3</v>
      </c>
      <c r="AE33" s="62"/>
      <c r="AF33" s="58"/>
      <c r="AG33" s="58"/>
      <c r="AH33" s="59"/>
      <c r="AI33" s="54">
        <f t="shared" si="6"/>
        <v>0.33736082559853009</v>
      </c>
      <c r="AJ33" s="55">
        <f t="shared" si="7"/>
        <v>12488</v>
      </c>
      <c r="AK33" s="61">
        <v>3</v>
      </c>
      <c r="AL33" s="62"/>
      <c r="AM33" s="58">
        <v>30</v>
      </c>
      <c r="AN33" s="58"/>
      <c r="AO33" s="59"/>
      <c r="AP33" s="54">
        <f t="shared" si="8"/>
        <v>0.39088913585329771</v>
      </c>
      <c r="AQ33" s="55">
        <f t="shared" si="9"/>
        <v>12488</v>
      </c>
      <c r="AR33" s="152">
        <v>6</v>
      </c>
      <c r="AS33" s="153"/>
      <c r="AT33" s="154">
        <v>40</v>
      </c>
      <c r="AU33" s="154"/>
      <c r="AV33" s="151"/>
      <c r="AW33" s="54">
        <f t="shared" si="10"/>
        <v>0.44395546414384152</v>
      </c>
      <c r="AX33" s="55">
        <f t="shared" si="11"/>
        <v>12488</v>
      </c>
      <c r="AY33" s="61">
        <v>3</v>
      </c>
      <c r="AZ33" s="62"/>
      <c r="BA33" s="58"/>
      <c r="BB33" s="58"/>
      <c r="BC33" s="59"/>
      <c r="BD33" s="54">
        <f t="shared" si="12"/>
        <v>0.51473110106297604</v>
      </c>
      <c r="BE33" s="55">
        <f t="shared" si="13"/>
        <v>12488</v>
      </c>
      <c r="BF33" s="61">
        <v>6</v>
      </c>
      <c r="BG33" s="62"/>
      <c r="BH33" s="58">
        <v>20</v>
      </c>
      <c r="BI33" s="58"/>
      <c r="BJ33" s="59"/>
      <c r="BK33" s="54">
        <f t="shared" si="14"/>
        <v>0.58737006523781476</v>
      </c>
      <c r="BL33" s="55">
        <f t="shared" si="15"/>
        <v>12488</v>
      </c>
      <c r="BM33" s="61">
        <v>6</v>
      </c>
      <c r="BN33" s="62"/>
      <c r="BO33" s="58">
        <v>40</v>
      </c>
      <c r="BP33" s="58"/>
      <c r="BQ33" s="59"/>
      <c r="BR33" s="54">
        <f t="shared" si="16"/>
        <v>0.65139621951365079</v>
      </c>
      <c r="BS33" s="55">
        <f t="shared" si="17"/>
        <v>12886</v>
      </c>
      <c r="BT33" s="61">
        <v>4</v>
      </c>
      <c r="BU33" s="62"/>
      <c r="BV33" s="58"/>
      <c r="BW33" s="58"/>
      <c r="BX33" s="59"/>
      <c r="BY33" s="54">
        <f t="shared" si="18"/>
        <v>0.70268732753258656</v>
      </c>
      <c r="BZ33" s="55">
        <f t="shared" si="19"/>
        <v>10738</v>
      </c>
      <c r="CA33" s="61">
        <v>2</v>
      </c>
      <c r="CB33" s="62">
        <v>2</v>
      </c>
      <c r="CC33" s="58"/>
      <c r="CD33" s="58"/>
      <c r="CE33" s="59"/>
      <c r="CF33" s="54">
        <f t="shared" si="20"/>
        <v>0.76597801337868365</v>
      </c>
      <c r="CG33" s="55">
        <f t="shared" si="21"/>
        <v>10738</v>
      </c>
      <c r="CH33" s="61"/>
      <c r="CI33" s="62"/>
      <c r="CJ33" s="58">
        <v>10</v>
      </c>
      <c r="CK33" s="58"/>
      <c r="CL33" s="59"/>
      <c r="CM33" s="54">
        <f t="shared" si="22"/>
        <v>0.8152750094791722</v>
      </c>
      <c r="CN33" s="55">
        <f t="shared" si="23"/>
        <v>6767</v>
      </c>
      <c r="CO33" s="61"/>
      <c r="CP33" s="62"/>
      <c r="CQ33" s="58">
        <v>20</v>
      </c>
      <c r="CR33" s="58"/>
      <c r="CS33" s="59"/>
      <c r="CT33" s="54">
        <f t="shared" si="24"/>
        <v>0.86819017470407689</v>
      </c>
      <c r="CU33" s="55">
        <f t="shared" si="25"/>
        <v>6767</v>
      </c>
      <c r="CV33" s="61">
        <v>4</v>
      </c>
      <c r="CW33" s="62"/>
      <c r="CX33" s="58"/>
      <c r="CY33" s="58"/>
      <c r="CZ33" s="59"/>
      <c r="DA33" s="54">
        <f t="shared" si="26"/>
        <v>0.9280428719059548</v>
      </c>
      <c r="DB33" s="55">
        <f t="shared" si="27"/>
        <v>6763</v>
      </c>
      <c r="DC33" s="61"/>
      <c r="DD33" s="62"/>
      <c r="DE33" s="58"/>
      <c r="DF33" s="58"/>
      <c r="DG33" s="59"/>
      <c r="DH33" s="54">
        <f t="shared" si="28"/>
        <v>0.98262236805680425</v>
      </c>
      <c r="DI33" s="55">
        <f t="shared" si="29"/>
        <v>6728</v>
      </c>
      <c r="DJ33" s="61">
        <v>4</v>
      </c>
      <c r="DK33" s="62"/>
      <c r="DL33" s="58"/>
      <c r="DM33" s="58"/>
      <c r="DN33" s="59">
        <v>3</v>
      </c>
      <c r="DO33" s="54">
        <f t="shared" si="30"/>
        <v>1.0598650459650205</v>
      </c>
      <c r="DP33" s="55">
        <f t="shared" si="31"/>
        <v>6697</v>
      </c>
      <c r="DQ33" s="61">
        <v>5</v>
      </c>
      <c r="DR33" s="62"/>
      <c r="DS33" s="58"/>
      <c r="DT33" s="58"/>
      <c r="DU33" s="59"/>
      <c r="DV33" s="54">
        <f t="shared" si="32"/>
        <v>1.1474851274494673</v>
      </c>
      <c r="DW33" s="55">
        <f t="shared" si="33"/>
        <v>6685</v>
      </c>
      <c r="DX33" s="61"/>
      <c r="DY33" s="62"/>
      <c r="DZ33" s="58"/>
      <c r="EA33" s="58"/>
      <c r="EB33" s="59"/>
      <c r="EC33" s="54">
        <f t="shared" si="34"/>
        <v>1.2311672120607975</v>
      </c>
      <c r="ED33" s="55">
        <f t="shared" si="35"/>
        <v>6658</v>
      </c>
      <c r="EE33" s="61">
        <v>7</v>
      </c>
      <c r="EF33" s="62"/>
      <c r="EG33" s="58"/>
      <c r="EH33" s="58"/>
      <c r="EI33" s="59"/>
      <c r="EJ33" s="54">
        <f t="shared" si="36"/>
        <v>1.3212843643587853</v>
      </c>
      <c r="EK33" s="55">
        <f t="shared" si="37"/>
        <v>6658</v>
      </c>
      <c r="EL33" s="61">
        <v>5</v>
      </c>
      <c r="EM33" s="62"/>
      <c r="EN33" s="58"/>
      <c r="EO33" s="58"/>
      <c r="EP33" s="59"/>
      <c r="EQ33" s="54">
        <f t="shared" si="38"/>
        <v>1.4142127884863656</v>
      </c>
      <c r="ER33" s="55">
        <f t="shared" si="39"/>
        <v>6655</v>
      </c>
      <c r="ES33" s="61">
        <v>6</v>
      </c>
      <c r="ET33" s="62"/>
      <c r="EU33" s="58"/>
      <c r="EV33" s="58"/>
      <c r="EW33" s="59"/>
      <c r="EX33" s="54">
        <f t="shared" si="40"/>
        <v>1.4974353510477727</v>
      </c>
      <c r="EY33" s="55">
        <f t="shared" si="41"/>
        <v>6655</v>
      </c>
      <c r="EZ33" s="61"/>
      <c r="FA33" s="62"/>
      <c r="FB33" s="58"/>
      <c r="FC33" s="58"/>
      <c r="FD33" s="59"/>
      <c r="FE33" s="54">
        <f t="shared" si="42"/>
        <v>1.5690414309183167</v>
      </c>
      <c r="FF33" s="55">
        <f t="shared" si="43"/>
        <v>6655</v>
      </c>
      <c r="FG33" s="61">
        <v>6</v>
      </c>
      <c r="FH33" s="62"/>
      <c r="FI33" s="58"/>
      <c r="FJ33" s="58"/>
      <c r="FK33" s="59"/>
      <c r="FL33" s="54">
        <f t="shared" si="44"/>
        <v>1.6154952682007422</v>
      </c>
      <c r="FM33" s="55">
        <f t="shared" si="45"/>
        <v>6648</v>
      </c>
      <c r="FN33" s="61">
        <v>3</v>
      </c>
      <c r="FO33" s="62"/>
      <c r="FP33" s="58"/>
      <c r="FQ33" s="58"/>
      <c r="FR33" s="59"/>
      <c r="FS33" s="54">
        <f t="shared" si="46"/>
        <v>1.6705935976860935</v>
      </c>
      <c r="FT33" s="55">
        <f t="shared" si="47"/>
        <v>7361</v>
      </c>
      <c r="FU33" s="61"/>
      <c r="FV33" s="62"/>
      <c r="FW33" s="58"/>
      <c r="FX33" s="58"/>
      <c r="FY33" s="59"/>
      <c r="FZ33" s="54">
        <f t="shared" si="48"/>
        <v>1.712759691339758</v>
      </c>
      <c r="GA33" s="55">
        <f t="shared" si="49"/>
        <v>7361</v>
      </c>
      <c r="GB33" s="61">
        <v>5</v>
      </c>
      <c r="GC33" s="62"/>
      <c r="GD33" s="58"/>
      <c r="GE33" s="58"/>
      <c r="GF33" s="59"/>
      <c r="GG33" s="54">
        <f t="shared" si="50"/>
        <v>1.7805807440813395</v>
      </c>
      <c r="GH33" s="55">
        <f t="shared" si="51"/>
        <v>7361</v>
      </c>
      <c r="GI33" s="61"/>
      <c r="GJ33" s="62"/>
      <c r="GK33" s="58"/>
      <c r="GL33" s="58"/>
      <c r="GM33" s="59"/>
      <c r="GN33" s="54">
        <f t="shared" si="52"/>
        <v>1.7824617594116143</v>
      </c>
      <c r="GO33" s="55">
        <f t="shared" si="53"/>
        <v>7361</v>
      </c>
      <c r="GP33" s="61"/>
      <c r="GQ33" s="62"/>
      <c r="GR33" s="58"/>
      <c r="GS33" s="58"/>
      <c r="GT33" s="59"/>
      <c r="GU33" s="54">
        <f t="shared" si="54"/>
        <v>1.7824617594116143</v>
      </c>
      <c r="GV33" s="55">
        <f t="shared" si="55"/>
        <v>7361</v>
      </c>
    </row>
    <row r="34" spans="1:204" s="70" customFormat="1" ht="13.5" thickBot="1">
      <c r="A34" s="63">
        <v>31</v>
      </c>
      <c r="B34" s="64">
        <v>1</v>
      </c>
      <c r="C34" s="65"/>
      <c r="D34" s="66">
        <v>5</v>
      </c>
      <c r="E34" s="66"/>
      <c r="F34" s="67"/>
      <c r="G34" s="54">
        <f t="shared" si="57"/>
        <v>0.19393982630272963</v>
      </c>
      <c r="H34" s="55">
        <f t="shared" si="56"/>
        <v>12400</v>
      </c>
      <c r="I34" s="64"/>
      <c r="J34" s="65"/>
      <c r="K34" s="66"/>
      <c r="L34" s="66"/>
      <c r="M34" s="67"/>
      <c r="N34" s="68">
        <f t="shared" si="0"/>
        <v>0.21748200992555858</v>
      </c>
      <c r="O34" s="69">
        <f t="shared" si="1"/>
        <v>12400</v>
      </c>
      <c r="P34" s="64">
        <v>2</v>
      </c>
      <c r="Q34" s="65"/>
      <c r="R34" s="66"/>
      <c r="S34" s="66">
        <v>20</v>
      </c>
      <c r="T34" s="67"/>
      <c r="U34" s="68">
        <f t="shared" si="2"/>
        <v>0.25518963356186719</v>
      </c>
      <c r="V34" s="69">
        <f t="shared" si="3"/>
        <v>12488</v>
      </c>
      <c r="W34" s="64"/>
      <c r="X34" s="65"/>
      <c r="Y34" s="66"/>
      <c r="Z34" s="66"/>
      <c r="AA34" s="67"/>
      <c r="AB34" s="68">
        <f t="shared" si="4"/>
        <v>0.29682960793726748</v>
      </c>
      <c r="AC34" s="69">
        <f t="shared" si="5"/>
        <v>12488</v>
      </c>
      <c r="AD34" s="64">
        <v>4</v>
      </c>
      <c r="AE34" s="65"/>
      <c r="AF34" s="66"/>
      <c r="AG34" s="66"/>
      <c r="AH34" s="67"/>
      <c r="AI34" s="68">
        <f t="shared" si="6"/>
        <v>0.33883916788404722</v>
      </c>
      <c r="AJ34" s="69">
        <f t="shared" si="7"/>
        <v>12488</v>
      </c>
      <c r="AK34" s="64"/>
      <c r="AL34" s="65"/>
      <c r="AM34" s="66"/>
      <c r="AN34" s="66"/>
      <c r="AO34" s="67"/>
      <c r="AP34" s="68">
        <f t="shared" si="8"/>
        <v>0.39088913585329771</v>
      </c>
      <c r="AQ34" s="69">
        <f t="shared" si="9"/>
        <v>12488</v>
      </c>
      <c r="AR34" s="155"/>
      <c r="AS34" s="156"/>
      <c r="AT34" s="157"/>
      <c r="AU34" s="157"/>
      <c r="AV34" s="158"/>
      <c r="AW34" s="68">
        <f t="shared" si="10"/>
        <v>0.44395546414384152</v>
      </c>
      <c r="AX34" s="69">
        <f t="shared" si="11"/>
        <v>12488</v>
      </c>
      <c r="AY34" s="64">
        <v>7</v>
      </c>
      <c r="AZ34" s="65"/>
      <c r="BA34" s="66"/>
      <c r="BB34" s="66"/>
      <c r="BC34" s="67"/>
      <c r="BD34" s="68">
        <f t="shared" si="12"/>
        <v>0.51731820006263107</v>
      </c>
      <c r="BE34" s="69">
        <f t="shared" si="13"/>
        <v>12488</v>
      </c>
      <c r="BF34" s="64"/>
      <c r="BG34" s="65"/>
      <c r="BH34" s="66"/>
      <c r="BI34" s="66"/>
      <c r="BJ34" s="67"/>
      <c r="BK34" s="68">
        <f t="shared" si="14"/>
        <v>0.58737006523781476</v>
      </c>
      <c r="BL34" s="69">
        <f t="shared" si="15"/>
        <v>12488</v>
      </c>
      <c r="BM34" s="64">
        <v>5</v>
      </c>
      <c r="BN34" s="65"/>
      <c r="BO34" s="66"/>
      <c r="BP34" s="66"/>
      <c r="BQ34" s="67"/>
      <c r="BR34" s="68">
        <f t="shared" si="16"/>
        <v>0.65318707183996805</v>
      </c>
      <c r="BS34" s="69">
        <f t="shared" si="17"/>
        <v>12886</v>
      </c>
      <c r="BT34" s="64"/>
      <c r="BU34" s="65"/>
      <c r="BV34" s="66"/>
      <c r="BW34" s="66"/>
      <c r="BX34" s="67"/>
      <c r="BY34" s="68">
        <f t="shared" si="18"/>
        <v>0.70268732753258656</v>
      </c>
      <c r="BZ34" s="69">
        <f t="shared" si="19"/>
        <v>10738</v>
      </c>
      <c r="CA34" s="64">
        <v>2</v>
      </c>
      <c r="CB34" s="65"/>
      <c r="CC34" s="66"/>
      <c r="CD34" s="66"/>
      <c r="CE34" s="67"/>
      <c r="CF34" s="68">
        <f t="shared" si="20"/>
        <v>0.76683764917964936</v>
      </c>
      <c r="CG34" s="69">
        <f t="shared" si="21"/>
        <v>10738</v>
      </c>
      <c r="CH34" s="64">
        <v>3</v>
      </c>
      <c r="CI34" s="65"/>
      <c r="CJ34" s="66"/>
      <c r="CK34" s="66"/>
      <c r="CL34" s="67"/>
      <c r="CM34" s="68">
        <f t="shared" si="22"/>
        <v>0.81732113831708475</v>
      </c>
      <c r="CN34" s="69">
        <f t="shared" si="23"/>
        <v>6767</v>
      </c>
      <c r="CO34" s="64"/>
      <c r="CP34" s="65"/>
      <c r="CQ34" s="66"/>
      <c r="CR34" s="66"/>
      <c r="CS34" s="67"/>
      <c r="CT34" s="68">
        <f t="shared" si="24"/>
        <v>0.86819017470407689</v>
      </c>
      <c r="CU34" s="69">
        <f t="shared" si="25"/>
        <v>6767</v>
      </c>
      <c r="CV34" s="64">
        <v>5</v>
      </c>
      <c r="CW34" s="65"/>
      <c r="CX34" s="66"/>
      <c r="CY34" s="66"/>
      <c r="CZ34" s="67"/>
      <c r="DA34" s="68">
        <f t="shared" si="26"/>
        <v>0.93145510361923634</v>
      </c>
      <c r="DB34" s="69">
        <f t="shared" si="27"/>
        <v>6763</v>
      </c>
      <c r="DC34" s="64"/>
      <c r="DD34" s="65"/>
      <c r="DE34" s="66"/>
      <c r="DF34" s="66"/>
      <c r="DG34" s="67"/>
      <c r="DH34" s="68">
        <f t="shared" si="28"/>
        <v>0.98262236805680425</v>
      </c>
      <c r="DI34" s="69">
        <f t="shared" si="29"/>
        <v>6728</v>
      </c>
      <c r="DJ34" s="64">
        <v>3</v>
      </c>
      <c r="DK34" s="65"/>
      <c r="DL34" s="66"/>
      <c r="DM34" s="66"/>
      <c r="DN34" s="67"/>
      <c r="DO34" s="68">
        <f t="shared" si="30"/>
        <v>1.0619325618446911</v>
      </c>
      <c r="DP34" s="69">
        <f t="shared" si="31"/>
        <v>6697</v>
      </c>
      <c r="DQ34" s="64"/>
      <c r="DR34" s="65"/>
      <c r="DS34" s="66"/>
      <c r="DT34" s="66"/>
      <c r="DU34" s="67"/>
      <c r="DV34" s="68">
        <f t="shared" si="32"/>
        <v>1.1474851274494673</v>
      </c>
      <c r="DW34" s="69">
        <f t="shared" si="33"/>
        <v>6685</v>
      </c>
      <c r="DX34" s="64"/>
      <c r="DY34" s="65"/>
      <c r="DZ34" s="66"/>
      <c r="EA34" s="66"/>
      <c r="EB34" s="67"/>
      <c r="EC34" s="68">
        <f t="shared" si="34"/>
        <v>1.2311672120607975</v>
      </c>
      <c r="ED34" s="69">
        <f t="shared" si="35"/>
        <v>6658</v>
      </c>
      <c r="EE34" s="64"/>
      <c r="EF34" s="65"/>
      <c r="EG34" s="66"/>
      <c r="EH34" s="66"/>
      <c r="EI34" s="67"/>
      <c r="EJ34" s="68">
        <f t="shared" si="36"/>
        <v>1.3212843643587853</v>
      </c>
      <c r="EK34" s="69">
        <f t="shared" si="37"/>
        <v>6658</v>
      </c>
      <c r="EL34" s="64"/>
      <c r="EM34" s="65"/>
      <c r="EN34" s="66"/>
      <c r="EO34" s="66"/>
      <c r="EP34" s="67"/>
      <c r="EQ34" s="68">
        <f t="shared" si="38"/>
        <v>1.4142127884863656</v>
      </c>
      <c r="ER34" s="69">
        <f t="shared" si="39"/>
        <v>6655</v>
      </c>
      <c r="ES34" s="64">
        <v>9</v>
      </c>
      <c r="ET34" s="65"/>
      <c r="EU34" s="66"/>
      <c r="EV34" s="66"/>
      <c r="EW34" s="67"/>
      <c r="EX34" s="68">
        <f t="shared" si="40"/>
        <v>1.5036770432398781</v>
      </c>
      <c r="EY34" s="69">
        <f t="shared" si="41"/>
        <v>6655</v>
      </c>
      <c r="EZ34" s="64"/>
      <c r="FA34" s="65"/>
      <c r="FB34" s="66"/>
      <c r="FC34" s="66"/>
      <c r="FD34" s="67"/>
      <c r="FE34" s="68">
        <f t="shared" si="42"/>
        <v>1.5690414309183167</v>
      </c>
      <c r="FF34" s="69">
        <f t="shared" si="43"/>
        <v>6655</v>
      </c>
      <c r="FG34" s="64">
        <v>3</v>
      </c>
      <c r="FH34" s="65"/>
      <c r="FI34" s="66"/>
      <c r="FJ34" s="66"/>
      <c r="FK34" s="67"/>
      <c r="FL34" s="68">
        <f t="shared" si="44"/>
        <v>1.6175780229910783</v>
      </c>
      <c r="FM34" s="69">
        <f t="shared" si="45"/>
        <v>6648</v>
      </c>
      <c r="FN34" s="64">
        <v>4</v>
      </c>
      <c r="FO34" s="65"/>
      <c r="FP34" s="66"/>
      <c r="FQ34" s="66"/>
      <c r="FR34" s="67"/>
      <c r="FS34" s="68">
        <f t="shared" si="46"/>
        <v>1.6731016181264602</v>
      </c>
      <c r="FT34" s="69">
        <f t="shared" si="47"/>
        <v>7361</v>
      </c>
      <c r="FU34" s="64"/>
      <c r="FV34" s="65"/>
      <c r="FW34" s="66"/>
      <c r="FX34" s="66"/>
      <c r="FY34" s="67"/>
      <c r="FZ34" s="68">
        <f t="shared" si="48"/>
        <v>1.712759691339758</v>
      </c>
      <c r="GA34" s="69">
        <f t="shared" si="49"/>
        <v>7361</v>
      </c>
      <c r="GB34" s="64">
        <v>3</v>
      </c>
      <c r="GC34" s="65"/>
      <c r="GD34" s="66"/>
      <c r="GE34" s="66"/>
      <c r="GF34" s="67"/>
      <c r="GG34" s="68">
        <f t="shared" si="50"/>
        <v>1.7824617594116143</v>
      </c>
      <c r="GH34" s="69">
        <f t="shared" si="51"/>
        <v>7361</v>
      </c>
      <c r="GI34" s="64"/>
      <c r="GJ34" s="65"/>
      <c r="GK34" s="66"/>
      <c r="GL34" s="66"/>
      <c r="GM34" s="67"/>
      <c r="GN34" s="68">
        <f t="shared" si="52"/>
        <v>1.7824617594116143</v>
      </c>
      <c r="GO34" s="69">
        <f t="shared" si="53"/>
        <v>7361</v>
      </c>
      <c r="GP34" s="64"/>
      <c r="GQ34" s="65"/>
      <c r="GR34" s="66"/>
      <c r="GS34" s="66"/>
      <c r="GT34" s="67"/>
      <c r="GU34" s="68">
        <f t="shared" si="54"/>
        <v>1.7824617594116143</v>
      </c>
      <c r="GV34" s="69">
        <f t="shared" si="55"/>
        <v>7361</v>
      </c>
    </row>
    <row r="35" spans="1:204" s="79" customFormat="1" ht="13.5" thickBot="1">
      <c r="A35" s="71" t="s">
        <v>4</v>
      </c>
      <c r="B35" s="72">
        <f>SUM(B4:B34)</f>
        <v>10</v>
      </c>
      <c r="C35" s="73">
        <f>SUM(C4:C34)</f>
        <v>0</v>
      </c>
      <c r="D35" s="74">
        <f>SUM(D4:D34)</f>
        <v>55</v>
      </c>
      <c r="E35" s="75">
        <f>SUM(E4:E34)</f>
        <v>0</v>
      </c>
      <c r="F35" s="76">
        <f>SUM(F4:F34)</f>
        <v>0</v>
      </c>
      <c r="G35" s="77">
        <v>0.188</v>
      </c>
      <c r="H35" s="77">
        <v>12400</v>
      </c>
      <c r="I35" s="72">
        <f>SUM(I4:I34)</f>
        <v>21</v>
      </c>
      <c r="J35" s="73">
        <f>SUM(J4:J34)</f>
        <v>0</v>
      </c>
      <c r="K35" s="74">
        <f>SUM(K4:K34)</f>
        <v>390</v>
      </c>
      <c r="L35" s="75">
        <f>SUM(L4:L34)</f>
        <v>0</v>
      </c>
      <c r="M35" s="76">
        <f>SUM(M4:M34)</f>
        <v>0</v>
      </c>
      <c r="N35" s="123">
        <f>+N34-G34</f>
        <v>2.3542183622828949E-2</v>
      </c>
      <c r="O35" s="78"/>
      <c r="P35" s="72">
        <f>SUM(P4:P34)</f>
        <v>40</v>
      </c>
      <c r="Q35" s="73">
        <f>SUM(Q4:Q34)</f>
        <v>0</v>
      </c>
      <c r="R35" s="74">
        <f>SUM(R4:R34)</f>
        <v>40</v>
      </c>
      <c r="S35" s="75">
        <f>SUM(S4:S34)</f>
        <v>530</v>
      </c>
      <c r="T35" s="76">
        <f>SUM(T4:T34)</f>
        <v>-88</v>
      </c>
      <c r="U35" s="123">
        <f>+U34-N34</f>
        <v>3.7707623636308613E-2</v>
      </c>
      <c r="V35" s="78"/>
      <c r="W35" s="72">
        <f>SUM(W4:W34)</f>
        <v>52</v>
      </c>
      <c r="X35" s="73">
        <f>SUM(X4:X34)</f>
        <v>0</v>
      </c>
      <c r="Y35" s="74">
        <f>SUM(Y4:Y34)</f>
        <v>560</v>
      </c>
      <c r="Z35" s="75">
        <f>SUM(Z4:Z34)</f>
        <v>0</v>
      </c>
      <c r="AA35" s="76">
        <f>SUM(AA4:AA34)</f>
        <v>0</v>
      </c>
      <c r="AB35" s="123">
        <f>+AB34-U34</f>
        <v>4.163997437540029E-2</v>
      </c>
      <c r="AC35" s="78"/>
      <c r="AD35" s="72">
        <f>SUM(AD4:AD34)</f>
        <v>66</v>
      </c>
      <c r="AE35" s="73">
        <f>SUM(AE4:AE34)</f>
        <v>0</v>
      </c>
      <c r="AF35" s="74">
        <f>SUM(AF4:AF34)</f>
        <v>440</v>
      </c>
      <c r="AG35" s="75">
        <f>SUM(AG4:AG34)</f>
        <v>0</v>
      </c>
      <c r="AH35" s="76">
        <f>SUM(AH4:AH34)</f>
        <v>0</v>
      </c>
      <c r="AI35" s="123">
        <f>+AI34-AB34</f>
        <v>4.200955994677974E-2</v>
      </c>
      <c r="AJ35" s="78"/>
      <c r="AK35" s="72">
        <f>SUM(AK4:AK34)</f>
        <v>78</v>
      </c>
      <c r="AL35" s="73">
        <f>SUM(AL4:AL34)</f>
        <v>0</v>
      </c>
      <c r="AM35" s="74">
        <f>SUM(AM4:AM34)</f>
        <v>580</v>
      </c>
      <c r="AN35" s="75">
        <f>SUM(AN4:AN34)</f>
        <v>0</v>
      </c>
      <c r="AO35" s="76">
        <f>SUM(AO4:AO34)</f>
        <v>0</v>
      </c>
      <c r="AP35" s="123">
        <f>+AP34-AI34</f>
        <v>5.2049967969250488E-2</v>
      </c>
      <c r="AQ35" s="78"/>
      <c r="AR35" s="72">
        <f>SUM(AR4:AR34)</f>
        <v>71</v>
      </c>
      <c r="AS35" s="73">
        <f>SUM(AS4:AS34)</f>
        <v>0</v>
      </c>
      <c r="AT35" s="74">
        <f>SUM(AT4:AT34)</f>
        <v>670</v>
      </c>
      <c r="AU35" s="75">
        <f>SUM(AU4:AU34)</f>
        <v>0</v>
      </c>
      <c r="AV35" s="76">
        <f>SUM(AV4:AV34)</f>
        <v>0</v>
      </c>
      <c r="AW35" s="123">
        <f>+AW34-AP34</f>
        <v>5.3066328290543807E-2</v>
      </c>
      <c r="AX35" s="78"/>
      <c r="AY35" s="72">
        <f>SUM(AY4:AY34)</f>
        <v>166</v>
      </c>
      <c r="AZ35" s="73">
        <f>SUM(AZ4:AZ34)</f>
        <v>0</v>
      </c>
      <c r="BA35" s="74">
        <f>SUM(BA4:BA34)</f>
        <v>300</v>
      </c>
      <c r="BB35" s="75">
        <f>SUM(BB4:BB34)</f>
        <v>0</v>
      </c>
      <c r="BC35" s="76">
        <f>SUM(BC4:BC34)</f>
        <v>0</v>
      </c>
      <c r="BD35" s="123">
        <f>+BD34-AW34</f>
        <v>7.3362735918789557E-2</v>
      </c>
      <c r="BE35" s="78"/>
      <c r="BF35" s="72">
        <f>SUM(BF4:BF34)</f>
        <v>150</v>
      </c>
      <c r="BG35" s="73">
        <f>SUM(BG4:BG34)</f>
        <v>0</v>
      </c>
      <c r="BH35" s="74">
        <f>SUM(BH4:BH34)</f>
        <v>365</v>
      </c>
      <c r="BI35" s="75">
        <f>SUM(BI4:BI34)</f>
        <v>0</v>
      </c>
      <c r="BJ35" s="76">
        <f>SUM(BJ4:BJ34)</f>
        <v>0</v>
      </c>
      <c r="BK35" s="123">
        <f>+BK34-BD34</f>
        <v>7.0051865175183692E-2</v>
      </c>
      <c r="BL35" s="78"/>
      <c r="BM35" s="72">
        <f>SUM(BM4:BM34)</f>
        <v>150</v>
      </c>
      <c r="BN35" s="73">
        <f>SUM(BN4:BN34)</f>
        <v>0</v>
      </c>
      <c r="BO35" s="74">
        <f>SUM(BO4:BO34)</f>
        <v>300</v>
      </c>
      <c r="BP35" s="75">
        <f>SUM(BP4:BP34)</f>
        <v>0</v>
      </c>
      <c r="BQ35" s="76">
        <f>SUM(BQ4:BQ34)</f>
        <v>-398</v>
      </c>
      <c r="BR35" s="123">
        <f>+BR34-BK34</f>
        <v>6.5817006602153283E-2</v>
      </c>
      <c r="BS35" s="78"/>
      <c r="BT35" s="72">
        <f>SUM(BT4:BT34)</f>
        <v>94</v>
      </c>
      <c r="BU35" s="73">
        <f>SUM(BU4:BU34)</f>
        <v>5</v>
      </c>
      <c r="BV35" s="74">
        <f>SUM(BV4:BV34)</f>
        <v>210</v>
      </c>
      <c r="BW35" s="75">
        <f>SUM(BW4:BW34)</f>
        <v>0</v>
      </c>
      <c r="BX35" s="76">
        <f>SUM(BX4:BX34)</f>
        <v>2148</v>
      </c>
      <c r="BY35" s="123">
        <f>+BY34-BR34</f>
        <v>4.9500255692618511E-2</v>
      </c>
      <c r="BZ35" s="78"/>
      <c r="CA35" s="72">
        <f>SUM(CA4:CA34)</f>
        <v>95</v>
      </c>
      <c r="CB35" s="73">
        <f>SUM(CB4:CB34)</f>
        <v>38</v>
      </c>
      <c r="CC35" s="74">
        <f>SUM(CC4:CC34)</f>
        <v>150</v>
      </c>
      <c r="CD35" s="75">
        <f>SUM(CD4:CD34)</f>
        <v>0</v>
      </c>
      <c r="CE35" s="76">
        <f>SUM(CE4:CE34)</f>
        <v>0</v>
      </c>
      <c r="CF35" s="123">
        <f>+CF34-BY34</f>
        <v>6.4150321647062802E-2</v>
      </c>
      <c r="CG35" s="78"/>
      <c r="CH35" s="72">
        <f>SUM(CH4:CH34)</f>
        <v>61</v>
      </c>
      <c r="CI35" s="73">
        <f>SUM(CI4:CI34)</f>
        <v>0</v>
      </c>
      <c r="CJ35" s="74">
        <f>SUM(CJ4:CJ34)</f>
        <v>256</v>
      </c>
      <c r="CK35" s="75">
        <f>SUM(CK4:CK34)</f>
        <v>0</v>
      </c>
      <c r="CL35" s="76">
        <f>SUM(CL4:CL34)</f>
        <v>3971</v>
      </c>
      <c r="CM35" s="123">
        <f>+CM34-CF34</f>
        <v>5.0483489137435389E-2</v>
      </c>
      <c r="CN35" s="78"/>
      <c r="CO35" s="72">
        <f>SUM(CO4:CO34)</f>
        <v>54</v>
      </c>
      <c r="CP35" s="73">
        <f>SUM(CP4:CP34)</f>
        <v>0</v>
      </c>
      <c r="CQ35" s="74">
        <f>SUM(CQ4:CQ34)</f>
        <v>190</v>
      </c>
      <c r="CR35" s="75">
        <f>SUM(CR4:CR34)</f>
        <v>0</v>
      </c>
      <c r="CS35" s="76">
        <f>SUM(CS4:CS34)</f>
        <v>0</v>
      </c>
      <c r="CT35" s="123">
        <f>+CT34-CM34</f>
        <v>5.0869036386992139E-2</v>
      </c>
      <c r="CU35" s="78"/>
      <c r="CV35" s="72">
        <f>SUM(CV4:CV34)</f>
        <v>83</v>
      </c>
      <c r="CW35" s="73">
        <f>SUM(CW4:CW34)</f>
        <v>0</v>
      </c>
      <c r="CX35" s="74">
        <f>SUM(CX4:CX34)</f>
        <v>90</v>
      </c>
      <c r="CY35" s="75">
        <f>SUM(CY4:CY34)</f>
        <v>0</v>
      </c>
      <c r="CZ35" s="76">
        <f>SUM(CZ4:CZ34)</f>
        <v>4</v>
      </c>
      <c r="DA35" s="123">
        <f>+DA34-CT34</f>
        <v>6.3264928915159446E-2</v>
      </c>
      <c r="DB35" s="78"/>
      <c r="DC35" s="72">
        <f>SUM(DC4:DC34)</f>
        <v>65</v>
      </c>
      <c r="DD35" s="73">
        <f>SUM(DD4:DD34)</f>
        <v>0</v>
      </c>
      <c r="DE35" s="74">
        <f>SUM(DE4:DE34)</f>
        <v>90</v>
      </c>
      <c r="DF35" s="75">
        <f>SUM(DF4:DF34)</f>
        <v>0</v>
      </c>
      <c r="DG35" s="76">
        <f>SUM(DG4:DG34)</f>
        <v>35</v>
      </c>
      <c r="DH35" s="123">
        <f>+DH34-DA34</f>
        <v>5.1167264437567916E-2</v>
      </c>
      <c r="DI35" s="78"/>
      <c r="DJ35" s="72">
        <f>SUM(DJ4:DJ34)</f>
        <v>111</v>
      </c>
      <c r="DK35" s="73">
        <f>SUM(DK4:DK34)</f>
        <v>0</v>
      </c>
      <c r="DL35" s="74">
        <f>SUM(DL4:DL34)</f>
        <v>40</v>
      </c>
      <c r="DM35" s="75">
        <f>SUM(DM4:DM34)</f>
        <v>0</v>
      </c>
      <c r="DN35" s="76">
        <f>SUM(DN4:DN34)</f>
        <v>31</v>
      </c>
      <c r="DO35" s="123">
        <f>+DO34-DH34</f>
        <v>7.931019378788684E-2</v>
      </c>
      <c r="DP35" s="78"/>
      <c r="DQ35" s="72">
        <f>SUM(DQ4:DQ34)</f>
        <v>124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12</v>
      </c>
      <c r="DV35" s="123">
        <f>+DV34-DO34</f>
        <v>8.5552565604776198E-2</v>
      </c>
      <c r="DW35" s="78"/>
      <c r="DX35" s="72">
        <f>SUM(DX4:DX34)</f>
        <v>121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27</v>
      </c>
      <c r="EC35" s="123">
        <f>+EC34-DV34</f>
        <v>8.3682084611330199E-2</v>
      </c>
      <c r="ED35" s="78"/>
      <c r="EE35" s="72">
        <f>SUM(EE4:EE34)</f>
        <v>103</v>
      </c>
      <c r="EF35" s="73">
        <f>SUM(EF4:EF34)</f>
        <v>27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9.0117152297987779E-2</v>
      </c>
      <c r="EK35" s="78"/>
      <c r="EL35" s="72">
        <f>SUM(EL4:EL34)</f>
        <v>134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3</v>
      </c>
      <c r="EQ35" s="123">
        <f>+EQ34-EJ34</f>
        <v>9.2928424127580289E-2</v>
      </c>
      <c r="ER35" s="78"/>
      <c r="ES35" s="72">
        <f>SUM(ES4:ES34)</f>
        <v>129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8.9464254753512495E-2</v>
      </c>
      <c r="EY35" s="78"/>
      <c r="EZ35" s="72">
        <f>SUM(EZ4:EZ34)</f>
        <v>91</v>
      </c>
      <c r="FA35" s="73">
        <f>SUM(FA4:FA34)</f>
        <v>0</v>
      </c>
      <c r="FB35" s="74">
        <f>SUM(FB4:FB34)</f>
        <v>30</v>
      </c>
      <c r="FC35" s="75">
        <f>SUM(FC4:FC34)</f>
        <v>0</v>
      </c>
      <c r="FD35" s="76">
        <f>SUM(FD4:FD34)</f>
        <v>0</v>
      </c>
      <c r="FE35" s="123">
        <f>+FE34-EX34</f>
        <v>6.5364387678438662E-2</v>
      </c>
      <c r="FF35" s="78"/>
      <c r="FG35" s="72">
        <f>SUM(FG4:FG34)</f>
        <v>32</v>
      </c>
      <c r="FH35" s="73">
        <f>SUM(FH4:FH34)</f>
        <v>0</v>
      </c>
      <c r="FI35" s="74">
        <f>SUM(FI4:FI34)</f>
        <v>350</v>
      </c>
      <c r="FJ35" s="75">
        <f>SUM(FJ4:FJ34)</f>
        <v>0</v>
      </c>
      <c r="FK35" s="76">
        <f>SUM(FK4:FK34)</f>
        <v>7</v>
      </c>
      <c r="FL35" s="123">
        <f>+FL34-FE34</f>
        <v>4.853659207276162E-2</v>
      </c>
      <c r="FM35" s="78"/>
      <c r="FN35" s="72">
        <f>SUM(FN4:FN34)</f>
        <v>48</v>
      </c>
      <c r="FO35" s="73">
        <f>SUM(FO4:FO34)</f>
        <v>0</v>
      </c>
      <c r="FP35" s="74">
        <f>SUM(FP4:FP34)</f>
        <v>305</v>
      </c>
      <c r="FQ35" s="75">
        <f>SUM(FQ4:FQ34)</f>
        <v>0</v>
      </c>
      <c r="FR35" s="76">
        <f>SUM(FR4:FR34)</f>
        <v>-713</v>
      </c>
      <c r="FS35" s="123">
        <f>+FS34-FL34</f>
        <v>5.5523595135381854E-2</v>
      </c>
      <c r="FT35" s="78"/>
      <c r="FU35" s="72">
        <f>SUM(FU4:FU34)</f>
        <v>60</v>
      </c>
      <c r="FV35" s="73">
        <f>SUM(FV4:FV34)</f>
        <v>0</v>
      </c>
      <c r="FW35" s="74">
        <f>SUM(FW4:FW34)</f>
        <v>30</v>
      </c>
      <c r="FX35" s="75">
        <f>SUM(FX4:FX34)</f>
        <v>0</v>
      </c>
      <c r="FY35" s="76">
        <f>SUM(FY4:FY34)</f>
        <v>0</v>
      </c>
      <c r="FZ35" s="123">
        <f>+FZ34-FS34</f>
        <v>3.965807321329784E-2</v>
      </c>
      <c r="GA35" s="78"/>
      <c r="GB35" s="72">
        <f>SUM(GB4:GB34)</f>
        <v>96</v>
      </c>
      <c r="GC35" s="73">
        <f>SUM(GC4:GC34)</f>
        <v>0</v>
      </c>
      <c r="GD35" s="74">
        <f>SUM(GD4:GD34)</f>
        <v>140</v>
      </c>
      <c r="GE35" s="75">
        <f>SUM(GE4:GE34)</f>
        <v>0</v>
      </c>
      <c r="GF35" s="76">
        <f>SUM(GF4:GF34)</f>
        <v>0</v>
      </c>
      <c r="GG35" s="123">
        <f>+GG34-FZ34</f>
        <v>6.9702068071856305E-2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10</v>
      </c>
      <c r="C36" s="322"/>
      <c r="D36" s="323">
        <f>+SUM(D35:E35)</f>
        <v>55</v>
      </c>
      <c r="E36" s="324"/>
      <c r="F36" s="80">
        <f>+F35</f>
        <v>0</v>
      </c>
      <c r="G36" s="371"/>
      <c r="H36" s="372"/>
      <c r="I36" s="321">
        <f>+SUM(I35:J35)</f>
        <v>21</v>
      </c>
      <c r="J36" s="322"/>
      <c r="K36" s="323">
        <f>+SUM(K35:L35)</f>
        <v>390</v>
      </c>
      <c r="L36" s="324"/>
      <c r="M36" s="80">
        <f>+M35</f>
        <v>0</v>
      </c>
      <c r="N36" s="78"/>
      <c r="O36" s="78"/>
      <c r="P36" s="321">
        <f>+SUM(P35:Q35)</f>
        <v>40</v>
      </c>
      <c r="Q36" s="322"/>
      <c r="R36" s="323">
        <f>+SUM(R35:S35)</f>
        <v>570</v>
      </c>
      <c r="S36" s="324"/>
      <c r="T36" s="80">
        <f>+T35</f>
        <v>-88</v>
      </c>
      <c r="U36" s="78"/>
      <c r="V36" s="78"/>
      <c r="W36" s="321">
        <f>+SUM(W35:X35)</f>
        <v>52</v>
      </c>
      <c r="X36" s="322"/>
      <c r="Y36" s="323">
        <f>+SUM(Y35:Z35)</f>
        <v>560</v>
      </c>
      <c r="Z36" s="324"/>
      <c r="AA36" s="80">
        <f>+AA35</f>
        <v>0</v>
      </c>
      <c r="AB36" s="78"/>
      <c r="AC36" s="78"/>
      <c r="AD36" s="321">
        <f>+SUM(AD35:AE35)</f>
        <v>66</v>
      </c>
      <c r="AE36" s="322"/>
      <c r="AF36" s="323">
        <f>+SUM(AF35:AG35)</f>
        <v>440</v>
      </c>
      <c r="AG36" s="324"/>
      <c r="AH36" s="80">
        <f>+AH35</f>
        <v>0</v>
      </c>
      <c r="AI36" s="78"/>
      <c r="AJ36" s="78"/>
      <c r="AK36" s="321">
        <f>+SUM(AK35:AL35)</f>
        <v>78</v>
      </c>
      <c r="AL36" s="322"/>
      <c r="AM36" s="323">
        <f>+SUM(AM35:AN35)</f>
        <v>580</v>
      </c>
      <c r="AN36" s="324"/>
      <c r="AO36" s="80">
        <f>+AO35</f>
        <v>0</v>
      </c>
      <c r="AP36" s="78"/>
      <c r="AQ36" s="78"/>
      <c r="AR36" s="321">
        <f>+SUM(AR35:AS35)</f>
        <v>71</v>
      </c>
      <c r="AS36" s="322"/>
      <c r="AT36" s="323">
        <f>+SUM(AT35:AU35)</f>
        <v>670</v>
      </c>
      <c r="AU36" s="324"/>
      <c r="AV36" s="80">
        <f>+AV35</f>
        <v>0</v>
      </c>
      <c r="AW36" s="78"/>
      <c r="AX36" s="78"/>
      <c r="AY36" s="321">
        <f>+SUM(AY35:AZ35)</f>
        <v>166</v>
      </c>
      <c r="AZ36" s="322"/>
      <c r="BA36" s="323">
        <f>+SUM(BA35:BB35)</f>
        <v>300</v>
      </c>
      <c r="BB36" s="324"/>
      <c r="BC36" s="80">
        <f>+BC35</f>
        <v>0</v>
      </c>
      <c r="BD36" s="78"/>
      <c r="BE36" s="78"/>
      <c r="BF36" s="321">
        <f>+SUM(BF35:BG35)</f>
        <v>150</v>
      </c>
      <c r="BG36" s="322"/>
      <c r="BH36" s="323">
        <f>+SUM(BH35:BI35)</f>
        <v>365</v>
      </c>
      <c r="BI36" s="324"/>
      <c r="BJ36" s="80">
        <f>+BJ35</f>
        <v>0</v>
      </c>
      <c r="BK36" s="78"/>
      <c r="BL36" s="78"/>
      <c r="BM36" s="321">
        <f>+SUM(BM35:BN35)</f>
        <v>150</v>
      </c>
      <c r="BN36" s="322"/>
      <c r="BO36" s="323">
        <f>+SUM(BO35:BP35)</f>
        <v>300</v>
      </c>
      <c r="BP36" s="324"/>
      <c r="BQ36" s="80">
        <f>+BQ35</f>
        <v>-398</v>
      </c>
      <c r="BR36" s="78"/>
      <c r="BS36" s="78"/>
      <c r="BT36" s="321">
        <f>+SUM(BT35:BU35)</f>
        <v>99</v>
      </c>
      <c r="BU36" s="322"/>
      <c r="BV36" s="323">
        <f>+SUM(BV35:BW35)</f>
        <v>210</v>
      </c>
      <c r="BW36" s="324"/>
      <c r="BX36" s="80">
        <f>+BX35</f>
        <v>2148</v>
      </c>
      <c r="BY36" s="78"/>
      <c r="BZ36" s="78"/>
      <c r="CA36" s="321">
        <f>+SUM(CA35:CB35)</f>
        <v>133</v>
      </c>
      <c r="CB36" s="322"/>
      <c r="CC36" s="323">
        <f>+SUM(CC35:CD35)</f>
        <v>150</v>
      </c>
      <c r="CD36" s="324"/>
      <c r="CE36" s="80">
        <f>+CE35</f>
        <v>0</v>
      </c>
      <c r="CF36" s="78"/>
      <c r="CG36" s="78"/>
      <c r="CH36" s="321">
        <f>+SUM(CH35:CI35)</f>
        <v>61</v>
      </c>
      <c r="CI36" s="322"/>
      <c r="CJ36" s="323">
        <f>+SUM(CJ35:CK35)</f>
        <v>256</v>
      </c>
      <c r="CK36" s="324"/>
      <c r="CL36" s="80">
        <f>+CL35</f>
        <v>3971</v>
      </c>
      <c r="CM36" s="78"/>
      <c r="CN36" s="78"/>
      <c r="CO36" s="321">
        <f>+SUM(CO35:CP35)</f>
        <v>54</v>
      </c>
      <c r="CP36" s="322"/>
      <c r="CQ36" s="323">
        <f>+SUM(CQ35:CR35)</f>
        <v>190</v>
      </c>
      <c r="CR36" s="324"/>
      <c r="CS36" s="80">
        <f>+CS35</f>
        <v>0</v>
      </c>
      <c r="CT36" s="78"/>
      <c r="CU36" s="78"/>
      <c r="CV36" s="321">
        <f>+SUM(CV35:CW35)</f>
        <v>83</v>
      </c>
      <c r="CW36" s="322"/>
      <c r="CX36" s="323">
        <f>+SUM(CX35:CY35)</f>
        <v>90</v>
      </c>
      <c r="CY36" s="324"/>
      <c r="CZ36" s="80">
        <f>+CZ35</f>
        <v>4</v>
      </c>
      <c r="DA36" s="78"/>
      <c r="DB36" s="78"/>
      <c r="DC36" s="321">
        <f>+SUM(DC35:DD35)</f>
        <v>65</v>
      </c>
      <c r="DD36" s="322"/>
      <c r="DE36" s="323">
        <f>+SUM(DE35:DF35)</f>
        <v>90</v>
      </c>
      <c r="DF36" s="324"/>
      <c r="DG36" s="80">
        <f>+DG35</f>
        <v>35</v>
      </c>
      <c r="DH36" s="78"/>
      <c r="DI36" s="78"/>
      <c r="DJ36" s="321">
        <f>+SUM(DJ35:DK35)</f>
        <v>111</v>
      </c>
      <c r="DK36" s="322"/>
      <c r="DL36" s="323">
        <f>+SUM(DL35:DM35)</f>
        <v>40</v>
      </c>
      <c r="DM36" s="324"/>
      <c r="DN36" s="80">
        <f>+DN35</f>
        <v>31</v>
      </c>
      <c r="DO36" s="78"/>
      <c r="DP36" s="78"/>
      <c r="DQ36" s="321">
        <f>+SUM(DQ35:DR35)</f>
        <v>124</v>
      </c>
      <c r="DR36" s="322"/>
      <c r="DS36" s="323">
        <f>+SUM(DS35:DT35)</f>
        <v>0</v>
      </c>
      <c r="DT36" s="324"/>
      <c r="DU36" s="80">
        <f>+DU35</f>
        <v>12</v>
      </c>
      <c r="DV36" s="78"/>
      <c r="DW36" s="78"/>
      <c r="DX36" s="321">
        <f>+SUM(DX35:DY35)</f>
        <v>121</v>
      </c>
      <c r="DY36" s="322"/>
      <c r="DZ36" s="323">
        <f>+SUM(DZ35:EA35)</f>
        <v>0</v>
      </c>
      <c r="EA36" s="324"/>
      <c r="EB36" s="80">
        <f>+EB35</f>
        <v>27</v>
      </c>
      <c r="EC36" s="78"/>
      <c r="ED36" s="78"/>
      <c r="EE36" s="321">
        <f>+SUM(EE35:EF35)</f>
        <v>130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134</v>
      </c>
      <c r="EM36" s="322"/>
      <c r="EN36" s="323">
        <f>+SUM(EN35:EO35)</f>
        <v>0</v>
      </c>
      <c r="EO36" s="324"/>
      <c r="EP36" s="80">
        <f>+EP35</f>
        <v>3</v>
      </c>
      <c r="EQ36" s="78"/>
      <c r="ER36" s="78"/>
      <c r="ES36" s="321">
        <f>+SUM(ES35:ET35)</f>
        <v>129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91</v>
      </c>
      <c r="FA36" s="322"/>
      <c r="FB36" s="323">
        <f>+SUM(FB35:FC35)</f>
        <v>30</v>
      </c>
      <c r="FC36" s="324"/>
      <c r="FD36" s="80">
        <f>+FD35</f>
        <v>0</v>
      </c>
      <c r="FE36" s="78"/>
      <c r="FF36" s="78"/>
      <c r="FG36" s="321">
        <f>+SUM(FG35:FH35)</f>
        <v>32</v>
      </c>
      <c r="FH36" s="322"/>
      <c r="FI36" s="323">
        <f>+SUM(FI35:FJ35)</f>
        <v>350</v>
      </c>
      <c r="FJ36" s="324"/>
      <c r="FK36" s="80">
        <f>+FK35</f>
        <v>7</v>
      </c>
      <c r="FL36" s="78"/>
      <c r="FM36" s="78"/>
      <c r="FN36" s="321">
        <f>+SUM(FN35:FO35)</f>
        <v>48</v>
      </c>
      <c r="FO36" s="322"/>
      <c r="FP36" s="323">
        <f>+SUM(FP35:FQ35)</f>
        <v>305</v>
      </c>
      <c r="FQ36" s="324"/>
      <c r="FR36" s="80">
        <f>+FR35</f>
        <v>-713</v>
      </c>
      <c r="FS36" s="78"/>
      <c r="FT36" s="78"/>
      <c r="FU36" s="321">
        <f>+SUM(FU35:FV35)</f>
        <v>60</v>
      </c>
      <c r="FV36" s="322"/>
      <c r="FW36" s="323">
        <f>+SUM(FW35:FX35)</f>
        <v>30</v>
      </c>
      <c r="FX36" s="324"/>
      <c r="FY36" s="80">
        <f>+FY35</f>
        <v>0</v>
      </c>
      <c r="FZ36" s="78"/>
      <c r="GA36" s="78"/>
      <c r="GB36" s="321">
        <f>+SUM(GB35:GC35)</f>
        <v>96</v>
      </c>
      <c r="GC36" s="322"/>
      <c r="GD36" s="323">
        <f>+SUM(GD35:GE35)</f>
        <v>140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71250</v>
      </c>
      <c r="F42" s="373"/>
      <c r="G42" s="373"/>
      <c r="H42" s="373"/>
      <c r="I42" s="373"/>
      <c r="J42" s="373"/>
      <c r="K42" s="373"/>
      <c r="L42" s="373">
        <f>+E42+I42</f>
        <v>71250</v>
      </c>
      <c r="M42" s="373"/>
      <c r="N42" s="373"/>
      <c r="P42" s="339">
        <f>GU34</f>
        <v>1.7824617594116143</v>
      </c>
      <c r="Q42" s="339"/>
      <c r="R42" s="339"/>
      <c r="S42" s="339"/>
      <c r="T42" s="333">
        <f>+GV34</f>
        <v>7361</v>
      </c>
      <c r="U42" s="334"/>
      <c r="V42" s="335"/>
      <c r="W42" s="336">
        <f>+P42*T42</f>
        <v>13120.701011028894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6111</v>
      </c>
      <c r="F43" s="381"/>
      <c r="G43" s="381"/>
      <c r="H43" s="381"/>
      <c r="I43" s="381"/>
      <c r="J43" s="381"/>
      <c r="K43" s="381"/>
      <c r="L43" s="381">
        <f>+E43+I43</f>
        <v>6111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5039</v>
      </c>
      <c r="F44" s="376"/>
      <c r="G44" s="376"/>
      <c r="H44" s="376"/>
      <c r="I44" s="376"/>
      <c r="J44" s="376"/>
      <c r="K44" s="376"/>
      <c r="L44" s="376">
        <f>+E44+I44</f>
        <v>5039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45308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2 ปี 2 เดือน 16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 t="s">
        <v>31</v>
      </c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 t="s">
        <v>100</v>
      </c>
      <c r="B57" s="84"/>
      <c r="C57" s="421" t="s">
        <v>101</v>
      </c>
      <c r="D57" s="422"/>
      <c r="E57" s="423"/>
      <c r="F57" s="285">
        <f>2.15*2148</f>
        <v>4618.2</v>
      </c>
      <c r="G57" s="286"/>
      <c r="H57" s="287"/>
      <c r="I57" s="301">
        <v>120</v>
      </c>
      <c r="J57" s="302"/>
      <c r="K57" s="303"/>
      <c r="L57" s="284">
        <f t="shared" ref="L57:L64" si="58">+F57*I57</f>
        <v>554184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421"/>
      <c r="D58" s="422"/>
      <c r="E58" s="423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0.9516005022399604</v>
      </c>
      <c r="V58" s="304"/>
    </row>
    <row r="59" spans="1:22">
      <c r="A59" s="84"/>
      <c r="B59" s="84"/>
      <c r="C59" s="421"/>
      <c r="D59" s="422"/>
      <c r="E59" s="423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421"/>
      <c r="D60" s="422"/>
      <c r="E60" s="423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421"/>
      <c r="D61" s="422"/>
      <c r="E61" s="423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421"/>
      <c r="D62" s="422"/>
      <c r="E62" s="423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421"/>
      <c r="D63" s="422"/>
      <c r="E63" s="423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421"/>
      <c r="D64" s="422"/>
      <c r="E64" s="423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4618.2</v>
      </c>
      <c r="G65" s="292"/>
      <c r="H65" s="292"/>
      <c r="I65" s="318">
        <f>+L65/F65</f>
        <v>120</v>
      </c>
      <c r="J65" s="319"/>
      <c r="K65" s="320"/>
      <c r="L65" s="292">
        <f>SUM(L56:N64)</f>
        <v>554184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421"/>
      <c r="D67" s="422"/>
      <c r="E67" s="423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421"/>
      <c r="D68" s="422"/>
      <c r="E68" s="423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1.1654428925375238</v>
      </c>
      <c r="V68" s="304"/>
    </row>
    <row r="69" spans="1:22">
      <c r="C69" s="421"/>
      <c r="D69" s="422"/>
      <c r="E69" s="423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421"/>
      <c r="D70" s="422"/>
      <c r="E70" s="423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421"/>
      <c r="D71" s="422"/>
      <c r="E71" s="423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421"/>
      <c r="D72" s="422"/>
      <c r="E72" s="423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421"/>
      <c r="D75" s="422"/>
      <c r="E75" s="423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421"/>
      <c r="D76" s="422"/>
      <c r="E76" s="423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1.1357481733041364</v>
      </c>
      <c r="V76" s="304"/>
    </row>
    <row r="77" spans="1:22">
      <c r="C77" s="421"/>
      <c r="D77" s="422"/>
      <c r="E77" s="423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421"/>
      <c r="D78" s="422"/>
      <c r="E78" s="423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421"/>
      <c r="D79" s="422"/>
      <c r="E79" s="423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421"/>
      <c r="D80" s="422"/>
      <c r="E80" s="423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4618.2</v>
      </c>
      <c r="G82" s="290"/>
      <c r="H82" s="290"/>
      <c r="I82" s="291">
        <f>+L82/F82</f>
        <v>120</v>
      </c>
      <c r="J82" s="291"/>
      <c r="K82" s="291"/>
      <c r="L82" s="289">
        <f>+L65+L73+L81</f>
        <v>554184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>
        <f>+L82/F82</f>
        <v>120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>
        <f>F99/F82</f>
        <v>-3333.8297128596241</v>
      </c>
      <c r="G85" s="270"/>
      <c r="H85" s="270"/>
      <c r="L85" s="274">
        <f>+H35-O82</f>
        <v>12400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-1461.5483870967741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997500</v>
      </c>
      <c r="G89" s="384"/>
      <c r="H89" s="384"/>
      <c r="I89" s="386">
        <f>+F89/$F$99</f>
        <v>-6.4788325356850904E-2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305550</v>
      </c>
      <c r="G90" s="384"/>
      <c r="H90" s="384"/>
      <c r="I90" s="387">
        <f>+F90/$F$99</f>
        <v>-1.9845687030361697E-2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 ht="12.75" customHeight="1">
      <c r="A91" s="84"/>
      <c r="B91" s="84"/>
      <c r="C91" s="390" t="s">
        <v>71</v>
      </c>
      <c r="D91" s="391"/>
      <c r="E91" s="392"/>
      <c r="F91" s="291">
        <f>+F89+F90</f>
        <v>1303050</v>
      </c>
      <c r="G91" s="291"/>
      <c r="H91" s="291"/>
      <c r="I91" s="281">
        <f>+F91/$F$99</f>
        <v>-8.4634012387212604E-2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+H35*10+(61*85)+(398*1.3*120)+(713*4.6*145)</f>
        <v>666844</v>
      </c>
      <c r="G93" s="262"/>
      <c r="H93" s="263"/>
      <c r="I93" s="278">
        <f>+F93/$F$99</f>
        <v>-4.3311985999262038E-2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-1299154.1218637992</v>
      </c>
      <c r="G94" s="262"/>
      <c r="H94" s="263"/>
      <c r="I94" s="278">
        <f t="shared" ref="I94:I99" si="61">+F94/$F$99</f>
        <v>8.438097236692306E-2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-7307741.935483871</v>
      </c>
      <c r="G95" s="262"/>
      <c r="H95" s="263"/>
      <c r="I95" s="278">
        <f t="shared" si="61"/>
        <v>0.47464296956394225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-8769290.3225806449</v>
      </c>
      <c r="G96" s="262"/>
      <c r="H96" s="263"/>
      <c r="I96" s="278">
        <f t="shared" si="61"/>
        <v>0.56957156347673066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-6.4950702112131229E-4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-16699342.379928315</v>
      </c>
      <c r="G98" s="327"/>
      <c r="H98" s="328"/>
      <c r="I98" s="329">
        <f t="shared" si="61"/>
        <v>1.0846340123872127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 ht="12.75" customHeight="1">
      <c r="C99" s="398" t="s">
        <v>79</v>
      </c>
      <c r="D99" s="399"/>
      <c r="E99" s="400"/>
      <c r="F99" s="332">
        <f>+F91+F98</f>
        <v>-15396292.379928315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15950476.379928315</v>
      </c>
      <c r="G100" s="325"/>
      <c r="H100" s="325"/>
      <c r="I100" s="396">
        <f>+F100/F99</f>
        <v>-1.0359946398993094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48.75" customHeight="1">
      <c r="A104" s="141"/>
      <c r="B104" s="142"/>
      <c r="C104" s="412" t="s">
        <v>145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48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48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</sheetData>
  <mergeCells count="476">
    <mergeCell ref="I63:K63"/>
    <mergeCell ref="L63:N63"/>
    <mergeCell ref="O63:Q63"/>
    <mergeCell ref="F60:H60"/>
    <mergeCell ref="I60:K60"/>
    <mergeCell ref="L60:N60"/>
    <mergeCell ref="O60:Q60"/>
    <mergeCell ref="C61:E61"/>
    <mergeCell ref="F61:H61"/>
    <mergeCell ref="I61:K61"/>
    <mergeCell ref="L61:N61"/>
    <mergeCell ref="O61:Q61"/>
    <mergeCell ref="O75:Q75"/>
    <mergeCell ref="O76:Q76"/>
    <mergeCell ref="C91:E91"/>
    <mergeCell ref="I92:K92"/>
    <mergeCell ref="O77:Q77"/>
    <mergeCell ref="O78:Q78"/>
    <mergeCell ref="F84:H84"/>
    <mergeCell ref="I81:K81"/>
    <mergeCell ref="F82:H82"/>
    <mergeCell ref="F91:H91"/>
    <mergeCell ref="I91:K91"/>
    <mergeCell ref="F90:H90"/>
    <mergeCell ref="I90:K90"/>
    <mergeCell ref="F89:H89"/>
    <mergeCell ref="I89:K89"/>
    <mergeCell ref="C89:E89"/>
    <mergeCell ref="C90:E90"/>
    <mergeCell ref="C92:H92"/>
    <mergeCell ref="I76:K76"/>
    <mergeCell ref="L76:N76"/>
    <mergeCell ref="I80:K80"/>
    <mergeCell ref="L80:N80"/>
    <mergeCell ref="O80:Q80"/>
    <mergeCell ref="C81:E81"/>
    <mergeCell ref="O69:Q69"/>
    <mergeCell ref="L69:N69"/>
    <mergeCell ref="I69:K69"/>
    <mergeCell ref="F69:H69"/>
    <mergeCell ref="C69:E69"/>
    <mergeCell ref="C65:E65"/>
    <mergeCell ref="C68:E68"/>
    <mergeCell ref="F68:H68"/>
    <mergeCell ref="I68:K68"/>
    <mergeCell ref="L68:N68"/>
    <mergeCell ref="O68:Q68"/>
    <mergeCell ref="C66:Q66"/>
    <mergeCell ref="C67:E67"/>
    <mergeCell ref="F67:H67"/>
    <mergeCell ref="I67:K67"/>
    <mergeCell ref="L67:N67"/>
    <mergeCell ref="O67:Q67"/>
    <mergeCell ref="F65:H65"/>
    <mergeCell ref="L65:N65"/>
    <mergeCell ref="O65:Q65"/>
    <mergeCell ref="I64:K64"/>
    <mergeCell ref="L64:N64"/>
    <mergeCell ref="O64:Q64"/>
    <mergeCell ref="R57:T57"/>
    <mergeCell ref="U57:V57"/>
    <mergeCell ref="R58:T58"/>
    <mergeCell ref="C55:E55"/>
    <mergeCell ref="F55:H55"/>
    <mergeCell ref="I55:K55"/>
    <mergeCell ref="L55:N55"/>
    <mergeCell ref="O55:Q55"/>
    <mergeCell ref="C59:E59"/>
    <mergeCell ref="F59:H59"/>
    <mergeCell ref="C62:E62"/>
    <mergeCell ref="F62:H62"/>
    <mergeCell ref="I62:K62"/>
    <mergeCell ref="L62:N62"/>
    <mergeCell ref="O62:Q62"/>
    <mergeCell ref="C64:E64"/>
    <mergeCell ref="F64:H64"/>
    <mergeCell ref="R59:T59"/>
    <mergeCell ref="C60:E60"/>
    <mergeCell ref="C63:E63"/>
    <mergeCell ref="F63:H63"/>
    <mergeCell ref="C51:D51"/>
    <mergeCell ref="F57:H57"/>
    <mergeCell ref="I57:K57"/>
    <mergeCell ref="L57:N57"/>
    <mergeCell ref="O57:Q57"/>
    <mergeCell ref="F46:H46"/>
    <mergeCell ref="I46:K46"/>
    <mergeCell ref="C58:E58"/>
    <mergeCell ref="F58:H58"/>
    <mergeCell ref="I58:K58"/>
    <mergeCell ref="E51:F51"/>
    <mergeCell ref="C57:E57"/>
    <mergeCell ref="C47:E47"/>
    <mergeCell ref="F47:H47"/>
    <mergeCell ref="I47:K47"/>
    <mergeCell ref="C54:J54"/>
    <mergeCell ref="K54:Q54"/>
    <mergeCell ref="C49:F49"/>
    <mergeCell ref="C50:D50"/>
    <mergeCell ref="L47:N47"/>
    <mergeCell ref="O47:Q47"/>
    <mergeCell ref="EI2:EI3"/>
    <mergeCell ref="EJ2:EJ3"/>
    <mergeCell ref="EK2:EK3"/>
    <mergeCell ref="B36:C36"/>
    <mergeCell ref="D36:E36"/>
    <mergeCell ref="G36:H36"/>
    <mergeCell ref="I36:J36"/>
    <mergeCell ref="K36:L36"/>
    <mergeCell ref="R36:S36"/>
    <mergeCell ref="W36:X36"/>
    <mergeCell ref="Y36:Z36"/>
    <mergeCell ref="AY36:AZ36"/>
    <mergeCell ref="BA36:BB36"/>
    <mergeCell ref="BF36:BG36"/>
    <mergeCell ref="BH36:BI36"/>
    <mergeCell ref="BM36:BN36"/>
    <mergeCell ref="BO36:BP36"/>
    <mergeCell ref="BT36:BU36"/>
    <mergeCell ref="DJ36:DK36"/>
    <mergeCell ref="BV36:BW36"/>
    <mergeCell ref="DP2:DP3"/>
    <mergeCell ref="EC2:EC3"/>
    <mergeCell ref="DQ2:DR2"/>
    <mergeCell ref="DS2:DT2"/>
    <mergeCell ref="CU2:CU3"/>
    <mergeCell ref="CV2:CW2"/>
    <mergeCell ref="CX2:CY2"/>
    <mergeCell ref="CZ2:CZ3"/>
    <mergeCell ref="DA2:DA3"/>
    <mergeCell ref="DB2:DB3"/>
    <mergeCell ref="ED2:ED3"/>
    <mergeCell ref="EE2:EF2"/>
    <mergeCell ref="EG2:EH2"/>
    <mergeCell ref="DU2:DU3"/>
    <mergeCell ref="DV2:DV3"/>
    <mergeCell ref="DW2:DW3"/>
    <mergeCell ref="DX2:DY2"/>
    <mergeCell ref="DZ2:EA2"/>
    <mergeCell ref="EB2:EB3"/>
    <mergeCell ref="DC2:DD2"/>
    <mergeCell ref="DE2:DF2"/>
    <mergeCell ref="DG2:DG3"/>
    <mergeCell ref="DH2:DH3"/>
    <mergeCell ref="DI2:DI3"/>
    <mergeCell ref="DJ2:DK2"/>
    <mergeCell ref="DL2:DM2"/>
    <mergeCell ref="CO1:CU1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W2:X2"/>
    <mergeCell ref="Y2:Z2"/>
    <mergeCell ref="AA2:AA3"/>
    <mergeCell ref="AP2:AP3"/>
    <mergeCell ref="AQ2:AQ3"/>
    <mergeCell ref="AR2:AS2"/>
    <mergeCell ref="AM2:AN2"/>
    <mergeCell ref="AY2:AZ2"/>
    <mergeCell ref="BA2:BB2"/>
    <mergeCell ref="BD2:BD3"/>
    <mergeCell ref="BE2:BE3"/>
    <mergeCell ref="BF1:BL1"/>
    <mergeCell ref="BM1:BS1"/>
    <mergeCell ref="BT1:BZ1"/>
    <mergeCell ref="CA1:CG1"/>
    <mergeCell ref="CH1:CN1"/>
    <mergeCell ref="AT2:AU2"/>
    <mergeCell ref="AV2:AV3"/>
    <mergeCell ref="AW2:AW3"/>
    <mergeCell ref="AX2:AX3"/>
    <mergeCell ref="BC2:BC3"/>
    <mergeCell ref="BF2:BG2"/>
    <mergeCell ref="BH2:BI2"/>
    <mergeCell ref="BJ2:BJ3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BX2:BX3"/>
    <mergeCell ref="BY2:BY3"/>
    <mergeCell ref="AK1:AQ1"/>
    <mergeCell ref="AR1:AX1"/>
    <mergeCell ref="AY1:BE1"/>
    <mergeCell ref="AD2:AE2"/>
    <mergeCell ref="AF2:AG2"/>
    <mergeCell ref="AH2:AH3"/>
    <mergeCell ref="AI2:AI3"/>
    <mergeCell ref="AJ2:AJ3"/>
    <mergeCell ref="AK2:AL2"/>
    <mergeCell ref="AO2:AO3"/>
    <mergeCell ref="W1:AC1"/>
    <mergeCell ref="AD1:AJ1"/>
    <mergeCell ref="M2:M3"/>
    <mergeCell ref="N2:N3"/>
    <mergeCell ref="O2:O3"/>
    <mergeCell ref="P2:Q2"/>
    <mergeCell ref="R2:S2"/>
    <mergeCell ref="AB2:AB3"/>
    <mergeCell ref="AC2:AC3"/>
    <mergeCell ref="T2:T3"/>
    <mergeCell ref="A1:A2"/>
    <mergeCell ref="B1:H1"/>
    <mergeCell ref="I1:O1"/>
    <mergeCell ref="E43:H43"/>
    <mergeCell ref="I43:K43"/>
    <mergeCell ref="L43:N43"/>
    <mergeCell ref="P1:V1"/>
    <mergeCell ref="L41:N41"/>
    <mergeCell ref="C39:F39"/>
    <mergeCell ref="K2:L2"/>
    <mergeCell ref="U2:U3"/>
    <mergeCell ref="V2:V3"/>
    <mergeCell ref="C43:D43"/>
    <mergeCell ref="C42:D42"/>
    <mergeCell ref="E42:H42"/>
    <mergeCell ref="I42:K42"/>
    <mergeCell ref="L42:N42"/>
    <mergeCell ref="P42:S42"/>
    <mergeCell ref="C41:D41"/>
    <mergeCell ref="E41:H41"/>
    <mergeCell ref="I41:K41"/>
    <mergeCell ref="T42:V42"/>
    <mergeCell ref="EN2:EO2"/>
    <mergeCell ref="EP2:EP3"/>
    <mergeCell ref="EQ2:EQ3"/>
    <mergeCell ref="O73:Q73"/>
    <mergeCell ref="O72:Q72"/>
    <mergeCell ref="F70:H70"/>
    <mergeCell ref="I70:K70"/>
    <mergeCell ref="BZ2:BZ3"/>
    <mergeCell ref="CA2:CB2"/>
    <mergeCell ref="CC2:CD2"/>
    <mergeCell ref="CE2:CE3"/>
    <mergeCell ref="CF2:CF3"/>
    <mergeCell ref="CG2:CG3"/>
    <mergeCell ref="CH2:CI2"/>
    <mergeCell ref="CJ2:CK2"/>
    <mergeCell ref="CL2:CL3"/>
    <mergeCell ref="CM2:CM3"/>
    <mergeCell ref="CN2:CN3"/>
    <mergeCell ref="CO2:CP2"/>
    <mergeCell ref="DN2:DN3"/>
    <mergeCell ref="DO2:DO3"/>
    <mergeCell ref="CQ2:CR2"/>
    <mergeCell ref="CS2:CS3"/>
    <mergeCell ref="CT2:CT3"/>
    <mergeCell ref="GI1:GO1"/>
    <mergeCell ref="GP1:GV1"/>
    <mergeCell ref="ER2:ER3"/>
    <mergeCell ref="ES2:ET2"/>
    <mergeCell ref="EU2:EV2"/>
    <mergeCell ref="EW2:EW3"/>
    <mergeCell ref="EX2:EX3"/>
    <mergeCell ref="EY2:EY3"/>
    <mergeCell ref="EZ2:FA2"/>
    <mergeCell ref="FB2:FC2"/>
    <mergeCell ref="FG1:FM1"/>
    <mergeCell ref="FN1:FT1"/>
    <mergeCell ref="FU1:GA1"/>
    <mergeCell ref="GB1:GH1"/>
    <mergeCell ref="FD2:FD3"/>
    <mergeCell ref="FE2:FE3"/>
    <mergeCell ref="FF2:FF3"/>
    <mergeCell ref="FG2:FH2"/>
    <mergeCell ref="FI2:FJ2"/>
    <mergeCell ref="FK2:FK3"/>
    <mergeCell ref="EL1:ER1"/>
    <mergeCell ref="ES1:EY1"/>
    <mergeCell ref="EZ1:FF1"/>
    <mergeCell ref="EL2:EM2"/>
    <mergeCell ref="GG2:GG3"/>
    <mergeCell ref="GH2:GH3"/>
    <mergeCell ref="GI2:GJ2"/>
    <mergeCell ref="GK2:GL2"/>
    <mergeCell ref="GM2:GM3"/>
    <mergeCell ref="FL2:FL3"/>
    <mergeCell ref="FM2:FM3"/>
    <mergeCell ref="FN2:FO2"/>
    <mergeCell ref="FP2:FQ2"/>
    <mergeCell ref="FR2:FR3"/>
    <mergeCell ref="FS2:FS3"/>
    <mergeCell ref="GU2:GU3"/>
    <mergeCell ref="GV2:GV3"/>
    <mergeCell ref="EL36:EM36"/>
    <mergeCell ref="EN36:EO36"/>
    <mergeCell ref="ES36:ET36"/>
    <mergeCell ref="EU36:EV36"/>
    <mergeCell ref="EZ36:FA36"/>
    <mergeCell ref="FB36:FC36"/>
    <mergeCell ref="FG36:FH36"/>
    <mergeCell ref="GP36:GQ36"/>
    <mergeCell ref="GN2:GN3"/>
    <mergeCell ref="GO2:GO3"/>
    <mergeCell ref="GP2:GQ2"/>
    <mergeCell ref="FU2:FV2"/>
    <mergeCell ref="FW2:FX2"/>
    <mergeCell ref="FY2:FY3"/>
    <mergeCell ref="FZ2:FZ3"/>
    <mergeCell ref="GA2:GA3"/>
    <mergeCell ref="GB2:GC2"/>
    <mergeCell ref="FT2:FT3"/>
    <mergeCell ref="GR2:GS2"/>
    <mergeCell ref="GT2:GT3"/>
    <mergeCell ref="GD2:GE2"/>
    <mergeCell ref="GF2:GF3"/>
    <mergeCell ref="DC36:DD36"/>
    <mergeCell ref="GR36:GS36"/>
    <mergeCell ref="FN36:FO36"/>
    <mergeCell ref="FP36:FQ36"/>
    <mergeCell ref="FU36:FV36"/>
    <mergeCell ref="FW36:FX36"/>
    <mergeCell ref="GB36:GC36"/>
    <mergeCell ref="GK36:GL36"/>
    <mergeCell ref="GI36:GJ36"/>
    <mergeCell ref="GD36:GE36"/>
    <mergeCell ref="DE36:DF36"/>
    <mergeCell ref="EG36:EH36"/>
    <mergeCell ref="DL36:DM36"/>
    <mergeCell ref="L73:N73"/>
    <mergeCell ref="FI36:FJ36"/>
    <mergeCell ref="AD36:AE36"/>
    <mergeCell ref="H39:N39"/>
    <mergeCell ref="T41:V41"/>
    <mergeCell ref="P36:Q36"/>
    <mergeCell ref="AF36:AG36"/>
    <mergeCell ref="AK36:AL36"/>
    <mergeCell ref="AM36:AN36"/>
    <mergeCell ref="AR36:AS36"/>
    <mergeCell ref="AT36:AU36"/>
    <mergeCell ref="CA36:CB36"/>
    <mergeCell ref="CC36:CD36"/>
    <mergeCell ref="CH36:CI36"/>
    <mergeCell ref="CJ36:CK36"/>
    <mergeCell ref="CO36:CP36"/>
    <mergeCell ref="DQ36:DR36"/>
    <mergeCell ref="DS36:DT36"/>
    <mergeCell ref="DX36:DY36"/>
    <mergeCell ref="DZ36:EA36"/>
    <mergeCell ref="EE36:EF36"/>
    <mergeCell ref="CQ36:CR36"/>
    <mergeCell ref="CV36:CW36"/>
    <mergeCell ref="CX36:CY36"/>
    <mergeCell ref="W41:Y41"/>
    <mergeCell ref="W42:Y42"/>
    <mergeCell ref="C56:Q56"/>
    <mergeCell ref="P41:S41"/>
    <mergeCell ref="C71:E71"/>
    <mergeCell ref="L70:N70"/>
    <mergeCell ref="O70:Q70"/>
    <mergeCell ref="I59:K59"/>
    <mergeCell ref="L58:N58"/>
    <mergeCell ref="O58:Q58"/>
    <mergeCell ref="L59:N59"/>
    <mergeCell ref="O59:Q59"/>
    <mergeCell ref="I65:K65"/>
    <mergeCell ref="U59:V59"/>
    <mergeCell ref="U58:V58"/>
    <mergeCell ref="C70:E70"/>
    <mergeCell ref="C44:D44"/>
    <mergeCell ref="E44:H44"/>
    <mergeCell ref="I44:K44"/>
    <mergeCell ref="L44:N44"/>
    <mergeCell ref="L46:N46"/>
    <mergeCell ref="O46:Q46"/>
    <mergeCell ref="C46:E46"/>
    <mergeCell ref="E50:F50"/>
    <mergeCell ref="R67:T67"/>
    <mergeCell ref="U67:V67"/>
    <mergeCell ref="R68:T68"/>
    <mergeCell ref="U68:V68"/>
    <mergeCell ref="R69:T69"/>
    <mergeCell ref="U69:V69"/>
    <mergeCell ref="C74:Q74"/>
    <mergeCell ref="R75:T75"/>
    <mergeCell ref="U75:V75"/>
    <mergeCell ref="I75:K75"/>
    <mergeCell ref="L75:N75"/>
    <mergeCell ref="F75:H75"/>
    <mergeCell ref="C75:E75"/>
    <mergeCell ref="O71:Q71"/>
    <mergeCell ref="C73:E73"/>
    <mergeCell ref="F73:H73"/>
    <mergeCell ref="C72:E72"/>
    <mergeCell ref="F72:H72"/>
    <mergeCell ref="I72:K72"/>
    <mergeCell ref="L72:N72"/>
    <mergeCell ref="F71:H71"/>
    <mergeCell ref="I71:K71"/>
    <mergeCell ref="L71:N71"/>
    <mergeCell ref="I73:K73"/>
    <mergeCell ref="R76:T76"/>
    <mergeCell ref="U76:V76"/>
    <mergeCell ref="I77:K77"/>
    <mergeCell ref="R77:T77"/>
    <mergeCell ref="U77:V77"/>
    <mergeCell ref="I78:K78"/>
    <mergeCell ref="C79:E79"/>
    <mergeCell ref="F79:H79"/>
    <mergeCell ref="I79:K79"/>
    <mergeCell ref="L79:N79"/>
    <mergeCell ref="O79:Q79"/>
    <mergeCell ref="F78:H78"/>
    <mergeCell ref="C77:E77"/>
    <mergeCell ref="F77:H77"/>
    <mergeCell ref="L77:N77"/>
    <mergeCell ref="L78:N78"/>
    <mergeCell ref="C76:E76"/>
    <mergeCell ref="F76:H76"/>
    <mergeCell ref="C78:E78"/>
    <mergeCell ref="F81:H81"/>
    <mergeCell ref="L81:N81"/>
    <mergeCell ref="O81:Q81"/>
    <mergeCell ref="L82:N82"/>
    <mergeCell ref="O82:Q82"/>
    <mergeCell ref="I82:K82"/>
    <mergeCell ref="C80:E80"/>
    <mergeCell ref="F80:H80"/>
    <mergeCell ref="C82:E82"/>
    <mergeCell ref="O83:Q83"/>
    <mergeCell ref="L84:N84"/>
    <mergeCell ref="O84:Q84"/>
    <mergeCell ref="C85:E85"/>
    <mergeCell ref="F85:H85"/>
    <mergeCell ref="L85:N85"/>
    <mergeCell ref="O85:Q85"/>
    <mergeCell ref="C87:E87"/>
    <mergeCell ref="C88:H88"/>
    <mergeCell ref="I88:K88"/>
    <mergeCell ref="F87:H87"/>
    <mergeCell ref="C84:E84"/>
    <mergeCell ref="D93:E93"/>
    <mergeCell ref="D94:E94"/>
    <mergeCell ref="F94:H94"/>
    <mergeCell ref="I94:K94"/>
    <mergeCell ref="D95:E95"/>
    <mergeCell ref="F95:H95"/>
    <mergeCell ref="I95:K95"/>
    <mergeCell ref="D96:E96"/>
    <mergeCell ref="F96:H96"/>
    <mergeCell ref="I96:K96"/>
    <mergeCell ref="F93:H93"/>
    <mergeCell ref="I93:K93"/>
    <mergeCell ref="D97:E97"/>
    <mergeCell ref="F97:H97"/>
    <mergeCell ref="I97:K97"/>
    <mergeCell ref="C98:E98"/>
    <mergeCell ref="F98:H98"/>
    <mergeCell ref="I98:K98"/>
    <mergeCell ref="C99:E99"/>
    <mergeCell ref="F99:H99"/>
    <mergeCell ref="I99:K99"/>
    <mergeCell ref="C100:E100"/>
    <mergeCell ref="F100:H100"/>
    <mergeCell ref="I100:K100"/>
    <mergeCell ref="S101:V101"/>
    <mergeCell ref="S102:V102"/>
    <mergeCell ref="C103:Q103"/>
    <mergeCell ref="S103:V103"/>
    <mergeCell ref="C104:Q106"/>
    <mergeCell ref="S104:V104"/>
    <mergeCell ref="S105:V105"/>
  </mergeCells>
  <dataValidations disablePrompts="1" count="1">
    <dataValidation type="list" allowBlank="1" showInputMessage="1" showErrorMessage="1" sqref="O47:Q47" xr:uid="{00000000-0002-0000-0500-000000000000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GV207"/>
  <sheetViews>
    <sheetView showGridLines="0" zoomScale="70" zoomScaleNormal="7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I22" sqref="I22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25263</v>
      </c>
      <c r="C1" s="355"/>
      <c r="D1" s="355"/>
      <c r="E1" s="355"/>
      <c r="F1" s="355"/>
      <c r="G1" s="355"/>
      <c r="H1" s="356"/>
      <c r="I1" s="354">
        <v>25294</v>
      </c>
      <c r="J1" s="355"/>
      <c r="K1" s="355"/>
      <c r="L1" s="355"/>
      <c r="M1" s="355"/>
      <c r="N1" s="355"/>
      <c r="O1" s="356"/>
      <c r="P1" s="354">
        <v>25324</v>
      </c>
      <c r="Q1" s="355"/>
      <c r="R1" s="355"/>
      <c r="S1" s="355"/>
      <c r="T1" s="355"/>
      <c r="U1" s="355"/>
      <c r="V1" s="356"/>
      <c r="W1" s="354">
        <v>25355</v>
      </c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3.0000000000000001E-3</v>
      </c>
      <c r="H4" s="55">
        <f>$H$35-F4</f>
        <v>17000</v>
      </c>
      <c r="I4" s="50"/>
      <c r="J4" s="51"/>
      <c r="K4" s="52"/>
      <c r="L4" s="52"/>
      <c r="M4" s="53"/>
      <c r="N4" s="54">
        <f>((((((I4+J4)*30)/$E$50)+((K4+L4)/$E$51))+(G34*H34))-(F34*G34))/(O4)</f>
        <v>2.5161764705882352E-2</v>
      </c>
      <c r="O4" s="55">
        <f>H34-M4</f>
        <v>17000</v>
      </c>
      <c r="P4" s="50"/>
      <c r="Q4" s="51"/>
      <c r="R4" s="52"/>
      <c r="S4" s="52"/>
      <c r="T4" s="53"/>
      <c r="U4" s="54">
        <f>((((((P4+Q4)*30)/$E$50)+((R4+S4)/$E$51))+(N34*O34))-(M34*N34))/(V4)</f>
        <v>2.5161764705882352E-2</v>
      </c>
      <c r="V4" s="55">
        <f>O34-T4</f>
        <v>17000</v>
      </c>
      <c r="W4" s="50"/>
      <c r="X4" s="51"/>
      <c r="Y4" s="52"/>
      <c r="Z4" s="52"/>
      <c r="AA4" s="53"/>
      <c r="AB4" s="54">
        <f>((((((W4+X4)*30)/$E$50)+((Y4+Z4)/$E$51))+(U34*V34))-(T34*U34))/(AC4)</f>
        <v>2.5161764705882352E-2</v>
      </c>
      <c r="AC4" s="55">
        <f>V34-AA4</f>
        <v>17000</v>
      </c>
      <c r="AD4" s="50"/>
      <c r="AE4" s="51"/>
      <c r="AF4" s="52"/>
      <c r="AG4" s="52"/>
      <c r="AH4" s="53"/>
      <c r="AI4" s="54">
        <f>((((((AD4+AE4)*30)/$E$50)+((AF4+AG4)/$E$51))+(AB34*AC34))-(AA34*AB34))/(AJ4)</f>
        <v>2.5161764705882352E-2</v>
      </c>
      <c r="AJ4" s="55">
        <f>AC34-AH4</f>
        <v>17000</v>
      </c>
      <c r="AK4" s="50"/>
      <c r="AL4" s="51"/>
      <c r="AM4" s="52"/>
      <c r="AN4" s="52"/>
      <c r="AO4" s="53"/>
      <c r="AP4" s="54">
        <f>((((((AK4+AL4)*30)/$E$50)+((AM4+AN4)/$E$51))+(AI34*AJ34))-(AH34*AI34))/(AQ4)</f>
        <v>2.5161764705882352E-2</v>
      </c>
      <c r="AQ4" s="55">
        <f>AJ34-AO4</f>
        <v>17000</v>
      </c>
      <c r="AR4" s="50"/>
      <c r="AS4" s="51"/>
      <c r="AT4" s="52"/>
      <c r="AU4" s="52"/>
      <c r="AV4" s="53"/>
      <c r="AW4" s="54">
        <f>((((((AR4+AS4)*30)/$E$50)+((AT4+AU4)/$E$51))+(AP34*AQ34))-(AO34*AP34))/(AX4)</f>
        <v>2.5161764705882352E-2</v>
      </c>
      <c r="AX4" s="55">
        <f>AQ34-AV4</f>
        <v>17000</v>
      </c>
      <c r="AY4" s="50"/>
      <c r="AZ4" s="51"/>
      <c r="BA4" s="52"/>
      <c r="BB4" s="52"/>
      <c r="BC4" s="53"/>
      <c r="BD4" s="54">
        <f>((((((AY4+AZ4)*30)/$E$50)+((BA4+BB4)/$E$51))+(AW34*AX34))-(AV34*AW34))/(BE4)</f>
        <v>2.5161764705882352E-2</v>
      </c>
      <c r="BE4" s="55">
        <f>AX34-BC4</f>
        <v>17000</v>
      </c>
      <c r="BF4" s="50"/>
      <c r="BG4" s="51"/>
      <c r="BH4" s="52"/>
      <c r="BI4" s="52"/>
      <c r="BJ4" s="53"/>
      <c r="BK4" s="54">
        <f>((((((BF4+BG4)*30)/$E$50)+((BH4+BI4)/$E$51))+(BD34*BE34))-(BC34*BD34))/(BL4)</f>
        <v>2.5161764705882352E-2</v>
      </c>
      <c r="BL4" s="55">
        <f>BE34-BJ4</f>
        <v>17000</v>
      </c>
      <c r="BM4" s="50"/>
      <c r="BN4" s="51"/>
      <c r="BO4" s="52"/>
      <c r="BP4" s="52"/>
      <c r="BQ4" s="53"/>
      <c r="BR4" s="54">
        <f>((((((BM4+BN4)*30)/$E$50)+((BO4+BP4)/$E$51))+(BK34*BL34))-(BJ34*BK34))/(BS4)</f>
        <v>2.5161764705882352E-2</v>
      </c>
      <c r="BS4" s="55">
        <f>BL34-BQ4</f>
        <v>17000</v>
      </c>
      <c r="BT4" s="50"/>
      <c r="BU4" s="51"/>
      <c r="BV4" s="52"/>
      <c r="BW4" s="52"/>
      <c r="BX4" s="53"/>
      <c r="BY4" s="54">
        <f>((((((BT4+BU4)*30)/$E$50)+((BV4+BW4)/$E$51))+(BR34*BS34))-(BQ34*BR34))/(BZ4)</f>
        <v>2.5161764705882352E-2</v>
      </c>
      <c r="BZ4" s="55">
        <f>BS34-BX4</f>
        <v>17000</v>
      </c>
      <c r="CA4" s="50"/>
      <c r="CB4" s="51"/>
      <c r="CC4" s="52"/>
      <c r="CD4" s="52"/>
      <c r="CE4" s="53"/>
      <c r="CF4" s="54">
        <f>((((((CA4+CB4)*30)/$E$50)+((CC4+CD4)/$E$51))+(BY34*BZ34))-(BX34*BY34))/(CG4)</f>
        <v>2.5161764705882352E-2</v>
      </c>
      <c r="CG4" s="55">
        <f>BZ34-CE4</f>
        <v>17000</v>
      </c>
      <c r="CH4" s="50"/>
      <c r="CI4" s="51"/>
      <c r="CJ4" s="52"/>
      <c r="CK4" s="52"/>
      <c r="CL4" s="53"/>
      <c r="CM4" s="54">
        <f>((((((CH4+CI4)*30)/$E$50)+((CJ4+CK4)/$E$51))+(CF34*CG34))-(CE34*CF34))/(CN4)</f>
        <v>2.5161764705882352E-2</v>
      </c>
      <c r="CN4" s="55">
        <f>CG34-CL4</f>
        <v>17000</v>
      </c>
      <c r="CO4" s="50"/>
      <c r="CP4" s="51"/>
      <c r="CQ4" s="52"/>
      <c r="CR4" s="52"/>
      <c r="CS4" s="53"/>
      <c r="CT4" s="54">
        <f>((((((CO4+CP4)*30)/$E$50)+((CQ4+CR4)/$E$51))+(CM34*CN34))-(CL34*CM34))/(CU4)</f>
        <v>2.5161764705882352E-2</v>
      </c>
      <c r="CU4" s="55">
        <f>CN34-CS4</f>
        <v>17000</v>
      </c>
      <c r="CV4" s="50"/>
      <c r="CW4" s="51"/>
      <c r="CX4" s="52"/>
      <c r="CY4" s="52"/>
      <c r="CZ4" s="53"/>
      <c r="DA4" s="54">
        <f>((((((CV4+CW4)*30)/$E$50)+((CX4+CY4)/$E$51))+(CT34*CU34))-(CS34*CT34))/(DB4)</f>
        <v>2.5161764705882352E-2</v>
      </c>
      <c r="DB4" s="55">
        <f>CU34-CZ4</f>
        <v>17000</v>
      </c>
      <c r="DC4" s="50"/>
      <c r="DD4" s="51"/>
      <c r="DE4" s="52"/>
      <c r="DF4" s="52"/>
      <c r="DG4" s="53"/>
      <c r="DH4" s="54">
        <f>((((((DC4+DD4)*30)/$E$50)+((DE4+DF4)/$E$51))+(DA34*DB34))-(CZ34*DA34))/(DI4)</f>
        <v>2.5161764705882352E-2</v>
      </c>
      <c r="DI4" s="55">
        <f>DB34-DG4</f>
        <v>17000</v>
      </c>
      <c r="DJ4" s="50"/>
      <c r="DK4" s="51"/>
      <c r="DL4" s="52"/>
      <c r="DM4" s="52"/>
      <c r="DN4" s="53"/>
      <c r="DO4" s="54">
        <f>((((((DJ4+DK4)*30)/$E$50)+((DL4+DM4)/$E$51))+(DH34*DI34))-(DG34*DH34))/(DP4)</f>
        <v>2.5161764705882352E-2</v>
      </c>
      <c r="DP4" s="55">
        <f>DI34-DN4</f>
        <v>17000</v>
      </c>
      <c r="DQ4" s="50"/>
      <c r="DR4" s="51"/>
      <c r="DS4" s="52"/>
      <c r="DT4" s="52"/>
      <c r="DU4" s="53"/>
      <c r="DV4" s="54">
        <f>((((((DQ4+DR4)*30)/$E$50)+((DS4+DT4)/$E$51))+(DO34*DP34))-(DN34*DO34))/(DW4)</f>
        <v>2.5161764705882352E-2</v>
      </c>
      <c r="DW4" s="55">
        <f>DP34-DU4</f>
        <v>17000</v>
      </c>
      <c r="DX4" s="50"/>
      <c r="DY4" s="51"/>
      <c r="DZ4" s="52"/>
      <c r="EA4" s="52"/>
      <c r="EB4" s="53"/>
      <c r="EC4" s="54">
        <f>((((((DX4+DY4)*30)/$E$50)+((DZ4+EA4)/$E$51))+(DV34*DW34))-(DU34*DV34))/(ED4)</f>
        <v>2.5161764705882352E-2</v>
      </c>
      <c r="ED4" s="55">
        <f>DW34-EB4</f>
        <v>17000</v>
      </c>
      <c r="EE4" s="50"/>
      <c r="EF4" s="51"/>
      <c r="EG4" s="52"/>
      <c r="EH4" s="52"/>
      <c r="EI4" s="53"/>
      <c r="EJ4" s="54">
        <f>((((((EE4+EF4)*30)/$E$50)+((EG4+EH4)/$E$51))+(EC34*ED34))-(EB34*EC34))/(EK4)</f>
        <v>2.5161764705882352E-2</v>
      </c>
      <c r="EK4" s="55">
        <f>ED34-EI4</f>
        <v>17000</v>
      </c>
      <c r="EL4" s="50"/>
      <c r="EM4" s="51"/>
      <c r="EN4" s="52"/>
      <c r="EO4" s="52"/>
      <c r="EP4" s="53"/>
      <c r="EQ4" s="54">
        <f>((((((EL4+EM4)*30)/$E$50)+((EN4+EO4)/$E$51))+(EJ34*EK34))-(EI34*EJ34))/(ER4)</f>
        <v>2.5161764705882352E-2</v>
      </c>
      <c r="ER4" s="55">
        <f>EK34-EP4</f>
        <v>17000</v>
      </c>
      <c r="ES4" s="50"/>
      <c r="ET4" s="51"/>
      <c r="EU4" s="52"/>
      <c r="EV4" s="52"/>
      <c r="EW4" s="53"/>
      <c r="EX4" s="54">
        <f>((((((ES4+ET4)*30)/$E$50)+((EU4+EV4)/$E$51))+(EQ34*ER34))-(EP34*EQ34))/(EY4)</f>
        <v>2.5161764705882352E-2</v>
      </c>
      <c r="EY4" s="55">
        <f>ER34-EW4</f>
        <v>17000</v>
      </c>
      <c r="EZ4" s="50"/>
      <c r="FA4" s="51"/>
      <c r="FB4" s="52"/>
      <c r="FC4" s="52"/>
      <c r="FD4" s="53"/>
      <c r="FE4" s="54">
        <f>((((((EZ4+FA4)*30)/$E$50)+((FB4+FC4)/$E$51))+(EX34*EY34))-(EW34*EX34))/(FF4)</f>
        <v>2.5161764705882352E-2</v>
      </c>
      <c r="FF4" s="55">
        <f>EY34-FD4</f>
        <v>17000</v>
      </c>
      <c r="FG4" s="50"/>
      <c r="FH4" s="51"/>
      <c r="FI4" s="52"/>
      <c r="FJ4" s="52"/>
      <c r="FK4" s="53"/>
      <c r="FL4" s="54">
        <f>((((((FG4+FH4)*30)/$E$50)+((FI4+FJ4)/$E$51))+(FE34*FF34))-(FD34*FE34))/(FM4)</f>
        <v>2.5161764705882352E-2</v>
      </c>
      <c r="FM4" s="55">
        <f>FF34-FK4</f>
        <v>17000</v>
      </c>
      <c r="FN4" s="50"/>
      <c r="FO4" s="51"/>
      <c r="FP4" s="52"/>
      <c r="FQ4" s="52"/>
      <c r="FR4" s="53"/>
      <c r="FS4" s="54">
        <f>((((((FN4+FO4)*30)/$E$50)+((FP4+FQ4)/$E$51))+(FL34*FM34))-(FK34*FL34))/(FT4)</f>
        <v>2.5161764705882352E-2</v>
      </c>
      <c r="FT4" s="55">
        <f>FM34-FR4</f>
        <v>17000</v>
      </c>
      <c r="FU4" s="50"/>
      <c r="FV4" s="51"/>
      <c r="FW4" s="52"/>
      <c r="FX4" s="52"/>
      <c r="FY4" s="53"/>
      <c r="FZ4" s="54">
        <f>((((((FU4+FV4)*30)/$E$50)+((FW4+FX4)/$E$51))+(FS34*FT34))-(FR34*FS34))/(GA4)</f>
        <v>2.5161764705882352E-2</v>
      </c>
      <c r="GA4" s="55">
        <f>FT34-FY4</f>
        <v>17000</v>
      </c>
      <c r="GB4" s="50"/>
      <c r="GC4" s="51"/>
      <c r="GD4" s="52"/>
      <c r="GE4" s="52"/>
      <c r="GF4" s="53"/>
      <c r="GG4" s="54">
        <f>((((((GB4+GC4)*30)/$E$50)+((GD4+GE4)/$E$51))+(FZ34*GA34))-(FY34*FZ34))/(GH4)</f>
        <v>2.5161764705882352E-2</v>
      </c>
      <c r="GH4" s="55">
        <f>GA34-GF4</f>
        <v>17000</v>
      </c>
      <c r="GI4" s="50"/>
      <c r="GJ4" s="51"/>
      <c r="GK4" s="52"/>
      <c r="GL4" s="52"/>
      <c r="GM4" s="53"/>
      <c r="GN4" s="54">
        <f>((((((GI4+GJ4)*30)/$E$50)+((GK4+GL4)/$E$51))+(GG34*GH34))-(GF34*GG34))/(GO4)</f>
        <v>2.5161764705882352E-2</v>
      </c>
      <c r="GO4" s="55">
        <f>GH34-GM4</f>
        <v>17000</v>
      </c>
      <c r="GP4" s="50"/>
      <c r="GQ4" s="51"/>
      <c r="GR4" s="52"/>
      <c r="GS4" s="52"/>
      <c r="GT4" s="53"/>
      <c r="GU4" s="54">
        <f>((((((GP4+GQ4)*30)/$E$50)+((GR4+GS4)/$E$51))+(GN34*GO34))-(GM34*GN34))/(GV4)</f>
        <v>2.5161764705882352E-2</v>
      </c>
      <c r="GV4" s="55">
        <f>GO34-GT4</f>
        <v>17000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3.0000000000000001E-3</v>
      </c>
      <c r="H5" s="55">
        <f>H4-F5</f>
        <v>17000</v>
      </c>
      <c r="I5" s="50"/>
      <c r="J5" s="51"/>
      <c r="K5" s="52"/>
      <c r="L5" s="52"/>
      <c r="M5" s="59"/>
      <c r="N5" s="54">
        <f>((((((I5+J5)*30)/$E$50)+((K5+L5)/$E$51))+(N4*O4))-(M5*N4))/(O5)</f>
        <v>2.5161764705882352E-2</v>
      </c>
      <c r="O5" s="55">
        <f>O4-M5</f>
        <v>17000</v>
      </c>
      <c r="P5" s="50"/>
      <c r="Q5" s="51"/>
      <c r="R5" s="52"/>
      <c r="S5" s="52"/>
      <c r="T5" s="59"/>
      <c r="U5" s="54">
        <f>((((((P5+Q5)*30)/$E$50)+((R5+S5)/$E$51))+(U4*V4))-(T5*U4))/(V5)</f>
        <v>2.5161764705882352E-2</v>
      </c>
      <c r="V5" s="55">
        <f>V4-T5</f>
        <v>17000</v>
      </c>
      <c r="W5" s="50"/>
      <c r="X5" s="51"/>
      <c r="Y5" s="52"/>
      <c r="Z5" s="52"/>
      <c r="AA5" s="59"/>
      <c r="AB5" s="54">
        <f>((((((W5+X5)*30)/$E$50)+((Y5+Z5)/$E$51))+(AB4*AC4))-(AA5*AB4))/(AC5)</f>
        <v>2.5161764705882352E-2</v>
      </c>
      <c r="AC5" s="55">
        <f>AC4-AA5</f>
        <v>17000</v>
      </c>
      <c r="AD5" s="50"/>
      <c r="AE5" s="51"/>
      <c r="AF5" s="52"/>
      <c r="AG5" s="52"/>
      <c r="AH5" s="59"/>
      <c r="AI5" s="54">
        <f>((((((AD5+AE5)*30)/$E$50)+((AF5+AG5)/$E$51))+(AI4*AJ4))-(AH5*AI4))/(AJ5)</f>
        <v>2.5161764705882352E-2</v>
      </c>
      <c r="AJ5" s="55">
        <f>AJ4-AH5</f>
        <v>17000</v>
      </c>
      <c r="AK5" s="50"/>
      <c r="AL5" s="51"/>
      <c r="AM5" s="52"/>
      <c r="AN5" s="52"/>
      <c r="AO5" s="59"/>
      <c r="AP5" s="54">
        <f>((((((AK5+AL5)*30)/$E$50)+((AM5+AN5)/$E$51))+(AP4*AQ4))-(AO5*AP4))/(AQ5)</f>
        <v>2.5161764705882352E-2</v>
      </c>
      <c r="AQ5" s="55">
        <f>AQ4-AO5</f>
        <v>17000</v>
      </c>
      <c r="AR5" s="50"/>
      <c r="AS5" s="51"/>
      <c r="AT5" s="52"/>
      <c r="AU5" s="52"/>
      <c r="AV5" s="59"/>
      <c r="AW5" s="54">
        <f>((((((AR5+AS5)*30)/$E$50)+((AT5+AU5)/$E$51))+(AW4*AX4))-(AV5*AW4))/(AX5)</f>
        <v>2.5161764705882352E-2</v>
      </c>
      <c r="AX5" s="55">
        <f>AX4-AV5</f>
        <v>17000</v>
      </c>
      <c r="AY5" s="50"/>
      <c r="AZ5" s="51"/>
      <c r="BA5" s="52"/>
      <c r="BB5" s="52"/>
      <c r="BC5" s="59"/>
      <c r="BD5" s="54">
        <f>((((((AY5+AZ5)*30)/$E$50)+((BA5+BB5)/$E$51))+(BD4*BE4))-(BC5*BD4))/(BE5)</f>
        <v>2.5161764705882352E-2</v>
      </c>
      <c r="BE5" s="55">
        <f>BE4-BC5</f>
        <v>17000</v>
      </c>
      <c r="BF5" s="50"/>
      <c r="BG5" s="51"/>
      <c r="BH5" s="52"/>
      <c r="BI5" s="52"/>
      <c r="BJ5" s="59"/>
      <c r="BK5" s="54">
        <f>((((((BF5+BG5)*30)/$E$50)+((BH5+BI5)/$E$51))+(BK4*BL4))-(BJ5*BK4))/(BL5)</f>
        <v>2.5161764705882352E-2</v>
      </c>
      <c r="BL5" s="55">
        <f>BL4-BJ5</f>
        <v>17000</v>
      </c>
      <c r="BM5" s="50"/>
      <c r="BN5" s="51"/>
      <c r="BO5" s="52"/>
      <c r="BP5" s="52"/>
      <c r="BQ5" s="59"/>
      <c r="BR5" s="54">
        <f>((((((BM5+BN5)*30)/$E$50)+((BO5+BP5)/$E$51))+(BR4*BS4))-(BQ5*BR4))/(BS5)</f>
        <v>2.5161764705882352E-2</v>
      </c>
      <c r="BS5" s="55">
        <f>BS4-BQ5</f>
        <v>17000</v>
      </c>
      <c r="BT5" s="50"/>
      <c r="BU5" s="51"/>
      <c r="BV5" s="52"/>
      <c r="BW5" s="52"/>
      <c r="BX5" s="59"/>
      <c r="BY5" s="54">
        <f>((((((BT5+BU5)*30)/$E$50)+((BV5+BW5)/$E$51))+(BY4*BZ4))-(BX5*BY4))/(BZ5)</f>
        <v>2.5161764705882352E-2</v>
      </c>
      <c r="BZ5" s="55">
        <f>BZ4-BX5</f>
        <v>17000</v>
      </c>
      <c r="CA5" s="50"/>
      <c r="CB5" s="51"/>
      <c r="CC5" s="52"/>
      <c r="CD5" s="52"/>
      <c r="CE5" s="59"/>
      <c r="CF5" s="54">
        <f>((((((CA5+CB5)*30)/$E$50)+((CC5+CD5)/$E$51))+(CF4*CG4))-(CE5*CF4))/(CG5)</f>
        <v>2.5161764705882352E-2</v>
      </c>
      <c r="CG5" s="55">
        <f>CG4-CE5</f>
        <v>17000</v>
      </c>
      <c r="CH5" s="50"/>
      <c r="CI5" s="51"/>
      <c r="CJ5" s="52"/>
      <c r="CK5" s="52"/>
      <c r="CL5" s="59"/>
      <c r="CM5" s="54">
        <f>((((((CH5+CI5)*30)/$E$50)+((CJ5+CK5)/$E$51))+(CM4*CN4))-(CL5*CM4))/(CN5)</f>
        <v>2.5161764705882352E-2</v>
      </c>
      <c r="CN5" s="55">
        <f>CN4-CL5</f>
        <v>17000</v>
      </c>
      <c r="CO5" s="50"/>
      <c r="CP5" s="51"/>
      <c r="CQ5" s="52"/>
      <c r="CR5" s="52"/>
      <c r="CS5" s="59"/>
      <c r="CT5" s="54">
        <f>((((((CO5+CP5)*30)/$E$50)+((CQ5+CR5)/$E$51))+(CT4*CU4))-(CS5*CT4))/(CU5)</f>
        <v>2.5161764705882352E-2</v>
      </c>
      <c r="CU5" s="55">
        <f>CU4-CS5</f>
        <v>17000</v>
      </c>
      <c r="CV5" s="50"/>
      <c r="CW5" s="51"/>
      <c r="CX5" s="52"/>
      <c r="CY5" s="52"/>
      <c r="CZ5" s="59"/>
      <c r="DA5" s="54">
        <f>((((((CV5+CW5)*30)/$E$50)+((CX5+CY5)/$E$51))+(DA4*DB4))-(CZ5*DA4))/(DB5)</f>
        <v>2.5161764705882352E-2</v>
      </c>
      <c r="DB5" s="55">
        <f>DB4-CZ5</f>
        <v>17000</v>
      </c>
      <c r="DC5" s="50"/>
      <c r="DD5" s="51"/>
      <c r="DE5" s="52"/>
      <c r="DF5" s="52"/>
      <c r="DG5" s="59"/>
      <c r="DH5" s="54">
        <f>((((((DC5+DD5)*30)/$E$50)+((DE5+DF5)/$E$51))+(DH4*DI4))-(DG5*DH4))/(DI5)</f>
        <v>2.5161764705882352E-2</v>
      </c>
      <c r="DI5" s="55">
        <f>DI4-DG5</f>
        <v>17000</v>
      </c>
      <c r="DJ5" s="50"/>
      <c r="DK5" s="51"/>
      <c r="DL5" s="52"/>
      <c r="DM5" s="52"/>
      <c r="DN5" s="59"/>
      <c r="DO5" s="54">
        <f>((((((DJ5+DK5)*30)/$E$50)+((DL5+DM5)/$E$51))+(DO4*DP4))-(DN5*DO4))/(DP5)</f>
        <v>2.5161764705882352E-2</v>
      </c>
      <c r="DP5" s="55">
        <f>DP4-DN5</f>
        <v>17000</v>
      </c>
      <c r="DQ5" s="50"/>
      <c r="DR5" s="51"/>
      <c r="DS5" s="52"/>
      <c r="DT5" s="52"/>
      <c r="DU5" s="59"/>
      <c r="DV5" s="54">
        <f>((((((DQ5+DR5)*30)/$E$50)+((DS5+DT5)/$E$51))+(DV4*DW4))-(DU5*DV4))/(DW5)</f>
        <v>2.5161764705882352E-2</v>
      </c>
      <c r="DW5" s="55">
        <f>DW4-DU5</f>
        <v>17000</v>
      </c>
      <c r="DX5" s="50"/>
      <c r="DY5" s="51"/>
      <c r="DZ5" s="52"/>
      <c r="EA5" s="52"/>
      <c r="EB5" s="59"/>
      <c r="EC5" s="54">
        <f>((((((DX5+DY5)*30)/$E$50)+((DZ5+EA5)/$E$51))+(EC4*ED4))-(EB5*EC4))/(ED5)</f>
        <v>2.5161764705882352E-2</v>
      </c>
      <c r="ED5" s="55">
        <f>ED4-EB5</f>
        <v>17000</v>
      </c>
      <c r="EE5" s="50"/>
      <c r="EF5" s="51"/>
      <c r="EG5" s="52"/>
      <c r="EH5" s="52"/>
      <c r="EI5" s="59"/>
      <c r="EJ5" s="54">
        <f>((((((EE5+EF5)*30)/$E$50)+((EG5+EH5)/$E$51))+(EJ4*EK4))-(EI5*EJ4))/(EK5)</f>
        <v>2.5161764705882352E-2</v>
      </c>
      <c r="EK5" s="55">
        <f>EK4-EI5</f>
        <v>17000</v>
      </c>
      <c r="EL5" s="50"/>
      <c r="EM5" s="51"/>
      <c r="EN5" s="52"/>
      <c r="EO5" s="52"/>
      <c r="EP5" s="59"/>
      <c r="EQ5" s="54">
        <f>((((((EL5+EM5)*30)/$E$50)+((EN5+EO5)/$E$51))+(EQ4*ER4))-(EP5*EQ4))/(ER5)</f>
        <v>2.5161764705882352E-2</v>
      </c>
      <c r="ER5" s="55">
        <f>ER4-EP5</f>
        <v>17000</v>
      </c>
      <c r="ES5" s="50"/>
      <c r="ET5" s="51"/>
      <c r="EU5" s="52"/>
      <c r="EV5" s="52"/>
      <c r="EW5" s="59"/>
      <c r="EX5" s="54">
        <f>((((((ES5+ET5)*30)/$E$50)+((EU5+EV5)/$E$51))+(EX4*EY4))-(EW5*EX4))/(EY5)</f>
        <v>2.5161764705882352E-2</v>
      </c>
      <c r="EY5" s="55">
        <f>EY4-EW5</f>
        <v>17000</v>
      </c>
      <c r="EZ5" s="50"/>
      <c r="FA5" s="51"/>
      <c r="FB5" s="52"/>
      <c r="FC5" s="52"/>
      <c r="FD5" s="59"/>
      <c r="FE5" s="54">
        <f>((((((EZ5+FA5)*30)/$E$50)+((FB5+FC5)/$E$51))+(FE4*FF4))-(FD5*FE4))/(FF5)</f>
        <v>2.5161764705882352E-2</v>
      </c>
      <c r="FF5" s="55">
        <f>FF4-FD5</f>
        <v>17000</v>
      </c>
      <c r="FG5" s="50"/>
      <c r="FH5" s="51"/>
      <c r="FI5" s="52"/>
      <c r="FJ5" s="52"/>
      <c r="FK5" s="59"/>
      <c r="FL5" s="54">
        <f>((((((FG5+FH5)*30)/$E$50)+((FI5+FJ5)/$E$51))+(FL4*FM4))-(FK5*FL4))/(FM5)</f>
        <v>2.5161764705882352E-2</v>
      </c>
      <c r="FM5" s="55">
        <f>FM4-FK5</f>
        <v>17000</v>
      </c>
      <c r="FN5" s="50"/>
      <c r="FO5" s="51"/>
      <c r="FP5" s="52"/>
      <c r="FQ5" s="52"/>
      <c r="FR5" s="59"/>
      <c r="FS5" s="54">
        <f>((((((FN5+FO5)*30)/$E$50)+((FP5+FQ5)/$E$51))+(FS4*FT4))-(FR5*FS4))/(FT5)</f>
        <v>2.5161764705882352E-2</v>
      </c>
      <c r="FT5" s="55">
        <f>FT4-FR5</f>
        <v>17000</v>
      </c>
      <c r="FU5" s="50"/>
      <c r="FV5" s="51"/>
      <c r="FW5" s="52"/>
      <c r="FX5" s="52"/>
      <c r="FY5" s="59"/>
      <c r="FZ5" s="54">
        <f>((((((FU5+FV5)*30)/$E$50)+((FW5+FX5)/$E$51))+(FZ4*GA4))-(FY5*FZ4))/(GA5)</f>
        <v>2.5161764705882352E-2</v>
      </c>
      <c r="GA5" s="55">
        <f>GA4-FY5</f>
        <v>17000</v>
      </c>
      <c r="GB5" s="50"/>
      <c r="GC5" s="51"/>
      <c r="GD5" s="52"/>
      <c r="GE5" s="52"/>
      <c r="GF5" s="59"/>
      <c r="GG5" s="54">
        <f>((((((GB5+GC5)*30)/$E$50)+((GD5+GE5)/$E$51))+(GG4*GH4))-(GF5*GG4))/(GH5)</f>
        <v>2.5161764705882352E-2</v>
      </c>
      <c r="GH5" s="55">
        <f>GH4-GF5</f>
        <v>17000</v>
      </c>
      <c r="GI5" s="50"/>
      <c r="GJ5" s="51"/>
      <c r="GK5" s="52"/>
      <c r="GL5" s="52"/>
      <c r="GM5" s="59"/>
      <c r="GN5" s="54">
        <f>((((((GI5+GJ5)*30)/$E$50)+((GK5+GL5)/$E$51))+(GN4*GO4))-(GM5*GN4))/(GO5)</f>
        <v>2.5161764705882352E-2</v>
      </c>
      <c r="GO5" s="55">
        <f>GO4-GM5</f>
        <v>17000</v>
      </c>
      <c r="GP5" s="50"/>
      <c r="GQ5" s="51"/>
      <c r="GR5" s="52"/>
      <c r="GS5" s="52"/>
      <c r="GT5" s="59"/>
      <c r="GU5" s="54">
        <f>((((((GP5+GQ5)*30)/$E$50)+((GR5+GS5)/$E$51))+(GU4*GV4))-(GT5*GU4))/(GV5)</f>
        <v>2.5161764705882352E-2</v>
      </c>
      <c r="GV5" s="55">
        <f>GV4-GT5</f>
        <v>17000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3.0000000000000001E-3</v>
      </c>
      <c r="H6" s="55">
        <f>H5-F6</f>
        <v>17000</v>
      </c>
      <c r="I6" s="61"/>
      <c r="J6" s="62"/>
      <c r="K6" s="58"/>
      <c r="L6" s="58"/>
      <c r="M6" s="59"/>
      <c r="N6" s="54">
        <f t="shared" ref="N6:N34" si="0">((((((I6+J6)*30)/$E$50)+((K6+L6)/$E$51))+(N5*O5))-(M6*N5))/(O6)</f>
        <v>2.5161764705882352E-2</v>
      </c>
      <c r="O6" s="55">
        <f t="shared" ref="O6:O34" si="1">O5-M6</f>
        <v>17000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2.5161764705882352E-2</v>
      </c>
      <c r="V6" s="55">
        <f t="shared" ref="V6:V34" si="3">V5-T6</f>
        <v>17000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2.5161764705882352E-2</v>
      </c>
      <c r="AC6" s="55">
        <f t="shared" ref="AC6:AC34" si="5">AC5-AA6</f>
        <v>17000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2.5161764705882352E-2</v>
      </c>
      <c r="AJ6" s="55">
        <f t="shared" ref="AJ6:AJ34" si="7">AJ5-AH6</f>
        <v>17000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2.5161764705882352E-2</v>
      </c>
      <c r="AQ6" s="55">
        <f t="shared" ref="AQ6:AQ34" si="9">AQ5-AO6</f>
        <v>17000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2.5161764705882352E-2</v>
      </c>
      <c r="AX6" s="55">
        <f t="shared" ref="AX6:AX34" si="11">AX5-AV6</f>
        <v>17000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2.5161764705882352E-2</v>
      </c>
      <c r="BE6" s="55">
        <f t="shared" ref="BE6:BE34" si="13">BE5-BC6</f>
        <v>17000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2.5161764705882352E-2</v>
      </c>
      <c r="BL6" s="55">
        <f t="shared" ref="BL6:BL34" si="15">BL5-BJ6</f>
        <v>17000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2.5161764705882352E-2</v>
      </c>
      <c r="BS6" s="55">
        <f t="shared" ref="BS6:BS34" si="17">BS5-BQ6</f>
        <v>17000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2.5161764705882352E-2</v>
      </c>
      <c r="BZ6" s="55">
        <f t="shared" ref="BZ6:BZ34" si="19">BZ5-BX6</f>
        <v>17000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2.5161764705882352E-2</v>
      </c>
      <c r="CG6" s="55">
        <f t="shared" ref="CG6:CG34" si="21">CG5-CE6</f>
        <v>17000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2.5161764705882352E-2</v>
      </c>
      <c r="CN6" s="55">
        <f t="shared" ref="CN6:CN34" si="23">CN5-CL6</f>
        <v>17000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2.5161764705882352E-2</v>
      </c>
      <c r="CU6" s="55">
        <f t="shared" ref="CU6:CU34" si="25">CU5-CS6</f>
        <v>17000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2.5161764705882352E-2</v>
      </c>
      <c r="DB6" s="55">
        <f t="shared" ref="DB6:DB34" si="27">DB5-CZ6</f>
        <v>17000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2.5161764705882352E-2</v>
      </c>
      <c r="DI6" s="55">
        <f t="shared" ref="DI6:DI34" si="29">DI5-DG6</f>
        <v>17000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2.5161764705882352E-2</v>
      </c>
      <c r="DP6" s="55">
        <f t="shared" ref="DP6:DP34" si="31">DP5-DN6</f>
        <v>17000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2.5161764705882352E-2</v>
      </c>
      <c r="DW6" s="55">
        <f t="shared" ref="DW6:DW34" si="33">DW5-DU6</f>
        <v>17000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2.5161764705882352E-2</v>
      </c>
      <c r="ED6" s="55">
        <f t="shared" ref="ED6:ED34" si="35">ED5-EB6</f>
        <v>17000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2.5161764705882352E-2</v>
      </c>
      <c r="EK6" s="55">
        <f t="shared" ref="EK6:EK34" si="37">EK5-EI6</f>
        <v>17000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2.5161764705882352E-2</v>
      </c>
      <c r="ER6" s="55">
        <f t="shared" ref="ER6:ER34" si="39">ER5-EP6</f>
        <v>17000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2.5161764705882352E-2</v>
      </c>
      <c r="EY6" s="55">
        <f t="shared" ref="EY6:EY34" si="41">EY5-EW6</f>
        <v>17000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2.5161764705882352E-2</v>
      </c>
      <c r="FF6" s="55">
        <f t="shared" ref="FF6:FF34" si="43">FF5-FD6</f>
        <v>17000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2.5161764705882352E-2</v>
      </c>
      <c r="FM6" s="55">
        <f t="shared" ref="FM6:FM34" si="45">FM5-FK6</f>
        <v>17000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2.5161764705882352E-2</v>
      </c>
      <c r="FT6" s="55">
        <f t="shared" ref="FT6:FT34" si="47">FT5-FR6</f>
        <v>17000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2.5161764705882352E-2</v>
      </c>
      <c r="GA6" s="55">
        <f t="shared" ref="GA6:GA34" si="49">GA5-FY6</f>
        <v>17000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2.5161764705882352E-2</v>
      </c>
      <c r="GH6" s="55">
        <f t="shared" ref="GH6:GH34" si="51">GH5-GF6</f>
        <v>17000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2.5161764705882352E-2</v>
      </c>
      <c r="GO6" s="55">
        <f t="shared" ref="GO6:GO34" si="53">GO5-GM6</f>
        <v>17000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2.5161764705882352E-2</v>
      </c>
      <c r="GV6" s="55">
        <f t="shared" ref="GV6:GV34" si="55">GV5-GT6</f>
        <v>17000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3.0000000000000001E-3</v>
      </c>
      <c r="H7" s="55">
        <f t="shared" ref="H7:H34" si="56">H6-F7</f>
        <v>17000</v>
      </c>
      <c r="I7" s="61"/>
      <c r="J7" s="62"/>
      <c r="K7" s="58"/>
      <c r="L7" s="58"/>
      <c r="M7" s="59"/>
      <c r="N7" s="54">
        <f t="shared" si="0"/>
        <v>2.5161764705882352E-2</v>
      </c>
      <c r="O7" s="55">
        <f t="shared" si="1"/>
        <v>17000</v>
      </c>
      <c r="P7" s="61"/>
      <c r="Q7" s="62"/>
      <c r="R7" s="58"/>
      <c r="S7" s="58"/>
      <c r="T7" s="59"/>
      <c r="U7" s="54">
        <f t="shared" si="2"/>
        <v>2.5161764705882352E-2</v>
      </c>
      <c r="V7" s="55">
        <f t="shared" si="3"/>
        <v>17000</v>
      </c>
      <c r="W7" s="61"/>
      <c r="X7" s="62"/>
      <c r="Y7" s="58"/>
      <c r="Z7" s="58"/>
      <c r="AA7" s="59"/>
      <c r="AB7" s="54">
        <f t="shared" si="4"/>
        <v>2.5161764705882352E-2</v>
      </c>
      <c r="AC7" s="55">
        <f t="shared" si="5"/>
        <v>17000</v>
      </c>
      <c r="AD7" s="61"/>
      <c r="AE7" s="62"/>
      <c r="AF7" s="58"/>
      <c r="AG7" s="58"/>
      <c r="AH7" s="59"/>
      <c r="AI7" s="54">
        <f t="shared" si="6"/>
        <v>2.5161764705882352E-2</v>
      </c>
      <c r="AJ7" s="55">
        <f t="shared" si="7"/>
        <v>17000</v>
      </c>
      <c r="AK7" s="61"/>
      <c r="AL7" s="62"/>
      <c r="AM7" s="58"/>
      <c r="AN7" s="58"/>
      <c r="AO7" s="59"/>
      <c r="AP7" s="54">
        <f t="shared" si="8"/>
        <v>2.5161764705882352E-2</v>
      </c>
      <c r="AQ7" s="55">
        <f t="shared" si="9"/>
        <v>17000</v>
      </c>
      <c r="AR7" s="61"/>
      <c r="AS7" s="62"/>
      <c r="AT7" s="58"/>
      <c r="AU7" s="58"/>
      <c r="AV7" s="59"/>
      <c r="AW7" s="54">
        <f t="shared" si="10"/>
        <v>2.5161764705882352E-2</v>
      </c>
      <c r="AX7" s="55">
        <f t="shared" si="11"/>
        <v>17000</v>
      </c>
      <c r="AY7" s="61"/>
      <c r="AZ7" s="62"/>
      <c r="BA7" s="58"/>
      <c r="BB7" s="58"/>
      <c r="BC7" s="59"/>
      <c r="BD7" s="54">
        <f t="shared" si="12"/>
        <v>2.5161764705882352E-2</v>
      </c>
      <c r="BE7" s="55">
        <f t="shared" si="13"/>
        <v>17000</v>
      </c>
      <c r="BF7" s="61"/>
      <c r="BG7" s="62"/>
      <c r="BH7" s="58"/>
      <c r="BI7" s="58"/>
      <c r="BJ7" s="59"/>
      <c r="BK7" s="54">
        <f t="shared" si="14"/>
        <v>2.5161764705882352E-2</v>
      </c>
      <c r="BL7" s="55">
        <f t="shared" si="15"/>
        <v>17000</v>
      </c>
      <c r="BM7" s="61"/>
      <c r="BN7" s="62"/>
      <c r="BO7" s="58"/>
      <c r="BP7" s="58"/>
      <c r="BQ7" s="59"/>
      <c r="BR7" s="54">
        <f t="shared" si="16"/>
        <v>2.5161764705882352E-2</v>
      </c>
      <c r="BS7" s="55">
        <f t="shared" si="17"/>
        <v>17000</v>
      </c>
      <c r="BT7" s="61"/>
      <c r="BU7" s="62"/>
      <c r="BV7" s="58"/>
      <c r="BW7" s="58"/>
      <c r="BX7" s="59"/>
      <c r="BY7" s="54">
        <f t="shared" si="18"/>
        <v>2.5161764705882352E-2</v>
      </c>
      <c r="BZ7" s="55">
        <f t="shared" si="19"/>
        <v>17000</v>
      </c>
      <c r="CA7" s="61"/>
      <c r="CB7" s="62"/>
      <c r="CC7" s="58"/>
      <c r="CD7" s="58"/>
      <c r="CE7" s="59"/>
      <c r="CF7" s="54">
        <f t="shared" si="20"/>
        <v>2.5161764705882352E-2</v>
      </c>
      <c r="CG7" s="55">
        <f t="shared" si="21"/>
        <v>17000</v>
      </c>
      <c r="CH7" s="61"/>
      <c r="CI7" s="62"/>
      <c r="CJ7" s="58"/>
      <c r="CK7" s="58"/>
      <c r="CL7" s="59"/>
      <c r="CM7" s="54">
        <f t="shared" si="22"/>
        <v>2.5161764705882352E-2</v>
      </c>
      <c r="CN7" s="55">
        <f t="shared" si="23"/>
        <v>17000</v>
      </c>
      <c r="CO7" s="61"/>
      <c r="CP7" s="62"/>
      <c r="CQ7" s="58"/>
      <c r="CR7" s="58"/>
      <c r="CS7" s="59"/>
      <c r="CT7" s="54">
        <f t="shared" si="24"/>
        <v>2.5161764705882352E-2</v>
      </c>
      <c r="CU7" s="55">
        <f t="shared" si="25"/>
        <v>17000</v>
      </c>
      <c r="CV7" s="61"/>
      <c r="CW7" s="62"/>
      <c r="CX7" s="58"/>
      <c r="CY7" s="58"/>
      <c r="CZ7" s="59"/>
      <c r="DA7" s="54">
        <f t="shared" si="26"/>
        <v>2.5161764705882352E-2</v>
      </c>
      <c r="DB7" s="55">
        <f t="shared" si="27"/>
        <v>17000</v>
      </c>
      <c r="DC7" s="61"/>
      <c r="DD7" s="62"/>
      <c r="DE7" s="58"/>
      <c r="DF7" s="58"/>
      <c r="DG7" s="59"/>
      <c r="DH7" s="54">
        <f t="shared" si="28"/>
        <v>2.5161764705882352E-2</v>
      </c>
      <c r="DI7" s="55">
        <f t="shared" si="29"/>
        <v>17000</v>
      </c>
      <c r="DJ7" s="61"/>
      <c r="DK7" s="62"/>
      <c r="DL7" s="58"/>
      <c r="DM7" s="58"/>
      <c r="DN7" s="59"/>
      <c r="DO7" s="54">
        <f t="shared" si="30"/>
        <v>2.5161764705882352E-2</v>
      </c>
      <c r="DP7" s="55">
        <f t="shared" si="31"/>
        <v>17000</v>
      </c>
      <c r="DQ7" s="61"/>
      <c r="DR7" s="62"/>
      <c r="DS7" s="58"/>
      <c r="DT7" s="58"/>
      <c r="DU7" s="59"/>
      <c r="DV7" s="54">
        <f t="shared" si="32"/>
        <v>2.5161764705882352E-2</v>
      </c>
      <c r="DW7" s="55">
        <f t="shared" si="33"/>
        <v>17000</v>
      </c>
      <c r="DX7" s="61"/>
      <c r="DY7" s="62"/>
      <c r="DZ7" s="58"/>
      <c r="EA7" s="58"/>
      <c r="EB7" s="59"/>
      <c r="EC7" s="54">
        <f t="shared" si="34"/>
        <v>2.5161764705882352E-2</v>
      </c>
      <c r="ED7" s="55">
        <f t="shared" si="35"/>
        <v>17000</v>
      </c>
      <c r="EE7" s="61"/>
      <c r="EF7" s="62"/>
      <c r="EG7" s="58"/>
      <c r="EH7" s="58"/>
      <c r="EI7" s="59"/>
      <c r="EJ7" s="54">
        <f t="shared" si="36"/>
        <v>2.5161764705882352E-2</v>
      </c>
      <c r="EK7" s="55">
        <f t="shared" si="37"/>
        <v>17000</v>
      </c>
      <c r="EL7" s="61"/>
      <c r="EM7" s="62"/>
      <c r="EN7" s="58"/>
      <c r="EO7" s="58"/>
      <c r="EP7" s="59"/>
      <c r="EQ7" s="54">
        <f t="shared" si="38"/>
        <v>2.5161764705882352E-2</v>
      </c>
      <c r="ER7" s="55">
        <f t="shared" si="39"/>
        <v>17000</v>
      </c>
      <c r="ES7" s="61"/>
      <c r="ET7" s="62"/>
      <c r="EU7" s="58"/>
      <c r="EV7" s="58"/>
      <c r="EW7" s="59"/>
      <c r="EX7" s="54">
        <f t="shared" si="40"/>
        <v>2.5161764705882352E-2</v>
      </c>
      <c r="EY7" s="55">
        <f t="shared" si="41"/>
        <v>17000</v>
      </c>
      <c r="EZ7" s="61"/>
      <c r="FA7" s="62"/>
      <c r="FB7" s="58"/>
      <c r="FC7" s="58"/>
      <c r="FD7" s="59"/>
      <c r="FE7" s="54">
        <f t="shared" si="42"/>
        <v>2.5161764705882352E-2</v>
      </c>
      <c r="FF7" s="55">
        <f t="shared" si="43"/>
        <v>17000</v>
      </c>
      <c r="FG7" s="61"/>
      <c r="FH7" s="62"/>
      <c r="FI7" s="58"/>
      <c r="FJ7" s="58"/>
      <c r="FK7" s="59"/>
      <c r="FL7" s="54">
        <f t="shared" si="44"/>
        <v>2.5161764705882352E-2</v>
      </c>
      <c r="FM7" s="55">
        <f t="shared" si="45"/>
        <v>17000</v>
      </c>
      <c r="FN7" s="61"/>
      <c r="FO7" s="62"/>
      <c r="FP7" s="58"/>
      <c r="FQ7" s="58"/>
      <c r="FR7" s="59"/>
      <c r="FS7" s="54">
        <f t="shared" si="46"/>
        <v>2.5161764705882352E-2</v>
      </c>
      <c r="FT7" s="55">
        <f t="shared" si="47"/>
        <v>17000</v>
      </c>
      <c r="FU7" s="61"/>
      <c r="FV7" s="62"/>
      <c r="FW7" s="58"/>
      <c r="FX7" s="58"/>
      <c r="FY7" s="59"/>
      <c r="FZ7" s="54">
        <f t="shared" si="48"/>
        <v>2.5161764705882352E-2</v>
      </c>
      <c r="GA7" s="55">
        <f t="shared" si="49"/>
        <v>17000</v>
      </c>
      <c r="GB7" s="61"/>
      <c r="GC7" s="62"/>
      <c r="GD7" s="58"/>
      <c r="GE7" s="58"/>
      <c r="GF7" s="59"/>
      <c r="GG7" s="54">
        <f t="shared" si="50"/>
        <v>2.5161764705882352E-2</v>
      </c>
      <c r="GH7" s="55">
        <f t="shared" si="51"/>
        <v>17000</v>
      </c>
      <c r="GI7" s="61"/>
      <c r="GJ7" s="62"/>
      <c r="GK7" s="58"/>
      <c r="GL7" s="58"/>
      <c r="GM7" s="59"/>
      <c r="GN7" s="54">
        <f t="shared" si="52"/>
        <v>2.5161764705882352E-2</v>
      </c>
      <c r="GO7" s="55">
        <f t="shared" si="53"/>
        <v>17000</v>
      </c>
      <c r="GP7" s="61"/>
      <c r="GQ7" s="62"/>
      <c r="GR7" s="58"/>
      <c r="GS7" s="58"/>
      <c r="GT7" s="59"/>
      <c r="GU7" s="54">
        <f t="shared" si="54"/>
        <v>2.5161764705882352E-2</v>
      </c>
      <c r="GV7" s="55">
        <f t="shared" si="55"/>
        <v>17000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3.0000000000000001E-3</v>
      </c>
      <c r="H8" s="55">
        <f t="shared" si="56"/>
        <v>17000</v>
      </c>
      <c r="I8" s="61"/>
      <c r="J8" s="62"/>
      <c r="K8" s="58"/>
      <c r="L8" s="58"/>
      <c r="M8" s="59"/>
      <c r="N8" s="54">
        <f t="shared" si="0"/>
        <v>2.5161764705882352E-2</v>
      </c>
      <c r="O8" s="55">
        <f t="shared" si="1"/>
        <v>17000</v>
      </c>
      <c r="P8" s="61"/>
      <c r="Q8" s="62"/>
      <c r="R8" s="58"/>
      <c r="S8" s="58"/>
      <c r="T8" s="59"/>
      <c r="U8" s="54">
        <f t="shared" si="2"/>
        <v>2.5161764705882352E-2</v>
      </c>
      <c r="V8" s="55">
        <f t="shared" si="3"/>
        <v>17000</v>
      </c>
      <c r="W8" s="61"/>
      <c r="X8" s="62"/>
      <c r="Y8" s="58"/>
      <c r="Z8" s="58"/>
      <c r="AA8" s="59"/>
      <c r="AB8" s="54">
        <f t="shared" si="4"/>
        <v>2.5161764705882352E-2</v>
      </c>
      <c r="AC8" s="55">
        <f t="shared" si="5"/>
        <v>17000</v>
      </c>
      <c r="AD8" s="61"/>
      <c r="AE8" s="62"/>
      <c r="AF8" s="58"/>
      <c r="AG8" s="58"/>
      <c r="AH8" s="59"/>
      <c r="AI8" s="54">
        <f t="shared" si="6"/>
        <v>2.5161764705882352E-2</v>
      </c>
      <c r="AJ8" s="55">
        <f t="shared" si="7"/>
        <v>17000</v>
      </c>
      <c r="AK8" s="61"/>
      <c r="AL8" s="62"/>
      <c r="AM8" s="58"/>
      <c r="AN8" s="58"/>
      <c r="AO8" s="59"/>
      <c r="AP8" s="54">
        <f t="shared" si="8"/>
        <v>2.5161764705882352E-2</v>
      </c>
      <c r="AQ8" s="55">
        <f t="shared" si="9"/>
        <v>17000</v>
      </c>
      <c r="AR8" s="61"/>
      <c r="AS8" s="62"/>
      <c r="AT8" s="58"/>
      <c r="AU8" s="58"/>
      <c r="AV8" s="59"/>
      <c r="AW8" s="54">
        <f t="shared" si="10"/>
        <v>2.5161764705882352E-2</v>
      </c>
      <c r="AX8" s="55">
        <f t="shared" si="11"/>
        <v>17000</v>
      </c>
      <c r="AY8" s="61"/>
      <c r="AZ8" s="62"/>
      <c r="BA8" s="58"/>
      <c r="BB8" s="58"/>
      <c r="BC8" s="59"/>
      <c r="BD8" s="54">
        <f t="shared" si="12"/>
        <v>2.5161764705882352E-2</v>
      </c>
      <c r="BE8" s="55">
        <f t="shared" si="13"/>
        <v>17000</v>
      </c>
      <c r="BF8" s="61"/>
      <c r="BG8" s="62"/>
      <c r="BH8" s="58"/>
      <c r="BI8" s="58"/>
      <c r="BJ8" s="59"/>
      <c r="BK8" s="54">
        <f t="shared" si="14"/>
        <v>2.5161764705882352E-2</v>
      </c>
      <c r="BL8" s="55">
        <f t="shared" si="15"/>
        <v>17000</v>
      </c>
      <c r="BM8" s="61"/>
      <c r="BN8" s="62"/>
      <c r="BO8" s="58"/>
      <c r="BP8" s="58"/>
      <c r="BQ8" s="59"/>
      <c r="BR8" s="54">
        <f t="shared" si="16"/>
        <v>2.5161764705882352E-2</v>
      </c>
      <c r="BS8" s="55">
        <f t="shared" si="17"/>
        <v>17000</v>
      </c>
      <c r="BT8" s="61"/>
      <c r="BU8" s="62"/>
      <c r="BV8" s="58"/>
      <c r="BW8" s="58"/>
      <c r="BX8" s="59"/>
      <c r="BY8" s="54">
        <f t="shared" si="18"/>
        <v>2.5161764705882352E-2</v>
      </c>
      <c r="BZ8" s="55">
        <f t="shared" si="19"/>
        <v>17000</v>
      </c>
      <c r="CA8" s="61"/>
      <c r="CB8" s="62"/>
      <c r="CC8" s="58"/>
      <c r="CD8" s="58"/>
      <c r="CE8" s="59"/>
      <c r="CF8" s="54">
        <f t="shared" si="20"/>
        <v>2.5161764705882352E-2</v>
      </c>
      <c r="CG8" s="55">
        <f t="shared" si="21"/>
        <v>17000</v>
      </c>
      <c r="CH8" s="61"/>
      <c r="CI8" s="62"/>
      <c r="CJ8" s="58"/>
      <c r="CK8" s="58"/>
      <c r="CL8" s="59"/>
      <c r="CM8" s="54">
        <f t="shared" si="22"/>
        <v>2.5161764705882352E-2</v>
      </c>
      <c r="CN8" s="55">
        <f t="shared" si="23"/>
        <v>17000</v>
      </c>
      <c r="CO8" s="61"/>
      <c r="CP8" s="62"/>
      <c r="CQ8" s="58"/>
      <c r="CR8" s="58"/>
      <c r="CS8" s="59"/>
      <c r="CT8" s="54">
        <f t="shared" si="24"/>
        <v>2.5161764705882352E-2</v>
      </c>
      <c r="CU8" s="55">
        <f t="shared" si="25"/>
        <v>17000</v>
      </c>
      <c r="CV8" s="61"/>
      <c r="CW8" s="62"/>
      <c r="CX8" s="58"/>
      <c r="CY8" s="58"/>
      <c r="CZ8" s="59"/>
      <c r="DA8" s="54">
        <f t="shared" si="26"/>
        <v>2.5161764705882352E-2</v>
      </c>
      <c r="DB8" s="55">
        <f t="shared" si="27"/>
        <v>17000</v>
      </c>
      <c r="DC8" s="61"/>
      <c r="DD8" s="62"/>
      <c r="DE8" s="58"/>
      <c r="DF8" s="58"/>
      <c r="DG8" s="59"/>
      <c r="DH8" s="54">
        <f t="shared" si="28"/>
        <v>2.5161764705882352E-2</v>
      </c>
      <c r="DI8" s="55">
        <f t="shared" si="29"/>
        <v>17000</v>
      </c>
      <c r="DJ8" s="61"/>
      <c r="DK8" s="62"/>
      <c r="DL8" s="58"/>
      <c r="DM8" s="58"/>
      <c r="DN8" s="59"/>
      <c r="DO8" s="54">
        <f t="shared" si="30"/>
        <v>2.5161764705882352E-2</v>
      </c>
      <c r="DP8" s="55">
        <f t="shared" si="31"/>
        <v>17000</v>
      </c>
      <c r="DQ8" s="61"/>
      <c r="DR8" s="62"/>
      <c r="DS8" s="58"/>
      <c r="DT8" s="58"/>
      <c r="DU8" s="59"/>
      <c r="DV8" s="54">
        <f t="shared" si="32"/>
        <v>2.5161764705882352E-2</v>
      </c>
      <c r="DW8" s="55">
        <f t="shared" si="33"/>
        <v>17000</v>
      </c>
      <c r="DX8" s="61"/>
      <c r="DY8" s="62"/>
      <c r="DZ8" s="58"/>
      <c r="EA8" s="58"/>
      <c r="EB8" s="59"/>
      <c r="EC8" s="54">
        <f t="shared" si="34"/>
        <v>2.5161764705882352E-2</v>
      </c>
      <c r="ED8" s="55">
        <f t="shared" si="35"/>
        <v>17000</v>
      </c>
      <c r="EE8" s="61"/>
      <c r="EF8" s="62"/>
      <c r="EG8" s="58"/>
      <c r="EH8" s="58"/>
      <c r="EI8" s="59"/>
      <c r="EJ8" s="54">
        <f t="shared" si="36"/>
        <v>2.5161764705882352E-2</v>
      </c>
      <c r="EK8" s="55">
        <f t="shared" si="37"/>
        <v>17000</v>
      </c>
      <c r="EL8" s="61"/>
      <c r="EM8" s="62"/>
      <c r="EN8" s="58"/>
      <c r="EO8" s="58"/>
      <c r="EP8" s="59"/>
      <c r="EQ8" s="54">
        <f t="shared" si="38"/>
        <v>2.5161764705882352E-2</v>
      </c>
      <c r="ER8" s="55">
        <f t="shared" si="39"/>
        <v>17000</v>
      </c>
      <c r="ES8" s="61"/>
      <c r="ET8" s="62"/>
      <c r="EU8" s="58"/>
      <c r="EV8" s="58"/>
      <c r="EW8" s="59"/>
      <c r="EX8" s="54">
        <f t="shared" si="40"/>
        <v>2.5161764705882352E-2</v>
      </c>
      <c r="EY8" s="55">
        <f t="shared" si="41"/>
        <v>17000</v>
      </c>
      <c r="EZ8" s="61"/>
      <c r="FA8" s="62"/>
      <c r="FB8" s="58"/>
      <c r="FC8" s="58"/>
      <c r="FD8" s="59"/>
      <c r="FE8" s="54">
        <f t="shared" si="42"/>
        <v>2.5161764705882352E-2</v>
      </c>
      <c r="FF8" s="55">
        <f t="shared" si="43"/>
        <v>17000</v>
      </c>
      <c r="FG8" s="61"/>
      <c r="FH8" s="62"/>
      <c r="FI8" s="58"/>
      <c r="FJ8" s="58"/>
      <c r="FK8" s="59"/>
      <c r="FL8" s="54">
        <f t="shared" si="44"/>
        <v>2.5161764705882352E-2</v>
      </c>
      <c r="FM8" s="55">
        <f t="shared" si="45"/>
        <v>17000</v>
      </c>
      <c r="FN8" s="61"/>
      <c r="FO8" s="62"/>
      <c r="FP8" s="58"/>
      <c r="FQ8" s="58"/>
      <c r="FR8" s="59"/>
      <c r="FS8" s="54">
        <f t="shared" si="46"/>
        <v>2.5161764705882352E-2</v>
      </c>
      <c r="FT8" s="55">
        <f t="shared" si="47"/>
        <v>17000</v>
      </c>
      <c r="FU8" s="61"/>
      <c r="FV8" s="62"/>
      <c r="FW8" s="58"/>
      <c r="FX8" s="58"/>
      <c r="FY8" s="59"/>
      <c r="FZ8" s="54">
        <f t="shared" si="48"/>
        <v>2.5161764705882352E-2</v>
      </c>
      <c r="GA8" s="55">
        <f t="shared" si="49"/>
        <v>17000</v>
      </c>
      <c r="GB8" s="61"/>
      <c r="GC8" s="62"/>
      <c r="GD8" s="58"/>
      <c r="GE8" s="58"/>
      <c r="GF8" s="59"/>
      <c r="GG8" s="54">
        <f t="shared" si="50"/>
        <v>2.5161764705882352E-2</v>
      </c>
      <c r="GH8" s="55">
        <f t="shared" si="51"/>
        <v>17000</v>
      </c>
      <c r="GI8" s="61"/>
      <c r="GJ8" s="62"/>
      <c r="GK8" s="58"/>
      <c r="GL8" s="58"/>
      <c r="GM8" s="59"/>
      <c r="GN8" s="54">
        <f t="shared" si="52"/>
        <v>2.5161764705882352E-2</v>
      </c>
      <c r="GO8" s="55">
        <f t="shared" si="53"/>
        <v>17000</v>
      </c>
      <c r="GP8" s="61"/>
      <c r="GQ8" s="62"/>
      <c r="GR8" s="58"/>
      <c r="GS8" s="58"/>
      <c r="GT8" s="59"/>
      <c r="GU8" s="54">
        <f>((((((GP8+GQ8)*30)/$E$50)+((GR8+GS8)/$E$51))+(GU7*GV7))-(GT8*GU7))/(GV8)</f>
        <v>2.5161764705882352E-2</v>
      </c>
      <c r="GV8" s="55">
        <f t="shared" si="55"/>
        <v>17000</v>
      </c>
    </row>
    <row r="9" spans="1:204" s="60" customFormat="1">
      <c r="A9" s="57">
        <v>6</v>
      </c>
      <c r="B9" s="62"/>
      <c r="C9" s="62"/>
      <c r="D9" s="58"/>
      <c r="E9" s="58">
        <v>7</v>
      </c>
      <c r="F9" s="59"/>
      <c r="G9" s="54">
        <f t="shared" ref="G9:G34" si="57">((((((B9+C9)*30)/$E$50)+((D9+E9)/$E$51))+(G8*H8))-(F9*G8))/(H9)</f>
        <v>3.2058823529411765E-3</v>
      </c>
      <c r="H9" s="55">
        <f t="shared" si="56"/>
        <v>17000</v>
      </c>
      <c r="I9" s="61"/>
      <c r="J9" s="62"/>
      <c r="K9" s="58"/>
      <c r="L9" s="58"/>
      <c r="M9" s="59"/>
      <c r="N9" s="54">
        <f t="shared" si="0"/>
        <v>2.5161764705882352E-2</v>
      </c>
      <c r="O9" s="55">
        <f t="shared" si="1"/>
        <v>17000</v>
      </c>
      <c r="P9" s="61"/>
      <c r="Q9" s="62"/>
      <c r="R9" s="58"/>
      <c r="S9" s="58"/>
      <c r="T9" s="59"/>
      <c r="U9" s="54">
        <f t="shared" si="2"/>
        <v>2.5161764705882352E-2</v>
      </c>
      <c r="V9" s="55">
        <f t="shared" si="3"/>
        <v>17000</v>
      </c>
      <c r="W9" s="61"/>
      <c r="X9" s="62"/>
      <c r="Y9" s="58"/>
      <c r="Z9" s="58"/>
      <c r="AA9" s="59"/>
      <c r="AB9" s="54">
        <f t="shared" si="4"/>
        <v>2.5161764705882352E-2</v>
      </c>
      <c r="AC9" s="55">
        <f t="shared" si="5"/>
        <v>17000</v>
      </c>
      <c r="AD9" s="61"/>
      <c r="AE9" s="62"/>
      <c r="AF9" s="58"/>
      <c r="AG9" s="58"/>
      <c r="AH9" s="59"/>
      <c r="AI9" s="54">
        <f t="shared" si="6"/>
        <v>2.5161764705882352E-2</v>
      </c>
      <c r="AJ9" s="55">
        <f t="shared" si="7"/>
        <v>17000</v>
      </c>
      <c r="AK9" s="61"/>
      <c r="AL9" s="62"/>
      <c r="AM9" s="58"/>
      <c r="AN9" s="58"/>
      <c r="AO9" s="59"/>
      <c r="AP9" s="54">
        <f t="shared" si="8"/>
        <v>2.5161764705882352E-2</v>
      </c>
      <c r="AQ9" s="55">
        <f t="shared" si="9"/>
        <v>17000</v>
      </c>
      <c r="AR9" s="61"/>
      <c r="AS9" s="62"/>
      <c r="AT9" s="58"/>
      <c r="AU9" s="58"/>
      <c r="AV9" s="59"/>
      <c r="AW9" s="54">
        <f t="shared" si="10"/>
        <v>2.5161764705882352E-2</v>
      </c>
      <c r="AX9" s="55">
        <f t="shared" si="11"/>
        <v>17000</v>
      </c>
      <c r="AY9" s="61"/>
      <c r="AZ9" s="62"/>
      <c r="BA9" s="58"/>
      <c r="BB9" s="58"/>
      <c r="BC9" s="59"/>
      <c r="BD9" s="54">
        <f t="shared" si="12"/>
        <v>2.5161764705882352E-2</v>
      </c>
      <c r="BE9" s="55">
        <f t="shared" si="13"/>
        <v>17000</v>
      </c>
      <c r="BF9" s="61"/>
      <c r="BG9" s="62"/>
      <c r="BH9" s="58"/>
      <c r="BI9" s="58"/>
      <c r="BJ9" s="59"/>
      <c r="BK9" s="54">
        <f t="shared" si="14"/>
        <v>2.5161764705882352E-2</v>
      </c>
      <c r="BL9" s="55">
        <f t="shared" si="15"/>
        <v>17000</v>
      </c>
      <c r="BM9" s="61"/>
      <c r="BN9" s="62"/>
      <c r="BO9" s="58"/>
      <c r="BP9" s="58"/>
      <c r="BQ9" s="59"/>
      <c r="BR9" s="54">
        <f t="shared" si="16"/>
        <v>2.5161764705882352E-2</v>
      </c>
      <c r="BS9" s="55">
        <f t="shared" si="17"/>
        <v>17000</v>
      </c>
      <c r="BT9" s="61"/>
      <c r="BU9" s="62"/>
      <c r="BV9" s="58"/>
      <c r="BW9" s="58"/>
      <c r="BX9" s="59"/>
      <c r="BY9" s="54">
        <f t="shared" si="18"/>
        <v>2.5161764705882352E-2</v>
      </c>
      <c r="BZ9" s="55">
        <f t="shared" si="19"/>
        <v>17000</v>
      </c>
      <c r="CA9" s="61"/>
      <c r="CB9" s="62"/>
      <c r="CC9" s="58"/>
      <c r="CD9" s="58"/>
      <c r="CE9" s="59"/>
      <c r="CF9" s="54">
        <f t="shared" si="20"/>
        <v>2.5161764705882352E-2</v>
      </c>
      <c r="CG9" s="55">
        <f t="shared" si="21"/>
        <v>17000</v>
      </c>
      <c r="CH9" s="61"/>
      <c r="CI9" s="62"/>
      <c r="CJ9" s="58"/>
      <c r="CK9" s="58"/>
      <c r="CL9" s="59"/>
      <c r="CM9" s="54">
        <f t="shared" si="22"/>
        <v>2.5161764705882352E-2</v>
      </c>
      <c r="CN9" s="55">
        <f t="shared" si="23"/>
        <v>17000</v>
      </c>
      <c r="CO9" s="61"/>
      <c r="CP9" s="62"/>
      <c r="CQ9" s="58"/>
      <c r="CR9" s="58"/>
      <c r="CS9" s="59"/>
      <c r="CT9" s="54">
        <f t="shared" si="24"/>
        <v>2.5161764705882352E-2</v>
      </c>
      <c r="CU9" s="55">
        <f t="shared" si="25"/>
        <v>17000</v>
      </c>
      <c r="CV9" s="61"/>
      <c r="CW9" s="62"/>
      <c r="CX9" s="58"/>
      <c r="CY9" s="58"/>
      <c r="CZ9" s="59"/>
      <c r="DA9" s="54">
        <f t="shared" si="26"/>
        <v>2.5161764705882352E-2</v>
      </c>
      <c r="DB9" s="55">
        <f t="shared" si="27"/>
        <v>17000</v>
      </c>
      <c r="DC9" s="61"/>
      <c r="DD9" s="62"/>
      <c r="DE9" s="58"/>
      <c r="DF9" s="58"/>
      <c r="DG9" s="59"/>
      <c r="DH9" s="54">
        <f t="shared" si="28"/>
        <v>2.5161764705882352E-2</v>
      </c>
      <c r="DI9" s="55">
        <f t="shared" si="29"/>
        <v>17000</v>
      </c>
      <c r="DJ9" s="61"/>
      <c r="DK9" s="62"/>
      <c r="DL9" s="58"/>
      <c r="DM9" s="58"/>
      <c r="DN9" s="59"/>
      <c r="DO9" s="54">
        <f t="shared" si="30"/>
        <v>2.5161764705882352E-2</v>
      </c>
      <c r="DP9" s="55">
        <f t="shared" si="31"/>
        <v>17000</v>
      </c>
      <c r="DQ9" s="61"/>
      <c r="DR9" s="62"/>
      <c r="DS9" s="58"/>
      <c r="DT9" s="58"/>
      <c r="DU9" s="59"/>
      <c r="DV9" s="54">
        <f t="shared" si="32"/>
        <v>2.5161764705882352E-2</v>
      </c>
      <c r="DW9" s="55">
        <f t="shared" si="33"/>
        <v>17000</v>
      </c>
      <c r="DX9" s="61"/>
      <c r="DY9" s="62"/>
      <c r="DZ9" s="58"/>
      <c r="EA9" s="58"/>
      <c r="EB9" s="59"/>
      <c r="EC9" s="54">
        <f t="shared" si="34"/>
        <v>2.5161764705882352E-2</v>
      </c>
      <c r="ED9" s="55">
        <f t="shared" si="35"/>
        <v>17000</v>
      </c>
      <c r="EE9" s="61"/>
      <c r="EF9" s="62"/>
      <c r="EG9" s="58"/>
      <c r="EH9" s="58"/>
      <c r="EI9" s="59"/>
      <c r="EJ9" s="54">
        <f t="shared" si="36"/>
        <v>2.5161764705882352E-2</v>
      </c>
      <c r="EK9" s="55">
        <f t="shared" si="37"/>
        <v>17000</v>
      </c>
      <c r="EL9" s="61"/>
      <c r="EM9" s="62"/>
      <c r="EN9" s="58"/>
      <c r="EO9" s="58"/>
      <c r="EP9" s="59"/>
      <c r="EQ9" s="54">
        <f t="shared" si="38"/>
        <v>2.5161764705882352E-2</v>
      </c>
      <c r="ER9" s="55">
        <f t="shared" si="39"/>
        <v>17000</v>
      </c>
      <c r="ES9" s="61"/>
      <c r="ET9" s="62"/>
      <c r="EU9" s="58"/>
      <c r="EV9" s="58"/>
      <c r="EW9" s="59"/>
      <c r="EX9" s="54">
        <f t="shared" si="40"/>
        <v>2.5161764705882352E-2</v>
      </c>
      <c r="EY9" s="55">
        <f t="shared" si="41"/>
        <v>17000</v>
      </c>
      <c r="EZ9" s="61"/>
      <c r="FA9" s="62"/>
      <c r="FB9" s="58"/>
      <c r="FC9" s="58"/>
      <c r="FD9" s="59"/>
      <c r="FE9" s="54">
        <f t="shared" si="42"/>
        <v>2.5161764705882352E-2</v>
      </c>
      <c r="FF9" s="55">
        <f t="shared" si="43"/>
        <v>17000</v>
      </c>
      <c r="FG9" s="61"/>
      <c r="FH9" s="62"/>
      <c r="FI9" s="58"/>
      <c r="FJ9" s="58"/>
      <c r="FK9" s="59"/>
      <c r="FL9" s="54">
        <f t="shared" si="44"/>
        <v>2.5161764705882352E-2</v>
      </c>
      <c r="FM9" s="55">
        <f t="shared" si="45"/>
        <v>17000</v>
      </c>
      <c r="FN9" s="61"/>
      <c r="FO9" s="62"/>
      <c r="FP9" s="58"/>
      <c r="FQ9" s="58"/>
      <c r="FR9" s="59"/>
      <c r="FS9" s="54">
        <f t="shared" si="46"/>
        <v>2.5161764705882352E-2</v>
      </c>
      <c r="FT9" s="55">
        <f t="shared" si="47"/>
        <v>17000</v>
      </c>
      <c r="FU9" s="61"/>
      <c r="FV9" s="62"/>
      <c r="FW9" s="58"/>
      <c r="FX9" s="58"/>
      <c r="FY9" s="59"/>
      <c r="FZ9" s="54">
        <f t="shared" si="48"/>
        <v>2.5161764705882352E-2</v>
      </c>
      <c r="GA9" s="55">
        <f t="shared" si="49"/>
        <v>17000</v>
      </c>
      <c r="GB9" s="61"/>
      <c r="GC9" s="62"/>
      <c r="GD9" s="58"/>
      <c r="GE9" s="58"/>
      <c r="GF9" s="59"/>
      <c r="GG9" s="54">
        <f t="shared" si="50"/>
        <v>2.5161764705882352E-2</v>
      </c>
      <c r="GH9" s="55">
        <f t="shared" si="51"/>
        <v>17000</v>
      </c>
      <c r="GI9" s="61"/>
      <c r="GJ9" s="62"/>
      <c r="GK9" s="58"/>
      <c r="GL9" s="58"/>
      <c r="GM9" s="59"/>
      <c r="GN9" s="54">
        <f t="shared" si="52"/>
        <v>2.5161764705882352E-2</v>
      </c>
      <c r="GO9" s="55">
        <f t="shared" si="53"/>
        <v>17000</v>
      </c>
      <c r="GP9" s="61"/>
      <c r="GQ9" s="62"/>
      <c r="GR9" s="58"/>
      <c r="GS9" s="58"/>
      <c r="GT9" s="59"/>
      <c r="GU9" s="54">
        <f t="shared" si="54"/>
        <v>2.5161764705882352E-2</v>
      </c>
      <c r="GV9" s="55">
        <f t="shared" si="55"/>
        <v>17000</v>
      </c>
    </row>
    <row r="10" spans="1:204" s="60" customFormat="1">
      <c r="A10" s="57">
        <v>7</v>
      </c>
      <c r="B10" s="62"/>
      <c r="C10" s="62"/>
      <c r="D10" s="58">
        <v>8</v>
      </c>
      <c r="E10" s="58">
        <v>8</v>
      </c>
      <c r="F10" s="59"/>
      <c r="G10" s="54">
        <f>((((((B10+C10)*30)/$E$50)+((D10+E10)/$E$51))+(G9*H9))-(F10*G9))/(H10)</f>
        <v>3.6764705882352941E-3</v>
      </c>
      <c r="H10" s="55">
        <f>H9-F10</f>
        <v>17000</v>
      </c>
      <c r="I10" s="61"/>
      <c r="J10" s="62"/>
      <c r="K10" s="58"/>
      <c r="L10" s="58"/>
      <c r="M10" s="59"/>
      <c r="N10" s="54">
        <f t="shared" si="0"/>
        <v>2.5161764705882352E-2</v>
      </c>
      <c r="O10" s="55">
        <f t="shared" si="1"/>
        <v>17000</v>
      </c>
      <c r="P10" s="61"/>
      <c r="Q10" s="62"/>
      <c r="R10" s="58"/>
      <c r="S10" s="58"/>
      <c r="T10" s="59"/>
      <c r="U10" s="54">
        <f t="shared" si="2"/>
        <v>2.5161764705882352E-2</v>
      </c>
      <c r="V10" s="55">
        <f t="shared" si="3"/>
        <v>17000</v>
      </c>
      <c r="W10" s="61"/>
      <c r="X10" s="62"/>
      <c r="Y10" s="58"/>
      <c r="Z10" s="58"/>
      <c r="AA10" s="59"/>
      <c r="AB10" s="54">
        <f t="shared" si="4"/>
        <v>2.5161764705882352E-2</v>
      </c>
      <c r="AC10" s="55">
        <f t="shared" si="5"/>
        <v>17000</v>
      </c>
      <c r="AD10" s="61"/>
      <c r="AE10" s="62"/>
      <c r="AF10" s="58"/>
      <c r="AG10" s="58"/>
      <c r="AH10" s="59"/>
      <c r="AI10" s="54">
        <f t="shared" si="6"/>
        <v>2.5161764705882352E-2</v>
      </c>
      <c r="AJ10" s="55">
        <f t="shared" si="7"/>
        <v>17000</v>
      </c>
      <c r="AK10" s="61"/>
      <c r="AL10" s="62"/>
      <c r="AM10" s="58"/>
      <c r="AN10" s="58"/>
      <c r="AO10" s="59"/>
      <c r="AP10" s="54">
        <f t="shared" si="8"/>
        <v>2.5161764705882352E-2</v>
      </c>
      <c r="AQ10" s="55">
        <f t="shared" si="9"/>
        <v>17000</v>
      </c>
      <c r="AR10" s="61"/>
      <c r="AS10" s="62"/>
      <c r="AT10" s="58"/>
      <c r="AU10" s="58"/>
      <c r="AV10" s="59"/>
      <c r="AW10" s="54">
        <f t="shared" si="10"/>
        <v>2.5161764705882352E-2</v>
      </c>
      <c r="AX10" s="55">
        <f t="shared" si="11"/>
        <v>17000</v>
      </c>
      <c r="AY10" s="61"/>
      <c r="AZ10" s="62"/>
      <c r="BA10" s="58"/>
      <c r="BB10" s="58"/>
      <c r="BC10" s="59"/>
      <c r="BD10" s="54">
        <f t="shared" si="12"/>
        <v>2.5161764705882352E-2</v>
      </c>
      <c r="BE10" s="55">
        <f t="shared" si="13"/>
        <v>17000</v>
      </c>
      <c r="BF10" s="61"/>
      <c r="BG10" s="62"/>
      <c r="BH10" s="58"/>
      <c r="BI10" s="58"/>
      <c r="BJ10" s="59"/>
      <c r="BK10" s="54">
        <f t="shared" si="14"/>
        <v>2.5161764705882352E-2</v>
      </c>
      <c r="BL10" s="55">
        <f t="shared" si="15"/>
        <v>17000</v>
      </c>
      <c r="BM10" s="61"/>
      <c r="BN10" s="62"/>
      <c r="BO10" s="58"/>
      <c r="BP10" s="58"/>
      <c r="BQ10" s="59"/>
      <c r="BR10" s="54">
        <f t="shared" si="16"/>
        <v>2.5161764705882352E-2</v>
      </c>
      <c r="BS10" s="55">
        <f t="shared" si="17"/>
        <v>17000</v>
      </c>
      <c r="BT10" s="61"/>
      <c r="BU10" s="62"/>
      <c r="BV10" s="58"/>
      <c r="BW10" s="58"/>
      <c r="BX10" s="59"/>
      <c r="BY10" s="54">
        <f t="shared" si="18"/>
        <v>2.5161764705882352E-2</v>
      </c>
      <c r="BZ10" s="55">
        <f t="shared" si="19"/>
        <v>17000</v>
      </c>
      <c r="CA10" s="61"/>
      <c r="CB10" s="62"/>
      <c r="CC10" s="58"/>
      <c r="CD10" s="58"/>
      <c r="CE10" s="59"/>
      <c r="CF10" s="54">
        <f t="shared" si="20"/>
        <v>2.5161764705882352E-2</v>
      </c>
      <c r="CG10" s="55">
        <f t="shared" si="21"/>
        <v>17000</v>
      </c>
      <c r="CH10" s="61"/>
      <c r="CI10" s="62"/>
      <c r="CJ10" s="58"/>
      <c r="CK10" s="58"/>
      <c r="CL10" s="59"/>
      <c r="CM10" s="54">
        <f t="shared" si="22"/>
        <v>2.5161764705882352E-2</v>
      </c>
      <c r="CN10" s="55">
        <f t="shared" si="23"/>
        <v>17000</v>
      </c>
      <c r="CO10" s="61"/>
      <c r="CP10" s="62"/>
      <c r="CQ10" s="58"/>
      <c r="CR10" s="58"/>
      <c r="CS10" s="59"/>
      <c r="CT10" s="54">
        <f t="shared" si="24"/>
        <v>2.5161764705882352E-2</v>
      </c>
      <c r="CU10" s="55">
        <f t="shared" si="25"/>
        <v>17000</v>
      </c>
      <c r="CV10" s="61"/>
      <c r="CW10" s="62"/>
      <c r="CX10" s="58"/>
      <c r="CY10" s="58"/>
      <c r="CZ10" s="59"/>
      <c r="DA10" s="54">
        <f t="shared" si="26"/>
        <v>2.5161764705882352E-2</v>
      </c>
      <c r="DB10" s="55">
        <f t="shared" si="27"/>
        <v>17000</v>
      </c>
      <c r="DC10" s="61"/>
      <c r="DD10" s="62"/>
      <c r="DE10" s="58"/>
      <c r="DF10" s="58"/>
      <c r="DG10" s="59"/>
      <c r="DH10" s="54">
        <f t="shared" si="28"/>
        <v>2.5161764705882352E-2</v>
      </c>
      <c r="DI10" s="55">
        <f t="shared" si="29"/>
        <v>17000</v>
      </c>
      <c r="DJ10" s="61"/>
      <c r="DK10" s="62"/>
      <c r="DL10" s="58"/>
      <c r="DM10" s="58"/>
      <c r="DN10" s="59"/>
      <c r="DO10" s="54">
        <f t="shared" si="30"/>
        <v>2.5161764705882352E-2</v>
      </c>
      <c r="DP10" s="55">
        <f t="shared" si="31"/>
        <v>17000</v>
      </c>
      <c r="DQ10" s="61"/>
      <c r="DR10" s="62"/>
      <c r="DS10" s="58"/>
      <c r="DT10" s="58"/>
      <c r="DU10" s="59"/>
      <c r="DV10" s="54">
        <f t="shared" si="32"/>
        <v>2.5161764705882352E-2</v>
      </c>
      <c r="DW10" s="55">
        <f t="shared" si="33"/>
        <v>17000</v>
      </c>
      <c r="DX10" s="61"/>
      <c r="DY10" s="62"/>
      <c r="DZ10" s="58"/>
      <c r="EA10" s="58"/>
      <c r="EB10" s="59"/>
      <c r="EC10" s="54">
        <f t="shared" si="34"/>
        <v>2.5161764705882352E-2</v>
      </c>
      <c r="ED10" s="55">
        <f t="shared" si="35"/>
        <v>17000</v>
      </c>
      <c r="EE10" s="61"/>
      <c r="EF10" s="62"/>
      <c r="EG10" s="58"/>
      <c r="EH10" s="58"/>
      <c r="EI10" s="59"/>
      <c r="EJ10" s="54">
        <f t="shared" si="36"/>
        <v>2.5161764705882352E-2</v>
      </c>
      <c r="EK10" s="55">
        <f t="shared" si="37"/>
        <v>17000</v>
      </c>
      <c r="EL10" s="61"/>
      <c r="EM10" s="62"/>
      <c r="EN10" s="58"/>
      <c r="EO10" s="58"/>
      <c r="EP10" s="59"/>
      <c r="EQ10" s="54">
        <f t="shared" si="38"/>
        <v>2.5161764705882352E-2</v>
      </c>
      <c r="ER10" s="55">
        <f t="shared" si="39"/>
        <v>17000</v>
      </c>
      <c r="ES10" s="61"/>
      <c r="ET10" s="62"/>
      <c r="EU10" s="58"/>
      <c r="EV10" s="58"/>
      <c r="EW10" s="59"/>
      <c r="EX10" s="54">
        <f t="shared" si="40"/>
        <v>2.5161764705882352E-2</v>
      </c>
      <c r="EY10" s="55">
        <f t="shared" si="41"/>
        <v>17000</v>
      </c>
      <c r="EZ10" s="61"/>
      <c r="FA10" s="62"/>
      <c r="FB10" s="58"/>
      <c r="FC10" s="58"/>
      <c r="FD10" s="59"/>
      <c r="FE10" s="54">
        <f t="shared" si="42"/>
        <v>2.5161764705882352E-2</v>
      </c>
      <c r="FF10" s="55">
        <f t="shared" si="43"/>
        <v>17000</v>
      </c>
      <c r="FG10" s="61"/>
      <c r="FH10" s="62"/>
      <c r="FI10" s="58"/>
      <c r="FJ10" s="58"/>
      <c r="FK10" s="59"/>
      <c r="FL10" s="54">
        <f t="shared" si="44"/>
        <v>2.5161764705882352E-2</v>
      </c>
      <c r="FM10" s="55">
        <f t="shared" si="45"/>
        <v>17000</v>
      </c>
      <c r="FN10" s="61"/>
      <c r="FO10" s="62"/>
      <c r="FP10" s="58"/>
      <c r="FQ10" s="58"/>
      <c r="FR10" s="59"/>
      <c r="FS10" s="54">
        <f t="shared" si="46"/>
        <v>2.5161764705882352E-2</v>
      </c>
      <c r="FT10" s="55">
        <f t="shared" si="47"/>
        <v>17000</v>
      </c>
      <c r="FU10" s="61"/>
      <c r="FV10" s="62"/>
      <c r="FW10" s="58"/>
      <c r="FX10" s="58"/>
      <c r="FY10" s="59"/>
      <c r="FZ10" s="54">
        <f t="shared" si="48"/>
        <v>2.5161764705882352E-2</v>
      </c>
      <c r="GA10" s="55">
        <f t="shared" si="49"/>
        <v>17000</v>
      </c>
      <c r="GB10" s="61"/>
      <c r="GC10" s="62"/>
      <c r="GD10" s="58"/>
      <c r="GE10" s="58"/>
      <c r="GF10" s="59"/>
      <c r="GG10" s="54">
        <f t="shared" si="50"/>
        <v>2.5161764705882352E-2</v>
      </c>
      <c r="GH10" s="55">
        <f t="shared" si="51"/>
        <v>17000</v>
      </c>
      <c r="GI10" s="61"/>
      <c r="GJ10" s="62"/>
      <c r="GK10" s="58"/>
      <c r="GL10" s="58"/>
      <c r="GM10" s="59"/>
      <c r="GN10" s="54">
        <f t="shared" si="52"/>
        <v>2.5161764705882352E-2</v>
      </c>
      <c r="GO10" s="55">
        <f t="shared" si="53"/>
        <v>17000</v>
      </c>
      <c r="GP10" s="61"/>
      <c r="GQ10" s="62"/>
      <c r="GR10" s="58"/>
      <c r="GS10" s="58"/>
      <c r="GT10" s="59"/>
      <c r="GU10" s="54">
        <f t="shared" si="54"/>
        <v>2.5161764705882352E-2</v>
      </c>
      <c r="GV10" s="55">
        <f t="shared" si="55"/>
        <v>17000</v>
      </c>
    </row>
    <row r="11" spans="1:204" s="60" customFormat="1">
      <c r="A11" s="57">
        <v>8</v>
      </c>
      <c r="B11" s="62"/>
      <c r="C11" s="62"/>
      <c r="D11" s="58">
        <v>13</v>
      </c>
      <c r="E11" s="58">
        <v>2.5</v>
      </c>
      <c r="F11" s="59"/>
      <c r="G11" s="54">
        <f t="shared" si="57"/>
        <v>4.1323529411764707E-3</v>
      </c>
      <c r="H11" s="55">
        <f t="shared" si="56"/>
        <v>17000</v>
      </c>
      <c r="I11" s="61"/>
      <c r="J11" s="62"/>
      <c r="K11" s="58"/>
      <c r="L11" s="58"/>
      <c r="M11" s="59"/>
      <c r="N11" s="54">
        <f t="shared" si="0"/>
        <v>2.5161764705882352E-2</v>
      </c>
      <c r="O11" s="55">
        <f t="shared" si="1"/>
        <v>17000</v>
      </c>
      <c r="P11" s="61"/>
      <c r="Q11" s="62"/>
      <c r="R11" s="58"/>
      <c r="S11" s="58"/>
      <c r="T11" s="59"/>
      <c r="U11" s="54">
        <f t="shared" si="2"/>
        <v>2.5161764705882352E-2</v>
      </c>
      <c r="V11" s="55">
        <f t="shared" si="3"/>
        <v>17000</v>
      </c>
      <c r="W11" s="61"/>
      <c r="X11" s="62"/>
      <c r="Y11" s="58"/>
      <c r="Z11" s="58"/>
      <c r="AA11" s="59"/>
      <c r="AB11" s="54">
        <f t="shared" si="4"/>
        <v>2.5161764705882352E-2</v>
      </c>
      <c r="AC11" s="55">
        <f t="shared" si="5"/>
        <v>17000</v>
      </c>
      <c r="AD11" s="61"/>
      <c r="AE11" s="62"/>
      <c r="AF11" s="58"/>
      <c r="AG11" s="58"/>
      <c r="AH11" s="59"/>
      <c r="AI11" s="54">
        <f t="shared" si="6"/>
        <v>2.5161764705882352E-2</v>
      </c>
      <c r="AJ11" s="55">
        <f t="shared" si="7"/>
        <v>17000</v>
      </c>
      <c r="AK11" s="61"/>
      <c r="AL11" s="62"/>
      <c r="AM11" s="58"/>
      <c r="AN11" s="58"/>
      <c r="AO11" s="59"/>
      <c r="AP11" s="54">
        <f t="shared" si="8"/>
        <v>2.5161764705882352E-2</v>
      </c>
      <c r="AQ11" s="55">
        <f t="shared" si="9"/>
        <v>17000</v>
      </c>
      <c r="AR11" s="61"/>
      <c r="AS11" s="62"/>
      <c r="AT11" s="58"/>
      <c r="AU11" s="58"/>
      <c r="AV11" s="59"/>
      <c r="AW11" s="54">
        <f t="shared" si="10"/>
        <v>2.5161764705882352E-2</v>
      </c>
      <c r="AX11" s="55">
        <f t="shared" si="11"/>
        <v>17000</v>
      </c>
      <c r="AY11" s="61"/>
      <c r="AZ11" s="62"/>
      <c r="BA11" s="58"/>
      <c r="BB11" s="58"/>
      <c r="BC11" s="59"/>
      <c r="BD11" s="54">
        <f t="shared" si="12"/>
        <v>2.5161764705882352E-2</v>
      </c>
      <c r="BE11" s="55">
        <f t="shared" si="13"/>
        <v>17000</v>
      </c>
      <c r="BF11" s="61"/>
      <c r="BG11" s="62"/>
      <c r="BH11" s="58"/>
      <c r="BI11" s="58"/>
      <c r="BJ11" s="59"/>
      <c r="BK11" s="54">
        <f t="shared" si="14"/>
        <v>2.5161764705882352E-2</v>
      </c>
      <c r="BL11" s="55">
        <f t="shared" si="15"/>
        <v>17000</v>
      </c>
      <c r="BM11" s="61"/>
      <c r="BN11" s="62"/>
      <c r="BO11" s="58"/>
      <c r="BP11" s="58"/>
      <c r="BQ11" s="59"/>
      <c r="BR11" s="54">
        <f t="shared" si="16"/>
        <v>2.5161764705882352E-2</v>
      </c>
      <c r="BS11" s="55">
        <f t="shared" si="17"/>
        <v>17000</v>
      </c>
      <c r="BT11" s="61"/>
      <c r="BU11" s="62"/>
      <c r="BV11" s="58"/>
      <c r="BW11" s="58"/>
      <c r="BX11" s="59"/>
      <c r="BY11" s="54">
        <f t="shared" si="18"/>
        <v>2.5161764705882352E-2</v>
      </c>
      <c r="BZ11" s="55">
        <f t="shared" si="19"/>
        <v>17000</v>
      </c>
      <c r="CA11" s="61"/>
      <c r="CB11" s="62"/>
      <c r="CC11" s="58"/>
      <c r="CD11" s="58"/>
      <c r="CE11" s="59"/>
      <c r="CF11" s="54">
        <f t="shared" si="20"/>
        <v>2.5161764705882352E-2</v>
      </c>
      <c r="CG11" s="55">
        <f t="shared" si="21"/>
        <v>17000</v>
      </c>
      <c r="CH11" s="61"/>
      <c r="CI11" s="62"/>
      <c r="CJ11" s="58"/>
      <c r="CK11" s="58"/>
      <c r="CL11" s="59"/>
      <c r="CM11" s="54">
        <f t="shared" si="22"/>
        <v>2.5161764705882352E-2</v>
      </c>
      <c r="CN11" s="55">
        <f t="shared" si="23"/>
        <v>17000</v>
      </c>
      <c r="CO11" s="61"/>
      <c r="CP11" s="62"/>
      <c r="CQ11" s="58"/>
      <c r="CR11" s="58"/>
      <c r="CS11" s="59"/>
      <c r="CT11" s="54">
        <f t="shared" si="24"/>
        <v>2.5161764705882352E-2</v>
      </c>
      <c r="CU11" s="55">
        <f t="shared" si="25"/>
        <v>17000</v>
      </c>
      <c r="CV11" s="61"/>
      <c r="CW11" s="62"/>
      <c r="CX11" s="58"/>
      <c r="CY11" s="58"/>
      <c r="CZ11" s="59"/>
      <c r="DA11" s="54">
        <f t="shared" si="26"/>
        <v>2.5161764705882352E-2</v>
      </c>
      <c r="DB11" s="55">
        <f t="shared" si="27"/>
        <v>17000</v>
      </c>
      <c r="DC11" s="61"/>
      <c r="DD11" s="62"/>
      <c r="DE11" s="58"/>
      <c r="DF11" s="58"/>
      <c r="DG11" s="59"/>
      <c r="DH11" s="54">
        <f t="shared" si="28"/>
        <v>2.5161764705882352E-2</v>
      </c>
      <c r="DI11" s="55">
        <f t="shared" si="29"/>
        <v>17000</v>
      </c>
      <c r="DJ11" s="61"/>
      <c r="DK11" s="62"/>
      <c r="DL11" s="58"/>
      <c r="DM11" s="58"/>
      <c r="DN11" s="59"/>
      <c r="DO11" s="54">
        <f t="shared" si="30"/>
        <v>2.5161764705882352E-2</v>
      </c>
      <c r="DP11" s="55">
        <f t="shared" si="31"/>
        <v>17000</v>
      </c>
      <c r="DQ11" s="61"/>
      <c r="DR11" s="62"/>
      <c r="DS11" s="58"/>
      <c r="DT11" s="58"/>
      <c r="DU11" s="59"/>
      <c r="DV11" s="54">
        <f t="shared" si="32"/>
        <v>2.5161764705882352E-2</v>
      </c>
      <c r="DW11" s="55">
        <f t="shared" si="33"/>
        <v>17000</v>
      </c>
      <c r="DX11" s="61"/>
      <c r="DY11" s="62"/>
      <c r="DZ11" s="58"/>
      <c r="EA11" s="58"/>
      <c r="EB11" s="59"/>
      <c r="EC11" s="54">
        <f t="shared" si="34"/>
        <v>2.5161764705882352E-2</v>
      </c>
      <c r="ED11" s="55">
        <f t="shared" si="35"/>
        <v>17000</v>
      </c>
      <c r="EE11" s="61"/>
      <c r="EF11" s="62"/>
      <c r="EG11" s="58"/>
      <c r="EH11" s="58"/>
      <c r="EI11" s="59"/>
      <c r="EJ11" s="54">
        <f t="shared" si="36"/>
        <v>2.5161764705882352E-2</v>
      </c>
      <c r="EK11" s="55">
        <f t="shared" si="37"/>
        <v>17000</v>
      </c>
      <c r="EL11" s="61"/>
      <c r="EM11" s="62"/>
      <c r="EN11" s="58"/>
      <c r="EO11" s="58"/>
      <c r="EP11" s="59"/>
      <c r="EQ11" s="54">
        <f t="shared" si="38"/>
        <v>2.5161764705882352E-2</v>
      </c>
      <c r="ER11" s="55">
        <f t="shared" si="39"/>
        <v>17000</v>
      </c>
      <c r="ES11" s="61"/>
      <c r="ET11" s="62"/>
      <c r="EU11" s="58"/>
      <c r="EV11" s="58"/>
      <c r="EW11" s="59"/>
      <c r="EX11" s="54">
        <f t="shared" si="40"/>
        <v>2.5161764705882352E-2</v>
      </c>
      <c r="EY11" s="55">
        <f t="shared" si="41"/>
        <v>17000</v>
      </c>
      <c r="EZ11" s="61"/>
      <c r="FA11" s="62"/>
      <c r="FB11" s="58"/>
      <c r="FC11" s="58"/>
      <c r="FD11" s="59"/>
      <c r="FE11" s="54">
        <f t="shared" si="42"/>
        <v>2.5161764705882352E-2</v>
      </c>
      <c r="FF11" s="55">
        <f t="shared" si="43"/>
        <v>17000</v>
      </c>
      <c r="FG11" s="61"/>
      <c r="FH11" s="62"/>
      <c r="FI11" s="58"/>
      <c r="FJ11" s="58"/>
      <c r="FK11" s="59"/>
      <c r="FL11" s="54">
        <f t="shared" si="44"/>
        <v>2.5161764705882352E-2</v>
      </c>
      <c r="FM11" s="55">
        <f t="shared" si="45"/>
        <v>17000</v>
      </c>
      <c r="FN11" s="61"/>
      <c r="FO11" s="62"/>
      <c r="FP11" s="58"/>
      <c r="FQ11" s="58"/>
      <c r="FR11" s="59"/>
      <c r="FS11" s="54">
        <f t="shared" si="46"/>
        <v>2.5161764705882352E-2</v>
      </c>
      <c r="FT11" s="55">
        <f t="shared" si="47"/>
        <v>17000</v>
      </c>
      <c r="FU11" s="61"/>
      <c r="FV11" s="62"/>
      <c r="FW11" s="58"/>
      <c r="FX11" s="58"/>
      <c r="FY11" s="59"/>
      <c r="FZ11" s="54">
        <f t="shared" si="48"/>
        <v>2.5161764705882352E-2</v>
      </c>
      <c r="GA11" s="55">
        <f t="shared" si="49"/>
        <v>17000</v>
      </c>
      <c r="GB11" s="61"/>
      <c r="GC11" s="62"/>
      <c r="GD11" s="58"/>
      <c r="GE11" s="58"/>
      <c r="GF11" s="59"/>
      <c r="GG11" s="54">
        <f t="shared" si="50"/>
        <v>2.5161764705882352E-2</v>
      </c>
      <c r="GH11" s="55">
        <f t="shared" si="51"/>
        <v>17000</v>
      </c>
      <c r="GI11" s="61"/>
      <c r="GJ11" s="62"/>
      <c r="GK11" s="58"/>
      <c r="GL11" s="58"/>
      <c r="GM11" s="59"/>
      <c r="GN11" s="54">
        <f t="shared" si="52"/>
        <v>2.5161764705882352E-2</v>
      </c>
      <c r="GO11" s="55">
        <f t="shared" si="53"/>
        <v>17000</v>
      </c>
      <c r="GP11" s="61"/>
      <c r="GQ11" s="62"/>
      <c r="GR11" s="58"/>
      <c r="GS11" s="58"/>
      <c r="GT11" s="59"/>
      <c r="GU11" s="54">
        <f t="shared" si="54"/>
        <v>2.5161764705882352E-2</v>
      </c>
      <c r="GV11" s="55">
        <f t="shared" si="55"/>
        <v>17000</v>
      </c>
    </row>
    <row r="12" spans="1:204" s="60" customFormat="1">
      <c r="A12" s="57">
        <v>9</v>
      </c>
      <c r="B12" s="62"/>
      <c r="C12" s="62"/>
      <c r="D12" s="58">
        <v>9</v>
      </c>
      <c r="E12" s="58">
        <v>10</v>
      </c>
      <c r="F12" s="59"/>
      <c r="G12" s="54">
        <f t="shared" si="57"/>
        <v>4.6911764705882351E-3</v>
      </c>
      <c r="H12" s="55">
        <f t="shared" si="56"/>
        <v>17000</v>
      </c>
      <c r="I12" s="61"/>
      <c r="J12" s="62"/>
      <c r="K12" s="58"/>
      <c r="L12" s="58"/>
      <c r="M12" s="59"/>
      <c r="N12" s="54">
        <f t="shared" si="0"/>
        <v>2.5161764705882352E-2</v>
      </c>
      <c r="O12" s="55">
        <f t="shared" si="1"/>
        <v>17000</v>
      </c>
      <c r="P12" s="61"/>
      <c r="Q12" s="62"/>
      <c r="R12" s="58"/>
      <c r="S12" s="58"/>
      <c r="T12" s="59"/>
      <c r="U12" s="54">
        <f t="shared" si="2"/>
        <v>2.5161764705882352E-2</v>
      </c>
      <c r="V12" s="55">
        <f t="shared" si="3"/>
        <v>17000</v>
      </c>
      <c r="W12" s="61"/>
      <c r="X12" s="62"/>
      <c r="Y12" s="58"/>
      <c r="Z12" s="58"/>
      <c r="AA12" s="59"/>
      <c r="AB12" s="54">
        <f t="shared" si="4"/>
        <v>2.5161764705882352E-2</v>
      </c>
      <c r="AC12" s="55">
        <f t="shared" si="5"/>
        <v>17000</v>
      </c>
      <c r="AD12" s="61"/>
      <c r="AE12" s="62"/>
      <c r="AF12" s="58"/>
      <c r="AG12" s="58"/>
      <c r="AH12" s="59"/>
      <c r="AI12" s="54">
        <f t="shared" si="6"/>
        <v>2.5161764705882352E-2</v>
      </c>
      <c r="AJ12" s="55">
        <f t="shared" si="7"/>
        <v>17000</v>
      </c>
      <c r="AK12" s="61"/>
      <c r="AL12" s="62"/>
      <c r="AM12" s="58"/>
      <c r="AN12" s="58"/>
      <c r="AO12" s="59"/>
      <c r="AP12" s="54">
        <f t="shared" si="8"/>
        <v>2.5161764705882352E-2</v>
      </c>
      <c r="AQ12" s="55">
        <f t="shared" si="9"/>
        <v>17000</v>
      </c>
      <c r="AR12" s="61"/>
      <c r="AS12" s="62"/>
      <c r="AT12" s="58"/>
      <c r="AU12" s="58"/>
      <c r="AV12" s="59"/>
      <c r="AW12" s="54">
        <f t="shared" si="10"/>
        <v>2.5161764705882352E-2</v>
      </c>
      <c r="AX12" s="55">
        <f t="shared" si="11"/>
        <v>17000</v>
      </c>
      <c r="AY12" s="61"/>
      <c r="AZ12" s="62"/>
      <c r="BA12" s="58"/>
      <c r="BB12" s="58"/>
      <c r="BC12" s="59"/>
      <c r="BD12" s="54">
        <f t="shared" si="12"/>
        <v>2.5161764705882352E-2</v>
      </c>
      <c r="BE12" s="55">
        <f t="shared" si="13"/>
        <v>17000</v>
      </c>
      <c r="BF12" s="61"/>
      <c r="BG12" s="62"/>
      <c r="BH12" s="58"/>
      <c r="BI12" s="58"/>
      <c r="BJ12" s="59"/>
      <c r="BK12" s="54">
        <f t="shared" si="14"/>
        <v>2.5161764705882352E-2</v>
      </c>
      <c r="BL12" s="55">
        <f t="shared" si="15"/>
        <v>17000</v>
      </c>
      <c r="BM12" s="61"/>
      <c r="BN12" s="62"/>
      <c r="BO12" s="58"/>
      <c r="BP12" s="58"/>
      <c r="BQ12" s="59"/>
      <c r="BR12" s="54">
        <f t="shared" si="16"/>
        <v>2.5161764705882352E-2</v>
      </c>
      <c r="BS12" s="55">
        <f t="shared" si="17"/>
        <v>17000</v>
      </c>
      <c r="BT12" s="61"/>
      <c r="BU12" s="62"/>
      <c r="BV12" s="58"/>
      <c r="BW12" s="58"/>
      <c r="BX12" s="59"/>
      <c r="BY12" s="54">
        <f t="shared" si="18"/>
        <v>2.5161764705882352E-2</v>
      </c>
      <c r="BZ12" s="55">
        <f t="shared" si="19"/>
        <v>17000</v>
      </c>
      <c r="CA12" s="61"/>
      <c r="CB12" s="62"/>
      <c r="CC12" s="58"/>
      <c r="CD12" s="58"/>
      <c r="CE12" s="59"/>
      <c r="CF12" s="54">
        <f t="shared" si="20"/>
        <v>2.5161764705882352E-2</v>
      </c>
      <c r="CG12" s="55">
        <f t="shared" si="21"/>
        <v>17000</v>
      </c>
      <c r="CH12" s="61"/>
      <c r="CI12" s="62"/>
      <c r="CJ12" s="58"/>
      <c r="CK12" s="58"/>
      <c r="CL12" s="59"/>
      <c r="CM12" s="54">
        <f t="shared" si="22"/>
        <v>2.5161764705882352E-2</v>
      </c>
      <c r="CN12" s="55">
        <f t="shared" si="23"/>
        <v>17000</v>
      </c>
      <c r="CO12" s="61"/>
      <c r="CP12" s="62"/>
      <c r="CQ12" s="58"/>
      <c r="CR12" s="58"/>
      <c r="CS12" s="59"/>
      <c r="CT12" s="54">
        <f t="shared" si="24"/>
        <v>2.5161764705882352E-2</v>
      </c>
      <c r="CU12" s="55">
        <f t="shared" si="25"/>
        <v>17000</v>
      </c>
      <c r="CV12" s="61"/>
      <c r="CW12" s="62"/>
      <c r="CX12" s="58"/>
      <c r="CY12" s="58"/>
      <c r="CZ12" s="59"/>
      <c r="DA12" s="54">
        <f t="shared" si="26"/>
        <v>2.5161764705882352E-2</v>
      </c>
      <c r="DB12" s="55">
        <f t="shared" si="27"/>
        <v>17000</v>
      </c>
      <c r="DC12" s="61"/>
      <c r="DD12" s="62"/>
      <c r="DE12" s="58"/>
      <c r="DF12" s="58"/>
      <c r="DG12" s="59"/>
      <c r="DH12" s="54">
        <f t="shared" si="28"/>
        <v>2.5161764705882352E-2</v>
      </c>
      <c r="DI12" s="55">
        <f t="shared" si="29"/>
        <v>17000</v>
      </c>
      <c r="DJ12" s="61"/>
      <c r="DK12" s="62"/>
      <c r="DL12" s="58"/>
      <c r="DM12" s="58"/>
      <c r="DN12" s="59"/>
      <c r="DO12" s="54">
        <f t="shared" si="30"/>
        <v>2.5161764705882352E-2</v>
      </c>
      <c r="DP12" s="55">
        <f t="shared" si="31"/>
        <v>17000</v>
      </c>
      <c r="DQ12" s="61"/>
      <c r="DR12" s="62"/>
      <c r="DS12" s="58"/>
      <c r="DT12" s="58"/>
      <c r="DU12" s="59"/>
      <c r="DV12" s="54">
        <f t="shared" si="32"/>
        <v>2.5161764705882352E-2</v>
      </c>
      <c r="DW12" s="55">
        <f t="shared" si="33"/>
        <v>17000</v>
      </c>
      <c r="DX12" s="61"/>
      <c r="DY12" s="62"/>
      <c r="DZ12" s="58"/>
      <c r="EA12" s="58"/>
      <c r="EB12" s="59"/>
      <c r="EC12" s="54">
        <f t="shared" si="34"/>
        <v>2.5161764705882352E-2</v>
      </c>
      <c r="ED12" s="55">
        <f t="shared" si="35"/>
        <v>17000</v>
      </c>
      <c r="EE12" s="61"/>
      <c r="EF12" s="62"/>
      <c r="EG12" s="58"/>
      <c r="EH12" s="58"/>
      <c r="EI12" s="59"/>
      <c r="EJ12" s="54">
        <f t="shared" si="36"/>
        <v>2.5161764705882352E-2</v>
      </c>
      <c r="EK12" s="55">
        <f t="shared" si="37"/>
        <v>17000</v>
      </c>
      <c r="EL12" s="61"/>
      <c r="EM12" s="62"/>
      <c r="EN12" s="58"/>
      <c r="EO12" s="58"/>
      <c r="EP12" s="59"/>
      <c r="EQ12" s="54">
        <f t="shared" si="38"/>
        <v>2.5161764705882352E-2</v>
      </c>
      <c r="ER12" s="55">
        <f t="shared" si="39"/>
        <v>17000</v>
      </c>
      <c r="ES12" s="61"/>
      <c r="ET12" s="62"/>
      <c r="EU12" s="58"/>
      <c r="EV12" s="58"/>
      <c r="EW12" s="59"/>
      <c r="EX12" s="54">
        <f t="shared" si="40"/>
        <v>2.5161764705882352E-2</v>
      </c>
      <c r="EY12" s="55">
        <f t="shared" si="41"/>
        <v>17000</v>
      </c>
      <c r="EZ12" s="61"/>
      <c r="FA12" s="62"/>
      <c r="FB12" s="58"/>
      <c r="FC12" s="58"/>
      <c r="FD12" s="59"/>
      <c r="FE12" s="54">
        <f t="shared" si="42"/>
        <v>2.5161764705882352E-2</v>
      </c>
      <c r="FF12" s="55">
        <f t="shared" si="43"/>
        <v>17000</v>
      </c>
      <c r="FG12" s="61"/>
      <c r="FH12" s="62"/>
      <c r="FI12" s="58"/>
      <c r="FJ12" s="58"/>
      <c r="FK12" s="59"/>
      <c r="FL12" s="54">
        <f t="shared" si="44"/>
        <v>2.5161764705882352E-2</v>
      </c>
      <c r="FM12" s="55">
        <f t="shared" si="45"/>
        <v>17000</v>
      </c>
      <c r="FN12" s="61"/>
      <c r="FO12" s="62"/>
      <c r="FP12" s="58"/>
      <c r="FQ12" s="58"/>
      <c r="FR12" s="59"/>
      <c r="FS12" s="54">
        <f t="shared" si="46"/>
        <v>2.5161764705882352E-2</v>
      </c>
      <c r="FT12" s="55">
        <f t="shared" si="47"/>
        <v>17000</v>
      </c>
      <c r="FU12" s="61"/>
      <c r="FV12" s="62"/>
      <c r="FW12" s="58"/>
      <c r="FX12" s="58"/>
      <c r="FY12" s="59"/>
      <c r="FZ12" s="54">
        <f t="shared" si="48"/>
        <v>2.5161764705882352E-2</v>
      </c>
      <c r="GA12" s="55">
        <f t="shared" si="49"/>
        <v>17000</v>
      </c>
      <c r="GB12" s="61"/>
      <c r="GC12" s="62"/>
      <c r="GD12" s="58"/>
      <c r="GE12" s="58"/>
      <c r="GF12" s="59"/>
      <c r="GG12" s="54">
        <f t="shared" si="50"/>
        <v>2.5161764705882352E-2</v>
      </c>
      <c r="GH12" s="55">
        <f t="shared" si="51"/>
        <v>17000</v>
      </c>
      <c r="GI12" s="61"/>
      <c r="GJ12" s="62"/>
      <c r="GK12" s="58"/>
      <c r="GL12" s="58"/>
      <c r="GM12" s="59"/>
      <c r="GN12" s="54">
        <f t="shared" si="52"/>
        <v>2.5161764705882352E-2</v>
      </c>
      <c r="GO12" s="55">
        <f t="shared" si="53"/>
        <v>17000</v>
      </c>
      <c r="GP12" s="61"/>
      <c r="GQ12" s="62"/>
      <c r="GR12" s="58"/>
      <c r="GS12" s="58"/>
      <c r="GT12" s="59"/>
      <c r="GU12" s="54">
        <f t="shared" si="54"/>
        <v>2.5161764705882352E-2</v>
      </c>
      <c r="GV12" s="55">
        <f t="shared" si="55"/>
        <v>17000</v>
      </c>
    </row>
    <row r="13" spans="1:204" s="60" customFormat="1">
      <c r="A13" s="57">
        <v>10</v>
      </c>
      <c r="B13" s="62"/>
      <c r="C13" s="62"/>
      <c r="D13" s="58">
        <v>10</v>
      </c>
      <c r="E13" s="58">
        <v>10</v>
      </c>
      <c r="F13" s="59"/>
      <c r="G13" s="54">
        <f t="shared" si="57"/>
        <v>5.2794117647058823E-3</v>
      </c>
      <c r="H13" s="55">
        <f t="shared" si="56"/>
        <v>17000</v>
      </c>
      <c r="I13" s="61"/>
      <c r="J13" s="62"/>
      <c r="K13" s="58"/>
      <c r="L13" s="58"/>
      <c r="M13" s="59"/>
      <c r="N13" s="54">
        <f t="shared" si="0"/>
        <v>2.5161764705882352E-2</v>
      </c>
      <c r="O13" s="55">
        <f t="shared" si="1"/>
        <v>17000</v>
      </c>
      <c r="P13" s="61"/>
      <c r="Q13" s="62"/>
      <c r="R13" s="58"/>
      <c r="S13" s="58"/>
      <c r="T13" s="59"/>
      <c r="U13" s="54">
        <f t="shared" si="2"/>
        <v>2.5161764705882352E-2</v>
      </c>
      <c r="V13" s="55">
        <f t="shared" si="3"/>
        <v>17000</v>
      </c>
      <c r="W13" s="61"/>
      <c r="X13" s="62"/>
      <c r="Y13" s="58"/>
      <c r="Z13" s="58"/>
      <c r="AA13" s="59"/>
      <c r="AB13" s="54">
        <f t="shared" si="4"/>
        <v>2.5161764705882352E-2</v>
      </c>
      <c r="AC13" s="55">
        <f t="shared" si="5"/>
        <v>17000</v>
      </c>
      <c r="AD13" s="61"/>
      <c r="AE13" s="62"/>
      <c r="AF13" s="58"/>
      <c r="AG13" s="58"/>
      <c r="AH13" s="59"/>
      <c r="AI13" s="54">
        <f t="shared" si="6"/>
        <v>2.5161764705882352E-2</v>
      </c>
      <c r="AJ13" s="55">
        <f t="shared" si="7"/>
        <v>17000</v>
      </c>
      <c r="AK13" s="61"/>
      <c r="AL13" s="62"/>
      <c r="AM13" s="58"/>
      <c r="AN13" s="58"/>
      <c r="AO13" s="59"/>
      <c r="AP13" s="54">
        <f t="shared" si="8"/>
        <v>2.5161764705882352E-2</v>
      </c>
      <c r="AQ13" s="55">
        <f t="shared" si="9"/>
        <v>17000</v>
      </c>
      <c r="AR13" s="61"/>
      <c r="AS13" s="62"/>
      <c r="AT13" s="58"/>
      <c r="AU13" s="58"/>
      <c r="AV13" s="59"/>
      <c r="AW13" s="54">
        <f t="shared" si="10"/>
        <v>2.5161764705882352E-2</v>
      </c>
      <c r="AX13" s="55">
        <f t="shared" si="11"/>
        <v>17000</v>
      </c>
      <c r="AY13" s="61"/>
      <c r="AZ13" s="62"/>
      <c r="BA13" s="58"/>
      <c r="BB13" s="58"/>
      <c r="BC13" s="59"/>
      <c r="BD13" s="54">
        <f t="shared" si="12"/>
        <v>2.5161764705882352E-2</v>
      </c>
      <c r="BE13" s="55">
        <f t="shared" si="13"/>
        <v>17000</v>
      </c>
      <c r="BF13" s="61"/>
      <c r="BG13" s="62"/>
      <c r="BH13" s="58"/>
      <c r="BI13" s="58"/>
      <c r="BJ13" s="59"/>
      <c r="BK13" s="54">
        <f t="shared" si="14"/>
        <v>2.5161764705882352E-2</v>
      </c>
      <c r="BL13" s="55">
        <f t="shared" si="15"/>
        <v>17000</v>
      </c>
      <c r="BM13" s="61"/>
      <c r="BN13" s="62"/>
      <c r="BO13" s="58"/>
      <c r="BP13" s="58"/>
      <c r="BQ13" s="59"/>
      <c r="BR13" s="54">
        <f t="shared" si="16"/>
        <v>2.5161764705882352E-2</v>
      </c>
      <c r="BS13" s="55">
        <f t="shared" si="17"/>
        <v>17000</v>
      </c>
      <c r="BT13" s="61"/>
      <c r="BU13" s="62"/>
      <c r="BV13" s="58"/>
      <c r="BW13" s="58"/>
      <c r="BX13" s="59"/>
      <c r="BY13" s="54">
        <f t="shared" si="18"/>
        <v>2.5161764705882352E-2</v>
      </c>
      <c r="BZ13" s="55">
        <f t="shared" si="19"/>
        <v>17000</v>
      </c>
      <c r="CA13" s="61"/>
      <c r="CB13" s="62"/>
      <c r="CC13" s="58"/>
      <c r="CD13" s="58"/>
      <c r="CE13" s="59"/>
      <c r="CF13" s="54">
        <f t="shared" si="20"/>
        <v>2.5161764705882352E-2</v>
      </c>
      <c r="CG13" s="55">
        <f t="shared" si="21"/>
        <v>17000</v>
      </c>
      <c r="CH13" s="61"/>
      <c r="CI13" s="62"/>
      <c r="CJ13" s="58"/>
      <c r="CK13" s="58"/>
      <c r="CL13" s="59"/>
      <c r="CM13" s="54">
        <f t="shared" si="22"/>
        <v>2.5161764705882352E-2</v>
      </c>
      <c r="CN13" s="55">
        <f t="shared" si="23"/>
        <v>17000</v>
      </c>
      <c r="CO13" s="61"/>
      <c r="CP13" s="62"/>
      <c r="CQ13" s="58"/>
      <c r="CR13" s="58"/>
      <c r="CS13" s="59"/>
      <c r="CT13" s="54">
        <f t="shared" si="24"/>
        <v>2.5161764705882352E-2</v>
      </c>
      <c r="CU13" s="55">
        <f t="shared" si="25"/>
        <v>17000</v>
      </c>
      <c r="CV13" s="61"/>
      <c r="CW13" s="62"/>
      <c r="CX13" s="58"/>
      <c r="CY13" s="58"/>
      <c r="CZ13" s="59"/>
      <c r="DA13" s="54">
        <f t="shared" si="26"/>
        <v>2.5161764705882352E-2</v>
      </c>
      <c r="DB13" s="55">
        <f t="shared" si="27"/>
        <v>17000</v>
      </c>
      <c r="DC13" s="61"/>
      <c r="DD13" s="62"/>
      <c r="DE13" s="58"/>
      <c r="DF13" s="58"/>
      <c r="DG13" s="59"/>
      <c r="DH13" s="54">
        <f t="shared" si="28"/>
        <v>2.5161764705882352E-2</v>
      </c>
      <c r="DI13" s="55">
        <f t="shared" si="29"/>
        <v>17000</v>
      </c>
      <c r="DJ13" s="61"/>
      <c r="DK13" s="62"/>
      <c r="DL13" s="58"/>
      <c r="DM13" s="58"/>
      <c r="DN13" s="59"/>
      <c r="DO13" s="54">
        <f t="shared" si="30"/>
        <v>2.5161764705882352E-2</v>
      </c>
      <c r="DP13" s="55">
        <f t="shared" si="31"/>
        <v>17000</v>
      </c>
      <c r="DQ13" s="61"/>
      <c r="DR13" s="62"/>
      <c r="DS13" s="58"/>
      <c r="DT13" s="58"/>
      <c r="DU13" s="59"/>
      <c r="DV13" s="54">
        <f t="shared" si="32"/>
        <v>2.5161764705882352E-2</v>
      </c>
      <c r="DW13" s="55">
        <f t="shared" si="33"/>
        <v>17000</v>
      </c>
      <c r="DX13" s="61"/>
      <c r="DY13" s="62"/>
      <c r="DZ13" s="58"/>
      <c r="EA13" s="58"/>
      <c r="EB13" s="59"/>
      <c r="EC13" s="54">
        <f t="shared" si="34"/>
        <v>2.5161764705882352E-2</v>
      </c>
      <c r="ED13" s="55">
        <f t="shared" si="35"/>
        <v>17000</v>
      </c>
      <c r="EE13" s="61"/>
      <c r="EF13" s="62"/>
      <c r="EG13" s="58"/>
      <c r="EH13" s="58"/>
      <c r="EI13" s="59"/>
      <c r="EJ13" s="54">
        <f t="shared" si="36"/>
        <v>2.5161764705882352E-2</v>
      </c>
      <c r="EK13" s="55">
        <f t="shared" si="37"/>
        <v>17000</v>
      </c>
      <c r="EL13" s="61"/>
      <c r="EM13" s="62"/>
      <c r="EN13" s="58"/>
      <c r="EO13" s="58"/>
      <c r="EP13" s="59"/>
      <c r="EQ13" s="54">
        <f t="shared" si="38"/>
        <v>2.5161764705882352E-2</v>
      </c>
      <c r="ER13" s="55">
        <f t="shared" si="39"/>
        <v>17000</v>
      </c>
      <c r="ES13" s="61"/>
      <c r="ET13" s="62"/>
      <c r="EU13" s="58"/>
      <c r="EV13" s="58"/>
      <c r="EW13" s="59"/>
      <c r="EX13" s="54">
        <f t="shared" si="40"/>
        <v>2.5161764705882352E-2</v>
      </c>
      <c r="EY13" s="55">
        <f t="shared" si="41"/>
        <v>17000</v>
      </c>
      <c r="EZ13" s="61"/>
      <c r="FA13" s="62"/>
      <c r="FB13" s="58"/>
      <c r="FC13" s="58"/>
      <c r="FD13" s="59"/>
      <c r="FE13" s="54">
        <f t="shared" si="42"/>
        <v>2.5161764705882352E-2</v>
      </c>
      <c r="FF13" s="55">
        <f t="shared" si="43"/>
        <v>17000</v>
      </c>
      <c r="FG13" s="61"/>
      <c r="FH13" s="62"/>
      <c r="FI13" s="58"/>
      <c r="FJ13" s="58"/>
      <c r="FK13" s="59"/>
      <c r="FL13" s="54">
        <f t="shared" si="44"/>
        <v>2.5161764705882352E-2</v>
      </c>
      <c r="FM13" s="55">
        <f t="shared" si="45"/>
        <v>17000</v>
      </c>
      <c r="FN13" s="61"/>
      <c r="FO13" s="62"/>
      <c r="FP13" s="58"/>
      <c r="FQ13" s="58"/>
      <c r="FR13" s="59"/>
      <c r="FS13" s="54">
        <f t="shared" si="46"/>
        <v>2.5161764705882352E-2</v>
      </c>
      <c r="FT13" s="55">
        <f t="shared" si="47"/>
        <v>17000</v>
      </c>
      <c r="FU13" s="61"/>
      <c r="FV13" s="62"/>
      <c r="FW13" s="58"/>
      <c r="FX13" s="58"/>
      <c r="FY13" s="59"/>
      <c r="FZ13" s="54">
        <f t="shared" si="48"/>
        <v>2.5161764705882352E-2</v>
      </c>
      <c r="GA13" s="55">
        <f t="shared" si="49"/>
        <v>17000</v>
      </c>
      <c r="GB13" s="61"/>
      <c r="GC13" s="62"/>
      <c r="GD13" s="58"/>
      <c r="GE13" s="58"/>
      <c r="GF13" s="59"/>
      <c r="GG13" s="54">
        <f t="shared" si="50"/>
        <v>2.5161764705882352E-2</v>
      </c>
      <c r="GH13" s="55">
        <f t="shared" si="51"/>
        <v>17000</v>
      </c>
      <c r="GI13" s="61"/>
      <c r="GJ13" s="62"/>
      <c r="GK13" s="58"/>
      <c r="GL13" s="58"/>
      <c r="GM13" s="59"/>
      <c r="GN13" s="54">
        <f t="shared" si="52"/>
        <v>2.5161764705882352E-2</v>
      </c>
      <c r="GO13" s="55">
        <f t="shared" si="53"/>
        <v>17000</v>
      </c>
      <c r="GP13" s="61"/>
      <c r="GQ13" s="62"/>
      <c r="GR13" s="58"/>
      <c r="GS13" s="58"/>
      <c r="GT13" s="59"/>
      <c r="GU13" s="54">
        <f t="shared" si="54"/>
        <v>2.5161764705882352E-2</v>
      </c>
      <c r="GV13" s="55">
        <f t="shared" si="55"/>
        <v>17000</v>
      </c>
    </row>
    <row r="14" spans="1:204" s="60" customFormat="1">
      <c r="A14" s="57">
        <v>11</v>
      </c>
      <c r="B14" s="62"/>
      <c r="C14" s="62"/>
      <c r="D14" s="58">
        <v>10</v>
      </c>
      <c r="E14" s="58">
        <v>10</v>
      </c>
      <c r="F14" s="59"/>
      <c r="G14" s="54">
        <f t="shared" si="57"/>
        <v>5.8676470588235295E-3</v>
      </c>
      <c r="H14" s="55">
        <f t="shared" si="56"/>
        <v>17000</v>
      </c>
      <c r="I14" s="61"/>
      <c r="J14" s="62"/>
      <c r="K14" s="58"/>
      <c r="L14" s="58"/>
      <c r="M14" s="59"/>
      <c r="N14" s="54">
        <f t="shared" si="0"/>
        <v>2.5161764705882352E-2</v>
      </c>
      <c r="O14" s="55">
        <f t="shared" si="1"/>
        <v>17000</v>
      </c>
      <c r="P14" s="61"/>
      <c r="Q14" s="62"/>
      <c r="R14" s="58"/>
      <c r="S14" s="58"/>
      <c r="T14" s="59"/>
      <c r="U14" s="54">
        <f t="shared" si="2"/>
        <v>2.5161764705882352E-2</v>
      </c>
      <c r="V14" s="55">
        <f t="shared" si="3"/>
        <v>17000</v>
      </c>
      <c r="W14" s="61"/>
      <c r="X14" s="62"/>
      <c r="Y14" s="58"/>
      <c r="Z14" s="58"/>
      <c r="AA14" s="59"/>
      <c r="AB14" s="54">
        <f t="shared" si="4"/>
        <v>2.5161764705882352E-2</v>
      </c>
      <c r="AC14" s="55">
        <f t="shared" si="5"/>
        <v>17000</v>
      </c>
      <c r="AD14" s="61"/>
      <c r="AE14" s="62"/>
      <c r="AF14" s="58"/>
      <c r="AG14" s="58"/>
      <c r="AH14" s="59"/>
      <c r="AI14" s="54">
        <f t="shared" si="6"/>
        <v>2.5161764705882352E-2</v>
      </c>
      <c r="AJ14" s="55">
        <f t="shared" si="7"/>
        <v>17000</v>
      </c>
      <c r="AK14" s="61"/>
      <c r="AL14" s="62"/>
      <c r="AM14" s="58"/>
      <c r="AN14" s="58"/>
      <c r="AO14" s="59"/>
      <c r="AP14" s="54">
        <f t="shared" si="8"/>
        <v>2.5161764705882352E-2</v>
      </c>
      <c r="AQ14" s="55">
        <f t="shared" si="9"/>
        <v>17000</v>
      </c>
      <c r="AR14" s="61"/>
      <c r="AS14" s="62"/>
      <c r="AT14" s="58"/>
      <c r="AU14" s="58"/>
      <c r="AV14" s="59"/>
      <c r="AW14" s="54">
        <f t="shared" si="10"/>
        <v>2.5161764705882352E-2</v>
      </c>
      <c r="AX14" s="55">
        <f t="shared" si="11"/>
        <v>17000</v>
      </c>
      <c r="AY14" s="61"/>
      <c r="AZ14" s="62"/>
      <c r="BA14" s="58"/>
      <c r="BB14" s="58"/>
      <c r="BC14" s="59"/>
      <c r="BD14" s="54">
        <f t="shared" si="12"/>
        <v>2.5161764705882352E-2</v>
      </c>
      <c r="BE14" s="55">
        <f t="shared" si="13"/>
        <v>17000</v>
      </c>
      <c r="BF14" s="61"/>
      <c r="BG14" s="62"/>
      <c r="BH14" s="58"/>
      <c r="BI14" s="58"/>
      <c r="BJ14" s="59"/>
      <c r="BK14" s="54">
        <f t="shared" si="14"/>
        <v>2.5161764705882352E-2</v>
      </c>
      <c r="BL14" s="55">
        <f t="shared" si="15"/>
        <v>17000</v>
      </c>
      <c r="BM14" s="61"/>
      <c r="BN14" s="62"/>
      <c r="BO14" s="58"/>
      <c r="BP14" s="58"/>
      <c r="BQ14" s="59"/>
      <c r="BR14" s="54">
        <f t="shared" si="16"/>
        <v>2.5161764705882352E-2</v>
      </c>
      <c r="BS14" s="55">
        <f t="shared" si="17"/>
        <v>17000</v>
      </c>
      <c r="BT14" s="61"/>
      <c r="BU14" s="62"/>
      <c r="BV14" s="58"/>
      <c r="BW14" s="58"/>
      <c r="BX14" s="59"/>
      <c r="BY14" s="54">
        <f t="shared" si="18"/>
        <v>2.5161764705882352E-2</v>
      </c>
      <c r="BZ14" s="55">
        <f t="shared" si="19"/>
        <v>17000</v>
      </c>
      <c r="CA14" s="61"/>
      <c r="CB14" s="62"/>
      <c r="CC14" s="58"/>
      <c r="CD14" s="58"/>
      <c r="CE14" s="59"/>
      <c r="CF14" s="54">
        <f t="shared" si="20"/>
        <v>2.5161764705882352E-2</v>
      </c>
      <c r="CG14" s="55">
        <f t="shared" si="21"/>
        <v>17000</v>
      </c>
      <c r="CH14" s="61"/>
      <c r="CI14" s="62"/>
      <c r="CJ14" s="58"/>
      <c r="CK14" s="58"/>
      <c r="CL14" s="59"/>
      <c r="CM14" s="54">
        <f t="shared" si="22"/>
        <v>2.5161764705882352E-2</v>
      </c>
      <c r="CN14" s="55">
        <f t="shared" si="23"/>
        <v>17000</v>
      </c>
      <c r="CO14" s="61"/>
      <c r="CP14" s="62"/>
      <c r="CQ14" s="58"/>
      <c r="CR14" s="58"/>
      <c r="CS14" s="59"/>
      <c r="CT14" s="54">
        <f t="shared" si="24"/>
        <v>2.5161764705882352E-2</v>
      </c>
      <c r="CU14" s="55">
        <f t="shared" si="25"/>
        <v>17000</v>
      </c>
      <c r="CV14" s="61"/>
      <c r="CW14" s="62"/>
      <c r="CX14" s="58"/>
      <c r="CY14" s="58"/>
      <c r="CZ14" s="59"/>
      <c r="DA14" s="54">
        <f t="shared" si="26"/>
        <v>2.5161764705882352E-2</v>
      </c>
      <c r="DB14" s="55">
        <f t="shared" si="27"/>
        <v>17000</v>
      </c>
      <c r="DC14" s="61"/>
      <c r="DD14" s="62"/>
      <c r="DE14" s="58"/>
      <c r="DF14" s="58"/>
      <c r="DG14" s="59"/>
      <c r="DH14" s="54">
        <f t="shared" si="28"/>
        <v>2.5161764705882352E-2</v>
      </c>
      <c r="DI14" s="55">
        <f t="shared" si="29"/>
        <v>17000</v>
      </c>
      <c r="DJ14" s="61"/>
      <c r="DK14" s="62"/>
      <c r="DL14" s="58"/>
      <c r="DM14" s="58"/>
      <c r="DN14" s="59"/>
      <c r="DO14" s="54">
        <f t="shared" si="30"/>
        <v>2.5161764705882352E-2</v>
      </c>
      <c r="DP14" s="55">
        <f t="shared" si="31"/>
        <v>17000</v>
      </c>
      <c r="DQ14" s="61"/>
      <c r="DR14" s="62"/>
      <c r="DS14" s="58"/>
      <c r="DT14" s="58"/>
      <c r="DU14" s="59"/>
      <c r="DV14" s="54">
        <f t="shared" si="32"/>
        <v>2.5161764705882352E-2</v>
      </c>
      <c r="DW14" s="55">
        <f t="shared" si="33"/>
        <v>17000</v>
      </c>
      <c r="DX14" s="61"/>
      <c r="DY14" s="62"/>
      <c r="DZ14" s="58"/>
      <c r="EA14" s="58"/>
      <c r="EB14" s="59"/>
      <c r="EC14" s="54">
        <f t="shared" si="34"/>
        <v>2.5161764705882352E-2</v>
      </c>
      <c r="ED14" s="55">
        <f t="shared" si="35"/>
        <v>17000</v>
      </c>
      <c r="EE14" s="61"/>
      <c r="EF14" s="62"/>
      <c r="EG14" s="58"/>
      <c r="EH14" s="58"/>
      <c r="EI14" s="59"/>
      <c r="EJ14" s="54">
        <f t="shared" si="36"/>
        <v>2.5161764705882352E-2</v>
      </c>
      <c r="EK14" s="55">
        <f t="shared" si="37"/>
        <v>17000</v>
      </c>
      <c r="EL14" s="61"/>
      <c r="EM14" s="62"/>
      <c r="EN14" s="58"/>
      <c r="EO14" s="58"/>
      <c r="EP14" s="59"/>
      <c r="EQ14" s="54">
        <f t="shared" si="38"/>
        <v>2.5161764705882352E-2</v>
      </c>
      <c r="ER14" s="55">
        <f t="shared" si="39"/>
        <v>17000</v>
      </c>
      <c r="ES14" s="61"/>
      <c r="ET14" s="62"/>
      <c r="EU14" s="58"/>
      <c r="EV14" s="58"/>
      <c r="EW14" s="59"/>
      <c r="EX14" s="54">
        <f t="shared" si="40"/>
        <v>2.5161764705882352E-2</v>
      </c>
      <c r="EY14" s="55">
        <f t="shared" si="41"/>
        <v>17000</v>
      </c>
      <c r="EZ14" s="61"/>
      <c r="FA14" s="62"/>
      <c r="FB14" s="58"/>
      <c r="FC14" s="58"/>
      <c r="FD14" s="59"/>
      <c r="FE14" s="54">
        <f t="shared" si="42"/>
        <v>2.5161764705882352E-2</v>
      </c>
      <c r="FF14" s="55">
        <f t="shared" si="43"/>
        <v>17000</v>
      </c>
      <c r="FG14" s="61"/>
      <c r="FH14" s="62"/>
      <c r="FI14" s="58"/>
      <c r="FJ14" s="58"/>
      <c r="FK14" s="59"/>
      <c r="FL14" s="54">
        <f t="shared" si="44"/>
        <v>2.5161764705882352E-2</v>
      </c>
      <c r="FM14" s="55">
        <f t="shared" si="45"/>
        <v>17000</v>
      </c>
      <c r="FN14" s="61"/>
      <c r="FO14" s="62"/>
      <c r="FP14" s="58"/>
      <c r="FQ14" s="58"/>
      <c r="FR14" s="59"/>
      <c r="FS14" s="54">
        <f t="shared" si="46"/>
        <v>2.5161764705882352E-2</v>
      </c>
      <c r="FT14" s="55">
        <f t="shared" si="47"/>
        <v>17000</v>
      </c>
      <c r="FU14" s="61"/>
      <c r="FV14" s="62"/>
      <c r="FW14" s="58"/>
      <c r="FX14" s="58"/>
      <c r="FY14" s="59"/>
      <c r="FZ14" s="54">
        <f t="shared" si="48"/>
        <v>2.5161764705882352E-2</v>
      </c>
      <c r="GA14" s="55">
        <f t="shared" si="49"/>
        <v>17000</v>
      </c>
      <c r="GB14" s="61"/>
      <c r="GC14" s="62"/>
      <c r="GD14" s="58"/>
      <c r="GE14" s="58"/>
      <c r="GF14" s="59"/>
      <c r="GG14" s="54">
        <f t="shared" si="50"/>
        <v>2.5161764705882352E-2</v>
      </c>
      <c r="GH14" s="55">
        <f t="shared" si="51"/>
        <v>17000</v>
      </c>
      <c r="GI14" s="61"/>
      <c r="GJ14" s="62"/>
      <c r="GK14" s="58"/>
      <c r="GL14" s="58"/>
      <c r="GM14" s="59"/>
      <c r="GN14" s="54">
        <f t="shared" si="52"/>
        <v>2.5161764705882352E-2</v>
      </c>
      <c r="GO14" s="55">
        <f t="shared" si="53"/>
        <v>17000</v>
      </c>
      <c r="GP14" s="61"/>
      <c r="GQ14" s="62"/>
      <c r="GR14" s="58"/>
      <c r="GS14" s="58"/>
      <c r="GT14" s="59"/>
      <c r="GU14" s="54">
        <f t="shared" si="54"/>
        <v>2.5161764705882352E-2</v>
      </c>
      <c r="GV14" s="55">
        <f t="shared" si="55"/>
        <v>17000</v>
      </c>
    </row>
    <row r="15" spans="1:204" s="60" customFormat="1">
      <c r="A15" s="57">
        <v>12</v>
      </c>
      <c r="B15" s="62"/>
      <c r="C15" s="62"/>
      <c r="D15" s="58"/>
      <c r="E15" s="58">
        <v>10</v>
      </c>
      <c r="F15" s="59"/>
      <c r="G15" s="54">
        <f t="shared" si="57"/>
        <v>6.1617647058823527E-3</v>
      </c>
      <c r="H15" s="55">
        <f t="shared" si="56"/>
        <v>17000</v>
      </c>
      <c r="I15" s="61"/>
      <c r="J15" s="62"/>
      <c r="K15" s="58"/>
      <c r="L15" s="58"/>
      <c r="M15" s="59"/>
      <c r="N15" s="54">
        <f t="shared" si="0"/>
        <v>2.5161764705882352E-2</v>
      </c>
      <c r="O15" s="55">
        <f t="shared" si="1"/>
        <v>17000</v>
      </c>
      <c r="P15" s="61"/>
      <c r="Q15" s="62"/>
      <c r="R15" s="58"/>
      <c r="S15" s="58"/>
      <c r="T15" s="59"/>
      <c r="U15" s="54">
        <f t="shared" si="2"/>
        <v>2.5161764705882352E-2</v>
      </c>
      <c r="V15" s="55">
        <f t="shared" si="3"/>
        <v>17000</v>
      </c>
      <c r="W15" s="61"/>
      <c r="X15" s="62"/>
      <c r="Y15" s="58"/>
      <c r="Z15" s="58"/>
      <c r="AA15" s="59"/>
      <c r="AB15" s="54">
        <f t="shared" si="4"/>
        <v>2.5161764705882352E-2</v>
      </c>
      <c r="AC15" s="55">
        <f t="shared" si="5"/>
        <v>17000</v>
      </c>
      <c r="AD15" s="61"/>
      <c r="AE15" s="62"/>
      <c r="AF15" s="58"/>
      <c r="AG15" s="58"/>
      <c r="AH15" s="59"/>
      <c r="AI15" s="54">
        <f t="shared" si="6"/>
        <v>2.5161764705882352E-2</v>
      </c>
      <c r="AJ15" s="55">
        <f t="shared" si="7"/>
        <v>17000</v>
      </c>
      <c r="AK15" s="61"/>
      <c r="AL15" s="62"/>
      <c r="AM15" s="58"/>
      <c r="AN15" s="58"/>
      <c r="AO15" s="59"/>
      <c r="AP15" s="54">
        <f t="shared" si="8"/>
        <v>2.5161764705882352E-2</v>
      </c>
      <c r="AQ15" s="55">
        <f t="shared" si="9"/>
        <v>17000</v>
      </c>
      <c r="AR15" s="61"/>
      <c r="AS15" s="62"/>
      <c r="AT15" s="58"/>
      <c r="AU15" s="58"/>
      <c r="AV15" s="59"/>
      <c r="AW15" s="54">
        <f t="shared" si="10"/>
        <v>2.5161764705882352E-2</v>
      </c>
      <c r="AX15" s="55">
        <f t="shared" si="11"/>
        <v>17000</v>
      </c>
      <c r="AY15" s="61"/>
      <c r="AZ15" s="62"/>
      <c r="BA15" s="58"/>
      <c r="BB15" s="58"/>
      <c r="BC15" s="59"/>
      <c r="BD15" s="54">
        <f t="shared" si="12"/>
        <v>2.5161764705882352E-2</v>
      </c>
      <c r="BE15" s="55">
        <f t="shared" si="13"/>
        <v>17000</v>
      </c>
      <c r="BF15" s="61"/>
      <c r="BG15" s="62"/>
      <c r="BH15" s="58"/>
      <c r="BI15" s="58"/>
      <c r="BJ15" s="59"/>
      <c r="BK15" s="54">
        <f t="shared" si="14"/>
        <v>2.5161764705882352E-2</v>
      </c>
      <c r="BL15" s="55">
        <f t="shared" si="15"/>
        <v>17000</v>
      </c>
      <c r="BM15" s="61"/>
      <c r="BN15" s="62"/>
      <c r="BO15" s="58"/>
      <c r="BP15" s="58"/>
      <c r="BQ15" s="59"/>
      <c r="BR15" s="54">
        <f t="shared" si="16"/>
        <v>2.5161764705882352E-2</v>
      </c>
      <c r="BS15" s="55">
        <f t="shared" si="17"/>
        <v>17000</v>
      </c>
      <c r="BT15" s="61"/>
      <c r="BU15" s="62"/>
      <c r="BV15" s="58"/>
      <c r="BW15" s="58"/>
      <c r="BX15" s="59"/>
      <c r="BY15" s="54">
        <f t="shared" si="18"/>
        <v>2.5161764705882352E-2</v>
      </c>
      <c r="BZ15" s="55">
        <f t="shared" si="19"/>
        <v>17000</v>
      </c>
      <c r="CA15" s="61"/>
      <c r="CB15" s="62"/>
      <c r="CC15" s="58"/>
      <c r="CD15" s="58"/>
      <c r="CE15" s="59"/>
      <c r="CF15" s="54">
        <f t="shared" si="20"/>
        <v>2.5161764705882352E-2</v>
      </c>
      <c r="CG15" s="55">
        <f t="shared" si="21"/>
        <v>17000</v>
      </c>
      <c r="CH15" s="61"/>
      <c r="CI15" s="62"/>
      <c r="CJ15" s="58"/>
      <c r="CK15" s="58"/>
      <c r="CL15" s="59"/>
      <c r="CM15" s="54">
        <f t="shared" si="22"/>
        <v>2.5161764705882352E-2</v>
      </c>
      <c r="CN15" s="55">
        <f t="shared" si="23"/>
        <v>17000</v>
      </c>
      <c r="CO15" s="61"/>
      <c r="CP15" s="62"/>
      <c r="CQ15" s="58"/>
      <c r="CR15" s="58"/>
      <c r="CS15" s="59"/>
      <c r="CT15" s="54">
        <f t="shared" si="24"/>
        <v>2.5161764705882352E-2</v>
      </c>
      <c r="CU15" s="55">
        <f t="shared" si="25"/>
        <v>17000</v>
      </c>
      <c r="CV15" s="61"/>
      <c r="CW15" s="62"/>
      <c r="CX15" s="58"/>
      <c r="CY15" s="58"/>
      <c r="CZ15" s="59"/>
      <c r="DA15" s="54">
        <f t="shared" si="26"/>
        <v>2.5161764705882352E-2</v>
      </c>
      <c r="DB15" s="55">
        <f t="shared" si="27"/>
        <v>17000</v>
      </c>
      <c r="DC15" s="61"/>
      <c r="DD15" s="62"/>
      <c r="DE15" s="58"/>
      <c r="DF15" s="58"/>
      <c r="DG15" s="59"/>
      <c r="DH15" s="54">
        <f t="shared" si="28"/>
        <v>2.5161764705882352E-2</v>
      </c>
      <c r="DI15" s="55">
        <f t="shared" si="29"/>
        <v>17000</v>
      </c>
      <c r="DJ15" s="61"/>
      <c r="DK15" s="62"/>
      <c r="DL15" s="58"/>
      <c r="DM15" s="58"/>
      <c r="DN15" s="59"/>
      <c r="DO15" s="54">
        <f t="shared" si="30"/>
        <v>2.5161764705882352E-2</v>
      </c>
      <c r="DP15" s="55">
        <f t="shared" si="31"/>
        <v>17000</v>
      </c>
      <c r="DQ15" s="61"/>
      <c r="DR15" s="62"/>
      <c r="DS15" s="58"/>
      <c r="DT15" s="58"/>
      <c r="DU15" s="59"/>
      <c r="DV15" s="54">
        <f t="shared" si="32"/>
        <v>2.5161764705882352E-2</v>
      </c>
      <c r="DW15" s="55">
        <f t="shared" si="33"/>
        <v>17000</v>
      </c>
      <c r="DX15" s="61"/>
      <c r="DY15" s="62"/>
      <c r="DZ15" s="58"/>
      <c r="EA15" s="58"/>
      <c r="EB15" s="59"/>
      <c r="EC15" s="54">
        <f t="shared" si="34"/>
        <v>2.5161764705882352E-2</v>
      </c>
      <c r="ED15" s="55">
        <f t="shared" si="35"/>
        <v>17000</v>
      </c>
      <c r="EE15" s="61"/>
      <c r="EF15" s="62"/>
      <c r="EG15" s="58"/>
      <c r="EH15" s="58"/>
      <c r="EI15" s="59"/>
      <c r="EJ15" s="54">
        <f t="shared" si="36"/>
        <v>2.5161764705882352E-2</v>
      </c>
      <c r="EK15" s="55">
        <f t="shared" si="37"/>
        <v>17000</v>
      </c>
      <c r="EL15" s="61"/>
      <c r="EM15" s="62"/>
      <c r="EN15" s="58"/>
      <c r="EO15" s="58"/>
      <c r="EP15" s="59"/>
      <c r="EQ15" s="54">
        <f t="shared" si="38"/>
        <v>2.5161764705882352E-2</v>
      </c>
      <c r="ER15" s="55">
        <f t="shared" si="39"/>
        <v>17000</v>
      </c>
      <c r="ES15" s="61"/>
      <c r="ET15" s="62"/>
      <c r="EU15" s="58"/>
      <c r="EV15" s="58"/>
      <c r="EW15" s="59"/>
      <c r="EX15" s="54">
        <f t="shared" si="40"/>
        <v>2.5161764705882352E-2</v>
      </c>
      <c r="EY15" s="55">
        <f t="shared" si="41"/>
        <v>17000</v>
      </c>
      <c r="EZ15" s="61"/>
      <c r="FA15" s="62"/>
      <c r="FB15" s="58"/>
      <c r="FC15" s="58"/>
      <c r="FD15" s="59"/>
      <c r="FE15" s="54">
        <f t="shared" si="42"/>
        <v>2.5161764705882352E-2</v>
      </c>
      <c r="FF15" s="55">
        <f t="shared" si="43"/>
        <v>17000</v>
      </c>
      <c r="FG15" s="61"/>
      <c r="FH15" s="62"/>
      <c r="FI15" s="58"/>
      <c r="FJ15" s="58"/>
      <c r="FK15" s="59"/>
      <c r="FL15" s="54">
        <f t="shared" si="44"/>
        <v>2.5161764705882352E-2</v>
      </c>
      <c r="FM15" s="55">
        <f t="shared" si="45"/>
        <v>17000</v>
      </c>
      <c r="FN15" s="61"/>
      <c r="FO15" s="62"/>
      <c r="FP15" s="58"/>
      <c r="FQ15" s="58"/>
      <c r="FR15" s="59"/>
      <c r="FS15" s="54">
        <f t="shared" si="46"/>
        <v>2.5161764705882352E-2</v>
      </c>
      <c r="FT15" s="55">
        <f t="shared" si="47"/>
        <v>17000</v>
      </c>
      <c r="FU15" s="61"/>
      <c r="FV15" s="62"/>
      <c r="FW15" s="58"/>
      <c r="FX15" s="58"/>
      <c r="FY15" s="59"/>
      <c r="FZ15" s="54">
        <f t="shared" si="48"/>
        <v>2.5161764705882352E-2</v>
      </c>
      <c r="GA15" s="55">
        <f t="shared" si="49"/>
        <v>17000</v>
      </c>
      <c r="GB15" s="61"/>
      <c r="GC15" s="62"/>
      <c r="GD15" s="58"/>
      <c r="GE15" s="58"/>
      <c r="GF15" s="59"/>
      <c r="GG15" s="54">
        <f t="shared" si="50"/>
        <v>2.5161764705882352E-2</v>
      </c>
      <c r="GH15" s="55">
        <f t="shared" si="51"/>
        <v>17000</v>
      </c>
      <c r="GI15" s="61"/>
      <c r="GJ15" s="62"/>
      <c r="GK15" s="58"/>
      <c r="GL15" s="58"/>
      <c r="GM15" s="59"/>
      <c r="GN15" s="54">
        <f t="shared" si="52"/>
        <v>2.5161764705882352E-2</v>
      </c>
      <c r="GO15" s="55">
        <f t="shared" si="53"/>
        <v>17000</v>
      </c>
      <c r="GP15" s="61"/>
      <c r="GQ15" s="62"/>
      <c r="GR15" s="58"/>
      <c r="GS15" s="58"/>
      <c r="GT15" s="59"/>
      <c r="GU15" s="54">
        <f t="shared" si="54"/>
        <v>2.5161764705882352E-2</v>
      </c>
      <c r="GV15" s="55">
        <f t="shared" si="55"/>
        <v>17000</v>
      </c>
    </row>
    <row r="16" spans="1:204" s="60" customFormat="1">
      <c r="A16" s="57">
        <v>13</v>
      </c>
      <c r="B16" s="62"/>
      <c r="C16" s="62"/>
      <c r="D16" s="58">
        <v>10</v>
      </c>
      <c r="E16" s="58">
        <v>10</v>
      </c>
      <c r="F16" s="59"/>
      <c r="G16" s="54">
        <f t="shared" si="57"/>
        <v>6.7499999999999999E-3</v>
      </c>
      <c r="H16" s="55">
        <f t="shared" si="56"/>
        <v>17000</v>
      </c>
      <c r="I16" s="61"/>
      <c r="J16" s="62"/>
      <c r="K16" s="58"/>
      <c r="L16" s="58"/>
      <c r="M16" s="59"/>
      <c r="N16" s="54">
        <f t="shared" si="0"/>
        <v>2.5161764705882352E-2</v>
      </c>
      <c r="O16" s="55">
        <f t="shared" si="1"/>
        <v>17000</v>
      </c>
      <c r="P16" s="61"/>
      <c r="Q16" s="62"/>
      <c r="R16" s="58"/>
      <c r="S16" s="58"/>
      <c r="T16" s="59"/>
      <c r="U16" s="54">
        <f t="shared" si="2"/>
        <v>2.5161764705882352E-2</v>
      </c>
      <c r="V16" s="55">
        <f t="shared" si="3"/>
        <v>17000</v>
      </c>
      <c r="W16" s="61"/>
      <c r="X16" s="62"/>
      <c r="Y16" s="58"/>
      <c r="Z16" s="58"/>
      <c r="AA16" s="59"/>
      <c r="AB16" s="54">
        <f t="shared" si="4"/>
        <v>2.5161764705882352E-2</v>
      </c>
      <c r="AC16" s="55">
        <f t="shared" si="5"/>
        <v>17000</v>
      </c>
      <c r="AD16" s="61"/>
      <c r="AE16" s="62"/>
      <c r="AF16" s="58"/>
      <c r="AG16" s="58"/>
      <c r="AH16" s="59"/>
      <c r="AI16" s="54">
        <f t="shared" si="6"/>
        <v>2.5161764705882352E-2</v>
      </c>
      <c r="AJ16" s="55">
        <f t="shared" si="7"/>
        <v>17000</v>
      </c>
      <c r="AK16" s="61"/>
      <c r="AL16" s="62"/>
      <c r="AM16" s="58"/>
      <c r="AN16" s="58"/>
      <c r="AO16" s="59"/>
      <c r="AP16" s="54">
        <f t="shared" si="8"/>
        <v>2.5161764705882352E-2</v>
      </c>
      <c r="AQ16" s="55">
        <f t="shared" si="9"/>
        <v>17000</v>
      </c>
      <c r="AR16" s="61"/>
      <c r="AS16" s="62"/>
      <c r="AT16" s="58"/>
      <c r="AU16" s="58"/>
      <c r="AV16" s="59"/>
      <c r="AW16" s="54">
        <f t="shared" si="10"/>
        <v>2.5161764705882352E-2</v>
      </c>
      <c r="AX16" s="55">
        <f t="shared" si="11"/>
        <v>17000</v>
      </c>
      <c r="AY16" s="61"/>
      <c r="AZ16" s="62"/>
      <c r="BA16" s="58"/>
      <c r="BB16" s="58"/>
      <c r="BC16" s="59"/>
      <c r="BD16" s="54">
        <f t="shared" si="12"/>
        <v>2.5161764705882352E-2</v>
      </c>
      <c r="BE16" s="55">
        <f t="shared" si="13"/>
        <v>17000</v>
      </c>
      <c r="BF16" s="61"/>
      <c r="BG16" s="62"/>
      <c r="BH16" s="58"/>
      <c r="BI16" s="58"/>
      <c r="BJ16" s="59"/>
      <c r="BK16" s="54">
        <f t="shared" si="14"/>
        <v>2.5161764705882352E-2</v>
      </c>
      <c r="BL16" s="55">
        <f t="shared" si="15"/>
        <v>17000</v>
      </c>
      <c r="BM16" s="61"/>
      <c r="BN16" s="62"/>
      <c r="BO16" s="58"/>
      <c r="BP16" s="58"/>
      <c r="BQ16" s="59"/>
      <c r="BR16" s="54">
        <f t="shared" si="16"/>
        <v>2.5161764705882352E-2</v>
      </c>
      <c r="BS16" s="55">
        <f t="shared" si="17"/>
        <v>17000</v>
      </c>
      <c r="BT16" s="61"/>
      <c r="BU16" s="62"/>
      <c r="BV16" s="58"/>
      <c r="BW16" s="58"/>
      <c r="BX16" s="59"/>
      <c r="BY16" s="54">
        <f t="shared" si="18"/>
        <v>2.5161764705882352E-2</v>
      </c>
      <c r="BZ16" s="55">
        <f t="shared" si="19"/>
        <v>17000</v>
      </c>
      <c r="CA16" s="61"/>
      <c r="CB16" s="62"/>
      <c r="CC16" s="58"/>
      <c r="CD16" s="58"/>
      <c r="CE16" s="59"/>
      <c r="CF16" s="54">
        <f t="shared" si="20"/>
        <v>2.5161764705882352E-2</v>
      </c>
      <c r="CG16" s="55">
        <f t="shared" si="21"/>
        <v>17000</v>
      </c>
      <c r="CH16" s="61"/>
      <c r="CI16" s="62"/>
      <c r="CJ16" s="58"/>
      <c r="CK16" s="58"/>
      <c r="CL16" s="59"/>
      <c r="CM16" s="54">
        <f t="shared" si="22"/>
        <v>2.5161764705882352E-2</v>
      </c>
      <c r="CN16" s="55">
        <f t="shared" si="23"/>
        <v>17000</v>
      </c>
      <c r="CO16" s="61"/>
      <c r="CP16" s="62"/>
      <c r="CQ16" s="58"/>
      <c r="CR16" s="58"/>
      <c r="CS16" s="59"/>
      <c r="CT16" s="54">
        <f t="shared" si="24"/>
        <v>2.5161764705882352E-2</v>
      </c>
      <c r="CU16" s="55">
        <f t="shared" si="25"/>
        <v>17000</v>
      </c>
      <c r="CV16" s="61"/>
      <c r="CW16" s="62"/>
      <c r="CX16" s="58"/>
      <c r="CY16" s="58"/>
      <c r="CZ16" s="59"/>
      <c r="DA16" s="54">
        <f t="shared" si="26"/>
        <v>2.5161764705882352E-2</v>
      </c>
      <c r="DB16" s="55">
        <f t="shared" si="27"/>
        <v>17000</v>
      </c>
      <c r="DC16" s="61"/>
      <c r="DD16" s="62"/>
      <c r="DE16" s="58"/>
      <c r="DF16" s="58"/>
      <c r="DG16" s="59"/>
      <c r="DH16" s="54">
        <f t="shared" si="28"/>
        <v>2.5161764705882352E-2</v>
      </c>
      <c r="DI16" s="55">
        <f t="shared" si="29"/>
        <v>17000</v>
      </c>
      <c r="DJ16" s="61"/>
      <c r="DK16" s="62"/>
      <c r="DL16" s="58"/>
      <c r="DM16" s="58"/>
      <c r="DN16" s="59"/>
      <c r="DO16" s="54">
        <f t="shared" si="30"/>
        <v>2.5161764705882352E-2</v>
      </c>
      <c r="DP16" s="55">
        <f t="shared" si="31"/>
        <v>17000</v>
      </c>
      <c r="DQ16" s="61"/>
      <c r="DR16" s="62"/>
      <c r="DS16" s="58"/>
      <c r="DT16" s="58"/>
      <c r="DU16" s="59"/>
      <c r="DV16" s="54">
        <f t="shared" si="32"/>
        <v>2.5161764705882352E-2</v>
      </c>
      <c r="DW16" s="55">
        <f t="shared" si="33"/>
        <v>17000</v>
      </c>
      <c r="DX16" s="61"/>
      <c r="DY16" s="62"/>
      <c r="DZ16" s="58"/>
      <c r="EA16" s="58"/>
      <c r="EB16" s="59"/>
      <c r="EC16" s="54">
        <f t="shared" si="34"/>
        <v>2.5161764705882352E-2</v>
      </c>
      <c r="ED16" s="55">
        <f t="shared" si="35"/>
        <v>17000</v>
      </c>
      <c r="EE16" s="61"/>
      <c r="EF16" s="62"/>
      <c r="EG16" s="58"/>
      <c r="EH16" s="58"/>
      <c r="EI16" s="59"/>
      <c r="EJ16" s="54">
        <f t="shared" si="36"/>
        <v>2.5161764705882352E-2</v>
      </c>
      <c r="EK16" s="55">
        <f t="shared" si="37"/>
        <v>17000</v>
      </c>
      <c r="EL16" s="61"/>
      <c r="EM16" s="62"/>
      <c r="EN16" s="58"/>
      <c r="EO16" s="58"/>
      <c r="EP16" s="59"/>
      <c r="EQ16" s="54">
        <f t="shared" si="38"/>
        <v>2.5161764705882352E-2</v>
      </c>
      <c r="ER16" s="55">
        <f t="shared" si="39"/>
        <v>17000</v>
      </c>
      <c r="ES16" s="61"/>
      <c r="ET16" s="62"/>
      <c r="EU16" s="58"/>
      <c r="EV16" s="58"/>
      <c r="EW16" s="59"/>
      <c r="EX16" s="54">
        <f t="shared" si="40"/>
        <v>2.5161764705882352E-2</v>
      </c>
      <c r="EY16" s="55">
        <f t="shared" si="41"/>
        <v>17000</v>
      </c>
      <c r="EZ16" s="61"/>
      <c r="FA16" s="62"/>
      <c r="FB16" s="58"/>
      <c r="FC16" s="58"/>
      <c r="FD16" s="59"/>
      <c r="FE16" s="54">
        <f t="shared" si="42"/>
        <v>2.5161764705882352E-2</v>
      </c>
      <c r="FF16" s="55">
        <f t="shared" si="43"/>
        <v>17000</v>
      </c>
      <c r="FG16" s="61"/>
      <c r="FH16" s="62"/>
      <c r="FI16" s="58"/>
      <c r="FJ16" s="58"/>
      <c r="FK16" s="59"/>
      <c r="FL16" s="54">
        <f t="shared" si="44"/>
        <v>2.5161764705882352E-2</v>
      </c>
      <c r="FM16" s="55">
        <f t="shared" si="45"/>
        <v>17000</v>
      </c>
      <c r="FN16" s="61"/>
      <c r="FO16" s="62"/>
      <c r="FP16" s="58"/>
      <c r="FQ16" s="58"/>
      <c r="FR16" s="59"/>
      <c r="FS16" s="54">
        <f t="shared" si="46"/>
        <v>2.5161764705882352E-2</v>
      </c>
      <c r="FT16" s="55">
        <f t="shared" si="47"/>
        <v>17000</v>
      </c>
      <c r="FU16" s="61"/>
      <c r="FV16" s="62"/>
      <c r="FW16" s="58"/>
      <c r="FX16" s="58"/>
      <c r="FY16" s="59"/>
      <c r="FZ16" s="54">
        <f t="shared" si="48"/>
        <v>2.5161764705882352E-2</v>
      </c>
      <c r="GA16" s="55">
        <f t="shared" si="49"/>
        <v>17000</v>
      </c>
      <c r="GB16" s="61"/>
      <c r="GC16" s="62"/>
      <c r="GD16" s="58"/>
      <c r="GE16" s="58"/>
      <c r="GF16" s="59"/>
      <c r="GG16" s="54">
        <f t="shared" si="50"/>
        <v>2.5161764705882352E-2</v>
      </c>
      <c r="GH16" s="55">
        <f t="shared" si="51"/>
        <v>17000</v>
      </c>
      <c r="GI16" s="61"/>
      <c r="GJ16" s="62"/>
      <c r="GK16" s="58"/>
      <c r="GL16" s="58"/>
      <c r="GM16" s="59"/>
      <c r="GN16" s="54">
        <f t="shared" si="52"/>
        <v>2.5161764705882352E-2</v>
      </c>
      <c r="GO16" s="55">
        <f t="shared" si="53"/>
        <v>17000</v>
      </c>
      <c r="GP16" s="61"/>
      <c r="GQ16" s="62"/>
      <c r="GR16" s="58"/>
      <c r="GS16" s="58"/>
      <c r="GT16" s="59"/>
      <c r="GU16" s="54">
        <f t="shared" si="54"/>
        <v>2.5161764705882352E-2</v>
      </c>
      <c r="GV16" s="55">
        <f t="shared" si="55"/>
        <v>17000</v>
      </c>
    </row>
    <row r="17" spans="1:204" s="60" customFormat="1">
      <c r="A17" s="57">
        <v>14</v>
      </c>
      <c r="B17" s="62"/>
      <c r="C17" s="62"/>
      <c r="D17" s="58">
        <v>10</v>
      </c>
      <c r="E17" s="58"/>
      <c r="F17" s="59"/>
      <c r="G17" s="54">
        <f t="shared" si="57"/>
        <v>7.0441176470588231E-3</v>
      </c>
      <c r="H17" s="55">
        <f t="shared" si="56"/>
        <v>17000</v>
      </c>
      <c r="I17" s="61"/>
      <c r="J17" s="62"/>
      <c r="K17" s="58"/>
      <c r="L17" s="58"/>
      <c r="M17" s="59"/>
      <c r="N17" s="54">
        <f t="shared" si="0"/>
        <v>2.5161764705882352E-2</v>
      </c>
      <c r="O17" s="55">
        <f t="shared" si="1"/>
        <v>17000</v>
      </c>
      <c r="P17" s="61"/>
      <c r="Q17" s="62"/>
      <c r="R17" s="58"/>
      <c r="S17" s="58"/>
      <c r="T17" s="59"/>
      <c r="U17" s="54">
        <f t="shared" si="2"/>
        <v>2.5161764705882352E-2</v>
      </c>
      <c r="V17" s="55">
        <f t="shared" si="3"/>
        <v>17000</v>
      </c>
      <c r="W17" s="61"/>
      <c r="X17" s="62"/>
      <c r="Y17" s="58"/>
      <c r="Z17" s="58"/>
      <c r="AA17" s="59"/>
      <c r="AB17" s="54">
        <f t="shared" si="4"/>
        <v>2.5161764705882352E-2</v>
      </c>
      <c r="AC17" s="55">
        <f t="shared" si="5"/>
        <v>17000</v>
      </c>
      <c r="AD17" s="61"/>
      <c r="AE17" s="62"/>
      <c r="AF17" s="58"/>
      <c r="AG17" s="58"/>
      <c r="AH17" s="59"/>
      <c r="AI17" s="54">
        <f t="shared" si="6"/>
        <v>2.5161764705882352E-2</v>
      </c>
      <c r="AJ17" s="55">
        <f t="shared" si="7"/>
        <v>17000</v>
      </c>
      <c r="AK17" s="61"/>
      <c r="AL17" s="62"/>
      <c r="AM17" s="58"/>
      <c r="AN17" s="58"/>
      <c r="AO17" s="59"/>
      <c r="AP17" s="54">
        <f t="shared" si="8"/>
        <v>2.5161764705882352E-2</v>
      </c>
      <c r="AQ17" s="55">
        <f t="shared" si="9"/>
        <v>17000</v>
      </c>
      <c r="AR17" s="61"/>
      <c r="AS17" s="62"/>
      <c r="AT17" s="58"/>
      <c r="AU17" s="58"/>
      <c r="AV17" s="59"/>
      <c r="AW17" s="54">
        <f t="shared" si="10"/>
        <v>2.5161764705882352E-2</v>
      </c>
      <c r="AX17" s="55">
        <f t="shared" si="11"/>
        <v>17000</v>
      </c>
      <c r="AY17" s="61"/>
      <c r="AZ17" s="62"/>
      <c r="BA17" s="58"/>
      <c r="BB17" s="58"/>
      <c r="BC17" s="59"/>
      <c r="BD17" s="54">
        <f t="shared" si="12"/>
        <v>2.5161764705882352E-2</v>
      </c>
      <c r="BE17" s="55">
        <f t="shared" si="13"/>
        <v>17000</v>
      </c>
      <c r="BF17" s="61"/>
      <c r="BG17" s="62"/>
      <c r="BH17" s="58"/>
      <c r="BI17" s="58"/>
      <c r="BJ17" s="59"/>
      <c r="BK17" s="54">
        <f t="shared" si="14"/>
        <v>2.5161764705882352E-2</v>
      </c>
      <c r="BL17" s="55">
        <f t="shared" si="15"/>
        <v>17000</v>
      </c>
      <c r="BM17" s="61"/>
      <c r="BN17" s="62"/>
      <c r="BO17" s="58"/>
      <c r="BP17" s="58"/>
      <c r="BQ17" s="59"/>
      <c r="BR17" s="54">
        <f t="shared" si="16"/>
        <v>2.5161764705882352E-2</v>
      </c>
      <c r="BS17" s="55">
        <f t="shared" si="17"/>
        <v>17000</v>
      </c>
      <c r="BT17" s="61"/>
      <c r="BU17" s="62"/>
      <c r="BV17" s="58"/>
      <c r="BW17" s="58"/>
      <c r="BX17" s="59"/>
      <c r="BY17" s="54">
        <f t="shared" si="18"/>
        <v>2.5161764705882352E-2</v>
      </c>
      <c r="BZ17" s="55">
        <f t="shared" si="19"/>
        <v>17000</v>
      </c>
      <c r="CA17" s="61"/>
      <c r="CB17" s="62"/>
      <c r="CC17" s="58"/>
      <c r="CD17" s="58"/>
      <c r="CE17" s="59"/>
      <c r="CF17" s="54">
        <f t="shared" si="20"/>
        <v>2.5161764705882352E-2</v>
      </c>
      <c r="CG17" s="55">
        <f t="shared" si="21"/>
        <v>17000</v>
      </c>
      <c r="CH17" s="61"/>
      <c r="CI17" s="62"/>
      <c r="CJ17" s="58"/>
      <c r="CK17" s="58"/>
      <c r="CL17" s="59"/>
      <c r="CM17" s="54">
        <f t="shared" si="22"/>
        <v>2.5161764705882352E-2</v>
      </c>
      <c r="CN17" s="55">
        <f t="shared" si="23"/>
        <v>17000</v>
      </c>
      <c r="CO17" s="61"/>
      <c r="CP17" s="62"/>
      <c r="CQ17" s="58"/>
      <c r="CR17" s="58"/>
      <c r="CS17" s="59"/>
      <c r="CT17" s="54">
        <f t="shared" si="24"/>
        <v>2.5161764705882352E-2</v>
      </c>
      <c r="CU17" s="55">
        <f t="shared" si="25"/>
        <v>17000</v>
      </c>
      <c r="CV17" s="61"/>
      <c r="CW17" s="62"/>
      <c r="CX17" s="58"/>
      <c r="CY17" s="58"/>
      <c r="CZ17" s="59"/>
      <c r="DA17" s="54">
        <f t="shared" si="26"/>
        <v>2.5161764705882352E-2</v>
      </c>
      <c r="DB17" s="55">
        <f t="shared" si="27"/>
        <v>17000</v>
      </c>
      <c r="DC17" s="61"/>
      <c r="DD17" s="62"/>
      <c r="DE17" s="58"/>
      <c r="DF17" s="58"/>
      <c r="DG17" s="59"/>
      <c r="DH17" s="54">
        <f t="shared" si="28"/>
        <v>2.5161764705882352E-2</v>
      </c>
      <c r="DI17" s="55">
        <f t="shared" si="29"/>
        <v>17000</v>
      </c>
      <c r="DJ17" s="61"/>
      <c r="DK17" s="62"/>
      <c r="DL17" s="58"/>
      <c r="DM17" s="58"/>
      <c r="DN17" s="59"/>
      <c r="DO17" s="54">
        <f t="shared" si="30"/>
        <v>2.5161764705882352E-2</v>
      </c>
      <c r="DP17" s="55">
        <f t="shared" si="31"/>
        <v>17000</v>
      </c>
      <c r="DQ17" s="61"/>
      <c r="DR17" s="62"/>
      <c r="DS17" s="58"/>
      <c r="DT17" s="58"/>
      <c r="DU17" s="59"/>
      <c r="DV17" s="54">
        <f t="shared" si="32"/>
        <v>2.5161764705882352E-2</v>
      </c>
      <c r="DW17" s="55">
        <f t="shared" si="33"/>
        <v>17000</v>
      </c>
      <c r="DX17" s="61"/>
      <c r="DY17" s="62"/>
      <c r="DZ17" s="58"/>
      <c r="EA17" s="58"/>
      <c r="EB17" s="59"/>
      <c r="EC17" s="54">
        <f t="shared" si="34"/>
        <v>2.5161764705882352E-2</v>
      </c>
      <c r="ED17" s="55">
        <f t="shared" si="35"/>
        <v>17000</v>
      </c>
      <c r="EE17" s="61"/>
      <c r="EF17" s="62"/>
      <c r="EG17" s="58"/>
      <c r="EH17" s="58"/>
      <c r="EI17" s="59"/>
      <c r="EJ17" s="54">
        <f t="shared" si="36"/>
        <v>2.5161764705882352E-2</v>
      </c>
      <c r="EK17" s="55">
        <f t="shared" si="37"/>
        <v>17000</v>
      </c>
      <c r="EL17" s="61"/>
      <c r="EM17" s="62"/>
      <c r="EN17" s="58"/>
      <c r="EO17" s="58"/>
      <c r="EP17" s="59"/>
      <c r="EQ17" s="54">
        <f t="shared" si="38"/>
        <v>2.5161764705882352E-2</v>
      </c>
      <c r="ER17" s="55">
        <f t="shared" si="39"/>
        <v>17000</v>
      </c>
      <c r="ES17" s="61"/>
      <c r="ET17" s="62"/>
      <c r="EU17" s="58"/>
      <c r="EV17" s="58"/>
      <c r="EW17" s="59"/>
      <c r="EX17" s="54">
        <f t="shared" si="40"/>
        <v>2.5161764705882352E-2</v>
      </c>
      <c r="EY17" s="55">
        <f t="shared" si="41"/>
        <v>17000</v>
      </c>
      <c r="EZ17" s="61"/>
      <c r="FA17" s="62"/>
      <c r="FB17" s="58"/>
      <c r="FC17" s="58"/>
      <c r="FD17" s="59"/>
      <c r="FE17" s="54">
        <f t="shared" si="42"/>
        <v>2.5161764705882352E-2</v>
      </c>
      <c r="FF17" s="55">
        <f t="shared" si="43"/>
        <v>17000</v>
      </c>
      <c r="FG17" s="61"/>
      <c r="FH17" s="62"/>
      <c r="FI17" s="58"/>
      <c r="FJ17" s="58"/>
      <c r="FK17" s="59"/>
      <c r="FL17" s="54">
        <f t="shared" si="44"/>
        <v>2.5161764705882352E-2</v>
      </c>
      <c r="FM17" s="55">
        <f t="shared" si="45"/>
        <v>17000</v>
      </c>
      <c r="FN17" s="61"/>
      <c r="FO17" s="62"/>
      <c r="FP17" s="58"/>
      <c r="FQ17" s="58"/>
      <c r="FR17" s="59"/>
      <c r="FS17" s="54">
        <f t="shared" si="46"/>
        <v>2.5161764705882352E-2</v>
      </c>
      <c r="FT17" s="55">
        <f t="shared" si="47"/>
        <v>17000</v>
      </c>
      <c r="FU17" s="61"/>
      <c r="FV17" s="62"/>
      <c r="FW17" s="58"/>
      <c r="FX17" s="58"/>
      <c r="FY17" s="59"/>
      <c r="FZ17" s="54">
        <f t="shared" si="48"/>
        <v>2.5161764705882352E-2</v>
      </c>
      <c r="GA17" s="55">
        <f t="shared" si="49"/>
        <v>17000</v>
      </c>
      <c r="GB17" s="61"/>
      <c r="GC17" s="62"/>
      <c r="GD17" s="58"/>
      <c r="GE17" s="58"/>
      <c r="GF17" s="59"/>
      <c r="GG17" s="54">
        <f t="shared" si="50"/>
        <v>2.5161764705882352E-2</v>
      </c>
      <c r="GH17" s="55">
        <f t="shared" si="51"/>
        <v>17000</v>
      </c>
      <c r="GI17" s="61"/>
      <c r="GJ17" s="62"/>
      <c r="GK17" s="58"/>
      <c r="GL17" s="58"/>
      <c r="GM17" s="59"/>
      <c r="GN17" s="54">
        <f t="shared" si="52"/>
        <v>2.5161764705882352E-2</v>
      </c>
      <c r="GO17" s="55">
        <f t="shared" si="53"/>
        <v>17000</v>
      </c>
      <c r="GP17" s="61"/>
      <c r="GQ17" s="62"/>
      <c r="GR17" s="58"/>
      <c r="GS17" s="58"/>
      <c r="GT17" s="59"/>
      <c r="GU17" s="54">
        <f t="shared" si="54"/>
        <v>2.5161764705882352E-2</v>
      </c>
      <c r="GV17" s="55">
        <f t="shared" si="55"/>
        <v>17000</v>
      </c>
    </row>
    <row r="18" spans="1:204" s="60" customFormat="1">
      <c r="A18" s="57">
        <v>15</v>
      </c>
      <c r="B18" s="62"/>
      <c r="C18" s="62"/>
      <c r="D18" s="58">
        <v>16</v>
      </c>
      <c r="E18" s="58"/>
      <c r="F18" s="59"/>
      <c r="G18" s="54">
        <f t="shared" si="57"/>
        <v>7.5147058823529407E-3</v>
      </c>
      <c r="H18" s="55">
        <f t="shared" si="56"/>
        <v>17000</v>
      </c>
      <c r="I18" s="61"/>
      <c r="J18" s="62"/>
      <c r="K18" s="58"/>
      <c r="L18" s="58"/>
      <c r="M18" s="59"/>
      <c r="N18" s="54">
        <f t="shared" si="0"/>
        <v>2.5161764705882352E-2</v>
      </c>
      <c r="O18" s="55">
        <f t="shared" si="1"/>
        <v>17000</v>
      </c>
      <c r="P18" s="61"/>
      <c r="Q18" s="62"/>
      <c r="R18" s="58"/>
      <c r="S18" s="58"/>
      <c r="T18" s="59"/>
      <c r="U18" s="54">
        <f t="shared" si="2"/>
        <v>2.5161764705882352E-2</v>
      </c>
      <c r="V18" s="55">
        <f t="shared" si="3"/>
        <v>17000</v>
      </c>
      <c r="W18" s="61"/>
      <c r="X18" s="62"/>
      <c r="Y18" s="58"/>
      <c r="Z18" s="58"/>
      <c r="AA18" s="59"/>
      <c r="AB18" s="54">
        <f t="shared" si="4"/>
        <v>2.5161764705882352E-2</v>
      </c>
      <c r="AC18" s="55">
        <f t="shared" si="5"/>
        <v>17000</v>
      </c>
      <c r="AD18" s="61"/>
      <c r="AE18" s="62"/>
      <c r="AF18" s="58"/>
      <c r="AG18" s="58"/>
      <c r="AH18" s="59"/>
      <c r="AI18" s="54">
        <f t="shared" si="6"/>
        <v>2.5161764705882352E-2</v>
      </c>
      <c r="AJ18" s="55">
        <f t="shared" si="7"/>
        <v>17000</v>
      </c>
      <c r="AK18" s="61"/>
      <c r="AL18" s="62"/>
      <c r="AM18" s="58"/>
      <c r="AN18" s="58"/>
      <c r="AO18" s="59"/>
      <c r="AP18" s="54">
        <f t="shared" si="8"/>
        <v>2.5161764705882352E-2</v>
      </c>
      <c r="AQ18" s="55">
        <f t="shared" si="9"/>
        <v>17000</v>
      </c>
      <c r="AR18" s="61"/>
      <c r="AS18" s="62"/>
      <c r="AT18" s="58"/>
      <c r="AU18" s="58"/>
      <c r="AV18" s="59"/>
      <c r="AW18" s="54">
        <f t="shared" si="10"/>
        <v>2.5161764705882352E-2</v>
      </c>
      <c r="AX18" s="55">
        <f t="shared" si="11"/>
        <v>17000</v>
      </c>
      <c r="AY18" s="61"/>
      <c r="AZ18" s="62"/>
      <c r="BA18" s="58"/>
      <c r="BB18" s="58"/>
      <c r="BC18" s="59"/>
      <c r="BD18" s="54">
        <f t="shared" si="12"/>
        <v>2.5161764705882352E-2</v>
      </c>
      <c r="BE18" s="55">
        <f t="shared" si="13"/>
        <v>17000</v>
      </c>
      <c r="BF18" s="61"/>
      <c r="BG18" s="62"/>
      <c r="BH18" s="58"/>
      <c r="BI18" s="58"/>
      <c r="BJ18" s="59"/>
      <c r="BK18" s="54">
        <f t="shared" si="14"/>
        <v>2.5161764705882352E-2</v>
      </c>
      <c r="BL18" s="55">
        <f t="shared" si="15"/>
        <v>17000</v>
      </c>
      <c r="BM18" s="61"/>
      <c r="BN18" s="62"/>
      <c r="BO18" s="58"/>
      <c r="BP18" s="58"/>
      <c r="BQ18" s="59"/>
      <c r="BR18" s="54">
        <f t="shared" si="16"/>
        <v>2.5161764705882352E-2</v>
      </c>
      <c r="BS18" s="55">
        <f t="shared" si="17"/>
        <v>17000</v>
      </c>
      <c r="BT18" s="61"/>
      <c r="BU18" s="62"/>
      <c r="BV18" s="58"/>
      <c r="BW18" s="58"/>
      <c r="BX18" s="59"/>
      <c r="BY18" s="54">
        <f t="shared" si="18"/>
        <v>2.5161764705882352E-2</v>
      </c>
      <c r="BZ18" s="55">
        <f t="shared" si="19"/>
        <v>17000</v>
      </c>
      <c r="CA18" s="61"/>
      <c r="CB18" s="62"/>
      <c r="CC18" s="58"/>
      <c r="CD18" s="58"/>
      <c r="CE18" s="59"/>
      <c r="CF18" s="54">
        <f t="shared" si="20"/>
        <v>2.5161764705882352E-2</v>
      </c>
      <c r="CG18" s="55">
        <f t="shared" si="21"/>
        <v>17000</v>
      </c>
      <c r="CH18" s="61"/>
      <c r="CI18" s="62"/>
      <c r="CJ18" s="58"/>
      <c r="CK18" s="58"/>
      <c r="CL18" s="59"/>
      <c r="CM18" s="54">
        <f t="shared" si="22"/>
        <v>2.5161764705882352E-2</v>
      </c>
      <c r="CN18" s="55">
        <f t="shared" si="23"/>
        <v>17000</v>
      </c>
      <c r="CO18" s="61"/>
      <c r="CP18" s="62"/>
      <c r="CQ18" s="58"/>
      <c r="CR18" s="58"/>
      <c r="CS18" s="59"/>
      <c r="CT18" s="54">
        <f t="shared" si="24"/>
        <v>2.5161764705882352E-2</v>
      </c>
      <c r="CU18" s="55">
        <f t="shared" si="25"/>
        <v>17000</v>
      </c>
      <c r="CV18" s="61"/>
      <c r="CW18" s="62"/>
      <c r="CX18" s="58"/>
      <c r="CY18" s="58"/>
      <c r="CZ18" s="59"/>
      <c r="DA18" s="54">
        <f t="shared" si="26"/>
        <v>2.5161764705882352E-2</v>
      </c>
      <c r="DB18" s="55">
        <f t="shared" si="27"/>
        <v>17000</v>
      </c>
      <c r="DC18" s="61"/>
      <c r="DD18" s="62"/>
      <c r="DE18" s="58"/>
      <c r="DF18" s="58"/>
      <c r="DG18" s="59"/>
      <c r="DH18" s="54">
        <f t="shared" si="28"/>
        <v>2.5161764705882352E-2</v>
      </c>
      <c r="DI18" s="55">
        <f t="shared" si="29"/>
        <v>17000</v>
      </c>
      <c r="DJ18" s="61"/>
      <c r="DK18" s="62"/>
      <c r="DL18" s="58"/>
      <c r="DM18" s="58"/>
      <c r="DN18" s="59"/>
      <c r="DO18" s="54">
        <f t="shared" si="30"/>
        <v>2.5161764705882352E-2</v>
      </c>
      <c r="DP18" s="55">
        <f t="shared" si="31"/>
        <v>17000</v>
      </c>
      <c r="DQ18" s="61"/>
      <c r="DR18" s="62"/>
      <c r="DS18" s="58"/>
      <c r="DT18" s="58"/>
      <c r="DU18" s="59"/>
      <c r="DV18" s="54">
        <f t="shared" si="32"/>
        <v>2.5161764705882352E-2</v>
      </c>
      <c r="DW18" s="55">
        <f t="shared" si="33"/>
        <v>17000</v>
      </c>
      <c r="DX18" s="61"/>
      <c r="DY18" s="62"/>
      <c r="DZ18" s="58"/>
      <c r="EA18" s="58"/>
      <c r="EB18" s="59"/>
      <c r="EC18" s="54">
        <f t="shared" si="34"/>
        <v>2.5161764705882352E-2</v>
      </c>
      <c r="ED18" s="55">
        <f t="shared" si="35"/>
        <v>17000</v>
      </c>
      <c r="EE18" s="61"/>
      <c r="EF18" s="62"/>
      <c r="EG18" s="58"/>
      <c r="EH18" s="58"/>
      <c r="EI18" s="59"/>
      <c r="EJ18" s="54">
        <f t="shared" si="36"/>
        <v>2.5161764705882352E-2</v>
      </c>
      <c r="EK18" s="55">
        <f t="shared" si="37"/>
        <v>17000</v>
      </c>
      <c r="EL18" s="61"/>
      <c r="EM18" s="62"/>
      <c r="EN18" s="58"/>
      <c r="EO18" s="58"/>
      <c r="EP18" s="59"/>
      <c r="EQ18" s="54">
        <f t="shared" si="38"/>
        <v>2.5161764705882352E-2</v>
      </c>
      <c r="ER18" s="55">
        <f t="shared" si="39"/>
        <v>17000</v>
      </c>
      <c r="ES18" s="61"/>
      <c r="ET18" s="62"/>
      <c r="EU18" s="58"/>
      <c r="EV18" s="58"/>
      <c r="EW18" s="59"/>
      <c r="EX18" s="54">
        <f t="shared" si="40"/>
        <v>2.5161764705882352E-2</v>
      </c>
      <c r="EY18" s="55">
        <f t="shared" si="41"/>
        <v>17000</v>
      </c>
      <c r="EZ18" s="61"/>
      <c r="FA18" s="62"/>
      <c r="FB18" s="58"/>
      <c r="FC18" s="58"/>
      <c r="FD18" s="59"/>
      <c r="FE18" s="54">
        <f t="shared" si="42"/>
        <v>2.5161764705882352E-2</v>
      </c>
      <c r="FF18" s="55">
        <f t="shared" si="43"/>
        <v>17000</v>
      </c>
      <c r="FG18" s="61"/>
      <c r="FH18" s="62"/>
      <c r="FI18" s="58"/>
      <c r="FJ18" s="58"/>
      <c r="FK18" s="59"/>
      <c r="FL18" s="54">
        <f t="shared" si="44"/>
        <v>2.5161764705882352E-2</v>
      </c>
      <c r="FM18" s="55">
        <f t="shared" si="45"/>
        <v>17000</v>
      </c>
      <c r="FN18" s="61"/>
      <c r="FO18" s="62"/>
      <c r="FP18" s="58"/>
      <c r="FQ18" s="58"/>
      <c r="FR18" s="59"/>
      <c r="FS18" s="54">
        <f t="shared" si="46"/>
        <v>2.5161764705882352E-2</v>
      </c>
      <c r="FT18" s="55">
        <f t="shared" si="47"/>
        <v>17000</v>
      </c>
      <c r="FU18" s="61"/>
      <c r="FV18" s="62"/>
      <c r="FW18" s="58"/>
      <c r="FX18" s="58"/>
      <c r="FY18" s="59"/>
      <c r="FZ18" s="54">
        <f t="shared" si="48"/>
        <v>2.5161764705882352E-2</v>
      </c>
      <c r="GA18" s="55">
        <f t="shared" si="49"/>
        <v>17000</v>
      </c>
      <c r="GB18" s="61"/>
      <c r="GC18" s="62"/>
      <c r="GD18" s="58"/>
      <c r="GE18" s="58"/>
      <c r="GF18" s="59"/>
      <c r="GG18" s="54">
        <f t="shared" si="50"/>
        <v>2.5161764705882352E-2</v>
      </c>
      <c r="GH18" s="55">
        <f t="shared" si="51"/>
        <v>17000</v>
      </c>
      <c r="GI18" s="61"/>
      <c r="GJ18" s="62"/>
      <c r="GK18" s="58"/>
      <c r="GL18" s="58"/>
      <c r="GM18" s="59"/>
      <c r="GN18" s="54">
        <f t="shared" si="52"/>
        <v>2.5161764705882352E-2</v>
      </c>
      <c r="GO18" s="55">
        <f t="shared" si="53"/>
        <v>17000</v>
      </c>
      <c r="GP18" s="61"/>
      <c r="GQ18" s="62"/>
      <c r="GR18" s="58"/>
      <c r="GS18" s="58"/>
      <c r="GT18" s="59"/>
      <c r="GU18" s="54">
        <f t="shared" si="54"/>
        <v>2.5161764705882352E-2</v>
      </c>
      <c r="GV18" s="55">
        <f t="shared" si="55"/>
        <v>17000</v>
      </c>
    </row>
    <row r="19" spans="1:204" s="60" customFormat="1">
      <c r="A19" s="57">
        <v>16</v>
      </c>
      <c r="B19" s="61"/>
      <c r="C19" s="62"/>
      <c r="D19" s="58">
        <v>20</v>
      </c>
      <c r="E19" s="58">
        <v>10</v>
      </c>
      <c r="F19" s="59"/>
      <c r="G19" s="54">
        <f t="shared" si="57"/>
        <v>8.397058823529412E-3</v>
      </c>
      <c r="H19" s="55">
        <f t="shared" si="56"/>
        <v>17000</v>
      </c>
      <c r="I19" s="61"/>
      <c r="J19" s="62"/>
      <c r="K19" s="58"/>
      <c r="L19" s="58"/>
      <c r="M19" s="59"/>
      <c r="N19" s="54">
        <f t="shared" si="0"/>
        <v>2.5161764705882352E-2</v>
      </c>
      <c r="O19" s="55">
        <f t="shared" si="1"/>
        <v>17000</v>
      </c>
      <c r="P19" s="61"/>
      <c r="Q19" s="62"/>
      <c r="R19" s="58"/>
      <c r="S19" s="58"/>
      <c r="T19" s="59"/>
      <c r="U19" s="54">
        <f t="shared" si="2"/>
        <v>2.5161764705882352E-2</v>
      </c>
      <c r="V19" s="55">
        <f t="shared" si="3"/>
        <v>17000</v>
      </c>
      <c r="W19" s="61"/>
      <c r="X19" s="62"/>
      <c r="Y19" s="58"/>
      <c r="Z19" s="58"/>
      <c r="AA19" s="59"/>
      <c r="AB19" s="54">
        <f t="shared" si="4"/>
        <v>2.5161764705882352E-2</v>
      </c>
      <c r="AC19" s="55">
        <f t="shared" si="5"/>
        <v>17000</v>
      </c>
      <c r="AD19" s="61"/>
      <c r="AE19" s="62"/>
      <c r="AF19" s="58"/>
      <c r="AG19" s="58"/>
      <c r="AH19" s="59"/>
      <c r="AI19" s="54">
        <f t="shared" si="6"/>
        <v>2.5161764705882352E-2</v>
      </c>
      <c r="AJ19" s="55">
        <f t="shared" si="7"/>
        <v>17000</v>
      </c>
      <c r="AK19" s="61"/>
      <c r="AL19" s="62"/>
      <c r="AM19" s="58"/>
      <c r="AN19" s="58"/>
      <c r="AO19" s="59"/>
      <c r="AP19" s="54">
        <f t="shared" si="8"/>
        <v>2.5161764705882352E-2</v>
      </c>
      <c r="AQ19" s="55">
        <f t="shared" si="9"/>
        <v>17000</v>
      </c>
      <c r="AR19" s="61"/>
      <c r="AS19" s="62"/>
      <c r="AT19" s="58"/>
      <c r="AU19" s="58"/>
      <c r="AV19" s="59"/>
      <c r="AW19" s="54">
        <f t="shared" si="10"/>
        <v>2.5161764705882352E-2</v>
      </c>
      <c r="AX19" s="55">
        <f t="shared" si="11"/>
        <v>17000</v>
      </c>
      <c r="AY19" s="61"/>
      <c r="AZ19" s="62"/>
      <c r="BA19" s="58"/>
      <c r="BB19" s="58"/>
      <c r="BC19" s="59"/>
      <c r="BD19" s="54">
        <f t="shared" si="12"/>
        <v>2.5161764705882352E-2</v>
      </c>
      <c r="BE19" s="55">
        <f t="shared" si="13"/>
        <v>17000</v>
      </c>
      <c r="BF19" s="61"/>
      <c r="BG19" s="62"/>
      <c r="BH19" s="58"/>
      <c r="BI19" s="58"/>
      <c r="BJ19" s="59"/>
      <c r="BK19" s="54">
        <f t="shared" si="14"/>
        <v>2.5161764705882352E-2</v>
      </c>
      <c r="BL19" s="55">
        <f t="shared" si="15"/>
        <v>17000</v>
      </c>
      <c r="BM19" s="61"/>
      <c r="BN19" s="62"/>
      <c r="BO19" s="58"/>
      <c r="BP19" s="58"/>
      <c r="BQ19" s="59"/>
      <c r="BR19" s="54">
        <f t="shared" si="16"/>
        <v>2.5161764705882352E-2</v>
      </c>
      <c r="BS19" s="55">
        <f t="shared" si="17"/>
        <v>17000</v>
      </c>
      <c r="BT19" s="61"/>
      <c r="BU19" s="62"/>
      <c r="BV19" s="58"/>
      <c r="BW19" s="58"/>
      <c r="BX19" s="59"/>
      <c r="BY19" s="54">
        <f t="shared" si="18"/>
        <v>2.5161764705882352E-2</v>
      </c>
      <c r="BZ19" s="55">
        <f t="shared" si="19"/>
        <v>17000</v>
      </c>
      <c r="CA19" s="61"/>
      <c r="CB19" s="62"/>
      <c r="CC19" s="58"/>
      <c r="CD19" s="58"/>
      <c r="CE19" s="59"/>
      <c r="CF19" s="54">
        <f t="shared" si="20"/>
        <v>2.5161764705882352E-2</v>
      </c>
      <c r="CG19" s="55">
        <f t="shared" si="21"/>
        <v>17000</v>
      </c>
      <c r="CH19" s="61"/>
      <c r="CI19" s="62"/>
      <c r="CJ19" s="58"/>
      <c r="CK19" s="58"/>
      <c r="CL19" s="59"/>
      <c r="CM19" s="54">
        <f t="shared" si="22"/>
        <v>2.5161764705882352E-2</v>
      </c>
      <c r="CN19" s="55">
        <f t="shared" si="23"/>
        <v>17000</v>
      </c>
      <c r="CO19" s="61"/>
      <c r="CP19" s="62"/>
      <c r="CQ19" s="58"/>
      <c r="CR19" s="58"/>
      <c r="CS19" s="59"/>
      <c r="CT19" s="54">
        <f t="shared" si="24"/>
        <v>2.5161764705882352E-2</v>
      </c>
      <c r="CU19" s="55">
        <f t="shared" si="25"/>
        <v>17000</v>
      </c>
      <c r="CV19" s="61"/>
      <c r="CW19" s="62"/>
      <c r="CX19" s="58"/>
      <c r="CY19" s="58"/>
      <c r="CZ19" s="59"/>
      <c r="DA19" s="54">
        <f t="shared" si="26"/>
        <v>2.5161764705882352E-2</v>
      </c>
      <c r="DB19" s="55">
        <f t="shared" si="27"/>
        <v>17000</v>
      </c>
      <c r="DC19" s="61"/>
      <c r="DD19" s="62"/>
      <c r="DE19" s="58"/>
      <c r="DF19" s="58"/>
      <c r="DG19" s="59"/>
      <c r="DH19" s="54">
        <f t="shared" si="28"/>
        <v>2.5161764705882352E-2</v>
      </c>
      <c r="DI19" s="55">
        <f t="shared" si="29"/>
        <v>17000</v>
      </c>
      <c r="DJ19" s="61"/>
      <c r="DK19" s="62"/>
      <c r="DL19" s="58"/>
      <c r="DM19" s="58"/>
      <c r="DN19" s="59"/>
      <c r="DO19" s="54">
        <f t="shared" si="30"/>
        <v>2.5161764705882352E-2</v>
      </c>
      <c r="DP19" s="55">
        <f t="shared" si="31"/>
        <v>17000</v>
      </c>
      <c r="DQ19" s="61"/>
      <c r="DR19" s="62"/>
      <c r="DS19" s="58"/>
      <c r="DT19" s="58"/>
      <c r="DU19" s="59"/>
      <c r="DV19" s="54">
        <f t="shared" si="32"/>
        <v>2.5161764705882352E-2</v>
      </c>
      <c r="DW19" s="55">
        <f t="shared" si="33"/>
        <v>17000</v>
      </c>
      <c r="DX19" s="61"/>
      <c r="DY19" s="62"/>
      <c r="DZ19" s="58"/>
      <c r="EA19" s="58"/>
      <c r="EB19" s="59"/>
      <c r="EC19" s="54">
        <f t="shared" si="34"/>
        <v>2.5161764705882352E-2</v>
      </c>
      <c r="ED19" s="55">
        <f t="shared" si="35"/>
        <v>17000</v>
      </c>
      <c r="EE19" s="61"/>
      <c r="EF19" s="62"/>
      <c r="EG19" s="58"/>
      <c r="EH19" s="58"/>
      <c r="EI19" s="59"/>
      <c r="EJ19" s="54">
        <f t="shared" si="36"/>
        <v>2.5161764705882352E-2</v>
      </c>
      <c r="EK19" s="55">
        <f t="shared" si="37"/>
        <v>17000</v>
      </c>
      <c r="EL19" s="61"/>
      <c r="EM19" s="62"/>
      <c r="EN19" s="58"/>
      <c r="EO19" s="58"/>
      <c r="EP19" s="59"/>
      <c r="EQ19" s="54">
        <f t="shared" si="38"/>
        <v>2.5161764705882352E-2</v>
      </c>
      <c r="ER19" s="55">
        <f t="shared" si="39"/>
        <v>17000</v>
      </c>
      <c r="ES19" s="61"/>
      <c r="ET19" s="62"/>
      <c r="EU19" s="58"/>
      <c r="EV19" s="58"/>
      <c r="EW19" s="59"/>
      <c r="EX19" s="54">
        <f t="shared" si="40"/>
        <v>2.5161764705882352E-2</v>
      </c>
      <c r="EY19" s="55">
        <f t="shared" si="41"/>
        <v>17000</v>
      </c>
      <c r="EZ19" s="61"/>
      <c r="FA19" s="62"/>
      <c r="FB19" s="58"/>
      <c r="FC19" s="58"/>
      <c r="FD19" s="59"/>
      <c r="FE19" s="54">
        <f t="shared" si="42"/>
        <v>2.5161764705882352E-2</v>
      </c>
      <c r="FF19" s="55">
        <f t="shared" si="43"/>
        <v>17000</v>
      </c>
      <c r="FG19" s="61"/>
      <c r="FH19" s="62"/>
      <c r="FI19" s="58"/>
      <c r="FJ19" s="58"/>
      <c r="FK19" s="59"/>
      <c r="FL19" s="54">
        <f t="shared" si="44"/>
        <v>2.5161764705882352E-2</v>
      </c>
      <c r="FM19" s="55">
        <f t="shared" si="45"/>
        <v>17000</v>
      </c>
      <c r="FN19" s="61"/>
      <c r="FO19" s="62"/>
      <c r="FP19" s="58"/>
      <c r="FQ19" s="58"/>
      <c r="FR19" s="59"/>
      <c r="FS19" s="54">
        <f t="shared" si="46"/>
        <v>2.5161764705882352E-2</v>
      </c>
      <c r="FT19" s="55">
        <f t="shared" si="47"/>
        <v>17000</v>
      </c>
      <c r="FU19" s="61"/>
      <c r="FV19" s="62"/>
      <c r="FW19" s="58"/>
      <c r="FX19" s="58"/>
      <c r="FY19" s="59"/>
      <c r="FZ19" s="54">
        <f t="shared" si="48"/>
        <v>2.5161764705882352E-2</v>
      </c>
      <c r="GA19" s="55">
        <f t="shared" si="49"/>
        <v>17000</v>
      </c>
      <c r="GB19" s="61"/>
      <c r="GC19" s="62"/>
      <c r="GD19" s="58"/>
      <c r="GE19" s="58"/>
      <c r="GF19" s="59"/>
      <c r="GG19" s="54">
        <f t="shared" si="50"/>
        <v>2.5161764705882352E-2</v>
      </c>
      <c r="GH19" s="55">
        <f t="shared" si="51"/>
        <v>17000</v>
      </c>
      <c r="GI19" s="61"/>
      <c r="GJ19" s="62"/>
      <c r="GK19" s="58"/>
      <c r="GL19" s="58"/>
      <c r="GM19" s="59"/>
      <c r="GN19" s="54">
        <f t="shared" si="52"/>
        <v>2.5161764705882352E-2</v>
      </c>
      <c r="GO19" s="55">
        <f t="shared" si="53"/>
        <v>17000</v>
      </c>
      <c r="GP19" s="61"/>
      <c r="GQ19" s="62"/>
      <c r="GR19" s="58"/>
      <c r="GS19" s="58"/>
      <c r="GT19" s="59"/>
      <c r="GU19" s="54">
        <f t="shared" si="54"/>
        <v>2.5161764705882352E-2</v>
      </c>
      <c r="GV19" s="55">
        <f t="shared" si="55"/>
        <v>17000</v>
      </c>
    </row>
    <row r="20" spans="1:204" s="60" customFormat="1">
      <c r="A20" s="57">
        <v>17</v>
      </c>
      <c r="B20" s="61"/>
      <c r="C20" s="62"/>
      <c r="D20" s="58">
        <v>20</v>
      </c>
      <c r="E20" s="58">
        <v>20</v>
      </c>
      <c r="F20" s="59"/>
      <c r="G20" s="54">
        <f t="shared" si="57"/>
        <v>9.5735294117647064E-3</v>
      </c>
      <c r="H20" s="55">
        <f t="shared" si="56"/>
        <v>17000</v>
      </c>
      <c r="I20" s="61"/>
      <c r="J20" s="62"/>
      <c r="K20" s="58"/>
      <c r="L20" s="58"/>
      <c r="M20" s="59"/>
      <c r="N20" s="54">
        <f t="shared" si="0"/>
        <v>2.5161764705882352E-2</v>
      </c>
      <c r="O20" s="55">
        <f t="shared" si="1"/>
        <v>17000</v>
      </c>
      <c r="P20" s="61"/>
      <c r="Q20" s="62"/>
      <c r="R20" s="58"/>
      <c r="S20" s="58"/>
      <c r="T20" s="59"/>
      <c r="U20" s="54">
        <f t="shared" si="2"/>
        <v>2.5161764705882352E-2</v>
      </c>
      <c r="V20" s="55">
        <f t="shared" si="3"/>
        <v>17000</v>
      </c>
      <c r="W20" s="61"/>
      <c r="X20" s="62"/>
      <c r="Y20" s="58"/>
      <c r="Z20" s="58"/>
      <c r="AA20" s="59"/>
      <c r="AB20" s="54">
        <f t="shared" si="4"/>
        <v>2.5161764705882352E-2</v>
      </c>
      <c r="AC20" s="55">
        <f t="shared" si="5"/>
        <v>17000</v>
      </c>
      <c r="AD20" s="61"/>
      <c r="AE20" s="62"/>
      <c r="AF20" s="58"/>
      <c r="AG20" s="58"/>
      <c r="AH20" s="59"/>
      <c r="AI20" s="54">
        <f t="shared" si="6"/>
        <v>2.5161764705882352E-2</v>
      </c>
      <c r="AJ20" s="55">
        <f t="shared" si="7"/>
        <v>17000</v>
      </c>
      <c r="AK20" s="61"/>
      <c r="AL20" s="62"/>
      <c r="AM20" s="58"/>
      <c r="AN20" s="58"/>
      <c r="AO20" s="59"/>
      <c r="AP20" s="54">
        <f t="shared" si="8"/>
        <v>2.5161764705882352E-2</v>
      </c>
      <c r="AQ20" s="55">
        <f t="shared" si="9"/>
        <v>17000</v>
      </c>
      <c r="AR20" s="61"/>
      <c r="AS20" s="62"/>
      <c r="AT20" s="58"/>
      <c r="AU20" s="58"/>
      <c r="AV20" s="59"/>
      <c r="AW20" s="54">
        <f t="shared" si="10"/>
        <v>2.5161764705882352E-2</v>
      </c>
      <c r="AX20" s="55">
        <f t="shared" si="11"/>
        <v>17000</v>
      </c>
      <c r="AY20" s="61"/>
      <c r="AZ20" s="62"/>
      <c r="BA20" s="58"/>
      <c r="BB20" s="58"/>
      <c r="BC20" s="59"/>
      <c r="BD20" s="54">
        <f t="shared" si="12"/>
        <v>2.5161764705882352E-2</v>
      </c>
      <c r="BE20" s="55">
        <f t="shared" si="13"/>
        <v>17000</v>
      </c>
      <c r="BF20" s="61"/>
      <c r="BG20" s="62"/>
      <c r="BH20" s="58"/>
      <c r="BI20" s="58"/>
      <c r="BJ20" s="59"/>
      <c r="BK20" s="54">
        <f t="shared" si="14"/>
        <v>2.5161764705882352E-2</v>
      </c>
      <c r="BL20" s="55">
        <f t="shared" si="15"/>
        <v>17000</v>
      </c>
      <c r="BM20" s="61"/>
      <c r="BN20" s="62"/>
      <c r="BO20" s="58"/>
      <c r="BP20" s="58"/>
      <c r="BQ20" s="59"/>
      <c r="BR20" s="54">
        <f t="shared" si="16"/>
        <v>2.5161764705882352E-2</v>
      </c>
      <c r="BS20" s="55">
        <f t="shared" si="17"/>
        <v>17000</v>
      </c>
      <c r="BT20" s="61"/>
      <c r="BU20" s="62"/>
      <c r="BV20" s="58"/>
      <c r="BW20" s="58"/>
      <c r="BX20" s="59"/>
      <c r="BY20" s="54">
        <f t="shared" si="18"/>
        <v>2.5161764705882352E-2</v>
      </c>
      <c r="BZ20" s="55">
        <f t="shared" si="19"/>
        <v>17000</v>
      </c>
      <c r="CA20" s="61"/>
      <c r="CB20" s="62"/>
      <c r="CC20" s="58"/>
      <c r="CD20" s="58"/>
      <c r="CE20" s="59"/>
      <c r="CF20" s="54">
        <f t="shared" si="20"/>
        <v>2.5161764705882352E-2</v>
      </c>
      <c r="CG20" s="55">
        <f t="shared" si="21"/>
        <v>17000</v>
      </c>
      <c r="CH20" s="61"/>
      <c r="CI20" s="62"/>
      <c r="CJ20" s="58"/>
      <c r="CK20" s="58"/>
      <c r="CL20" s="59"/>
      <c r="CM20" s="54">
        <f t="shared" si="22"/>
        <v>2.5161764705882352E-2</v>
      </c>
      <c r="CN20" s="55">
        <f t="shared" si="23"/>
        <v>17000</v>
      </c>
      <c r="CO20" s="61"/>
      <c r="CP20" s="62"/>
      <c r="CQ20" s="58"/>
      <c r="CR20" s="58"/>
      <c r="CS20" s="59"/>
      <c r="CT20" s="54">
        <f t="shared" si="24"/>
        <v>2.5161764705882352E-2</v>
      </c>
      <c r="CU20" s="55">
        <f t="shared" si="25"/>
        <v>17000</v>
      </c>
      <c r="CV20" s="61"/>
      <c r="CW20" s="62"/>
      <c r="CX20" s="58"/>
      <c r="CY20" s="58"/>
      <c r="CZ20" s="59"/>
      <c r="DA20" s="54">
        <f t="shared" si="26"/>
        <v>2.5161764705882352E-2</v>
      </c>
      <c r="DB20" s="55">
        <f t="shared" si="27"/>
        <v>17000</v>
      </c>
      <c r="DC20" s="61"/>
      <c r="DD20" s="62"/>
      <c r="DE20" s="58"/>
      <c r="DF20" s="58"/>
      <c r="DG20" s="59"/>
      <c r="DH20" s="54">
        <f t="shared" si="28"/>
        <v>2.5161764705882352E-2</v>
      </c>
      <c r="DI20" s="55">
        <f t="shared" si="29"/>
        <v>17000</v>
      </c>
      <c r="DJ20" s="61"/>
      <c r="DK20" s="62"/>
      <c r="DL20" s="58"/>
      <c r="DM20" s="58"/>
      <c r="DN20" s="59"/>
      <c r="DO20" s="54">
        <f t="shared" si="30"/>
        <v>2.5161764705882352E-2</v>
      </c>
      <c r="DP20" s="55">
        <f t="shared" si="31"/>
        <v>17000</v>
      </c>
      <c r="DQ20" s="61"/>
      <c r="DR20" s="62"/>
      <c r="DS20" s="58"/>
      <c r="DT20" s="58"/>
      <c r="DU20" s="59"/>
      <c r="DV20" s="54">
        <f t="shared" si="32"/>
        <v>2.5161764705882352E-2</v>
      </c>
      <c r="DW20" s="55">
        <f t="shared" si="33"/>
        <v>17000</v>
      </c>
      <c r="DX20" s="61"/>
      <c r="DY20" s="62"/>
      <c r="DZ20" s="58"/>
      <c r="EA20" s="58"/>
      <c r="EB20" s="59"/>
      <c r="EC20" s="54">
        <f t="shared" si="34"/>
        <v>2.5161764705882352E-2</v>
      </c>
      <c r="ED20" s="55">
        <f t="shared" si="35"/>
        <v>17000</v>
      </c>
      <c r="EE20" s="61"/>
      <c r="EF20" s="62"/>
      <c r="EG20" s="58"/>
      <c r="EH20" s="58"/>
      <c r="EI20" s="59"/>
      <c r="EJ20" s="54">
        <f t="shared" si="36"/>
        <v>2.5161764705882352E-2</v>
      </c>
      <c r="EK20" s="55">
        <f t="shared" si="37"/>
        <v>17000</v>
      </c>
      <c r="EL20" s="61"/>
      <c r="EM20" s="62"/>
      <c r="EN20" s="58"/>
      <c r="EO20" s="58"/>
      <c r="EP20" s="59"/>
      <c r="EQ20" s="54">
        <f t="shared" si="38"/>
        <v>2.5161764705882352E-2</v>
      </c>
      <c r="ER20" s="55">
        <f t="shared" si="39"/>
        <v>17000</v>
      </c>
      <c r="ES20" s="61"/>
      <c r="ET20" s="62"/>
      <c r="EU20" s="58"/>
      <c r="EV20" s="58"/>
      <c r="EW20" s="59"/>
      <c r="EX20" s="54">
        <f t="shared" si="40"/>
        <v>2.5161764705882352E-2</v>
      </c>
      <c r="EY20" s="55">
        <f t="shared" si="41"/>
        <v>17000</v>
      </c>
      <c r="EZ20" s="61"/>
      <c r="FA20" s="62"/>
      <c r="FB20" s="58"/>
      <c r="FC20" s="58"/>
      <c r="FD20" s="59"/>
      <c r="FE20" s="54">
        <f t="shared" si="42"/>
        <v>2.5161764705882352E-2</v>
      </c>
      <c r="FF20" s="55">
        <f t="shared" si="43"/>
        <v>17000</v>
      </c>
      <c r="FG20" s="61"/>
      <c r="FH20" s="62"/>
      <c r="FI20" s="58"/>
      <c r="FJ20" s="58"/>
      <c r="FK20" s="59"/>
      <c r="FL20" s="54">
        <f t="shared" si="44"/>
        <v>2.5161764705882352E-2</v>
      </c>
      <c r="FM20" s="55">
        <f t="shared" si="45"/>
        <v>17000</v>
      </c>
      <c r="FN20" s="61"/>
      <c r="FO20" s="62"/>
      <c r="FP20" s="58"/>
      <c r="FQ20" s="58"/>
      <c r="FR20" s="59"/>
      <c r="FS20" s="54">
        <f t="shared" si="46"/>
        <v>2.5161764705882352E-2</v>
      </c>
      <c r="FT20" s="55">
        <f t="shared" si="47"/>
        <v>17000</v>
      </c>
      <c r="FU20" s="61"/>
      <c r="FV20" s="62"/>
      <c r="FW20" s="58"/>
      <c r="FX20" s="58"/>
      <c r="FY20" s="59"/>
      <c r="FZ20" s="54">
        <f t="shared" si="48"/>
        <v>2.5161764705882352E-2</v>
      </c>
      <c r="GA20" s="55">
        <f t="shared" si="49"/>
        <v>17000</v>
      </c>
      <c r="GB20" s="61"/>
      <c r="GC20" s="62"/>
      <c r="GD20" s="58"/>
      <c r="GE20" s="58"/>
      <c r="GF20" s="59"/>
      <c r="GG20" s="54">
        <f t="shared" si="50"/>
        <v>2.5161764705882352E-2</v>
      </c>
      <c r="GH20" s="55">
        <f t="shared" si="51"/>
        <v>17000</v>
      </c>
      <c r="GI20" s="61"/>
      <c r="GJ20" s="62"/>
      <c r="GK20" s="58"/>
      <c r="GL20" s="58"/>
      <c r="GM20" s="59"/>
      <c r="GN20" s="54">
        <f t="shared" si="52"/>
        <v>2.5161764705882352E-2</v>
      </c>
      <c r="GO20" s="55">
        <f t="shared" si="53"/>
        <v>17000</v>
      </c>
      <c r="GP20" s="61"/>
      <c r="GQ20" s="62"/>
      <c r="GR20" s="58"/>
      <c r="GS20" s="58"/>
      <c r="GT20" s="59"/>
      <c r="GU20" s="54">
        <f t="shared" si="54"/>
        <v>2.5161764705882352E-2</v>
      </c>
      <c r="GV20" s="55">
        <f t="shared" si="55"/>
        <v>17000</v>
      </c>
    </row>
    <row r="21" spans="1:204" s="60" customFormat="1">
      <c r="A21" s="57">
        <v>18</v>
      </c>
      <c r="B21" s="61"/>
      <c r="C21" s="62"/>
      <c r="D21" s="58">
        <v>15</v>
      </c>
      <c r="E21" s="58">
        <v>15</v>
      </c>
      <c r="F21" s="59"/>
      <c r="G21" s="54">
        <f t="shared" si="57"/>
        <v>1.0455882352941176E-2</v>
      </c>
      <c r="H21" s="55">
        <f t="shared" si="56"/>
        <v>17000</v>
      </c>
      <c r="I21" s="61"/>
      <c r="J21" s="62"/>
      <c r="K21" s="58"/>
      <c r="L21" s="58"/>
      <c r="M21" s="59"/>
      <c r="N21" s="54">
        <f t="shared" si="0"/>
        <v>2.5161764705882352E-2</v>
      </c>
      <c r="O21" s="55">
        <f t="shared" si="1"/>
        <v>17000</v>
      </c>
      <c r="P21" s="61"/>
      <c r="Q21" s="62"/>
      <c r="R21" s="58"/>
      <c r="S21" s="58"/>
      <c r="T21" s="59"/>
      <c r="U21" s="54">
        <f t="shared" si="2"/>
        <v>2.5161764705882352E-2</v>
      </c>
      <c r="V21" s="55">
        <f t="shared" si="3"/>
        <v>17000</v>
      </c>
      <c r="W21" s="61"/>
      <c r="X21" s="62"/>
      <c r="Y21" s="58"/>
      <c r="Z21" s="58"/>
      <c r="AA21" s="59"/>
      <c r="AB21" s="54">
        <f t="shared" si="4"/>
        <v>2.5161764705882352E-2</v>
      </c>
      <c r="AC21" s="55">
        <f t="shared" si="5"/>
        <v>17000</v>
      </c>
      <c r="AD21" s="61"/>
      <c r="AE21" s="62"/>
      <c r="AF21" s="58"/>
      <c r="AG21" s="58"/>
      <c r="AH21" s="59"/>
      <c r="AI21" s="54">
        <f t="shared" si="6"/>
        <v>2.5161764705882352E-2</v>
      </c>
      <c r="AJ21" s="55">
        <f t="shared" si="7"/>
        <v>17000</v>
      </c>
      <c r="AK21" s="61"/>
      <c r="AL21" s="62"/>
      <c r="AM21" s="58"/>
      <c r="AN21" s="58"/>
      <c r="AO21" s="59"/>
      <c r="AP21" s="54">
        <f t="shared" si="8"/>
        <v>2.5161764705882352E-2</v>
      </c>
      <c r="AQ21" s="55">
        <f t="shared" si="9"/>
        <v>17000</v>
      </c>
      <c r="AR21" s="61"/>
      <c r="AS21" s="62"/>
      <c r="AT21" s="58"/>
      <c r="AU21" s="58"/>
      <c r="AV21" s="59"/>
      <c r="AW21" s="54">
        <f t="shared" si="10"/>
        <v>2.5161764705882352E-2</v>
      </c>
      <c r="AX21" s="55">
        <f t="shared" si="11"/>
        <v>17000</v>
      </c>
      <c r="AY21" s="61"/>
      <c r="AZ21" s="62"/>
      <c r="BA21" s="58"/>
      <c r="BB21" s="58"/>
      <c r="BC21" s="59"/>
      <c r="BD21" s="54">
        <f t="shared" si="12"/>
        <v>2.5161764705882352E-2</v>
      </c>
      <c r="BE21" s="55">
        <f t="shared" si="13"/>
        <v>17000</v>
      </c>
      <c r="BF21" s="61"/>
      <c r="BG21" s="62"/>
      <c r="BH21" s="58"/>
      <c r="BI21" s="58"/>
      <c r="BJ21" s="59"/>
      <c r="BK21" s="54">
        <f t="shared" si="14"/>
        <v>2.5161764705882352E-2</v>
      </c>
      <c r="BL21" s="55">
        <f t="shared" si="15"/>
        <v>17000</v>
      </c>
      <c r="BM21" s="61"/>
      <c r="BN21" s="62"/>
      <c r="BO21" s="58"/>
      <c r="BP21" s="58"/>
      <c r="BQ21" s="59"/>
      <c r="BR21" s="54">
        <f t="shared" si="16"/>
        <v>2.5161764705882352E-2</v>
      </c>
      <c r="BS21" s="55">
        <f t="shared" si="17"/>
        <v>17000</v>
      </c>
      <c r="BT21" s="61"/>
      <c r="BU21" s="62"/>
      <c r="BV21" s="58"/>
      <c r="BW21" s="58"/>
      <c r="BX21" s="59"/>
      <c r="BY21" s="54">
        <f t="shared" si="18"/>
        <v>2.5161764705882352E-2</v>
      </c>
      <c r="BZ21" s="55">
        <f t="shared" si="19"/>
        <v>17000</v>
      </c>
      <c r="CA21" s="61"/>
      <c r="CB21" s="62"/>
      <c r="CC21" s="58"/>
      <c r="CD21" s="58"/>
      <c r="CE21" s="59"/>
      <c r="CF21" s="54">
        <f t="shared" si="20"/>
        <v>2.5161764705882352E-2</v>
      </c>
      <c r="CG21" s="55">
        <f t="shared" si="21"/>
        <v>17000</v>
      </c>
      <c r="CH21" s="61"/>
      <c r="CI21" s="62"/>
      <c r="CJ21" s="58"/>
      <c r="CK21" s="58"/>
      <c r="CL21" s="59"/>
      <c r="CM21" s="54">
        <f t="shared" si="22"/>
        <v>2.5161764705882352E-2</v>
      </c>
      <c r="CN21" s="55">
        <f t="shared" si="23"/>
        <v>17000</v>
      </c>
      <c r="CO21" s="61"/>
      <c r="CP21" s="62"/>
      <c r="CQ21" s="58"/>
      <c r="CR21" s="58"/>
      <c r="CS21" s="59"/>
      <c r="CT21" s="54">
        <f t="shared" si="24"/>
        <v>2.5161764705882352E-2</v>
      </c>
      <c r="CU21" s="55">
        <f t="shared" si="25"/>
        <v>17000</v>
      </c>
      <c r="CV21" s="61"/>
      <c r="CW21" s="62"/>
      <c r="CX21" s="58"/>
      <c r="CY21" s="58"/>
      <c r="CZ21" s="59"/>
      <c r="DA21" s="54">
        <f t="shared" si="26"/>
        <v>2.5161764705882352E-2</v>
      </c>
      <c r="DB21" s="55">
        <f t="shared" si="27"/>
        <v>17000</v>
      </c>
      <c r="DC21" s="61"/>
      <c r="DD21" s="62"/>
      <c r="DE21" s="58"/>
      <c r="DF21" s="58"/>
      <c r="DG21" s="59"/>
      <c r="DH21" s="54">
        <f t="shared" si="28"/>
        <v>2.5161764705882352E-2</v>
      </c>
      <c r="DI21" s="55">
        <f t="shared" si="29"/>
        <v>17000</v>
      </c>
      <c r="DJ21" s="61"/>
      <c r="DK21" s="62"/>
      <c r="DL21" s="58"/>
      <c r="DM21" s="58"/>
      <c r="DN21" s="59"/>
      <c r="DO21" s="54">
        <f t="shared" si="30"/>
        <v>2.5161764705882352E-2</v>
      </c>
      <c r="DP21" s="55">
        <f t="shared" si="31"/>
        <v>17000</v>
      </c>
      <c r="DQ21" s="61"/>
      <c r="DR21" s="62"/>
      <c r="DS21" s="58"/>
      <c r="DT21" s="58"/>
      <c r="DU21" s="59"/>
      <c r="DV21" s="54">
        <f t="shared" si="32"/>
        <v>2.5161764705882352E-2</v>
      </c>
      <c r="DW21" s="55">
        <f t="shared" si="33"/>
        <v>17000</v>
      </c>
      <c r="DX21" s="61"/>
      <c r="DY21" s="62"/>
      <c r="DZ21" s="58"/>
      <c r="EA21" s="58"/>
      <c r="EB21" s="59"/>
      <c r="EC21" s="54">
        <f t="shared" si="34"/>
        <v>2.5161764705882352E-2</v>
      </c>
      <c r="ED21" s="55">
        <f t="shared" si="35"/>
        <v>17000</v>
      </c>
      <c r="EE21" s="61"/>
      <c r="EF21" s="62"/>
      <c r="EG21" s="58"/>
      <c r="EH21" s="58"/>
      <c r="EI21" s="59"/>
      <c r="EJ21" s="54">
        <f t="shared" si="36"/>
        <v>2.5161764705882352E-2</v>
      </c>
      <c r="EK21" s="55">
        <f t="shared" si="37"/>
        <v>17000</v>
      </c>
      <c r="EL21" s="61"/>
      <c r="EM21" s="62"/>
      <c r="EN21" s="58"/>
      <c r="EO21" s="58"/>
      <c r="EP21" s="59"/>
      <c r="EQ21" s="54">
        <f t="shared" si="38"/>
        <v>2.5161764705882352E-2</v>
      </c>
      <c r="ER21" s="55">
        <f t="shared" si="39"/>
        <v>17000</v>
      </c>
      <c r="ES21" s="61"/>
      <c r="ET21" s="62"/>
      <c r="EU21" s="58"/>
      <c r="EV21" s="58"/>
      <c r="EW21" s="59"/>
      <c r="EX21" s="54">
        <f t="shared" si="40"/>
        <v>2.5161764705882352E-2</v>
      </c>
      <c r="EY21" s="55">
        <f t="shared" si="41"/>
        <v>17000</v>
      </c>
      <c r="EZ21" s="61"/>
      <c r="FA21" s="62"/>
      <c r="FB21" s="58"/>
      <c r="FC21" s="58"/>
      <c r="FD21" s="59"/>
      <c r="FE21" s="54">
        <f t="shared" si="42"/>
        <v>2.5161764705882352E-2</v>
      </c>
      <c r="FF21" s="55">
        <f t="shared" si="43"/>
        <v>17000</v>
      </c>
      <c r="FG21" s="61"/>
      <c r="FH21" s="62"/>
      <c r="FI21" s="58"/>
      <c r="FJ21" s="58"/>
      <c r="FK21" s="59"/>
      <c r="FL21" s="54">
        <f t="shared" si="44"/>
        <v>2.5161764705882352E-2</v>
      </c>
      <c r="FM21" s="55">
        <f t="shared" si="45"/>
        <v>17000</v>
      </c>
      <c r="FN21" s="61"/>
      <c r="FO21" s="62"/>
      <c r="FP21" s="58"/>
      <c r="FQ21" s="58"/>
      <c r="FR21" s="59"/>
      <c r="FS21" s="54">
        <f t="shared" si="46"/>
        <v>2.5161764705882352E-2</v>
      </c>
      <c r="FT21" s="55">
        <f t="shared" si="47"/>
        <v>17000</v>
      </c>
      <c r="FU21" s="61"/>
      <c r="FV21" s="62"/>
      <c r="FW21" s="58"/>
      <c r="FX21" s="58"/>
      <c r="FY21" s="59"/>
      <c r="FZ21" s="54">
        <f t="shared" si="48"/>
        <v>2.5161764705882352E-2</v>
      </c>
      <c r="GA21" s="55">
        <f t="shared" si="49"/>
        <v>17000</v>
      </c>
      <c r="GB21" s="61"/>
      <c r="GC21" s="62"/>
      <c r="GD21" s="58"/>
      <c r="GE21" s="58"/>
      <c r="GF21" s="59"/>
      <c r="GG21" s="54">
        <f t="shared" si="50"/>
        <v>2.5161764705882352E-2</v>
      </c>
      <c r="GH21" s="55">
        <f t="shared" si="51"/>
        <v>17000</v>
      </c>
      <c r="GI21" s="61"/>
      <c r="GJ21" s="62"/>
      <c r="GK21" s="58"/>
      <c r="GL21" s="58"/>
      <c r="GM21" s="59"/>
      <c r="GN21" s="54">
        <f t="shared" si="52"/>
        <v>2.5161764705882352E-2</v>
      </c>
      <c r="GO21" s="55">
        <f t="shared" si="53"/>
        <v>17000</v>
      </c>
      <c r="GP21" s="61"/>
      <c r="GQ21" s="62"/>
      <c r="GR21" s="58"/>
      <c r="GS21" s="58"/>
      <c r="GT21" s="59"/>
      <c r="GU21" s="54">
        <f t="shared" si="54"/>
        <v>2.5161764705882352E-2</v>
      </c>
      <c r="GV21" s="55">
        <f t="shared" si="55"/>
        <v>17000</v>
      </c>
    </row>
    <row r="22" spans="1:204" s="60" customFormat="1">
      <c r="A22" s="57">
        <v>19</v>
      </c>
      <c r="B22" s="61"/>
      <c r="C22" s="62"/>
      <c r="D22" s="58">
        <v>20</v>
      </c>
      <c r="E22" s="58">
        <v>20</v>
      </c>
      <c r="F22" s="59"/>
      <c r="G22" s="54">
        <f t="shared" si="57"/>
        <v>1.163235294117647E-2</v>
      </c>
      <c r="H22" s="55">
        <f t="shared" si="56"/>
        <v>17000</v>
      </c>
      <c r="I22" s="61"/>
      <c r="J22" s="62"/>
      <c r="K22" s="58"/>
      <c r="L22" s="58"/>
      <c r="M22" s="59"/>
      <c r="N22" s="54">
        <f t="shared" si="0"/>
        <v>2.5161764705882352E-2</v>
      </c>
      <c r="O22" s="55">
        <f t="shared" si="1"/>
        <v>17000</v>
      </c>
      <c r="P22" s="61"/>
      <c r="Q22" s="62"/>
      <c r="R22" s="58"/>
      <c r="S22" s="58"/>
      <c r="T22" s="59"/>
      <c r="U22" s="54">
        <f t="shared" si="2"/>
        <v>2.5161764705882352E-2</v>
      </c>
      <c r="V22" s="55">
        <f t="shared" si="3"/>
        <v>17000</v>
      </c>
      <c r="W22" s="61"/>
      <c r="X22" s="62"/>
      <c r="Y22" s="58"/>
      <c r="Z22" s="58"/>
      <c r="AA22" s="59"/>
      <c r="AB22" s="54">
        <f t="shared" si="4"/>
        <v>2.5161764705882352E-2</v>
      </c>
      <c r="AC22" s="55">
        <f t="shared" si="5"/>
        <v>17000</v>
      </c>
      <c r="AD22" s="61"/>
      <c r="AE22" s="62"/>
      <c r="AF22" s="58"/>
      <c r="AG22" s="58"/>
      <c r="AH22" s="59"/>
      <c r="AI22" s="54">
        <f t="shared" si="6"/>
        <v>2.5161764705882352E-2</v>
      </c>
      <c r="AJ22" s="55">
        <f t="shared" si="7"/>
        <v>17000</v>
      </c>
      <c r="AK22" s="61"/>
      <c r="AL22" s="62"/>
      <c r="AM22" s="58"/>
      <c r="AN22" s="58"/>
      <c r="AO22" s="59"/>
      <c r="AP22" s="54">
        <f t="shared" si="8"/>
        <v>2.5161764705882352E-2</v>
      </c>
      <c r="AQ22" s="55">
        <f t="shared" si="9"/>
        <v>17000</v>
      </c>
      <c r="AR22" s="61"/>
      <c r="AS22" s="62"/>
      <c r="AT22" s="58"/>
      <c r="AU22" s="58"/>
      <c r="AV22" s="59"/>
      <c r="AW22" s="54">
        <f t="shared" si="10"/>
        <v>2.5161764705882352E-2</v>
      </c>
      <c r="AX22" s="55">
        <f t="shared" si="11"/>
        <v>17000</v>
      </c>
      <c r="AY22" s="61"/>
      <c r="AZ22" s="62"/>
      <c r="BA22" s="58"/>
      <c r="BB22" s="58"/>
      <c r="BC22" s="59"/>
      <c r="BD22" s="54">
        <f t="shared" si="12"/>
        <v>2.5161764705882352E-2</v>
      </c>
      <c r="BE22" s="55">
        <f t="shared" si="13"/>
        <v>17000</v>
      </c>
      <c r="BF22" s="61"/>
      <c r="BG22" s="62"/>
      <c r="BH22" s="58"/>
      <c r="BI22" s="58"/>
      <c r="BJ22" s="59"/>
      <c r="BK22" s="54">
        <f t="shared" si="14"/>
        <v>2.5161764705882352E-2</v>
      </c>
      <c r="BL22" s="55">
        <f t="shared" si="15"/>
        <v>17000</v>
      </c>
      <c r="BM22" s="61"/>
      <c r="BN22" s="62"/>
      <c r="BO22" s="58"/>
      <c r="BP22" s="58"/>
      <c r="BQ22" s="59"/>
      <c r="BR22" s="54">
        <f t="shared" si="16"/>
        <v>2.5161764705882352E-2</v>
      </c>
      <c r="BS22" s="55">
        <f t="shared" si="17"/>
        <v>17000</v>
      </c>
      <c r="BT22" s="61"/>
      <c r="BU22" s="62"/>
      <c r="BV22" s="58"/>
      <c r="BW22" s="58"/>
      <c r="BX22" s="59"/>
      <c r="BY22" s="54">
        <f t="shared" si="18"/>
        <v>2.5161764705882352E-2</v>
      </c>
      <c r="BZ22" s="55">
        <f t="shared" si="19"/>
        <v>17000</v>
      </c>
      <c r="CA22" s="61"/>
      <c r="CB22" s="62"/>
      <c r="CC22" s="58"/>
      <c r="CD22" s="58"/>
      <c r="CE22" s="59"/>
      <c r="CF22" s="54">
        <f t="shared" si="20"/>
        <v>2.5161764705882352E-2</v>
      </c>
      <c r="CG22" s="55">
        <f t="shared" si="21"/>
        <v>17000</v>
      </c>
      <c r="CH22" s="61"/>
      <c r="CI22" s="62"/>
      <c r="CJ22" s="58"/>
      <c r="CK22" s="58"/>
      <c r="CL22" s="59"/>
      <c r="CM22" s="54">
        <f t="shared" si="22"/>
        <v>2.5161764705882352E-2</v>
      </c>
      <c r="CN22" s="55">
        <f t="shared" si="23"/>
        <v>17000</v>
      </c>
      <c r="CO22" s="61"/>
      <c r="CP22" s="62"/>
      <c r="CQ22" s="58"/>
      <c r="CR22" s="58"/>
      <c r="CS22" s="59"/>
      <c r="CT22" s="54">
        <f t="shared" si="24"/>
        <v>2.5161764705882352E-2</v>
      </c>
      <c r="CU22" s="55">
        <f t="shared" si="25"/>
        <v>17000</v>
      </c>
      <c r="CV22" s="61"/>
      <c r="CW22" s="62"/>
      <c r="CX22" s="58"/>
      <c r="CY22" s="58"/>
      <c r="CZ22" s="59"/>
      <c r="DA22" s="54">
        <f t="shared" si="26"/>
        <v>2.5161764705882352E-2</v>
      </c>
      <c r="DB22" s="55">
        <f t="shared" si="27"/>
        <v>17000</v>
      </c>
      <c r="DC22" s="61"/>
      <c r="DD22" s="62"/>
      <c r="DE22" s="58"/>
      <c r="DF22" s="58"/>
      <c r="DG22" s="59"/>
      <c r="DH22" s="54">
        <f t="shared" si="28"/>
        <v>2.5161764705882352E-2</v>
      </c>
      <c r="DI22" s="55">
        <f t="shared" si="29"/>
        <v>17000</v>
      </c>
      <c r="DJ22" s="61"/>
      <c r="DK22" s="62"/>
      <c r="DL22" s="58"/>
      <c r="DM22" s="58"/>
      <c r="DN22" s="59"/>
      <c r="DO22" s="54">
        <f t="shared" si="30"/>
        <v>2.5161764705882352E-2</v>
      </c>
      <c r="DP22" s="55">
        <f t="shared" si="31"/>
        <v>17000</v>
      </c>
      <c r="DQ22" s="61"/>
      <c r="DR22" s="62"/>
      <c r="DS22" s="58"/>
      <c r="DT22" s="58"/>
      <c r="DU22" s="59"/>
      <c r="DV22" s="54">
        <f t="shared" si="32"/>
        <v>2.5161764705882352E-2</v>
      </c>
      <c r="DW22" s="55">
        <f t="shared" si="33"/>
        <v>17000</v>
      </c>
      <c r="DX22" s="61"/>
      <c r="DY22" s="62"/>
      <c r="DZ22" s="58"/>
      <c r="EA22" s="58"/>
      <c r="EB22" s="59"/>
      <c r="EC22" s="54">
        <f t="shared" si="34"/>
        <v>2.5161764705882352E-2</v>
      </c>
      <c r="ED22" s="55">
        <f t="shared" si="35"/>
        <v>17000</v>
      </c>
      <c r="EE22" s="61"/>
      <c r="EF22" s="62"/>
      <c r="EG22" s="58"/>
      <c r="EH22" s="58"/>
      <c r="EI22" s="59"/>
      <c r="EJ22" s="54">
        <f t="shared" si="36"/>
        <v>2.5161764705882352E-2</v>
      </c>
      <c r="EK22" s="55">
        <f t="shared" si="37"/>
        <v>17000</v>
      </c>
      <c r="EL22" s="61"/>
      <c r="EM22" s="62"/>
      <c r="EN22" s="58"/>
      <c r="EO22" s="58"/>
      <c r="EP22" s="59"/>
      <c r="EQ22" s="54">
        <f t="shared" si="38"/>
        <v>2.5161764705882352E-2</v>
      </c>
      <c r="ER22" s="55">
        <f t="shared" si="39"/>
        <v>17000</v>
      </c>
      <c r="ES22" s="61"/>
      <c r="ET22" s="62"/>
      <c r="EU22" s="58"/>
      <c r="EV22" s="58"/>
      <c r="EW22" s="59"/>
      <c r="EX22" s="54">
        <f t="shared" si="40"/>
        <v>2.5161764705882352E-2</v>
      </c>
      <c r="EY22" s="55">
        <f t="shared" si="41"/>
        <v>17000</v>
      </c>
      <c r="EZ22" s="61"/>
      <c r="FA22" s="62"/>
      <c r="FB22" s="58"/>
      <c r="FC22" s="58"/>
      <c r="FD22" s="59"/>
      <c r="FE22" s="54">
        <f t="shared" si="42"/>
        <v>2.5161764705882352E-2</v>
      </c>
      <c r="FF22" s="55">
        <f t="shared" si="43"/>
        <v>17000</v>
      </c>
      <c r="FG22" s="61"/>
      <c r="FH22" s="62"/>
      <c r="FI22" s="58"/>
      <c r="FJ22" s="58"/>
      <c r="FK22" s="59"/>
      <c r="FL22" s="54">
        <f t="shared" si="44"/>
        <v>2.5161764705882352E-2</v>
      </c>
      <c r="FM22" s="55">
        <f t="shared" si="45"/>
        <v>17000</v>
      </c>
      <c r="FN22" s="61"/>
      <c r="FO22" s="62"/>
      <c r="FP22" s="58"/>
      <c r="FQ22" s="58"/>
      <c r="FR22" s="59"/>
      <c r="FS22" s="54">
        <f t="shared" si="46"/>
        <v>2.5161764705882352E-2</v>
      </c>
      <c r="FT22" s="55">
        <f t="shared" si="47"/>
        <v>17000</v>
      </c>
      <c r="FU22" s="61"/>
      <c r="FV22" s="62"/>
      <c r="FW22" s="58"/>
      <c r="FX22" s="58"/>
      <c r="FY22" s="59"/>
      <c r="FZ22" s="54">
        <f t="shared" si="48"/>
        <v>2.5161764705882352E-2</v>
      </c>
      <c r="GA22" s="55">
        <f t="shared" si="49"/>
        <v>17000</v>
      </c>
      <c r="GB22" s="61"/>
      <c r="GC22" s="62"/>
      <c r="GD22" s="58"/>
      <c r="GE22" s="58"/>
      <c r="GF22" s="59"/>
      <c r="GG22" s="54">
        <f t="shared" si="50"/>
        <v>2.5161764705882352E-2</v>
      </c>
      <c r="GH22" s="55">
        <f t="shared" si="51"/>
        <v>17000</v>
      </c>
      <c r="GI22" s="61"/>
      <c r="GJ22" s="62"/>
      <c r="GK22" s="58"/>
      <c r="GL22" s="58"/>
      <c r="GM22" s="59"/>
      <c r="GN22" s="54">
        <f t="shared" si="52"/>
        <v>2.5161764705882352E-2</v>
      </c>
      <c r="GO22" s="55">
        <f t="shared" si="53"/>
        <v>17000</v>
      </c>
      <c r="GP22" s="61"/>
      <c r="GQ22" s="62"/>
      <c r="GR22" s="58"/>
      <c r="GS22" s="58"/>
      <c r="GT22" s="59"/>
      <c r="GU22" s="54">
        <f t="shared" si="54"/>
        <v>2.5161764705882352E-2</v>
      </c>
      <c r="GV22" s="55">
        <f t="shared" si="55"/>
        <v>17000</v>
      </c>
    </row>
    <row r="23" spans="1:204" s="60" customFormat="1">
      <c r="A23" s="57">
        <v>20</v>
      </c>
      <c r="B23" s="61"/>
      <c r="C23" s="62"/>
      <c r="D23" s="58">
        <v>20</v>
      </c>
      <c r="E23" s="58">
        <v>15</v>
      </c>
      <c r="F23" s="59"/>
      <c r="G23" s="54">
        <f t="shared" si="57"/>
        <v>1.2661764705882353E-2</v>
      </c>
      <c r="H23" s="55">
        <f t="shared" si="56"/>
        <v>17000</v>
      </c>
      <c r="I23" s="61"/>
      <c r="J23" s="62"/>
      <c r="K23" s="58"/>
      <c r="L23" s="58"/>
      <c r="M23" s="59"/>
      <c r="N23" s="54">
        <f t="shared" si="0"/>
        <v>2.5161764705882352E-2</v>
      </c>
      <c r="O23" s="55">
        <f t="shared" si="1"/>
        <v>17000</v>
      </c>
      <c r="P23" s="61"/>
      <c r="Q23" s="62"/>
      <c r="R23" s="58"/>
      <c r="S23" s="58"/>
      <c r="T23" s="59"/>
      <c r="U23" s="54">
        <f t="shared" si="2"/>
        <v>2.5161764705882352E-2</v>
      </c>
      <c r="V23" s="55">
        <f t="shared" si="3"/>
        <v>17000</v>
      </c>
      <c r="W23" s="61"/>
      <c r="X23" s="62"/>
      <c r="Y23" s="58"/>
      <c r="Z23" s="58"/>
      <c r="AA23" s="59"/>
      <c r="AB23" s="54">
        <f t="shared" si="4"/>
        <v>2.5161764705882352E-2</v>
      </c>
      <c r="AC23" s="55">
        <f t="shared" si="5"/>
        <v>17000</v>
      </c>
      <c r="AD23" s="61"/>
      <c r="AE23" s="62"/>
      <c r="AF23" s="58"/>
      <c r="AG23" s="58"/>
      <c r="AH23" s="59"/>
      <c r="AI23" s="54">
        <f t="shared" si="6"/>
        <v>2.5161764705882352E-2</v>
      </c>
      <c r="AJ23" s="55">
        <f t="shared" si="7"/>
        <v>17000</v>
      </c>
      <c r="AK23" s="61"/>
      <c r="AL23" s="62"/>
      <c r="AM23" s="58"/>
      <c r="AN23" s="58"/>
      <c r="AO23" s="59"/>
      <c r="AP23" s="54">
        <f t="shared" si="8"/>
        <v>2.5161764705882352E-2</v>
      </c>
      <c r="AQ23" s="55">
        <f t="shared" si="9"/>
        <v>17000</v>
      </c>
      <c r="AR23" s="61"/>
      <c r="AS23" s="62"/>
      <c r="AT23" s="58"/>
      <c r="AU23" s="58"/>
      <c r="AV23" s="59"/>
      <c r="AW23" s="54">
        <f t="shared" si="10"/>
        <v>2.5161764705882352E-2</v>
      </c>
      <c r="AX23" s="55">
        <f t="shared" si="11"/>
        <v>17000</v>
      </c>
      <c r="AY23" s="61"/>
      <c r="AZ23" s="62"/>
      <c r="BA23" s="58"/>
      <c r="BB23" s="58"/>
      <c r="BC23" s="59"/>
      <c r="BD23" s="54">
        <f t="shared" si="12"/>
        <v>2.5161764705882352E-2</v>
      </c>
      <c r="BE23" s="55">
        <f t="shared" si="13"/>
        <v>17000</v>
      </c>
      <c r="BF23" s="61"/>
      <c r="BG23" s="62"/>
      <c r="BH23" s="58"/>
      <c r="BI23" s="58"/>
      <c r="BJ23" s="59"/>
      <c r="BK23" s="54">
        <f t="shared" si="14"/>
        <v>2.5161764705882352E-2</v>
      </c>
      <c r="BL23" s="55">
        <f t="shared" si="15"/>
        <v>17000</v>
      </c>
      <c r="BM23" s="61"/>
      <c r="BN23" s="62"/>
      <c r="BO23" s="58"/>
      <c r="BP23" s="58"/>
      <c r="BQ23" s="59"/>
      <c r="BR23" s="54">
        <f t="shared" si="16"/>
        <v>2.5161764705882352E-2</v>
      </c>
      <c r="BS23" s="55">
        <f t="shared" si="17"/>
        <v>17000</v>
      </c>
      <c r="BT23" s="61"/>
      <c r="BU23" s="62"/>
      <c r="BV23" s="58"/>
      <c r="BW23" s="58"/>
      <c r="BX23" s="59"/>
      <c r="BY23" s="54">
        <f t="shared" si="18"/>
        <v>2.5161764705882352E-2</v>
      </c>
      <c r="BZ23" s="55">
        <f t="shared" si="19"/>
        <v>17000</v>
      </c>
      <c r="CA23" s="61"/>
      <c r="CB23" s="62"/>
      <c r="CC23" s="58"/>
      <c r="CD23" s="58"/>
      <c r="CE23" s="59"/>
      <c r="CF23" s="54">
        <f t="shared" si="20"/>
        <v>2.5161764705882352E-2</v>
      </c>
      <c r="CG23" s="55">
        <f t="shared" si="21"/>
        <v>17000</v>
      </c>
      <c r="CH23" s="61"/>
      <c r="CI23" s="62"/>
      <c r="CJ23" s="58"/>
      <c r="CK23" s="58"/>
      <c r="CL23" s="59"/>
      <c r="CM23" s="54">
        <f t="shared" si="22"/>
        <v>2.5161764705882352E-2</v>
      </c>
      <c r="CN23" s="55">
        <f t="shared" si="23"/>
        <v>17000</v>
      </c>
      <c r="CO23" s="61"/>
      <c r="CP23" s="62"/>
      <c r="CQ23" s="58"/>
      <c r="CR23" s="58"/>
      <c r="CS23" s="59"/>
      <c r="CT23" s="54">
        <f t="shared" si="24"/>
        <v>2.5161764705882352E-2</v>
      </c>
      <c r="CU23" s="55">
        <f t="shared" si="25"/>
        <v>17000</v>
      </c>
      <c r="CV23" s="61"/>
      <c r="CW23" s="62"/>
      <c r="CX23" s="58"/>
      <c r="CY23" s="58"/>
      <c r="CZ23" s="59"/>
      <c r="DA23" s="54">
        <f t="shared" si="26"/>
        <v>2.5161764705882352E-2</v>
      </c>
      <c r="DB23" s="55">
        <f t="shared" si="27"/>
        <v>17000</v>
      </c>
      <c r="DC23" s="61"/>
      <c r="DD23" s="62"/>
      <c r="DE23" s="58"/>
      <c r="DF23" s="58"/>
      <c r="DG23" s="59"/>
      <c r="DH23" s="54">
        <f t="shared" si="28"/>
        <v>2.5161764705882352E-2</v>
      </c>
      <c r="DI23" s="55">
        <f t="shared" si="29"/>
        <v>17000</v>
      </c>
      <c r="DJ23" s="61"/>
      <c r="DK23" s="62"/>
      <c r="DL23" s="58"/>
      <c r="DM23" s="58"/>
      <c r="DN23" s="59"/>
      <c r="DO23" s="54">
        <f t="shared" si="30"/>
        <v>2.5161764705882352E-2</v>
      </c>
      <c r="DP23" s="55">
        <f t="shared" si="31"/>
        <v>17000</v>
      </c>
      <c r="DQ23" s="61"/>
      <c r="DR23" s="62"/>
      <c r="DS23" s="58"/>
      <c r="DT23" s="58"/>
      <c r="DU23" s="59"/>
      <c r="DV23" s="54">
        <f t="shared" si="32"/>
        <v>2.5161764705882352E-2</v>
      </c>
      <c r="DW23" s="55">
        <f t="shared" si="33"/>
        <v>17000</v>
      </c>
      <c r="DX23" s="61"/>
      <c r="DY23" s="62"/>
      <c r="DZ23" s="58"/>
      <c r="EA23" s="58"/>
      <c r="EB23" s="59"/>
      <c r="EC23" s="54">
        <f t="shared" si="34"/>
        <v>2.5161764705882352E-2</v>
      </c>
      <c r="ED23" s="55">
        <f t="shared" si="35"/>
        <v>17000</v>
      </c>
      <c r="EE23" s="61"/>
      <c r="EF23" s="62"/>
      <c r="EG23" s="58"/>
      <c r="EH23" s="58"/>
      <c r="EI23" s="59"/>
      <c r="EJ23" s="54">
        <f t="shared" si="36"/>
        <v>2.5161764705882352E-2</v>
      </c>
      <c r="EK23" s="55">
        <f t="shared" si="37"/>
        <v>17000</v>
      </c>
      <c r="EL23" s="61"/>
      <c r="EM23" s="62"/>
      <c r="EN23" s="58"/>
      <c r="EO23" s="58"/>
      <c r="EP23" s="59"/>
      <c r="EQ23" s="54">
        <f t="shared" si="38"/>
        <v>2.5161764705882352E-2</v>
      </c>
      <c r="ER23" s="55">
        <f t="shared" si="39"/>
        <v>17000</v>
      </c>
      <c r="ES23" s="61"/>
      <c r="ET23" s="62"/>
      <c r="EU23" s="58"/>
      <c r="EV23" s="58"/>
      <c r="EW23" s="59"/>
      <c r="EX23" s="54">
        <f t="shared" si="40"/>
        <v>2.5161764705882352E-2</v>
      </c>
      <c r="EY23" s="55">
        <f t="shared" si="41"/>
        <v>17000</v>
      </c>
      <c r="EZ23" s="61"/>
      <c r="FA23" s="62"/>
      <c r="FB23" s="58"/>
      <c r="FC23" s="58"/>
      <c r="FD23" s="59"/>
      <c r="FE23" s="54">
        <f t="shared" si="42"/>
        <v>2.5161764705882352E-2</v>
      </c>
      <c r="FF23" s="55">
        <f t="shared" si="43"/>
        <v>17000</v>
      </c>
      <c r="FG23" s="61"/>
      <c r="FH23" s="62"/>
      <c r="FI23" s="58"/>
      <c r="FJ23" s="58"/>
      <c r="FK23" s="59"/>
      <c r="FL23" s="54">
        <f t="shared" si="44"/>
        <v>2.5161764705882352E-2</v>
      </c>
      <c r="FM23" s="55">
        <f t="shared" si="45"/>
        <v>17000</v>
      </c>
      <c r="FN23" s="61"/>
      <c r="FO23" s="62"/>
      <c r="FP23" s="58"/>
      <c r="FQ23" s="58"/>
      <c r="FR23" s="59"/>
      <c r="FS23" s="54">
        <f t="shared" si="46"/>
        <v>2.5161764705882352E-2</v>
      </c>
      <c r="FT23" s="55">
        <f t="shared" si="47"/>
        <v>17000</v>
      </c>
      <c r="FU23" s="61"/>
      <c r="FV23" s="62"/>
      <c r="FW23" s="58"/>
      <c r="FX23" s="58"/>
      <c r="FY23" s="59"/>
      <c r="FZ23" s="54">
        <f t="shared" si="48"/>
        <v>2.5161764705882352E-2</v>
      </c>
      <c r="GA23" s="55">
        <f t="shared" si="49"/>
        <v>17000</v>
      </c>
      <c r="GB23" s="61"/>
      <c r="GC23" s="62"/>
      <c r="GD23" s="58"/>
      <c r="GE23" s="58"/>
      <c r="GF23" s="59"/>
      <c r="GG23" s="54">
        <f t="shared" si="50"/>
        <v>2.5161764705882352E-2</v>
      </c>
      <c r="GH23" s="55">
        <f t="shared" si="51"/>
        <v>17000</v>
      </c>
      <c r="GI23" s="61"/>
      <c r="GJ23" s="62"/>
      <c r="GK23" s="58"/>
      <c r="GL23" s="58"/>
      <c r="GM23" s="59"/>
      <c r="GN23" s="54">
        <f t="shared" si="52"/>
        <v>2.5161764705882352E-2</v>
      </c>
      <c r="GO23" s="55">
        <f t="shared" si="53"/>
        <v>17000</v>
      </c>
      <c r="GP23" s="61"/>
      <c r="GQ23" s="62"/>
      <c r="GR23" s="58"/>
      <c r="GS23" s="58"/>
      <c r="GT23" s="59"/>
      <c r="GU23" s="54">
        <f t="shared" si="54"/>
        <v>2.5161764705882352E-2</v>
      </c>
      <c r="GV23" s="55">
        <f t="shared" si="55"/>
        <v>17000</v>
      </c>
    </row>
    <row r="24" spans="1:204" s="60" customFormat="1">
      <c r="A24" s="57">
        <v>21</v>
      </c>
      <c r="B24" s="61"/>
      <c r="C24" s="62"/>
      <c r="D24" s="58">
        <v>15</v>
      </c>
      <c r="E24" s="58"/>
      <c r="F24" s="59"/>
      <c r="G24" s="54">
        <f t="shared" si="57"/>
        <v>1.3102941176470588E-2</v>
      </c>
      <c r="H24" s="55">
        <f t="shared" si="56"/>
        <v>17000</v>
      </c>
      <c r="I24" s="61"/>
      <c r="J24" s="62"/>
      <c r="K24" s="58"/>
      <c r="L24" s="58"/>
      <c r="M24" s="59"/>
      <c r="N24" s="54">
        <f t="shared" si="0"/>
        <v>2.5161764705882352E-2</v>
      </c>
      <c r="O24" s="55">
        <f t="shared" si="1"/>
        <v>17000</v>
      </c>
      <c r="P24" s="61"/>
      <c r="Q24" s="62"/>
      <c r="R24" s="58"/>
      <c r="S24" s="58"/>
      <c r="T24" s="59"/>
      <c r="U24" s="54">
        <f t="shared" si="2"/>
        <v>2.5161764705882352E-2</v>
      </c>
      <c r="V24" s="55">
        <f t="shared" si="3"/>
        <v>17000</v>
      </c>
      <c r="W24" s="61"/>
      <c r="X24" s="62"/>
      <c r="Y24" s="58"/>
      <c r="Z24" s="58"/>
      <c r="AA24" s="59"/>
      <c r="AB24" s="54">
        <f t="shared" si="4"/>
        <v>2.5161764705882352E-2</v>
      </c>
      <c r="AC24" s="55">
        <f t="shared" si="5"/>
        <v>17000</v>
      </c>
      <c r="AD24" s="61"/>
      <c r="AE24" s="62"/>
      <c r="AF24" s="58"/>
      <c r="AG24" s="58"/>
      <c r="AH24" s="59"/>
      <c r="AI24" s="54">
        <f t="shared" si="6"/>
        <v>2.5161764705882352E-2</v>
      </c>
      <c r="AJ24" s="55">
        <f t="shared" si="7"/>
        <v>17000</v>
      </c>
      <c r="AK24" s="61"/>
      <c r="AL24" s="62"/>
      <c r="AM24" s="58"/>
      <c r="AN24" s="58"/>
      <c r="AO24" s="59"/>
      <c r="AP24" s="54">
        <f t="shared" si="8"/>
        <v>2.5161764705882352E-2</v>
      </c>
      <c r="AQ24" s="55">
        <f t="shared" si="9"/>
        <v>17000</v>
      </c>
      <c r="AR24" s="61"/>
      <c r="AS24" s="62"/>
      <c r="AT24" s="58"/>
      <c r="AU24" s="58"/>
      <c r="AV24" s="59"/>
      <c r="AW24" s="54">
        <f t="shared" si="10"/>
        <v>2.5161764705882352E-2</v>
      </c>
      <c r="AX24" s="55">
        <f t="shared" si="11"/>
        <v>17000</v>
      </c>
      <c r="AY24" s="61"/>
      <c r="AZ24" s="62"/>
      <c r="BA24" s="58"/>
      <c r="BB24" s="58"/>
      <c r="BC24" s="59"/>
      <c r="BD24" s="54">
        <f t="shared" si="12"/>
        <v>2.5161764705882352E-2</v>
      </c>
      <c r="BE24" s="55">
        <f t="shared" si="13"/>
        <v>17000</v>
      </c>
      <c r="BF24" s="61"/>
      <c r="BG24" s="62"/>
      <c r="BH24" s="58"/>
      <c r="BI24" s="58"/>
      <c r="BJ24" s="59"/>
      <c r="BK24" s="54">
        <f t="shared" si="14"/>
        <v>2.5161764705882352E-2</v>
      </c>
      <c r="BL24" s="55">
        <f t="shared" si="15"/>
        <v>17000</v>
      </c>
      <c r="BM24" s="61"/>
      <c r="BN24" s="62"/>
      <c r="BO24" s="58"/>
      <c r="BP24" s="58"/>
      <c r="BQ24" s="59"/>
      <c r="BR24" s="54">
        <f t="shared" si="16"/>
        <v>2.5161764705882352E-2</v>
      </c>
      <c r="BS24" s="55">
        <f t="shared" si="17"/>
        <v>17000</v>
      </c>
      <c r="BT24" s="61"/>
      <c r="BU24" s="62"/>
      <c r="BV24" s="58"/>
      <c r="BW24" s="58"/>
      <c r="BX24" s="59"/>
      <c r="BY24" s="54">
        <f t="shared" si="18"/>
        <v>2.5161764705882352E-2</v>
      </c>
      <c r="BZ24" s="55">
        <f t="shared" si="19"/>
        <v>17000</v>
      </c>
      <c r="CA24" s="61"/>
      <c r="CB24" s="62"/>
      <c r="CC24" s="58"/>
      <c r="CD24" s="58"/>
      <c r="CE24" s="59"/>
      <c r="CF24" s="54">
        <f t="shared" si="20"/>
        <v>2.5161764705882352E-2</v>
      </c>
      <c r="CG24" s="55">
        <f t="shared" si="21"/>
        <v>17000</v>
      </c>
      <c r="CH24" s="61"/>
      <c r="CI24" s="62"/>
      <c r="CJ24" s="58"/>
      <c r="CK24" s="58"/>
      <c r="CL24" s="59"/>
      <c r="CM24" s="54">
        <f t="shared" si="22"/>
        <v>2.5161764705882352E-2</v>
      </c>
      <c r="CN24" s="55">
        <f t="shared" si="23"/>
        <v>17000</v>
      </c>
      <c r="CO24" s="61"/>
      <c r="CP24" s="62"/>
      <c r="CQ24" s="58"/>
      <c r="CR24" s="58"/>
      <c r="CS24" s="59"/>
      <c r="CT24" s="54">
        <f t="shared" si="24"/>
        <v>2.5161764705882352E-2</v>
      </c>
      <c r="CU24" s="55">
        <f t="shared" si="25"/>
        <v>17000</v>
      </c>
      <c r="CV24" s="61"/>
      <c r="CW24" s="62"/>
      <c r="CX24" s="58"/>
      <c r="CY24" s="58"/>
      <c r="CZ24" s="59"/>
      <c r="DA24" s="54">
        <f t="shared" si="26"/>
        <v>2.5161764705882352E-2</v>
      </c>
      <c r="DB24" s="55">
        <f t="shared" si="27"/>
        <v>17000</v>
      </c>
      <c r="DC24" s="61"/>
      <c r="DD24" s="62"/>
      <c r="DE24" s="58"/>
      <c r="DF24" s="58"/>
      <c r="DG24" s="59"/>
      <c r="DH24" s="54">
        <f t="shared" si="28"/>
        <v>2.5161764705882352E-2</v>
      </c>
      <c r="DI24" s="55">
        <f t="shared" si="29"/>
        <v>17000</v>
      </c>
      <c r="DJ24" s="61"/>
      <c r="DK24" s="62"/>
      <c r="DL24" s="58"/>
      <c r="DM24" s="58"/>
      <c r="DN24" s="59"/>
      <c r="DO24" s="54">
        <f t="shared" si="30"/>
        <v>2.5161764705882352E-2</v>
      </c>
      <c r="DP24" s="55">
        <f t="shared" si="31"/>
        <v>17000</v>
      </c>
      <c r="DQ24" s="61"/>
      <c r="DR24" s="62"/>
      <c r="DS24" s="58"/>
      <c r="DT24" s="58"/>
      <c r="DU24" s="59"/>
      <c r="DV24" s="54">
        <f t="shared" si="32"/>
        <v>2.5161764705882352E-2</v>
      </c>
      <c r="DW24" s="55">
        <f t="shared" si="33"/>
        <v>17000</v>
      </c>
      <c r="DX24" s="61"/>
      <c r="DY24" s="62"/>
      <c r="DZ24" s="58"/>
      <c r="EA24" s="58"/>
      <c r="EB24" s="59"/>
      <c r="EC24" s="54">
        <f t="shared" si="34"/>
        <v>2.5161764705882352E-2</v>
      </c>
      <c r="ED24" s="55">
        <f t="shared" si="35"/>
        <v>17000</v>
      </c>
      <c r="EE24" s="61"/>
      <c r="EF24" s="62"/>
      <c r="EG24" s="58"/>
      <c r="EH24" s="58"/>
      <c r="EI24" s="59"/>
      <c r="EJ24" s="54">
        <f t="shared" si="36"/>
        <v>2.5161764705882352E-2</v>
      </c>
      <c r="EK24" s="55">
        <f t="shared" si="37"/>
        <v>17000</v>
      </c>
      <c r="EL24" s="61"/>
      <c r="EM24" s="62"/>
      <c r="EN24" s="58"/>
      <c r="EO24" s="58"/>
      <c r="EP24" s="59"/>
      <c r="EQ24" s="54">
        <f t="shared" si="38"/>
        <v>2.5161764705882352E-2</v>
      </c>
      <c r="ER24" s="55">
        <f t="shared" si="39"/>
        <v>17000</v>
      </c>
      <c r="ES24" s="61"/>
      <c r="ET24" s="62"/>
      <c r="EU24" s="58"/>
      <c r="EV24" s="58"/>
      <c r="EW24" s="59"/>
      <c r="EX24" s="54">
        <f t="shared" si="40"/>
        <v>2.5161764705882352E-2</v>
      </c>
      <c r="EY24" s="55">
        <f t="shared" si="41"/>
        <v>17000</v>
      </c>
      <c r="EZ24" s="61"/>
      <c r="FA24" s="62"/>
      <c r="FB24" s="58"/>
      <c r="FC24" s="58"/>
      <c r="FD24" s="59"/>
      <c r="FE24" s="54">
        <f t="shared" si="42"/>
        <v>2.5161764705882352E-2</v>
      </c>
      <c r="FF24" s="55">
        <f t="shared" si="43"/>
        <v>17000</v>
      </c>
      <c r="FG24" s="61"/>
      <c r="FH24" s="62"/>
      <c r="FI24" s="58"/>
      <c r="FJ24" s="58"/>
      <c r="FK24" s="59"/>
      <c r="FL24" s="54">
        <f t="shared" si="44"/>
        <v>2.5161764705882352E-2</v>
      </c>
      <c r="FM24" s="55">
        <f t="shared" si="45"/>
        <v>17000</v>
      </c>
      <c r="FN24" s="61"/>
      <c r="FO24" s="62"/>
      <c r="FP24" s="58"/>
      <c r="FQ24" s="58"/>
      <c r="FR24" s="59"/>
      <c r="FS24" s="54">
        <f t="shared" si="46"/>
        <v>2.5161764705882352E-2</v>
      </c>
      <c r="FT24" s="55">
        <f t="shared" si="47"/>
        <v>17000</v>
      </c>
      <c r="FU24" s="61"/>
      <c r="FV24" s="62"/>
      <c r="FW24" s="58"/>
      <c r="FX24" s="58"/>
      <c r="FY24" s="59"/>
      <c r="FZ24" s="54">
        <f t="shared" si="48"/>
        <v>2.5161764705882352E-2</v>
      </c>
      <c r="GA24" s="55">
        <f t="shared" si="49"/>
        <v>17000</v>
      </c>
      <c r="GB24" s="61"/>
      <c r="GC24" s="62"/>
      <c r="GD24" s="58"/>
      <c r="GE24" s="58"/>
      <c r="GF24" s="59"/>
      <c r="GG24" s="54">
        <f t="shared" si="50"/>
        <v>2.5161764705882352E-2</v>
      </c>
      <c r="GH24" s="55">
        <f t="shared" si="51"/>
        <v>17000</v>
      </c>
      <c r="GI24" s="61"/>
      <c r="GJ24" s="62"/>
      <c r="GK24" s="58"/>
      <c r="GL24" s="58"/>
      <c r="GM24" s="59"/>
      <c r="GN24" s="54">
        <f t="shared" si="52"/>
        <v>2.5161764705882352E-2</v>
      </c>
      <c r="GO24" s="55">
        <f t="shared" si="53"/>
        <v>17000</v>
      </c>
      <c r="GP24" s="61"/>
      <c r="GQ24" s="62"/>
      <c r="GR24" s="58"/>
      <c r="GS24" s="58"/>
      <c r="GT24" s="59"/>
      <c r="GU24" s="54">
        <f t="shared" si="54"/>
        <v>2.5161764705882352E-2</v>
      </c>
      <c r="GV24" s="55">
        <f t="shared" si="55"/>
        <v>17000</v>
      </c>
    </row>
    <row r="25" spans="1:204" s="60" customFormat="1">
      <c r="A25" s="57">
        <v>22</v>
      </c>
      <c r="B25" s="61"/>
      <c r="C25" s="62"/>
      <c r="D25" s="171">
        <v>15</v>
      </c>
      <c r="E25" s="171">
        <v>15</v>
      </c>
      <c r="F25" s="59"/>
      <c r="G25" s="54">
        <f t="shared" si="57"/>
        <v>1.3985294117647059E-2</v>
      </c>
      <c r="H25" s="55">
        <f t="shared" si="56"/>
        <v>17000</v>
      </c>
      <c r="I25" s="61"/>
      <c r="J25" s="62"/>
      <c r="K25" s="58"/>
      <c r="L25" s="58"/>
      <c r="M25" s="59"/>
      <c r="N25" s="54">
        <f t="shared" si="0"/>
        <v>2.5161764705882352E-2</v>
      </c>
      <c r="O25" s="55">
        <f t="shared" si="1"/>
        <v>17000</v>
      </c>
      <c r="P25" s="61"/>
      <c r="Q25" s="62"/>
      <c r="R25" s="58"/>
      <c r="S25" s="58"/>
      <c r="T25" s="59"/>
      <c r="U25" s="54">
        <f t="shared" si="2"/>
        <v>2.5161764705882352E-2</v>
      </c>
      <c r="V25" s="55">
        <f t="shared" si="3"/>
        <v>17000</v>
      </c>
      <c r="W25" s="61"/>
      <c r="X25" s="62"/>
      <c r="Y25" s="58"/>
      <c r="Z25" s="58"/>
      <c r="AA25" s="59"/>
      <c r="AB25" s="54">
        <f t="shared" si="4"/>
        <v>2.5161764705882352E-2</v>
      </c>
      <c r="AC25" s="55">
        <f t="shared" si="5"/>
        <v>17000</v>
      </c>
      <c r="AD25" s="61"/>
      <c r="AE25" s="62"/>
      <c r="AF25" s="58"/>
      <c r="AG25" s="58"/>
      <c r="AH25" s="59"/>
      <c r="AI25" s="54">
        <f t="shared" si="6"/>
        <v>2.5161764705882352E-2</v>
      </c>
      <c r="AJ25" s="55">
        <f t="shared" si="7"/>
        <v>17000</v>
      </c>
      <c r="AK25" s="61"/>
      <c r="AL25" s="62"/>
      <c r="AM25" s="58"/>
      <c r="AN25" s="58"/>
      <c r="AO25" s="59"/>
      <c r="AP25" s="54">
        <f t="shared" si="8"/>
        <v>2.5161764705882352E-2</v>
      </c>
      <c r="AQ25" s="55">
        <f t="shared" si="9"/>
        <v>17000</v>
      </c>
      <c r="AR25" s="61"/>
      <c r="AS25" s="62"/>
      <c r="AT25" s="58"/>
      <c r="AU25" s="58"/>
      <c r="AV25" s="59"/>
      <c r="AW25" s="54">
        <f t="shared" si="10"/>
        <v>2.5161764705882352E-2</v>
      </c>
      <c r="AX25" s="55">
        <f t="shared" si="11"/>
        <v>17000</v>
      </c>
      <c r="AY25" s="61"/>
      <c r="AZ25" s="62"/>
      <c r="BA25" s="58"/>
      <c r="BB25" s="58"/>
      <c r="BC25" s="59"/>
      <c r="BD25" s="54">
        <f t="shared" si="12"/>
        <v>2.5161764705882352E-2</v>
      </c>
      <c r="BE25" s="55">
        <f t="shared" si="13"/>
        <v>17000</v>
      </c>
      <c r="BF25" s="61"/>
      <c r="BG25" s="62"/>
      <c r="BH25" s="58"/>
      <c r="BI25" s="58"/>
      <c r="BJ25" s="59"/>
      <c r="BK25" s="54">
        <f t="shared" si="14"/>
        <v>2.5161764705882352E-2</v>
      </c>
      <c r="BL25" s="55">
        <f t="shared" si="15"/>
        <v>17000</v>
      </c>
      <c r="BM25" s="61"/>
      <c r="BN25" s="62"/>
      <c r="BO25" s="58"/>
      <c r="BP25" s="58"/>
      <c r="BQ25" s="59"/>
      <c r="BR25" s="54">
        <f t="shared" si="16"/>
        <v>2.5161764705882352E-2</v>
      </c>
      <c r="BS25" s="55">
        <f t="shared" si="17"/>
        <v>17000</v>
      </c>
      <c r="BT25" s="61"/>
      <c r="BU25" s="62"/>
      <c r="BV25" s="58"/>
      <c r="BW25" s="58"/>
      <c r="BX25" s="59"/>
      <c r="BY25" s="54">
        <f t="shared" si="18"/>
        <v>2.5161764705882352E-2</v>
      </c>
      <c r="BZ25" s="55">
        <f t="shared" si="19"/>
        <v>17000</v>
      </c>
      <c r="CA25" s="61"/>
      <c r="CB25" s="62"/>
      <c r="CC25" s="58"/>
      <c r="CD25" s="58"/>
      <c r="CE25" s="59"/>
      <c r="CF25" s="54">
        <f t="shared" si="20"/>
        <v>2.5161764705882352E-2</v>
      </c>
      <c r="CG25" s="55">
        <f t="shared" si="21"/>
        <v>17000</v>
      </c>
      <c r="CH25" s="61"/>
      <c r="CI25" s="62"/>
      <c r="CJ25" s="58"/>
      <c r="CK25" s="58"/>
      <c r="CL25" s="59"/>
      <c r="CM25" s="54">
        <f t="shared" si="22"/>
        <v>2.5161764705882352E-2</v>
      </c>
      <c r="CN25" s="55">
        <f t="shared" si="23"/>
        <v>17000</v>
      </c>
      <c r="CO25" s="61"/>
      <c r="CP25" s="62"/>
      <c r="CQ25" s="58"/>
      <c r="CR25" s="58"/>
      <c r="CS25" s="59"/>
      <c r="CT25" s="54">
        <f t="shared" si="24"/>
        <v>2.5161764705882352E-2</v>
      </c>
      <c r="CU25" s="55">
        <f t="shared" si="25"/>
        <v>17000</v>
      </c>
      <c r="CV25" s="61"/>
      <c r="CW25" s="62"/>
      <c r="CX25" s="58"/>
      <c r="CY25" s="58"/>
      <c r="CZ25" s="59"/>
      <c r="DA25" s="54">
        <f t="shared" si="26"/>
        <v>2.5161764705882352E-2</v>
      </c>
      <c r="DB25" s="55">
        <f t="shared" si="27"/>
        <v>17000</v>
      </c>
      <c r="DC25" s="61"/>
      <c r="DD25" s="62"/>
      <c r="DE25" s="58"/>
      <c r="DF25" s="58"/>
      <c r="DG25" s="59"/>
      <c r="DH25" s="54">
        <f t="shared" si="28"/>
        <v>2.5161764705882352E-2</v>
      </c>
      <c r="DI25" s="55">
        <f t="shared" si="29"/>
        <v>17000</v>
      </c>
      <c r="DJ25" s="61"/>
      <c r="DK25" s="62"/>
      <c r="DL25" s="58"/>
      <c r="DM25" s="58"/>
      <c r="DN25" s="59"/>
      <c r="DO25" s="54">
        <f t="shared" si="30"/>
        <v>2.5161764705882352E-2</v>
      </c>
      <c r="DP25" s="55">
        <f t="shared" si="31"/>
        <v>17000</v>
      </c>
      <c r="DQ25" s="61"/>
      <c r="DR25" s="62"/>
      <c r="DS25" s="58"/>
      <c r="DT25" s="58"/>
      <c r="DU25" s="59"/>
      <c r="DV25" s="54">
        <f t="shared" si="32"/>
        <v>2.5161764705882352E-2</v>
      </c>
      <c r="DW25" s="55">
        <f t="shared" si="33"/>
        <v>17000</v>
      </c>
      <c r="DX25" s="61"/>
      <c r="DY25" s="62"/>
      <c r="DZ25" s="58"/>
      <c r="EA25" s="58"/>
      <c r="EB25" s="59"/>
      <c r="EC25" s="54">
        <f t="shared" si="34"/>
        <v>2.5161764705882352E-2</v>
      </c>
      <c r="ED25" s="55">
        <f t="shared" si="35"/>
        <v>17000</v>
      </c>
      <c r="EE25" s="61"/>
      <c r="EF25" s="62"/>
      <c r="EG25" s="58"/>
      <c r="EH25" s="58"/>
      <c r="EI25" s="59"/>
      <c r="EJ25" s="54">
        <f t="shared" si="36"/>
        <v>2.5161764705882352E-2</v>
      </c>
      <c r="EK25" s="55">
        <f t="shared" si="37"/>
        <v>17000</v>
      </c>
      <c r="EL25" s="61"/>
      <c r="EM25" s="62"/>
      <c r="EN25" s="58"/>
      <c r="EO25" s="58"/>
      <c r="EP25" s="59"/>
      <c r="EQ25" s="54">
        <f t="shared" si="38"/>
        <v>2.5161764705882352E-2</v>
      </c>
      <c r="ER25" s="55">
        <f t="shared" si="39"/>
        <v>17000</v>
      </c>
      <c r="ES25" s="61"/>
      <c r="ET25" s="62"/>
      <c r="EU25" s="58"/>
      <c r="EV25" s="58"/>
      <c r="EW25" s="59"/>
      <c r="EX25" s="54">
        <f t="shared" si="40"/>
        <v>2.5161764705882352E-2</v>
      </c>
      <c r="EY25" s="55">
        <f t="shared" si="41"/>
        <v>17000</v>
      </c>
      <c r="EZ25" s="61"/>
      <c r="FA25" s="62"/>
      <c r="FB25" s="58"/>
      <c r="FC25" s="58"/>
      <c r="FD25" s="59"/>
      <c r="FE25" s="54">
        <f t="shared" si="42"/>
        <v>2.5161764705882352E-2</v>
      </c>
      <c r="FF25" s="55">
        <f t="shared" si="43"/>
        <v>17000</v>
      </c>
      <c r="FG25" s="61"/>
      <c r="FH25" s="62"/>
      <c r="FI25" s="58"/>
      <c r="FJ25" s="58"/>
      <c r="FK25" s="59"/>
      <c r="FL25" s="54">
        <f t="shared" si="44"/>
        <v>2.5161764705882352E-2</v>
      </c>
      <c r="FM25" s="55">
        <f t="shared" si="45"/>
        <v>17000</v>
      </c>
      <c r="FN25" s="61"/>
      <c r="FO25" s="62"/>
      <c r="FP25" s="58"/>
      <c r="FQ25" s="58"/>
      <c r="FR25" s="59"/>
      <c r="FS25" s="54">
        <f t="shared" si="46"/>
        <v>2.5161764705882352E-2</v>
      </c>
      <c r="FT25" s="55">
        <f t="shared" si="47"/>
        <v>17000</v>
      </c>
      <c r="FU25" s="61"/>
      <c r="FV25" s="62"/>
      <c r="FW25" s="58"/>
      <c r="FX25" s="58"/>
      <c r="FY25" s="59"/>
      <c r="FZ25" s="54">
        <f t="shared" si="48"/>
        <v>2.5161764705882352E-2</v>
      </c>
      <c r="GA25" s="55">
        <f t="shared" si="49"/>
        <v>17000</v>
      </c>
      <c r="GB25" s="61"/>
      <c r="GC25" s="62"/>
      <c r="GD25" s="58"/>
      <c r="GE25" s="58"/>
      <c r="GF25" s="59"/>
      <c r="GG25" s="54">
        <f t="shared" si="50"/>
        <v>2.5161764705882352E-2</v>
      </c>
      <c r="GH25" s="55">
        <f t="shared" si="51"/>
        <v>17000</v>
      </c>
      <c r="GI25" s="61"/>
      <c r="GJ25" s="62"/>
      <c r="GK25" s="58"/>
      <c r="GL25" s="58"/>
      <c r="GM25" s="59"/>
      <c r="GN25" s="54">
        <f t="shared" si="52"/>
        <v>2.5161764705882352E-2</v>
      </c>
      <c r="GO25" s="55">
        <f t="shared" si="53"/>
        <v>17000</v>
      </c>
      <c r="GP25" s="61"/>
      <c r="GQ25" s="62"/>
      <c r="GR25" s="58"/>
      <c r="GS25" s="58"/>
      <c r="GT25" s="59"/>
      <c r="GU25" s="54">
        <f t="shared" si="54"/>
        <v>2.5161764705882352E-2</v>
      </c>
      <c r="GV25" s="55">
        <f t="shared" si="55"/>
        <v>17000</v>
      </c>
    </row>
    <row r="26" spans="1:204" s="60" customFormat="1">
      <c r="A26" s="57">
        <v>23</v>
      </c>
      <c r="B26" s="61"/>
      <c r="C26" s="62"/>
      <c r="D26" s="171">
        <v>20</v>
      </c>
      <c r="E26" s="171">
        <v>20</v>
      </c>
      <c r="F26" s="59"/>
      <c r="G26" s="54">
        <f t="shared" si="57"/>
        <v>1.5161764705882354E-2</v>
      </c>
      <c r="H26" s="55">
        <f t="shared" si="56"/>
        <v>17000</v>
      </c>
      <c r="I26" s="61"/>
      <c r="J26" s="62"/>
      <c r="K26" s="58"/>
      <c r="L26" s="58"/>
      <c r="M26" s="59"/>
      <c r="N26" s="54">
        <f t="shared" si="0"/>
        <v>2.5161764705882352E-2</v>
      </c>
      <c r="O26" s="55">
        <f t="shared" si="1"/>
        <v>17000</v>
      </c>
      <c r="P26" s="61"/>
      <c r="Q26" s="62"/>
      <c r="R26" s="58"/>
      <c r="S26" s="58"/>
      <c r="T26" s="59"/>
      <c r="U26" s="54">
        <f t="shared" si="2"/>
        <v>2.5161764705882352E-2</v>
      </c>
      <c r="V26" s="55">
        <f t="shared" si="3"/>
        <v>17000</v>
      </c>
      <c r="W26" s="61"/>
      <c r="X26" s="62"/>
      <c r="Y26" s="58"/>
      <c r="Z26" s="58"/>
      <c r="AA26" s="59"/>
      <c r="AB26" s="54">
        <f t="shared" si="4"/>
        <v>2.5161764705882352E-2</v>
      </c>
      <c r="AC26" s="55">
        <f t="shared" si="5"/>
        <v>17000</v>
      </c>
      <c r="AD26" s="61"/>
      <c r="AE26" s="62"/>
      <c r="AF26" s="58"/>
      <c r="AG26" s="58"/>
      <c r="AH26" s="59"/>
      <c r="AI26" s="54">
        <f t="shared" si="6"/>
        <v>2.5161764705882352E-2</v>
      </c>
      <c r="AJ26" s="55">
        <f t="shared" si="7"/>
        <v>17000</v>
      </c>
      <c r="AK26" s="61"/>
      <c r="AL26" s="62"/>
      <c r="AM26" s="58"/>
      <c r="AN26" s="58"/>
      <c r="AO26" s="59"/>
      <c r="AP26" s="54">
        <f t="shared" si="8"/>
        <v>2.5161764705882352E-2</v>
      </c>
      <c r="AQ26" s="55">
        <f t="shared" si="9"/>
        <v>17000</v>
      </c>
      <c r="AR26" s="61"/>
      <c r="AS26" s="62"/>
      <c r="AT26" s="58"/>
      <c r="AU26" s="58"/>
      <c r="AV26" s="59"/>
      <c r="AW26" s="54">
        <f t="shared" si="10"/>
        <v>2.5161764705882352E-2</v>
      </c>
      <c r="AX26" s="55">
        <f t="shared" si="11"/>
        <v>17000</v>
      </c>
      <c r="AY26" s="61"/>
      <c r="AZ26" s="62"/>
      <c r="BA26" s="58"/>
      <c r="BB26" s="58"/>
      <c r="BC26" s="59"/>
      <c r="BD26" s="54">
        <f t="shared" si="12"/>
        <v>2.5161764705882352E-2</v>
      </c>
      <c r="BE26" s="55">
        <f t="shared" si="13"/>
        <v>17000</v>
      </c>
      <c r="BF26" s="61"/>
      <c r="BG26" s="62"/>
      <c r="BH26" s="58"/>
      <c r="BI26" s="58"/>
      <c r="BJ26" s="59"/>
      <c r="BK26" s="54">
        <f t="shared" si="14"/>
        <v>2.5161764705882352E-2</v>
      </c>
      <c r="BL26" s="55">
        <f t="shared" si="15"/>
        <v>17000</v>
      </c>
      <c r="BM26" s="61"/>
      <c r="BN26" s="62"/>
      <c r="BO26" s="58"/>
      <c r="BP26" s="58"/>
      <c r="BQ26" s="59"/>
      <c r="BR26" s="54">
        <f t="shared" si="16"/>
        <v>2.5161764705882352E-2</v>
      </c>
      <c r="BS26" s="55">
        <f t="shared" si="17"/>
        <v>17000</v>
      </c>
      <c r="BT26" s="61"/>
      <c r="BU26" s="62"/>
      <c r="BV26" s="58"/>
      <c r="BW26" s="58"/>
      <c r="BX26" s="59"/>
      <c r="BY26" s="54">
        <f t="shared" si="18"/>
        <v>2.5161764705882352E-2</v>
      </c>
      <c r="BZ26" s="55">
        <f t="shared" si="19"/>
        <v>17000</v>
      </c>
      <c r="CA26" s="61"/>
      <c r="CB26" s="62"/>
      <c r="CC26" s="58"/>
      <c r="CD26" s="58"/>
      <c r="CE26" s="59"/>
      <c r="CF26" s="54">
        <f t="shared" si="20"/>
        <v>2.5161764705882352E-2</v>
      </c>
      <c r="CG26" s="55">
        <f t="shared" si="21"/>
        <v>17000</v>
      </c>
      <c r="CH26" s="61"/>
      <c r="CI26" s="62"/>
      <c r="CJ26" s="58"/>
      <c r="CK26" s="58"/>
      <c r="CL26" s="59"/>
      <c r="CM26" s="54">
        <f t="shared" si="22"/>
        <v>2.5161764705882352E-2</v>
      </c>
      <c r="CN26" s="55">
        <f t="shared" si="23"/>
        <v>17000</v>
      </c>
      <c r="CO26" s="61"/>
      <c r="CP26" s="62"/>
      <c r="CQ26" s="58"/>
      <c r="CR26" s="58"/>
      <c r="CS26" s="59"/>
      <c r="CT26" s="54">
        <f t="shared" si="24"/>
        <v>2.5161764705882352E-2</v>
      </c>
      <c r="CU26" s="55">
        <f t="shared" si="25"/>
        <v>17000</v>
      </c>
      <c r="CV26" s="61"/>
      <c r="CW26" s="62"/>
      <c r="CX26" s="58"/>
      <c r="CY26" s="58"/>
      <c r="CZ26" s="59"/>
      <c r="DA26" s="54">
        <f t="shared" si="26"/>
        <v>2.5161764705882352E-2</v>
      </c>
      <c r="DB26" s="55">
        <f t="shared" si="27"/>
        <v>17000</v>
      </c>
      <c r="DC26" s="61"/>
      <c r="DD26" s="62"/>
      <c r="DE26" s="58"/>
      <c r="DF26" s="58"/>
      <c r="DG26" s="59"/>
      <c r="DH26" s="54">
        <f t="shared" si="28"/>
        <v>2.5161764705882352E-2</v>
      </c>
      <c r="DI26" s="55">
        <f t="shared" si="29"/>
        <v>17000</v>
      </c>
      <c r="DJ26" s="61"/>
      <c r="DK26" s="62"/>
      <c r="DL26" s="58"/>
      <c r="DM26" s="58"/>
      <c r="DN26" s="59"/>
      <c r="DO26" s="54">
        <f t="shared" si="30"/>
        <v>2.5161764705882352E-2</v>
      </c>
      <c r="DP26" s="55">
        <f t="shared" si="31"/>
        <v>17000</v>
      </c>
      <c r="DQ26" s="61"/>
      <c r="DR26" s="62"/>
      <c r="DS26" s="58"/>
      <c r="DT26" s="58"/>
      <c r="DU26" s="59"/>
      <c r="DV26" s="54">
        <f t="shared" si="32"/>
        <v>2.5161764705882352E-2</v>
      </c>
      <c r="DW26" s="55">
        <f t="shared" si="33"/>
        <v>17000</v>
      </c>
      <c r="DX26" s="61"/>
      <c r="DY26" s="62"/>
      <c r="DZ26" s="58"/>
      <c r="EA26" s="58"/>
      <c r="EB26" s="59"/>
      <c r="EC26" s="54">
        <f t="shared" si="34"/>
        <v>2.5161764705882352E-2</v>
      </c>
      <c r="ED26" s="55">
        <f t="shared" si="35"/>
        <v>17000</v>
      </c>
      <c r="EE26" s="61"/>
      <c r="EF26" s="62"/>
      <c r="EG26" s="58"/>
      <c r="EH26" s="58"/>
      <c r="EI26" s="59"/>
      <c r="EJ26" s="54">
        <f t="shared" si="36"/>
        <v>2.5161764705882352E-2</v>
      </c>
      <c r="EK26" s="55">
        <f t="shared" si="37"/>
        <v>17000</v>
      </c>
      <c r="EL26" s="61"/>
      <c r="EM26" s="62"/>
      <c r="EN26" s="58"/>
      <c r="EO26" s="58"/>
      <c r="EP26" s="59"/>
      <c r="EQ26" s="54">
        <f t="shared" si="38"/>
        <v>2.5161764705882352E-2</v>
      </c>
      <c r="ER26" s="55">
        <f t="shared" si="39"/>
        <v>17000</v>
      </c>
      <c r="ES26" s="61"/>
      <c r="ET26" s="62"/>
      <c r="EU26" s="58"/>
      <c r="EV26" s="58"/>
      <c r="EW26" s="59"/>
      <c r="EX26" s="54">
        <f t="shared" si="40"/>
        <v>2.5161764705882352E-2</v>
      </c>
      <c r="EY26" s="55">
        <f t="shared" si="41"/>
        <v>17000</v>
      </c>
      <c r="EZ26" s="61"/>
      <c r="FA26" s="62"/>
      <c r="FB26" s="58"/>
      <c r="FC26" s="58"/>
      <c r="FD26" s="59"/>
      <c r="FE26" s="54">
        <f t="shared" si="42"/>
        <v>2.5161764705882352E-2</v>
      </c>
      <c r="FF26" s="55">
        <f t="shared" si="43"/>
        <v>17000</v>
      </c>
      <c r="FG26" s="61"/>
      <c r="FH26" s="62"/>
      <c r="FI26" s="58"/>
      <c r="FJ26" s="58"/>
      <c r="FK26" s="59"/>
      <c r="FL26" s="54">
        <f t="shared" si="44"/>
        <v>2.5161764705882352E-2</v>
      </c>
      <c r="FM26" s="55">
        <f t="shared" si="45"/>
        <v>17000</v>
      </c>
      <c r="FN26" s="61"/>
      <c r="FO26" s="62"/>
      <c r="FP26" s="58"/>
      <c r="FQ26" s="58"/>
      <c r="FR26" s="59"/>
      <c r="FS26" s="54">
        <f t="shared" si="46"/>
        <v>2.5161764705882352E-2</v>
      </c>
      <c r="FT26" s="55">
        <f t="shared" si="47"/>
        <v>17000</v>
      </c>
      <c r="FU26" s="61"/>
      <c r="FV26" s="62"/>
      <c r="FW26" s="58"/>
      <c r="FX26" s="58"/>
      <c r="FY26" s="59"/>
      <c r="FZ26" s="54">
        <f t="shared" si="48"/>
        <v>2.5161764705882352E-2</v>
      </c>
      <c r="GA26" s="55">
        <f t="shared" si="49"/>
        <v>17000</v>
      </c>
      <c r="GB26" s="61"/>
      <c r="GC26" s="62"/>
      <c r="GD26" s="58"/>
      <c r="GE26" s="58"/>
      <c r="GF26" s="59"/>
      <c r="GG26" s="54">
        <f t="shared" si="50"/>
        <v>2.5161764705882352E-2</v>
      </c>
      <c r="GH26" s="55">
        <f t="shared" si="51"/>
        <v>17000</v>
      </c>
      <c r="GI26" s="61"/>
      <c r="GJ26" s="62"/>
      <c r="GK26" s="58"/>
      <c r="GL26" s="58"/>
      <c r="GM26" s="59"/>
      <c r="GN26" s="54">
        <f t="shared" si="52"/>
        <v>2.5161764705882352E-2</v>
      </c>
      <c r="GO26" s="55">
        <f t="shared" si="53"/>
        <v>17000</v>
      </c>
      <c r="GP26" s="61"/>
      <c r="GQ26" s="62"/>
      <c r="GR26" s="58"/>
      <c r="GS26" s="58"/>
      <c r="GT26" s="59"/>
      <c r="GU26" s="54">
        <f t="shared" si="54"/>
        <v>2.5161764705882352E-2</v>
      </c>
      <c r="GV26" s="55">
        <f t="shared" si="55"/>
        <v>17000</v>
      </c>
    </row>
    <row r="27" spans="1:204" s="60" customFormat="1">
      <c r="A27" s="57">
        <v>24</v>
      </c>
      <c r="B27" s="61"/>
      <c r="C27" s="62"/>
      <c r="D27" s="171">
        <v>20</v>
      </c>
      <c r="E27" s="171">
        <v>20</v>
      </c>
      <c r="F27" s="59"/>
      <c r="G27" s="54">
        <f t="shared" si="57"/>
        <v>1.6338235294117646E-2</v>
      </c>
      <c r="H27" s="55">
        <f t="shared" si="56"/>
        <v>17000</v>
      </c>
      <c r="I27" s="61"/>
      <c r="J27" s="62"/>
      <c r="K27" s="58"/>
      <c r="L27" s="58"/>
      <c r="M27" s="59"/>
      <c r="N27" s="54">
        <f t="shared" si="0"/>
        <v>2.5161764705882352E-2</v>
      </c>
      <c r="O27" s="55">
        <f t="shared" si="1"/>
        <v>17000</v>
      </c>
      <c r="P27" s="61"/>
      <c r="Q27" s="62"/>
      <c r="R27" s="58"/>
      <c r="S27" s="58"/>
      <c r="T27" s="59"/>
      <c r="U27" s="54">
        <f t="shared" si="2"/>
        <v>2.5161764705882352E-2</v>
      </c>
      <c r="V27" s="55">
        <f t="shared" si="3"/>
        <v>17000</v>
      </c>
      <c r="W27" s="61"/>
      <c r="X27" s="62"/>
      <c r="Y27" s="58"/>
      <c r="Z27" s="58"/>
      <c r="AA27" s="59"/>
      <c r="AB27" s="54">
        <f t="shared" si="4"/>
        <v>2.5161764705882352E-2</v>
      </c>
      <c r="AC27" s="55">
        <f t="shared" si="5"/>
        <v>17000</v>
      </c>
      <c r="AD27" s="61"/>
      <c r="AE27" s="62"/>
      <c r="AF27" s="58"/>
      <c r="AG27" s="58"/>
      <c r="AH27" s="59"/>
      <c r="AI27" s="54">
        <f t="shared" si="6"/>
        <v>2.5161764705882352E-2</v>
      </c>
      <c r="AJ27" s="55">
        <f t="shared" si="7"/>
        <v>17000</v>
      </c>
      <c r="AK27" s="61"/>
      <c r="AL27" s="62"/>
      <c r="AM27" s="58"/>
      <c r="AN27" s="58"/>
      <c r="AO27" s="59"/>
      <c r="AP27" s="54">
        <f t="shared" si="8"/>
        <v>2.5161764705882352E-2</v>
      </c>
      <c r="AQ27" s="55">
        <f t="shared" si="9"/>
        <v>17000</v>
      </c>
      <c r="AR27" s="61"/>
      <c r="AS27" s="62"/>
      <c r="AT27" s="58"/>
      <c r="AU27" s="58"/>
      <c r="AV27" s="59"/>
      <c r="AW27" s="54">
        <f t="shared" si="10"/>
        <v>2.5161764705882352E-2</v>
      </c>
      <c r="AX27" s="55">
        <f t="shared" si="11"/>
        <v>17000</v>
      </c>
      <c r="AY27" s="61"/>
      <c r="AZ27" s="62"/>
      <c r="BA27" s="58"/>
      <c r="BB27" s="58"/>
      <c r="BC27" s="59"/>
      <c r="BD27" s="54">
        <f t="shared" si="12"/>
        <v>2.5161764705882352E-2</v>
      </c>
      <c r="BE27" s="55">
        <f t="shared" si="13"/>
        <v>17000</v>
      </c>
      <c r="BF27" s="61"/>
      <c r="BG27" s="62"/>
      <c r="BH27" s="58"/>
      <c r="BI27" s="58"/>
      <c r="BJ27" s="59"/>
      <c r="BK27" s="54">
        <f t="shared" si="14"/>
        <v>2.5161764705882352E-2</v>
      </c>
      <c r="BL27" s="55">
        <f t="shared" si="15"/>
        <v>17000</v>
      </c>
      <c r="BM27" s="61"/>
      <c r="BN27" s="62"/>
      <c r="BO27" s="58"/>
      <c r="BP27" s="58"/>
      <c r="BQ27" s="59"/>
      <c r="BR27" s="54">
        <f t="shared" si="16"/>
        <v>2.5161764705882352E-2</v>
      </c>
      <c r="BS27" s="55">
        <f t="shared" si="17"/>
        <v>17000</v>
      </c>
      <c r="BT27" s="61"/>
      <c r="BU27" s="62"/>
      <c r="BV27" s="58"/>
      <c r="BW27" s="58"/>
      <c r="BX27" s="59"/>
      <c r="BY27" s="54">
        <f t="shared" si="18"/>
        <v>2.5161764705882352E-2</v>
      </c>
      <c r="BZ27" s="55">
        <f t="shared" si="19"/>
        <v>17000</v>
      </c>
      <c r="CA27" s="61"/>
      <c r="CB27" s="62"/>
      <c r="CC27" s="58"/>
      <c r="CD27" s="58"/>
      <c r="CE27" s="59"/>
      <c r="CF27" s="54">
        <f t="shared" si="20"/>
        <v>2.5161764705882352E-2</v>
      </c>
      <c r="CG27" s="55">
        <f t="shared" si="21"/>
        <v>17000</v>
      </c>
      <c r="CH27" s="61"/>
      <c r="CI27" s="62"/>
      <c r="CJ27" s="58"/>
      <c r="CK27" s="58"/>
      <c r="CL27" s="59"/>
      <c r="CM27" s="54">
        <f t="shared" si="22"/>
        <v>2.5161764705882352E-2</v>
      </c>
      <c r="CN27" s="55">
        <f t="shared" si="23"/>
        <v>17000</v>
      </c>
      <c r="CO27" s="61"/>
      <c r="CP27" s="62"/>
      <c r="CQ27" s="58"/>
      <c r="CR27" s="58"/>
      <c r="CS27" s="59"/>
      <c r="CT27" s="54">
        <f t="shared" si="24"/>
        <v>2.5161764705882352E-2</v>
      </c>
      <c r="CU27" s="55">
        <f t="shared" si="25"/>
        <v>17000</v>
      </c>
      <c r="CV27" s="61"/>
      <c r="CW27" s="62"/>
      <c r="CX27" s="58"/>
      <c r="CY27" s="58"/>
      <c r="CZ27" s="59"/>
      <c r="DA27" s="54">
        <f t="shared" si="26"/>
        <v>2.5161764705882352E-2</v>
      </c>
      <c r="DB27" s="55">
        <f t="shared" si="27"/>
        <v>17000</v>
      </c>
      <c r="DC27" s="61"/>
      <c r="DD27" s="62"/>
      <c r="DE27" s="58"/>
      <c r="DF27" s="58"/>
      <c r="DG27" s="59"/>
      <c r="DH27" s="54">
        <f t="shared" si="28"/>
        <v>2.5161764705882352E-2</v>
      </c>
      <c r="DI27" s="55">
        <f t="shared" si="29"/>
        <v>17000</v>
      </c>
      <c r="DJ27" s="61"/>
      <c r="DK27" s="62"/>
      <c r="DL27" s="58"/>
      <c r="DM27" s="58"/>
      <c r="DN27" s="59"/>
      <c r="DO27" s="54">
        <f t="shared" si="30"/>
        <v>2.5161764705882352E-2</v>
      </c>
      <c r="DP27" s="55">
        <f t="shared" si="31"/>
        <v>17000</v>
      </c>
      <c r="DQ27" s="61"/>
      <c r="DR27" s="62"/>
      <c r="DS27" s="58"/>
      <c r="DT27" s="58"/>
      <c r="DU27" s="59"/>
      <c r="DV27" s="54">
        <f t="shared" si="32"/>
        <v>2.5161764705882352E-2</v>
      </c>
      <c r="DW27" s="55">
        <f t="shared" si="33"/>
        <v>17000</v>
      </c>
      <c r="DX27" s="61"/>
      <c r="DY27" s="62"/>
      <c r="DZ27" s="58"/>
      <c r="EA27" s="58"/>
      <c r="EB27" s="59"/>
      <c r="EC27" s="54">
        <f t="shared" si="34"/>
        <v>2.5161764705882352E-2</v>
      </c>
      <c r="ED27" s="55">
        <f t="shared" si="35"/>
        <v>17000</v>
      </c>
      <c r="EE27" s="61"/>
      <c r="EF27" s="62"/>
      <c r="EG27" s="58"/>
      <c r="EH27" s="58"/>
      <c r="EI27" s="59"/>
      <c r="EJ27" s="54">
        <f t="shared" si="36"/>
        <v>2.5161764705882352E-2</v>
      </c>
      <c r="EK27" s="55">
        <f t="shared" si="37"/>
        <v>17000</v>
      </c>
      <c r="EL27" s="61"/>
      <c r="EM27" s="62"/>
      <c r="EN27" s="58"/>
      <c r="EO27" s="58"/>
      <c r="EP27" s="59"/>
      <c r="EQ27" s="54">
        <f t="shared" si="38"/>
        <v>2.5161764705882352E-2</v>
      </c>
      <c r="ER27" s="55">
        <f t="shared" si="39"/>
        <v>17000</v>
      </c>
      <c r="ES27" s="61"/>
      <c r="ET27" s="62"/>
      <c r="EU27" s="58"/>
      <c r="EV27" s="58"/>
      <c r="EW27" s="59"/>
      <c r="EX27" s="54">
        <f t="shared" si="40"/>
        <v>2.5161764705882352E-2</v>
      </c>
      <c r="EY27" s="55">
        <f t="shared" si="41"/>
        <v>17000</v>
      </c>
      <c r="EZ27" s="61"/>
      <c r="FA27" s="62"/>
      <c r="FB27" s="58"/>
      <c r="FC27" s="58"/>
      <c r="FD27" s="59"/>
      <c r="FE27" s="54">
        <f t="shared" si="42"/>
        <v>2.5161764705882352E-2</v>
      </c>
      <c r="FF27" s="55">
        <f t="shared" si="43"/>
        <v>17000</v>
      </c>
      <c r="FG27" s="61"/>
      <c r="FH27" s="62"/>
      <c r="FI27" s="58"/>
      <c r="FJ27" s="58"/>
      <c r="FK27" s="59"/>
      <c r="FL27" s="54">
        <f t="shared" si="44"/>
        <v>2.5161764705882352E-2</v>
      </c>
      <c r="FM27" s="55">
        <f t="shared" si="45"/>
        <v>17000</v>
      </c>
      <c r="FN27" s="61"/>
      <c r="FO27" s="62"/>
      <c r="FP27" s="58"/>
      <c r="FQ27" s="58"/>
      <c r="FR27" s="59"/>
      <c r="FS27" s="54">
        <f t="shared" si="46"/>
        <v>2.5161764705882352E-2</v>
      </c>
      <c r="FT27" s="55">
        <f t="shared" si="47"/>
        <v>17000</v>
      </c>
      <c r="FU27" s="61"/>
      <c r="FV27" s="62"/>
      <c r="FW27" s="58"/>
      <c r="FX27" s="58"/>
      <c r="FY27" s="59"/>
      <c r="FZ27" s="54">
        <f t="shared" si="48"/>
        <v>2.5161764705882352E-2</v>
      </c>
      <c r="GA27" s="55">
        <f t="shared" si="49"/>
        <v>17000</v>
      </c>
      <c r="GB27" s="61"/>
      <c r="GC27" s="62"/>
      <c r="GD27" s="58"/>
      <c r="GE27" s="58"/>
      <c r="GF27" s="59"/>
      <c r="GG27" s="54">
        <f t="shared" si="50"/>
        <v>2.5161764705882352E-2</v>
      </c>
      <c r="GH27" s="55">
        <f t="shared" si="51"/>
        <v>17000</v>
      </c>
      <c r="GI27" s="61"/>
      <c r="GJ27" s="62"/>
      <c r="GK27" s="58"/>
      <c r="GL27" s="58"/>
      <c r="GM27" s="59"/>
      <c r="GN27" s="54">
        <f t="shared" si="52"/>
        <v>2.5161764705882352E-2</v>
      </c>
      <c r="GO27" s="55">
        <f t="shared" si="53"/>
        <v>17000</v>
      </c>
      <c r="GP27" s="61"/>
      <c r="GQ27" s="62"/>
      <c r="GR27" s="58"/>
      <c r="GS27" s="58"/>
      <c r="GT27" s="59"/>
      <c r="GU27" s="54">
        <f t="shared" si="54"/>
        <v>2.5161764705882352E-2</v>
      </c>
      <c r="GV27" s="55">
        <f t="shared" si="55"/>
        <v>17000</v>
      </c>
    </row>
    <row r="28" spans="1:204" s="60" customFormat="1">
      <c r="A28" s="57">
        <v>25</v>
      </c>
      <c r="B28" s="61"/>
      <c r="C28" s="62"/>
      <c r="D28" s="171">
        <v>20</v>
      </c>
      <c r="E28" s="171">
        <v>20</v>
      </c>
      <c r="F28" s="59"/>
      <c r="G28" s="54">
        <f t="shared" si="57"/>
        <v>1.7514705882352943E-2</v>
      </c>
      <c r="H28" s="55">
        <f t="shared" si="56"/>
        <v>17000</v>
      </c>
      <c r="I28" s="61"/>
      <c r="J28" s="62"/>
      <c r="K28" s="58"/>
      <c r="L28" s="58"/>
      <c r="M28" s="59"/>
      <c r="N28" s="54">
        <f t="shared" si="0"/>
        <v>2.5161764705882352E-2</v>
      </c>
      <c r="O28" s="55">
        <f t="shared" si="1"/>
        <v>17000</v>
      </c>
      <c r="P28" s="61"/>
      <c r="Q28" s="62"/>
      <c r="R28" s="58"/>
      <c r="S28" s="58"/>
      <c r="T28" s="59"/>
      <c r="U28" s="54">
        <f t="shared" si="2"/>
        <v>2.5161764705882352E-2</v>
      </c>
      <c r="V28" s="55">
        <f t="shared" si="3"/>
        <v>17000</v>
      </c>
      <c r="W28" s="61"/>
      <c r="X28" s="62"/>
      <c r="Y28" s="58"/>
      <c r="Z28" s="58"/>
      <c r="AA28" s="59"/>
      <c r="AB28" s="54">
        <f t="shared" si="4"/>
        <v>2.5161764705882352E-2</v>
      </c>
      <c r="AC28" s="55">
        <f t="shared" si="5"/>
        <v>17000</v>
      </c>
      <c r="AD28" s="61"/>
      <c r="AE28" s="62"/>
      <c r="AF28" s="58"/>
      <c r="AG28" s="58"/>
      <c r="AH28" s="59"/>
      <c r="AI28" s="54">
        <f t="shared" si="6"/>
        <v>2.5161764705882352E-2</v>
      </c>
      <c r="AJ28" s="55">
        <f t="shared" si="7"/>
        <v>17000</v>
      </c>
      <c r="AK28" s="61"/>
      <c r="AL28" s="62"/>
      <c r="AM28" s="58"/>
      <c r="AN28" s="58"/>
      <c r="AO28" s="59"/>
      <c r="AP28" s="54">
        <f t="shared" si="8"/>
        <v>2.5161764705882352E-2</v>
      </c>
      <c r="AQ28" s="55">
        <f t="shared" si="9"/>
        <v>17000</v>
      </c>
      <c r="AR28" s="61"/>
      <c r="AS28" s="62"/>
      <c r="AT28" s="58"/>
      <c r="AU28" s="58"/>
      <c r="AV28" s="59"/>
      <c r="AW28" s="54">
        <f t="shared" si="10"/>
        <v>2.5161764705882352E-2</v>
      </c>
      <c r="AX28" s="55">
        <f t="shared" si="11"/>
        <v>17000</v>
      </c>
      <c r="AY28" s="61"/>
      <c r="AZ28" s="62"/>
      <c r="BA28" s="58"/>
      <c r="BB28" s="58"/>
      <c r="BC28" s="59"/>
      <c r="BD28" s="54">
        <f t="shared" si="12"/>
        <v>2.5161764705882352E-2</v>
      </c>
      <c r="BE28" s="55">
        <f t="shared" si="13"/>
        <v>17000</v>
      </c>
      <c r="BF28" s="61"/>
      <c r="BG28" s="62"/>
      <c r="BH28" s="58"/>
      <c r="BI28" s="58"/>
      <c r="BJ28" s="59"/>
      <c r="BK28" s="54">
        <f t="shared" si="14"/>
        <v>2.5161764705882352E-2</v>
      </c>
      <c r="BL28" s="55">
        <f t="shared" si="15"/>
        <v>17000</v>
      </c>
      <c r="BM28" s="61"/>
      <c r="BN28" s="62"/>
      <c r="BO28" s="58"/>
      <c r="BP28" s="58"/>
      <c r="BQ28" s="59"/>
      <c r="BR28" s="54">
        <f t="shared" si="16"/>
        <v>2.5161764705882352E-2</v>
      </c>
      <c r="BS28" s="55">
        <f t="shared" si="17"/>
        <v>17000</v>
      </c>
      <c r="BT28" s="61"/>
      <c r="BU28" s="62"/>
      <c r="BV28" s="58"/>
      <c r="BW28" s="58"/>
      <c r="BX28" s="59"/>
      <c r="BY28" s="54">
        <f t="shared" si="18"/>
        <v>2.5161764705882352E-2</v>
      </c>
      <c r="BZ28" s="55">
        <f t="shared" si="19"/>
        <v>17000</v>
      </c>
      <c r="CA28" s="61"/>
      <c r="CB28" s="62"/>
      <c r="CC28" s="58"/>
      <c r="CD28" s="58"/>
      <c r="CE28" s="59"/>
      <c r="CF28" s="54">
        <f t="shared" si="20"/>
        <v>2.5161764705882352E-2</v>
      </c>
      <c r="CG28" s="55">
        <f t="shared" si="21"/>
        <v>17000</v>
      </c>
      <c r="CH28" s="61"/>
      <c r="CI28" s="62"/>
      <c r="CJ28" s="58"/>
      <c r="CK28" s="58"/>
      <c r="CL28" s="59"/>
      <c r="CM28" s="54">
        <f t="shared" si="22"/>
        <v>2.5161764705882352E-2</v>
      </c>
      <c r="CN28" s="55">
        <f t="shared" si="23"/>
        <v>17000</v>
      </c>
      <c r="CO28" s="61"/>
      <c r="CP28" s="62"/>
      <c r="CQ28" s="58"/>
      <c r="CR28" s="58"/>
      <c r="CS28" s="59"/>
      <c r="CT28" s="54">
        <f t="shared" si="24"/>
        <v>2.5161764705882352E-2</v>
      </c>
      <c r="CU28" s="55">
        <f t="shared" si="25"/>
        <v>17000</v>
      </c>
      <c r="CV28" s="61"/>
      <c r="CW28" s="62"/>
      <c r="CX28" s="58"/>
      <c r="CY28" s="58"/>
      <c r="CZ28" s="59"/>
      <c r="DA28" s="54">
        <f t="shared" si="26"/>
        <v>2.5161764705882352E-2</v>
      </c>
      <c r="DB28" s="55">
        <f t="shared" si="27"/>
        <v>17000</v>
      </c>
      <c r="DC28" s="61"/>
      <c r="DD28" s="62"/>
      <c r="DE28" s="58"/>
      <c r="DF28" s="58"/>
      <c r="DG28" s="59"/>
      <c r="DH28" s="54">
        <f t="shared" si="28"/>
        <v>2.5161764705882352E-2</v>
      </c>
      <c r="DI28" s="55">
        <f t="shared" si="29"/>
        <v>17000</v>
      </c>
      <c r="DJ28" s="61"/>
      <c r="DK28" s="62"/>
      <c r="DL28" s="58"/>
      <c r="DM28" s="58"/>
      <c r="DN28" s="59"/>
      <c r="DO28" s="54">
        <f t="shared" si="30"/>
        <v>2.5161764705882352E-2</v>
      </c>
      <c r="DP28" s="55">
        <f t="shared" si="31"/>
        <v>17000</v>
      </c>
      <c r="DQ28" s="61"/>
      <c r="DR28" s="62"/>
      <c r="DS28" s="58"/>
      <c r="DT28" s="58"/>
      <c r="DU28" s="59"/>
      <c r="DV28" s="54">
        <f t="shared" si="32"/>
        <v>2.5161764705882352E-2</v>
      </c>
      <c r="DW28" s="55">
        <f t="shared" si="33"/>
        <v>17000</v>
      </c>
      <c r="DX28" s="61"/>
      <c r="DY28" s="62"/>
      <c r="DZ28" s="58"/>
      <c r="EA28" s="58"/>
      <c r="EB28" s="59"/>
      <c r="EC28" s="54">
        <f t="shared" si="34"/>
        <v>2.5161764705882352E-2</v>
      </c>
      <c r="ED28" s="55">
        <f t="shared" si="35"/>
        <v>17000</v>
      </c>
      <c r="EE28" s="61"/>
      <c r="EF28" s="62"/>
      <c r="EG28" s="58"/>
      <c r="EH28" s="58"/>
      <c r="EI28" s="59"/>
      <c r="EJ28" s="54">
        <f t="shared" si="36"/>
        <v>2.5161764705882352E-2</v>
      </c>
      <c r="EK28" s="55">
        <f t="shared" si="37"/>
        <v>17000</v>
      </c>
      <c r="EL28" s="61"/>
      <c r="EM28" s="62"/>
      <c r="EN28" s="58"/>
      <c r="EO28" s="58"/>
      <c r="EP28" s="59"/>
      <c r="EQ28" s="54">
        <f t="shared" si="38"/>
        <v>2.5161764705882352E-2</v>
      </c>
      <c r="ER28" s="55">
        <f t="shared" si="39"/>
        <v>17000</v>
      </c>
      <c r="ES28" s="61"/>
      <c r="ET28" s="62"/>
      <c r="EU28" s="58"/>
      <c r="EV28" s="58"/>
      <c r="EW28" s="59"/>
      <c r="EX28" s="54">
        <f t="shared" si="40"/>
        <v>2.5161764705882352E-2</v>
      </c>
      <c r="EY28" s="55">
        <f t="shared" si="41"/>
        <v>17000</v>
      </c>
      <c r="EZ28" s="61"/>
      <c r="FA28" s="62"/>
      <c r="FB28" s="58"/>
      <c r="FC28" s="58"/>
      <c r="FD28" s="59"/>
      <c r="FE28" s="54">
        <f t="shared" si="42"/>
        <v>2.5161764705882352E-2</v>
      </c>
      <c r="FF28" s="55">
        <f t="shared" si="43"/>
        <v>17000</v>
      </c>
      <c r="FG28" s="61"/>
      <c r="FH28" s="62"/>
      <c r="FI28" s="58"/>
      <c r="FJ28" s="58"/>
      <c r="FK28" s="59"/>
      <c r="FL28" s="54">
        <f t="shared" si="44"/>
        <v>2.5161764705882352E-2</v>
      </c>
      <c r="FM28" s="55">
        <f t="shared" si="45"/>
        <v>17000</v>
      </c>
      <c r="FN28" s="61"/>
      <c r="FO28" s="62"/>
      <c r="FP28" s="58"/>
      <c r="FQ28" s="58"/>
      <c r="FR28" s="59"/>
      <c r="FS28" s="54">
        <f t="shared" si="46"/>
        <v>2.5161764705882352E-2</v>
      </c>
      <c r="FT28" s="55">
        <f t="shared" si="47"/>
        <v>17000</v>
      </c>
      <c r="FU28" s="61"/>
      <c r="FV28" s="62"/>
      <c r="FW28" s="58"/>
      <c r="FX28" s="58"/>
      <c r="FY28" s="59"/>
      <c r="FZ28" s="54">
        <f t="shared" si="48"/>
        <v>2.5161764705882352E-2</v>
      </c>
      <c r="GA28" s="55">
        <f t="shared" si="49"/>
        <v>17000</v>
      </c>
      <c r="GB28" s="61"/>
      <c r="GC28" s="62"/>
      <c r="GD28" s="58"/>
      <c r="GE28" s="58"/>
      <c r="GF28" s="59"/>
      <c r="GG28" s="54">
        <f t="shared" si="50"/>
        <v>2.5161764705882352E-2</v>
      </c>
      <c r="GH28" s="55">
        <f t="shared" si="51"/>
        <v>17000</v>
      </c>
      <c r="GI28" s="61"/>
      <c r="GJ28" s="62"/>
      <c r="GK28" s="58"/>
      <c r="GL28" s="58"/>
      <c r="GM28" s="59"/>
      <c r="GN28" s="54">
        <f t="shared" si="52"/>
        <v>2.5161764705882352E-2</v>
      </c>
      <c r="GO28" s="55">
        <f t="shared" si="53"/>
        <v>17000</v>
      </c>
      <c r="GP28" s="61"/>
      <c r="GQ28" s="62"/>
      <c r="GR28" s="58"/>
      <c r="GS28" s="58"/>
      <c r="GT28" s="59"/>
      <c r="GU28" s="54">
        <f t="shared" si="54"/>
        <v>2.5161764705882352E-2</v>
      </c>
      <c r="GV28" s="55">
        <f t="shared" si="55"/>
        <v>17000</v>
      </c>
    </row>
    <row r="29" spans="1:204" s="60" customFormat="1">
      <c r="A29" s="57">
        <v>26</v>
      </c>
      <c r="B29" s="61"/>
      <c r="C29" s="62"/>
      <c r="D29" s="58">
        <v>20</v>
      </c>
      <c r="E29" s="58">
        <v>20</v>
      </c>
      <c r="F29" s="59"/>
      <c r="G29" s="54">
        <f t="shared" si="57"/>
        <v>1.8691176470588235E-2</v>
      </c>
      <c r="H29" s="55">
        <f t="shared" si="56"/>
        <v>17000</v>
      </c>
      <c r="I29" s="61"/>
      <c r="J29" s="62"/>
      <c r="K29" s="58"/>
      <c r="L29" s="58"/>
      <c r="M29" s="59"/>
      <c r="N29" s="54">
        <f t="shared" si="0"/>
        <v>2.5161764705882352E-2</v>
      </c>
      <c r="O29" s="55">
        <f t="shared" si="1"/>
        <v>17000</v>
      </c>
      <c r="P29" s="61"/>
      <c r="Q29" s="62"/>
      <c r="R29" s="58"/>
      <c r="S29" s="58"/>
      <c r="T29" s="59"/>
      <c r="U29" s="54">
        <f t="shared" si="2"/>
        <v>2.5161764705882352E-2</v>
      </c>
      <c r="V29" s="55">
        <f t="shared" si="3"/>
        <v>17000</v>
      </c>
      <c r="W29" s="61"/>
      <c r="X29" s="62"/>
      <c r="Y29" s="58"/>
      <c r="Z29" s="58"/>
      <c r="AA29" s="59"/>
      <c r="AB29" s="54">
        <f t="shared" si="4"/>
        <v>2.5161764705882352E-2</v>
      </c>
      <c r="AC29" s="55">
        <f t="shared" si="5"/>
        <v>17000</v>
      </c>
      <c r="AD29" s="61"/>
      <c r="AE29" s="62"/>
      <c r="AF29" s="58"/>
      <c r="AG29" s="58"/>
      <c r="AH29" s="59"/>
      <c r="AI29" s="54">
        <f t="shared" si="6"/>
        <v>2.5161764705882352E-2</v>
      </c>
      <c r="AJ29" s="55">
        <f t="shared" si="7"/>
        <v>17000</v>
      </c>
      <c r="AK29" s="61"/>
      <c r="AL29" s="62"/>
      <c r="AM29" s="58"/>
      <c r="AN29" s="58"/>
      <c r="AO29" s="59"/>
      <c r="AP29" s="54">
        <f t="shared" si="8"/>
        <v>2.5161764705882352E-2</v>
      </c>
      <c r="AQ29" s="55">
        <f t="shared" si="9"/>
        <v>17000</v>
      </c>
      <c r="AR29" s="61"/>
      <c r="AS29" s="62"/>
      <c r="AT29" s="58"/>
      <c r="AU29" s="58"/>
      <c r="AV29" s="59"/>
      <c r="AW29" s="54">
        <f t="shared" si="10"/>
        <v>2.5161764705882352E-2</v>
      </c>
      <c r="AX29" s="55">
        <f t="shared" si="11"/>
        <v>17000</v>
      </c>
      <c r="AY29" s="61"/>
      <c r="AZ29" s="62"/>
      <c r="BA29" s="58"/>
      <c r="BB29" s="58"/>
      <c r="BC29" s="59"/>
      <c r="BD29" s="54">
        <f t="shared" si="12"/>
        <v>2.5161764705882352E-2</v>
      </c>
      <c r="BE29" s="55">
        <f t="shared" si="13"/>
        <v>17000</v>
      </c>
      <c r="BF29" s="61"/>
      <c r="BG29" s="62"/>
      <c r="BH29" s="58"/>
      <c r="BI29" s="58"/>
      <c r="BJ29" s="59"/>
      <c r="BK29" s="54">
        <f t="shared" si="14"/>
        <v>2.5161764705882352E-2</v>
      </c>
      <c r="BL29" s="55">
        <f t="shared" si="15"/>
        <v>17000</v>
      </c>
      <c r="BM29" s="61"/>
      <c r="BN29" s="62"/>
      <c r="BO29" s="58"/>
      <c r="BP29" s="58"/>
      <c r="BQ29" s="59"/>
      <c r="BR29" s="54">
        <f t="shared" si="16"/>
        <v>2.5161764705882352E-2</v>
      </c>
      <c r="BS29" s="55">
        <f t="shared" si="17"/>
        <v>17000</v>
      </c>
      <c r="BT29" s="61"/>
      <c r="BU29" s="62"/>
      <c r="BV29" s="58"/>
      <c r="BW29" s="58"/>
      <c r="BX29" s="59"/>
      <c r="BY29" s="54">
        <f t="shared" si="18"/>
        <v>2.5161764705882352E-2</v>
      </c>
      <c r="BZ29" s="55">
        <f t="shared" si="19"/>
        <v>17000</v>
      </c>
      <c r="CA29" s="61"/>
      <c r="CB29" s="62"/>
      <c r="CC29" s="58"/>
      <c r="CD29" s="58"/>
      <c r="CE29" s="59"/>
      <c r="CF29" s="54">
        <f t="shared" si="20"/>
        <v>2.5161764705882352E-2</v>
      </c>
      <c r="CG29" s="55">
        <f t="shared" si="21"/>
        <v>17000</v>
      </c>
      <c r="CH29" s="61"/>
      <c r="CI29" s="62"/>
      <c r="CJ29" s="58"/>
      <c r="CK29" s="58"/>
      <c r="CL29" s="59"/>
      <c r="CM29" s="54">
        <f t="shared" si="22"/>
        <v>2.5161764705882352E-2</v>
      </c>
      <c r="CN29" s="55">
        <f t="shared" si="23"/>
        <v>17000</v>
      </c>
      <c r="CO29" s="61"/>
      <c r="CP29" s="62"/>
      <c r="CQ29" s="58"/>
      <c r="CR29" s="58"/>
      <c r="CS29" s="59"/>
      <c r="CT29" s="54">
        <f t="shared" si="24"/>
        <v>2.5161764705882352E-2</v>
      </c>
      <c r="CU29" s="55">
        <f t="shared" si="25"/>
        <v>17000</v>
      </c>
      <c r="CV29" s="61"/>
      <c r="CW29" s="62"/>
      <c r="CX29" s="58"/>
      <c r="CY29" s="58"/>
      <c r="CZ29" s="59"/>
      <c r="DA29" s="54">
        <f t="shared" si="26"/>
        <v>2.5161764705882352E-2</v>
      </c>
      <c r="DB29" s="55">
        <f t="shared" si="27"/>
        <v>17000</v>
      </c>
      <c r="DC29" s="61"/>
      <c r="DD29" s="62"/>
      <c r="DE29" s="58"/>
      <c r="DF29" s="58"/>
      <c r="DG29" s="59"/>
      <c r="DH29" s="54">
        <f t="shared" si="28"/>
        <v>2.5161764705882352E-2</v>
      </c>
      <c r="DI29" s="55">
        <f t="shared" si="29"/>
        <v>17000</v>
      </c>
      <c r="DJ29" s="61"/>
      <c r="DK29" s="62"/>
      <c r="DL29" s="58"/>
      <c r="DM29" s="58"/>
      <c r="DN29" s="59"/>
      <c r="DO29" s="54">
        <f t="shared" si="30"/>
        <v>2.5161764705882352E-2</v>
      </c>
      <c r="DP29" s="55">
        <f t="shared" si="31"/>
        <v>17000</v>
      </c>
      <c r="DQ29" s="61"/>
      <c r="DR29" s="62"/>
      <c r="DS29" s="58"/>
      <c r="DT29" s="58"/>
      <c r="DU29" s="59"/>
      <c r="DV29" s="54">
        <f t="shared" si="32"/>
        <v>2.5161764705882352E-2</v>
      </c>
      <c r="DW29" s="55">
        <f t="shared" si="33"/>
        <v>17000</v>
      </c>
      <c r="DX29" s="61"/>
      <c r="DY29" s="62"/>
      <c r="DZ29" s="58"/>
      <c r="EA29" s="58"/>
      <c r="EB29" s="59"/>
      <c r="EC29" s="54">
        <f t="shared" si="34"/>
        <v>2.5161764705882352E-2</v>
      </c>
      <c r="ED29" s="55">
        <f t="shared" si="35"/>
        <v>17000</v>
      </c>
      <c r="EE29" s="61"/>
      <c r="EF29" s="62"/>
      <c r="EG29" s="58"/>
      <c r="EH29" s="58"/>
      <c r="EI29" s="59"/>
      <c r="EJ29" s="54">
        <f t="shared" si="36"/>
        <v>2.5161764705882352E-2</v>
      </c>
      <c r="EK29" s="55">
        <f t="shared" si="37"/>
        <v>17000</v>
      </c>
      <c r="EL29" s="61"/>
      <c r="EM29" s="62"/>
      <c r="EN29" s="58"/>
      <c r="EO29" s="58"/>
      <c r="EP29" s="59"/>
      <c r="EQ29" s="54">
        <f t="shared" si="38"/>
        <v>2.5161764705882352E-2</v>
      </c>
      <c r="ER29" s="55">
        <f t="shared" si="39"/>
        <v>17000</v>
      </c>
      <c r="ES29" s="61"/>
      <c r="ET29" s="62"/>
      <c r="EU29" s="58"/>
      <c r="EV29" s="58"/>
      <c r="EW29" s="59"/>
      <c r="EX29" s="54">
        <f t="shared" si="40"/>
        <v>2.5161764705882352E-2</v>
      </c>
      <c r="EY29" s="55">
        <f t="shared" si="41"/>
        <v>17000</v>
      </c>
      <c r="EZ29" s="61"/>
      <c r="FA29" s="62"/>
      <c r="FB29" s="58"/>
      <c r="FC29" s="58"/>
      <c r="FD29" s="59"/>
      <c r="FE29" s="54">
        <f t="shared" si="42"/>
        <v>2.5161764705882352E-2</v>
      </c>
      <c r="FF29" s="55">
        <f t="shared" si="43"/>
        <v>17000</v>
      </c>
      <c r="FG29" s="61"/>
      <c r="FH29" s="62"/>
      <c r="FI29" s="58"/>
      <c r="FJ29" s="58"/>
      <c r="FK29" s="59"/>
      <c r="FL29" s="54">
        <f t="shared" si="44"/>
        <v>2.5161764705882352E-2</v>
      </c>
      <c r="FM29" s="55">
        <f t="shared" si="45"/>
        <v>17000</v>
      </c>
      <c r="FN29" s="61"/>
      <c r="FO29" s="62"/>
      <c r="FP29" s="58"/>
      <c r="FQ29" s="58"/>
      <c r="FR29" s="59"/>
      <c r="FS29" s="54">
        <f t="shared" si="46"/>
        <v>2.5161764705882352E-2</v>
      </c>
      <c r="FT29" s="55">
        <f t="shared" si="47"/>
        <v>17000</v>
      </c>
      <c r="FU29" s="61"/>
      <c r="FV29" s="62"/>
      <c r="FW29" s="58"/>
      <c r="FX29" s="58"/>
      <c r="FY29" s="59"/>
      <c r="FZ29" s="54">
        <f t="shared" si="48"/>
        <v>2.5161764705882352E-2</v>
      </c>
      <c r="GA29" s="55">
        <f t="shared" si="49"/>
        <v>17000</v>
      </c>
      <c r="GB29" s="61"/>
      <c r="GC29" s="62"/>
      <c r="GD29" s="58"/>
      <c r="GE29" s="58"/>
      <c r="GF29" s="59"/>
      <c r="GG29" s="54">
        <f t="shared" si="50"/>
        <v>2.5161764705882352E-2</v>
      </c>
      <c r="GH29" s="55">
        <f t="shared" si="51"/>
        <v>17000</v>
      </c>
      <c r="GI29" s="61"/>
      <c r="GJ29" s="62"/>
      <c r="GK29" s="58"/>
      <c r="GL29" s="58"/>
      <c r="GM29" s="59"/>
      <c r="GN29" s="54">
        <f t="shared" si="52"/>
        <v>2.5161764705882352E-2</v>
      </c>
      <c r="GO29" s="55">
        <f t="shared" si="53"/>
        <v>17000</v>
      </c>
      <c r="GP29" s="61"/>
      <c r="GQ29" s="62"/>
      <c r="GR29" s="58"/>
      <c r="GS29" s="58"/>
      <c r="GT29" s="59"/>
      <c r="GU29" s="54">
        <f t="shared" si="54"/>
        <v>2.5161764705882352E-2</v>
      </c>
      <c r="GV29" s="55">
        <f t="shared" si="55"/>
        <v>17000</v>
      </c>
    </row>
    <row r="30" spans="1:204" s="60" customFormat="1">
      <c r="A30" s="57">
        <v>27</v>
      </c>
      <c r="B30" s="61"/>
      <c r="C30" s="62"/>
      <c r="D30" s="58">
        <v>20</v>
      </c>
      <c r="E30" s="58">
        <v>20</v>
      </c>
      <c r="F30" s="59"/>
      <c r="G30" s="54">
        <f t="shared" si="57"/>
        <v>1.9867647058823528E-2</v>
      </c>
      <c r="H30" s="55">
        <f t="shared" si="56"/>
        <v>17000</v>
      </c>
      <c r="I30" s="61"/>
      <c r="J30" s="62"/>
      <c r="K30" s="58"/>
      <c r="L30" s="58"/>
      <c r="M30" s="59"/>
      <c r="N30" s="54">
        <f t="shared" si="0"/>
        <v>2.5161764705882352E-2</v>
      </c>
      <c r="O30" s="55">
        <f t="shared" si="1"/>
        <v>17000</v>
      </c>
      <c r="P30" s="61"/>
      <c r="Q30" s="62"/>
      <c r="R30" s="58"/>
      <c r="S30" s="58"/>
      <c r="T30" s="59"/>
      <c r="U30" s="54">
        <f t="shared" si="2"/>
        <v>2.5161764705882352E-2</v>
      </c>
      <c r="V30" s="55">
        <f t="shared" si="3"/>
        <v>17000</v>
      </c>
      <c r="W30" s="61"/>
      <c r="X30" s="62"/>
      <c r="Y30" s="58"/>
      <c r="Z30" s="58"/>
      <c r="AA30" s="59"/>
      <c r="AB30" s="54">
        <f t="shared" si="4"/>
        <v>2.5161764705882352E-2</v>
      </c>
      <c r="AC30" s="55">
        <f t="shared" si="5"/>
        <v>17000</v>
      </c>
      <c r="AD30" s="61"/>
      <c r="AE30" s="62"/>
      <c r="AF30" s="58"/>
      <c r="AG30" s="58"/>
      <c r="AH30" s="59"/>
      <c r="AI30" s="54">
        <f t="shared" si="6"/>
        <v>2.5161764705882352E-2</v>
      </c>
      <c r="AJ30" s="55">
        <f t="shared" si="7"/>
        <v>17000</v>
      </c>
      <c r="AK30" s="61"/>
      <c r="AL30" s="62"/>
      <c r="AM30" s="58"/>
      <c r="AN30" s="58"/>
      <c r="AO30" s="59"/>
      <c r="AP30" s="54">
        <f t="shared" si="8"/>
        <v>2.5161764705882352E-2</v>
      </c>
      <c r="AQ30" s="55">
        <f t="shared" si="9"/>
        <v>17000</v>
      </c>
      <c r="AR30" s="61"/>
      <c r="AS30" s="62"/>
      <c r="AT30" s="58"/>
      <c r="AU30" s="58"/>
      <c r="AV30" s="59"/>
      <c r="AW30" s="54">
        <f t="shared" si="10"/>
        <v>2.5161764705882352E-2</v>
      </c>
      <c r="AX30" s="55">
        <f t="shared" si="11"/>
        <v>17000</v>
      </c>
      <c r="AY30" s="61"/>
      <c r="AZ30" s="62"/>
      <c r="BA30" s="58"/>
      <c r="BB30" s="58"/>
      <c r="BC30" s="59"/>
      <c r="BD30" s="54">
        <f t="shared" si="12"/>
        <v>2.5161764705882352E-2</v>
      </c>
      <c r="BE30" s="55">
        <f t="shared" si="13"/>
        <v>17000</v>
      </c>
      <c r="BF30" s="61"/>
      <c r="BG30" s="62"/>
      <c r="BH30" s="58"/>
      <c r="BI30" s="58"/>
      <c r="BJ30" s="59"/>
      <c r="BK30" s="54">
        <f t="shared" si="14"/>
        <v>2.5161764705882352E-2</v>
      </c>
      <c r="BL30" s="55">
        <f t="shared" si="15"/>
        <v>17000</v>
      </c>
      <c r="BM30" s="61"/>
      <c r="BN30" s="62"/>
      <c r="BO30" s="58"/>
      <c r="BP30" s="58"/>
      <c r="BQ30" s="59"/>
      <c r="BR30" s="54">
        <f t="shared" si="16"/>
        <v>2.5161764705882352E-2</v>
      </c>
      <c r="BS30" s="55">
        <f t="shared" si="17"/>
        <v>17000</v>
      </c>
      <c r="BT30" s="61"/>
      <c r="BU30" s="62"/>
      <c r="BV30" s="58"/>
      <c r="BW30" s="58"/>
      <c r="BX30" s="59"/>
      <c r="BY30" s="54">
        <f t="shared" si="18"/>
        <v>2.5161764705882352E-2</v>
      </c>
      <c r="BZ30" s="55">
        <f t="shared" si="19"/>
        <v>17000</v>
      </c>
      <c r="CA30" s="61"/>
      <c r="CB30" s="62"/>
      <c r="CC30" s="58"/>
      <c r="CD30" s="58"/>
      <c r="CE30" s="59"/>
      <c r="CF30" s="54">
        <f t="shared" si="20"/>
        <v>2.5161764705882352E-2</v>
      </c>
      <c r="CG30" s="55">
        <f t="shared" si="21"/>
        <v>17000</v>
      </c>
      <c r="CH30" s="61"/>
      <c r="CI30" s="62"/>
      <c r="CJ30" s="58"/>
      <c r="CK30" s="58"/>
      <c r="CL30" s="59"/>
      <c r="CM30" s="54">
        <f t="shared" si="22"/>
        <v>2.5161764705882352E-2</v>
      </c>
      <c r="CN30" s="55">
        <f t="shared" si="23"/>
        <v>17000</v>
      </c>
      <c r="CO30" s="61"/>
      <c r="CP30" s="62"/>
      <c r="CQ30" s="58"/>
      <c r="CR30" s="58"/>
      <c r="CS30" s="59"/>
      <c r="CT30" s="54">
        <f t="shared" si="24"/>
        <v>2.5161764705882352E-2</v>
      </c>
      <c r="CU30" s="55">
        <f t="shared" si="25"/>
        <v>17000</v>
      </c>
      <c r="CV30" s="61"/>
      <c r="CW30" s="62"/>
      <c r="CX30" s="58"/>
      <c r="CY30" s="58"/>
      <c r="CZ30" s="59"/>
      <c r="DA30" s="54">
        <f t="shared" si="26"/>
        <v>2.5161764705882352E-2</v>
      </c>
      <c r="DB30" s="55">
        <f t="shared" si="27"/>
        <v>17000</v>
      </c>
      <c r="DC30" s="61"/>
      <c r="DD30" s="62"/>
      <c r="DE30" s="58"/>
      <c r="DF30" s="58"/>
      <c r="DG30" s="59"/>
      <c r="DH30" s="54">
        <f t="shared" si="28"/>
        <v>2.5161764705882352E-2</v>
      </c>
      <c r="DI30" s="55">
        <f t="shared" si="29"/>
        <v>17000</v>
      </c>
      <c r="DJ30" s="61"/>
      <c r="DK30" s="62"/>
      <c r="DL30" s="58"/>
      <c r="DM30" s="58"/>
      <c r="DN30" s="59"/>
      <c r="DO30" s="54">
        <f t="shared" si="30"/>
        <v>2.5161764705882352E-2</v>
      </c>
      <c r="DP30" s="55">
        <f t="shared" si="31"/>
        <v>17000</v>
      </c>
      <c r="DQ30" s="61"/>
      <c r="DR30" s="62"/>
      <c r="DS30" s="58"/>
      <c r="DT30" s="58"/>
      <c r="DU30" s="59"/>
      <c r="DV30" s="54">
        <f t="shared" si="32"/>
        <v>2.5161764705882352E-2</v>
      </c>
      <c r="DW30" s="55">
        <f t="shared" si="33"/>
        <v>17000</v>
      </c>
      <c r="DX30" s="61"/>
      <c r="DY30" s="62"/>
      <c r="DZ30" s="58"/>
      <c r="EA30" s="58"/>
      <c r="EB30" s="59"/>
      <c r="EC30" s="54">
        <f t="shared" si="34"/>
        <v>2.5161764705882352E-2</v>
      </c>
      <c r="ED30" s="55">
        <f t="shared" si="35"/>
        <v>17000</v>
      </c>
      <c r="EE30" s="61"/>
      <c r="EF30" s="62"/>
      <c r="EG30" s="58"/>
      <c r="EH30" s="58"/>
      <c r="EI30" s="59"/>
      <c r="EJ30" s="54">
        <f t="shared" si="36"/>
        <v>2.5161764705882352E-2</v>
      </c>
      <c r="EK30" s="55">
        <f t="shared" si="37"/>
        <v>17000</v>
      </c>
      <c r="EL30" s="61"/>
      <c r="EM30" s="62"/>
      <c r="EN30" s="58"/>
      <c r="EO30" s="58"/>
      <c r="EP30" s="59"/>
      <c r="EQ30" s="54">
        <f t="shared" si="38"/>
        <v>2.5161764705882352E-2</v>
      </c>
      <c r="ER30" s="55">
        <f t="shared" si="39"/>
        <v>17000</v>
      </c>
      <c r="ES30" s="61"/>
      <c r="ET30" s="62"/>
      <c r="EU30" s="58"/>
      <c r="EV30" s="58"/>
      <c r="EW30" s="59"/>
      <c r="EX30" s="54">
        <f t="shared" si="40"/>
        <v>2.5161764705882352E-2</v>
      </c>
      <c r="EY30" s="55">
        <f t="shared" si="41"/>
        <v>17000</v>
      </c>
      <c r="EZ30" s="61"/>
      <c r="FA30" s="62"/>
      <c r="FB30" s="58"/>
      <c r="FC30" s="58"/>
      <c r="FD30" s="59"/>
      <c r="FE30" s="54">
        <f t="shared" si="42"/>
        <v>2.5161764705882352E-2</v>
      </c>
      <c r="FF30" s="55">
        <f t="shared" si="43"/>
        <v>17000</v>
      </c>
      <c r="FG30" s="61"/>
      <c r="FH30" s="62"/>
      <c r="FI30" s="58"/>
      <c r="FJ30" s="58"/>
      <c r="FK30" s="59"/>
      <c r="FL30" s="54">
        <f t="shared" si="44"/>
        <v>2.5161764705882352E-2</v>
      </c>
      <c r="FM30" s="55">
        <f t="shared" si="45"/>
        <v>17000</v>
      </c>
      <c r="FN30" s="61"/>
      <c r="FO30" s="62"/>
      <c r="FP30" s="58"/>
      <c r="FQ30" s="58"/>
      <c r="FR30" s="59"/>
      <c r="FS30" s="54">
        <f t="shared" si="46"/>
        <v>2.5161764705882352E-2</v>
      </c>
      <c r="FT30" s="55">
        <f t="shared" si="47"/>
        <v>17000</v>
      </c>
      <c r="FU30" s="61"/>
      <c r="FV30" s="62"/>
      <c r="FW30" s="58"/>
      <c r="FX30" s="58"/>
      <c r="FY30" s="59"/>
      <c r="FZ30" s="54">
        <f t="shared" si="48"/>
        <v>2.5161764705882352E-2</v>
      </c>
      <c r="GA30" s="55">
        <f t="shared" si="49"/>
        <v>17000</v>
      </c>
      <c r="GB30" s="61"/>
      <c r="GC30" s="62"/>
      <c r="GD30" s="58"/>
      <c r="GE30" s="58"/>
      <c r="GF30" s="59"/>
      <c r="GG30" s="54">
        <f t="shared" si="50"/>
        <v>2.5161764705882352E-2</v>
      </c>
      <c r="GH30" s="55">
        <f t="shared" si="51"/>
        <v>17000</v>
      </c>
      <c r="GI30" s="61"/>
      <c r="GJ30" s="62"/>
      <c r="GK30" s="58"/>
      <c r="GL30" s="58"/>
      <c r="GM30" s="59"/>
      <c r="GN30" s="54">
        <f t="shared" si="52"/>
        <v>2.5161764705882352E-2</v>
      </c>
      <c r="GO30" s="55">
        <f t="shared" si="53"/>
        <v>17000</v>
      </c>
      <c r="GP30" s="61"/>
      <c r="GQ30" s="62"/>
      <c r="GR30" s="58"/>
      <c r="GS30" s="58"/>
      <c r="GT30" s="59"/>
      <c r="GU30" s="54">
        <f t="shared" si="54"/>
        <v>2.5161764705882352E-2</v>
      </c>
      <c r="GV30" s="55">
        <f t="shared" si="55"/>
        <v>17000</v>
      </c>
    </row>
    <row r="31" spans="1:204" s="60" customFormat="1">
      <c r="A31" s="57">
        <v>28</v>
      </c>
      <c r="B31" s="61"/>
      <c r="C31" s="62"/>
      <c r="D31" s="58">
        <v>20</v>
      </c>
      <c r="E31" s="58">
        <v>20</v>
      </c>
      <c r="F31" s="59"/>
      <c r="G31" s="54">
        <f t="shared" si="57"/>
        <v>2.1044117647058824E-2</v>
      </c>
      <c r="H31" s="55">
        <f t="shared" si="56"/>
        <v>17000</v>
      </c>
      <c r="I31" s="61"/>
      <c r="J31" s="62"/>
      <c r="K31" s="58"/>
      <c r="L31" s="58"/>
      <c r="M31" s="59"/>
      <c r="N31" s="54">
        <f t="shared" si="0"/>
        <v>2.5161764705882352E-2</v>
      </c>
      <c r="O31" s="55">
        <f t="shared" si="1"/>
        <v>17000</v>
      </c>
      <c r="P31" s="61"/>
      <c r="Q31" s="62"/>
      <c r="R31" s="58"/>
      <c r="S31" s="58"/>
      <c r="T31" s="59"/>
      <c r="U31" s="54">
        <f t="shared" si="2"/>
        <v>2.5161764705882352E-2</v>
      </c>
      <c r="V31" s="55">
        <f t="shared" si="3"/>
        <v>17000</v>
      </c>
      <c r="W31" s="61"/>
      <c r="X31" s="62"/>
      <c r="Y31" s="58"/>
      <c r="Z31" s="58"/>
      <c r="AA31" s="59"/>
      <c r="AB31" s="54">
        <f t="shared" si="4"/>
        <v>2.5161764705882352E-2</v>
      </c>
      <c r="AC31" s="55">
        <f t="shared" si="5"/>
        <v>17000</v>
      </c>
      <c r="AD31" s="61"/>
      <c r="AE31" s="62"/>
      <c r="AF31" s="58"/>
      <c r="AG31" s="58"/>
      <c r="AH31" s="59"/>
      <c r="AI31" s="54">
        <f t="shared" si="6"/>
        <v>2.5161764705882352E-2</v>
      </c>
      <c r="AJ31" s="55">
        <f t="shared" si="7"/>
        <v>17000</v>
      </c>
      <c r="AK31" s="61"/>
      <c r="AL31" s="62"/>
      <c r="AM31" s="58"/>
      <c r="AN31" s="58"/>
      <c r="AO31" s="59"/>
      <c r="AP31" s="54">
        <f t="shared" si="8"/>
        <v>2.5161764705882352E-2</v>
      </c>
      <c r="AQ31" s="55">
        <f t="shared" si="9"/>
        <v>17000</v>
      </c>
      <c r="AR31" s="61"/>
      <c r="AS31" s="62"/>
      <c r="AT31" s="58"/>
      <c r="AU31" s="58"/>
      <c r="AV31" s="59"/>
      <c r="AW31" s="54">
        <f t="shared" si="10"/>
        <v>2.5161764705882352E-2</v>
      </c>
      <c r="AX31" s="55">
        <f t="shared" si="11"/>
        <v>17000</v>
      </c>
      <c r="AY31" s="61"/>
      <c r="AZ31" s="62"/>
      <c r="BA31" s="58"/>
      <c r="BB31" s="58"/>
      <c r="BC31" s="59"/>
      <c r="BD31" s="54">
        <f t="shared" si="12"/>
        <v>2.5161764705882352E-2</v>
      </c>
      <c r="BE31" s="55">
        <f t="shared" si="13"/>
        <v>17000</v>
      </c>
      <c r="BF31" s="61"/>
      <c r="BG31" s="62"/>
      <c r="BH31" s="58"/>
      <c r="BI31" s="58"/>
      <c r="BJ31" s="59"/>
      <c r="BK31" s="54">
        <f t="shared" si="14"/>
        <v>2.5161764705882352E-2</v>
      </c>
      <c r="BL31" s="55">
        <f t="shared" si="15"/>
        <v>17000</v>
      </c>
      <c r="BM31" s="61"/>
      <c r="BN31" s="62"/>
      <c r="BO31" s="58"/>
      <c r="BP31" s="58"/>
      <c r="BQ31" s="59"/>
      <c r="BR31" s="54">
        <f t="shared" si="16"/>
        <v>2.5161764705882352E-2</v>
      </c>
      <c r="BS31" s="55">
        <f t="shared" si="17"/>
        <v>17000</v>
      </c>
      <c r="BT31" s="61"/>
      <c r="BU31" s="62"/>
      <c r="BV31" s="58"/>
      <c r="BW31" s="58"/>
      <c r="BX31" s="59"/>
      <c r="BY31" s="54">
        <f t="shared" si="18"/>
        <v>2.5161764705882352E-2</v>
      </c>
      <c r="BZ31" s="55">
        <f t="shared" si="19"/>
        <v>17000</v>
      </c>
      <c r="CA31" s="61"/>
      <c r="CB31" s="62"/>
      <c r="CC31" s="58"/>
      <c r="CD31" s="58"/>
      <c r="CE31" s="59"/>
      <c r="CF31" s="54">
        <f t="shared" si="20"/>
        <v>2.5161764705882352E-2</v>
      </c>
      <c r="CG31" s="55">
        <f t="shared" si="21"/>
        <v>17000</v>
      </c>
      <c r="CH31" s="61"/>
      <c r="CI31" s="62"/>
      <c r="CJ31" s="58"/>
      <c r="CK31" s="58"/>
      <c r="CL31" s="59"/>
      <c r="CM31" s="54">
        <f t="shared" si="22"/>
        <v>2.5161764705882352E-2</v>
      </c>
      <c r="CN31" s="55">
        <f t="shared" si="23"/>
        <v>17000</v>
      </c>
      <c r="CO31" s="61"/>
      <c r="CP31" s="62"/>
      <c r="CQ31" s="58"/>
      <c r="CR31" s="58"/>
      <c r="CS31" s="59"/>
      <c r="CT31" s="54">
        <f t="shared" si="24"/>
        <v>2.5161764705882352E-2</v>
      </c>
      <c r="CU31" s="55">
        <f t="shared" si="25"/>
        <v>17000</v>
      </c>
      <c r="CV31" s="61"/>
      <c r="CW31" s="62"/>
      <c r="CX31" s="58"/>
      <c r="CY31" s="58"/>
      <c r="CZ31" s="59"/>
      <c r="DA31" s="54">
        <f t="shared" si="26"/>
        <v>2.5161764705882352E-2</v>
      </c>
      <c r="DB31" s="55">
        <f t="shared" si="27"/>
        <v>17000</v>
      </c>
      <c r="DC31" s="61"/>
      <c r="DD31" s="62"/>
      <c r="DE31" s="58"/>
      <c r="DF31" s="58"/>
      <c r="DG31" s="59"/>
      <c r="DH31" s="54">
        <f t="shared" si="28"/>
        <v>2.5161764705882352E-2</v>
      </c>
      <c r="DI31" s="55">
        <f t="shared" si="29"/>
        <v>17000</v>
      </c>
      <c r="DJ31" s="61"/>
      <c r="DK31" s="62"/>
      <c r="DL31" s="58"/>
      <c r="DM31" s="58"/>
      <c r="DN31" s="59"/>
      <c r="DO31" s="54">
        <f t="shared" si="30"/>
        <v>2.5161764705882352E-2</v>
      </c>
      <c r="DP31" s="55">
        <f t="shared" si="31"/>
        <v>17000</v>
      </c>
      <c r="DQ31" s="61"/>
      <c r="DR31" s="62"/>
      <c r="DS31" s="58"/>
      <c r="DT31" s="58"/>
      <c r="DU31" s="59"/>
      <c r="DV31" s="54">
        <f t="shared" si="32"/>
        <v>2.5161764705882352E-2</v>
      </c>
      <c r="DW31" s="55">
        <f t="shared" si="33"/>
        <v>17000</v>
      </c>
      <c r="DX31" s="61"/>
      <c r="DY31" s="62"/>
      <c r="DZ31" s="58"/>
      <c r="EA31" s="58"/>
      <c r="EB31" s="59"/>
      <c r="EC31" s="54">
        <f t="shared" si="34"/>
        <v>2.5161764705882352E-2</v>
      </c>
      <c r="ED31" s="55">
        <f t="shared" si="35"/>
        <v>17000</v>
      </c>
      <c r="EE31" s="61"/>
      <c r="EF31" s="62"/>
      <c r="EG31" s="58"/>
      <c r="EH31" s="58"/>
      <c r="EI31" s="59"/>
      <c r="EJ31" s="54">
        <f t="shared" si="36"/>
        <v>2.5161764705882352E-2</v>
      </c>
      <c r="EK31" s="55">
        <f t="shared" si="37"/>
        <v>17000</v>
      </c>
      <c r="EL31" s="61"/>
      <c r="EM31" s="62"/>
      <c r="EN31" s="58"/>
      <c r="EO31" s="58"/>
      <c r="EP31" s="59"/>
      <c r="EQ31" s="54">
        <f t="shared" si="38"/>
        <v>2.5161764705882352E-2</v>
      </c>
      <c r="ER31" s="55">
        <f t="shared" si="39"/>
        <v>17000</v>
      </c>
      <c r="ES31" s="61"/>
      <c r="ET31" s="62"/>
      <c r="EU31" s="58"/>
      <c r="EV31" s="58"/>
      <c r="EW31" s="59"/>
      <c r="EX31" s="54">
        <f t="shared" si="40"/>
        <v>2.5161764705882352E-2</v>
      </c>
      <c r="EY31" s="55">
        <f t="shared" si="41"/>
        <v>17000</v>
      </c>
      <c r="EZ31" s="61"/>
      <c r="FA31" s="62"/>
      <c r="FB31" s="58"/>
      <c r="FC31" s="58"/>
      <c r="FD31" s="59"/>
      <c r="FE31" s="54">
        <f t="shared" si="42"/>
        <v>2.5161764705882352E-2</v>
      </c>
      <c r="FF31" s="55">
        <f t="shared" si="43"/>
        <v>17000</v>
      </c>
      <c r="FG31" s="61"/>
      <c r="FH31" s="62"/>
      <c r="FI31" s="58"/>
      <c r="FJ31" s="58"/>
      <c r="FK31" s="59"/>
      <c r="FL31" s="54">
        <f t="shared" si="44"/>
        <v>2.5161764705882352E-2</v>
      </c>
      <c r="FM31" s="55">
        <f t="shared" si="45"/>
        <v>17000</v>
      </c>
      <c r="FN31" s="61"/>
      <c r="FO31" s="62"/>
      <c r="FP31" s="58"/>
      <c r="FQ31" s="58"/>
      <c r="FR31" s="59"/>
      <c r="FS31" s="54">
        <f t="shared" si="46"/>
        <v>2.5161764705882352E-2</v>
      </c>
      <c r="FT31" s="55">
        <f t="shared" si="47"/>
        <v>17000</v>
      </c>
      <c r="FU31" s="61"/>
      <c r="FV31" s="62"/>
      <c r="FW31" s="58"/>
      <c r="FX31" s="58"/>
      <c r="FY31" s="59"/>
      <c r="FZ31" s="54">
        <f t="shared" si="48"/>
        <v>2.5161764705882352E-2</v>
      </c>
      <c r="GA31" s="55">
        <f t="shared" si="49"/>
        <v>17000</v>
      </c>
      <c r="GB31" s="61"/>
      <c r="GC31" s="62"/>
      <c r="GD31" s="58"/>
      <c r="GE31" s="58"/>
      <c r="GF31" s="59"/>
      <c r="GG31" s="54">
        <f t="shared" si="50"/>
        <v>2.5161764705882352E-2</v>
      </c>
      <c r="GH31" s="55">
        <f t="shared" si="51"/>
        <v>17000</v>
      </c>
      <c r="GI31" s="61"/>
      <c r="GJ31" s="62"/>
      <c r="GK31" s="58"/>
      <c r="GL31" s="58"/>
      <c r="GM31" s="59"/>
      <c r="GN31" s="54">
        <f t="shared" si="52"/>
        <v>2.5161764705882352E-2</v>
      </c>
      <c r="GO31" s="55">
        <f t="shared" si="53"/>
        <v>17000</v>
      </c>
      <c r="GP31" s="61"/>
      <c r="GQ31" s="62"/>
      <c r="GR31" s="58"/>
      <c r="GS31" s="58"/>
      <c r="GT31" s="59"/>
      <c r="GU31" s="54">
        <f t="shared" si="54"/>
        <v>2.5161764705882352E-2</v>
      </c>
      <c r="GV31" s="55">
        <f t="shared" si="55"/>
        <v>17000</v>
      </c>
    </row>
    <row r="32" spans="1:204" s="60" customFormat="1">
      <c r="A32" s="57">
        <v>29</v>
      </c>
      <c r="B32" s="61"/>
      <c r="C32" s="62"/>
      <c r="D32" s="58">
        <v>20</v>
      </c>
      <c r="E32" s="58">
        <v>20</v>
      </c>
      <c r="F32" s="59"/>
      <c r="G32" s="54">
        <f t="shared" si="57"/>
        <v>2.2220588235294117E-2</v>
      </c>
      <c r="H32" s="55">
        <f t="shared" si="56"/>
        <v>17000</v>
      </c>
      <c r="I32" s="61"/>
      <c r="J32" s="62"/>
      <c r="K32" s="58"/>
      <c r="L32" s="58"/>
      <c r="M32" s="59"/>
      <c r="N32" s="54">
        <f t="shared" si="0"/>
        <v>2.5161764705882352E-2</v>
      </c>
      <c r="O32" s="55">
        <f t="shared" si="1"/>
        <v>17000</v>
      </c>
      <c r="P32" s="61"/>
      <c r="Q32" s="62"/>
      <c r="R32" s="58"/>
      <c r="S32" s="58"/>
      <c r="T32" s="59"/>
      <c r="U32" s="54">
        <f t="shared" si="2"/>
        <v>2.5161764705882352E-2</v>
      </c>
      <c r="V32" s="55">
        <f t="shared" si="3"/>
        <v>17000</v>
      </c>
      <c r="W32" s="61"/>
      <c r="X32" s="62"/>
      <c r="Y32" s="58"/>
      <c r="Z32" s="58"/>
      <c r="AA32" s="59"/>
      <c r="AB32" s="54">
        <f t="shared" si="4"/>
        <v>2.5161764705882352E-2</v>
      </c>
      <c r="AC32" s="55">
        <f t="shared" si="5"/>
        <v>17000</v>
      </c>
      <c r="AD32" s="61"/>
      <c r="AE32" s="62"/>
      <c r="AF32" s="58"/>
      <c r="AG32" s="58"/>
      <c r="AH32" s="59"/>
      <c r="AI32" s="54">
        <f t="shared" si="6"/>
        <v>2.5161764705882352E-2</v>
      </c>
      <c r="AJ32" s="55">
        <f t="shared" si="7"/>
        <v>17000</v>
      </c>
      <c r="AK32" s="61"/>
      <c r="AL32" s="62"/>
      <c r="AM32" s="58"/>
      <c r="AN32" s="58"/>
      <c r="AO32" s="59"/>
      <c r="AP32" s="54">
        <f t="shared" si="8"/>
        <v>2.5161764705882352E-2</v>
      </c>
      <c r="AQ32" s="55">
        <f t="shared" si="9"/>
        <v>17000</v>
      </c>
      <c r="AR32" s="61"/>
      <c r="AS32" s="62"/>
      <c r="AT32" s="58"/>
      <c r="AU32" s="58"/>
      <c r="AV32" s="59"/>
      <c r="AW32" s="54">
        <f t="shared" si="10"/>
        <v>2.5161764705882352E-2</v>
      </c>
      <c r="AX32" s="55">
        <f t="shared" si="11"/>
        <v>17000</v>
      </c>
      <c r="AY32" s="61"/>
      <c r="AZ32" s="62"/>
      <c r="BA32" s="58"/>
      <c r="BB32" s="58"/>
      <c r="BC32" s="59"/>
      <c r="BD32" s="54">
        <f t="shared" si="12"/>
        <v>2.5161764705882352E-2</v>
      </c>
      <c r="BE32" s="55">
        <f t="shared" si="13"/>
        <v>17000</v>
      </c>
      <c r="BF32" s="61"/>
      <c r="BG32" s="62"/>
      <c r="BH32" s="58"/>
      <c r="BI32" s="58"/>
      <c r="BJ32" s="59"/>
      <c r="BK32" s="54">
        <f t="shared" si="14"/>
        <v>2.5161764705882352E-2</v>
      </c>
      <c r="BL32" s="55">
        <f t="shared" si="15"/>
        <v>17000</v>
      </c>
      <c r="BM32" s="61"/>
      <c r="BN32" s="62"/>
      <c r="BO32" s="58"/>
      <c r="BP32" s="58"/>
      <c r="BQ32" s="59"/>
      <c r="BR32" s="54">
        <f t="shared" si="16"/>
        <v>2.5161764705882352E-2</v>
      </c>
      <c r="BS32" s="55">
        <f t="shared" si="17"/>
        <v>17000</v>
      </c>
      <c r="BT32" s="61"/>
      <c r="BU32" s="62"/>
      <c r="BV32" s="58"/>
      <c r="BW32" s="58"/>
      <c r="BX32" s="59"/>
      <c r="BY32" s="54">
        <f t="shared" si="18"/>
        <v>2.5161764705882352E-2</v>
      </c>
      <c r="BZ32" s="55">
        <f t="shared" si="19"/>
        <v>17000</v>
      </c>
      <c r="CA32" s="61"/>
      <c r="CB32" s="62"/>
      <c r="CC32" s="58"/>
      <c r="CD32" s="58"/>
      <c r="CE32" s="59"/>
      <c r="CF32" s="54">
        <f t="shared" si="20"/>
        <v>2.5161764705882352E-2</v>
      </c>
      <c r="CG32" s="55">
        <f t="shared" si="21"/>
        <v>17000</v>
      </c>
      <c r="CH32" s="61"/>
      <c r="CI32" s="62"/>
      <c r="CJ32" s="58"/>
      <c r="CK32" s="58"/>
      <c r="CL32" s="59"/>
      <c r="CM32" s="54">
        <f t="shared" si="22"/>
        <v>2.5161764705882352E-2</v>
      </c>
      <c r="CN32" s="55">
        <f t="shared" si="23"/>
        <v>17000</v>
      </c>
      <c r="CO32" s="61"/>
      <c r="CP32" s="62"/>
      <c r="CQ32" s="58"/>
      <c r="CR32" s="58"/>
      <c r="CS32" s="59"/>
      <c r="CT32" s="54">
        <f t="shared" si="24"/>
        <v>2.5161764705882352E-2</v>
      </c>
      <c r="CU32" s="55">
        <f t="shared" si="25"/>
        <v>17000</v>
      </c>
      <c r="CV32" s="61"/>
      <c r="CW32" s="62"/>
      <c r="CX32" s="58"/>
      <c r="CY32" s="58"/>
      <c r="CZ32" s="59"/>
      <c r="DA32" s="54">
        <f t="shared" si="26"/>
        <v>2.5161764705882352E-2</v>
      </c>
      <c r="DB32" s="55">
        <f t="shared" si="27"/>
        <v>17000</v>
      </c>
      <c r="DC32" s="61"/>
      <c r="DD32" s="62"/>
      <c r="DE32" s="58"/>
      <c r="DF32" s="58"/>
      <c r="DG32" s="59"/>
      <c r="DH32" s="54">
        <f t="shared" si="28"/>
        <v>2.5161764705882352E-2</v>
      </c>
      <c r="DI32" s="55">
        <f t="shared" si="29"/>
        <v>17000</v>
      </c>
      <c r="DJ32" s="61"/>
      <c r="DK32" s="62"/>
      <c r="DL32" s="58"/>
      <c r="DM32" s="58"/>
      <c r="DN32" s="59"/>
      <c r="DO32" s="54">
        <f t="shared" si="30"/>
        <v>2.5161764705882352E-2</v>
      </c>
      <c r="DP32" s="55">
        <f t="shared" si="31"/>
        <v>17000</v>
      </c>
      <c r="DQ32" s="61"/>
      <c r="DR32" s="62"/>
      <c r="DS32" s="58"/>
      <c r="DT32" s="58"/>
      <c r="DU32" s="59"/>
      <c r="DV32" s="54">
        <f t="shared" si="32"/>
        <v>2.5161764705882352E-2</v>
      </c>
      <c r="DW32" s="55">
        <f t="shared" si="33"/>
        <v>17000</v>
      </c>
      <c r="DX32" s="61"/>
      <c r="DY32" s="62"/>
      <c r="DZ32" s="58"/>
      <c r="EA32" s="58"/>
      <c r="EB32" s="59"/>
      <c r="EC32" s="54">
        <f t="shared" si="34"/>
        <v>2.5161764705882352E-2</v>
      </c>
      <c r="ED32" s="55">
        <f t="shared" si="35"/>
        <v>17000</v>
      </c>
      <c r="EE32" s="61"/>
      <c r="EF32" s="62"/>
      <c r="EG32" s="58"/>
      <c r="EH32" s="58"/>
      <c r="EI32" s="59"/>
      <c r="EJ32" s="54">
        <f t="shared" si="36"/>
        <v>2.5161764705882352E-2</v>
      </c>
      <c r="EK32" s="55">
        <f t="shared" si="37"/>
        <v>17000</v>
      </c>
      <c r="EL32" s="61"/>
      <c r="EM32" s="62"/>
      <c r="EN32" s="58"/>
      <c r="EO32" s="58"/>
      <c r="EP32" s="59"/>
      <c r="EQ32" s="54">
        <f t="shared" si="38"/>
        <v>2.5161764705882352E-2</v>
      </c>
      <c r="ER32" s="55">
        <f t="shared" si="39"/>
        <v>17000</v>
      </c>
      <c r="ES32" s="61"/>
      <c r="ET32" s="62"/>
      <c r="EU32" s="58"/>
      <c r="EV32" s="58"/>
      <c r="EW32" s="59"/>
      <c r="EX32" s="54">
        <f t="shared" si="40"/>
        <v>2.5161764705882352E-2</v>
      </c>
      <c r="EY32" s="55">
        <f t="shared" si="41"/>
        <v>17000</v>
      </c>
      <c r="EZ32" s="61"/>
      <c r="FA32" s="62"/>
      <c r="FB32" s="58"/>
      <c r="FC32" s="58"/>
      <c r="FD32" s="59"/>
      <c r="FE32" s="54">
        <f t="shared" si="42"/>
        <v>2.5161764705882352E-2</v>
      </c>
      <c r="FF32" s="55">
        <f t="shared" si="43"/>
        <v>17000</v>
      </c>
      <c r="FG32" s="61"/>
      <c r="FH32" s="62"/>
      <c r="FI32" s="58"/>
      <c r="FJ32" s="58"/>
      <c r="FK32" s="59"/>
      <c r="FL32" s="54">
        <f t="shared" si="44"/>
        <v>2.5161764705882352E-2</v>
      </c>
      <c r="FM32" s="55">
        <f t="shared" si="45"/>
        <v>17000</v>
      </c>
      <c r="FN32" s="61"/>
      <c r="FO32" s="62"/>
      <c r="FP32" s="58"/>
      <c r="FQ32" s="58"/>
      <c r="FR32" s="59"/>
      <c r="FS32" s="54">
        <f t="shared" si="46"/>
        <v>2.5161764705882352E-2</v>
      </c>
      <c r="FT32" s="55">
        <f t="shared" si="47"/>
        <v>17000</v>
      </c>
      <c r="FU32" s="61"/>
      <c r="FV32" s="62"/>
      <c r="FW32" s="58"/>
      <c r="FX32" s="58"/>
      <c r="FY32" s="59"/>
      <c r="FZ32" s="54">
        <f t="shared" si="48"/>
        <v>2.5161764705882352E-2</v>
      </c>
      <c r="GA32" s="55">
        <f t="shared" si="49"/>
        <v>17000</v>
      </c>
      <c r="GB32" s="61"/>
      <c r="GC32" s="62"/>
      <c r="GD32" s="58"/>
      <c r="GE32" s="58"/>
      <c r="GF32" s="59"/>
      <c r="GG32" s="54">
        <f t="shared" si="50"/>
        <v>2.5161764705882352E-2</v>
      </c>
      <c r="GH32" s="55">
        <f t="shared" si="51"/>
        <v>17000</v>
      </c>
      <c r="GI32" s="61"/>
      <c r="GJ32" s="62"/>
      <c r="GK32" s="58"/>
      <c r="GL32" s="58"/>
      <c r="GM32" s="59"/>
      <c r="GN32" s="54">
        <f t="shared" si="52"/>
        <v>2.5161764705882352E-2</v>
      </c>
      <c r="GO32" s="55">
        <f t="shared" si="53"/>
        <v>17000</v>
      </c>
      <c r="GP32" s="61"/>
      <c r="GQ32" s="62"/>
      <c r="GR32" s="58"/>
      <c r="GS32" s="58"/>
      <c r="GT32" s="59"/>
      <c r="GU32" s="54">
        <f t="shared" si="54"/>
        <v>2.5161764705882352E-2</v>
      </c>
      <c r="GV32" s="55">
        <f t="shared" si="55"/>
        <v>17000</v>
      </c>
    </row>
    <row r="33" spans="1:204" s="60" customFormat="1">
      <c r="A33" s="57">
        <v>30</v>
      </c>
      <c r="B33" s="61"/>
      <c r="C33" s="62"/>
      <c r="D33" s="58">
        <v>20</v>
      </c>
      <c r="E33" s="58">
        <v>20</v>
      </c>
      <c r="F33" s="59"/>
      <c r="G33" s="54">
        <f t="shared" si="57"/>
        <v>2.3397058823529413E-2</v>
      </c>
      <c r="H33" s="55">
        <f t="shared" si="56"/>
        <v>17000</v>
      </c>
      <c r="I33" s="61"/>
      <c r="J33" s="62"/>
      <c r="K33" s="58"/>
      <c r="L33" s="58"/>
      <c r="M33" s="59"/>
      <c r="N33" s="54">
        <f t="shared" si="0"/>
        <v>2.5161764705882352E-2</v>
      </c>
      <c r="O33" s="55">
        <f t="shared" si="1"/>
        <v>17000</v>
      </c>
      <c r="P33" s="61"/>
      <c r="Q33" s="62"/>
      <c r="R33" s="58"/>
      <c r="S33" s="58"/>
      <c r="T33" s="59"/>
      <c r="U33" s="54">
        <f t="shared" si="2"/>
        <v>2.5161764705882352E-2</v>
      </c>
      <c r="V33" s="55">
        <f t="shared" si="3"/>
        <v>17000</v>
      </c>
      <c r="W33" s="61"/>
      <c r="X33" s="62"/>
      <c r="Y33" s="58"/>
      <c r="Z33" s="58"/>
      <c r="AA33" s="59"/>
      <c r="AB33" s="54">
        <f t="shared" si="4"/>
        <v>2.5161764705882352E-2</v>
      </c>
      <c r="AC33" s="55">
        <f t="shared" si="5"/>
        <v>17000</v>
      </c>
      <c r="AD33" s="61"/>
      <c r="AE33" s="62"/>
      <c r="AF33" s="58"/>
      <c r="AG33" s="58"/>
      <c r="AH33" s="59"/>
      <c r="AI33" s="54">
        <f t="shared" si="6"/>
        <v>2.5161764705882352E-2</v>
      </c>
      <c r="AJ33" s="55">
        <f t="shared" si="7"/>
        <v>17000</v>
      </c>
      <c r="AK33" s="61"/>
      <c r="AL33" s="62"/>
      <c r="AM33" s="58"/>
      <c r="AN33" s="58"/>
      <c r="AO33" s="59"/>
      <c r="AP33" s="54">
        <f t="shared" si="8"/>
        <v>2.5161764705882352E-2</v>
      </c>
      <c r="AQ33" s="55">
        <f t="shared" si="9"/>
        <v>17000</v>
      </c>
      <c r="AR33" s="61"/>
      <c r="AS33" s="62"/>
      <c r="AT33" s="58"/>
      <c r="AU33" s="58"/>
      <c r="AV33" s="59"/>
      <c r="AW33" s="54">
        <f t="shared" si="10"/>
        <v>2.5161764705882352E-2</v>
      </c>
      <c r="AX33" s="55">
        <f t="shared" si="11"/>
        <v>17000</v>
      </c>
      <c r="AY33" s="61"/>
      <c r="AZ33" s="62"/>
      <c r="BA33" s="58"/>
      <c r="BB33" s="58"/>
      <c r="BC33" s="59"/>
      <c r="BD33" s="54">
        <f t="shared" si="12"/>
        <v>2.5161764705882352E-2</v>
      </c>
      <c r="BE33" s="55">
        <f t="shared" si="13"/>
        <v>17000</v>
      </c>
      <c r="BF33" s="61"/>
      <c r="BG33" s="62"/>
      <c r="BH33" s="58"/>
      <c r="BI33" s="58"/>
      <c r="BJ33" s="59"/>
      <c r="BK33" s="54">
        <f t="shared" si="14"/>
        <v>2.5161764705882352E-2</v>
      </c>
      <c r="BL33" s="55">
        <f t="shared" si="15"/>
        <v>17000</v>
      </c>
      <c r="BM33" s="61"/>
      <c r="BN33" s="62"/>
      <c r="BO33" s="58"/>
      <c r="BP33" s="58"/>
      <c r="BQ33" s="59"/>
      <c r="BR33" s="54">
        <f t="shared" si="16"/>
        <v>2.5161764705882352E-2</v>
      </c>
      <c r="BS33" s="55">
        <f t="shared" si="17"/>
        <v>17000</v>
      </c>
      <c r="BT33" s="61"/>
      <c r="BU33" s="62"/>
      <c r="BV33" s="58"/>
      <c r="BW33" s="58"/>
      <c r="BX33" s="59"/>
      <c r="BY33" s="54">
        <f t="shared" si="18"/>
        <v>2.5161764705882352E-2</v>
      </c>
      <c r="BZ33" s="55">
        <f t="shared" si="19"/>
        <v>17000</v>
      </c>
      <c r="CA33" s="61"/>
      <c r="CB33" s="62"/>
      <c r="CC33" s="58"/>
      <c r="CD33" s="58"/>
      <c r="CE33" s="59"/>
      <c r="CF33" s="54">
        <f t="shared" si="20"/>
        <v>2.5161764705882352E-2</v>
      </c>
      <c r="CG33" s="55">
        <f t="shared" si="21"/>
        <v>17000</v>
      </c>
      <c r="CH33" s="61"/>
      <c r="CI33" s="62"/>
      <c r="CJ33" s="58"/>
      <c r="CK33" s="58"/>
      <c r="CL33" s="59"/>
      <c r="CM33" s="54">
        <f t="shared" si="22"/>
        <v>2.5161764705882352E-2</v>
      </c>
      <c r="CN33" s="55">
        <f t="shared" si="23"/>
        <v>17000</v>
      </c>
      <c r="CO33" s="61"/>
      <c r="CP33" s="62"/>
      <c r="CQ33" s="58"/>
      <c r="CR33" s="58"/>
      <c r="CS33" s="59"/>
      <c r="CT33" s="54">
        <f t="shared" si="24"/>
        <v>2.5161764705882352E-2</v>
      </c>
      <c r="CU33" s="55">
        <f t="shared" si="25"/>
        <v>17000</v>
      </c>
      <c r="CV33" s="61"/>
      <c r="CW33" s="62"/>
      <c r="CX33" s="58"/>
      <c r="CY33" s="58"/>
      <c r="CZ33" s="59"/>
      <c r="DA33" s="54">
        <f t="shared" si="26"/>
        <v>2.5161764705882352E-2</v>
      </c>
      <c r="DB33" s="55">
        <f t="shared" si="27"/>
        <v>17000</v>
      </c>
      <c r="DC33" s="61"/>
      <c r="DD33" s="62"/>
      <c r="DE33" s="58"/>
      <c r="DF33" s="58"/>
      <c r="DG33" s="59"/>
      <c r="DH33" s="54">
        <f t="shared" si="28"/>
        <v>2.5161764705882352E-2</v>
      </c>
      <c r="DI33" s="55">
        <f t="shared" si="29"/>
        <v>17000</v>
      </c>
      <c r="DJ33" s="61"/>
      <c r="DK33" s="62"/>
      <c r="DL33" s="58"/>
      <c r="DM33" s="58"/>
      <c r="DN33" s="59"/>
      <c r="DO33" s="54">
        <f t="shared" si="30"/>
        <v>2.5161764705882352E-2</v>
      </c>
      <c r="DP33" s="55">
        <f t="shared" si="31"/>
        <v>17000</v>
      </c>
      <c r="DQ33" s="61"/>
      <c r="DR33" s="62"/>
      <c r="DS33" s="58"/>
      <c r="DT33" s="58"/>
      <c r="DU33" s="59"/>
      <c r="DV33" s="54">
        <f t="shared" si="32"/>
        <v>2.5161764705882352E-2</v>
      </c>
      <c r="DW33" s="55">
        <f t="shared" si="33"/>
        <v>17000</v>
      </c>
      <c r="DX33" s="61"/>
      <c r="DY33" s="62"/>
      <c r="DZ33" s="58"/>
      <c r="EA33" s="58"/>
      <c r="EB33" s="59"/>
      <c r="EC33" s="54">
        <f t="shared" si="34"/>
        <v>2.5161764705882352E-2</v>
      </c>
      <c r="ED33" s="55">
        <f t="shared" si="35"/>
        <v>17000</v>
      </c>
      <c r="EE33" s="61"/>
      <c r="EF33" s="62"/>
      <c r="EG33" s="58"/>
      <c r="EH33" s="58"/>
      <c r="EI33" s="59"/>
      <c r="EJ33" s="54">
        <f t="shared" si="36"/>
        <v>2.5161764705882352E-2</v>
      </c>
      <c r="EK33" s="55">
        <f t="shared" si="37"/>
        <v>17000</v>
      </c>
      <c r="EL33" s="61"/>
      <c r="EM33" s="62"/>
      <c r="EN33" s="58"/>
      <c r="EO33" s="58"/>
      <c r="EP33" s="59"/>
      <c r="EQ33" s="54">
        <f t="shared" si="38"/>
        <v>2.5161764705882352E-2</v>
      </c>
      <c r="ER33" s="55">
        <f t="shared" si="39"/>
        <v>17000</v>
      </c>
      <c r="ES33" s="61"/>
      <c r="ET33" s="62"/>
      <c r="EU33" s="58"/>
      <c r="EV33" s="58"/>
      <c r="EW33" s="59"/>
      <c r="EX33" s="54">
        <f t="shared" si="40"/>
        <v>2.5161764705882352E-2</v>
      </c>
      <c r="EY33" s="55">
        <f t="shared" si="41"/>
        <v>17000</v>
      </c>
      <c r="EZ33" s="61"/>
      <c r="FA33" s="62"/>
      <c r="FB33" s="58"/>
      <c r="FC33" s="58"/>
      <c r="FD33" s="59"/>
      <c r="FE33" s="54">
        <f t="shared" si="42"/>
        <v>2.5161764705882352E-2</v>
      </c>
      <c r="FF33" s="55">
        <f t="shared" si="43"/>
        <v>17000</v>
      </c>
      <c r="FG33" s="61"/>
      <c r="FH33" s="62"/>
      <c r="FI33" s="58"/>
      <c r="FJ33" s="58"/>
      <c r="FK33" s="59"/>
      <c r="FL33" s="54">
        <f t="shared" si="44"/>
        <v>2.5161764705882352E-2</v>
      </c>
      <c r="FM33" s="55">
        <f t="shared" si="45"/>
        <v>17000</v>
      </c>
      <c r="FN33" s="61"/>
      <c r="FO33" s="62"/>
      <c r="FP33" s="58"/>
      <c r="FQ33" s="58"/>
      <c r="FR33" s="59"/>
      <c r="FS33" s="54">
        <f t="shared" si="46"/>
        <v>2.5161764705882352E-2</v>
      </c>
      <c r="FT33" s="55">
        <f t="shared" si="47"/>
        <v>17000</v>
      </c>
      <c r="FU33" s="61"/>
      <c r="FV33" s="62"/>
      <c r="FW33" s="58"/>
      <c r="FX33" s="58"/>
      <c r="FY33" s="59"/>
      <c r="FZ33" s="54">
        <f t="shared" si="48"/>
        <v>2.5161764705882352E-2</v>
      </c>
      <c r="GA33" s="55">
        <f t="shared" si="49"/>
        <v>17000</v>
      </c>
      <c r="GB33" s="61"/>
      <c r="GC33" s="62"/>
      <c r="GD33" s="58"/>
      <c r="GE33" s="58"/>
      <c r="GF33" s="59"/>
      <c r="GG33" s="54">
        <f t="shared" si="50"/>
        <v>2.5161764705882352E-2</v>
      </c>
      <c r="GH33" s="55">
        <f t="shared" si="51"/>
        <v>17000</v>
      </c>
      <c r="GI33" s="61"/>
      <c r="GJ33" s="62"/>
      <c r="GK33" s="58"/>
      <c r="GL33" s="58"/>
      <c r="GM33" s="59"/>
      <c r="GN33" s="54">
        <f t="shared" si="52"/>
        <v>2.5161764705882352E-2</v>
      </c>
      <c r="GO33" s="55">
        <f t="shared" si="53"/>
        <v>17000</v>
      </c>
      <c r="GP33" s="61"/>
      <c r="GQ33" s="62"/>
      <c r="GR33" s="58"/>
      <c r="GS33" s="58"/>
      <c r="GT33" s="59"/>
      <c r="GU33" s="54">
        <f t="shared" si="54"/>
        <v>2.5161764705882352E-2</v>
      </c>
      <c r="GV33" s="55">
        <f t="shared" si="55"/>
        <v>17000</v>
      </c>
    </row>
    <row r="34" spans="1:204" s="70" customFormat="1" ht="13.5" thickBot="1">
      <c r="A34" s="63">
        <v>31</v>
      </c>
      <c r="B34" s="64"/>
      <c r="C34" s="65"/>
      <c r="D34" s="66">
        <v>20</v>
      </c>
      <c r="E34" s="66">
        <v>40</v>
      </c>
      <c r="F34" s="67"/>
      <c r="G34" s="54">
        <f t="shared" si="57"/>
        <v>2.5161764705882352E-2</v>
      </c>
      <c r="H34" s="55">
        <f t="shared" si="56"/>
        <v>17000</v>
      </c>
      <c r="I34" s="64"/>
      <c r="J34" s="65"/>
      <c r="K34" s="66"/>
      <c r="L34" s="66"/>
      <c r="M34" s="67"/>
      <c r="N34" s="68">
        <f t="shared" si="0"/>
        <v>2.5161764705882352E-2</v>
      </c>
      <c r="O34" s="69">
        <f t="shared" si="1"/>
        <v>17000</v>
      </c>
      <c r="P34" s="64"/>
      <c r="Q34" s="65"/>
      <c r="R34" s="66"/>
      <c r="S34" s="66"/>
      <c r="T34" s="67"/>
      <c r="U34" s="68">
        <f t="shared" si="2"/>
        <v>2.5161764705882352E-2</v>
      </c>
      <c r="V34" s="69">
        <f t="shared" si="3"/>
        <v>17000</v>
      </c>
      <c r="W34" s="64"/>
      <c r="X34" s="65"/>
      <c r="Y34" s="66"/>
      <c r="Z34" s="66"/>
      <c r="AA34" s="67"/>
      <c r="AB34" s="68">
        <f t="shared" si="4"/>
        <v>2.5161764705882352E-2</v>
      </c>
      <c r="AC34" s="69">
        <f t="shared" si="5"/>
        <v>17000</v>
      </c>
      <c r="AD34" s="64"/>
      <c r="AE34" s="65"/>
      <c r="AF34" s="66"/>
      <c r="AG34" s="66"/>
      <c r="AH34" s="67"/>
      <c r="AI34" s="68">
        <f t="shared" si="6"/>
        <v>2.5161764705882352E-2</v>
      </c>
      <c r="AJ34" s="69">
        <f t="shared" si="7"/>
        <v>17000</v>
      </c>
      <c r="AK34" s="64"/>
      <c r="AL34" s="65"/>
      <c r="AM34" s="66"/>
      <c r="AN34" s="66"/>
      <c r="AO34" s="67"/>
      <c r="AP34" s="68">
        <f t="shared" si="8"/>
        <v>2.5161764705882352E-2</v>
      </c>
      <c r="AQ34" s="69">
        <f t="shared" si="9"/>
        <v>17000</v>
      </c>
      <c r="AR34" s="64"/>
      <c r="AS34" s="65"/>
      <c r="AT34" s="66"/>
      <c r="AU34" s="66"/>
      <c r="AV34" s="67"/>
      <c r="AW34" s="68">
        <f t="shared" si="10"/>
        <v>2.5161764705882352E-2</v>
      </c>
      <c r="AX34" s="69">
        <f t="shared" si="11"/>
        <v>17000</v>
      </c>
      <c r="AY34" s="64"/>
      <c r="AZ34" s="65"/>
      <c r="BA34" s="66"/>
      <c r="BB34" s="66"/>
      <c r="BC34" s="67"/>
      <c r="BD34" s="68">
        <f t="shared" si="12"/>
        <v>2.5161764705882352E-2</v>
      </c>
      <c r="BE34" s="69">
        <f t="shared" si="13"/>
        <v>17000</v>
      </c>
      <c r="BF34" s="64"/>
      <c r="BG34" s="65"/>
      <c r="BH34" s="66"/>
      <c r="BI34" s="66"/>
      <c r="BJ34" s="67"/>
      <c r="BK34" s="68">
        <f t="shared" si="14"/>
        <v>2.5161764705882352E-2</v>
      </c>
      <c r="BL34" s="69">
        <f t="shared" si="15"/>
        <v>17000</v>
      </c>
      <c r="BM34" s="64"/>
      <c r="BN34" s="65"/>
      <c r="BO34" s="66"/>
      <c r="BP34" s="66"/>
      <c r="BQ34" s="67"/>
      <c r="BR34" s="68">
        <f t="shared" si="16"/>
        <v>2.5161764705882352E-2</v>
      </c>
      <c r="BS34" s="69">
        <f t="shared" si="17"/>
        <v>17000</v>
      </c>
      <c r="BT34" s="64"/>
      <c r="BU34" s="65"/>
      <c r="BV34" s="66"/>
      <c r="BW34" s="66"/>
      <c r="BX34" s="67"/>
      <c r="BY34" s="68">
        <f t="shared" si="18"/>
        <v>2.5161764705882352E-2</v>
      </c>
      <c r="BZ34" s="69">
        <f t="shared" si="19"/>
        <v>17000</v>
      </c>
      <c r="CA34" s="64"/>
      <c r="CB34" s="65"/>
      <c r="CC34" s="66"/>
      <c r="CD34" s="66"/>
      <c r="CE34" s="67"/>
      <c r="CF34" s="68">
        <f t="shared" si="20"/>
        <v>2.5161764705882352E-2</v>
      </c>
      <c r="CG34" s="69">
        <f t="shared" si="21"/>
        <v>17000</v>
      </c>
      <c r="CH34" s="64"/>
      <c r="CI34" s="65"/>
      <c r="CJ34" s="66"/>
      <c r="CK34" s="66"/>
      <c r="CL34" s="67"/>
      <c r="CM34" s="68">
        <f t="shared" si="22"/>
        <v>2.5161764705882352E-2</v>
      </c>
      <c r="CN34" s="69">
        <f t="shared" si="23"/>
        <v>17000</v>
      </c>
      <c r="CO34" s="64"/>
      <c r="CP34" s="65"/>
      <c r="CQ34" s="66"/>
      <c r="CR34" s="66"/>
      <c r="CS34" s="67"/>
      <c r="CT34" s="68">
        <f t="shared" si="24"/>
        <v>2.5161764705882352E-2</v>
      </c>
      <c r="CU34" s="69">
        <f t="shared" si="25"/>
        <v>17000</v>
      </c>
      <c r="CV34" s="64"/>
      <c r="CW34" s="65"/>
      <c r="CX34" s="66"/>
      <c r="CY34" s="66"/>
      <c r="CZ34" s="67"/>
      <c r="DA34" s="68">
        <f t="shared" si="26"/>
        <v>2.5161764705882352E-2</v>
      </c>
      <c r="DB34" s="69">
        <f t="shared" si="27"/>
        <v>17000</v>
      </c>
      <c r="DC34" s="64"/>
      <c r="DD34" s="65"/>
      <c r="DE34" s="66"/>
      <c r="DF34" s="66"/>
      <c r="DG34" s="67"/>
      <c r="DH34" s="68">
        <f t="shared" si="28"/>
        <v>2.5161764705882352E-2</v>
      </c>
      <c r="DI34" s="69">
        <f t="shared" si="29"/>
        <v>17000</v>
      </c>
      <c r="DJ34" s="64"/>
      <c r="DK34" s="65"/>
      <c r="DL34" s="66"/>
      <c r="DM34" s="66"/>
      <c r="DN34" s="67"/>
      <c r="DO34" s="68">
        <f t="shared" si="30"/>
        <v>2.5161764705882352E-2</v>
      </c>
      <c r="DP34" s="69">
        <f t="shared" si="31"/>
        <v>17000</v>
      </c>
      <c r="DQ34" s="64"/>
      <c r="DR34" s="65"/>
      <c r="DS34" s="66"/>
      <c r="DT34" s="66"/>
      <c r="DU34" s="67"/>
      <c r="DV34" s="68">
        <f t="shared" si="32"/>
        <v>2.5161764705882352E-2</v>
      </c>
      <c r="DW34" s="69">
        <f t="shared" si="33"/>
        <v>17000</v>
      </c>
      <c r="DX34" s="64"/>
      <c r="DY34" s="65"/>
      <c r="DZ34" s="66"/>
      <c r="EA34" s="66"/>
      <c r="EB34" s="67"/>
      <c r="EC34" s="68">
        <f t="shared" si="34"/>
        <v>2.5161764705882352E-2</v>
      </c>
      <c r="ED34" s="69">
        <f t="shared" si="35"/>
        <v>17000</v>
      </c>
      <c r="EE34" s="64"/>
      <c r="EF34" s="65"/>
      <c r="EG34" s="66"/>
      <c r="EH34" s="66"/>
      <c r="EI34" s="67"/>
      <c r="EJ34" s="68">
        <f t="shared" si="36"/>
        <v>2.5161764705882352E-2</v>
      </c>
      <c r="EK34" s="69">
        <f t="shared" si="37"/>
        <v>17000</v>
      </c>
      <c r="EL34" s="64"/>
      <c r="EM34" s="65"/>
      <c r="EN34" s="66"/>
      <c r="EO34" s="66"/>
      <c r="EP34" s="67"/>
      <c r="EQ34" s="68">
        <f t="shared" si="38"/>
        <v>2.5161764705882352E-2</v>
      </c>
      <c r="ER34" s="69">
        <f t="shared" si="39"/>
        <v>17000</v>
      </c>
      <c r="ES34" s="64"/>
      <c r="ET34" s="65"/>
      <c r="EU34" s="66"/>
      <c r="EV34" s="66"/>
      <c r="EW34" s="67"/>
      <c r="EX34" s="68">
        <f t="shared" si="40"/>
        <v>2.5161764705882352E-2</v>
      </c>
      <c r="EY34" s="69">
        <f t="shared" si="41"/>
        <v>17000</v>
      </c>
      <c r="EZ34" s="64"/>
      <c r="FA34" s="65"/>
      <c r="FB34" s="66"/>
      <c r="FC34" s="66"/>
      <c r="FD34" s="67"/>
      <c r="FE34" s="68">
        <f t="shared" si="42"/>
        <v>2.5161764705882352E-2</v>
      </c>
      <c r="FF34" s="69">
        <f t="shared" si="43"/>
        <v>17000</v>
      </c>
      <c r="FG34" s="64"/>
      <c r="FH34" s="65"/>
      <c r="FI34" s="66"/>
      <c r="FJ34" s="66"/>
      <c r="FK34" s="67"/>
      <c r="FL34" s="68">
        <f t="shared" si="44"/>
        <v>2.5161764705882352E-2</v>
      </c>
      <c r="FM34" s="69">
        <f t="shared" si="45"/>
        <v>17000</v>
      </c>
      <c r="FN34" s="64"/>
      <c r="FO34" s="65"/>
      <c r="FP34" s="66"/>
      <c r="FQ34" s="66"/>
      <c r="FR34" s="67"/>
      <c r="FS34" s="68">
        <f t="shared" si="46"/>
        <v>2.5161764705882352E-2</v>
      </c>
      <c r="FT34" s="69">
        <f t="shared" si="47"/>
        <v>17000</v>
      </c>
      <c r="FU34" s="64"/>
      <c r="FV34" s="65"/>
      <c r="FW34" s="66"/>
      <c r="FX34" s="66"/>
      <c r="FY34" s="67"/>
      <c r="FZ34" s="68">
        <f t="shared" si="48"/>
        <v>2.5161764705882352E-2</v>
      </c>
      <c r="GA34" s="69">
        <f t="shared" si="49"/>
        <v>17000</v>
      </c>
      <c r="GB34" s="64"/>
      <c r="GC34" s="65"/>
      <c r="GD34" s="66"/>
      <c r="GE34" s="66"/>
      <c r="GF34" s="67"/>
      <c r="GG34" s="68">
        <f t="shared" si="50"/>
        <v>2.5161764705882352E-2</v>
      </c>
      <c r="GH34" s="69">
        <f t="shared" si="51"/>
        <v>17000</v>
      </c>
      <c r="GI34" s="64"/>
      <c r="GJ34" s="65"/>
      <c r="GK34" s="66"/>
      <c r="GL34" s="66"/>
      <c r="GM34" s="67"/>
      <c r="GN34" s="68">
        <f t="shared" si="52"/>
        <v>2.5161764705882352E-2</v>
      </c>
      <c r="GO34" s="69">
        <f t="shared" si="53"/>
        <v>17000</v>
      </c>
      <c r="GP34" s="64"/>
      <c r="GQ34" s="65"/>
      <c r="GR34" s="66"/>
      <c r="GS34" s="66"/>
      <c r="GT34" s="67"/>
      <c r="GU34" s="68">
        <f t="shared" si="54"/>
        <v>2.5161764705882352E-2</v>
      </c>
      <c r="GV34" s="69">
        <f t="shared" si="55"/>
        <v>17000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391</v>
      </c>
      <c r="E35" s="75">
        <f>SUM(E4:E34)</f>
        <v>362.5</v>
      </c>
      <c r="F35" s="76">
        <f>SUM(F4:F34)</f>
        <v>0</v>
      </c>
      <c r="G35" s="77">
        <v>3.0000000000000001E-3</v>
      </c>
      <c r="H35" s="77">
        <v>17000</v>
      </c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>
        <f>+N34-G34</f>
        <v>0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753.5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>
        <f>GU34</f>
        <v>2.5161764705882352E-2</v>
      </c>
      <c r="Q42" s="339"/>
      <c r="R42" s="339"/>
      <c r="S42" s="339"/>
      <c r="T42" s="333">
        <f>+GV34</f>
        <v>17000</v>
      </c>
      <c r="U42" s="334"/>
      <c r="V42" s="335"/>
      <c r="W42" s="336">
        <f>+P42*T42</f>
        <v>427.75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753.5</v>
      </c>
      <c r="F43" s="381"/>
      <c r="G43" s="381"/>
      <c r="H43" s="381"/>
      <c r="I43" s="381"/>
      <c r="J43" s="381"/>
      <c r="K43" s="381"/>
      <c r="L43" s="381">
        <f>+E43+I43</f>
        <v>753.5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46082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1 เดือน 1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2.5161764705882352E-2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2.5161764705882352E-2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2.5161764705882352E-2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17000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-1486.516129032258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37675</v>
      </c>
      <c r="G90" s="384"/>
      <c r="H90" s="384"/>
      <c r="I90" s="387">
        <f>+F90/$F$99</f>
        <v>-2.138041117831987E-3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37675</v>
      </c>
      <c r="G91" s="291"/>
      <c r="H91" s="291"/>
      <c r="I91" s="281">
        <f>+F91/$F$99</f>
        <v>-2.138041117831987E-3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</f>
        <v>4080</v>
      </c>
      <c r="G93" s="262"/>
      <c r="H93" s="263"/>
      <c r="I93" s="278">
        <f>+F93/$F$99</f>
        <v>-2.3153836126753834E-4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-1321347.6702508961</v>
      </c>
      <c r="G94" s="262"/>
      <c r="H94" s="263"/>
      <c r="I94" s="278">
        <f t="shared" ref="I94:I99" si="61">+F94/$F$99</f>
        <v>7.498594956729708E-2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-7432580.6451612907</v>
      </c>
      <c r="G95" s="262"/>
      <c r="H95" s="263"/>
      <c r="I95" s="278">
        <f t="shared" si="61"/>
        <v>0.4217959663160461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-8919096.7741935477</v>
      </c>
      <c r="G96" s="262"/>
      <c r="H96" s="263"/>
      <c r="I96" s="278">
        <f t="shared" si="61"/>
        <v>0.50615515957925528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-5.674959834988685E-4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-17658945.089605734</v>
      </c>
      <c r="G98" s="327"/>
      <c r="H98" s="328"/>
      <c r="I98" s="329">
        <f t="shared" si="61"/>
        <v>1.002138041117832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-17621270.089605734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17621270.089605734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 t="s">
        <v>154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S101:V101"/>
    <mergeCell ref="S102:V102"/>
    <mergeCell ref="C103:Q103"/>
    <mergeCell ref="S103:V103"/>
    <mergeCell ref="C104:Q106"/>
    <mergeCell ref="S104:V104"/>
    <mergeCell ref="S105:V105"/>
    <mergeCell ref="D94:E94"/>
    <mergeCell ref="I94:K94"/>
    <mergeCell ref="D95:E95"/>
    <mergeCell ref="F95:H95"/>
    <mergeCell ref="I95:K95"/>
    <mergeCell ref="D96:E96"/>
    <mergeCell ref="I96:K96"/>
    <mergeCell ref="D97:E97"/>
    <mergeCell ref="F97:H97"/>
    <mergeCell ref="C87:E87"/>
    <mergeCell ref="F87:H87"/>
    <mergeCell ref="C80:E80"/>
    <mergeCell ref="F80:H80"/>
    <mergeCell ref="I80:K80"/>
    <mergeCell ref="L80:N80"/>
    <mergeCell ref="O80:Q80"/>
    <mergeCell ref="C81:E81"/>
    <mergeCell ref="F81:H81"/>
    <mergeCell ref="I81:K81"/>
    <mergeCell ref="L81:N81"/>
    <mergeCell ref="O81:Q81"/>
    <mergeCell ref="F82:H82"/>
    <mergeCell ref="I82:K82"/>
    <mergeCell ref="O82:Q82"/>
    <mergeCell ref="O83:Q83"/>
    <mergeCell ref="C84:E84"/>
    <mergeCell ref="F84:H84"/>
    <mergeCell ref="I92:K92"/>
    <mergeCell ref="F93:H93"/>
    <mergeCell ref="I93:K93"/>
    <mergeCell ref="C92:H92"/>
    <mergeCell ref="D93:E93"/>
    <mergeCell ref="C91:E91"/>
    <mergeCell ref="F91:H91"/>
    <mergeCell ref="I91:K91"/>
    <mergeCell ref="I88:K88"/>
    <mergeCell ref="C89:E89"/>
    <mergeCell ref="F89:H89"/>
    <mergeCell ref="I89:K89"/>
    <mergeCell ref="C90:E90"/>
    <mergeCell ref="F90:H90"/>
    <mergeCell ref="I90:K90"/>
    <mergeCell ref="C88:H88"/>
    <mergeCell ref="P36:Q36"/>
    <mergeCell ref="R36:S36"/>
    <mergeCell ref="W36:X36"/>
    <mergeCell ref="GD36:GE36"/>
    <mergeCell ref="GU2:GU3"/>
    <mergeCell ref="GV2:GV3"/>
    <mergeCell ref="EL36:EM36"/>
    <mergeCell ref="EN36:EO36"/>
    <mergeCell ref="ES36:ET36"/>
    <mergeCell ref="EU36:EV36"/>
    <mergeCell ref="EZ36:FA36"/>
    <mergeCell ref="FB36:FC36"/>
    <mergeCell ref="FG36:FH36"/>
    <mergeCell ref="GR36:GS36"/>
    <mergeCell ref="FN36:FO36"/>
    <mergeCell ref="FP36:FQ36"/>
    <mergeCell ref="FU36:FV36"/>
    <mergeCell ref="FW36:FX36"/>
    <mergeCell ref="GB36:GC36"/>
    <mergeCell ref="GI36:GJ36"/>
    <mergeCell ref="GK36:GL36"/>
    <mergeCell ref="GK2:GL2"/>
    <mergeCell ref="GM2:GM3"/>
    <mergeCell ref="GN2:GN3"/>
    <mergeCell ref="GP36:GQ36"/>
    <mergeCell ref="FI36:FJ36"/>
    <mergeCell ref="GT2:GT3"/>
    <mergeCell ref="FL2:FL3"/>
    <mergeCell ref="FM2:FM3"/>
    <mergeCell ref="FN2:FO2"/>
    <mergeCell ref="FP2:FQ2"/>
    <mergeCell ref="FR2:FR3"/>
    <mergeCell ref="FS2:FS3"/>
    <mergeCell ref="FT2:FT3"/>
    <mergeCell ref="GP2:GQ2"/>
    <mergeCell ref="GR2:GS2"/>
    <mergeCell ref="FU2:FV2"/>
    <mergeCell ref="FW2:FX2"/>
    <mergeCell ref="FY2:FY3"/>
    <mergeCell ref="FZ2:FZ3"/>
    <mergeCell ref="GA2:GA3"/>
    <mergeCell ref="GB2:GC2"/>
    <mergeCell ref="GD2:GE2"/>
    <mergeCell ref="GF2:GF3"/>
    <mergeCell ref="GG2:GG3"/>
    <mergeCell ref="GH2:GH3"/>
    <mergeCell ref="GI2:GJ2"/>
    <mergeCell ref="GO2:GO3"/>
    <mergeCell ref="EY2:EY3"/>
    <mergeCell ref="EZ2:FA2"/>
    <mergeCell ref="FB2:FC2"/>
    <mergeCell ref="FD2:FD3"/>
    <mergeCell ref="FE2:FE3"/>
    <mergeCell ref="FF2:FF3"/>
    <mergeCell ref="FG2:FH2"/>
    <mergeCell ref="FI2:FJ2"/>
    <mergeCell ref="FK2:FK3"/>
    <mergeCell ref="EL2:EM2"/>
    <mergeCell ref="EN2:EO2"/>
    <mergeCell ref="EP2:EP3"/>
    <mergeCell ref="EQ2:EQ3"/>
    <mergeCell ref="ER2:ER3"/>
    <mergeCell ref="ES2:ET2"/>
    <mergeCell ref="EU2:EV2"/>
    <mergeCell ref="EW2:EW3"/>
    <mergeCell ref="EX2:EX3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C44:D44"/>
    <mergeCell ref="E44:H44"/>
    <mergeCell ref="I44:K44"/>
    <mergeCell ref="L44:N44"/>
    <mergeCell ref="C47:E47"/>
    <mergeCell ref="F47:H47"/>
    <mergeCell ref="I47:K47"/>
    <mergeCell ref="L47:N47"/>
    <mergeCell ref="O47:Q47"/>
    <mergeCell ref="A1:A2"/>
    <mergeCell ref="B1:H1"/>
    <mergeCell ref="I1:O1"/>
    <mergeCell ref="P1:V1"/>
    <mergeCell ref="W1:AC1"/>
    <mergeCell ref="AD1:AJ1"/>
    <mergeCell ref="M2:M3"/>
    <mergeCell ref="N2:N3"/>
    <mergeCell ref="O2:O3"/>
    <mergeCell ref="P2:Q2"/>
    <mergeCell ref="AC2:AC3"/>
    <mergeCell ref="AD2:AE2"/>
    <mergeCell ref="AF2:AG2"/>
    <mergeCell ref="AH2:AH3"/>
    <mergeCell ref="R2:S2"/>
    <mergeCell ref="T2:T3"/>
    <mergeCell ref="U2:U3"/>
    <mergeCell ref="V2:V3"/>
    <mergeCell ref="W2:X2"/>
    <mergeCell ref="Y2:Z2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AA2:AA3"/>
    <mergeCell ref="AB2:AB3"/>
    <mergeCell ref="AQ2:AQ3"/>
    <mergeCell ref="AR2:AS2"/>
    <mergeCell ref="AT2:AU2"/>
    <mergeCell ref="AV2:AV3"/>
    <mergeCell ref="AW2:AW3"/>
    <mergeCell ref="AX2:AX3"/>
    <mergeCell ref="AI2:AI3"/>
    <mergeCell ref="AJ2:AJ3"/>
    <mergeCell ref="AK2:AL2"/>
    <mergeCell ref="AM2:AN2"/>
    <mergeCell ref="AO2:AO3"/>
    <mergeCell ref="AP2:AP3"/>
    <mergeCell ref="BH2:BI2"/>
    <mergeCell ref="BJ2:BJ3"/>
    <mergeCell ref="BK2:BK3"/>
    <mergeCell ref="BL2:BL3"/>
    <mergeCell ref="BM2:BN2"/>
    <mergeCell ref="BO2:BP2"/>
    <mergeCell ref="AY2:AZ2"/>
    <mergeCell ref="BA2:BB2"/>
    <mergeCell ref="BC2:BC3"/>
    <mergeCell ref="BD2:BD3"/>
    <mergeCell ref="BE2:BE3"/>
    <mergeCell ref="BF2:BG2"/>
    <mergeCell ref="BY2:BY3"/>
    <mergeCell ref="BZ2:BZ3"/>
    <mergeCell ref="CA2:CB2"/>
    <mergeCell ref="CC2:CD2"/>
    <mergeCell ref="CE2:CE3"/>
    <mergeCell ref="CF2:CF3"/>
    <mergeCell ref="BQ2:BQ3"/>
    <mergeCell ref="BR2:BR3"/>
    <mergeCell ref="BS2:BS3"/>
    <mergeCell ref="BT2:BU2"/>
    <mergeCell ref="BV2:BW2"/>
    <mergeCell ref="BX2:BX3"/>
    <mergeCell ref="CO2:CP2"/>
    <mergeCell ref="CQ2:CR2"/>
    <mergeCell ref="CS2:CS3"/>
    <mergeCell ref="CT2:CT3"/>
    <mergeCell ref="CU2:CU3"/>
    <mergeCell ref="CV2:CW2"/>
    <mergeCell ref="CG2:CG3"/>
    <mergeCell ref="CH2:CI2"/>
    <mergeCell ref="CJ2:CK2"/>
    <mergeCell ref="CL2:CL3"/>
    <mergeCell ref="CM2:CM3"/>
    <mergeCell ref="CN2:CN3"/>
    <mergeCell ref="DI2:DI3"/>
    <mergeCell ref="DJ2:DK2"/>
    <mergeCell ref="DL2:DM2"/>
    <mergeCell ref="DN2:DN3"/>
    <mergeCell ref="CX2:CY2"/>
    <mergeCell ref="CZ2:CZ3"/>
    <mergeCell ref="DA2:DA3"/>
    <mergeCell ref="DB2:DB3"/>
    <mergeCell ref="DC2:DD2"/>
    <mergeCell ref="DE2:DF2"/>
    <mergeCell ref="EE2:EF2"/>
    <mergeCell ref="EG2:EH2"/>
    <mergeCell ref="EI2:EI3"/>
    <mergeCell ref="EJ2:EJ3"/>
    <mergeCell ref="EK2:EK3"/>
    <mergeCell ref="B36:C36"/>
    <mergeCell ref="D36:E36"/>
    <mergeCell ref="G36:H36"/>
    <mergeCell ref="I36:J36"/>
    <mergeCell ref="K36:L36"/>
    <mergeCell ref="DW2:DW3"/>
    <mergeCell ref="DX2:DY2"/>
    <mergeCell ref="DZ2:EA2"/>
    <mergeCell ref="EB2:EB3"/>
    <mergeCell ref="EC2:EC3"/>
    <mergeCell ref="ED2:ED3"/>
    <mergeCell ref="DO2:DO3"/>
    <mergeCell ref="DP2:DP3"/>
    <mergeCell ref="DQ2:DR2"/>
    <mergeCell ref="DS2:DT2"/>
    <mergeCell ref="DU2:DU3"/>
    <mergeCell ref="DV2:DV3"/>
    <mergeCell ref="DG2:DG3"/>
    <mergeCell ref="DH2:DH3"/>
    <mergeCell ref="EE36:EF36"/>
    <mergeCell ref="EG36:EH36"/>
    <mergeCell ref="P41:S41"/>
    <mergeCell ref="C42:D42"/>
    <mergeCell ref="E42:H42"/>
    <mergeCell ref="I42:K42"/>
    <mergeCell ref="L42:N42"/>
    <mergeCell ref="P42:S42"/>
    <mergeCell ref="W41:Y41"/>
    <mergeCell ref="DE36:DF36"/>
    <mergeCell ref="DJ36:DK36"/>
    <mergeCell ref="DL36:DM36"/>
    <mergeCell ref="DQ36:DR36"/>
    <mergeCell ref="DS36:DT36"/>
    <mergeCell ref="DX36:DY36"/>
    <mergeCell ref="CJ36:CK36"/>
    <mergeCell ref="CO36:CP36"/>
    <mergeCell ref="CQ36:CR36"/>
    <mergeCell ref="CV36:CW36"/>
    <mergeCell ref="CX36:CY36"/>
    <mergeCell ref="DC36:DD36"/>
    <mergeCell ref="BO36:BP36"/>
    <mergeCell ref="BT36:BU36"/>
    <mergeCell ref="BV36:BW36"/>
    <mergeCell ref="DZ36:EA36"/>
    <mergeCell ref="CA36:CB36"/>
    <mergeCell ref="CC36:CD36"/>
    <mergeCell ref="CH36:CI36"/>
    <mergeCell ref="AT36:AU36"/>
    <mergeCell ref="AY36:AZ36"/>
    <mergeCell ref="BA36:BB36"/>
    <mergeCell ref="BF36:BG36"/>
    <mergeCell ref="BH36:BI36"/>
    <mergeCell ref="BM36:BN36"/>
    <mergeCell ref="Y36:Z36"/>
    <mergeCell ref="AD36:AE36"/>
    <mergeCell ref="AF36:AG36"/>
    <mergeCell ref="AK36:AL36"/>
    <mergeCell ref="AM36:AN36"/>
    <mergeCell ref="AR36:AS36"/>
    <mergeCell ref="C46:E46"/>
    <mergeCell ref="F46:H46"/>
    <mergeCell ref="I46:K46"/>
    <mergeCell ref="L46:N46"/>
    <mergeCell ref="O46:Q46"/>
    <mergeCell ref="W42:Y42"/>
    <mergeCell ref="C39:F39"/>
    <mergeCell ref="H39:N39"/>
    <mergeCell ref="T41:V41"/>
    <mergeCell ref="T42:V42"/>
    <mergeCell ref="C41:D41"/>
    <mergeCell ref="E41:H41"/>
    <mergeCell ref="I41:K41"/>
    <mergeCell ref="L41:N41"/>
    <mergeCell ref="C43:D43"/>
    <mergeCell ref="E43:H43"/>
    <mergeCell ref="I43:K43"/>
    <mergeCell ref="L43:N43"/>
    <mergeCell ref="C49:F49"/>
    <mergeCell ref="C50:D50"/>
    <mergeCell ref="E50:F50"/>
    <mergeCell ref="C51:D51"/>
    <mergeCell ref="E51:F51"/>
    <mergeCell ref="C55:E55"/>
    <mergeCell ref="F55:H55"/>
    <mergeCell ref="C54:J54"/>
    <mergeCell ref="K54:Q54"/>
    <mergeCell ref="C64:E64"/>
    <mergeCell ref="F64:H64"/>
    <mergeCell ref="I64:K64"/>
    <mergeCell ref="L64:N64"/>
    <mergeCell ref="O64:Q64"/>
    <mergeCell ref="I55:K55"/>
    <mergeCell ref="L55:N55"/>
    <mergeCell ref="O55:Q55"/>
    <mergeCell ref="C56:Q56"/>
    <mergeCell ref="C57:E57"/>
    <mergeCell ref="F57:H57"/>
    <mergeCell ref="I57:K57"/>
    <mergeCell ref="L57:N57"/>
    <mergeCell ref="O57:Q57"/>
    <mergeCell ref="C58:E58"/>
    <mergeCell ref="F58:H58"/>
    <mergeCell ref="I58:K58"/>
    <mergeCell ref="L58:N58"/>
    <mergeCell ref="O58:Q58"/>
    <mergeCell ref="C63:E63"/>
    <mergeCell ref="C59:E59"/>
    <mergeCell ref="C62:E62"/>
    <mergeCell ref="I62:K62"/>
    <mergeCell ref="L62:N62"/>
    <mergeCell ref="R57:T57"/>
    <mergeCell ref="U57:V57"/>
    <mergeCell ref="R58:T58"/>
    <mergeCell ref="U58:V58"/>
    <mergeCell ref="I79:K79"/>
    <mergeCell ref="L79:N79"/>
    <mergeCell ref="I61:K61"/>
    <mergeCell ref="L61:N61"/>
    <mergeCell ref="F63:H63"/>
    <mergeCell ref="I63:K63"/>
    <mergeCell ref="L63:N63"/>
    <mergeCell ref="O63:Q63"/>
    <mergeCell ref="F59:H59"/>
    <mergeCell ref="F62:H62"/>
    <mergeCell ref="R59:T59"/>
    <mergeCell ref="F77:H77"/>
    <mergeCell ref="I77:K77"/>
    <mergeCell ref="L77:N77"/>
    <mergeCell ref="R67:T67"/>
    <mergeCell ref="U67:V67"/>
    <mergeCell ref="R68:T68"/>
    <mergeCell ref="U68:V68"/>
    <mergeCell ref="R77:T77"/>
    <mergeCell ref="U77:V77"/>
    <mergeCell ref="C60:E60"/>
    <mergeCell ref="F60:H60"/>
    <mergeCell ref="I60:K60"/>
    <mergeCell ref="L60:N60"/>
    <mergeCell ref="O60:Q60"/>
    <mergeCell ref="I59:K59"/>
    <mergeCell ref="O61:Q61"/>
    <mergeCell ref="C61:E61"/>
    <mergeCell ref="F61:H61"/>
    <mergeCell ref="U59:V59"/>
    <mergeCell ref="O71:Q71"/>
    <mergeCell ref="R76:T76"/>
    <mergeCell ref="U76:V76"/>
    <mergeCell ref="O62:Q62"/>
    <mergeCell ref="L59:N59"/>
    <mergeCell ref="O59:Q59"/>
    <mergeCell ref="L76:N76"/>
    <mergeCell ref="O76:Q76"/>
    <mergeCell ref="R69:T69"/>
    <mergeCell ref="U69:V69"/>
    <mergeCell ref="R75:T75"/>
    <mergeCell ref="U75:V75"/>
    <mergeCell ref="C74:Q74"/>
    <mergeCell ref="C75:E75"/>
    <mergeCell ref="F75:H75"/>
    <mergeCell ref="I75:K75"/>
    <mergeCell ref="L75:N75"/>
    <mergeCell ref="O75:Q75"/>
    <mergeCell ref="C70:E70"/>
    <mergeCell ref="F70:H70"/>
    <mergeCell ref="I70:K70"/>
    <mergeCell ref="L70:N70"/>
    <mergeCell ref="O70:Q70"/>
    <mergeCell ref="F78:H78"/>
    <mergeCell ref="I78:K78"/>
    <mergeCell ref="L78:N78"/>
    <mergeCell ref="C76:E76"/>
    <mergeCell ref="F76:H76"/>
    <mergeCell ref="I76:K76"/>
    <mergeCell ref="C77:E77"/>
    <mergeCell ref="L82:N82"/>
    <mergeCell ref="F79:H79"/>
    <mergeCell ref="O78:Q78"/>
    <mergeCell ref="O77:Q77"/>
    <mergeCell ref="C82:E82"/>
    <mergeCell ref="F100:H100"/>
    <mergeCell ref="F96:H96"/>
    <mergeCell ref="I97:K97"/>
    <mergeCell ref="I98:K98"/>
    <mergeCell ref="F99:H99"/>
    <mergeCell ref="I99:K99"/>
    <mergeCell ref="C98:E98"/>
    <mergeCell ref="F98:H98"/>
    <mergeCell ref="C99:E99"/>
    <mergeCell ref="C100:E100"/>
    <mergeCell ref="I100:K100"/>
    <mergeCell ref="F85:H85"/>
    <mergeCell ref="L85:N85"/>
    <mergeCell ref="F94:H94"/>
    <mergeCell ref="C78:E78"/>
    <mergeCell ref="O85:Q85"/>
    <mergeCell ref="C85:E85"/>
    <mergeCell ref="O84:Q84"/>
    <mergeCell ref="O79:Q79"/>
    <mergeCell ref="C79:E79"/>
    <mergeCell ref="L84:N84"/>
    <mergeCell ref="I68:K68"/>
    <mergeCell ref="L68:N68"/>
    <mergeCell ref="O68:Q68"/>
    <mergeCell ref="C68:E68"/>
    <mergeCell ref="F68:H68"/>
    <mergeCell ref="C65:E65"/>
    <mergeCell ref="F65:H65"/>
    <mergeCell ref="I65:K65"/>
    <mergeCell ref="L65:N65"/>
    <mergeCell ref="O65:Q65"/>
    <mergeCell ref="C66:Q66"/>
    <mergeCell ref="C67:E67"/>
    <mergeCell ref="F67:H67"/>
    <mergeCell ref="I67:K67"/>
    <mergeCell ref="L67:N67"/>
    <mergeCell ref="O67:Q67"/>
    <mergeCell ref="O73:Q73"/>
    <mergeCell ref="C72:E72"/>
    <mergeCell ref="F72:H72"/>
    <mergeCell ref="I72:K72"/>
    <mergeCell ref="L72:N72"/>
    <mergeCell ref="O72:Q72"/>
    <mergeCell ref="C69:E69"/>
    <mergeCell ref="F69:H69"/>
    <mergeCell ref="I69:K69"/>
    <mergeCell ref="L69:N69"/>
    <mergeCell ref="O69:Q69"/>
    <mergeCell ref="C71:E71"/>
    <mergeCell ref="F71:H71"/>
    <mergeCell ref="I71:K71"/>
    <mergeCell ref="L71:N71"/>
    <mergeCell ref="C73:E73"/>
    <mergeCell ref="F73:H73"/>
    <mergeCell ref="I73:K73"/>
    <mergeCell ref="L73:N73"/>
  </mergeCells>
  <dataValidations disablePrompts="1" count="1">
    <dataValidation type="list" allowBlank="1" showInputMessage="1" showErrorMessage="1" sqref="O47:Q47" xr:uid="{CC923614-4C23-481B-BCD3-08E2DCEE2461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V213"/>
  <sheetViews>
    <sheetView showGridLines="0" zoomScale="70" zoomScaleNormal="70" workbookViewId="0">
      <pane xSplit="1" ySplit="3" topLeftCell="B80" activePane="bottomRight" state="frozen"/>
      <selection activeCell="AD91" sqref="AD91"/>
      <selection pane="topRight" activeCell="AD91" sqref="AD91"/>
      <selection pane="bottomLeft" activeCell="AD91" sqref="AD91"/>
      <selection pane="bottomRight" activeCell="C89" sqref="C89:S9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1" width="5.7109375" style="84" customWidth="1"/>
    <col min="62" max="62" width="6.855468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24929</v>
      </c>
      <c r="C1" s="355"/>
      <c r="D1" s="355"/>
      <c r="E1" s="355"/>
      <c r="F1" s="355"/>
      <c r="G1" s="355"/>
      <c r="H1" s="356"/>
      <c r="I1" s="354">
        <v>24959</v>
      </c>
      <c r="J1" s="355"/>
      <c r="K1" s="355"/>
      <c r="L1" s="355"/>
      <c r="M1" s="355"/>
      <c r="N1" s="355"/>
      <c r="O1" s="356"/>
      <c r="P1" s="354">
        <v>24990</v>
      </c>
      <c r="Q1" s="355"/>
      <c r="R1" s="355"/>
      <c r="S1" s="355"/>
      <c r="T1" s="355"/>
      <c r="U1" s="355"/>
      <c r="V1" s="356"/>
      <c r="W1" s="354">
        <v>25020</v>
      </c>
      <c r="X1" s="355"/>
      <c r="Y1" s="355"/>
      <c r="Z1" s="355"/>
      <c r="AA1" s="355"/>
      <c r="AB1" s="355"/>
      <c r="AC1" s="356"/>
      <c r="AD1" s="354">
        <v>25051</v>
      </c>
      <c r="AE1" s="355"/>
      <c r="AF1" s="355"/>
      <c r="AG1" s="355"/>
      <c r="AH1" s="355"/>
      <c r="AI1" s="355"/>
      <c r="AJ1" s="356"/>
      <c r="AK1" s="354">
        <v>25082</v>
      </c>
      <c r="AL1" s="355"/>
      <c r="AM1" s="355"/>
      <c r="AN1" s="355"/>
      <c r="AO1" s="355"/>
      <c r="AP1" s="355"/>
      <c r="AQ1" s="356"/>
      <c r="AR1" s="354">
        <v>25112</v>
      </c>
      <c r="AS1" s="355"/>
      <c r="AT1" s="355"/>
      <c r="AU1" s="355"/>
      <c r="AV1" s="355"/>
      <c r="AW1" s="355"/>
      <c r="AX1" s="356"/>
      <c r="AY1" s="354">
        <v>25143</v>
      </c>
      <c r="AZ1" s="355"/>
      <c r="BA1" s="355"/>
      <c r="BB1" s="355"/>
      <c r="BC1" s="355"/>
      <c r="BD1" s="355"/>
      <c r="BE1" s="356"/>
      <c r="BF1" s="354">
        <v>25173</v>
      </c>
      <c r="BG1" s="355"/>
      <c r="BH1" s="355"/>
      <c r="BI1" s="355"/>
      <c r="BJ1" s="355"/>
      <c r="BK1" s="355"/>
      <c r="BL1" s="356"/>
      <c r="BM1" s="354">
        <v>25204</v>
      </c>
      <c r="BN1" s="355"/>
      <c r="BO1" s="355"/>
      <c r="BP1" s="355"/>
      <c r="BQ1" s="355"/>
      <c r="BR1" s="355"/>
      <c r="BS1" s="356"/>
      <c r="BT1" s="354">
        <v>25235</v>
      </c>
      <c r="BU1" s="355"/>
      <c r="BV1" s="355"/>
      <c r="BW1" s="355"/>
      <c r="BX1" s="355"/>
      <c r="BY1" s="355"/>
      <c r="BZ1" s="356"/>
      <c r="CA1" s="354">
        <v>25263</v>
      </c>
      <c r="CB1" s="355"/>
      <c r="CC1" s="355"/>
      <c r="CD1" s="355"/>
      <c r="CE1" s="355"/>
      <c r="CF1" s="355"/>
      <c r="CG1" s="356"/>
      <c r="CH1" s="354">
        <v>25294</v>
      </c>
      <c r="CI1" s="355"/>
      <c r="CJ1" s="355"/>
      <c r="CK1" s="355"/>
      <c r="CL1" s="355"/>
      <c r="CM1" s="355"/>
      <c r="CN1" s="356"/>
      <c r="CO1" s="354">
        <v>25324</v>
      </c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3</v>
      </c>
      <c r="H4" s="55">
        <f>$H$35-F4</f>
        <v>1934</v>
      </c>
      <c r="I4" s="50">
        <v>4</v>
      </c>
      <c r="J4" s="51"/>
      <c r="K4" s="52"/>
      <c r="L4" s="52"/>
      <c r="M4" s="53"/>
      <c r="N4" s="54">
        <f>((((((I4+J4)*30)/$E$50)+((K4+L4)/$E$51))+(G34*H34))-(F34*G34))/(O4)</f>
        <v>3.0930133552678187</v>
      </c>
      <c r="O4" s="55">
        <f>H34-M4</f>
        <v>3745</v>
      </c>
      <c r="P4" s="50">
        <v>6</v>
      </c>
      <c r="Q4" s="51"/>
      <c r="R4" s="52"/>
      <c r="S4" s="52"/>
      <c r="T4" s="53"/>
      <c r="U4" s="54">
        <f>((((((P4+Q4)*30)/$E$50)+((R4+S4)/$E$51))+(N34*O34))-(M34*N34))/(V4)</f>
        <v>3.206684313763601</v>
      </c>
      <c r="V4" s="55">
        <f>O34-T4</f>
        <v>3569</v>
      </c>
      <c r="W4" s="50">
        <v>4</v>
      </c>
      <c r="X4" s="51"/>
      <c r="Y4" s="52"/>
      <c r="Z4" s="52"/>
      <c r="AA4" s="53"/>
      <c r="AB4" s="54">
        <f>((((((W4+X4)*30)/$E$50)+((Y4+Z4)/$E$51))+(U34*V34))-(T34*U34))/(AC4)</f>
        <v>3.3720000035104656</v>
      </c>
      <c r="AC4" s="55">
        <f>V34-AA4</f>
        <v>2820</v>
      </c>
      <c r="AD4" s="50">
        <v>4</v>
      </c>
      <c r="AE4" s="51"/>
      <c r="AF4" s="52"/>
      <c r="AG4" s="52"/>
      <c r="AH4" s="53"/>
      <c r="AI4" s="54">
        <f>((((((AD4+AE4)*30)/$E$50)+((AF4+AG4)/$E$51))+(AB34*AC34))-(AA34*AB34))/(AJ4)</f>
        <v>3.5749459936905024</v>
      </c>
      <c r="AJ4" s="55">
        <f>AC34-AH4</f>
        <v>2820</v>
      </c>
      <c r="AK4" s="50">
        <v>5</v>
      </c>
      <c r="AL4" s="51"/>
      <c r="AM4" s="52"/>
      <c r="AN4" s="52"/>
      <c r="AO4" s="53"/>
      <c r="AP4" s="54">
        <f>((((((AK4+AL4)*30)/$E$50)+((AM4+AN4)/$E$51))+(AI34*AJ34))-(AH34*AI34))/(AQ4)</f>
        <v>3.7713453390260225</v>
      </c>
      <c r="AQ4" s="55">
        <f>AJ34-AO4</f>
        <v>2820</v>
      </c>
      <c r="AR4" s="50"/>
      <c r="AS4" s="51"/>
      <c r="AT4" s="52"/>
      <c r="AU4" s="52"/>
      <c r="AV4" s="53"/>
      <c r="AW4" s="54">
        <f>((((((AR4+AS4)*30)/$E$50)+((AT4+AU4)/$E$51))+(AP34*AQ34))-(AO34*AP34))/(AX4)</f>
        <v>3.9506862876146145</v>
      </c>
      <c r="AX4" s="55">
        <f>AQ34-AV4</f>
        <v>1940</v>
      </c>
      <c r="AY4" s="50">
        <v>4</v>
      </c>
      <c r="AZ4" s="51"/>
      <c r="BA4" s="52"/>
      <c r="BB4" s="52"/>
      <c r="BC4" s="53"/>
      <c r="BD4" s="54">
        <f>((((((AY4+AZ4)*30)/$E$50)+((BA4+BB4)/$E$51))+(AW34*AX34))-(AV34*AW34))/(BE4)</f>
        <v>4.1600439402712368</v>
      </c>
      <c r="BE4" s="55">
        <f>AX34-BC4</f>
        <v>1940</v>
      </c>
      <c r="BF4" s="50">
        <v>1</v>
      </c>
      <c r="BG4" s="51"/>
      <c r="BH4" s="52"/>
      <c r="BI4" s="52"/>
      <c r="BJ4" s="53"/>
      <c r="BK4" s="54">
        <f>((((((BF4+BG4)*30)/$E$50)+((BH4+BI4)/$E$51))+(BD34*BE34))-(BC34*BD34))/(BL4)</f>
        <v>4.2958488570039908</v>
      </c>
      <c r="BL4" s="55">
        <f>BE34-BJ4</f>
        <v>1940</v>
      </c>
      <c r="BM4" s="50"/>
      <c r="BN4" s="51"/>
      <c r="BO4" s="52"/>
      <c r="BP4" s="52"/>
      <c r="BQ4" s="53"/>
      <c r="BR4" s="54">
        <f>((((((BM4+BN4)*30)/$E$50)+((BO4+BP4)/$E$51))+(BK34*BL34))-(BJ34*BK34))/(BS4)</f>
        <v>4.3796397366770679</v>
      </c>
      <c r="BS4" s="55">
        <f>BL34-BQ4</f>
        <v>3141</v>
      </c>
      <c r="BT4" s="50">
        <v>3</v>
      </c>
      <c r="BU4" s="51"/>
      <c r="BV4" s="52"/>
      <c r="BW4" s="52"/>
      <c r="BX4" s="53"/>
      <c r="BY4" s="54">
        <f>((((((BT4+BU4)*30)/$E$50)+((BV4+BW4)/$E$51))+(BR34*BS34))-(BQ34*BR34))/(BZ4)</f>
        <v>4.4886202181503867</v>
      </c>
      <c r="BZ4" s="55">
        <f>BS34-BX4</f>
        <v>3141</v>
      </c>
      <c r="CA4" s="50">
        <v>2</v>
      </c>
      <c r="CB4" s="51"/>
      <c r="CC4" s="52"/>
      <c r="CD4" s="52"/>
      <c r="CE4" s="53"/>
      <c r="CF4" s="54">
        <f>((((((CA4+CB4)*30)/$E$50)+((CC4+CD4)/$E$51))+(BY34*BZ34))-(BX34*BY34))/(CG4)</f>
        <v>4.5318232865298338</v>
      </c>
      <c r="CG4" s="55">
        <f>BZ34-CE4</f>
        <v>2770</v>
      </c>
      <c r="CH4" s="50"/>
      <c r="CI4" s="51"/>
      <c r="CJ4" s="52"/>
      <c r="CK4" s="52"/>
      <c r="CL4" s="53"/>
      <c r="CM4" s="54">
        <f>((((((CH4+CI4)*30)/$E$50)+((CJ4+CK4)/$E$51))+(CF34*CG34))-(CE34*CF34))/(CN4)</f>
        <v>4.6412858913855111</v>
      </c>
      <c r="CN4" s="55">
        <f>CG34-CL4</f>
        <v>2345</v>
      </c>
      <c r="CO4" s="50"/>
      <c r="CP4" s="51"/>
      <c r="CQ4" s="52"/>
      <c r="CR4" s="52"/>
      <c r="CS4" s="53"/>
      <c r="CT4" s="54">
        <f>((((((CO4+CP4)*30)/$E$50)+((CQ4+CR4)/$E$51))+(CM34*CN34))-(CL34*CM34))/(CU4)</f>
        <v>4.6412858913855111</v>
      </c>
      <c r="CU4" s="55">
        <f>CN34-CS4</f>
        <v>2345</v>
      </c>
      <c r="CV4" s="50"/>
      <c r="CW4" s="51"/>
      <c r="CX4" s="52"/>
      <c r="CY4" s="52"/>
      <c r="CZ4" s="53"/>
      <c r="DA4" s="54">
        <f>((((((CV4+CW4)*30)/$E$50)+((CX4+CY4)/$E$51))+(CT34*CU34))-(CS34*CT34))/(DB4)</f>
        <v>4.6412858913855111</v>
      </c>
      <c r="DB4" s="55">
        <f>CU34-CZ4</f>
        <v>2345</v>
      </c>
      <c r="DC4" s="50"/>
      <c r="DD4" s="51"/>
      <c r="DE4" s="52"/>
      <c r="DF4" s="52"/>
      <c r="DG4" s="53"/>
      <c r="DH4" s="54">
        <f>((((((DC4+DD4)*30)/$E$50)+((DE4+DF4)/$E$51))+(DA34*DB34))-(CZ34*DA34))/(DI4)</f>
        <v>4.6412858913855111</v>
      </c>
      <c r="DI4" s="55">
        <f>DB34-DG4</f>
        <v>2345</v>
      </c>
      <c r="DJ4" s="50"/>
      <c r="DK4" s="51"/>
      <c r="DL4" s="52"/>
      <c r="DM4" s="52"/>
      <c r="DN4" s="53"/>
      <c r="DO4" s="54">
        <f>((((((DJ4+DK4)*30)/$E$50)+((DL4+DM4)/$E$51))+(DH34*DI34))-(DG34*DH34))/(DP4)</f>
        <v>4.6412858913855111</v>
      </c>
      <c r="DP4" s="55">
        <f>DI34-DN4</f>
        <v>2345</v>
      </c>
      <c r="DQ4" s="50"/>
      <c r="DR4" s="51"/>
      <c r="DS4" s="52"/>
      <c r="DT4" s="52"/>
      <c r="DU4" s="53"/>
      <c r="DV4" s="54">
        <f>((((((DQ4+DR4)*30)/$E$50)+((DS4+DT4)/$E$51))+(DO34*DP34))-(DN34*DO34))/(DW4)</f>
        <v>4.6412858913855111</v>
      </c>
      <c r="DW4" s="55">
        <f>DP34-DU4</f>
        <v>2345</v>
      </c>
      <c r="DX4" s="50"/>
      <c r="DY4" s="51"/>
      <c r="DZ4" s="52"/>
      <c r="EA4" s="52"/>
      <c r="EB4" s="53"/>
      <c r="EC4" s="54">
        <f>((((((DX4+DY4)*30)/$E$50)+((DZ4+EA4)/$E$51))+(DV34*DW34))-(DU34*DV34))/(ED4)</f>
        <v>4.6412858913855111</v>
      </c>
      <c r="ED4" s="55">
        <f>DW34-EB4</f>
        <v>2345</v>
      </c>
      <c r="EE4" s="50"/>
      <c r="EF4" s="51"/>
      <c r="EG4" s="52"/>
      <c r="EH4" s="52"/>
      <c r="EI4" s="53"/>
      <c r="EJ4" s="54">
        <f>((((((EE4+EF4)*30)/$E$50)+((EG4+EH4)/$E$51))+(EC34*ED34))-(EB34*EC34))/(EK4)</f>
        <v>4.6412858913855111</v>
      </c>
      <c r="EK4" s="55">
        <f>ED34-EI4</f>
        <v>2345</v>
      </c>
      <c r="EL4" s="50"/>
      <c r="EM4" s="51"/>
      <c r="EN4" s="52"/>
      <c r="EO4" s="52"/>
      <c r="EP4" s="53"/>
      <c r="EQ4" s="54">
        <f>((((((EL4+EM4)*30)/$E$50)+((EN4+EO4)/$E$51))+(EJ34*EK34))-(EI34*EJ34))/(ER4)</f>
        <v>4.6412858913855111</v>
      </c>
      <c r="ER4" s="55">
        <f>EK34-EP4</f>
        <v>2345</v>
      </c>
      <c r="ES4" s="50"/>
      <c r="ET4" s="51"/>
      <c r="EU4" s="52"/>
      <c r="EV4" s="52"/>
      <c r="EW4" s="53"/>
      <c r="EX4" s="54">
        <f>((((((ES4+ET4)*30)/$E$50)+((EU4+EV4)/$E$51))+(EQ34*ER34))-(EP34*EQ34))/(EY4)</f>
        <v>4.6412858913855111</v>
      </c>
      <c r="EY4" s="55">
        <f>ER34-EW4</f>
        <v>2345</v>
      </c>
      <c r="EZ4" s="50"/>
      <c r="FA4" s="51"/>
      <c r="FB4" s="52"/>
      <c r="FC4" s="52"/>
      <c r="FD4" s="53"/>
      <c r="FE4" s="54">
        <f>((((((EZ4+FA4)*30)/$E$50)+((FB4+FC4)/$E$51))+(EX34*EY34))-(EW34*EX34))/(FF4)</f>
        <v>4.6412858913855111</v>
      </c>
      <c r="FF4" s="55">
        <f>EY34-FD4</f>
        <v>2345</v>
      </c>
      <c r="FG4" s="50"/>
      <c r="FH4" s="51"/>
      <c r="FI4" s="52"/>
      <c r="FJ4" s="52"/>
      <c r="FK4" s="53"/>
      <c r="FL4" s="54">
        <f>((((((FG4+FH4)*30)/$E$50)+((FI4+FJ4)/$E$51))+(FE34*FF34))-(FD34*FE34))/(FM4)</f>
        <v>4.6412858913855111</v>
      </c>
      <c r="FM4" s="55">
        <f>FF34-FK4</f>
        <v>2345</v>
      </c>
      <c r="FN4" s="50"/>
      <c r="FO4" s="51"/>
      <c r="FP4" s="52"/>
      <c r="FQ4" s="52"/>
      <c r="FR4" s="53"/>
      <c r="FS4" s="54">
        <f>((((((FN4+FO4)*30)/$E$50)+((FP4+FQ4)/$E$51))+(FL34*FM34))-(FK34*FL34))/(FT4)</f>
        <v>4.6412858913855111</v>
      </c>
      <c r="FT4" s="55">
        <f>FM34-FR4</f>
        <v>2345</v>
      </c>
      <c r="FU4" s="50"/>
      <c r="FV4" s="51"/>
      <c r="FW4" s="52"/>
      <c r="FX4" s="52"/>
      <c r="FY4" s="53"/>
      <c r="FZ4" s="54">
        <f>((((((FU4+FV4)*30)/$E$50)+((FW4+FX4)/$E$51))+(FS34*FT34))-(FR34*FS34))/(GA4)</f>
        <v>4.6412858913855111</v>
      </c>
      <c r="GA4" s="55">
        <f>FT34-FY4</f>
        <v>2345</v>
      </c>
      <c r="GB4" s="50"/>
      <c r="GC4" s="51"/>
      <c r="GD4" s="52"/>
      <c r="GE4" s="52"/>
      <c r="GF4" s="53"/>
      <c r="GG4" s="54">
        <f>((((((GB4+GC4)*30)/$E$50)+((GD4+GE4)/$E$51))+(FZ34*GA34))-(FY34*FZ34))/(GH4)</f>
        <v>4.6412858913855111</v>
      </c>
      <c r="GH4" s="55">
        <f>GA34-GF4</f>
        <v>2345</v>
      </c>
      <c r="GI4" s="50"/>
      <c r="GJ4" s="51"/>
      <c r="GK4" s="52"/>
      <c r="GL4" s="52"/>
      <c r="GM4" s="53"/>
      <c r="GN4" s="54">
        <f>((((((GI4+GJ4)*30)/$E$50)+((GK4+GL4)/$E$51))+(GG34*GH34))-(GF34*GG34))/(GO4)</f>
        <v>4.6412858913855111</v>
      </c>
      <c r="GO4" s="55">
        <f>GH34-GM4</f>
        <v>2345</v>
      </c>
      <c r="GP4" s="50"/>
      <c r="GQ4" s="51"/>
      <c r="GR4" s="52"/>
      <c r="GS4" s="52"/>
      <c r="GT4" s="53"/>
      <c r="GU4" s="54">
        <f>((((((GP4+GQ4)*30)/$E$50)+((GR4+GS4)/$E$51))+(GN34*GO34))-(GM34*GN34))/(GV4)</f>
        <v>4.6412858913855111</v>
      </c>
      <c r="GV4" s="55">
        <f>GO34-GT4</f>
        <v>2345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3</v>
      </c>
      <c r="H5" s="55">
        <f>H4-F5</f>
        <v>1934</v>
      </c>
      <c r="I5" s="50">
        <v>3</v>
      </c>
      <c r="J5" s="51"/>
      <c r="K5" s="52"/>
      <c r="L5" s="52"/>
      <c r="M5" s="59"/>
      <c r="N5" s="54">
        <f>((((((I5+J5)*30)/$E$50)+((K5+L5)/$E$51))+(N4*O4))-(M5*N4))/(O5)</f>
        <v>3.0967105926099161</v>
      </c>
      <c r="O5" s="55">
        <f>O4-M5</f>
        <v>3745</v>
      </c>
      <c r="P5" s="50"/>
      <c r="Q5" s="51"/>
      <c r="R5" s="52"/>
      <c r="S5" s="52"/>
      <c r="T5" s="59">
        <v>1033</v>
      </c>
      <c r="U5" s="54">
        <f>((((((P5+Q5)*30)/$E$50)+((R5+S5)/$E$51))+(U4*V4))-(T5*U4))/(V5)</f>
        <v>3.206684313763601</v>
      </c>
      <c r="V5" s="55">
        <f>V4-T5</f>
        <v>2536</v>
      </c>
      <c r="W5" s="50">
        <v>5</v>
      </c>
      <c r="X5" s="51"/>
      <c r="Y5" s="52"/>
      <c r="Z5" s="52"/>
      <c r="AA5" s="59"/>
      <c r="AB5" s="54">
        <f>((((((W5+X5)*30)/$E$50)+((Y5+Z5)/$E$51))+(AB4*AC4))-(AA5*AB4))/(AC5)</f>
        <v>3.380183309566112</v>
      </c>
      <c r="AC5" s="55">
        <f>AC4-AA5</f>
        <v>2820</v>
      </c>
      <c r="AD5" s="50"/>
      <c r="AE5" s="51"/>
      <c r="AF5" s="52"/>
      <c r="AG5" s="52"/>
      <c r="AH5" s="59"/>
      <c r="AI5" s="54">
        <f>((((((AD5+AE5)*30)/$E$50)+((AF5+AG5)/$E$51))+(AI4*AJ4))-(AH5*AI4))/(AJ5)</f>
        <v>3.5749459936905024</v>
      </c>
      <c r="AJ5" s="55">
        <f>AJ4-AH5</f>
        <v>2820</v>
      </c>
      <c r="AK5" s="50">
        <v>7</v>
      </c>
      <c r="AL5" s="51"/>
      <c r="AM5" s="52"/>
      <c r="AN5" s="52"/>
      <c r="AO5" s="59"/>
      <c r="AP5" s="54">
        <f>((((((AK5+AL5)*30)/$E$50)+((AM5+AN5)/$E$51))+(AP4*AQ4))-(AO5*AP4))/(AQ5)</f>
        <v>3.7828019675039273</v>
      </c>
      <c r="AQ5" s="55">
        <f>AQ4-AO5</f>
        <v>2820</v>
      </c>
      <c r="AR5" s="50">
        <v>3</v>
      </c>
      <c r="AS5" s="51"/>
      <c r="AT5" s="52"/>
      <c r="AU5" s="52"/>
      <c r="AV5" s="59"/>
      <c r="AW5" s="54">
        <f>((((((AR5+AS5)*30)/$E$50)+((AT5+AU5)/$E$51))+(AW4*AX4))-(AV5*AW4))/(AX5)</f>
        <v>3.9578234803188179</v>
      </c>
      <c r="AX5" s="55">
        <f>AX4-AV5</f>
        <v>1940</v>
      </c>
      <c r="AY5" s="50">
        <v>6</v>
      </c>
      <c r="AZ5" s="51"/>
      <c r="BA5" s="52"/>
      <c r="BB5" s="52"/>
      <c r="BC5" s="59"/>
      <c r="BD5" s="54">
        <f>((((((AY5+AZ5)*30)/$E$50)+((BA5+BB5)/$E$51))+(BD4*BE4))-(BC5*BD4))/(BE5)</f>
        <v>4.1743183256796428</v>
      </c>
      <c r="BE5" s="55">
        <f>BE4-BC5</f>
        <v>1940</v>
      </c>
      <c r="BF5" s="50">
        <v>3</v>
      </c>
      <c r="BG5" s="51"/>
      <c r="BH5" s="52"/>
      <c r="BI5" s="52"/>
      <c r="BJ5" s="59"/>
      <c r="BK5" s="54">
        <f>((((((BF5+BG5)*30)/$E$50)+((BH5+BI5)/$E$51))+(BK4*BL4))-(BJ5*BK4))/(BL5)</f>
        <v>4.3029860497081938</v>
      </c>
      <c r="BL5" s="55">
        <f>BL4-BJ5</f>
        <v>1940</v>
      </c>
      <c r="BM5" s="50"/>
      <c r="BN5" s="51"/>
      <c r="BO5" s="52">
        <v>20</v>
      </c>
      <c r="BP5" s="52"/>
      <c r="BQ5" s="59"/>
      <c r="BR5" s="54">
        <f>((((((BM5+BN5)*30)/$E$50)+((BO5+BP5)/$E$51))+(BR4*BS4))-(BQ5*BR4))/(BS5)</f>
        <v>4.3828234361358387</v>
      </c>
      <c r="BS5" s="55">
        <f>BS4-BQ5</f>
        <v>3141</v>
      </c>
      <c r="BT5" s="50"/>
      <c r="BU5" s="51"/>
      <c r="BV5" s="52"/>
      <c r="BW5" s="52"/>
      <c r="BX5" s="59">
        <v>15</v>
      </c>
      <c r="BY5" s="54">
        <f>((((((BT5+BU5)*30)/$E$50)+((BV5+BW5)/$E$51))+(BY4*BZ4))-(BX5*BY4))/(BZ5)</f>
        <v>4.4886202181503867</v>
      </c>
      <c r="BZ5" s="55">
        <f>BZ4-BX5</f>
        <v>3126</v>
      </c>
      <c r="CA5" s="50">
        <v>2</v>
      </c>
      <c r="CB5" s="51"/>
      <c r="CC5" s="52"/>
      <c r="CD5" s="52"/>
      <c r="CE5" s="59"/>
      <c r="CF5" s="54">
        <f>((((((CA5+CB5)*30)/$E$50)+((CC5+CD5)/$E$51))+(CF4*CG4))-(CE5*CF4))/(CG5)</f>
        <v>4.5351556941943709</v>
      </c>
      <c r="CG5" s="55">
        <f>CG4-CE5</f>
        <v>2770</v>
      </c>
      <c r="CH5" s="50"/>
      <c r="CI5" s="51"/>
      <c r="CJ5" s="52"/>
      <c r="CK5" s="52"/>
      <c r="CL5" s="59"/>
      <c r="CM5" s="54">
        <f>((((((CH5+CI5)*30)/$E$50)+((CJ5+CK5)/$E$51))+(CM4*CN4))-(CL5*CM4))/(CN5)</f>
        <v>4.6412858913855111</v>
      </c>
      <c r="CN5" s="55">
        <f>CN4-CL5</f>
        <v>2345</v>
      </c>
      <c r="CO5" s="50"/>
      <c r="CP5" s="51"/>
      <c r="CQ5" s="52"/>
      <c r="CR5" s="52"/>
      <c r="CS5" s="59"/>
      <c r="CT5" s="54">
        <f>((((((CO5+CP5)*30)/$E$50)+((CQ5+CR5)/$E$51))+(CT4*CU4))-(CS5*CT4))/(CU5)</f>
        <v>4.6412858913855111</v>
      </c>
      <c r="CU5" s="55">
        <f>CU4-CS5</f>
        <v>2345</v>
      </c>
      <c r="CV5" s="50"/>
      <c r="CW5" s="51"/>
      <c r="CX5" s="52"/>
      <c r="CY5" s="52"/>
      <c r="CZ5" s="59"/>
      <c r="DA5" s="54">
        <f>((((((CV5+CW5)*30)/$E$50)+((CX5+CY5)/$E$51))+(DA4*DB4))-(CZ5*DA4))/(DB5)</f>
        <v>4.6412858913855111</v>
      </c>
      <c r="DB5" s="55">
        <f>DB4-CZ5</f>
        <v>2345</v>
      </c>
      <c r="DC5" s="50"/>
      <c r="DD5" s="51"/>
      <c r="DE5" s="52"/>
      <c r="DF5" s="52"/>
      <c r="DG5" s="59"/>
      <c r="DH5" s="54">
        <f>((((((DC5+DD5)*30)/$E$50)+((DE5+DF5)/$E$51))+(DH4*DI4))-(DG5*DH4))/(DI5)</f>
        <v>4.6412858913855111</v>
      </c>
      <c r="DI5" s="55">
        <f>DI4-DG5</f>
        <v>2345</v>
      </c>
      <c r="DJ5" s="50"/>
      <c r="DK5" s="51"/>
      <c r="DL5" s="52"/>
      <c r="DM5" s="52"/>
      <c r="DN5" s="59"/>
      <c r="DO5" s="54">
        <f>((((((DJ5+DK5)*30)/$E$50)+((DL5+DM5)/$E$51))+(DO4*DP4))-(DN5*DO4))/(DP5)</f>
        <v>4.6412858913855111</v>
      </c>
      <c r="DP5" s="55">
        <f>DP4-DN5</f>
        <v>2345</v>
      </c>
      <c r="DQ5" s="50"/>
      <c r="DR5" s="51"/>
      <c r="DS5" s="52"/>
      <c r="DT5" s="52"/>
      <c r="DU5" s="59"/>
      <c r="DV5" s="54">
        <f>((((((DQ5+DR5)*30)/$E$50)+((DS5+DT5)/$E$51))+(DV4*DW4))-(DU5*DV4))/(DW5)</f>
        <v>4.6412858913855111</v>
      </c>
      <c r="DW5" s="55">
        <f>DW4-DU5</f>
        <v>2345</v>
      </c>
      <c r="DX5" s="50"/>
      <c r="DY5" s="51"/>
      <c r="DZ5" s="52"/>
      <c r="EA5" s="52"/>
      <c r="EB5" s="59"/>
      <c r="EC5" s="54">
        <f>((((((DX5+DY5)*30)/$E$50)+((DZ5+EA5)/$E$51))+(EC4*ED4))-(EB5*EC4))/(ED5)</f>
        <v>4.6412858913855111</v>
      </c>
      <c r="ED5" s="55">
        <f>ED4-EB5</f>
        <v>2345</v>
      </c>
      <c r="EE5" s="50"/>
      <c r="EF5" s="51"/>
      <c r="EG5" s="52"/>
      <c r="EH5" s="52"/>
      <c r="EI5" s="59"/>
      <c r="EJ5" s="54">
        <f>((((((EE5+EF5)*30)/$E$50)+((EG5+EH5)/$E$51))+(EJ4*EK4))-(EI5*EJ4))/(EK5)</f>
        <v>4.6412858913855111</v>
      </c>
      <c r="EK5" s="55">
        <f>EK4-EI5</f>
        <v>2345</v>
      </c>
      <c r="EL5" s="50"/>
      <c r="EM5" s="51"/>
      <c r="EN5" s="52"/>
      <c r="EO5" s="52"/>
      <c r="EP5" s="59"/>
      <c r="EQ5" s="54">
        <f>((((((EL5+EM5)*30)/$E$50)+((EN5+EO5)/$E$51))+(EQ4*ER4))-(EP5*EQ4))/(ER5)</f>
        <v>4.6412858913855111</v>
      </c>
      <c r="ER5" s="55">
        <f>ER4-EP5</f>
        <v>2345</v>
      </c>
      <c r="ES5" s="50"/>
      <c r="ET5" s="51"/>
      <c r="EU5" s="52"/>
      <c r="EV5" s="52"/>
      <c r="EW5" s="59"/>
      <c r="EX5" s="54">
        <f>((((((ES5+ET5)*30)/$E$50)+((EU5+EV5)/$E$51))+(EX4*EY4))-(EW5*EX4))/(EY5)</f>
        <v>4.6412858913855111</v>
      </c>
      <c r="EY5" s="55">
        <f>EY4-EW5</f>
        <v>2345</v>
      </c>
      <c r="EZ5" s="50"/>
      <c r="FA5" s="51"/>
      <c r="FB5" s="52"/>
      <c r="FC5" s="52"/>
      <c r="FD5" s="59"/>
      <c r="FE5" s="54">
        <f>((((((EZ5+FA5)*30)/$E$50)+((FB5+FC5)/$E$51))+(FE4*FF4))-(FD5*FE4))/(FF5)</f>
        <v>4.6412858913855111</v>
      </c>
      <c r="FF5" s="55">
        <f>FF4-FD5</f>
        <v>2345</v>
      </c>
      <c r="FG5" s="50"/>
      <c r="FH5" s="51"/>
      <c r="FI5" s="52"/>
      <c r="FJ5" s="52"/>
      <c r="FK5" s="59"/>
      <c r="FL5" s="54">
        <f>((((((FG5+FH5)*30)/$E$50)+((FI5+FJ5)/$E$51))+(FL4*FM4))-(FK5*FL4))/(FM5)</f>
        <v>4.6412858913855111</v>
      </c>
      <c r="FM5" s="55">
        <f>FM4-FK5</f>
        <v>2345</v>
      </c>
      <c r="FN5" s="50"/>
      <c r="FO5" s="51"/>
      <c r="FP5" s="52"/>
      <c r="FQ5" s="52"/>
      <c r="FR5" s="59"/>
      <c r="FS5" s="54">
        <f>((((((FN5+FO5)*30)/$E$50)+((FP5+FQ5)/$E$51))+(FS4*FT4))-(FR5*FS4))/(FT5)</f>
        <v>4.6412858913855111</v>
      </c>
      <c r="FT5" s="55">
        <f>FT4-FR5</f>
        <v>2345</v>
      </c>
      <c r="FU5" s="50"/>
      <c r="FV5" s="51"/>
      <c r="FW5" s="52"/>
      <c r="FX5" s="52"/>
      <c r="FY5" s="59"/>
      <c r="FZ5" s="54">
        <f>((((((FU5+FV5)*30)/$E$50)+((FW5+FX5)/$E$51))+(FZ4*GA4))-(FY5*FZ4))/(GA5)</f>
        <v>4.6412858913855111</v>
      </c>
      <c r="GA5" s="55">
        <f>GA4-FY5</f>
        <v>2345</v>
      </c>
      <c r="GB5" s="50"/>
      <c r="GC5" s="51"/>
      <c r="GD5" s="52"/>
      <c r="GE5" s="52"/>
      <c r="GF5" s="59"/>
      <c r="GG5" s="54">
        <f>((((((GB5+GC5)*30)/$E$50)+((GD5+GE5)/$E$51))+(GG4*GH4))-(GF5*GG4))/(GH5)</f>
        <v>4.6412858913855111</v>
      </c>
      <c r="GH5" s="55">
        <f>GH4-GF5</f>
        <v>2345</v>
      </c>
      <c r="GI5" s="50"/>
      <c r="GJ5" s="51"/>
      <c r="GK5" s="52"/>
      <c r="GL5" s="52"/>
      <c r="GM5" s="59"/>
      <c r="GN5" s="54">
        <f>((((((GI5+GJ5)*30)/$E$50)+((GK5+GL5)/$E$51))+(GN4*GO4))-(GM5*GN4))/(GO5)</f>
        <v>4.6412858913855111</v>
      </c>
      <c r="GO5" s="55">
        <f>GO4-GM5</f>
        <v>2345</v>
      </c>
      <c r="GP5" s="50"/>
      <c r="GQ5" s="51"/>
      <c r="GR5" s="52"/>
      <c r="GS5" s="52"/>
      <c r="GT5" s="59"/>
      <c r="GU5" s="54">
        <f>((((((GP5+GQ5)*30)/$E$50)+((GR5+GS5)/$E$51))+(GU4*GV4))-(GT5*GU4))/(GV5)</f>
        <v>4.6412858913855111</v>
      </c>
      <c r="GV5" s="55">
        <f>GV4-GT5</f>
        <v>2345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3</v>
      </c>
      <c r="H6" s="55">
        <f>H5-F6</f>
        <v>1934</v>
      </c>
      <c r="I6" s="61">
        <v>3</v>
      </c>
      <c r="J6" s="62"/>
      <c r="K6" s="58"/>
      <c r="L6" s="58"/>
      <c r="M6" s="59"/>
      <c r="N6" s="54">
        <f t="shared" ref="N6:N34" si="0">((((((I6+J6)*30)/$E$50)+((K6+L6)/$E$51))+(N5*O5))-(M6*N5))/(O6)</f>
        <v>3.1004078299520135</v>
      </c>
      <c r="O6" s="55">
        <f t="shared" ref="O6:O34" si="1">O5-M6</f>
        <v>3745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3.206684313763601</v>
      </c>
      <c r="V6" s="55">
        <f t="shared" ref="V6:V34" si="3">V5-T6</f>
        <v>2536</v>
      </c>
      <c r="W6" s="61">
        <v>6</v>
      </c>
      <c r="X6" s="62"/>
      <c r="Y6" s="58"/>
      <c r="Z6" s="58"/>
      <c r="AA6" s="59"/>
      <c r="AB6" s="54">
        <f t="shared" ref="AB6:AB34" si="4">((((((W6+X6)*30)/$E$50)+((Y6+Z6)/$E$51))+(AB5*AC5))-(AA6*AB5))/(AC6)</f>
        <v>3.3900032768328883</v>
      </c>
      <c r="AC6" s="55">
        <f t="shared" ref="AC6:AC34" si="5">AC5-AA6</f>
        <v>2820</v>
      </c>
      <c r="AD6" s="61">
        <v>6</v>
      </c>
      <c r="AE6" s="62"/>
      <c r="AF6" s="58"/>
      <c r="AG6" s="58"/>
      <c r="AH6" s="59"/>
      <c r="AI6" s="54">
        <f t="shared" ref="AI6:AI34" si="6">((((((AD6+AE6)*30)/$E$50)+((AF6+AG6)/$E$51))+(AI5*AJ5))-(AH6*AI5))/(AJ6)</f>
        <v>3.5847659609572786</v>
      </c>
      <c r="AJ6" s="55">
        <f t="shared" ref="AJ6:AJ34" si="7">AJ5-AH6</f>
        <v>2820</v>
      </c>
      <c r="AK6" s="61">
        <v>5</v>
      </c>
      <c r="AL6" s="62"/>
      <c r="AM6" s="58"/>
      <c r="AN6" s="58"/>
      <c r="AO6" s="59"/>
      <c r="AP6" s="54">
        <f t="shared" ref="AP6:AP34" si="8">((((((AK6+AL6)*30)/$E$50)+((AM6+AN6)/$E$51))+(AP5*AQ5))-(AO6*AP5))/(AQ6)</f>
        <v>3.7909852735595742</v>
      </c>
      <c r="AQ6" s="55">
        <f t="shared" ref="AQ6:AQ34" si="9">AQ5-AO6</f>
        <v>2820</v>
      </c>
      <c r="AR6" s="61">
        <v>3</v>
      </c>
      <c r="AS6" s="62"/>
      <c r="AT6" s="58"/>
      <c r="AU6" s="58"/>
      <c r="AV6" s="59"/>
      <c r="AW6" s="54">
        <f t="shared" ref="AW6:AW34" si="10">((((((AR6+AS6)*30)/$E$50)+((AT6+AU6)/$E$51))+(AW5*AX5))-(AV6*AW5))/(AX6)</f>
        <v>3.9649606730230214</v>
      </c>
      <c r="AX6" s="55">
        <f t="shared" ref="AX6:AX34" si="11">AX5-AV6</f>
        <v>1940</v>
      </c>
      <c r="AY6" s="61">
        <v>5</v>
      </c>
      <c r="AZ6" s="62"/>
      <c r="BA6" s="58"/>
      <c r="BB6" s="58"/>
      <c r="BC6" s="59"/>
      <c r="BD6" s="54">
        <f t="shared" ref="BD6:BD34" si="12">((((((AY6+AZ6)*30)/$E$50)+((BA6+BB6)/$E$51))+(BD5*BE5))-(BC6*BD5))/(BE6)</f>
        <v>4.1862136468533144</v>
      </c>
      <c r="BE6" s="55">
        <f t="shared" ref="BE6:BE34" si="13">BE5-BC6</f>
        <v>1940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4.3029860497081938</v>
      </c>
      <c r="BL6" s="55">
        <f t="shared" ref="BL6:BL34" si="15">BL5-BJ6</f>
        <v>1940</v>
      </c>
      <c r="BM6" s="61"/>
      <c r="BN6" s="62"/>
      <c r="BO6" s="58">
        <v>20</v>
      </c>
      <c r="BP6" s="58"/>
      <c r="BQ6" s="59"/>
      <c r="BR6" s="54">
        <f t="shared" ref="BR6:BR34" si="16">((((((BM6+BN6)*30)/$E$50)+((BO6+BP6)/$E$51))+(BR5*BS5))-(BQ6*BR5))/(BS6)</f>
        <v>4.3860071355946095</v>
      </c>
      <c r="BS6" s="55">
        <f t="shared" ref="BS6:BS34" si="17">BS5-BQ6</f>
        <v>3141</v>
      </c>
      <c r="BT6" s="61"/>
      <c r="BU6" s="62"/>
      <c r="BV6" s="58">
        <v>10</v>
      </c>
      <c r="BW6" s="58"/>
      <c r="BX6" s="59">
        <v>15</v>
      </c>
      <c r="BY6" s="54">
        <f t="shared" ref="BY6:BY34" si="18">((((((BT6+BU6)*30)/$E$50)+((BV6+BW6)/$E$51))+(BY5*BZ5))-(BX6*BY5))/(BZ6)</f>
        <v>4.4902274184075388</v>
      </c>
      <c r="BZ6" s="55">
        <f t="shared" ref="BZ6:BZ34" si="19">BZ5-BX6</f>
        <v>3111</v>
      </c>
      <c r="CA6" s="61">
        <v>2</v>
      </c>
      <c r="CB6" s="62"/>
      <c r="CC6" s="58"/>
      <c r="CD6" s="58"/>
      <c r="CE6" s="59"/>
      <c r="CF6" s="54">
        <f t="shared" ref="CF6:CF34" si="20">((((((CA6+CB6)*30)/$E$50)+((CC6+CD6)/$E$51))+(CF5*CG5))-(CE6*CF5))/(CG6)</f>
        <v>4.5384881018589089</v>
      </c>
      <c r="CG6" s="55">
        <f t="shared" ref="CG6:CG34" si="21">CG5-CE6</f>
        <v>2770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4.6412858913855111</v>
      </c>
      <c r="CN6" s="55">
        <f t="shared" ref="CN6:CN34" si="23">CN5-CL6</f>
        <v>2345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4.6412858913855111</v>
      </c>
      <c r="CU6" s="55">
        <f t="shared" ref="CU6:CU34" si="25">CU5-CS6</f>
        <v>2345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4.6412858913855111</v>
      </c>
      <c r="DB6" s="55">
        <f t="shared" ref="DB6:DB34" si="27">DB5-CZ6</f>
        <v>2345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4.6412858913855111</v>
      </c>
      <c r="DI6" s="55">
        <f t="shared" ref="DI6:DI34" si="29">DI5-DG6</f>
        <v>2345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4.6412858913855111</v>
      </c>
      <c r="DP6" s="55">
        <f t="shared" ref="DP6:DP34" si="31">DP5-DN6</f>
        <v>2345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4.6412858913855111</v>
      </c>
      <c r="DW6" s="55">
        <f t="shared" ref="DW6:DW34" si="33">DW5-DU6</f>
        <v>2345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4.6412858913855111</v>
      </c>
      <c r="ED6" s="55">
        <f t="shared" ref="ED6:ED34" si="35">ED5-EB6</f>
        <v>2345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4.6412858913855111</v>
      </c>
      <c r="EK6" s="55">
        <f t="shared" ref="EK6:EK34" si="37">EK5-EI6</f>
        <v>2345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4.6412858913855111</v>
      </c>
      <c r="ER6" s="55">
        <f t="shared" ref="ER6:ER34" si="39">ER5-EP6</f>
        <v>2345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4.6412858913855111</v>
      </c>
      <c r="EY6" s="55">
        <f t="shared" ref="EY6:EY34" si="41">EY5-EW6</f>
        <v>2345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4.6412858913855111</v>
      </c>
      <c r="FF6" s="55">
        <f t="shared" ref="FF6:FF34" si="43">FF5-FD6</f>
        <v>2345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4.6412858913855111</v>
      </c>
      <c r="FM6" s="55">
        <f t="shared" ref="FM6:FM34" si="45">FM5-FK6</f>
        <v>2345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4.6412858913855111</v>
      </c>
      <c r="FT6" s="55">
        <f t="shared" ref="FT6:FT34" si="47">FT5-FR6</f>
        <v>2345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4.6412858913855111</v>
      </c>
      <c r="GA6" s="55">
        <f t="shared" ref="GA6:GA34" si="49">GA5-FY6</f>
        <v>2345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4.6412858913855111</v>
      </c>
      <c r="GH6" s="55">
        <f t="shared" ref="GH6:GH34" si="51">GH5-GF6</f>
        <v>2345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4.6412858913855111</v>
      </c>
      <c r="GO6" s="55">
        <f t="shared" ref="GO6:GO34" si="53">GO5-GM6</f>
        <v>2345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4.6412858913855111</v>
      </c>
      <c r="GV6" s="55">
        <f t="shared" ref="GV6:GV34" si="55">GV5-GT6</f>
        <v>2345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3</v>
      </c>
      <c r="H7" s="55">
        <f t="shared" ref="H7:H34" si="56">H6-F7</f>
        <v>1934</v>
      </c>
      <c r="I7" s="61">
        <v>3</v>
      </c>
      <c r="J7" s="62"/>
      <c r="K7" s="58"/>
      <c r="L7" s="58"/>
      <c r="M7" s="59"/>
      <c r="N7" s="54">
        <f t="shared" si="0"/>
        <v>3.1041050672941108</v>
      </c>
      <c r="O7" s="55">
        <f t="shared" si="1"/>
        <v>3745</v>
      </c>
      <c r="P7" s="61">
        <v>3</v>
      </c>
      <c r="Q7" s="62"/>
      <c r="R7" s="58"/>
      <c r="S7" s="58"/>
      <c r="T7" s="59"/>
      <c r="U7" s="54">
        <f t="shared" si="2"/>
        <v>3.2121441536082989</v>
      </c>
      <c r="V7" s="55">
        <f t="shared" si="3"/>
        <v>2536</v>
      </c>
      <c r="W7" s="61">
        <v>7</v>
      </c>
      <c r="X7" s="62"/>
      <c r="Y7" s="58"/>
      <c r="Z7" s="58"/>
      <c r="AA7" s="59"/>
      <c r="AB7" s="54">
        <f t="shared" si="4"/>
        <v>3.401459905310793</v>
      </c>
      <c r="AC7" s="55">
        <f t="shared" si="5"/>
        <v>2820</v>
      </c>
      <c r="AD7" s="61"/>
      <c r="AE7" s="62"/>
      <c r="AF7" s="58"/>
      <c r="AG7" s="58"/>
      <c r="AH7" s="59"/>
      <c r="AI7" s="54">
        <f t="shared" si="6"/>
        <v>3.5847659609572786</v>
      </c>
      <c r="AJ7" s="55">
        <f t="shared" si="7"/>
        <v>2820</v>
      </c>
      <c r="AK7" s="61">
        <v>6</v>
      </c>
      <c r="AL7" s="62"/>
      <c r="AM7" s="58"/>
      <c r="AN7" s="58"/>
      <c r="AO7" s="59"/>
      <c r="AP7" s="54">
        <f t="shared" si="8"/>
        <v>3.80080524082635</v>
      </c>
      <c r="AQ7" s="55">
        <f t="shared" si="9"/>
        <v>2820</v>
      </c>
      <c r="AR7" s="61"/>
      <c r="AS7" s="62"/>
      <c r="AT7" s="58"/>
      <c r="AU7" s="58"/>
      <c r="AV7" s="59"/>
      <c r="AW7" s="54">
        <f t="shared" si="10"/>
        <v>3.9649606730230214</v>
      </c>
      <c r="AX7" s="55">
        <f t="shared" si="11"/>
        <v>1940</v>
      </c>
      <c r="AY7" s="61">
        <v>3</v>
      </c>
      <c r="AZ7" s="62"/>
      <c r="BA7" s="58"/>
      <c r="BB7" s="58"/>
      <c r="BC7" s="59"/>
      <c r="BD7" s="54">
        <f t="shared" si="12"/>
        <v>4.1933508395575174</v>
      </c>
      <c r="BE7" s="55">
        <f t="shared" si="13"/>
        <v>1940</v>
      </c>
      <c r="BF7" s="61"/>
      <c r="BG7" s="62"/>
      <c r="BH7" s="58"/>
      <c r="BI7" s="58"/>
      <c r="BJ7" s="59"/>
      <c r="BK7" s="54">
        <f t="shared" si="14"/>
        <v>4.3029860497081938</v>
      </c>
      <c r="BL7" s="55">
        <f t="shared" si="15"/>
        <v>1940</v>
      </c>
      <c r="BM7" s="61"/>
      <c r="BN7" s="62"/>
      <c r="BO7" s="58">
        <v>20</v>
      </c>
      <c r="BP7" s="58"/>
      <c r="BQ7" s="59"/>
      <c r="BR7" s="54">
        <f t="shared" si="16"/>
        <v>4.3891908350533804</v>
      </c>
      <c r="BS7" s="55">
        <f t="shared" si="17"/>
        <v>3141</v>
      </c>
      <c r="BT7" s="61"/>
      <c r="BU7" s="62"/>
      <c r="BV7" s="58"/>
      <c r="BW7" s="58"/>
      <c r="BX7" s="59">
        <v>20</v>
      </c>
      <c r="BY7" s="54">
        <f t="shared" si="18"/>
        <v>4.4902274184075388</v>
      </c>
      <c r="BZ7" s="55">
        <f t="shared" si="19"/>
        <v>3091</v>
      </c>
      <c r="CA7" s="61"/>
      <c r="CB7" s="62"/>
      <c r="CC7" s="58">
        <v>20</v>
      </c>
      <c r="CD7" s="58"/>
      <c r="CE7" s="59"/>
      <c r="CF7" s="54">
        <f t="shared" si="20"/>
        <v>4.5420982101621581</v>
      </c>
      <c r="CG7" s="55">
        <f t="shared" si="21"/>
        <v>2770</v>
      </c>
      <c r="CH7" s="61"/>
      <c r="CI7" s="62"/>
      <c r="CJ7" s="58"/>
      <c r="CK7" s="58"/>
      <c r="CL7" s="59"/>
      <c r="CM7" s="54">
        <f t="shared" si="22"/>
        <v>4.6412858913855111</v>
      </c>
      <c r="CN7" s="55">
        <f t="shared" si="23"/>
        <v>2345</v>
      </c>
      <c r="CO7" s="61"/>
      <c r="CP7" s="62"/>
      <c r="CQ7" s="58"/>
      <c r="CR7" s="58"/>
      <c r="CS7" s="59"/>
      <c r="CT7" s="54">
        <f t="shared" si="24"/>
        <v>4.6412858913855111</v>
      </c>
      <c r="CU7" s="55">
        <f t="shared" si="25"/>
        <v>2345</v>
      </c>
      <c r="CV7" s="61"/>
      <c r="CW7" s="62"/>
      <c r="CX7" s="58"/>
      <c r="CY7" s="58"/>
      <c r="CZ7" s="59"/>
      <c r="DA7" s="54">
        <f t="shared" si="26"/>
        <v>4.6412858913855111</v>
      </c>
      <c r="DB7" s="55">
        <f t="shared" si="27"/>
        <v>2345</v>
      </c>
      <c r="DC7" s="61"/>
      <c r="DD7" s="62"/>
      <c r="DE7" s="58"/>
      <c r="DF7" s="58"/>
      <c r="DG7" s="59"/>
      <c r="DH7" s="54">
        <f t="shared" si="28"/>
        <v>4.6412858913855111</v>
      </c>
      <c r="DI7" s="55">
        <f t="shared" si="29"/>
        <v>2345</v>
      </c>
      <c r="DJ7" s="61"/>
      <c r="DK7" s="62"/>
      <c r="DL7" s="58"/>
      <c r="DM7" s="58"/>
      <c r="DN7" s="59"/>
      <c r="DO7" s="54">
        <f t="shared" si="30"/>
        <v>4.6412858913855111</v>
      </c>
      <c r="DP7" s="55">
        <f t="shared" si="31"/>
        <v>2345</v>
      </c>
      <c r="DQ7" s="61"/>
      <c r="DR7" s="62"/>
      <c r="DS7" s="58"/>
      <c r="DT7" s="58"/>
      <c r="DU7" s="59"/>
      <c r="DV7" s="54">
        <f t="shared" si="32"/>
        <v>4.6412858913855111</v>
      </c>
      <c r="DW7" s="55">
        <f t="shared" si="33"/>
        <v>2345</v>
      </c>
      <c r="DX7" s="61"/>
      <c r="DY7" s="62"/>
      <c r="DZ7" s="58"/>
      <c r="EA7" s="58"/>
      <c r="EB7" s="59"/>
      <c r="EC7" s="54">
        <f t="shared" si="34"/>
        <v>4.6412858913855111</v>
      </c>
      <c r="ED7" s="55">
        <f t="shared" si="35"/>
        <v>2345</v>
      </c>
      <c r="EE7" s="61"/>
      <c r="EF7" s="62"/>
      <c r="EG7" s="58"/>
      <c r="EH7" s="58"/>
      <c r="EI7" s="59"/>
      <c r="EJ7" s="54">
        <f t="shared" si="36"/>
        <v>4.6412858913855111</v>
      </c>
      <c r="EK7" s="55">
        <f t="shared" si="37"/>
        <v>2345</v>
      </c>
      <c r="EL7" s="61"/>
      <c r="EM7" s="62"/>
      <c r="EN7" s="58"/>
      <c r="EO7" s="58"/>
      <c r="EP7" s="59"/>
      <c r="EQ7" s="54">
        <f t="shared" si="38"/>
        <v>4.6412858913855111</v>
      </c>
      <c r="ER7" s="55">
        <f t="shared" si="39"/>
        <v>2345</v>
      </c>
      <c r="ES7" s="61"/>
      <c r="ET7" s="62"/>
      <c r="EU7" s="58"/>
      <c r="EV7" s="58"/>
      <c r="EW7" s="59"/>
      <c r="EX7" s="54">
        <f t="shared" si="40"/>
        <v>4.6412858913855111</v>
      </c>
      <c r="EY7" s="55">
        <f t="shared" si="41"/>
        <v>2345</v>
      </c>
      <c r="EZ7" s="61"/>
      <c r="FA7" s="62"/>
      <c r="FB7" s="58"/>
      <c r="FC7" s="58"/>
      <c r="FD7" s="59"/>
      <c r="FE7" s="54">
        <f t="shared" si="42"/>
        <v>4.6412858913855111</v>
      </c>
      <c r="FF7" s="55">
        <f t="shared" si="43"/>
        <v>2345</v>
      </c>
      <c r="FG7" s="61"/>
      <c r="FH7" s="62"/>
      <c r="FI7" s="58"/>
      <c r="FJ7" s="58"/>
      <c r="FK7" s="59"/>
      <c r="FL7" s="54">
        <f t="shared" si="44"/>
        <v>4.6412858913855111</v>
      </c>
      <c r="FM7" s="55">
        <f t="shared" si="45"/>
        <v>2345</v>
      </c>
      <c r="FN7" s="61"/>
      <c r="FO7" s="62"/>
      <c r="FP7" s="58"/>
      <c r="FQ7" s="58"/>
      <c r="FR7" s="59"/>
      <c r="FS7" s="54">
        <f t="shared" si="46"/>
        <v>4.6412858913855111</v>
      </c>
      <c r="FT7" s="55">
        <f t="shared" si="47"/>
        <v>2345</v>
      </c>
      <c r="FU7" s="61"/>
      <c r="FV7" s="62"/>
      <c r="FW7" s="58"/>
      <c r="FX7" s="58"/>
      <c r="FY7" s="59"/>
      <c r="FZ7" s="54">
        <f t="shared" si="48"/>
        <v>4.6412858913855111</v>
      </c>
      <c r="GA7" s="55">
        <f t="shared" si="49"/>
        <v>2345</v>
      </c>
      <c r="GB7" s="61"/>
      <c r="GC7" s="62"/>
      <c r="GD7" s="58"/>
      <c r="GE7" s="58"/>
      <c r="GF7" s="59"/>
      <c r="GG7" s="54">
        <f t="shared" si="50"/>
        <v>4.6412858913855111</v>
      </c>
      <c r="GH7" s="55">
        <f t="shared" si="51"/>
        <v>2345</v>
      </c>
      <c r="GI7" s="61"/>
      <c r="GJ7" s="62"/>
      <c r="GK7" s="58"/>
      <c r="GL7" s="58"/>
      <c r="GM7" s="59"/>
      <c r="GN7" s="54">
        <f t="shared" si="52"/>
        <v>4.6412858913855111</v>
      </c>
      <c r="GO7" s="55">
        <f t="shared" si="53"/>
        <v>2345</v>
      </c>
      <c r="GP7" s="61"/>
      <c r="GQ7" s="62"/>
      <c r="GR7" s="58"/>
      <c r="GS7" s="58"/>
      <c r="GT7" s="59"/>
      <c r="GU7" s="54">
        <f t="shared" si="54"/>
        <v>4.6412858913855111</v>
      </c>
      <c r="GV7" s="55">
        <f t="shared" si="55"/>
        <v>2345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3</v>
      </c>
      <c r="H8" s="55">
        <f t="shared" si="56"/>
        <v>1934</v>
      </c>
      <c r="I8" s="61">
        <v>5</v>
      </c>
      <c r="J8" s="62"/>
      <c r="K8" s="58"/>
      <c r="L8" s="58"/>
      <c r="M8" s="59"/>
      <c r="N8" s="54">
        <f t="shared" si="0"/>
        <v>3.1102671295309396</v>
      </c>
      <c r="O8" s="55">
        <f t="shared" si="1"/>
        <v>3745</v>
      </c>
      <c r="P8" s="61">
        <v>3</v>
      </c>
      <c r="Q8" s="62"/>
      <c r="R8" s="58"/>
      <c r="S8" s="58"/>
      <c r="T8" s="59"/>
      <c r="U8" s="54">
        <f t="shared" si="2"/>
        <v>3.2176039934529967</v>
      </c>
      <c r="V8" s="55">
        <f t="shared" si="3"/>
        <v>2536</v>
      </c>
      <c r="W8" s="61">
        <v>6</v>
      </c>
      <c r="X8" s="62"/>
      <c r="Y8" s="58"/>
      <c r="Z8" s="58"/>
      <c r="AA8" s="59"/>
      <c r="AB8" s="54">
        <f t="shared" si="4"/>
        <v>3.4112798725775688</v>
      </c>
      <c r="AC8" s="55">
        <f t="shared" si="5"/>
        <v>2820</v>
      </c>
      <c r="AD8" s="61">
        <v>5</v>
      </c>
      <c r="AE8" s="62"/>
      <c r="AF8" s="58"/>
      <c r="AG8" s="58"/>
      <c r="AH8" s="59"/>
      <c r="AI8" s="54">
        <f t="shared" si="6"/>
        <v>3.5929492670129251</v>
      </c>
      <c r="AJ8" s="55">
        <f t="shared" si="7"/>
        <v>2820</v>
      </c>
      <c r="AK8" s="61"/>
      <c r="AL8" s="62"/>
      <c r="AM8" s="58"/>
      <c r="AN8" s="58"/>
      <c r="AO8" s="59"/>
      <c r="AP8" s="54">
        <f t="shared" si="8"/>
        <v>3.80080524082635</v>
      </c>
      <c r="AQ8" s="55">
        <f t="shared" si="9"/>
        <v>2820</v>
      </c>
      <c r="AR8" s="61">
        <v>4</v>
      </c>
      <c r="AS8" s="62"/>
      <c r="AT8" s="58"/>
      <c r="AU8" s="58"/>
      <c r="AV8" s="59"/>
      <c r="AW8" s="54">
        <f t="shared" si="10"/>
        <v>3.9744769299619582</v>
      </c>
      <c r="AX8" s="55">
        <f t="shared" si="11"/>
        <v>1940</v>
      </c>
      <c r="AY8" s="61"/>
      <c r="AZ8" s="62"/>
      <c r="BA8" s="58"/>
      <c r="BB8" s="58"/>
      <c r="BC8" s="59"/>
      <c r="BD8" s="54">
        <f t="shared" si="12"/>
        <v>4.1933508395575174</v>
      </c>
      <c r="BE8" s="55">
        <f t="shared" si="13"/>
        <v>1940</v>
      </c>
      <c r="BF8" s="61"/>
      <c r="BG8" s="62"/>
      <c r="BH8" s="58"/>
      <c r="BI8" s="58"/>
      <c r="BJ8" s="59"/>
      <c r="BK8" s="54">
        <f t="shared" si="14"/>
        <v>4.3029860497081938</v>
      </c>
      <c r="BL8" s="55">
        <f t="shared" si="15"/>
        <v>1940</v>
      </c>
      <c r="BM8" s="61"/>
      <c r="BN8" s="62"/>
      <c r="BO8" s="58">
        <v>20</v>
      </c>
      <c r="BP8" s="58"/>
      <c r="BQ8" s="59"/>
      <c r="BR8" s="54">
        <f t="shared" si="16"/>
        <v>4.3923745345121512</v>
      </c>
      <c r="BS8" s="55">
        <f t="shared" si="17"/>
        <v>3141</v>
      </c>
      <c r="BT8" s="61"/>
      <c r="BU8" s="62"/>
      <c r="BV8" s="58"/>
      <c r="BW8" s="58"/>
      <c r="BX8" s="59">
        <v>12</v>
      </c>
      <c r="BY8" s="54">
        <f t="shared" si="18"/>
        <v>4.4902274184075388</v>
      </c>
      <c r="BZ8" s="55">
        <f t="shared" si="19"/>
        <v>3079</v>
      </c>
      <c r="CA8" s="61"/>
      <c r="CB8" s="62"/>
      <c r="CC8" s="58">
        <v>20</v>
      </c>
      <c r="CD8" s="58"/>
      <c r="CE8" s="59"/>
      <c r="CF8" s="54">
        <f t="shared" si="20"/>
        <v>4.5457083184654072</v>
      </c>
      <c r="CG8" s="55">
        <f t="shared" si="21"/>
        <v>2770</v>
      </c>
      <c r="CH8" s="61"/>
      <c r="CI8" s="62"/>
      <c r="CJ8" s="58"/>
      <c r="CK8" s="58"/>
      <c r="CL8" s="59"/>
      <c r="CM8" s="54">
        <f t="shared" si="22"/>
        <v>4.6412858913855111</v>
      </c>
      <c r="CN8" s="55">
        <f t="shared" si="23"/>
        <v>2345</v>
      </c>
      <c r="CO8" s="61"/>
      <c r="CP8" s="62"/>
      <c r="CQ8" s="58"/>
      <c r="CR8" s="58"/>
      <c r="CS8" s="59"/>
      <c r="CT8" s="54">
        <f t="shared" si="24"/>
        <v>4.6412858913855111</v>
      </c>
      <c r="CU8" s="55">
        <f t="shared" si="25"/>
        <v>2345</v>
      </c>
      <c r="CV8" s="61"/>
      <c r="CW8" s="62"/>
      <c r="CX8" s="58"/>
      <c r="CY8" s="58"/>
      <c r="CZ8" s="59"/>
      <c r="DA8" s="54">
        <f t="shared" si="26"/>
        <v>4.6412858913855111</v>
      </c>
      <c r="DB8" s="55">
        <f t="shared" si="27"/>
        <v>2345</v>
      </c>
      <c r="DC8" s="61"/>
      <c r="DD8" s="62"/>
      <c r="DE8" s="58"/>
      <c r="DF8" s="58"/>
      <c r="DG8" s="59"/>
      <c r="DH8" s="54">
        <f t="shared" si="28"/>
        <v>4.6412858913855111</v>
      </c>
      <c r="DI8" s="55">
        <f t="shared" si="29"/>
        <v>2345</v>
      </c>
      <c r="DJ8" s="61"/>
      <c r="DK8" s="62"/>
      <c r="DL8" s="58"/>
      <c r="DM8" s="58"/>
      <c r="DN8" s="59"/>
      <c r="DO8" s="54">
        <f t="shared" si="30"/>
        <v>4.6412858913855111</v>
      </c>
      <c r="DP8" s="55">
        <f t="shared" si="31"/>
        <v>2345</v>
      </c>
      <c r="DQ8" s="61"/>
      <c r="DR8" s="62"/>
      <c r="DS8" s="58"/>
      <c r="DT8" s="58"/>
      <c r="DU8" s="59"/>
      <c r="DV8" s="54">
        <f t="shared" si="32"/>
        <v>4.6412858913855111</v>
      </c>
      <c r="DW8" s="55">
        <f t="shared" si="33"/>
        <v>2345</v>
      </c>
      <c r="DX8" s="61"/>
      <c r="DY8" s="62"/>
      <c r="DZ8" s="58"/>
      <c r="EA8" s="58"/>
      <c r="EB8" s="59"/>
      <c r="EC8" s="54">
        <f t="shared" si="34"/>
        <v>4.6412858913855111</v>
      </c>
      <c r="ED8" s="55">
        <f t="shared" si="35"/>
        <v>2345</v>
      </c>
      <c r="EE8" s="61"/>
      <c r="EF8" s="62"/>
      <c r="EG8" s="58"/>
      <c r="EH8" s="58"/>
      <c r="EI8" s="59"/>
      <c r="EJ8" s="54">
        <f t="shared" si="36"/>
        <v>4.6412858913855111</v>
      </c>
      <c r="EK8" s="55">
        <f t="shared" si="37"/>
        <v>2345</v>
      </c>
      <c r="EL8" s="61"/>
      <c r="EM8" s="62"/>
      <c r="EN8" s="58"/>
      <c r="EO8" s="58"/>
      <c r="EP8" s="59"/>
      <c r="EQ8" s="54">
        <f t="shared" si="38"/>
        <v>4.6412858913855111</v>
      </c>
      <c r="ER8" s="55">
        <f t="shared" si="39"/>
        <v>2345</v>
      </c>
      <c r="ES8" s="61"/>
      <c r="ET8" s="62"/>
      <c r="EU8" s="58"/>
      <c r="EV8" s="58"/>
      <c r="EW8" s="59"/>
      <c r="EX8" s="54">
        <f t="shared" si="40"/>
        <v>4.6412858913855111</v>
      </c>
      <c r="EY8" s="55">
        <f t="shared" si="41"/>
        <v>2345</v>
      </c>
      <c r="EZ8" s="61"/>
      <c r="FA8" s="62"/>
      <c r="FB8" s="58"/>
      <c r="FC8" s="58"/>
      <c r="FD8" s="59"/>
      <c r="FE8" s="54">
        <f t="shared" si="42"/>
        <v>4.6412858913855111</v>
      </c>
      <c r="FF8" s="55">
        <f t="shared" si="43"/>
        <v>2345</v>
      </c>
      <c r="FG8" s="61"/>
      <c r="FH8" s="62"/>
      <c r="FI8" s="58"/>
      <c r="FJ8" s="58"/>
      <c r="FK8" s="59"/>
      <c r="FL8" s="54">
        <f t="shared" si="44"/>
        <v>4.6412858913855111</v>
      </c>
      <c r="FM8" s="55">
        <f t="shared" si="45"/>
        <v>2345</v>
      </c>
      <c r="FN8" s="61"/>
      <c r="FO8" s="62"/>
      <c r="FP8" s="58"/>
      <c r="FQ8" s="58"/>
      <c r="FR8" s="59"/>
      <c r="FS8" s="54">
        <f t="shared" si="46"/>
        <v>4.6412858913855111</v>
      </c>
      <c r="FT8" s="55">
        <f t="shared" si="47"/>
        <v>2345</v>
      </c>
      <c r="FU8" s="61"/>
      <c r="FV8" s="62"/>
      <c r="FW8" s="58"/>
      <c r="FX8" s="58"/>
      <c r="FY8" s="59"/>
      <c r="FZ8" s="54">
        <f t="shared" si="48"/>
        <v>4.6412858913855111</v>
      </c>
      <c r="GA8" s="55">
        <f t="shared" si="49"/>
        <v>2345</v>
      </c>
      <c r="GB8" s="61"/>
      <c r="GC8" s="62"/>
      <c r="GD8" s="58"/>
      <c r="GE8" s="58"/>
      <c r="GF8" s="59"/>
      <c r="GG8" s="54">
        <f t="shared" si="50"/>
        <v>4.6412858913855111</v>
      </c>
      <c r="GH8" s="55">
        <f t="shared" si="51"/>
        <v>2345</v>
      </c>
      <c r="GI8" s="61"/>
      <c r="GJ8" s="62"/>
      <c r="GK8" s="58"/>
      <c r="GL8" s="58"/>
      <c r="GM8" s="59"/>
      <c r="GN8" s="54">
        <f t="shared" si="52"/>
        <v>4.6412858913855111</v>
      </c>
      <c r="GO8" s="55">
        <f t="shared" si="53"/>
        <v>2345</v>
      </c>
      <c r="GP8" s="61"/>
      <c r="GQ8" s="62"/>
      <c r="GR8" s="58"/>
      <c r="GS8" s="58"/>
      <c r="GT8" s="59"/>
      <c r="GU8" s="54">
        <f>((((((GP8+GQ8)*30)/$E$50)+((GR8+GS8)/$E$51))+(GU7*GV7))-(GT8*GU7))/(GV8)</f>
        <v>4.6412858913855111</v>
      </c>
      <c r="GV8" s="55">
        <f t="shared" si="55"/>
        <v>2345</v>
      </c>
    </row>
    <row r="9" spans="1:204" s="60" customFormat="1">
      <c r="A9" s="57">
        <v>6</v>
      </c>
      <c r="B9" s="62"/>
      <c r="C9" s="62"/>
      <c r="D9" s="58"/>
      <c r="E9" s="58"/>
      <c r="F9" s="59">
        <v>525</v>
      </c>
      <c r="G9" s="54">
        <f t="shared" ref="G9:G34" si="57">((((((B9+C9)*30)/$E$50)+((D9+E9)/$E$51))+(G8*H8))-(F9*G8))/(H9)</f>
        <v>3</v>
      </c>
      <c r="H9" s="55">
        <f t="shared" si="56"/>
        <v>1409</v>
      </c>
      <c r="I9" s="61">
        <v>3</v>
      </c>
      <c r="J9" s="62"/>
      <c r="K9" s="58"/>
      <c r="L9" s="58"/>
      <c r="M9" s="59"/>
      <c r="N9" s="54">
        <f t="shared" si="0"/>
        <v>3.1139643668730366</v>
      </c>
      <c r="O9" s="55">
        <f t="shared" si="1"/>
        <v>3745</v>
      </c>
      <c r="P9" s="61">
        <v>3</v>
      </c>
      <c r="Q9" s="62"/>
      <c r="R9" s="58"/>
      <c r="S9" s="58"/>
      <c r="T9" s="59"/>
      <c r="U9" s="54">
        <f t="shared" si="2"/>
        <v>3.2230638332976946</v>
      </c>
      <c r="V9" s="55">
        <f t="shared" si="3"/>
        <v>2536</v>
      </c>
      <c r="W9" s="61">
        <v>6</v>
      </c>
      <c r="X9" s="62"/>
      <c r="Y9" s="58"/>
      <c r="Z9" s="58"/>
      <c r="AA9" s="59"/>
      <c r="AB9" s="54">
        <f t="shared" si="4"/>
        <v>3.4210998398443451</v>
      </c>
      <c r="AC9" s="55">
        <f t="shared" si="5"/>
        <v>2820</v>
      </c>
      <c r="AD9" s="61">
        <v>6</v>
      </c>
      <c r="AE9" s="62"/>
      <c r="AF9" s="58"/>
      <c r="AG9" s="58"/>
      <c r="AH9" s="59"/>
      <c r="AI9" s="54">
        <f t="shared" si="6"/>
        <v>3.6027692342797013</v>
      </c>
      <c r="AJ9" s="55">
        <f t="shared" si="7"/>
        <v>2820</v>
      </c>
      <c r="AK9" s="61"/>
      <c r="AL9" s="62"/>
      <c r="AM9" s="58"/>
      <c r="AN9" s="58"/>
      <c r="AO9" s="59"/>
      <c r="AP9" s="54">
        <f t="shared" si="8"/>
        <v>3.80080524082635</v>
      </c>
      <c r="AQ9" s="55">
        <f t="shared" si="9"/>
        <v>2820</v>
      </c>
      <c r="AR9" s="61">
        <v>3</v>
      </c>
      <c r="AS9" s="62"/>
      <c r="AT9" s="58"/>
      <c r="AU9" s="58"/>
      <c r="AV9" s="59"/>
      <c r="AW9" s="54">
        <f t="shared" si="10"/>
        <v>3.9816141226661617</v>
      </c>
      <c r="AX9" s="55">
        <f t="shared" si="11"/>
        <v>1940</v>
      </c>
      <c r="AY9" s="61"/>
      <c r="AZ9" s="62"/>
      <c r="BA9" s="58"/>
      <c r="BB9" s="58"/>
      <c r="BC9" s="59"/>
      <c r="BD9" s="54">
        <f t="shared" si="12"/>
        <v>4.1933508395575174</v>
      </c>
      <c r="BE9" s="55">
        <f t="shared" si="13"/>
        <v>1940</v>
      </c>
      <c r="BF9" s="61"/>
      <c r="BG9" s="62"/>
      <c r="BH9" s="58"/>
      <c r="BI9" s="58"/>
      <c r="BJ9" s="59">
        <v>-1201</v>
      </c>
      <c r="BK9" s="54">
        <f t="shared" si="14"/>
        <v>4.3029860497081938</v>
      </c>
      <c r="BL9" s="55">
        <f t="shared" si="15"/>
        <v>3141</v>
      </c>
      <c r="BM9" s="61"/>
      <c r="BN9" s="62"/>
      <c r="BO9" s="58">
        <v>20</v>
      </c>
      <c r="BP9" s="58"/>
      <c r="BQ9" s="59"/>
      <c r="BR9" s="54">
        <f t="shared" si="16"/>
        <v>4.3955582339709229</v>
      </c>
      <c r="BS9" s="55">
        <f t="shared" si="17"/>
        <v>3141</v>
      </c>
      <c r="BT9" s="61"/>
      <c r="BU9" s="62"/>
      <c r="BV9" s="58"/>
      <c r="BW9" s="58"/>
      <c r="BX9" s="59">
        <v>11</v>
      </c>
      <c r="BY9" s="54">
        <f t="shared" si="18"/>
        <v>4.4902274184075388</v>
      </c>
      <c r="BZ9" s="55">
        <f t="shared" si="19"/>
        <v>3068</v>
      </c>
      <c r="CA9" s="61"/>
      <c r="CB9" s="62"/>
      <c r="CC9" s="58">
        <v>20</v>
      </c>
      <c r="CD9" s="58"/>
      <c r="CE9" s="59"/>
      <c r="CF9" s="54">
        <f t="shared" si="20"/>
        <v>4.5493184267686564</v>
      </c>
      <c r="CG9" s="55">
        <f t="shared" si="21"/>
        <v>2770</v>
      </c>
      <c r="CH9" s="61"/>
      <c r="CI9" s="62"/>
      <c r="CJ9" s="58"/>
      <c r="CK9" s="58"/>
      <c r="CL9" s="59"/>
      <c r="CM9" s="54">
        <f t="shared" si="22"/>
        <v>4.6412858913855111</v>
      </c>
      <c r="CN9" s="55">
        <f t="shared" si="23"/>
        <v>2345</v>
      </c>
      <c r="CO9" s="61"/>
      <c r="CP9" s="62"/>
      <c r="CQ9" s="58"/>
      <c r="CR9" s="58"/>
      <c r="CS9" s="59"/>
      <c r="CT9" s="54">
        <f t="shared" si="24"/>
        <v>4.6412858913855111</v>
      </c>
      <c r="CU9" s="55">
        <f t="shared" si="25"/>
        <v>2345</v>
      </c>
      <c r="CV9" s="61"/>
      <c r="CW9" s="62"/>
      <c r="CX9" s="58"/>
      <c r="CY9" s="58"/>
      <c r="CZ9" s="59"/>
      <c r="DA9" s="54">
        <f t="shared" si="26"/>
        <v>4.6412858913855111</v>
      </c>
      <c r="DB9" s="55">
        <f t="shared" si="27"/>
        <v>2345</v>
      </c>
      <c r="DC9" s="61"/>
      <c r="DD9" s="62"/>
      <c r="DE9" s="58"/>
      <c r="DF9" s="58"/>
      <c r="DG9" s="59"/>
      <c r="DH9" s="54">
        <f t="shared" si="28"/>
        <v>4.6412858913855111</v>
      </c>
      <c r="DI9" s="55">
        <f t="shared" si="29"/>
        <v>2345</v>
      </c>
      <c r="DJ9" s="61"/>
      <c r="DK9" s="62"/>
      <c r="DL9" s="58"/>
      <c r="DM9" s="58"/>
      <c r="DN9" s="59"/>
      <c r="DO9" s="54">
        <f t="shared" si="30"/>
        <v>4.6412858913855111</v>
      </c>
      <c r="DP9" s="55">
        <f t="shared" si="31"/>
        <v>2345</v>
      </c>
      <c r="DQ9" s="61"/>
      <c r="DR9" s="62"/>
      <c r="DS9" s="58"/>
      <c r="DT9" s="58"/>
      <c r="DU9" s="59"/>
      <c r="DV9" s="54">
        <f t="shared" si="32"/>
        <v>4.6412858913855111</v>
      </c>
      <c r="DW9" s="55">
        <f t="shared" si="33"/>
        <v>2345</v>
      </c>
      <c r="DX9" s="61"/>
      <c r="DY9" s="62"/>
      <c r="DZ9" s="58"/>
      <c r="EA9" s="58"/>
      <c r="EB9" s="59"/>
      <c r="EC9" s="54">
        <f t="shared" si="34"/>
        <v>4.6412858913855111</v>
      </c>
      <c r="ED9" s="55">
        <f t="shared" si="35"/>
        <v>2345</v>
      </c>
      <c r="EE9" s="61"/>
      <c r="EF9" s="62"/>
      <c r="EG9" s="58"/>
      <c r="EH9" s="58"/>
      <c r="EI9" s="59"/>
      <c r="EJ9" s="54">
        <f t="shared" si="36"/>
        <v>4.6412858913855111</v>
      </c>
      <c r="EK9" s="55">
        <f t="shared" si="37"/>
        <v>2345</v>
      </c>
      <c r="EL9" s="61"/>
      <c r="EM9" s="62"/>
      <c r="EN9" s="58"/>
      <c r="EO9" s="58"/>
      <c r="EP9" s="59"/>
      <c r="EQ9" s="54">
        <f t="shared" si="38"/>
        <v>4.6412858913855111</v>
      </c>
      <c r="ER9" s="55">
        <f t="shared" si="39"/>
        <v>2345</v>
      </c>
      <c r="ES9" s="61"/>
      <c r="ET9" s="62"/>
      <c r="EU9" s="58"/>
      <c r="EV9" s="58"/>
      <c r="EW9" s="59"/>
      <c r="EX9" s="54">
        <f t="shared" si="40"/>
        <v>4.6412858913855111</v>
      </c>
      <c r="EY9" s="55">
        <f t="shared" si="41"/>
        <v>2345</v>
      </c>
      <c r="EZ9" s="61"/>
      <c r="FA9" s="62"/>
      <c r="FB9" s="58"/>
      <c r="FC9" s="58"/>
      <c r="FD9" s="59"/>
      <c r="FE9" s="54">
        <f t="shared" si="42"/>
        <v>4.6412858913855111</v>
      </c>
      <c r="FF9" s="55">
        <f t="shared" si="43"/>
        <v>2345</v>
      </c>
      <c r="FG9" s="61"/>
      <c r="FH9" s="62"/>
      <c r="FI9" s="58"/>
      <c r="FJ9" s="58"/>
      <c r="FK9" s="59"/>
      <c r="FL9" s="54">
        <f t="shared" si="44"/>
        <v>4.6412858913855111</v>
      </c>
      <c r="FM9" s="55">
        <f t="shared" si="45"/>
        <v>2345</v>
      </c>
      <c r="FN9" s="61"/>
      <c r="FO9" s="62"/>
      <c r="FP9" s="58"/>
      <c r="FQ9" s="58"/>
      <c r="FR9" s="59"/>
      <c r="FS9" s="54">
        <f t="shared" si="46"/>
        <v>4.6412858913855111</v>
      </c>
      <c r="FT9" s="55">
        <f t="shared" si="47"/>
        <v>2345</v>
      </c>
      <c r="FU9" s="61"/>
      <c r="FV9" s="62"/>
      <c r="FW9" s="58"/>
      <c r="FX9" s="58"/>
      <c r="FY9" s="59"/>
      <c r="FZ9" s="54">
        <f t="shared" si="48"/>
        <v>4.6412858913855111</v>
      </c>
      <c r="GA9" s="55">
        <f t="shared" si="49"/>
        <v>2345</v>
      </c>
      <c r="GB9" s="61"/>
      <c r="GC9" s="62"/>
      <c r="GD9" s="58"/>
      <c r="GE9" s="58"/>
      <c r="GF9" s="59"/>
      <c r="GG9" s="54">
        <f t="shared" si="50"/>
        <v>4.6412858913855111</v>
      </c>
      <c r="GH9" s="55">
        <f t="shared" si="51"/>
        <v>2345</v>
      </c>
      <c r="GI9" s="61"/>
      <c r="GJ9" s="62"/>
      <c r="GK9" s="58"/>
      <c r="GL9" s="58"/>
      <c r="GM9" s="59"/>
      <c r="GN9" s="54">
        <f t="shared" si="52"/>
        <v>4.6412858913855111</v>
      </c>
      <c r="GO9" s="55">
        <f t="shared" si="53"/>
        <v>2345</v>
      </c>
      <c r="GP9" s="61"/>
      <c r="GQ9" s="62"/>
      <c r="GR9" s="58"/>
      <c r="GS9" s="58"/>
      <c r="GT9" s="59"/>
      <c r="GU9" s="54">
        <f t="shared" si="54"/>
        <v>4.6412858913855111</v>
      </c>
      <c r="GV9" s="55">
        <f t="shared" si="55"/>
        <v>2345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3</v>
      </c>
      <c r="H10" s="55">
        <f>H9-F10</f>
        <v>1409</v>
      </c>
      <c r="I10" s="61"/>
      <c r="J10" s="62"/>
      <c r="K10" s="58"/>
      <c r="L10" s="58"/>
      <c r="M10" s="59"/>
      <c r="N10" s="54">
        <f t="shared" si="0"/>
        <v>3.1139643668730366</v>
      </c>
      <c r="O10" s="55">
        <f t="shared" si="1"/>
        <v>3745</v>
      </c>
      <c r="P10" s="61">
        <v>4</v>
      </c>
      <c r="Q10" s="62"/>
      <c r="R10" s="58"/>
      <c r="S10" s="58"/>
      <c r="T10" s="59">
        <v>-284</v>
      </c>
      <c r="U10" s="54">
        <f t="shared" si="2"/>
        <v>3.2296104781422121</v>
      </c>
      <c r="V10" s="55">
        <f t="shared" si="3"/>
        <v>2820</v>
      </c>
      <c r="W10" s="61">
        <v>7</v>
      </c>
      <c r="X10" s="62"/>
      <c r="Y10" s="58"/>
      <c r="Z10" s="58"/>
      <c r="AA10" s="59"/>
      <c r="AB10" s="54">
        <f t="shared" si="4"/>
        <v>3.4325564683222498</v>
      </c>
      <c r="AC10" s="55">
        <f t="shared" si="5"/>
        <v>2820</v>
      </c>
      <c r="AD10" s="61">
        <v>6</v>
      </c>
      <c r="AE10" s="62"/>
      <c r="AF10" s="58"/>
      <c r="AG10" s="58"/>
      <c r="AH10" s="59"/>
      <c r="AI10" s="54">
        <f t="shared" si="6"/>
        <v>3.6125892015464771</v>
      </c>
      <c r="AJ10" s="55">
        <f t="shared" si="7"/>
        <v>2820</v>
      </c>
      <c r="AK10" s="61"/>
      <c r="AL10" s="62"/>
      <c r="AM10" s="58"/>
      <c r="AN10" s="58"/>
      <c r="AO10" s="59">
        <v>485</v>
      </c>
      <c r="AP10" s="54">
        <f t="shared" si="8"/>
        <v>3.80080524082635</v>
      </c>
      <c r="AQ10" s="55">
        <f t="shared" si="9"/>
        <v>2335</v>
      </c>
      <c r="AR10" s="61">
        <v>5</v>
      </c>
      <c r="AS10" s="62"/>
      <c r="AT10" s="58"/>
      <c r="AU10" s="58"/>
      <c r="AV10" s="59"/>
      <c r="AW10" s="54">
        <f t="shared" si="10"/>
        <v>3.9935094438398333</v>
      </c>
      <c r="AX10" s="55">
        <f t="shared" si="11"/>
        <v>1940</v>
      </c>
      <c r="AY10" s="61"/>
      <c r="AZ10" s="62"/>
      <c r="BA10" s="58"/>
      <c r="BB10" s="58"/>
      <c r="BC10" s="59"/>
      <c r="BD10" s="54">
        <f t="shared" si="12"/>
        <v>4.1933508395575174</v>
      </c>
      <c r="BE10" s="55">
        <f t="shared" si="13"/>
        <v>1940</v>
      </c>
      <c r="BF10" s="61"/>
      <c r="BG10" s="62"/>
      <c r="BH10" s="58"/>
      <c r="BI10" s="58"/>
      <c r="BJ10" s="59"/>
      <c r="BK10" s="54">
        <f t="shared" si="14"/>
        <v>4.3029860497081938</v>
      </c>
      <c r="BL10" s="55">
        <f t="shared" si="15"/>
        <v>3141</v>
      </c>
      <c r="BM10" s="61"/>
      <c r="BN10" s="62"/>
      <c r="BO10" s="58">
        <v>20</v>
      </c>
      <c r="BP10" s="58"/>
      <c r="BQ10" s="59"/>
      <c r="BR10" s="54">
        <f t="shared" si="16"/>
        <v>4.3987419334296947</v>
      </c>
      <c r="BS10" s="55">
        <f t="shared" si="17"/>
        <v>3141</v>
      </c>
      <c r="BT10" s="61"/>
      <c r="BU10" s="62"/>
      <c r="BV10" s="58">
        <v>10</v>
      </c>
      <c r="BW10" s="58"/>
      <c r="BX10" s="59">
        <v>22</v>
      </c>
      <c r="BY10" s="54">
        <f t="shared" si="18"/>
        <v>4.4918689154528444</v>
      </c>
      <c r="BZ10" s="55">
        <f t="shared" si="19"/>
        <v>3046</v>
      </c>
      <c r="CA10" s="61"/>
      <c r="CB10" s="62"/>
      <c r="CC10" s="58">
        <v>20</v>
      </c>
      <c r="CD10" s="58"/>
      <c r="CE10" s="59"/>
      <c r="CF10" s="54">
        <f t="shared" si="20"/>
        <v>4.5529285350719055</v>
      </c>
      <c r="CG10" s="55">
        <f t="shared" si="21"/>
        <v>2770</v>
      </c>
      <c r="CH10" s="61"/>
      <c r="CI10" s="62"/>
      <c r="CJ10" s="58"/>
      <c r="CK10" s="58"/>
      <c r="CL10" s="59"/>
      <c r="CM10" s="54">
        <f t="shared" si="22"/>
        <v>4.6412858913855111</v>
      </c>
      <c r="CN10" s="55">
        <f t="shared" si="23"/>
        <v>2345</v>
      </c>
      <c r="CO10" s="61"/>
      <c r="CP10" s="62"/>
      <c r="CQ10" s="58"/>
      <c r="CR10" s="58"/>
      <c r="CS10" s="59"/>
      <c r="CT10" s="54">
        <f t="shared" si="24"/>
        <v>4.6412858913855111</v>
      </c>
      <c r="CU10" s="55">
        <f t="shared" si="25"/>
        <v>2345</v>
      </c>
      <c r="CV10" s="61"/>
      <c r="CW10" s="62"/>
      <c r="CX10" s="58"/>
      <c r="CY10" s="58"/>
      <c r="CZ10" s="59"/>
      <c r="DA10" s="54">
        <f t="shared" si="26"/>
        <v>4.6412858913855111</v>
      </c>
      <c r="DB10" s="55">
        <f t="shared" si="27"/>
        <v>2345</v>
      </c>
      <c r="DC10" s="61"/>
      <c r="DD10" s="62"/>
      <c r="DE10" s="58"/>
      <c r="DF10" s="58"/>
      <c r="DG10" s="59"/>
      <c r="DH10" s="54">
        <f t="shared" si="28"/>
        <v>4.6412858913855111</v>
      </c>
      <c r="DI10" s="55">
        <f t="shared" si="29"/>
        <v>2345</v>
      </c>
      <c r="DJ10" s="61"/>
      <c r="DK10" s="62"/>
      <c r="DL10" s="58"/>
      <c r="DM10" s="58"/>
      <c r="DN10" s="59"/>
      <c r="DO10" s="54">
        <f t="shared" si="30"/>
        <v>4.6412858913855111</v>
      </c>
      <c r="DP10" s="55">
        <f t="shared" si="31"/>
        <v>2345</v>
      </c>
      <c r="DQ10" s="61"/>
      <c r="DR10" s="62"/>
      <c r="DS10" s="58"/>
      <c r="DT10" s="58"/>
      <c r="DU10" s="59"/>
      <c r="DV10" s="54">
        <f t="shared" si="32"/>
        <v>4.6412858913855111</v>
      </c>
      <c r="DW10" s="55">
        <f t="shared" si="33"/>
        <v>2345</v>
      </c>
      <c r="DX10" s="61"/>
      <c r="DY10" s="62"/>
      <c r="DZ10" s="58"/>
      <c r="EA10" s="58"/>
      <c r="EB10" s="59"/>
      <c r="EC10" s="54">
        <f t="shared" si="34"/>
        <v>4.6412858913855111</v>
      </c>
      <c r="ED10" s="55">
        <f t="shared" si="35"/>
        <v>2345</v>
      </c>
      <c r="EE10" s="61"/>
      <c r="EF10" s="62"/>
      <c r="EG10" s="58"/>
      <c r="EH10" s="58"/>
      <c r="EI10" s="59"/>
      <c r="EJ10" s="54">
        <f t="shared" si="36"/>
        <v>4.6412858913855111</v>
      </c>
      <c r="EK10" s="55">
        <f t="shared" si="37"/>
        <v>2345</v>
      </c>
      <c r="EL10" s="61"/>
      <c r="EM10" s="62"/>
      <c r="EN10" s="58"/>
      <c r="EO10" s="58"/>
      <c r="EP10" s="59"/>
      <c r="EQ10" s="54">
        <f t="shared" si="38"/>
        <v>4.6412858913855111</v>
      </c>
      <c r="ER10" s="55">
        <f t="shared" si="39"/>
        <v>2345</v>
      </c>
      <c r="ES10" s="61"/>
      <c r="ET10" s="62"/>
      <c r="EU10" s="58"/>
      <c r="EV10" s="58"/>
      <c r="EW10" s="59"/>
      <c r="EX10" s="54">
        <f t="shared" si="40"/>
        <v>4.6412858913855111</v>
      </c>
      <c r="EY10" s="55">
        <f t="shared" si="41"/>
        <v>2345</v>
      </c>
      <c r="EZ10" s="61"/>
      <c r="FA10" s="62"/>
      <c r="FB10" s="58"/>
      <c r="FC10" s="58"/>
      <c r="FD10" s="59"/>
      <c r="FE10" s="54">
        <f t="shared" si="42"/>
        <v>4.6412858913855111</v>
      </c>
      <c r="FF10" s="55">
        <f t="shared" si="43"/>
        <v>2345</v>
      </c>
      <c r="FG10" s="61"/>
      <c r="FH10" s="62"/>
      <c r="FI10" s="58"/>
      <c r="FJ10" s="58"/>
      <c r="FK10" s="59"/>
      <c r="FL10" s="54">
        <f t="shared" si="44"/>
        <v>4.6412858913855111</v>
      </c>
      <c r="FM10" s="55">
        <f t="shared" si="45"/>
        <v>2345</v>
      </c>
      <c r="FN10" s="61"/>
      <c r="FO10" s="62"/>
      <c r="FP10" s="58"/>
      <c r="FQ10" s="58"/>
      <c r="FR10" s="59"/>
      <c r="FS10" s="54">
        <f t="shared" si="46"/>
        <v>4.6412858913855111</v>
      </c>
      <c r="FT10" s="55">
        <f t="shared" si="47"/>
        <v>2345</v>
      </c>
      <c r="FU10" s="61"/>
      <c r="FV10" s="62"/>
      <c r="FW10" s="58"/>
      <c r="FX10" s="58"/>
      <c r="FY10" s="59"/>
      <c r="FZ10" s="54">
        <f t="shared" si="48"/>
        <v>4.6412858913855111</v>
      </c>
      <c r="GA10" s="55">
        <f t="shared" si="49"/>
        <v>2345</v>
      </c>
      <c r="GB10" s="61"/>
      <c r="GC10" s="62"/>
      <c r="GD10" s="58"/>
      <c r="GE10" s="58"/>
      <c r="GF10" s="59"/>
      <c r="GG10" s="54">
        <f t="shared" si="50"/>
        <v>4.6412858913855111</v>
      </c>
      <c r="GH10" s="55">
        <f t="shared" si="51"/>
        <v>2345</v>
      </c>
      <c r="GI10" s="61"/>
      <c r="GJ10" s="62"/>
      <c r="GK10" s="58"/>
      <c r="GL10" s="58"/>
      <c r="GM10" s="59"/>
      <c r="GN10" s="54">
        <f t="shared" si="52"/>
        <v>4.6412858913855111</v>
      </c>
      <c r="GO10" s="55">
        <f t="shared" si="53"/>
        <v>2345</v>
      </c>
      <c r="GP10" s="61"/>
      <c r="GQ10" s="62"/>
      <c r="GR10" s="58"/>
      <c r="GS10" s="58"/>
      <c r="GT10" s="59"/>
      <c r="GU10" s="54">
        <f t="shared" si="54"/>
        <v>4.6412858913855111</v>
      </c>
      <c r="GV10" s="55">
        <f t="shared" si="55"/>
        <v>2345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3</v>
      </c>
      <c r="H11" s="55">
        <f t="shared" si="56"/>
        <v>1409</v>
      </c>
      <c r="I11" s="61">
        <v>4</v>
      </c>
      <c r="J11" s="62"/>
      <c r="K11" s="58"/>
      <c r="L11" s="58"/>
      <c r="M11" s="59">
        <v>10</v>
      </c>
      <c r="N11" s="54">
        <f t="shared" si="0"/>
        <v>3.1189072151893793</v>
      </c>
      <c r="O11" s="55">
        <f t="shared" si="1"/>
        <v>3735</v>
      </c>
      <c r="P11" s="61">
        <v>3</v>
      </c>
      <c r="Q11" s="62"/>
      <c r="R11" s="58"/>
      <c r="S11" s="58"/>
      <c r="T11" s="59"/>
      <c r="U11" s="54">
        <f t="shared" si="2"/>
        <v>3.2345204617756003</v>
      </c>
      <c r="V11" s="55">
        <f t="shared" si="3"/>
        <v>2820</v>
      </c>
      <c r="W11" s="61">
        <v>5</v>
      </c>
      <c r="X11" s="62"/>
      <c r="Y11" s="58"/>
      <c r="Z11" s="58"/>
      <c r="AA11" s="59"/>
      <c r="AB11" s="54">
        <f t="shared" si="4"/>
        <v>3.4407397743778967</v>
      </c>
      <c r="AC11" s="55">
        <f t="shared" si="5"/>
        <v>2820</v>
      </c>
      <c r="AD11" s="61">
        <v>6</v>
      </c>
      <c r="AE11" s="62"/>
      <c r="AF11" s="58"/>
      <c r="AG11" s="58"/>
      <c r="AH11" s="59"/>
      <c r="AI11" s="54">
        <f t="shared" si="6"/>
        <v>3.6224091688132534</v>
      </c>
      <c r="AJ11" s="55">
        <f t="shared" si="7"/>
        <v>2820</v>
      </c>
      <c r="AK11" s="61"/>
      <c r="AL11" s="62"/>
      <c r="AM11" s="58"/>
      <c r="AN11" s="58"/>
      <c r="AO11" s="59">
        <v>395</v>
      </c>
      <c r="AP11" s="54">
        <f t="shared" si="8"/>
        <v>3.80080524082635</v>
      </c>
      <c r="AQ11" s="55">
        <f t="shared" si="9"/>
        <v>1940</v>
      </c>
      <c r="AR11" s="61"/>
      <c r="AS11" s="62"/>
      <c r="AT11" s="58"/>
      <c r="AU11" s="58"/>
      <c r="AV11" s="59"/>
      <c r="AW11" s="54">
        <f t="shared" si="10"/>
        <v>3.9935094438398333</v>
      </c>
      <c r="AX11" s="55">
        <f t="shared" si="11"/>
        <v>1940</v>
      </c>
      <c r="AY11" s="61"/>
      <c r="AZ11" s="62"/>
      <c r="BA11" s="58"/>
      <c r="BB11" s="58"/>
      <c r="BC11" s="59"/>
      <c r="BD11" s="54">
        <f t="shared" si="12"/>
        <v>4.1933508395575174</v>
      </c>
      <c r="BE11" s="55">
        <f t="shared" si="13"/>
        <v>1940</v>
      </c>
      <c r="BF11" s="61"/>
      <c r="BG11" s="62"/>
      <c r="BH11" s="58"/>
      <c r="BI11" s="58"/>
      <c r="BJ11" s="59"/>
      <c r="BK11" s="54">
        <f t="shared" si="14"/>
        <v>4.3029860497081938</v>
      </c>
      <c r="BL11" s="55">
        <f t="shared" si="15"/>
        <v>3141</v>
      </c>
      <c r="BM11" s="61"/>
      <c r="BN11" s="62"/>
      <c r="BO11" s="58">
        <v>20</v>
      </c>
      <c r="BP11" s="58"/>
      <c r="BQ11" s="59"/>
      <c r="BR11" s="54">
        <f t="shared" si="16"/>
        <v>4.4019256328884655</v>
      </c>
      <c r="BS11" s="55">
        <f t="shared" si="17"/>
        <v>3141</v>
      </c>
      <c r="BT11" s="61"/>
      <c r="BU11" s="62"/>
      <c r="BV11" s="58">
        <v>10</v>
      </c>
      <c r="BW11" s="58"/>
      <c r="BX11" s="59">
        <v>15</v>
      </c>
      <c r="BY11" s="54">
        <f t="shared" si="18"/>
        <v>4.4935185360401091</v>
      </c>
      <c r="BZ11" s="55">
        <f t="shared" si="19"/>
        <v>3031</v>
      </c>
      <c r="CA11" s="61"/>
      <c r="CB11" s="62"/>
      <c r="CC11" s="58">
        <v>20</v>
      </c>
      <c r="CD11" s="58"/>
      <c r="CE11" s="59"/>
      <c r="CF11" s="54">
        <f t="shared" si="20"/>
        <v>4.5565386433751547</v>
      </c>
      <c r="CG11" s="55">
        <f t="shared" si="21"/>
        <v>2770</v>
      </c>
      <c r="CH11" s="61"/>
      <c r="CI11" s="62"/>
      <c r="CJ11" s="58"/>
      <c r="CK11" s="58"/>
      <c r="CL11" s="59"/>
      <c r="CM11" s="54">
        <f t="shared" si="22"/>
        <v>4.6412858913855111</v>
      </c>
      <c r="CN11" s="55">
        <f t="shared" si="23"/>
        <v>2345</v>
      </c>
      <c r="CO11" s="61"/>
      <c r="CP11" s="62"/>
      <c r="CQ11" s="58"/>
      <c r="CR11" s="58"/>
      <c r="CS11" s="59"/>
      <c r="CT11" s="54">
        <f t="shared" si="24"/>
        <v>4.6412858913855111</v>
      </c>
      <c r="CU11" s="55">
        <f t="shared" si="25"/>
        <v>2345</v>
      </c>
      <c r="CV11" s="61"/>
      <c r="CW11" s="62"/>
      <c r="CX11" s="58"/>
      <c r="CY11" s="58"/>
      <c r="CZ11" s="59"/>
      <c r="DA11" s="54">
        <f t="shared" si="26"/>
        <v>4.6412858913855111</v>
      </c>
      <c r="DB11" s="55">
        <f t="shared" si="27"/>
        <v>2345</v>
      </c>
      <c r="DC11" s="61"/>
      <c r="DD11" s="62"/>
      <c r="DE11" s="58"/>
      <c r="DF11" s="58"/>
      <c r="DG11" s="59"/>
      <c r="DH11" s="54">
        <f t="shared" si="28"/>
        <v>4.6412858913855111</v>
      </c>
      <c r="DI11" s="55">
        <f t="shared" si="29"/>
        <v>2345</v>
      </c>
      <c r="DJ11" s="61"/>
      <c r="DK11" s="62"/>
      <c r="DL11" s="58"/>
      <c r="DM11" s="58"/>
      <c r="DN11" s="59"/>
      <c r="DO11" s="54">
        <f t="shared" si="30"/>
        <v>4.6412858913855111</v>
      </c>
      <c r="DP11" s="55">
        <f t="shared" si="31"/>
        <v>2345</v>
      </c>
      <c r="DQ11" s="61"/>
      <c r="DR11" s="62"/>
      <c r="DS11" s="58"/>
      <c r="DT11" s="58"/>
      <c r="DU11" s="59"/>
      <c r="DV11" s="54">
        <f t="shared" si="32"/>
        <v>4.6412858913855111</v>
      </c>
      <c r="DW11" s="55">
        <f t="shared" si="33"/>
        <v>2345</v>
      </c>
      <c r="DX11" s="61"/>
      <c r="DY11" s="62"/>
      <c r="DZ11" s="58"/>
      <c r="EA11" s="58"/>
      <c r="EB11" s="59"/>
      <c r="EC11" s="54">
        <f t="shared" si="34"/>
        <v>4.6412858913855111</v>
      </c>
      <c r="ED11" s="55">
        <f t="shared" si="35"/>
        <v>2345</v>
      </c>
      <c r="EE11" s="61"/>
      <c r="EF11" s="62"/>
      <c r="EG11" s="58"/>
      <c r="EH11" s="58"/>
      <c r="EI11" s="59"/>
      <c r="EJ11" s="54">
        <f t="shared" si="36"/>
        <v>4.6412858913855111</v>
      </c>
      <c r="EK11" s="55">
        <f t="shared" si="37"/>
        <v>2345</v>
      </c>
      <c r="EL11" s="61"/>
      <c r="EM11" s="62"/>
      <c r="EN11" s="58"/>
      <c r="EO11" s="58"/>
      <c r="EP11" s="59"/>
      <c r="EQ11" s="54">
        <f t="shared" si="38"/>
        <v>4.6412858913855111</v>
      </c>
      <c r="ER11" s="55">
        <f t="shared" si="39"/>
        <v>2345</v>
      </c>
      <c r="ES11" s="61"/>
      <c r="ET11" s="62"/>
      <c r="EU11" s="58"/>
      <c r="EV11" s="58"/>
      <c r="EW11" s="59"/>
      <c r="EX11" s="54">
        <f t="shared" si="40"/>
        <v>4.6412858913855111</v>
      </c>
      <c r="EY11" s="55">
        <f t="shared" si="41"/>
        <v>2345</v>
      </c>
      <c r="EZ11" s="61"/>
      <c r="FA11" s="62"/>
      <c r="FB11" s="58"/>
      <c r="FC11" s="58"/>
      <c r="FD11" s="59"/>
      <c r="FE11" s="54">
        <f t="shared" si="42"/>
        <v>4.6412858913855111</v>
      </c>
      <c r="FF11" s="55">
        <f t="shared" si="43"/>
        <v>2345</v>
      </c>
      <c r="FG11" s="61"/>
      <c r="FH11" s="62"/>
      <c r="FI11" s="58"/>
      <c r="FJ11" s="58"/>
      <c r="FK11" s="59"/>
      <c r="FL11" s="54">
        <f t="shared" si="44"/>
        <v>4.6412858913855111</v>
      </c>
      <c r="FM11" s="55">
        <f t="shared" si="45"/>
        <v>2345</v>
      </c>
      <c r="FN11" s="61"/>
      <c r="FO11" s="62"/>
      <c r="FP11" s="58"/>
      <c r="FQ11" s="58"/>
      <c r="FR11" s="59"/>
      <c r="FS11" s="54">
        <f t="shared" si="46"/>
        <v>4.6412858913855111</v>
      </c>
      <c r="FT11" s="55">
        <f t="shared" si="47"/>
        <v>2345</v>
      </c>
      <c r="FU11" s="61"/>
      <c r="FV11" s="62"/>
      <c r="FW11" s="58"/>
      <c r="FX11" s="58"/>
      <c r="FY11" s="59"/>
      <c r="FZ11" s="54">
        <f t="shared" si="48"/>
        <v>4.6412858913855111</v>
      </c>
      <c r="GA11" s="55">
        <f t="shared" si="49"/>
        <v>2345</v>
      </c>
      <c r="GB11" s="61"/>
      <c r="GC11" s="62"/>
      <c r="GD11" s="58"/>
      <c r="GE11" s="58"/>
      <c r="GF11" s="59"/>
      <c r="GG11" s="54">
        <f t="shared" si="50"/>
        <v>4.6412858913855111</v>
      </c>
      <c r="GH11" s="55">
        <f t="shared" si="51"/>
        <v>2345</v>
      </c>
      <c r="GI11" s="61"/>
      <c r="GJ11" s="62"/>
      <c r="GK11" s="58"/>
      <c r="GL11" s="58"/>
      <c r="GM11" s="59"/>
      <c r="GN11" s="54">
        <f t="shared" si="52"/>
        <v>4.6412858913855111</v>
      </c>
      <c r="GO11" s="55">
        <f t="shared" si="53"/>
        <v>2345</v>
      </c>
      <c r="GP11" s="61"/>
      <c r="GQ11" s="62"/>
      <c r="GR11" s="58"/>
      <c r="GS11" s="58"/>
      <c r="GT11" s="59"/>
      <c r="GU11" s="54">
        <f t="shared" si="54"/>
        <v>4.6412858913855111</v>
      </c>
      <c r="GV11" s="55">
        <f t="shared" si="55"/>
        <v>2345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3</v>
      </c>
      <c r="H12" s="55">
        <f t="shared" si="56"/>
        <v>1409</v>
      </c>
      <c r="I12" s="61"/>
      <c r="J12" s="62"/>
      <c r="K12" s="58"/>
      <c r="L12" s="58"/>
      <c r="M12" s="59">
        <v>15</v>
      </c>
      <c r="N12" s="54">
        <f t="shared" si="0"/>
        <v>3.1189072151893793</v>
      </c>
      <c r="O12" s="55">
        <f t="shared" si="1"/>
        <v>3720</v>
      </c>
      <c r="P12" s="61">
        <v>3</v>
      </c>
      <c r="Q12" s="62"/>
      <c r="R12" s="58"/>
      <c r="S12" s="58"/>
      <c r="T12" s="59"/>
      <c r="U12" s="54">
        <f t="shared" si="2"/>
        <v>3.2394304454089884</v>
      </c>
      <c r="V12" s="55">
        <f t="shared" si="3"/>
        <v>2820</v>
      </c>
      <c r="W12" s="61">
        <v>5</v>
      </c>
      <c r="X12" s="62"/>
      <c r="Y12" s="58"/>
      <c r="Z12" s="58"/>
      <c r="AA12" s="59"/>
      <c r="AB12" s="54">
        <f t="shared" si="4"/>
        <v>3.4489230804335436</v>
      </c>
      <c r="AC12" s="55">
        <f t="shared" si="5"/>
        <v>2820</v>
      </c>
      <c r="AD12" s="61">
        <v>6</v>
      </c>
      <c r="AE12" s="62"/>
      <c r="AF12" s="58"/>
      <c r="AG12" s="58"/>
      <c r="AH12" s="59"/>
      <c r="AI12" s="54">
        <f t="shared" si="6"/>
        <v>3.6322291360800296</v>
      </c>
      <c r="AJ12" s="55">
        <f t="shared" si="7"/>
        <v>2820</v>
      </c>
      <c r="AK12" s="61"/>
      <c r="AL12" s="62"/>
      <c r="AM12" s="58"/>
      <c r="AN12" s="58"/>
      <c r="AO12" s="59"/>
      <c r="AP12" s="54">
        <f t="shared" si="8"/>
        <v>3.80080524082635</v>
      </c>
      <c r="AQ12" s="55">
        <f t="shared" si="9"/>
        <v>1940</v>
      </c>
      <c r="AR12" s="61"/>
      <c r="AS12" s="62"/>
      <c r="AT12" s="58"/>
      <c r="AU12" s="58"/>
      <c r="AV12" s="59"/>
      <c r="AW12" s="54">
        <f t="shared" si="10"/>
        <v>3.9935094438398333</v>
      </c>
      <c r="AX12" s="55">
        <f t="shared" si="11"/>
        <v>1940</v>
      </c>
      <c r="AY12" s="61">
        <v>4</v>
      </c>
      <c r="AZ12" s="62"/>
      <c r="BA12" s="58"/>
      <c r="BB12" s="58"/>
      <c r="BC12" s="59"/>
      <c r="BD12" s="54">
        <f t="shared" si="12"/>
        <v>4.2028670964964547</v>
      </c>
      <c r="BE12" s="55">
        <f t="shared" si="13"/>
        <v>1940</v>
      </c>
      <c r="BF12" s="61"/>
      <c r="BG12" s="62"/>
      <c r="BH12" s="58"/>
      <c r="BI12" s="58"/>
      <c r="BJ12" s="59"/>
      <c r="BK12" s="54">
        <f t="shared" si="14"/>
        <v>4.3029860497081938</v>
      </c>
      <c r="BL12" s="55">
        <f t="shared" si="15"/>
        <v>3141</v>
      </c>
      <c r="BM12" s="61"/>
      <c r="BN12" s="62"/>
      <c r="BO12" s="58">
        <v>20</v>
      </c>
      <c r="BP12" s="58"/>
      <c r="BQ12" s="59"/>
      <c r="BR12" s="54">
        <f t="shared" si="16"/>
        <v>4.4051093323472363</v>
      </c>
      <c r="BS12" s="55">
        <f t="shared" si="17"/>
        <v>3141</v>
      </c>
      <c r="BT12" s="61"/>
      <c r="BU12" s="62"/>
      <c r="BV12" s="58"/>
      <c r="BW12" s="58"/>
      <c r="BX12" s="59">
        <v>34</v>
      </c>
      <c r="BY12" s="54">
        <f t="shared" si="18"/>
        <v>4.4935185360401091</v>
      </c>
      <c r="BZ12" s="55">
        <f t="shared" si="19"/>
        <v>2997</v>
      </c>
      <c r="CA12" s="61">
        <v>3</v>
      </c>
      <c r="CB12" s="62"/>
      <c r="CC12" s="58"/>
      <c r="CD12" s="58"/>
      <c r="CE12" s="59"/>
      <c r="CF12" s="54">
        <f t="shared" si="20"/>
        <v>4.5615372548719613</v>
      </c>
      <c r="CG12" s="55">
        <f t="shared" si="21"/>
        <v>2770</v>
      </c>
      <c r="CH12" s="61"/>
      <c r="CI12" s="62"/>
      <c r="CJ12" s="58"/>
      <c r="CK12" s="58"/>
      <c r="CL12" s="59"/>
      <c r="CM12" s="54">
        <f t="shared" si="22"/>
        <v>4.6412858913855111</v>
      </c>
      <c r="CN12" s="55">
        <f t="shared" si="23"/>
        <v>2345</v>
      </c>
      <c r="CO12" s="61"/>
      <c r="CP12" s="62"/>
      <c r="CQ12" s="58"/>
      <c r="CR12" s="58"/>
      <c r="CS12" s="59"/>
      <c r="CT12" s="54">
        <f t="shared" si="24"/>
        <v>4.6412858913855111</v>
      </c>
      <c r="CU12" s="55">
        <f t="shared" si="25"/>
        <v>2345</v>
      </c>
      <c r="CV12" s="61"/>
      <c r="CW12" s="62"/>
      <c r="CX12" s="58"/>
      <c r="CY12" s="58"/>
      <c r="CZ12" s="59"/>
      <c r="DA12" s="54">
        <f t="shared" si="26"/>
        <v>4.6412858913855111</v>
      </c>
      <c r="DB12" s="55">
        <f t="shared" si="27"/>
        <v>2345</v>
      </c>
      <c r="DC12" s="61"/>
      <c r="DD12" s="62"/>
      <c r="DE12" s="58"/>
      <c r="DF12" s="58"/>
      <c r="DG12" s="59"/>
      <c r="DH12" s="54">
        <f t="shared" si="28"/>
        <v>4.6412858913855111</v>
      </c>
      <c r="DI12" s="55">
        <f t="shared" si="29"/>
        <v>2345</v>
      </c>
      <c r="DJ12" s="61"/>
      <c r="DK12" s="62"/>
      <c r="DL12" s="58"/>
      <c r="DM12" s="58"/>
      <c r="DN12" s="59"/>
      <c r="DO12" s="54">
        <f t="shared" si="30"/>
        <v>4.6412858913855111</v>
      </c>
      <c r="DP12" s="55">
        <f t="shared" si="31"/>
        <v>2345</v>
      </c>
      <c r="DQ12" s="61"/>
      <c r="DR12" s="62"/>
      <c r="DS12" s="58"/>
      <c r="DT12" s="58"/>
      <c r="DU12" s="59"/>
      <c r="DV12" s="54">
        <f t="shared" si="32"/>
        <v>4.6412858913855111</v>
      </c>
      <c r="DW12" s="55">
        <f t="shared" si="33"/>
        <v>2345</v>
      </c>
      <c r="DX12" s="61"/>
      <c r="DY12" s="62"/>
      <c r="DZ12" s="58"/>
      <c r="EA12" s="58"/>
      <c r="EB12" s="59"/>
      <c r="EC12" s="54">
        <f t="shared" si="34"/>
        <v>4.6412858913855111</v>
      </c>
      <c r="ED12" s="55">
        <f t="shared" si="35"/>
        <v>2345</v>
      </c>
      <c r="EE12" s="61"/>
      <c r="EF12" s="62"/>
      <c r="EG12" s="58"/>
      <c r="EH12" s="58"/>
      <c r="EI12" s="59"/>
      <c r="EJ12" s="54">
        <f t="shared" si="36"/>
        <v>4.6412858913855111</v>
      </c>
      <c r="EK12" s="55">
        <f t="shared" si="37"/>
        <v>2345</v>
      </c>
      <c r="EL12" s="61"/>
      <c r="EM12" s="62"/>
      <c r="EN12" s="58"/>
      <c r="EO12" s="58"/>
      <c r="EP12" s="59"/>
      <c r="EQ12" s="54">
        <f t="shared" si="38"/>
        <v>4.6412858913855111</v>
      </c>
      <c r="ER12" s="55">
        <f t="shared" si="39"/>
        <v>2345</v>
      </c>
      <c r="ES12" s="61"/>
      <c r="ET12" s="62"/>
      <c r="EU12" s="58"/>
      <c r="EV12" s="58"/>
      <c r="EW12" s="59"/>
      <c r="EX12" s="54">
        <f t="shared" si="40"/>
        <v>4.6412858913855111</v>
      </c>
      <c r="EY12" s="55">
        <f t="shared" si="41"/>
        <v>2345</v>
      </c>
      <c r="EZ12" s="61"/>
      <c r="FA12" s="62"/>
      <c r="FB12" s="58"/>
      <c r="FC12" s="58"/>
      <c r="FD12" s="59"/>
      <c r="FE12" s="54">
        <f t="shared" si="42"/>
        <v>4.6412858913855111</v>
      </c>
      <c r="FF12" s="55">
        <f t="shared" si="43"/>
        <v>2345</v>
      </c>
      <c r="FG12" s="61"/>
      <c r="FH12" s="62"/>
      <c r="FI12" s="58"/>
      <c r="FJ12" s="58"/>
      <c r="FK12" s="59"/>
      <c r="FL12" s="54">
        <f t="shared" si="44"/>
        <v>4.6412858913855111</v>
      </c>
      <c r="FM12" s="55">
        <f t="shared" si="45"/>
        <v>2345</v>
      </c>
      <c r="FN12" s="61"/>
      <c r="FO12" s="62"/>
      <c r="FP12" s="58"/>
      <c r="FQ12" s="58"/>
      <c r="FR12" s="59"/>
      <c r="FS12" s="54">
        <f t="shared" si="46"/>
        <v>4.6412858913855111</v>
      </c>
      <c r="FT12" s="55">
        <f t="shared" si="47"/>
        <v>2345</v>
      </c>
      <c r="FU12" s="61"/>
      <c r="FV12" s="62"/>
      <c r="FW12" s="58"/>
      <c r="FX12" s="58"/>
      <c r="FY12" s="59"/>
      <c r="FZ12" s="54">
        <f t="shared" si="48"/>
        <v>4.6412858913855111</v>
      </c>
      <c r="GA12" s="55">
        <f t="shared" si="49"/>
        <v>2345</v>
      </c>
      <c r="GB12" s="61"/>
      <c r="GC12" s="62"/>
      <c r="GD12" s="58"/>
      <c r="GE12" s="58"/>
      <c r="GF12" s="59"/>
      <c r="GG12" s="54">
        <f t="shared" si="50"/>
        <v>4.6412858913855111</v>
      </c>
      <c r="GH12" s="55">
        <f t="shared" si="51"/>
        <v>2345</v>
      </c>
      <c r="GI12" s="61"/>
      <c r="GJ12" s="62"/>
      <c r="GK12" s="58"/>
      <c r="GL12" s="58"/>
      <c r="GM12" s="59"/>
      <c r="GN12" s="54">
        <f t="shared" si="52"/>
        <v>4.6412858913855111</v>
      </c>
      <c r="GO12" s="55">
        <f t="shared" si="53"/>
        <v>2345</v>
      </c>
      <c r="GP12" s="61"/>
      <c r="GQ12" s="62"/>
      <c r="GR12" s="58"/>
      <c r="GS12" s="58"/>
      <c r="GT12" s="59"/>
      <c r="GU12" s="54">
        <f t="shared" si="54"/>
        <v>4.6412858913855111</v>
      </c>
      <c r="GV12" s="55">
        <f t="shared" si="55"/>
        <v>2345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3</v>
      </c>
      <c r="H13" s="55">
        <f t="shared" si="56"/>
        <v>1409</v>
      </c>
      <c r="I13" s="61"/>
      <c r="J13" s="62"/>
      <c r="K13" s="58"/>
      <c r="L13" s="58"/>
      <c r="M13" s="59">
        <v>20</v>
      </c>
      <c r="N13" s="54">
        <f t="shared" si="0"/>
        <v>3.1189072151893793</v>
      </c>
      <c r="O13" s="55">
        <f t="shared" si="1"/>
        <v>3700</v>
      </c>
      <c r="P13" s="61">
        <v>3</v>
      </c>
      <c r="Q13" s="62"/>
      <c r="R13" s="58"/>
      <c r="S13" s="58"/>
      <c r="T13" s="59"/>
      <c r="U13" s="54">
        <f t="shared" si="2"/>
        <v>3.2443404290423765</v>
      </c>
      <c r="V13" s="55">
        <f t="shared" si="3"/>
        <v>2820</v>
      </c>
      <c r="W13" s="61">
        <v>6</v>
      </c>
      <c r="X13" s="62"/>
      <c r="Y13" s="58"/>
      <c r="Z13" s="58"/>
      <c r="AA13" s="59"/>
      <c r="AB13" s="54">
        <f t="shared" si="4"/>
        <v>3.4587430477003194</v>
      </c>
      <c r="AC13" s="55">
        <f t="shared" si="5"/>
        <v>2820</v>
      </c>
      <c r="AD13" s="61">
        <v>6</v>
      </c>
      <c r="AE13" s="62"/>
      <c r="AF13" s="58"/>
      <c r="AG13" s="58"/>
      <c r="AH13" s="59"/>
      <c r="AI13" s="54">
        <f t="shared" si="6"/>
        <v>3.6420491033468054</v>
      </c>
      <c r="AJ13" s="55">
        <f t="shared" si="7"/>
        <v>2820</v>
      </c>
      <c r="AK13" s="61"/>
      <c r="AL13" s="62"/>
      <c r="AM13" s="58"/>
      <c r="AN13" s="58"/>
      <c r="AO13" s="59"/>
      <c r="AP13" s="54">
        <f t="shared" si="8"/>
        <v>3.80080524082635</v>
      </c>
      <c r="AQ13" s="55">
        <f t="shared" si="9"/>
        <v>1940</v>
      </c>
      <c r="AR13" s="61">
        <v>3</v>
      </c>
      <c r="AS13" s="62"/>
      <c r="AT13" s="58"/>
      <c r="AU13" s="58"/>
      <c r="AV13" s="59"/>
      <c r="AW13" s="54">
        <f t="shared" si="10"/>
        <v>4.0006466365440367</v>
      </c>
      <c r="AX13" s="55">
        <f t="shared" si="11"/>
        <v>1940</v>
      </c>
      <c r="AY13" s="61"/>
      <c r="AZ13" s="62"/>
      <c r="BA13" s="58"/>
      <c r="BB13" s="58"/>
      <c r="BC13" s="59"/>
      <c r="BD13" s="54">
        <f t="shared" si="12"/>
        <v>4.2028670964964547</v>
      </c>
      <c r="BE13" s="55">
        <f t="shared" si="13"/>
        <v>1940</v>
      </c>
      <c r="BF13" s="61"/>
      <c r="BG13" s="62"/>
      <c r="BH13" s="58"/>
      <c r="BI13" s="58"/>
      <c r="BJ13" s="59"/>
      <c r="BK13" s="54">
        <f t="shared" si="14"/>
        <v>4.3029860497081938</v>
      </c>
      <c r="BL13" s="55">
        <f t="shared" si="15"/>
        <v>3141</v>
      </c>
      <c r="BM13" s="61"/>
      <c r="BN13" s="62"/>
      <c r="BO13" s="58">
        <v>20</v>
      </c>
      <c r="BP13" s="58"/>
      <c r="BQ13" s="59"/>
      <c r="BR13" s="54">
        <f t="shared" si="16"/>
        <v>4.4082930318060072</v>
      </c>
      <c r="BS13" s="55">
        <f t="shared" si="17"/>
        <v>3141</v>
      </c>
      <c r="BT13" s="61"/>
      <c r="BU13" s="62"/>
      <c r="BV13" s="58"/>
      <c r="BW13" s="58"/>
      <c r="BX13" s="59">
        <v>33</v>
      </c>
      <c r="BY13" s="54">
        <f t="shared" si="18"/>
        <v>4.4935185360401091</v>
      </c>
      <c r="BZ13" s="55">
        <f t="shared" si="19"/>
        <v>2964</v>
      </c>
      <c r="CA13" s="61">
        <v>3</v>
      </c>
      <c r="CB13" s="62"/>
      <c r="CC13" s="58"/>
      <c r="CD13" s="58"/>
      <c r="CE13" s="59"/>
      <c r="CF13" s="54">
        <f t="shared" si="20"/>
        <v>4.5665358663687678</v>
      </c>
      <c r="CG13" s="55">
        <f t="shared" si="21"/>
        <v>2770</v>
      </c>
      <c r="CH13" s="61"/>
      <c r="CI13" s="62"/>
      <c r="CJ13" s="58"/>
      <c r="CK13" s="58"/>
      <c r="CL13" s="59"/>
      <c r="CM13" s="54">
        <f t="shared" si="22"/>
        <v>4.6412858913855111</v>
      </c>
      <c r="CN13" s="55">
        <f t="shared" si="23"/>
        <v>2345</v>
      </c>
      <c r="CO13" s="61"/>
      <c r="CP13" s="62"/>
      <c r="CQ13" s="58"/>
      <c r="CR13" s="58"/>
      <c r="CS13" s="59"/>
      <c r="CT13" s="54">
        <f t="shared" si="24"/>
        <v>4.6412858913855111</v>
      </c>
      <c r="CU13" s="55">
        <f t="shared" si="25"/>
        <v>2345</v>
      </c>
      <c r="CV13" s="61"/>
      <c r="CW13" s="62"/>
      <c r="CX13" s="58"/>
      <c r="CY13" s="58"/>
      <c r="CZ13" s="59"/>
      <c r="DA13" s="54">
        <f t="shared" si="26"/>
        <v>4.6412858913855111</v>
      </c>
      <c r="DB13" s="55">
        <f t="shared" si="27"/>
        <v>2345</v>
      </c>
      <c r="DC13" s="61"/>
      <c r="DD13" s="62"/>
      <c r="DE13" s="58"/>
      <c r="DF13" s="58"/>
      <c r="DG13" s="59"/>
      <c r="DH13" s="54">
        <f t="shared" si="28"/>
        <v>4.6412858913855111</v>
      </c>
      <c r="DI13" s="55">
        <f t="shared" si="29"/>
        <v>2345</v>
      </c>
      <c r="DJ13" s="61"/>
      <c r="DK13" s="62"/>
      <c r="DL13" s="58"/>
      <c r="DM13" s="58"/>
      <c r="DN13" s="59"/>
      <c r="DO13" s="54">
        <f t="shared" si="30"/>
        <v>4.6412858913855111</v>
      </c>
      <c r="DP13" s="55">
        <f t="shared" si="31"/>
        <v>2345</v>
      </c>
      <c r="DQ13" s="61"/>
      <c r="DR13" s="62"/>
      <c r="DS13" s="58"/>
      <c r="DT13" s="58"/>
      <c r="DU13" s="59"/>
      <c r="DV13" s="54">
        <f t="shared" si="32"/>
        <v>4.6412858913855111</v>
      </c>
      <c r="DW13" s="55">
        <f t="shared" si="33"/>
        <v>2345</v>
      </c>
      <c r="DX13" s="61"/>
      <c r="DY13" s="62"/>
      <c r="DZ13" s="58"/>
      <c r="EA13" s="58"/>
      <c r="EB13" s="59"/>
      <c r="EC13" s="54">
        <f t="shared" si="34"/>
        <v>4.6412858913855111</v>
      </c>
      <c r="ED13" s="55">
        <f t="shared" si="35"/>
        <v>2345</v>
      </c>
      <c r="EE13" s="61"/>
      <c r="EF13" s="62"/>
      <c r="EG13" s="58"/>
      <c r="EH13" s="58"/>
      <c r="EI13" s="59"/>
      <c r="EJ13" s="54">
        <f t="shared" si="36"/>
        <v>4.6412858913855111</v>
      </c>
      <c r="EK13" s="55">
        <f t="shared" si="37"/>
        <v>2345</v>
      </c>
      <c r="EL13" s="61"/>
      <c r="EM13" s="62"/>
      <c r="EN13" s="58"/>
      <c r="EO13" s="58"/>
      <c r="EP13" s="59"/>
      <c r="EQ13" s="54">
        <f t="shared" si="38"/>
        <v>4.6412858913855111</v>
      </c>
      <c r="ER13" s="55">
        <f t="shared" si="39"/>
        <v>2345</v>
      </c>
      <c r="ES13" s="61"/>
      <c r="ET13" s="62"/>
      <c r="EU13" s="58"/>
      <c r="EV13" s="58"/>
      <c r="EW13" s="59"/>
      <c r="EX13" s="54">
        <f t="shared" si="40"/>
        <v>4.6412858913855111</v>
      </c>
      <c r="EY13" s="55">
        <f t="shared" si="41"/>
        <v>2345</v>
      </c>
      <c r="EZ13" s="61"/>
      <c r="FA13" s="62"/>
      <c r="FB13" s="58"/>
      <c r="FC13" s="58"/>
      <c r="FD13" s="59"/>
      <c r="FE13" s="54">
        <f t="shared" si="42"/>
        <v>4.6412858913855111</v>
      </c>
      <c r="FF13" s="55">
        <f t="shared" si="43"/>
        <v>2345</v>
      </c>
      <c r="FG13" s="61"/>
      <c r="FH13" s="62"/>
      <c r="FI13" s="58"/>
      <c r="FJ13" s="58"/>
      <c r="FK13" s="59"/>
      <c r="FL13" s="54">
        <f t="shared" si="44"/>
        <v>4.6412858913855111</v>
      </c>
      <c r="FM13" s="55">
        <f t="shared" si="45"/>
        <v>2345</v>
      </c>
      <c r="FN13" s="61"/>
      <c r="FO13" s="62"/>
      <c r="FP13" s="58"/>
      <c r="FQ13" s="58"/>
      <c r="FR13" s="59"/>
      <c r="FS13" s="54">
        <f t="shared" si="46"/>
        <v>4.6412858913855111</v>
      </c>
      <c r="FT13" s="55">
        <f t="shared" si="47"/>
        <v>2345</v>
      </c>
      <c r="FU13" s="61"/>
      <c r="FV13" s="62"/>
      <c r="FW13" s="58"/>
      <c r="FX13" s="58"/>
      <c r="FY13" s="59"/>
      <c r="FZ13" s="54">
        <f t="shared" si="48"/>
        <v>4.6412858913855111</v>
      </c>
      <c r="GA13" s="55">
        <f t="shared" si="49"/>
        <v>2345</v>
      </c>
      <c r="GB13" s="61"/>
      <c r="GC13" s="62"/>
      <c r="GD13" s="58"/>
      <c r="GE13" s="58"/>
      <c r="GF13" s="59"/>
      <c r="GG13" s="54">
        <f t="shared" si="50"/>
        <v>4.6412858913855111</v>
      </c>
      <c r="GH13" s="55">
        <f t="shared" si="51"/>
        <v>2345</v>
      </c>
      <c r="GI13" s="61"/>
      <c r="GJ13" s="62"/>
      <c r="GK13" s="58"/>
      <c r="GL13" s="58"/>
      <c r="GM13" s="59"/>
      <c r="GN13" s="54">
        <f t="shared" si="52"/>
        <v>4.6412858913855111</v>
      </c>
      <c r="GO13" s="55">
        <f t="shared" si="53"/>
        <v>2345</v>
      </c>
      <c r="GP13" s="61"/>
      <c r="GQ13" s="62"/>
      <c r="GR13" s="58"/>
      <c r="GS13" s="58"/>
      <c r="GT13" s="59"/>
      <c r="GU13" s="54">
        <f t="shared" si="54"/>
        <v>4.6412858913855111</v>
      </c>
      <c r="GV13" s="55">
        <f t="shared" si="55"/>
        <v>2345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3</v>
      </c>
      <c r="H14" s="55">
        <f t="shared" si="56"/>
        <v>1409</v>
      </c>
      <c r="I14" s="61"/>
      <c r="J14" s="62"/>
      <c r="K14" s="58"/>
      <c r="L14" s="58"/>
      <c r="M14" s="59">
        <v>25</v>
      </c>
      <c r="N14" s="54">
        <f t="shared" si="0"/>
        <v>3.1189072151893793</v>
      </c>
      <c r="O14" s="55">
        <f t="shared" si="1"/>
        <v>3675</v>
      </c>
      <c r="P14" s="61">
        <v>3</v>
      </c>
      <c r="Q14" s="62"/>
      <c r="R14" s="58"/>
      <c r="S14" s="58"/>
      <c r="T14" s="59"/>
      <c r="U14" s="54">
        <f t="shared" si="2"/>
        <v>3.2492504126757646</v>
      </c>
      <c r="V14" s="55">
        <f t="shared" si="3"/>
        <v>2820</v>
      </c>
      <c r="W14" s="61"/>
      <c r="X14" s="62"/>
      <c r="Y14" s="58"/>
      <c r="Z14" s="58"/>
      <c r="AA14" s="59"/>
      <c r="AB14" s="54">
        <f t="shared" si="4"/>
        <v>3.4587430477003194</v>
      </c>
      <c r="AC14" s="55">
        <f t="shared" si="5"/>
        <v>2820</v>
      </c>
      <c r="AD14" s="61"/>
      <c r="AE14" s="62"/>
      <c r="AF14" s="58"/>
      <c r="AG14" s="58"/>
      <c r="AH14" s="59"/>
      <c r="AI14" s="54">
        <f t="shared" si="6"/>
        <v>3.6420491033468054</v>
      </c>
      <c r="AJ14" s="55">
        <f t="shared" si="7"/>
        <v>2820</v>
      </c>
      <c r="AK14" s="61"/>
      <c r="AL14" s="62"/>
      <c r="AM14" s="58"/>
      <c r="AN14" s="58"/>
      <c r="AO14" s="59"/>
      <c r="AP14" s="54">
        <f t="shared" si="8"/>
        <v>3.80080524082635</v>
      </c>
      <c r="AQ14" s="55">
        <f t="shared" si="9"/>
        <v>1940</v>
      </c>
      <c r="AR14" s="61">
        <v>3</v>
      </c>
      <c r="AS14" s="62"/>
      <c r="AT14" s="58"/>
      <c r="AU14" s="58"/>
      <c r="AV14" s="59"/>
      <c r="AW14" s="54">
        <f t="shared" si="10"/>
        <v>4.0077838292482397</v>
      </c>
      <c r="AX14" s="55">
        <f t="shared" si="11"/>
        <v>1940</v>
      </c>
      <c r="AY14" s="61">
        <v>3</v>
      </c>
      <c r="AZ14" s="62"/>
      <c r="BA14" s="58"/>
      <c r="BB14" s="58"/>
      <c r="BC14" s="59"/>
      <c r="BD14" s="54">
        <f t="shared" si="12"/>
        <v>4.2100042892006577</v>
      </c>
      <c r="BE14" s="55">
        <f t="shared" si="13"/>
        <v>1940</v>
      </c>
      <c r="BF14" s="61"/>
      <c r="BG14" s="62"/>
      <c r="BH14" s="58">
        <v>20</v>
      </c>
      <c r="BI14" s="58"/>
      <c r="BJ14" s="59"/>
      <c r="BK14" s="54">
        <f t="shared" si="14"/>
        <v>4.3061697491669655</v>
      </c>
      <c r="BL14" s="55">
        <f t="shared" si="15"/>
        <v>3141</v>
      </c>
      <c r="BM14" s="61"/>
      <c r="BN14" s="62"/>
      <c r="BO14" s="58">
        <v>20</v>
      </c>
      <c r="BP14" s="58"/>
      <c r="BQ14" s="59"/>
      <c r="BR14" s="54">
        <f t="shared" si="16"/>
        <v>4.411476731264778</v>
      </c>
      <c r="BS14" s="55">
        <f t="shared" si="17"/>
        <v>3141</v>
      </c>
      <c r="BT14" s="61"/>
      <c r="BU14" s="62"/>
      <c r="BV14" s="58"/>
      <c r="BW14" s="58"/>
      <c r="BX14" s="59">
        <v>40</v>
      </c>
      <c r="BY14" s="54">
        <f t="shared" si="18"/>
        <v>4.4935185360401091</v>
      </c>
      <c r="BZ14" s="55">
        <f t="shared" si="19"/>
        <v>2924</v>
      </c>
      <c r="CA14" s="61">
        <v>3</v>
      </c>
      <c r="CB14" s="62"/>
      <c r="CC14" s="58"/>
      <c r="CD14" s="58"/>
      <c r="CE14" s="59"/>
      <c r="CF14" s="54">
        <f t="shared" si="20"/>
        <v>4.5715344778655744</v>
      </c>
      <c r="CG14" s="55">
        <f t="shared" si="21"/>
        <v>2770</v>
      </c>
      <c r="CH14" s="61"/>
      <c r="CI14" s="62"/>
      <c r="CJ14" s="58"/>
      <c r="CK14" s="58"/>
      <c r="CL14" s="59"/>
      <c r="CM14" s="54">
        <f t="shared" si="22"/>
        <v>4.6412858913855111</v>
      </c>
      <c r="CN14" s="55">
        <f t="shared" si="23"/>
        <v>2345</v>
      </c>
      <c r="CO14" s="61"/>
      <c r="CP14" s="62"/>
      <c r="CQ14" s="58"/>
      <c r="CR14" s="58"/>
      <c r="CS14" s="59"/>
      <c r="CT14" s="54">
        <f t="shared" si="24"/>
        <v>4.6412858913855111</v>
      </c>
      <c r="CU14" s="55">
        <f t="shared" si="25"/>
        <v>2345</v>
      </c>
      <c r="CV14" s="61"/>
      <c r="CW14" s="62"/>
      <c r="CX14" s="58"/>
      <c r="CY14" s="58"/>
      <c r="CZ14" s="59"/>
      <c r="DA14" s="54">
        <f t="shared" si="26"/>
        <v>4.6412858913855111</v>
      </c>
      <c r="DB14" s="55">
        <f t="shared" si="27"/>
        <v>2345</v>
      </c>
      <c r="DC14" s="61"/>
      <c r="DD14" s="62"/>
      <c r="DE14" s="58"/>
      <c r="DF14" s="58"/>
      <c r="DG14" s="59"/>
      <c r="DH14" s="54">
        <f t="shared" si="28"/>
        <v>4.6412858913855111</v>
      </c>
      <c r="DI14" s="55">
        <f t="shared" si="29"/>
        <v>2345</v>
      </c>
      <c r="DJ14" s="61"/>
      <c r="DK14" s="62"/>
      <c r="DL14" s="58"/>
      <c r="DM14" s="58"/>
      <c r="DN14" s="59"/>
      <c r="DO14" s="54">
        <f t="shared" si="30"/>
        <v>4.6412858913855111</v>
      </c>
      <c r="DP14" s="55">
        <f t="shared" si="31"/>
        <v>2345</v>
      </c>
      <c r="DQ14" s="61"/>
      <c r="DR14" s="62"/>
      <c r="DS14" s="58"/>
      <c r="DT14" s="58"/>
      <c r="DU14" s="59"/>
      <c r="DV14" s="54">
        <f t="shared" si="32"/>
        <v>4.6412858913855111</v>
      </c>
      <c r="DW14" s="55">
        <f t="shared" si="33"/>
        <v>2345</v>
      </c>
      <c r="DX14" s="61"/>
      <c r="DY14" s="62"/>
      <c r="DZ14" s="58"/>
      <c r="EA14" s="58"/>
      <c r="EB14" s="59"/>
      <c r="EC14" s="54">
        <f t="shared" si="34"/>
        <v>4.6412858913855111</v>
      </c>
      <c r="ED14" s="55">
        <f t="shared" si="35"/>
        <v>2345</v>
      </c>
      <c r="EE14" s="61"/>
      <c r="EF14" s="62"/>
      <c r="EG14" s="58"/>
      <c r="EH14" s="58"/>
      <c r="EI14" s="59"/>
      <c r="EJ14" s="54">
        <f t="shared" si="36"/>
        <v>4.6412858913855111</v>
      </c>
      <c r="EK14" s="55">
        <f t="shared" si="37"/>
        <v>2345</v>
      </c>
      <c r="EL14" s="61"/>
      <c r="EM14" s="62"/>
      <c r="EN14" s="58"/>
      <c r="EO14" s="58"/>
      <c r="EP14" s="59"/>
      <c r="EQ14" s="54">
        <f t="shared" si="38"/>
        <v>4.6412858913855111</v>
      </c>
      <c r="ER14" s="55">
        <f t="shared" si="39"/>
        <v>2345</v>
      </c>
      <c r="ES14" s="61"/>
      <c r="ET14" s="62"/>
      <c r="EU14" s="58"/>
      <c r="EV14" s="58"/>
      <c r="EW14" s="59"/>
      <c r="EX14" s="54">
        <f t="shared" si="40"/>
        <v>4.6412858913855111</v>
      </c>
      <c r="EY14" s="55">
        <f t="shared" si="41"/>
        <v>2345</v>
      </c>
      <c r="EZ14" s="61"/>
      <c r="FA14" s="62"/>
      <c r="FB14" s="58"/>
      <c r="FC14" s="58"/>
      <c r="FD14" s="59"/>
      <c r="FE14" s="54">
        <f t="shared" si="42"/>
        <v>4.6412858913855111</v>
      </c>
      <c r="FF14" s="55">
        <f t="shared" si="43"/>
        <v>2345</v>
      </c>
      <c r="FG14" s="61"/>
      <c r="FH14" s="62"/>
      <c r="FI14" s="58"/>
      <c r="FJ14" s="58"/>
      <c r="FK14" s="59"/>
      <c r="FL14" s="54">
        <f t="shared" si="44"/>
        <v>4.6412858913855111</v>
      </c>
      <c r="FM14" s="55">
        <f t="shared" si="45"/>
        <v>2345</v>
      </c>
      <c r="FN14" s="61"/>
      <c r="FO14" s="62"/>
      <c r="FP14" s="58"/>
      <c r="FQ14" s="58"/>
      <c r="FR14" s="59"/>
      <c r="FS14" s="54">
        <f t="shared" si="46"/>
        <v>4.6412858913855111</v>
      </c>
      <c r="FT14" s="55">
        <f t="shared" si="47"/>
        <v>2345</v>
      </c>
      <c r="FU14" s="61"/>
      <c r="FV14" s="62"/>
      <c r="FW14" s="58"/>
      <c r="FX14" s="58"/>
      <c r="FY14" s="59"/>
      <c r="FZ14" s="54">
        <f t="shared" si="48"/>
        <v>4.6412858913855111</v>
      </c>
      <c r="GA14" s="55">
        <f t="shared" si="49"/>
        <v>2345</v>
      </c>
      <c r="GB14" s="61"/>
      <c r="GC14" s="62"/>
      <c r="GD14" s="58"/>
      <c r="GE14" s="58"/>
      <c r="GF14" s="59"/>
      <c r="GG14" s="54">
        <f t="shared" si="50"/>
        <v>4.6412858913855111</v>
      </c>
      <c r="GH14" s="55">
        <f t="shared" si="51"/>
        <v>2345</v>
      </c>
      <c r="GI14" s="61"/>
      <c r="GJ14" s="62"/>
      <c r="GK14" s="58"/>
      <c r="GL14" s="58"/>
      <c r="GM14" s="59"/>
      <c r="GN14" s="54">
        <f t="shared" si="52"/>
        <v>4.6412858913855111</v>
      </c>
      <c r="GO14" s="55">
        <f t="shared" si="53"/>
        <v>2345</v>
      </c>
      <c r="GP14" s="61"/>
      <c r="GQ14" s="62"/>
      <c r="GR14" s="58"/>
      <c r="GS14" s="58"/>
      <c r="GT14" s="59"/>
      <c r="GU14" s="54">
        <f t="shared" si="54"/>
        <v>4.6412858913855111</v>
      </c>
      <c r="GV14" s="55">
        <f t="shared" si="55"/>
        <v>2345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3</v>
      </c>
      <c r="H15" s="55">
        <f t="shared" si="56"/>
        <v>1409</v>
      </c>
      <c r="I15" s="61"/>
      <c r="J15" s="62"/>
      <c r="K15" s="58"/>
      <c r="L15" s="58"/>
      <c r="M15" s="59">
        <v>17</v>
      </c>
      <c r="N15" s="54">
        <f t="shared" si="0"/>
        <v>3.1189072151893793</v>
      </c>
      <c r="O15" s="55">
        <f t="shared" si="1"/>
        <v>3658</v>
      </c>
      <c r="P15" s="61"/>
      <c r="Q15" s="62"/>
      <c r="R15" s="58"/>
      <c r="S15" s="58"/>
      <c r="T15" s="59"/>
      <c r="U15" s="54">
        <f t="shared" si="2"/>
        <v>3.2492504126757646</v>
      </c>
      <c r="V15" s="55">
        <f t="shared" si="3"/>
        <v>2820</v>
      </c>
      <c r="W15" s="61"/>
      <c r="X15" s="62"/>
      <c r="Y15" s="58"/>
      <c r="Z15" s="58"/>
      <c r="AA15" s="59"/>
      <c r="AB15" s="54">
        <f t="shared" si="4"/>
        <v>3.4587430477003194</v>
      </c>
      <c r="AC15" s="55">
        <f t="shared" si="5"/>
        <v>2820</v>
      </c>
      <c r="AD15" s="61"/>
      <c r="AE15" s="62"/>
      <c r="AF15" s="58"/>
      <c r="AG15" s="58"/>
      <c r="AH15" s="59"/>
      <c r="AI15" s="54">
        <f t="shared" si="6"/>
        <v>3.6420491033468054</v>
      </c>
      <c r="AJ15" s="55">
        <f t="shared" si="7"/>
        <v>2820</v>
      </c>
      <c r="AK15" s="61">
        <v>2</v>
      </c>
      <c r="AL15" s="62"/>
      <c r="AM15" s="58"/>
      <c r="AN15" s="58"/>
      <c r="AO15" s="59"/>
      <c r="AP15" s="54">
        <f t="shared" si="8"/>
        <v>3.8055633692958191</v>
      </c>
      <c r="AQ15" s="55">
        <f t="shared" si="9"/>
        <v>1940</v>
      </c>
      <c r="AR15" s="61">
        <v>3</v>
      </c>
      <c r="AS15" s="62"/>
      <c r="AT15" s="58"/>
      <c r="AU15" s="58"/>
      <c r="AV15" s="59"/>
      <c r="AW15" s="54">
        <f t="shared" si="10"/>
        <v>4.0149210219524427</v>
      </c>
      <c r="AX15" s="55">
        <f t="shared" si="11"/>
        <v>1940</v>
      </c>
      <c r="AY15" s="61">
        <v>3</v>
      </c>
      <c r="AZ15" s="62"/>
      <c r="BA15" s="58"/>
      <c r="BB15" s="58"/>
      <c r="BC15" s="59"/>
      <c r="BD15" s="54">
        <f t="shared" si="12"/>
        <v>4.2171414819048607</v>
      </c>
      <c r="BE15" s="55">
        <f t="shared" si="13"/>
        <v>1940</v>
      </c>
      <c r="BF15" s="61">
        <v>2</v>
      </c>
      <c r="BG15" s="62"/>
      <c r="BH15" s="58"/>
      <c r="BI15" s="58"/>
      <c r="BJ15" s="59"/>
      <c r="BK15" s="54">
        <f t="shared" si="14"/>
        <v>4.3091085486673695</v>
      </c>
      <c r="BL15" s="55">
        <f t="shared" si="15"/>
        <v>3141</v>
      </c>
      <c r="BM15" s="61"/>
      <c r="BN15" s="62"/>
      <c r="BO15" s="58">
        <v>20</v>
      </c>
      <c r="BP15" s="58"/>
      <c r="BQ15" s="59"/>
      <c r="BR15" s="54">
        <f t="shared" si="16"/>
        <v>4.4146604307235489</v>
      </c>
      <c r="BS15" s="55">
        <f t="shared" si="17"/>
        <v>3141</v>
      </c>
      <c r="BT15" s="61"/>
      <c r="BU15" s="62"/>
      <c r="BV15" s="58"/>
      <c r="BW15" s="58"/>
      <c r="BX15" s="59">
        <v>45</v>
      </c>
      <c r="BY15" s="54">
        <f t="shared" si="18"/>
        <v>4.4935185360401091</v>
      </c>
      <c r="BZ15" s="55">
        <f t="shared" si="19"/>
        <v>2879</v>
      </c>
      <c r="CA15" s="61">
        <v>4</v>
      </c>
      <c r="CB15" s="62"/>
      <c r="CC15" s="58"/>
      <c r="CD15" s="58"/>
      <c r="CE15" s="59"/>
      <c r="CF15" s="54">
        <f t="shared" si="20"/>
        <v>4.5781992931946496</v>
      </c>
      <c r="CG15" s="55">
        <f t="shared" si="21"/>
        <v>2770</v>
      </c>
      <c r="CH15" s="61"/>
      <c r="CI15" s="62"/>
      <c r="CJ15" s="58"/>
      <c r="CK15" s="58"/>
      <c r="CL15" s="59"/>
      <c r="CM15" s="54">
        <f t="shared" si="22"/>
        <v>4.6412858913855111</v>
      </c>
      <c r="CN15" s="55">
        <f t="shared" si="23"/>
        <v>2345</v>
      </c>
      <c r="CO15" s="61"/>
      <c r="CP15" s="62"/>
      <c r="CQ15" s="58"/>
      <c r="CR15" s="58"/>
      <c r="CS15" s="59"/>
      <c r="CT15" s="54">
        <f t="shared" si="24"/>
        <v>4.6412858913855111</v>
      </c>
      <c r="CU15" s="55">
        <f t="shared" si="25"/>
        <v>2345</v>
      </c>
      <c r="CV15" s="61"/>
      <c r="CW15" s="62"/>
      <c r="CX15" s="58"/>
      <c r="CY15" s="58"/>
      <c r="CZ15" s="59"/>
      <c r="DA15" s="54">
        <f t="shared" si="26"/>
        <v>4.6412858913855111</v>
      </c>
      <c r="DB15" s="55">
        <f t="shared" si="27"/>
        <v>2345</v>
      </c>
      <c r="DC15" s="61"/>
      <c r="DD15" s="62"/>
      <c r="DE15" s="58"/>
      <c r="DF15" s="58"/>
      <c r="DG15" s="59"/>
      <c r="DH15" s="54">
        <f t="shared" si="28"/>
        <v>4.6412858913855111</v>
      </c>
      <c r="DI15" s="55">
        <f t="shared" si="29"/>
        <v>2345</v>
      </c>
      <c r="DJ15" s="61"/>
      <c r="DK15" s="62"/>
      <c r="DL15" s="58"/>
      <c r="DM15" s="58"/>
      <c r="DN15" s="59"/>
      <c r="DO15" s="54">
        <f t="shared" si="30"/>
        <v>4.6412858913855111</v>
      </c>
      <c r="DP15" s="55">
        <f t="shared" si="31"/>
        <v>2345</v>
      </c>
      <c r="DQ15" s="61"/>
      <c r="DR15" s="62"/>
      <c r="DS15" s="58"/>
      <c r="DT15" s="58"/>
      <c r="DU15" s="59"/>
      <c r="DV15" s="54">
        <f t="shared" si="32"/>
        <v>4.6412858913855111</v>
      </c>
      <c r="DW15" s="55">
        <f t="shared" si="33"/>
        <v>2345</v>
      </c>
      <c r="DX15" s="61"/>
      <c r="DY15" s="62"/>
      <c r="DZ15" s="58"/>
      <c r="EA15" s="58"/>
      <c r="EB15" s="59"/>
      <c r="EC15" s="54">
        <f t="shared" si="34"/>
        <v>4.6412858913855111</v>
      </c>
      <c r="ED15" s="55">
        <f t="shared" si="35"/>
        <v>2345</v>
      </c>
      <c r="EE15" s="61"/>
      <c r="EF15" s="62"/>
      <c r="EG15" s="58"/>
      <c r="EH15" s="58"/>
      <c r="EI15" s="59"/>
      <c r="EJ15" s="54">
        <f t="shared" si="36"/>
        <v>4.6412858913855111</v>
      </c>
      <c r="EK15" s="55">
        <f t="shared" si="37"/>
        <v>2345</v>
      </c>
      <c r="EL15" s="61"/>
      <c r="EM15" s="62"/>
      <c r="EN15" s="58"/>
      <c r="EO15" s="58"/>
      <c r="EP15" s="59"/>
      <c r="EQ15" s="54">
        <f t="shared" si="38"/>
        <v>4.6412858913855111</v>
      </c>
      <c r="ER15" s="55">
        <f t="shared" si="39"/>
        <v>2345</v>
      </c>
      <c r="ES15" s="61"/>
      <c r="ET15" s="62"/>
      <c r="EU15" s="58"/>
      <c r="EV15" s="58"/>
      <c r="EW15" s="59"/>
      <c r="EX15" s="54">
        <f t="shared" si="40"/>
        <v>4.6412858913855111</v>
      </c>
      <c r="EY15" s="55">
        <f t="shared" si="41"/>
        <v>2345</v>
      </c>
      <c r="EZ15" s="61"/>
      <c r="FA15" s="62"/>
      <c r="FB15" s="58"/>
      <c r="FC15" s="58"/>
      <c r="FD15" s="59"/>
      <c r="FE15" s="54">
        <f t="shared" si="42"/>
        <v>4.6412858913855111</v>
      </c>
      <c r="FF15" s="55">
        <f t="shared" si="43"/>
        <v>2345</v>
      </c>
      <c r="FG15" s="61"/>
      <c r="FH15" s="62"/>
      <c r="FI15" s="58"/>
      <c r="FJ15" s="58"/>
      <c r="FK15" s="59"/>
      <c r="FL15" s="54">
        <f t="shared" si="44"/>
        <v>4.6412858913855111</v>
      </c>
      <c r="FM15" s="55">
        <f t="shared" si="45"/>
        <v>2345</v>
      </c>
      <c r="FN15" s="61"/>
      <c r="FO15" s="62"/>
      <c r="FP15" s="58"/>
      <c r="FQ15" s="58"/>
      <c r="FR15" s="59"/>
      <c r="FS15" s="54">
        <f t="shared" si="46"/>
        <v>4.6412858913855111</v>
      </c>
      <c r="FT15" s="55">
        <f t="shared" si="47"/>
        <v>2345</v>
      </c>
      <c r="FU15" s="61"/>
      <c r="FV15" s="62"/>
      <c r="FW15" s="58"/>
      <c r="FX15" s="58"/>
      <c r="FY15" s="59"/>
      <c r="FZ15" s="54">
        <f t="shared" si="48"/>
        <v>4.6412858913855111</v>
      </c>
      <c r="GA15" s="55">
        <f t="shared" si="49"/>
        <v>2345</v>
      </c>
      <c r="GB15" s="61"/>
      <c r="GC15" s="62"/>
      <c r="GD15" s="58"/>
      <c r="GE15" s="58"/>
      <c r="GF15" s="59"/>
      <c r="GG15" s="54">
        <f t="shared" si="50"/>
        <v>4.6412858913855111</v>
      </c>
      <c r="GH15" s="55">
        <f t="shared" si="51"/>
        <v>2345</v>
      </c>
      <c r="GI15" s="61"/>
      <c r="GJ15" s="62"/>
      <c r="GK15" s="58"/>
      <c r="GL15" s="58"/>
      <c r="GM15" s="59"/>
      <c r="GN15" s="54">
        <f t="shared" si="52"/>
        <v>4.6412858913855111</v>
      </c>
      <c r="GO15" s="55">
        <f t="shared" si="53"/>
        <v>2345</v>
      </c>
      <c r="GP15" s="61"/>
      <c r="GQ15" s="62"/>
      <c r="GR15" s="58"/>
      <c r="GS15" s="58"/>
      <c r="GT15" s="59"/>
      <c r="GU15" s="54">
        <f t="shared" si="54"/>
        <v>4.6412858913855111</v>
      </c>
      <c r="GV15" s="55">
        <f t="shared" si="55"/>
        <v>2345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3</v>
      </c>
      <c r="H16" s="55">
        <f t="shared" si="56"/>
        <v>1409</v>
      </c>
      <c r="I16" s="61"/>
      <c r="J16" s="62"/>
      <c r="K16" s="58"/>
      <c r="L16" s="58"/>
      <c r="M16" s="59"/>
      <c r="N16" s="54">
        <f t="shared" si="0"/>
        <v>3.1189072151893793</v>
      </c>
      <c r="O16" s="55">
        <f t="shared" si="1"/>
        <v>3658</v>
      </c>
      <c r="P16" s="61">
        <v>4</v>
      </c>
      <c r="Q16" s="62"/>
      <c r="R16" s="58"/>
      <c r="S16" s="58"/>
      <c r="T16" s="59"/>
      <c r="U16" s="54">
        <f t="shared" si="2"/>
        <v>3.2557970575202817</v>
      </c>
      <c r="V16" s="55">
        <f t="shared" si="3"/>
        <v>2820</v>
      </c>
      <c r="W16" s="61"/>
      <c r="X16" s="62"/>
      <c r="Y16" s="58"/>
      <c r="Z16" s="58"/>
      <c r="AA16" s="59"/>
      <c r="AB16" s="54">
        <f t="shared" si="4"/>
        <v>3.4587430477003194</v>
      </c>
      <c r="AC16" s="55">
        <f t="shared" si="5"/>
        <v>2820</v>
      </c>
      <c r="AD16" s="61"/>
      <c r="AE16" s="62"/>
      <c r="AF16" s="58"/>
      <c r="AG16" s="58"/>
      <c r="AH16" s="59"/>
      <c r="AI16" s="54">
        <f t="shared" si="6"/>
        <v>3.6420491033468054</v>
      </c>
      <c r="AJ16" s="55">
        <f t="shared" si="7"/>
        <v>2820</v>
      </c>
      <c r="AK16" s="61">
        <v>3</v>
      </c>
      <c r="AL16" s="62"/>
      <c r="AM16" s="58"/>
      <c r="AN16" s="58"/>
      <c r="AO16" s="59"/>
      <c r="AP16" s="54">
        <f t="shared" si="8"/>
        <v>3.8127005620000221</v>
      </c>
      <c r="AQ16" s="55">
        <f t="shared" si="9"/>
        <v>1940</v>
      </c>
      <c r="AR16" s="61">
        <v>4</v>
      </c>
      <c r="AS16" s="62"/>
      <c r="AT16" s="58"/>
      <c r="AU16" s="58"/>
      <c r="AV16" s="59"/>
      <c r="AW16" s="54">
        <f t="shared" si="10"/>
        <v>4.02443727889138</v>
      </c>
      <c r="AX16" s="55">
        <f t="shared" si="11"/>
        <v>1940</v>
      </c>
      <c r="AY16" s="61"/>
      <c r="AZ16" s="62"/>
      <c r="BA16" s="58"/>
      <c r="BB16" s="58"/>
      <c r="BC16" s="59"/>
      <c r="BD16" s="54">
        <f t="shared" si="12"/>
        <v>4.2171414819048607</v>
      </c>
      <c r="BE16" s="55">
        <f t="shared" si="13"/>
        <v>1940</v>
      </c>
      <c r="BF16" s="61">
        <v>2</v>
      </c>
      <c r="BG16" s="62"/>
      <c r="BH16" s="58"/>
      <c r="BI16" s="58"/>
      <c r="BJ16" s="59"/>
      <c r="BK16" s="54">
        <f t="shared" si="14"/>
        <v>4.3120473481677735</v>
      </c>
      <c r="BL16" s="55">
        <f t="shared" si="15"/>
        <v>3141</v>
      </c>
      <c r="BM16" s="61"/>
      <c r="BN16" s="62"/>
      <c r="BO16" s="58">
        <v>20</v>
      </c>
      <c r="BP16" s="58"/>
      <c r="BQ16" s="59"/>
      <c r="BR16" s="54">
        <f t="shared" si="16"/>
        <v>4.4178441301823206</v>
      </c>
      <c r="BS16" s="55">
        <f t="shared" si="17"/>
        <v>3141</v>
      </c>
      <c r="BT16" s="61"/>
      <c r="BU16" s="62"/>
      <c r="BV16" s="58"/>
      <c r="BW16" s="58"/>
      <c r="BX16" s="59">
        <v>38</v>
      </c>
      <c r="BY16" s="54">
        <f t="shared" si="18"/>
        <v>4.4935185360401082</v>
      </c>
      <c r="BZ16" s="55">
        <f t="shared" si="19"/>
        <v>2841</v>
      </c>
      <c r="CA16" s="61">
        <v>4</v>
      </c>
      <c r="CB16" s="62"/>
      <c r="CC16" s="58"/>
      <c r="CD16" s="58"/>
      <c r="CE16" s="59"/>
      <c r="CF16" s="54">
        <f t="shared" si="20"/>
        <v>4.5848641085237247</v>
      </c>
      <c r="CG16" s="55">
        <f t="shared" si="21"/>
        <v>2770</v>
      </c>
      <c r="CH16" s="61"/>
      <c r="CI16" s="62"/>
      <c r="CJ16" s="58"/>
      <c r="CK16" s="58"/>
      <c r="CL16" s="59"/>
      <c r="CM16" s="54">
        <f t="shared" si="22"/>
        <v>4.6412858913855111</v>
      </c>
      <c r="CN16" s="55">
        <f t="shared" si="23"/>
        <v>2345</v>
      </c>
      <c r="CO16" s="61"/>
      <c r="CP16" s="62"/>
      <c r="CQ16" s="58"/>
      <c r="CR16" s="58"/>
      <c r="CS16" s="59"/>
      <c r="CT16" s="54">
        <f t="shared" si="24"/>
        <v>4.6412858913855111</v>
      </c>
      <c r="CU16" s="55">
        <f t="shared" si="25"/>
        <v>2345</v>
      </c>
      <c r="CV16" s="61"/>
      <c r="CW16" s="62"/>
      <c r="CX16" s="58"/>
      <c r="CY16" s="58"/>
      <c r="CZ16" s="59"/>
      <c r="DA16" s="54">
        <f t="shared" si="26"/>
        <v>4.6412858913855111</v>
      </c>
      <c r="DB16" s="55">
        <f t="shared" si="27"/>
        <v>2345</v>
      </c>
      <c r="DC16" s="61"/>
      <c r="DD16" s="62"/>
      <c r="DE16" s="58"/>
      <c r="DF16" s="58"/>
      <c r="DG16" s="59"/>
      <c r="DH16" s="54">
        <f t="shared" si="28"/>
        <v>4.6412858913855111</v>
      </c>
      <c r="DI16" s="55">
        <f t="shared" si="29"/>
        <v>2345</v>
      </c>
      <c r="DJ16" s="61"/>
      <c r="DK16" s="62"/>
      <c r="DL16" s="58"/>
      <c r="DM16" s="58"/>
      <c r="DN16" s="59"/>
      <c r="DO16" s="54">
        <f t="shared" si="30"/>
        <v>4.6412858913855111</v>
      </c>
      <c r="DP16" s="55">
        <f t="shared" si="31"/>
        <v>2345</v>
      </c>
      <c r="DQ16" s="61"/>
      <c r="DR16" s="62"/>
      <c r="DS16" s="58"/>
      <c r="DT16" s="58"/>
      <c r="DU16" s="59"/>
      <c r="DV16" s="54">
        <f t="shared" si="32"/>
        <v>4.6412858913855111</v>
      </c>
      <c r="DW16" s="55">
        <f t="shared" si="33"/>
        <v>2345</v>
      </c>
      <c r="DX16" s="61"/>
      <c r="DY16" s="62"/>
      <c r="DZ16" s="58"/>
      <c r="EA16" s="58"/>
      <c r="EB16" s="59"/>
      <c r="EC16" s="54">
        <f t="shared" si="34"/>
        <v>4.6412858913855111</v>
      </c>
      <c r="ED16" s="55">
        <f t="shared" si="35"/>
        <v>2345</v>
      </c>
      <c r="EE16" s="61"/>
      <c r="EF16" s="62"/>
      <c r="EG16" s="58"/>
      <c r="EH16" s="58"/>
      <c r="EI16" s="59"/>
      <c r="EJ16" s="54">
        <f t="shared" si="36"/>
        <v>4.6412858913855111</v>
      </c>
      <c r="EK16" s="55">
        <f t="shared" si="37"/>
        <v>2345</v>
      </c>
      <c r="EL16" s="61"/>
      <c r="EM16" s="62"/>
      <c r="EN16" s="58"/>
      <c r="EO16" s="58"/>
      <c r="EP16" s="59"/>
      <c r="EQ16" s="54">
        <f t="shared" si="38"/>
        <v>4.6412858913855111</v>
      </c>
      <c r="ER16" s="55">
        <f t="shared" si="39"/>
        <v>2345</v>
      </c>
      <c r="ES16" s="61"/>
      <c r="ET16" s="62"/>
      <c r="EU16" s="58"/>
      <c r="EV16" s="58"/>
      <c r="EW16" s="59"/>
      <c r="EX16" s="54">
        <f t="shared" si="40"/>
        <v>4.6412858913855111</v>
      </c>
      <c r="EY16" s="55">
        <f t="shared" si="41"/>
        <v>2345</v>
      </c>
      <c r="EZ16" s="61"/>
      <c r="FA16" s="62"/>
      <c r="FB16" s="58"/>
      <c r="FC16" s="58"/>
      <c r="FD16" s="59"/>
      <c r="FE16" s="54">
        <f t="shared" si="42"/>
        <v>4.6412858913855111</v>
      </c>
      <c r="FF16" s="55">
        <f t="shared" si="43"/>
        <v>2345</v>
      </c>
      <c r="FG16" s="61"/>
      <c r="FH16" s="62"/>
      <c r="FI16" s="58"/>
      <c r="FJ16" s="58"/>
      <c r="FK16" s="59"/>
      <c r="FL16" s="54">
        <f t="shared" si="44"/>
        <v>4.6412858913855111</v>
      </c>
      <c r="FM16" s="55">
        <f t="shared" si="45"/>
        <v>2345</v>
      </c>
      <c r="FN16" s="61"/>
      <c r="FO16" s="62"/>
      <c r="FP16" s="58"/>
      <c r="FQ16" s="58"/>
      <c r="FR16" s="59"/>
      <c r="FS16" s="54">
        <f t="shared" si="46"/>
        <v>4.6412858913855111</v>
      </c>
      <c r="FT16" s="55">
        <f t="shared" si="47"/>
        <v>2345</v>
      </c>
      <c r="FU16" s="61"/>
      <c r="FV16" s="62"/>
      <c r="FW16" s="58"/>
      <c r="FX16" s="58"/>
      <c r="FY16" s="59"/>
      <c r="FZ16" s="54">
        <f t="shared" si="48"/>
        <v>4.6412858913855111</v>
      </c>
      <c r="GA16" s="55">
        <f t="shared" si="49"/>
        <v>2345</v>
      </c>
      <c r="GB16" s="61"/>
      <c r="GC16" s="62"/>
      <c r="GD16" s="58"/>
      <c r="GE16" s="58"/>
      <c r="GF16" s="59"/>
      <c r="GG16" s="54">
        <f t="shared" si="50"/>
        <v>4.6412858913855111</v>
      </c>
      <c r="GH16" s="55">
        <f t="shared" si="51"/>
        <v>2345</v>
      </c>
      <c r="GI16" s="61"/>
      <c r="GJ16" s="62"/>
      <c r="GK16" s="58"/>
      <c r="GL16" s="58"/>
      <c r="GM16" s="59"/>
      <c r="GN16" s="54">
        <f t="shared" si="52"/>
        <v>4.6412858913855111</v>
      </c>
      <c r="GO16" s="55">
        <f t="shared" si="53"/>
        <v>2345</v>
      </c>
      <c r="GP16" s="61"/>
      <c r="GQ16" s="62"/>
      <c r="GR16" s="58"/>
      <c r="GS16" s="58"/>
      <c r="GT16" s="59"/>
      <c r="GU16" s="54">
        <f t="shared" si="54"/>
        <v>4.6412858913855111</v>
      </c>
      <c r="GV16" s="55">
        <f t="shared" si="55"/>
        <v>2345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3</v>
      </c>
      <c r="H17" s="55">
        <f t="shared" si="56"/>
        <v>1409</v>
      </c>
      <c r="I17" s="61"/>
      <c r="J17" s="62"/>
      <c r="K17" s="58"/>
      <c r="L17" s="58"/>
      <c r="M17" s="59"/>
      <c r="N17" s="54">
        <f t="shared" si="0"/>
        <v>3.1189072151893793</v>
      </c>
      <c r="O17" s="55">
        <f t="shared" si="1"/>
        <v>3658</v>
      </c>
      <c r="P17" s="61">
        <v>3</v>
      </c>
      <c r="Q17" s="62"/>
      <c r="R17" s="58"/>
      <c r="S17" s="58"/>
      <c r="T17" s="59"/>
      <c r="U17" s="54">
        <f t="shared" si="2"/>
        <v>3.2607070411536698</v>
      </c>
      <c r="V17" s="55">
        <f t="shared" si="3"/>
        <v>2820</v>
      </c>
      <c r="W17" s="61"/>
      <c r="X17" s="62"/>
      <c r="Y17" s="58"/>
      <c r="Z17" s="58"/>
      <c r="AA17" s="59"/>
      <c r="AB17" s="54">
        <f t="shared" si="4"/>
        <v>3.4587430477003194</v>
      </c>
      <c r="AC17" s="55">
        <f t="shared" si="5"/>
        <v>2820</v>
      </c>
      <c r="AD17" s="61"/>
      <c r="AE17" s="62"/>
      <c r="AF17" s="58"/>
      <c r="AG17" s="58"/>
      <c r="AH17" s="59"/>
      <c r="AI17" s="54">
        <f t="shared" si="6"/>
        <v>3.6420491033468054</v>
      </c>
      <c r="AJ17" s="55">
        <f t="shared" si="7"/>
        <v>2820</v>
      </c>
      <c r="AK17" s="61">
        <v>3</v>
      </c>
      <c r="AL17" s="62"/>
      <c r="AM17" s="58"/>
      <c r="AN17" s="58"/>
      <c r="AO17" s="59"/>
      <c r="AP17" s="54">
        <f t="shared" si="8"/>
        <v>3.8198377547042255</v>
      </c>
      <c r="AQ17" s="55">
        <f t="shared" si="9"/>
        <v>1940</v>
      </c>
      <c r="AR17" s="61">
        <v>4</v>
      </c>
      <c r="AS17" s="62"/>
      <c r="AT17" s="58"/>
      <c r="AU17" s="58"/>
      <c r="AV17" s="59"/>
      <c r="AW17" s="54">
        <f t="shared" si="10"/>
        <v>4.0339535358303173</v>
      </c>
      <c r="AX17" s="55">
        <f t="shared" si="11"/>
        <v>1940</v>
      </c>
      <c r="AY17" s="61">
        <v>4</v>
      </c>
      <c r="AZ17" s="62"/>
      <c r="BA17" s="58"/>
      <c r="BB17" s="58"/>
      <c r="BC17" s="59"/>
      <c r="BD17" s="54">
        <f t="shared" si="12"/>
        <v>4.226657738843798</v>
      </c>
      <c r="BE17" s="55">
        <f t="shared" si="13"/>
        <v>1940</v>
      </c>
      <c r="BF17" s="61">
        <v>2</v>
      </c>
      <c r="BG17" s="62"/>
      <c r="BH17" s="58"/>
      <c r="BI17" s="58"/>
      <c r="BJ17" s="59"/>
      <c r="BK17" s="54">
        <f t="shared" si="14"/>
        <v>4.3149861476681775</v>
      </c>
      <c r="BL17" s="55">
        <f t="shared" si="15"/>
        <v>3141</v>
      </c>
      <c r="BM17" s="61">
        <v>3</v>
      </c>
      <c r="BN17" s="62"/>
      <c r="BO17" s="58"/>
      <c r="BP17" s="58"/>
      <c r="BQ17" s="59"/>
      <c r="BR17" s="54">
        <f t="shared" si="16"/>
        <v>4.4222523294329275</v>
      </c>
      <c r="BS17" s="55">
        <f t="shared" si="17"/>
        <v>3141</v>
      </c>
      <c r="BT17" s="61"/>
      <c r="BU17" s="62"/>
      <c r="BV17" s="58"/>
      <c r="BW17" s="58"/>
      <c r="BX17" s="59">
        <v>39</v>
      </c>
      <c r="BY17" s="54">
        <f t="shared" si="18"/>
        <v>4.4935185360401082</v>
      </c>
      <c r="BZ17" s="55">
        <f t="shared" si="19"/>
        <v>2802</v>
      </c>
      <c r="CA17" s="61">
        <v>4</v>
      </c>
      <c r="CB17" s="62"/>
      <c r="CC17" s="58"/>
      <c r="CD17" s="58"/>
      <c r="CE17" s="59"/>
      <c r="CF17" s="54">
        <f t="shared" si="20"/>
        <v>4.5915289238527999</v>
      </c>
      <c r="CG17" s="55">
        <f t="shared" si="21"/>
        <v>2770</v>
      </c>
      <c r="CH17" s="61"/>
      <c r="CI17" s="62"/>
      <c r="CJ17" s="58"/>
      <c r="CK17" s="58"/>
      <c r="CL17" s="59"/>
      <c r="CM17" s="54">
        <f t="shared" si="22"/>
        <v>4.6412858913855111</v>
      </c>
      <c r="CN17" s="55">
        <f t="shared" si="23"/>
        <v>2345</v>
      </c>
      <c r="CO17" s="61"/>
      <c r="CP17" s="62"/>
      <c r="CQ17" s="58"/>
      <c r="CR17" s="58"/>
      <c r="CS17" s="59"/>
      <c r="CT17" s="54">
        <f t="shared" si="24"/>
        <v>4.6412858913855111</v>
      </c>
      <c r="CU17" s="55">
        <f t="shared" si="25"/>
        <v>2345</v>
      </c>
      <c r="CV17" s="61"/>
      <c r="CW17" s="62"/>
      <c r="CX17" s="58"/>
      <c r="CY17" s="58"/>
      <c r="CZ17" s="59"/>
      <c r="DA17" s="54">
        <f t="shared" si="26"/>
        <v>4.6412858913855111</v>
      </c>
      <c r="DB17" s="55">
        <f t="shared" si="27"/>
        <v>2345</v>
      </c>
      <c r="DC17" s="61"/>
      <c r="DD17" s="62"/>
      <c r="DE17" s="58"/>
      <c r="DF17" s="58"/>
      <c r="DG17" s="59"/>
      <c r="DH17" s="54">
        <f t="shared" si="28"/>
        <v>4.6412858913855111</v>
      </c>
      <c r="DI17" s="55">
        <f t="shared" si="29"/>
        <v>2345</v>
      </c>
      <c r="DJ17" s="61"/>
      <c r="DK17" s="62"/>
      <c r="DL17" s="58"/>
      <c r="DM17" s="58"/>
      <c r="DN17" s="59"/>
      <c r="DO17" s="54">
        <f t="shared" si="30"/>
        <v>4.6412858913855111</v>
      </c>
      <c r="DP17" s="55">
        <f t="shared" si="31"/>
        <v>2345</v>
      </c>
      <c r="DQ17" s="61"/>
      <c r="DR17" s="62"/>
      <c r="DS17" s="58"/>
      <c r="DT17" s="58"/>
      <c r="DU17" s="59"/>
      <c r="DV17" s="54">
        <f t="shared" si="32"/>
        <v>4.6412858913855111</v>
      </c>
      <c r="DW17" s="55">
        <f t="shared" si="33"/>
        <v>2345</v>
      </c>
      <c r="DX17" s="61"/>
      <c r="DY17" s="62"/>
      <c r="DZ17" s="58"/>
      <c r="EA17" s="58"/>
      <c r="EB17" s="59"/>
      <c r="EC17" s="54">
        <f t="shared" si="34"/>
        <v>4.6412858913855111</v>
      </c>
      <c r="ED17" s="55">
        <f t="shared" si="35"/>
        <v>2345</v>
      </c>
      <c r="EE17" s="61"/>
      <c r="EF17" s="62"/>
      <c r="EG17" s="58"/>
      <c r="EH17" s="58"/>
      <c r="EI17" s="59"/>
      <c r="EJ17" s="54">
        <f t="shared" si="36"/>
        <v>4.6412858913855111</v>
      </c>
      <c r="EK17" s="55">
        <f t="shared" si="37"/>
        <v>2345</v>
      </c>
      <c r="EL17" s="61"/>
      <c r="EM17" s="62"/>
      <c r="EN17" s="58"/>
      <c r="EO17" s="58"/>
      <c r="EP17" s="59"/>
      <c r="EQ17" s="54">
        <f t="shared" si="38"/>
        <v>4.6412858913855111</v>
      </c>
      <c r="ER17" s="55">
        <f t="shared" si="39"/>
        <v>2345</v>
      </c>
      <c r="ES17" s="61"/>
      <c r="ET17" s="62"/>
      <c r="EU17" s="58"/>
      <c r="EV17" s="58"/>
      <c r="EW17" s="59"/>
      <c r="EX17" s="54">
        <f t="shared" si="40"/>
        <v>4.6412858913855111</v>
      </c>
      <c r="EY17" s="55">
        <f t="shared" si="41"/>
        <v>2345</v>
      </c>
      <c r="EZ17" s="61"/>
      <c r="FA17" s="62"/>
      <c r="FB17" s="58"/>
      <c r="FC17" s="58"/>
      <c r="FD17" s="59"/>
      <c r="FE17" s="54">
        <f t="shared" si="42"/>
        <v>4.6412858913855111</v>
      </c>
      <c r="FF17" s="55">
        <f t="shared" si="43"/>
        <v>2345</v>
      </c>
      <c r="FG17" s="61"/>
      <c r="FH17" s="62"/>
      <c r="FI17" s="58"/>
      <c r="FJ17" s="58"/>
      <c r="FK17" s="59"/>
      <c r="FL17" s="54">
        <f t="shared" si="44"/>
        <v>4.6412858913855111</v>
      </c>
      <c r="FM17" s="55">
        <f t="shared" si="45"/>
        <v>2345</v>
      </c>
      <c r="FN17" s="61"/>
      <c r="FO17" s="62"/>
      <c r="FP17" s="58"/>
      <c r="FQ17" s="58"/>
      <c r="FR17" s="59"/>
      <c r="FS17" s="54">
        <f t="shared" si="46"/>
        <v>4.6412858913855111</v>
      </c>
      <c r="FT17" s="55">
        <f t="shared" si="47"/>
        <v>2345</v>
      </c>
      <c r="FU17" s="61"/>
      <c r="FV17" s="62"/>
      <c r="FW17" s="58"/>
      <c r="FX17" s="58"/>
      <c r="FY17" s="59"/>
      <c r="FZ17" s="54">
        <f t="shared" si="48"/>
        <v>4.6412858913855111</v>
      </c>
      <c r="GA17" s="55">
        <f t="shared" si="49"/>
        <v>2345</v>
      </c>
      <c r="GB17" s="61"/>
      <c r="GC17" s="62"/>
      <c r="GD17" s="58"/>
      <c r="GE17" s="58"/>
      <c r="GF17" s="59"/>
      <c r="GG17" s="54">
        <f t="shared" si="50"/>
        <v>4.6412858913855111</v>
      </c>
      <c r="GH17" s="55">
        <f t="shared" si="51"/>
        <v>2345</v>
      </c>
      <c r="GI17" s="61"/>
      <c r="GJ17" s="62"/>
      <c r="GK17" s="58"/>
      <c r="GL17" s="58"/>
      <c r="GM17" s="59"/>
      <c r="GN17" s="54">
        <f t="shared" si="52"/>
        <v>4.6412858913855111</v>
      </c>
      <c r="GO17" s="55">
        <f t="shared" si="53"/>
        <v>2345</v>
      </c>
      <c r="GP17" s="61"/>
      <c r="GQ17" s="62"/>
      <c r="GR17" s="58"/>
      <c r="GS17" s="58"/>
      <c r="GT17" s="59"/>
      <c r="GU17" s="54">
        <f t="shared" si="54"/>
        <v>4.6412858913855111</v>
      </c>
      <c r="GV17" s="55">
        <f t="shared" si="55"/>
        <v>2345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3</v>
      </c>
      <c r="H18" s="55">
        <f t="shared" si="56"/>
        <v>1409</v>
      </c>
      <c r="I18" s="61"/>
      <c r="J18" s="62"/>
      <c r="K18" s="58"/>
      <c r="L18" s="58"/>
      <c r="M18" s="59">
        <v>8</v>
      </c>
      <c r="N18" s="54">
        <f t="shared" si="0"/>
        <v>3.1189072151893789</v>
      </c>
      <c r="O18" s="55">
        <f t="shared" si="1"/>
        <v>3650</v>
      </c>
      <c r="P18" s="61"/>
      <c r="Q18" s="62"/>
      <c r="R18" s="58"/>
      <c r="S18" s="58"/>
      <c r="T18" s="59"/>
      <c r="U18" s="54">
        <f t="shared" si="2"/>
        <v>3.2607070411536698</v>
      </c>
      <c r="V18" s="55">
        <f t="shared" si="3"/>
        <v>2820</v>
      </c>
      <c r="W18" s="61"/>
      <c r="X18" s="62"/>
      <c r="Y18" s="58"/>
      <c r="Z18" s="58"/>
      <c r="AA18" s="59"/>
      <c r="AB18" s="54">
        <f t="shared" si="4"/>
        <v>3.4587430477003194</v>
      </c>
      <c r="AC18" s="55">
        <f t="shared" si="5"/>
        <v>2820</v>
      </c>
      <c r="AD18" s="61"/>
      <c r="AE18" s="62"/>
      <c r="AF18" s="58"/>
      <c r="AG18" s="58"/>
      <c r="AH18" s="59"/>
      <c r="AI18" s="54">
        <f t="shared" si="6"/>
        <v>3.6420491033468054</v>
      </c>
      <c r="AJ18" s="55">
        <f t="shared" si="7"/>
        <v>2820</v>
      </c>
      <c r="AK18" s="61">
        <v>4</v>
      </c>
      <c r="AL18" s="62"/>
      <c r="AM18" s="58"/>
      <c r="AN18" s="58"/>
      <c r="AO18" s="59"/>
      <c r="AP18" s="54">
        <f t="shared" si="8"/>
        <v>3.8293540116431628</v>
      </c>
      <c r="AQ18" s="55">
        <f t="shared" si="9"/>
        <v>1940</v>
      </c>
      <c r="AR18" s="61">
        <v>3</v>
      </c>
      <c r="AS18" s="62"/>
      <c r="AT18" s="58"/>
      <c r="AU18" s="58"/>
      <c r="AV18" s="59"/>
      <c r="AW18" s="54">
        <f t="shared" si="10"/>
        <v>4.0410907285345203</v>
      </c>
      <c r="AX18" s="55">
        <f t="shared" si="11"/>
        <v>1940</v>
      </c>
      <c r="AY18" s="61">
        <v>5</v>
      </c>
      <c r="AZ18" s="62"/>
      <c r="BA18" s="58"/>
      <c r="BB18" s="58"/>
      <c r="BC18" s="59"/>
      <c r="BD18" s="54">
        <f t="shared" si="12"/>
        <v>4.2385530600174706</v>
      </c>
      <c r="BE18" s="55">
        <f t="shared" si="13"/>
        <v>1940</v>
      </c>
      <c r="BF18" s="61">
        <v>2</v>
      </c>
      <c r="BG18" s="62"/>
      <c r="BH18" s="58"/>
      <c r="BI18" s="58"/>
      <c r="BJ18" s="59"/>
      <c r="BK18" s="54">
        <f t="shared" si="14"/>
        <v>4.3179249471685814</v>
      </c>
      <c r="BL18" s="55">
        <f t="shared" si="15"/>
        <v>3141</v>
      </c>
      <c r="BM18" s="61">
        <v>3</v>
      </c>
      <c r="BN18" s="62"/>
      <c r="BO18" s="58"/>
      <c r="BP18" s="58"/>
      <c r="BQ18" s="59"/>
      <c r="BR18" s="54">
        <f t="shared" si="16"/>
        <v>4.4266605286835343</v>
      </c>
      <c r="BS18" s="55">
        <f t="shared" si="17"/>
        <v>3141</v>
      </c>
      <c r="BT18" s="61">
        <v>1</v>
      </c>
      <c r="BU18" s="62"/>
      <c r="BV18" s="58"/>
      <c r="BW18" s="58"/>
      <c r="BX18" s="59">
        <v>12</v>
      </c>
      <c r="BY18" s="54">
        <f t="shared" si="18"/>
        <v>4.4951727957588838</v>
      </c>
      <c r="BZ18" s="55">
        <f t="shared" si="19"/>
        <v>2790</v>
      </c>
      <c r="CA18" s="61">
        <v>3</v>
      </c>
      <c r="CB18" s="62"/>
      <c r="CC18" s="58">
        <v>20</v>
      </c>
      <c r="CD18" s="58"/>
      <c r="CE18" s="59"/>
      <c r="CF18" s="54">
        <f t="shared" si="20"/>
        <v>4.6001376436528556</v>
      </c>
      <c r="CG18" s="55">
        <f t="shared" si="21"/>
        <v>2770</v>
      </c>
      <c r="CH18" s="61"/>
      <c r="CI18" s="62"/>
      <c r="CJ18" s="58"/>
      <c r="CK18" s="58"/>
      <c r="CL18" s="59"/>
      <c r="CM18" s="54">
        <f t="shared" si="22"/>
        <v>4.6412858913855111</v>
      </c>
      <c r="CN18" s="55">
        <f t="shared" si="23"/>
        <v>2345</v>
      </c>
      <c r="CO18" s="61"/>
      <c r="CP18" s="62"/>
      <c r="CQ18" s="58"/>
      <c r="CR18" s="58"/>
      <c r="CS18" s="59"/>
      <c r="CT18" s="54">
        <f t="shared" si="24"/>
        <v>4.6412858913855111</v>
      </c>
      <c r="CU18" s="55">
        <f t="shared" si="25"/>
        <v>2345</v>
      </c>
      <c r="CV18" s="61"/>
      <c r="CW18" s="62"/>
      <c r="CX18" s="58"/>
      <c r="CY18" s="58"/>
      <c r="CZ18" s="59"/>
      <c r="DA18" s="54">
        <f t="shared" si="26"/>
        <v>4.6412858913855111</v>
      </c>
      <c r="DB18" s="55">
        <f t="shared" si="27"/>
        <v>2345</v>
      </c>
      <c r="DC18" s="61"/>
      <c r="DD18" s="62"/>
      <c r="DE18" s="58"/>
      <c r="DF18" s="58"/>
      <c r="DG18" s="59"/>
      <c r="DH18" s="54">
        <f t="shared" si="28"/>
        <v>4.6412858913855111</v>
      </c>
      <c r="DI18" s="55">
        <f t="shared" si="29"/>
        <v>2345</v>
      </c>
      <c r="DJ18" s="61"/>
      <c r="DK18" s="62"/>
      <c r="DL18" s="58"/>
      <c r="DM18" s="58"/>
      <c r="DN18" s="59"/>
      <c r="DO18" s="54">
        <f t="shared" si="30"/>
        <v>4.6412858913855111</v>
      </c>
      <c r="DP18" s="55">
        <f t="shared" si="31"/>
        <v>2345</v>
      </c>
      <c r="DQ18" s="61"/>
      <c r="DR18" s="62"/>
      <c r="DS18" s="58"/>
      <c r="DT18" s="58"/>
      <c r="DU18" s="59"/>
      <c r="DV18" s="54">
        <f t="shared" si="32"/>
        <v>4.6412858913855111</v>
      </c>
      <c r="DW18" s="55">
        <f t="shared" si="33"/>
        <v>2345</v>
      </c>
      <c r="DX18" s="61"/>
      <c r="DY18" s="62"/>
      <c r="DZ18" s="58"/>
      <c r="EA18" s="58"/>
      <c r="EB18" s="59"/>
      <c r="EC18" s="54">
        <f t="shared" si="34"/>
        <v>4.6412858913855111</v>
      </c>
      <c r="ED18" s="55">
        <f t="shared" si="35"/>
        <v>2345</v>
      </c>
      <c r="EE18" s="61"/>
      <c r="EF18" s="62"/>
      <c r="EG18" s="58"/>
      <c r="EH18" s="58"/>
      <c r="EI18" s="59"/>
      <c r="EJ18" s="54">
        <f t="shared" si="36"/>
        <v>4.6412858913855111</v>
      </c>
      <c r="EK18" s="55">
        <f t="shared" si="37"/>
        <v>2345</v>
      </c>
      <c r="EL18" s="61"/>
      <c r="EM18" s="62"/>
      <c r="EN18" s="58"/>
      <c r="EO18" s="58"/>
      <c r="EP18" s="59"/>
      <c r="EQ18" s="54">
        <f t="shared" si="38"/>
        <v>4.6412858913855111</v>
      </c>
      <c r="ER18" s="55">
        <f t="shared" si="39"/>
        <v>2345</v>
      </c>
      <c r="ES18" s="61"/>
      <c r="ET18" s="62"/>
      <c r="EU18" s="58"/>
      <c r="EV18" s="58"/>
      <c r="EW18" s="59"/>
      <c r="EX18" s="54">
        <f t="shared" si="40"/>
        <v>4.6412858913855111</v>
      </c>
      <c r="EY18" s="55">
        <f t="shared" si="41"/>
        <v>2345</v>
      </c>
      <c r="EZ18" s="61"/>
      <c r="FA18" s="62"/>
      <c r="FB18" s="58"/>
      <c r="FC18" s="58"/>
      <c r="FD18" s="59"/>
      <c r="FE18" s="54">
        <f t="shared" si="42"/>
        <v>4.6412858913855111</v>
      </c>
      <c r="FF18" s="55">
        <f t="shared" si="43"/>
        <v>2345</v>
      </c>
      <c r="FG18" s="61"/>
      <c r="FH18" s="62"/>
      <c r="FI18" s="58"/>
      <c r="FJ18" s="58"/>
      <c r="FK18" s="59"/>
      <c r="FL18" s="54">
        <f t="shared" si="44"/>
        <v>4.6412858913855111</v>
      </c>
      <c r="FM18" s="55">
        <f t="shared" si="45"/>
        <v>2345</v>
      </c>
      <c r="FN18" s="61"/>
      <c r="FO18" s="62"/>
      <c r="FP18" s="58"/>
      <c r="FQ18" s="58"/>
      <c r="FR18" s="59"/>
      <c r="FS18" s="54">
        <f t="shared" si="46"/>
        <v>4.6412858913855111</v>
      </c>
      <c r="FT18" s="55">
        <f t="shared" si="47"/>
        <v>2345</v>
      </c>
      <c r="FU18" s="61"/>
      <c r="FV18" s="62"/>
      <c r="FW18" s="58"/>
      <c r="FX18" s="58"/>
      <c r="FY18" s="59"/>
      <c r="FZ18" s="54">
        <f t="shared" si="48"/>
        <v>4.6412858913855111</v>
      </c>
      <c r="GA18" s="55">
        <f t="shared" si="49"/>
        <v>2345</v>
      </c>
      <c r="GB18" s="61"/>
      <c r="GC18" s="62"/>
      <c r="GD18" s="58"/>
      <c r="GE18" s="58"/>
      <c r="GF18" s="59"/>
      <c r="GG18" s="54">
        <f t="shared" si="50"/>
        <v>4.6412858913855111</v>
      </c>
      <c r="GH18" s="55">
        <f t="shared" si="51"/>
        <v>2345</v>
      </c>
      <c r="GI18" s="61"/>
      <c r="GJ18" s="62"/>
      <c r="GK18" s="58"/>
      <c r="GL18" s="58"/>
      <c r="GM18" s="59"/>
      <c r="GN18" s="54">
        <f t="shared" si="52"/>
        <v>4.6412858913855111</v>
      </c>
      <c r="GO18" s="55">
        <f t="shared" si="53"/>
        <v>2345</v>
      </c>
      <c r="GP18" s="61"/>
      <c r="GQ18" s="62"/>
      <c r="GR18" s="58"/>
      <c r="GS18" s="58"/>
      <c r="GT18" s="59"/>
      <c r="GU18" s="54">
        <f t="shared" si="54"/>
        <v>4.6412858913855111</v>
      </c>
      <c r="GV18" s="55">
        <f t="shared" si="55"/>
        <v>2345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3</v>
      </c>
      <c r="H19" s="55">
        <f t="shared" si="56"/>
        <v>1409</v>
      </c>
      <c r="I19" s="61"/>
      <c r="J19" s="62"/>
      <c r="K19" s="58"/>
      <c r="L19" s="58"/>
      <c r="M19" s="59">
        <v>7</v>
      </c>
      <c r="N19" s="54">
        <f t="shared" si="0"/>
        <v>3.1189072151893789</v>
      </c>
      <c r="O19" s="55">
        <f t="shared" si="1"/>
        <v>3643</v>
      </c>
      <c r="P19" s="61">
        <v>4</v>
      </c>
      <c r="Q19" s="62"/>
      <c r="R19" s="58"/>
      <c r="S19" s="58"/>
      <c r="T19" s="59"/>
      <c r="U19" s="54">
        <f t="shared" si="2"/>
        <v>3.2672536859981873</v>
      </c>
      <c r="V19" s="55">
        <f t="shared" si="3"/>
        <v>2820</v>
      </c>
      <c r="W19" s="61">
        <v>8</v>
      </c>
      <c r="X19" s="62"/>
      <c r="Y19" s="58"/>
      <c r="Z19" s="58"/>
      <c r="AA19" s="59"/>
      <c r="AB19" s="54">
        <f t="shared" si="4"/>
        <v>3.4718363373893535</v>
      </c>
      <c r="AC19" s="55">
        <f t="shared" si="5"/>
        <v>2820</v>
      </c>
      <c r="AD19" s="61">
        <v>6</v>
      </c>
      <c r="AE19" s="62"/>
      <c r="AF19" s="58"/>
      <c r="AG19" s="58"/>
      <c r="AH19" s="59"/>
      <c r="AI19" s="54">
        <f t="shared" si="6"/>
        <v>3.6518690706135817</v>
      </c>
      <c r="AJ19" s="55">
        <f t="shared" si="7"/>
        <v>2820</v>
      </c>
      <c r="AK19" s="61">
        <v>6</v>
      </c>
      <c r="AL19" s="62"/>
      <c r="AM19" s="58"/>
      <c r="AN19" s="58"/>
      <c r="AO19" s="59"/>
      <c r="AP19" s="54">
        <f t="shared" si="8"/>
        <v>3.8436283970515688</v>
      </c>
      <c r="AQ19" s="55">
        <f t="shared" si="9"/>
        <v>1940</v>
      </c>
      <c r="AR19" s="61">
        <v>2</v>
      </c>
      <c r="AS19" s="62"/>
      <c r="AT19" s="58"/>
      <c r="AU19" s="58"/>
      <c r="AV19" s="59"/>
      <c r="AW19" s="54">
        <f t="shared" si="10"/>
        <v>4.045848857003989</v>
      </c>
      <c r="AX19" s="55">
        <f t="shared" si="11"/>
        <v>1940</v>
      </c>
      <c r="AY19" s="61">
        <v>3</v>
      </c>
      <c r="AZ19" s="62"/>
      <c r="BA19" s="58"/>
      <c r="BB19" s="58"/>
      <c r="BC19" s="59"/>
      <c r="BD19" s="54">
        <f t="shared" si="12"/>
        <v>4.2456902527216736</v>
      </c>
      <c r="BE19" s="55">
        <f t="shared" si="13"/>
        <v>1940</v>
      </c>
      <c r="BF19" s="61">
        <v>2</v>
      </c>
      <c r="BG19" s="62"/>
      <c r="BH19" s="58"/>
      <c r="BI19" s="58"/>
      <c r="BJ19" s="59"/>
      <c r="BK19" s="54">
        <f t="shared" si="14"/>
        <v>4.3208637466689854</v>
      </c>
      <c r="BL19" s="55">
        <f t="shared" si="15"/>
        <v>3141</v>
      </c>
      <c r="BM19" s="61"/>
      <c r="BN19" s="62"/>
      <c r="BO19" s="58">
        <v>20</v>
      </c>
      <c r="BP19" s="58"/>
      <c r="BQ19" s="59"/>
      <c r="BR19" s="54">
        <f t="shared" si="16"/>
        <v>4.4298442281423052</v>
      </c>
      <c r="BS19" s="55">
        <f t="shared" si="17"/>
        <v>3141</v>
      </c>
      <c r="BT19" s="61">
        <v>1</v>
      </c>
      <c r="BU19" s="62"/>
      <c r="BV19" s="58"/>
      <c r="BW19" s="58"/>
      <c r="BX19" s="59">
        <v>10</v>
      </c>
      <c r="BY19" s="54">
        <f t="shared" si="18"/>
        <v>4.4968330060521877</v>
      </c>
      <c r="BZ19" s="55">
        <f t="shared" si="19"/>
        <v>2780</v>
      </c>
      <c r="CA19" s="61"/>
      <c r="CB19" s="62"/>
      <c r="CC19" s="58"/>
      <c r="CD19" s="58"/>
      <c r="CE19" s="59"/>
      <c r="CF19" s="54">
        <f t="shared" si="20"/>
        <v>4.6001376436528556</v>
      </c>
      <c r="CG19" s="55">
        <f t="shared" si="21"/>
        <v>2770</v>
      </c>
      <c r="CH19" s="61"/>
      <c r="CI19" s="62"/>
      <c r="CJ19" s="58"/>
      <c r="CK19" s="58"/>
      <c r="CL19" s="59"/>
      <c r="CM19" s="54">
        <f t="shared" si="22"/>
        <v>4.6412858913855111</v>
      </c>
      <c r="CN19" s="55">
        <f t="shared" si="23"/>
        <v>2345</v>
      </c>
      <c r="CO19" s="61"/>
      <c r="CP19" s="62"/>
      <c r="CQ19" s="58"/>
      <c r="CR19" s="58"/>
      <c r="CS19" s="59"/>
      <c r="CT19" s="54">
        <f t="shared" si="24"/>
        <v>4.6412858913855111</v>
      </c>
      <c r="CU19" s="55">
        <f t="shared" si="25"/>
        <v>2345</v>
      </c>
      <c r="CV19" s="61"/>
      <c r="CW19" s="62"/>
      <c r="CX19" s="58"/>
      <c r="CY19" s="58"/>
      <c r="CZ19" s="59"/>
      <c r="DA19" s="54">
        <f t="shared" si="26"/>
        <v>4.6412858913855111</v>
      </c>
      <c r="DB19" s="55">
        <f t="shared" si="27"/>
        <v>2345</v>
      </c>
      <c r="DC19" s="61"/>
      <c r="DD19" s="62"/>
      <c r="DE19" s="58"/>
      <c r="DF19" s="58"/>
      <c r="DG19" s="59"/>
      <c r="DH19" s="54">
        <f t="shared" si="28"/>
        <v>4.6412858913855111</v>
      </c>
      <c r="DI19" s="55">
        <f t="shared" si="29"/>
        <v>2345</v>
      </c>
      <c r="DJ19" s="61"/>
      <c r="DK19" s="62"/>
      <c r="DL19" s="58"/>
      <c r="DM19" s="58"/>
      <c r="DN19" s="59"/>
      <c r="DO19" s="54">
        <f t="shared" si="30"/>
        <v>4.6412858913855111</v>
      </c>
      <c r="DP19" s="55">
        <f t="shared" si="31"/>
        <v>2345</v>
      </c>
      <c r="DQ19" s="61"/>
      <c r="DR19" s="62"/>
      <c r="DS19" s="58"/>
      <c r="DT19" s="58"/>
      <c r="DU19" s="59"/>
      <c r="DV19" s="54">
        <f t="shared" si="32"/>
        <v>4.6412858913855111</v>
      </c>
      <c r="DW19" s="55">
        <f t="shared" si="33"/>
        <v>2345</v>
      </c>
      <c r="DX19" s="61"/>
      <c r="DY19" s="62"/>
      <c r="DZ19" s="58"/>
      <c r="EA19" s="58"/>
      <c r="EB19" s="59"/>
      <c r="EC19" s="54">
        <f t="shared" si="34"/>
        <v>4.6412858913855111</v>
      </c>
      <c r="ED19" s="55">
        <f t="shared" si="35"/>
        <v>2345</v>
      </c>
      <c r="EE19" s="61"/>
      <c r="EF19" s="62"/>
      <c r="EG19" s="58"/>
      <c r="EH19" s="58"/>
      <c r="EI19" s="59"/>
      <c r="EJ19" s="54">
        <f t="shared" si="36"/>
        <v>4.6412858913855111</v>
      </c>
      <c r="EK19" s="55">
        <f t="shared" si="37"/>
        <v>2345</v>
      </c>
      <c r="EL19" s="61"/>
      <c r="EM19" s="62"/>
      <c r="EN19" s="58"/>
      <c r="EO19" s="58"/>
      <c r="EP19" s="59"/>
      <c r="EQ19" s="54">
        <f t="shared" si="38"/>
        <v>4.6412858913855111</v>
      </c>
      <c r="ER19" s="55">
        <f t="shared" si="39"/>
        <v>2345</v>
      </c>
      <c r="ES19" s="61"/>
      <c r="ET19" s="62"/>
      <c r="EU19" s="58"/>
      <c r="EV19" s="58"/>
      <c r="EW19" s="59"/>
      <c r="EX19" s="54">
        <f t="shared" si="40"/>
        <v>4.6412858913855111</v>
      </c>
      <c r="EY19" s="55">
        <f t="shared" si="41"/>
        <v>2345</v>
      </c>
      <c r="EZ19" s="61"/>
      <c r="FA19" s="62"/>
      <c r="FB19" s="58"/>
      <c r="FC19" s="58"/>
      <c r="FD19" s="59"/>
      <c r="FE19" s="54">
        <f t="shared" si="42"/>
        <v>4.6412858913855111</v>
      </c>
      <c r="FF19" s="55">
        <f t="shared" si="43"/>
        <v>2345</v>
      </c>
      <c r="FG19" s="61"/>
      <c r="FH19" s="62"/>
      <c r="FI19" s="58"/>
      <c r="FJ19" s="58"/>
      <c r="FK19" s="59"/>
      <c r="FL19" s="54">
        <f t="shared" si="44"/>
        <v>4.6412858913855111</v>
      </c>
      <c r="FM19" s="55">
        <f t="shared" si="45"/>
        <v>2345</v>
      </c>
      <c r="FN19" s="61"/>
      <c r="FO19" s="62"/>
      <c r="FP19" s="58"/>
      <c r="FQ19" s="58"/>
      <c r="FR19" s="59"/>
      <c r="FS19" s="54">
        <f t="shared" si="46"/>
        <v>4.6412858913855111</v>
      </c>
      <c r="FT19" s="55">
        <f t="shared" si="47"/>
        <v>2345</v>
      </c>
      <c r="FU19" s="61"/>
      <c r="FV19" s="62"/>
      <c r="FW19" s="58"/>
      <c r="FX19" s="58"/>
      <c r="FY19" s="59"/>
      <c r="FZ19" s="54">
        <f t="shared" si="48"/>
        <v>4.6412858913855111</v>
      </c>
      <c r="GA19" s="55">
        <f t="shared" si="49"/>
        <v>2345</v>
      </c>
      <c r="GB19" s="61"/>
      <c r="GC19" s="62"/>
      <c r="GD19" s="58"/>
      <c r="GE19" s="58"/>
      <c r="GF19" s="59"/>
      <c r="GG19" s="54">
        <f t="shared" si="50"/>
        <v>4.6412858913855111</v>
      </c>
      <c r="GH19" s="55">
        <f t="shared" si="51"/>
        <v>2345</v>
      </c>
      <c r="GI19" s="61"/>
      <c r="GJ19" s="62"/>
      <c r="GK19" s="58"/>
      <c r="GL19" s="58"/>
      <c r="GM19" s="59"/>
      <c r="GN19" s="54">
        <f t="shared" si="52"/>
        <v>4.6412858913855111</v>
      </c>
      <c r="GO19" s="55">
        <f t="shared" si="53"/>
        <v>2345</v>
      </c>
      <c r="GP19" s="61"/>
      <c r="GQ19" s="62"/>
      <c r="GR19" s="58"/>
      <c r="GS19" s="58"/>
      <c r="GT19" s="59"/>
      <c r="GU19" s="54">
        <f t="shared" si="54"/>
        <v>4.6412858913855111</v>
      </c>
      <c r="GV19" s="55">
        <f t="shared" si="55"/>
        <v>2345</v>
      </c>
    </row>
    <row r="20" spans="1:204" s="60" customFormat="1">
      <c r="A20" s="57">
        <v>17</v>
      </c>
      <c r="B20" s="61">
        <v>2</v>
      </c>
      <c r="C20" s="62"/>
      <c r="D20" s="58"/>
      <c r="E20" s="58"/>
      <c r="F20" s="59"/>
      <c r="G20" s="54">
        <f t="shared" si="57"/>
        <v>3.0065512911502976</v>
      </c>
      <c r="H20" s="55">
        <f t="shared" si="56"/>
        <v>1409</v>
      </c>
      <c r="I20" s="61">
        <v>3</v>
      </c>
      <c r="J20" s="62"/>
      <c r="K20" s="58"/>
      <c r="L20" s="58"/>
      <c r="M20" s="59">
        <v>6</v>
      </c>
      <c r="N20" s="54">
        <f t="shared" si="0"/>
        <v>3.1227142412675075</v>
      </c>
      <c r="O20" s="55">
        <f t="shared" si="1"/>
        <v>3637</v>
      </c>
      <c r="P20" s="61">
        <v>4</v>
      </c>
      <c r="Q20" s="62"/>
      <c r="R20" s="58"/>
      <c r="S20" s="58"/>
      <c r="T20" s="59"/>
      <c r="U20" s="54">
        <f t="shared" si="2"/>
        <v>3.2738003308427048</v>
      </c>
      <c r="V20" s="55">
        <f t="shared" si="3"/>
        <v>2820</v>
      </c>
      <c r="W20" s="61"/>
      <c r="X20" s="62"/>
      <c r="Y20" s="58"/>
      <c r="Z20" s="58"/>
      <c r="AA20" s="59"/>
      <c r="AB20" s="54">
        <f t="shared" si="4"/>
        <v>3.4718363373893535</v>
      </c>
      <c r="AC20" s="55">
        <f t="shared" si="5"/>
        <v>2820</v>
      </c>
      <c r="AD20" s="61">
        <v>5</v>
      </c>
      <c r="AE20" s="62"/>
      <c r="AF20" s="58"/>
      <c r="AG20" s="58"/>
      <c r="AH20" s="59"/>
      <c r="AI20" s="54">
        <f t="shared" si="6"/>
        <v>3.6600523766692281</v>
      </c>
      <c r="AJ20" s="55">
        <f t="shared" si="7"/>
        <v>2820</v>
      </c>
      <c r="AK20" s="61">
        <v>5</v>
      </c>
      <c r="AL20" s="62"/>
      <c r="AM20" s="58"/>
      <c r="AN20" s="58"/>
      <c r="AO20" s="59"/>
      <c r="AP20" s="54">
        <f t="shared" si="8"/>
        <v>3.85552371822524</v>
      </c>
      <c r="AQ20" s="55">
        <f t="shared" si="9"/>
        <v>1940</v>
      </c>
      <c r="AR20" s="61">
        <v>4</v>
      </c>
      <c r="AS20" s="62"/>
      <c r="AT20" s="58"/>
      <c r="AU20" s="58"/>
      <c r="AV20" s="59"/>
      <c r="AW20" s="54">
        <f t="shared" si="10"/>
        <v>4.0553651139429263</v>
      </c>
      <c r="AX20" s="55">
        <f t="shared" si="11"/>
        <v>1940</v>
      </c>
      <c r="AY20" s="61">
        <v>3</v>
      </c>
      <c r="AZ20" s="62"/>
      <c r="BA20" s="58"/>
      <c r="BB20" s="58"/>
      <c r="BC20" s="59"/>
      <c r="BD20" s="54">
        <f t="shared" si="12"/>
        <v>4.2528274454258765</v>
      </c>
      <c r="BE20" s="55">
        <f t="shared" si="13"/>
        <v>1940</v>
      </c>
      <c r="BF20" s="61">
        <v>2</v>
      </c>
      <c r="BG20" s="62"/>
      <c r="BH20" s="58"/>
      <c r="BI20" s="58"/>
      <c r="BJ20" s="59"/>
      <c r="BK20" s="54">
        <f t="shared" si="14"/>
        <v>4.3238025461693894</v>
      </c>
      <c r="BL20" s="55">
        <f t="shared" si="15"/>
        <v>3141</v>
      </c>
      <c r="BM20" s="61">
        <v>2</v>
      </c>
      <c r="BN20" s="62"/>
      <c r="BO20" s="58"/>
      <c r="BP20" s="58"/>
      <c r="BQ20" s="59"/>
      <c r="BR20" s="54">
        <f t="shared" si="16"/>
        <v>4.4327830276427092</v>
      </c>
      <c r="BS20" s="55">
        <f t="shared" si="17"/>
        <v>3141</v>
      </c>
      <c r="BT20" s="61"/>
      <c r="BU20" s="62"/>
      <c r="BV20" s="58"/>
      <c r="BW20" s="58"/>
      <c r="BX20" s="59">
        <v>5</v>
      </c>
      <c r="BY20" s="54">
        <f t="shared" si="18"/>
        <v>4.4968330060521877</v>
      </c>
      <c r="BZ20" s="55">
        <f t="shared" si="19"/>
        <v>2775</v>
      </c>
      <c r="CA20" s="61"/>
      <c r="CB20" s="62"/>
      <c r="CC20" s="58"/>
      <c r="CD20" s="58"/>
      <c r="CE20" s="59"/>
      <c r="CF20" s="54">
        <f t="shared" si="20"/>
        <v>4.6001376436528556</v>
      </c>
      <c r="CG20" s="55">
        <f t="shared" si="21"/>
        <v>2770</v>
      </c>
      <c r="CH20" s="61"/>
      <c r="CI20" s="62"/>
      <c r="CJ20" s="58"/>
      <c r="CK20" s="58"/>
      <c r="CL20" s="59"/>
      <c r="CM20" s="54">
        <f t="shared" si="22"/>
        <v>4.6412858913855111</v>
      </c>
      <c r="CN20" s="55">
        <f t="shared" si="23"/>
        <v>2345</v>
      </c>
      <c r="CO20" s="61"/>
      <c r="CP20" s="62"/>
      <c r="CQ20" s="58"/>
      <c r="CR20" s="58"/>
      <c r="CS20" s="59"/>
      <c r="CT20" s="54">
        <f t="shared" si="24"/>
        <v>4.6412858913855111</v>
      </c>
      <c r="CU20" s="55">
        <f t="shared" si="25"/>
        <v>2345</v>
      </c>
      <c r="CV20" s="61"/>
      <c r="CW20" s="62"/>
      <c r="CX20" s="58"/>
      <c r="CY20" s="58"/>
      <c r="CZ20" s="59"/>
      <c r="DA20" s="54">
        <f t="shared" si="26"/>
        <v>4.6412858913855111</v>
      </c>
      <c r="DB20" s="55">
        <f t="shared" si="27"/>
        <v>2345</v>
      </c>
      <c r="DC20" s="61"/>
      <c r="DD20" s="62"/>
      <c r="DE20" s="58"/>
      <c r="DF20" s="58"/>
      <c r="DG20" s="59"/>
      <c r="DH20" s="54">
        <f t="shared" si="28"/>
        <v>4.6412858913855111</v>
      </c>
      <c r="DI20" s="55">
        <f t="shared" si="29"/>
        <v>2345</v>
      </c>
      <c r="DJ20" s="61"/>
      <c r="DK20" s="62"/>
      <c r="DL20" s="58"/>
      <c r="DM20" s="58"/>
      <c r="DN20" s="59"/>
      <c r="DO20" s="54">
        <f t="shared" si="30"/>
        <v>4.6412858913855111</v>
      </c>
      <c r="DP20" s="55">
        <f t="shared" si="31"/>
        <v>2345</v>
      </c>
      <c r="DQ20" s="61"/>
      <c r="DR20" s="62"/>
      <c r="DS20" s="58"/>
      <c r="DT20" s="58"/>
      <c r="DU20" s="59"/>
      <c r="DV20" s="54">
        <f t="shared" si="32"/>
        <v>4.6412858913855111</v>
      </c>
      <c r="DW20" s="55">
        <f t="shared" si="33"/>
        <v>2345</v>
      </c>
      <c r="DX20" s="61"/>
      <c r="DY20" s="62"/>
      <c r="DZ20" s="58"/>
      <c r="EA20" s="58"/>
      <c r="EB20" s="59"/>
      <c r="EC20" s="54">
        <f t="shared" si="34"/>
        <v>4.6412858913855111</v>
      </c>
      <c r="ED20" s="55">
        <f t="shared" si="35"/>
        <v>2345</v>
      </c>
      <c r="EE20" s="61"/>
      <c r="EF20" s="62"/>
      <c r="EG20" s="58"/>
      <c r="EH20" s="58"/>
      <c r="EI20" s="59"/>
      <c r="EJ20" s="54">
        <f t="shared" si="36"/>
        <v>4.6412858913855111</v>
      </c>
      <c r="EK20" s="55">
        <f t="shared" si="37"/>
        <v>2345</v>
      </c>
      <c r="EL20" s="61"/>
      <c r="EM20" s="62"/>
      <c r="EN20" s="58"/>
      <c r="EO20" s="58"/>
      <c r="EP20" s="59"/>
      <c r="EQ20" s="54">
        <f t="shared" si="38"/>
        <v>4.6412858913855111</v>
      </c>
      <c r="ER20" s="55">
        <f t="shared" si="39"/>
        <v>2345</v>
      </c>
      <c r="ES20" s="61"/>
      <c r="ET20" s="62"/>
      <c r="EU20" s="58"/>
      <c r="EV20" s="58"/>
      <c r="EW20" s="59"/>
      <c r="EX20" s="54">
        <f t="shared" si="40"/>
        <v>4.6412858913855111</v>
      </c>
      <c r="EY20" s="55">
        <f t="shared" si="41"/>
        <v>2345</v>
      </c>
      <c r="EZ20" s="61"/>
      <c r="FA20" s="62"/>
      <c r="FB20" s="58"/>
      <c r="FC20" s="58"/>
      <c r="FD20" s="59"/>
      <c r="FE20" s="54">
        <f t="shared" si="42"/>
        <v>4.6412858913855111</v>
      </c>
      <c r="FF20" s="55">
        <f t="shared" si="43"/>
        <v>2345</v>
      </c>
      <c r="FG20" s="61"/>
      <c r="FH20" s="62"/>
      <c r="FI20" s="58"/>
      <c r="FJ20" s="58"/>
      <c r="FK20" s="59"/>
      <c r="FL20" s="54">
        <f t="shared" si="44"/>
        <v>4.6412858913855111</v>
      </c>
      <c r="FM20" s="55">
        <f t="shared" si="45"/>
        <v>2345</v>
      </c>
      <c r="FN20" s="61"/>
      <c r="FO20" s="62"/>
      <c r="FP20" s="58"/>
      <c r="FQ20" s="58"/>
      <c r="FR20" s="59"/>
      <c r="FS20" s="54">
        <f t="shared" si="46"/>
        <v>4.6412858913855111</v>
      </c>
      <c r="FT20" s="55">
        <f t="shared" si="47"/>
        <v>2345</v>
      </c>
      <c r="FU20" s="61"/>
      <c r="FV20" s="62"/>
      <c r="FW20" s="58"/>
      <c r="FX20" s="58"/>
      <c r="FY20" s="59"/>
      <c r="FZ20" s="54">
        <f t="shared" si="48"/>
        <v>4.6412858913855111</v>
      </c>
      <c r="GA20" s="55">
        <f t="shared" si="49"/>
        <v>2345</v>
      </c>
      <c r="GB20" s="61"/>
      <c r="GC20" s="62"/>
      <c r="GD20" s="58"/>
      <c r="GE20" s="58"/>
      <c r="GF20" s="59"/>
      <c r="GG20" s="54">
        <f t="shared" si="50"/>
        <v>4.6412858913855111</v>
      </c>
      <c r="GH20" s="55">
        <f t="shared" si="51"/>
        <v>2345</v>
      </c>
      <c r="GI20" s="61"/>
      <c r="GJ20" s="62"/>
      <c r="GK20" s="58"/>
      <c r="GL20" s="58"/>
      <c r="GM20" s="59"/>
      <c r="GN20" s="54">
        <f t="shared" si="52"/>
        <v>4.6412858913855111</v>
      </c>
      <c r="GO20" s="55">
        <f t="shared" si="53"/>
        <v>2345</v>
      </c>
      <c r="GP20" s="61"/>
      <c r="GQ20" s="62"/>
      <c r="GR20" s="58"/>
      <c r="GS20" s="58"/>
      <c r="GT20" s="59"/>
      <c r="GU20" s="54">
        <f t="shared" si="54"/>
        <v>4.6412858913855111</v>
      </c>
      <c r="GV20" s="55">
        <f t="shared" si="55"/>
        <v>2345</v>
      </c>
    </row>
    <row r="21" spans="1:204" s="60" customFormat="1">
      <c r="A21" s="57">
        <v>18</v>
      </c>
      <c r="B21" s="61">
        <v>2</v>
      </c>
      <c r="C21" s="62"/>
      <c r="D21" s="58"/>
      <c r="E21" s="58"/>
      <c r="F21" s="59"/>
      <c r="G21" s="54">
        <f t="shared" si="57"/>
        <v>3.0131025823005957</v>
      </c>
      <c r="H21" s="55">
        <f t="shared" si="56"/>
        <v>1409</v>
      </c>
      <c r="I21" s="61">
        <v>3</v>
      </c>
      <c r="J21" s="62"/>
      <c r="K21" s="58"/>
      <c r="L21" s="58"/>
      <c r="M21" s="59">
        <v>15</v>
      </c>
      <c r="N21" s="54">
        <f t="shared" si="0"/>
        <v>3.126537033604933</v>
      </c>
      <c r="O21" s="55">
        <f t="shared" si="1"/>
        <v>3622</v>
      </c>
      <c r="P21" s="61">
        <v>6</v>
      </c>
      <c r="Q21" s="62"/>
      <c r="R21" s="58"/>
      <c r="S21" s="58"/>
      <c r="T21" s="59"/>
      <c r="U21" s="54">
        <f t="shared" si="2"/>
        <v>3.2836202981094806</v>
      </c>
      <c r="V21" s="55">
        <f t="shared" si="3"/>
        <v>2820</v>
      </c>
      <c r="W21" s="61">
        <v>3</v>
      </c>
      <c r="X21" s="62"/>
      <c r="Y21" s="58"/>
      <c r="Z21" s="58"/>
      <c r="AA21" s="59"/>
      <c r="AB21" s="54">
        <f t="shared" si="4"/>
        <v>3.4767463210227416</v>
      </c>
      <c r="AC21" s="55">
        <f t="shared" si="5"/>
        <v>2820</v>
      </c>
      <c r="AD21" s="61">
        <v>3</v>
      </c>
      <c r="AE21" s="62"/>
      <c r="AF21" s="58"/>
      <c r="AG21" s="58"/>
      <c r="AH21" s="59"/>
      <c r="AI21" s="54">
        <f t="shared" si="6"/>
        <v>3.6649623603026162</v>
      </c>
      <c r="AJ21" s="55">
        <f t="shared" si="7"/>
        <v>2820</v>
      </c>
      <c r="AK21" s="61">
        <v>5</v>
      </c>
      <c r="AL21" s="62"/>
      <c r="AM21" s="58"/>
      <c r="AN21" s="58"/>
      <c r="AO21" s="59"/>
      <c r="AP21" s="54">
        <f t="shared" si="8"/>
        <v>3.8674190393989116</v>
      </c>
      <c r="AQ21" s="55">
        <f t="shared" si="9"/>
        <v>1940</v>
      </c>
      <c r="AR21" s="61">
        <v>3</v>
      </c>
      <c r="AS21" s="62"/>
      <c r="AT21" s="58"/>
      <c r="AU21" s="58"/>
      <c r="AV21" s="59"/>
      <c r="AW21" s="54">
        <f t="shared" si="10"/>
        <v>4.0625023066471293</v>
      </c>
      <c r="AX21" s="55">
        <f t="shared" si="11"/>
        <v>1940</v>
      </c>
      <c r="AY21" s="61">
        <v>4</v>
      </c>
      <c r="AZ21" s="62"/>
      <c r="BA21" s="58"/>
      <c r="BB21" s="58"/>
      <c r="BC21" s="59"/>
      <c r="BD21" s="54">
        <f t="shared" si="12"/>
        <v>4.2623437023648147</v>
      </c>
      <c r="BE21" s="55">
        <f t="shared" si="13"/>
        <v>1940</v>
      </c>
      <c r="BF21" s="61">
        <v>2</v>
      </c>
      <c r="BG21" s="62"/>
      <c r="BH21" s="58"/>
      <c r="BI21" s="58"/>
      <c r="BJ21" s="59"/>
      <c r="BK21" s="54">
        <f t="shared" si="14"/>
        <v>4.3267413456697934</v>
      </c>
      <c r="BL21" s="55">
        <f t="shared" si="15"/>
        <v>3141</v>
      </c>
      <c r="BM21" s="61">
        <v>2</v>
      </c>
      <c r="BN21" s="62"/>
      <c r="BO21" s="58"/>
      <c r="BP21" s="58"/>
      <c r="BQ21" s="59"/>
      <c r="BR21" s="54">
        <f t="shared" si="16"/>
        <v>4.4357218271431131</v>
      </c>
      <c r="BS21" s="55">
        <f t="shared" si="17"/>
        <v>3141</v>
      </c>
      <c r="BT21" s="61"/>
      <c r="BU21" s="62"/>
      <c r="BV21" s="58"/>
      <c r="BW21" s="58"/>
      <c r="BX21" s="59">
        <v>3</v>
      </c>
      <c r="BY21" s="54">
        <f t="shared" si="18"/>
        <v>4.4968330060521877</v>
      </c>
      <c r="BZ21" s="55">
        <f t="shared" si="19"/>
        <v>2772</v>
      </c>
      <c r="CA21" s="61">
        <v>3</v>
      </c>
      <c r="CB21" s="62"/>
      <c r="CC21" s="58"/>
      <c r="CD21" s="58"/>
      <c r="CE21" s="59"/>
      <c r="CF21" s="54">
        <f t="shared" si="20"/>
        <v>4.6051362551496622</v>
      </c>
      <c r="CG21" s="55">
        <f t="shared" si="21"/>
        <v>2770</v>
      </c>
      <c r="CH21" s="61"/>
      <c r="CI21" s="62"/>
      <c r="CJ21" s="58"/>
      <c r="CK21" s="58"/>
      <c r="CL21" s="59"/>
      <c r="CM21" s="54">
        <f t="shared" si="22"/>
        <v>4.6412858913855111</v>
      </c>
      <c r="CN21" s="55">
        <f t="shared" si="23"/>
        <v>2345</v>
      </c>
      <c r="CO21" s="61"/>
      <c r="CP21" s="62"/>
      <c r="CQ21" s="58"/>
      <c r="CR21" s="58"/>
      <c r="CS21" s="59"/>
      <c r="CT21" s="54">
        <f t="shared" si="24"/>
        <v>4.6412858913855111</v>
      </c>
      <c r="CU21" s="55">
        <f t="shared" si="25"/>
        <v>2345</v>
      </c>
      <c r="CV21" s="61"/>
      <c r="CW21" s="62"/>
      <c r="CX21" s="58"/>
      <c r="CY21" s="58"/>
      <c r="CZ21" s="59"/>
      <c r="DA21" s="54">
        <f t="shared" si="26"/>
        <v>4.6412858913855111</v>
      </c>
      <c r="DB21" s="55">
        <f t="shared" si="27"/>
        <v>2345</v>
      </c>
      <c r="DC21" s="61"/>
      <c r="DD21" s="62"/>
      <c r="DE21" s="58"/>
      <c r="DF21" s="58"/>
      <c r="DG21" s="59"/>
      <c r="DH21" s="54">
        <f t="shared" si="28"/>
        <v>4.6412858913855111</v>
      </c>
      <c r="DI21" s="55">
        <f t="shared" si="29"/>
        <v>2345</v>
      </c>
      <c r="DJ21" s="61"/>
      <c r="DK21" s="62"/>
      <c r="DL21" s="58"/>
      <c r="DM21" s="58"/>
      <c r="DN21" s="59"/>
      <c r="DO21" s="54">
        <f t="shared" si="30"/>
        <v>4.6412858913855111</v>
      </c>
      <c r="DP21" s="55">
        <f t="shared" si="31"/>
        <v>2345</v>
      </c>
      <c r="DQ21" s="61"/>
      <c r="DR21" s="62"/>
      <c r="DS21" s="58"/>
      <c r="DT21" s="58"/>
      <c r="DU21" s="59"/>
      <c r="DV21" s="54">
        <f t="shared" si="32"/>
        <v>4.6412858913855111</v>
      </c>
      <c r="DW21" s="55">
        <f t="shared" si="33"/>
        <v>2345</v>
      </c>
      <c r="DX21" s="61"/>
      <c r="DY21" s="62"/>
      <c r="DZ21" s="58"/>
      <c r="EA21" s="58"/>
      <c r="EB21" s="59"/>
      <c r="EC21" s="54">
        <f t="shared" si="34"/>
        <v>4.6412858913855111</v>
      </c>
      <c r="ED21" s="55">
        <f t="shared" si="35"/>
        <v>2345</v>
      </c>
      <c r="EE21" s="61"/>
      <c r="EF21" s="62"/>
      <c r="EG21" s="58"/>
      <c r="EH21" s="58"/>
      <c r="EI21" s="59"/>
      <c r="EJ21" s="54">
        <f t="shared" si="36"/>
        <v>4.6412858913855111</v>
      </c>
      <c r="EK21" s="55">
        <f t="shared" si="37"/>
        <v>2345</v>
      </c>
      <c r="EL21" s="61"/>
      <c r="EM21" s="62"/>
      <c r="EN21" s="58"/>
      <c r="EO21" s="58"/>
      <c r="EP21" s="59"/>
      <c r="EQ21" s="54">
        <f t="shared" si="38"/>
        <v>4.6412858913855111</v>
      </c>
      <c r="ER21" s="55">
        <f t="shared" si="39"/>
        <v>2345</v>
      </c>
      <c r="ES21" s="61"/>
      <c r="ET21" s="62"/>
      <c r="EU21" s="58"/>
      <c r="EV21" s="58"/>
      <c r="EW21" s="59"/>
      <c r="EX21" s="54">
        <f t="shared" si="40"/>
        <v>4.6412858913855111</v>
      </c>
      <c r="EY21" s="55">
        <f t="shared" si="41"/>
        <v>2345</v>
      </c>
      <c r="EZ21" s="61"/>
      <c r="FA21" s="62"/>
      <c r="FB21" s="58"/>
      <c r="FC21" s="58"/>
      <c r="FD21" s="59"/>
      <c r="FE21" s="54">
        <f t="shared" si="42"/>
        <v>4.6412858913855111</v>
      </c>
      <c r="FF21" s="55">
        <f t="shared" si="43"/>
        <v>2345</v>
      </c>
      <c r="FG21" s="61"/>
      <c r="FH21" s="62"/>
      <c r="FI21" s="58"/>
      <c r="FJ21" s="58"/>
      <c r="FK21" s="59"/>
      <c r="FL21" s="54">
        <f t="shared" si="44"/>
        <v>4.6412858913855111</v>
      </c>
      <c r="FM21" s="55">
        <f t="shared" si="45"/>
        <v>2345</v>
      </c>
      <c r="FN21" s="61"/>
      <c r="FO21" s="62"/>
      <c r="FP21" s="58"/>
      <c r="FQ21" s="58"/>
      <c r="FR21" s="59"/>
      <c r="FS21" s="54">
        <f t="shared" si="46"/>
        <v>4.6412858913855111</v>
      </c>
      <c r="FT21" s="55">
        <f t="shared" si="47"/>
        <v>2345</v>
      </c>
      <c r="FU21" s="61"/>
      <c r="FV21" s="62"/>
      <c r="FW21" s="58"/>
      <c r="FX21" s="58"/>
      <c r="FY21" s="59"/>
      <c r="FZ21" s="54">
        <f t="shared" si="48"/>
        <v>4.6412858913855111</v>
      </c>
      <c r="GA21" s="55">
        <f t="shared" si="49"/>
        <v>2345</v>
      </c>
      <c r="GB21" s="61"/>
      <c r="GC21" s="62"/>
      <c r="GD21" s="58"/>
      <c r="GE21" s="58"/>
      <c r="GF21" s="59"/>
      <c r="GG21" s="54">
        <f t="shared" si="50"/>
        <v>4.6412858913855111</v>
      </c>
      <c r="GH21" s="55">
        <f t="shared" si="51"/>
        <v>2345</v>
      </c>
      <c r="GI21" s="61"/>
      <c r="GJ21" s="62"/>
      <c r="GK21" s="58"/>
      <c r="GL21" s="58"/>
      <c r="GM21" s="59"/>
      <c r="GN21" s="54">
        <f t="shared" si="52"/>
        <v>4.6412858913855111</v>
      </c>
      <c r="GO21" s="55">
        <f t="shared" si="53"/>
        <v>2345</v>
      </c>
      <c r="GP21" s="61"/>
      <c r="GQ21" s="62"/>
      <c r="GR21" s="58"/>
      <c r="GS21" s="58"/>
      <c r="GT21" s="59"/>
      <c r="GU21" s="54">
        <f t="shared" si="54"/>
        <v>4.6412858913855111</v>
      </c>
      <c r="GV21" s="55">
        <f t="shared" si="55"/>
        <v>2345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3.0131025823005957</v>
      </c>
      <c r="H22" s="55">
        <f t="shared" si="56"/>
        <v>1409</v>
      </c>
      <c r="I22" s="61"/>
      <c r="J22" s="62"/>
      <c r="K22" s="58"/>
      <c r="L22" s="58"/>
      <c r="M22" s="59">
        <v>10</v>
      </c>
      <c r="N22" s="54">
        <f t="shared" si="0"/>
        <v>3.1265370336049325</v>
      </c>
      <c r="O22" s="55">
        <f t="shared" si="1"/>
        <v>3612</v>
      </c>
      <c r="P22" s="61">
        <v>6</v>
      </c>
      <c r="Q22" s="62"/>
      <c r="R22" s="58"/>
      <c r="S22" s="58"/>
      <c r="T22" s="59"/>
      <c r="U22" s="54">
        <f t="shared" si="2"/>
        <v>3.2934402653762569</v>
      </c>
      <c r="V22" s="55">
        <f t="shared" si="3"/>
        <v>2820</v>
      </c>
      <c r="W22" s="61">
        <v>6</v>
      </c>
      <c r="X22" s="62"/>
      <c r="Y22" s="58"/>
      <c r="Z22" s="58"/>
      <c r="AA22" s="59"/>
      <c r="AB22" s="54">
        <f t="shared" si="4"/>
        <v>3.4865662882895179</v>
      </c>
      <c r="AC22" s="55">
        <f t="shared" si="5"/>
        <v>2820</v>
      </c>
      <c r="AD22" s="61"/>
      <c r="AE22" s="62"/>
      <c r="AF22" s="58"/>
      <c r="AG22" s="58"/>
      <c r="AH22" s="59"/>
      <c r="AI22" s="54">
        <f t="shared" si="6"/>
        <v>3.6649623603026162</v>
      </c>
      <c r="AJ22" s="55">
        <f t="shared" si="7"/>
        <v>2820</v>
      </c>
      <c r="AK22" s="61">
        <v>4</v>
      </c>
      <c r="AL22" s="62"/>
      <c r="AM22" s="58"/>
      <c r="AN22" s="58"/>
      <c r="AO22" s="59"/>
      <c r="AP22" s="54">
        <f t="shared" si="8"/>
        <v>3.8769352963378489</v>
      </c>
      <c r="AQ22" s="55">
        <f t="shared" si="9"/>
        <v>1940</v>
      </c>
      <c r="AR22" s="61">
        <v>3</v>
      </c>
      <c r="AS22" s="62"/>
      <c r="AT22" s="58"/>
      <c r="AU22" s="58"/>
      <c r="AV22" s="59"/>
      <c r="AW22" s="54">
        <f t="shared" si="10"/>
        <v>4.0696394993513323</v>
      </c>
      <c r="AX22" s="55">
        <f t="shared" si="11"/>
        <v>1940</v>
      </c>
      <c r="AY22" s="61">
        <v>3</v>
      </c>
      <c r="AZ22" s="62"/>
      <c r="BA22" s="58"/>
      <c r="BB22" s="58"/>
      <c r="BC22" s="59"/>
      <c r="BD22" s="54">
        <f t="shared" si="12"/>
        <v>4.2694808950690177</v>
      </c>
      <c r="BE22" s="55">
        <f t="shared" si="13"/>
        <v>1940</v>
      </c>
      <c r="BF22" s="61">
        <v>3</v>
      </c>
      <c r="BG22" s="62"/>
      <c r="BH22" s="58"/>
      <c r="BI22" s="58"/>
      <c r="BJ22" s="59"/>
      <c r="BK22" s="54">
        <f t="shared" si="14"/>
        <v>4.3311495449203994</v>
      </c>
      <c r="BL22" s="55">
        <f t="shared" si="15"/>
        <v>3141</v>
      </c>
      <c r="BM22" s="61">
        <v>2</v>
      </c>
      <c r="BN22" s="62"/>
      <c r="BO22" s="58"/>
      <c r="BP22" s="58"/>
      <c r="BQ22" s="59"/>
      <c r="BR22" s="54">
        <f t="shared" si="16"/>
        <v>4.4386606266435171</v>
      </c>
      <c r="BS22" s="55">
        <f t="shared" si="17"/>
        <v>3141</v>
      </c>
      <c r="BT22" s="61">
        <v>1</v>
      </c>
      <c r="BU22" s="62"/>
      <c r="BV22" s="58"/>
      <c r="BW22" s="58"/>
      <c r="BX22" s="59">
        <v>2</v>
      </c>
      <c r="BY22" s="54">
        <f t="shared" si="18"/>
        <v>4.4984992098844572</v>
      </c>
      <c r="BZ22" s="55">
        <f t="shared" si="19"/>
        <v>2770</v>
      </c>
      <c r="CA22" s="61">
        <v>3</v>
      </c>
      <c r="CB22" s="62"/>
      <c r="CC22" s="58"/>
      <c r="CD22" s="58"/>
      <c r="CE22" s="59"/>
      <c r="CF22" s="54">
        <f t="shared" si="20"/>
        <v>4.6101348666464688</v>
      </c>
      <c r="CG22" s="55">
        <f t="shared" si="21"/>
        <v>2770</v>
      </c>
      <c r="CH22" s="61"/>
      <c r="CI22" s="62"/>
      <c r="CJ22" s="58"/>
      <c r="CK22" s="58"/>
      <c r="CL22" s="59"/>
      <c r="CM22" s="54">
        <f t="shared" si="22"/>
        <v>4.6412858913855111</v>
      </c>
      <c r="CN22" s="55">
        <f t="shared" si="23"/>
        <v>2345</v>
      </c>
      <c r="CO22" s="61"/>
      <c r="CP22" s="62"/>
      <c r="CQ22" s="58"/>
      <c r="CR22" s="58"/>
      <c r="CS22" s="59"/>
      <c r="CT22" s="54">
        <f t="shared" si="24"/>
        <v>4.6412858913855111</v>
      </c>
      <c r="CU22" s="55">
        <f t="shared" si="25"/>
        <v>2345</v>
      </c>
      <c r="CV22" s="61"/>
      <c r="CW22" s="62"/>
      <c r="CX22" s="58"/>
      <c r="CY22" s="58"/>
      <c r="CZ22" s="59"/>
      <c r="DA22" s="54">
        <f t="shared" si="26"/>
        <v>4.6412858913855111</v>
      </c>
      <c r="DB22" s="55">
        <f t="shared" si="27"/>
        <v>2345</v>
      </c>
      <c r="DC22" s="61"/>
      <c r="DD22" s="62"/>
      <c r="DE22" s="58"/>
      <c r="DF22" s="58"/>
      <c r="DG22" s="59"/>
      <c r="DH22" s="54">
        <f t="shared" si="28"/>
        <v>4.6412858913855111</v>
      </c>
      <c r="DI22" s="55">
        <f t="shared" si="29"/>
        <v>2345</v>
      </c>
      <c r="DJ22" s="61"/>
      <c r="DK22" s="62"/>
      <c r="DL22" s="58"/>
      <c r="DM22" s="58"/>
      <c r="DN22" s="59"/>
      <c r="DO22" s="54">
        <f t="shared" si="30"/>
        <v>4.6412858913855111</v>
      </c>
      <c r="DP22" s="55">
        <f t="shared" si="31"/>
        <v>2345</v>
      </c>
      <c r="DQ22" s="61"/>
      <c r="DR22" s="62"/>
      <c r="DS22" s="58"/>
      <c r="DT22" s="58"/>
      <c r="DU22" s="59"/>
      <c r="DV22" s="54">
        <f t="shared" si="32"/>
        <v>4.6412858913855111</v>
      </c>
      <c r="DW22" s="55">
        <f t="shared" si="33"/>
        <v>2345</v>
      </c>
      <c r="DX22" s="61"/>
      <c r="DY22" s="62"/>
      <c r="DZ22" s="58"/>
      <c r="EA22" s="58"/>
      <c r="EB22" s="59"/>
      <c r="EC22" s="54">
        <f t="shared" si="34"/>
        <v>4.6412858913855111</v>
      </c>
      <c r="ED22" s="55">
        <f t="shared" si="35"/>
        <v>2345</v>
      </c>
      <c r="EE22" s="61"/>
      <c r="EF22" s="62"/>
      <c r="EG22" s="58"/>
      <c r="EH22" s="58"/>
      <c r="EI22" s="59"/>
      <c r="EJ22" s="54">
        <f t="shared" si="36"/>
        <v>4.6412858913855111</v>
      </c>
      <c r="EK22" s="55">
        <f t="shared" si="37"/>
        <v>2345</v>
      </c>
      <c r="EL22" s="61"/>
      <c r="EM22" s="62"/>
      <c r="EN22" s="58"/>
      <c r="EO22" s="58"/>
      <c r="EP22" s="59"/>
      <c r="EQ22" s="54">
        <f t="shared" si="38"/>
        <v>4.6412858913855111</v>
      </c>
      <c r="ER22" s="55">
        <f t="shared" si="39"/>
        <v>2345</v>
      </c>
      <c r="ES22" s="61"/>
      <c r="ET22" s="62"/>
      <c r="EU22" s="58"/>
      <c r="EV22" s="58"/>
      <c r="EW22" s="59"/>
      <c r="EX22" s="54">
        <f t="shared" si="40"/>
        <v>4.6412858913855111</v>
      </c>
      <c r="EY22" s="55">
        <f t="shared" si="41"/>
        <v>2345</v>
      </c>
      <c r="EZ22" s="61"/>
      <c r="FA22" s="62"/>
      <c r="FB22" s="58"/>
      <c r="FC22" s="58"/>
      <c r="FD22" s="59"/>
      <c r="FE22" s="54">
        <f t="shared" si="42"/>
        <v>4.6412858913855111</v>
      </c>
      <c r="FF22" s="55">
        <f t="shared" si="43"/>
        <v>2345</v>
      </c>
      <c r="FG22" s="61"/>
      <c r="FH22" s="62"/>
      <c r="FI22" s="58"/>
      <c r="FJ22" s="58"/>
      <c r="FK22" s="59"/>
      <c r="FL22" s="54">
        <f t="shared" si="44"/>
        <v>4.6412858913855111</v>
      </c>
      <c r="FM22" s="55">
        <f t="shared" si="45"/>
        <v>2345</v>
      </c>
      <c r="FN22" s="61"/>
      <c r="FO22" s="62"/>
      <c r="FP22" s="58"/>
      <c r="FQ22" s="58"/>
      <c r="FR22" s="59"/>
      <c r="FS22" s="54">
        <f t="shared" si="46"/>
        <v>4.6412858913855111</v>
      </c>
      <c r="FT22" s="55">
        <f t="shared" si="47"/>
        <v>2345</v>
      </c>
      <c r="FU22" s="61"/>
      <c r="FV22" s="62"/>
      <c r="FW22" s="58"/>
      <c r="FX22" s="58"/>
      <c r="FY22" s="59"/>
      <c r="FZ22" s="54">
        <f t="shared" si="48"/>
        <v>4.6412858913855111</v>
      </c>
      <c r="GA22" s="55">
        <f t="shared" si="49"/>
        <v>2345</v>
      </c>
      <c r="GB22" s="61"/>
      <c r="GC22" s="62"/>
      <c r="GD22" s="58"/>
      <c r="GE22" s="58"/>
      <c r="GF22" s="59"/>
      <c r="GG22" s="54">
        <f t="shared" si="50"/>
        <v>4.6412858913855111</v>
      </c>
      <c r="GH22" s="55">
        <f t="shared" si="51"/>
        <v>2345</v>
      </c>
      <c r="GI22" s="61"/>
      <c r="GJ22" s="62"/>
      <c r="GK22" s="58"/>
      <c r="GL22" s="58"/>
      <c r="GM22" s="59"/>
      <c r="GN22" s="54">
        <f t="shared" si="52"/>
        <v>4.6412858913855111</v>
      </c>
      <c r="GO22" s="55">
        <f t="shared" si="53"/>
        <v>2345</v>
      </c>
      <c r="GP22" s="61"/>
      <c r="GQ22" s="62"/>
      <c r="GR22" s="58"/>
      <c r="GS22" s="58"/>
      <c r="GT22" s="59"/>
      <c r="GU22" s="54">
        <f t="shared" si="54"/>
        <v>4.6412858913855111</v>
      </c>
      <c r="GV22" s="55">
        <f t="shared" si="55"/>
        <v>2345</v>
      </c>
    </row>
    <row r="23" spans="1:204" s="60" customFormat="1">
      <c r="A23" s="57">
        <v>20</v>
      </c>
      <c r="B23" s="61">
        <v>3</v>
      </c>
      <c r="C23" s="62"/>
      <c r="D23" s="58"/>
      <c r="E23" s="58"/>
      <c r="F23" s="59"/>
      <c r="G23" s="54">
        <f t="shared" si="57"/>
        <v>3.0229295190260421</v>
      </c>
      <c r="H23" s="55">
        <f t="shared" si="56"/>
        <v>1409</v>
      </c>
      <c r="I23" s="61"/>
      <c r="J23" s="62"/>
      <c r="K23" s="58"/>
      <c r="L23" s="58"/>
      <c r="M23" s="59">
        <v>14</v>
      </c>
      <c r="N23" s="54">
        <f t="shared" si="0"/>
        <v>3.126537033604933</v>
      </c>
      <c r="O23" s="55">
        <f t="shared" si="1"/>
        <v>3598</v>
      </c>
      <c r="P23" s="61">
        <v>4</v>
      </c>
      <c r="Q23" s="62"/>
      <c r="R23" s="58"/>
      <c r="S23" s="58"/>
      <c r="T23" s="59"/>
      <c r="U23" s="54">
        <f t="shared" si="2"/>
        <v>3.299986910220774</v>
      </c>
      <c r="V23" s="55">
        <f t="shared" si="3"/>
        <v>2820</v>
      </c>
      <c r="W23" s="61">
        <v>6</v>
      </c>
      <c r="X23" s="62"/>
      <c r="Y23" s="58"/>
      <c r="Z23" s="58"/>
      <c r="AA23" s="59"/>
      <c r="AB23" s="54">
        <f t="shared" si="4"/>
        <v>3.4963862555562937</v>
      </c>
      <c r="AC23" s="55">
        <f t="shared" si="5"/>
        <v>2820</v>
      </c>
      <c r="AD23" s="61">
        <v>7</v>
      </c>
      <c r="AE23" s="62"/>
      <c r="AF23" s="58"/>
      <c r="AG23" s="58"/>
      <c r="AH23" s="59"/>
      <c r="AI23" s="54">
        <f t="shared" si="6"/>
        <v>3.676418988780521</v>
      </c>
      <c r="AJ23" s="55">
        <f t="shared" si="7"/>
        <v>2820</v>
      </c>
      <c r="AK23" s="61">
        <v>2</v>
      </c>
      <c r="AL23" s="62"/>
      <c r="AM23" s="58"/>
      <c r="AN23" s="58"/>
      <c r="AO23" s="59"/>
      <c r="AP23" s="54">
        <f t="shared" si="8"/>
        <v>3.8816934248073176</v>
      </c>
      <c r="AQ23" s="55">
        <f t="shared" si="9"/>
        <v>1940</v>
      </c>
      <c r="AR23" s="61"/>
      <c r="AS23" s="62"/>
      <c r="AT23" s="58"/>
      <c r="AU23" s="58"/>
      <c r="AV23" s="59"/>
      <c r="AW23" s="54">
        <f t="shared" si="10"/>
        <v>4.0696394993513323</v>
      </c>
      <c r="AX23" s="55">
        <f t="shared" si="11"/>
        <v>1940</v>
      </c>
      <c r="AY23" s="61">
        <v>2</v>
      </c>
      <c r="AZ23" s="62"/>
      <c r="BA23" s="58"/>
      <c r="BB23" s="58"/>
      <c r="BC23" s="59"/>
      <c r="BD23" s="54">
        <f t="shared" si="12"/>
        <v>4.2742390235384864</v>
      </c>
      <c r="BE23" s="55">
        <f t="shared" si="13"/>
        <v>1940</v>
      </c>
      <c r="BF23" s="61"/>
      <c r="BG23" s="62"/>
      <c r="BH23" s="58">
        <v>20</v>
      </c>
      <c r="BI23" s="58"/>
      <c r="BJ23" s="59"/>
      <c r="BK23" s="54">
        <f t="shared" si="14"/>
        <v>4.3343332443791702</v>
      </c>
      <c r="BL23" s="55">
        <f t="shared" si="15"/>
        <v>3141</v>
      </c>
      <c r="BM23" s="61">
        <v>1</v>
      </c>
      <c r="BN23" s="62"/>
      <c r="BO23" s="58"/>
      <c r="BP23" s="58"/>
      <c r="BQ23" s="59"/>
      <c r="BR23" s="54">
        <f t="shared" si="16"/>
        <v>4.4401300263937191</v>
      </c>
      <c r="BS23" s="55">
        <f t="shared" si="17"/>
        <v>3141</v>
      </c>
      <c r="BT23" s="61">
        <v>1</v>
      </c>
      <c r="BU23" s="62"/>
      <c r="BV23" s="58"/>
      <c r="BW23" s="58"/>
      <c r="BX23" s="59"/>
      <c r="BY23" s="54">
        <f t="shared" si="18"/>
        <v>4.5001654137167257</v>
      </c>
      <c r="BZ23" s="55">
        <f t="shared" si="19"/>
        <v>2770</v>
      </c>
      <c r="CA23" s="61">
        <v>4</v>
      </c>
      <c r="CB23" s="62"/>
      <c r="CC23" s="58"/>
      <c r="CD23" s="58"/>
      <c r="CE23" s="59"/>
      <c r="CF23" s="54">
        <f t="shared" si="20"/>
        <v>4.6167996819755439</v>
      </c>
      <c r="CG23" s="55">
        <f t="shared" si="21"/>
        <v>2770</v>
      </c>
      <c r="CH23" s="61"/>
      <c r="CI23" s="62"/>
      <c r="CJ23" s="58"/>
      <c r="CK23" s="58"/>
      <c r="CL23" s="59"/>
      <c r="CM23" s="54">
        <f t="shared" si="22"/>
        <v>4.6412858913855111</v>
      </c>
      <c r="CN23" s="55">
        <f t="shared" si="23"/>
        <v>2345</v>
      </c>
      <c r="CO23" s="61"/>
      <c r="CP23" s="62"/>
      <c r="CQ23" s="58"/>
      <c r="CR23" s="58"/>
      <c r="CS23" s="59"/>
      <c r="CT23" s="54">
        <f t="shared" si="24"/>
        <v>4.6412858913855111</v>
      </c>
      <c r="CU23" s="55">
        <f t="shared" si="25"/>
        <v>2345</v>
      </c>
      <c r="CV23" s="61"/>
      <c r="CW23" s="62"/>
      <c r="CX23" s="58"/>
      <c r="CY23" s="58"/>
      <c r="CZ23" s="59"/>
      <c r="DA23" s="54">
        <f t="shared" si="26"/>
        <v>4.6412858913855111</v>
      </c>
      <c r="DB23" s="55">
        <f t="shared" si="27"/>
        <v>2345</v>
      </c>
      <c r="DC23" s="61"/>
      <c r="DD23" s="62"/>
      <c r="DE23" s="58"/>
      <c r="DF23" s="58"/>
      <c r="DG23" s="59"/>
      <c r="DH23" s="54">
        <f t="shared" si="28"/>
        <v>4.6412858913855111</v>
      </c>
      <c r="DI23" s="55">
        <f t="shared" si="29"/>
        <v>2345</v>
      </c>
      <c r="DJ23" s="61"/>
      <c r="DK23" s="62"/>
      <c r="DL23" s="58"/>
      <c r="DM23" s="58"/>
      <c r="DN23" s="59"/>
      <c r="DO23" s="54">
        <f t="shared" si="30"/>
        <v>4.6412858913855111</v>
      </c>
      <c r="DP23" s="55">
        <f t="shared" si="31"/>
        <v>2345</v>
      </c>
      <c r="DQ23" s="61"/>
      <c r="DR23" s="62"/>
      <c r="DS23" s="58"/>
      <c r="DT23" s="58"/>
      <c r="DU23" s="59"/>
      <c r="DV23" s="54">
        <f t="shared" si="32"/>
        <v>4.6412858913855111</v>
      </c>
      <c r="DW23" s="55">
        <f t="shared" si="33"/>
        <v>2345</v>
      </c>
      <c r="DX23" s="61"/>
      <c r="DY23" s="62"/>
      <c r="DZ23" s="58"/>
      <c r="EA23" s="58"/>
      <c r="EB23" s="59"/>
      <c r="EC23" s="54">
        <f t="shared" si="34"/>
        <v>4.6412858913855111</v>
      </c>
      <c r="ED23" s="55">
        <f t="shared" si="35"/>
        <v>2345</v>
      </c>
      <c r="EE23" s="61"/>
      <c r="EF23" s="62"/>
      <c r="EG23" s="58"/>
      <c r="EH23" s="58"/>
      <c r="EI23" s="59"/>
      <c r="EJ23" s="54">
        <f t="shared" si="36"/>
        <v>4.6412858913855111</v>
      </c>
      <c r="EK23" s="55">
        <f t="shared" si="37"/>
        <v>2345</v>
      </c>
      <c r="EL23" s="61"/>
      <c r="EM23" s="62"/>
      <c r="EN23" s="58"/>
      <c r="EO23" s="58"/>
      <c r="EP23" s="59"/>
      <c r="EQ23" s="54">
        <f t="shared" si="38"/>
        <v>4.6412858913855111</v>
      </c>
      <c r="ER23" s="55">
        <f t="shared" si="39"/>
        <v>2345</v>
      </c>
      <c r="ES23" s="61"/>
      <c r="ET23" s="62"/>
      <c r="EU23" s="58"/>
      <c r="EV23" s="58"/>
      <c r="EW23" s="59"/>
      <c r="EX23" s="54">
        <f t="shared" si="40"/>
        <v>4.6412858913855111</v>
      </c>
      <c r="EY23" s="55">
        <f t="shared" si="41"/>
        <v>2345</v>
      </c>
      <c r="EZ23" s="61"/>
      <c r="FA23" s="62"/>
      <c r="FB23" s="58"/>
      <c r="FC23" s="58"/>
      <c r="FD23" s="59"/>
      <c r="FE23" s="54">
        <f t="shared" si="42"/>
        <v>4.6412858913855111</v>
      </c>
      <c r="FF23" s="55">
        <f t="shared" si="43"/>
        <v>2345</v>
      </c>
      <c r="FG23" s="61"/>
      <c r="FH23" s="62"/>
      <c r="FI23" s="58"/>
      <c r="FJ23" s="58"/>
      <c r="FK23" s="59"/>
      <c r="FL23" s="54">
        <f t="shared" si="44"/>
        <v>4.6412858913855111</v>
      </c>
      <c r="FM23" s="55">
        <f t="shared" si="45"/>
        <v>2345</v>
      </c>
      <c r="FN23" s="61"/>
      <c r="FO23" s="62"/>
      <c r="FP23" s="58"/>
      <c r="FQ23" s="58"/>
      <c r="FR23" s="59"/>
      <c r="FS23" s="54">
        <f t="shared" si="46"/>
        <v>4.6412858913855111</v>
      </c>
      <c r="FT23" s="55">
        <f t="shared" si="47"/>
        <v>2345</v>
      </c>
      <c r="FU23" s="61"/>
      <c r="FV23" s="62"/>
      <c r="FW23" s="58"/>
      <c r="FX23" s="58"/>
      <c r="FY23" s="59"/>
      <c r="FZ23" s="54">
        <f t="shared" si="48"/>
        <v>4.6412858913855111</v>
      </c>
      <c r="GA23" s="55">
        <f t="shared" si="49"/>
        <v>2345</v>
      </c>
      <c r="GB23" s="61"/>
      <c r="GC23" s="62"/>
      <c r="GD23" s="58"/>
      <c r="GE23" s="58"/>
      <c r="GF23" s="59"/>
      <c r="GG23" s="54">
        <f t="shared" si="50"/>
        <v>4.6412858913855111</v>
      </c>
      <c r="GH23" s="55">
        <f t="shared" si="51"/>
        <v>2345</v>
      </c>
      <c r="GI23" s="61"/>
      <c r="GJ23" s="62"/>
      <c r="GK23" s="58"/>
      <c r="GL23" s="58"/>
      <c r="GM23" s="59"/>
      <c r="GN23" s="54">
        <f t="shared" si="52"/>
        <v>4.6412858913855111</v>
      </c>
      <c r="GO23" s="55">
        <f t="shared" si="53"/>
        <v>2345</v>
      </c>
      <c r="GP23" s="61"/>
      <c r="GQ23" s="62"/>
      <c r="GR23" s="58"/>
      <c r="GS23" s="58"/>
      <c r="GT23" s="59"/>
      <c r="GU23" s="54">
        <f t="shared" si="54"/>
        <v>4.6412858913855111</v>
      </c>
      <c r="GV23" s="55">
        <f t="shared" si="55"/>
        <v>2345</v>
      </c>
    </row>
    <row r="24" spans="1:204" s="60" customFormat="1">
      <c r="A24" s="57">
        <v>21</v>
      </c>
      <c r="B24" s="61">
        <v>3</v>
      </c>
      <c r="C24" s="62"/>
      <c r="D24" s="58"/>
      <c r="E24" s="58"/>
      <c r="F24" s="59"/>
      <c r="G24" s="54">
        <f t="shared" si="57"/>
        <v>3.0327564557514886</v>
      </c>
      <c r="H24" s="55">
        <f t="shared" si="56"/>
        <v>1409</v>
      </c>
      <c r="I24" s="61"/>
      <c r="J24" s="62"/>
      <c r="K24" s="58"/>
      <c r="L24" s="58"/>
      <c r="M24" s="59">
        <v>15</v>
      </c>
      <c r="N24" s="54">
        <f t="shared" si="0"/>
        <v>3.1265370336049325</v>
      </c>
      <c r="O24" s="55">
        <f t="shared" si="1"/>
        <v>3583</v>
      </c>
      <c r="P24" s="61">
        <v>6</v>
      </c>
      <c r="Q24" s="62"/>
      <c r="R24" s="58"/>
      <c r="S24" s="58"/>
      <c r="T24" s="59"/>
      <c r="U24" s="54">
        <f t="shared" si="2"/>
        <v>3.3098068774875502</v>
      </c>
      <c r="V24" s="55">
        <f t="shared" si="3"/>
        <v>2820</v>
      </c>
      <c r="W24" s="61">
        <v>6</v>
      </c>
      <c r="X24" s="62"/>
      <c r="Y24" s="58"/>
      <c r="Z24" s="58"/>
      <c r="AA24" s="59"/>
      <c r="AB24" s="54">
        <f t="shared" si="4"/>
        <v>3.5062062228230699</v>
      </c>
      <c r="AC24" s="55">
        <f t="shared" si="5"/>
        <v>2820</v>
      </c>
      <c r="AD24" s="61">
        <v>7</v>
      </c>
      <c r="AE24" s="62"/>
      <c r="AF24" s="58"/>
      <c r="AG24" s="58"/>
      <c r="AH24" s="59"/>
      <c r="AI24" s="54">
        <f t="shared" si="6"/>
        <v>3.6878756172584257</v>
      </c>
      <c r="AJ24" s="55">
        <f t="shared" si="7"/>
        <v>2820</v>
      </c>
      <c r="AK24" s="61">
        <v>3</v>
      </c>
      <c r="AL24" s="62"/>
      <c r="AM24" s="58"/>
      <c r="AN24" s="58"/>
      <c r="AO24" s="59"/>
      <c r="AP24" s="54">
        <f t="shared" si="8"/>
        <v>3.888830617511521</v>
      </c>
      <c r="AQ24" s="55">
        <f t="shared" si="9"/>
        <v>1940</v>
      </c>
      <c r="AR24" s="61">
        <v>3</v>
      </c>
      <c r="AS24" s="62"/>
      <c r="AT24" s="58"/>
      <c r="AU24" s="58"/>
      <c r="AV24" s="59"/>
      <c r="AW24" s="54">
        <f t="shared" si="10"/>
        <v>4.0767766920555353</v>
      </c>
      <c r="AX24" s="55">
        <f t="shared" si="11"/>
        <v>1940</v>
      </c>
      <c r="AY24" s="61">
        <v>2</v>
      </c>
      <c r="AZ24" s="62"/>
      <c r="BA24" s="58"/>
      <c r="BB24" s="58"/>
      <c r="BC24" s="59"/>
      <c r="BD24" s="54">
        <f t="shared" si="12"/>
        <v>4.2789971520079551</v>
      </c>
      <c r="BE24" s="55">
        <f t="shared" si="13"/>
        <v>1940</v>
      </c>
      <c r="BF24" s="61"/>
      <c r="BG24" s="62"/>
      <c r="BH24" s="58">
        <v>10</v>
      </c>
      <c r="BI24" s="58"/>
      <c r="BJ24" s="59"/>
      <c r="BK24" s="54">
        <f t="shared" si="14"/>
        <v>4.3359250941085561</v>
      </c>
      <c r="BL24" s="55">
        <f t="shared" si="15"/>
        <v>3141</v>
      </c>
      <c r="BM24" s="61">
        <v>3</v>
      </c>
      <c r="BN24" s="62"/>
      <c r="BO24" s="58"/>
      <c r="BP24" s="58"/>
      <c r="BQ24" s="59"/>
      <c r="BR24" s="54">
        <f t="shared" si="16"/>
        <v>4.4445382256443251</v>
      </c>
      <c r="BS24" s="55">
        <f t="shared" si="17"/>
        <v>3141</v>
      </c>
      <c r="BT24" s="61"/>
      <c r="BU24" s="62"/>
      <c r="BV24" s="58"/>
      <c r="BW24" s="58"/>
      <c r="BX24" s="59"/>
      <c r="BY24" s="54">
        <f t="shared" si="18"/>
        <v>4.5001654137167257</v>
      </c>
      <c r="BZ24" s="55">
        <f t="shared" si="19"/>
        <v>2770</v>
      </c>
      <c r="CA24" s="61"/>
      <c r="CB24" s="62"/>
      <c r="CC24" s="58">
        <v>20</v>
      </c>
      <c r="CD24" s="58"/>
      <c r="CE24" s="59"/>
      <c r="CF24" s="54">
        <f t="shared" si="20"/>
        <v>4.6204097902787931</v>
      </c>
      <c r="CG24" s="55">
        <f t="shared" si="21"/>
        <v>2770</v>
      </c>
      <c r="CH24" s="61"/>
      <c r="CI24" s="62"/>
      <c r="CJ24" s="58"/>
      <c r="CK24" s="58"/>
      <c r="CL24" s="59"/>
      <c r="CM24" s="54">
        <f t="shared" si="22"/>
        <v>4.6412858913855111</v>
      </c>
      <c r="CN24" s="55">
        <f t="shared" si="23"/>
        <v>2345</v>
      </c>
      <c r="CO24" s="61"/>
      <c r="CP24" s="62"/>
      <c r="CQ24" s="58"/>
      <c r="CR24" s="58"/>
      <c r="CS24" s="59"/>
      <c r="CT24" s="54">
        <f t="shared" si="24"/>
        <v>4.6412858913855111</v>
      </c>
      <c r="CU24" s="55">
        <f t="shared" si="25"/>
        <v>2345</v>
      </c>
      <c r="CV24" s="61"/>
      <c r="CW24" s="62"/>
      <c r="CX24" s="58"/>
      <c r="CY24" s="58"/>
      <c r="CZ24" s="59"/>
      <c r="DA24" s="54">
        <f t="shared" si="26"/>
        <v>4.6412858913855111</v>
      </c>
      <c r="DB24" s="55">
        <f t="shared" si="27"/>
        <v>2345</v>
      </c>
      <c r="DC24" s="61"/>
      <c r="DD24" s="62"/>
      <c r="DE24" s="58"/>
      <c r="DF24" s="58"/>
      <c r="DG24" s="59"/>
      <c r="DH24" s="54">
        <f t="shared" si="28"/>
        <v>4.6412858913855111</v>
      </c>
      <c r="DI24" s="55">
        <f t="shared" si="29"/>
        <v>2345</v>
      </c>
      <c r="DJ24" s="61"/>
      <c r="DK24" s="62"/>
      <c r="DL24" s="58"/>
      <c r="DM24" s="58"/>
      <c r="DN24" s="59"/>
      <c r="DO24" s="54">
        <f t="shared" si="30"/>
        <v>4.6412858913855111</v>
      </c>
      <c r="DP24" s="55">
        <f t="shared" si="31"/>
        <v>2345</v>
      </c>
      <c r="DQ24" s="61"/>
      <c r="DR24" s="62"/>
      <c r="DS24" s="58"/>
      <c r="DT24" s="58"/>
      <c r="DU24" s="59"/>
      <c r="DV24" s="54">
        <f t="shared" si="32"/>
        <v>4.6412858913855111</v>
      </c>
      <c r="DW24" s="55">
        <f t="shared" si="33"/>
        <v>2345</v>
      </c>
      <c r="DX24" s="61"/>
      <c r="DY24" s="62"/>
      <c r="DZ24" s="58"/>
      <c r="EA24" s="58"/>
      <c r="EB24" s="59"/>
      <c r="EC24" s="54">
        <f t="shared" si="34"/>
        <v>4.6412858913855111</v>
      </c>
      <c r="ED24" s="55">
        <f t="shared" si="35"/>
        <v>2345</v>
      </c>
      <c r="EE24" s="61"/>
      <c r="EF24" s="62"/>
      <c r="EG24" s="58"/>
      <c r="EH24" s="58"/>
      <c r="EI24" s="59"/>
      <c r="EJ24" s="54">
        <f t="shared" si="36"/>
        <v>4.6412858913855111</v>
      </c>
      <c r="EK24" s="55">
        <f t="shared" si="37"/>
        <v>2345</v>
      </c>
      <c r="EL24" s="61"/>
      <c r="EM24" s="62"/>
      <c r="EN24" s="58"/>
      <c r="EO24" s="58"/>
      <c r="EP24" s="59"/>
      <c r="EQ24" s="54">
        <f t="shared" si="38"/>
        <v>4.6412858913855111</v>
      </c>
      <c r="ER24" s="55">
        <f t="shared" si="39"/>
        <v>2345</v>
      </c>
      <c r="ES24" s="61"/>
      <c r="ET24" s="62"/>
      <c r="EU24" s="58"/>
      <c r="EV24" s="58"/>
      <c r="EW24" s="59"/>
      <c r="EX24" s="54">
        <f t="shared" si="40"/>
        <v>4.6412858913855111</v>
      </c>
      <c r="EY24" s="55">
        <f t="shared" si="41"/>
        <v>2345</v>
      </c>
      <c r="EZ24" s="61"/>
      <c r="FA24" s="62"/>
      <c r="FB24" s="58"/>
      <c r="FC24" s="58"/>
      <c r="FD24" s="59"/>
      <c r="FE24" s="54">
        <f t="shared" si="42"/>
        <v>4.6412858913855111</v>
      </c>
      <c r="FF24" s="55">
        <f t="shared" si="43"/>
        <v>2345</v>
      </c>
      <c r="FG24" s="61"/>
      <c r="FH24" s="62"/>
      <c r="FI24" s="58"/>
      <c r="FJ24" s="58"/>
      <c r="FK24" s="59"/>
      <c r="FL24" s="54">
        <f t="shared" si="44"/>
        <v>4.6412858913855111</v>
      </c>
      <c r="FM24" s="55">
        <f t="shared" si="45"/>
        <v>2345</v>
      </c>
      <c r="FN24" s="61"/>
      <c r="FO24" s="62"/>
      <c r="FP24" s="58"/>
      <c r="FQ24" s="58"/>
      <c r="FR24" s="59"/>
      <c r="FS24" s="54">
        <f t="shared" si="46"/>
        <v>4.6412858913855111</v>
      </c>
      <c r="FT24" s="55">
        <f t="shared" si="47"/>
        <v>2345</v>
      </c>
      <c r="FU24" s="61"/>
      <c r="FV24" s="62"/>
      <c r="FW24" s="58"/>
      <c r="FX24" s="58"/>
      <c r="FY24" s="59"/>
      <c r="FZ24" s="54">
        <f t="shared" si="48"/>
        <v>4.6412858913855111</v>
      </c>
      <c r="GA24" s="55">
        <f t="shared" si="49"/>
        <v>2345</v>
      </c>
      <c r="GB24" s="61"/>
      <c r="GC24" s="62"/>
      <c r="GD24" s="58"/>
      <c r="GE24" s="58"/>
      <c r="GF24" s="59"/>
      <c r="GG24" s="54">
        <f t="shared" si="50"/>
        <v>4.6412858913855111</v>
      </c>
      <c r="GH24" s="55">
        <f t="shared" si="51"/>
        <v>2345</v>
      </c>
      <c r="GI24" s="61"/>
      <c r="GJ24" s="62"/>
      <c r="GK24" s="58"/>
      <c r="GL24" s="58"/>
      <c r="GM24" s="59"/>
      <c r="GN24" s="54">
        <f t="shared" si="52"/>
        <v>4.6412858913855111</v>
      </c>
      <c r="GO24" s="55">
        <f t="shared" si="53"/>
        <v>2345</v>
      </c>
      <c r="GP24" s="61"/>
      <c r="GQ24" s="62"/>
      <c r="GR24" s="58"/>
      <c r="GS24" s="58"/>
      <c r="GT24" s="59"/>
      <c r="GU24" s="54">
        <f t="shared" si="54"/>
        <v>4.6412858913855111</v>
      </c>
      <c r="GV24" s="55">
        <f t="shared" si="55"/>
        <v>2345</v>
      </c>
    </row>
    <row r="25" spans="1:204" s="60" customFormat="1">
      <c r="A25" s="57">
        <v>22</v>
      </c>
      <c r="B25" s="61">
        <v>3</v>
      </c>
      <c r="C25" s="62"/>
      <c r="D25" s="58"/>
      <c r="E25" s="58"/>
      <c r="F25" s="59"/>
      <c r="G25" s="54">
        <f t="shared" si="57"/>
        <v>3.0425833924769354</v>
      </c>
      <c r="H25" s="55">
        <f t="shared" si="56"/>
        <v>1409</v>
      </c>
      <c r="I25" s="61">
        <v>6</v>
      </c>
      <c r="J25" s="62"/>
      <c r="K25" s="58"/>
      <c r="L25" s="58"/>
      <c r="M25" s="59"/>
      <c r="N25" s="54">
        <f t="shared" si="0"/>
        <v>3.1342658384311424</v>
      </c>
      <c r="O25" s="55">
        <f t="shared" si="1"/>
        <v>3583</v>
      </c>
      <c r="P25" s="61">
        <v>4</v>
      </c>
      <c r="Q25" s="62"/>
      <c r="R25" s="58"/>
      <c r="S25" s="58"/>
      <c r="T25" s="59"/>
      <c r="U25" s="54">
        <f t="shared" si="2"/>
        <v>3.3163535223320677</v>
      </c>
      <c r="V25" s="55">
        <f t="shared" si="3"/>
        <v>2820</v>
      </c>
      <c r="W25" s="61">
        <v>5</v>
      </c>
      <c r="X25" s="62"/>
      <c r="Y25" s="58"/>
      <c r="Z25" s="58"/>
      <c r="AA25" s="59"/>
      <c r="AB25" s="54">
        <f t="shared" si="4"/>
        <v>3.5143895288787164</v>
      </c>
      <c r="AC25" s="55">
        <f t="shared" si="5"/>
        <v>2820</v>
      </c>
      <c r="AD25" s="61">
        <v>5</v>
      </c>
      <c r="AE25" s="62"/>
      <c r="AF25" s="58"/>
      <c r="AG25" s="58"/>
      <c r="AH25" s="59"/>
      <c r="AI25" s="54">
        <f t="shared" si="6"/>
        <v>3.6960589233140726</v>
      </c>
      <c r="AJ25" s="55">
        <f t="shared" si="7"/>
        <v>2820</v>
      </c>
      <c r="AK25" s="61"/>
      <c r="AL25" s="62"/>
      <c r="AM25" s="58"/>
      <c r="AN25" s="58"/>
      <c r="AO25" s="59"/>
      <c r="AP25" s="54">
        <f t="shared" si="8"/>
        <v>3.888830617511521</v>
      </c>
      <c r="AQ25" s="55">
        <f t="shared" si="9"/>
        <v>1940</v>
      </c>
      <c r="AR25" s="61">
        <v>3</v>
      </c>
      <c r="AS25" s="62"/>
      <c r="AT25" s="58"/>
      <c r="AU25" s="58"/>
      <c r="AV25" s="59"/>
      <c r="AW25" s="54">
        <f t="shared" si="10"/>
        <v>4.0839138847597383</v>
      </c>
      <c r="AX25" s="55">
        <f t="shared" si="11"/>
        <v>1940</v>
      </c>
      <c r="AY25" s="61"/>
      <c r="AZ25" s="62"/>
      <c r="BA25" s="58"/>
      <c r="BB25" s="58"/>
      <c r="BC25" s="59"/>
      <c r="BD25" s="54">
        <f t="shared" si="12"/>
        <v>4.2789971520079551</v>
      </c>
      <c r="BE25" s="55">
        <f t="shared" si="13"/>
        <v>1940</v>
      </c>
      <c r="BF25" s="61">
        <v>3</v>
      </c>
      <c r="BG25" s="62"/>
      <c r="BH25" s="58"/>
      <c r="BI25" s="58"/>
      <c r="BJ25" s="59"/>
      <c r="BK25" s="54">
        <f t="shared" si="14"/>
        <v>4.3403332933591621</v>
      </c>
      <c r="BL25" s="55">
        <f t="shared" si="15"/>
        <v>3141</v>
      </c>
      <c r="BM25" s="61">
        <v>2</v>
      </c>
      <c r="BN25" s="62"/>
      <c r="BO25" s="58"/>
      <c r="BP25" s="58"/>
      <c r="BQ25" s="59"/>
      <c r="BR25" s="54">
        <f t="shared" si="16"/>
        <v>4.4474770251447291</v>
      </c>
      <c r="BS25" s="55">
        <f t="shared" si="17"/>
        <v>3141</v>
      </c>
      <c r="BT25" s="61">
        <v>2</v>
      </c>
      <c r="BU25" s="62"/>
      <c r="BV25" s="58"/>
      <c r="BW25" s="58"/>
      <c r="BX25" s="59"/>
      <c r="BY25" s="54">
        <f t="shared" si="18"/>
        <v>4.5034978213812638</v>
      </c>
      <c r="BZ25" s="55">
        <f t="shared" si="19"/>
        <v>2770</v>
      </c>
      <c r="CA25" s="61"/>
      <c r="CB25" s="62"/>
      <c r="CC25" s="58">
        <v>20</v>
      </c>
      <c r="CD25" s="58"/>
      <c r="CE25" s="59"/>
      <c r="CF25" s="54">
        <f t="shared" si="20"/>
        <v>4.6240198985820422</v>
      </c>
      <c r="CG25" s="55">
        <f t="shared" si="21"/>
        <v>2770</v>
      </c>
      <c r="CH25" s="61"/>
      <c r="CI25" s="62"/>
      <c r="CJ25" s="58"/>
      <c r="CK25" s="58"/>
      <c r="CL25" s="59"/>
      <c r="CM25" s="54">
        <f t="shared" si="22"/>
        <v>4.6412858913855111</v>
      </c>
      <c r="CN25" s="55">
        <f t="shared" si="23"/>
        <v>2345</v>
      </c>
      <c r="CO25" s="61"/>
      <c r="CP25" s="62"/>
      <c r="CQ25" s="58"/>
      <c r="CR25" s="58"/>
      <c r="CS25" s="59"/>
      <c r="CT25" s="54">
        <f t="shared" si="24"/>
        <v>4.6412858913855111</v>
      </c>
      <c r="CU25" s="55">
        <f t="shared" si="25"/>
        <v>2345</v>
      </c>
      <c r="CV25" s="61"/>
      <c r="CW25" s="62"/>
      <c r="CX25" s="58"/>
      <c r="CY25" s="58"/>
      <c r="CZ25" s="59"/>
      <c r="DA25" s="54">
        <f t="shared" si="26"/>
        <v>4.6412858913855111</v>
      </c>
      <c r="DB25" s="55">
        <f t="shared" si="27"/>
        <v>2345</v>
      </c>
      <c r="DC25" s="61"/>
      <c r="DD25" s="62"/>
      <c r="DE25" s="58"/>
      <c r="DF25" s="58"/>
      <c r="DG25" s="59"/>
      <c r="DH25" s="54">
        <f t="shared" si="28"/>
        <v>4.6412858913855111</v>
      </c>
      <c r="DI25" s="55">
        <f t="shared" si="29"/>
        <v>2345</v>
      </c>
      <c r="DJ25" s="61"/>
      <c r="DK25" s="62"/>
      <c r="DL25" s="58"/>
      <c r="DM25" s="58"/>
      <c r="DN25" s="59"/>
      <c r="DO25" s="54">
        <f t="shared" si="30"/>
        <v>4.6412858913855111</v>
      </c>
      <c r="DP25" s="55">
        <f t="shared" si="31"/>
        <v>2345</v>
      </c>
      <c r="DQ25" s="61"/>
      <c r="DR25" s="62"/>
      <c r="DS25" s="58"/>
      <c r="DT25" s="58"/>
      <c r="DU25" s="59"/>
      <c r="DV25" s="54">
        <f t="shared" si="32"/>
        <v>4.6412858913855111</v>
      </c>
      <c r="DW25" s="55">
        <f t="shared" si="33"/>
        <v>2345</v>
      </c>
      <c r="DX25" s="61"/>
      <c r="DY25" s="62"/>
      <c r="DZ25" s="58"/>
      <c r="EA25" s="58"/>
      <c r="EB25" s="59"/>
      <c r="EC25" s="54">
        <f t="shared" si="34"/>
        <v>4.6412858913855111</v>
      </c>
      <c r="ED25" s="55">
        <f t="shared" si="35"/>
        <v>2345</v>
      </c>
      <c r="EE25" s="61"/>
      <c r="EF25" s="62"/>
      <c r="EG25" s="58"/>
      <c r="EH25" s="58"/>
      <c r="EI25" s="59"/>
      <c r="EJ25" s="54">
        <f t="shared" si="36"/>
        <v>4.6412858913855111</v>
      </c>
      <c r="EK25" s="55">
        <f t="shared" si="37"/>
        <v>2345</v>
      </c>
      <c r="EL25" s="61"/>
      <c r="EM25" s="62"/>
      <c r="EN25" s="58"/>
      <c r="EO25" s="58"/>
      <c r="EP25" s="59"/>
      <c r="EQ25" s="54">
        <f t="shared" si="38"/>
        <v>4.6412858913855111</v>
      </c>
      <c r="ER25" s="55">
        <f t="shared" si="39"/>
        <v>2345</v>
      </c>
      <c r="ES25" s="61"/>
      <c r="ET25" s="62"/>
      <c r="EU25" s="58"/>
      <c r="EV25" s="58"/>
      <c r="EW25" s="59"/>
      <c r="EX25" s="54">
        <f t="shared" si="40"/>
        <v>4.6412858913855111</v>
      </c>
      <c r="EY25" s="55">
        <f t="shared" si="41"/>
        <v>2345</v>
      </c>
      <c r="EZ25" s="61"/>
      <c r="FA25" s="62"/>
      <c r="FB25" s="58"/>
      <c r="FC25" s="58"/>
      <c r="FD25" s="59"/>
      <c r="FE25" s="54">
        <f t="shared" si="42"/>
        <v>4.6412858913855111</v>
      </c>
      <c r="FF25" s="55">
        <f t="shared" si="43"/>
        <v>2345</v>
      </c>
      <c r="FG25" s="61"/>
      <c r="FH25" s="62"/>
      <c r="FI25" s="58"/>
      <c r="FJ25" s="58"/>
      <c r="FK25" s="59"/>
      <c r="FL25" s="54">
        <f t="shared" si="44"/>
        <v>4.6412858913855111</v>
      </c>
      <c r="FM25" s="55">
        <f t="shared" si="45"/>
        <v>2345</v>
      </c>
      <c r="FN25" s="61"/>
      <c r="FO25" s="62"/>
      <c r="FP25" s="58"/>
      <c r="FQ25" s="58"/>
      <c r="FR25" s="59"/>
      <c r="FS25" s="54">
        <f t="shared" si="46"/>
        <v>4.6412858913855111</v>
      </c>
      <c r="FT25" s="55">
        <f t="shared" si="47"/>
        <v>2345</v>
      </c>
      <c r="FU25" s="61"/>
      <c r="FV25" s="62"/>
      <c r="FW25" s="58"/>
      <c r="FX25" s="58"/>
      <c r="FY25" s="59"/>
      <c r="FZ25" s="54">
        <f t="shared" si="48"/>
        <v>4.6412858913855111</v>
      </c>
      <c r="GA25" s="55">
        <f t="shared" si="49"/>
        <v>2345</v>
      </c>
      <c r="GB25" s="61"/>
      <c r="GC25" s="62"/>
      <c r="GD25" s="58"/>
      <c r="GE25" s="58"/>
      <c r="GF25" s="59"/>
      <c r="GG25" s="54">
        <f t="shared" si="50"/>
        <v>4.6412858913855111</v>
      </c>
      <c r="GH25" s="55">
        <f t="shared" si="51"/>
        <v>2345</v>
      </c>
      <c r="GI25" s="61"/>
      <c r="GJ25" s="62"/>
      <c r="GK25" s="58"/>
      <c r="GL25" s="58"/>
      <c r="GM25" s="59"/>
      <c r="GN25" s="54">
        <f t="shared" si="52"/>
        <v>4.6412858913855111</v>
      </c>
      <c r="GO25" s="55">
        <f t="shared" si="53"/>
        <v>2345</v>
      </c>
      <c r="GP25" s="61"/>
      <c r="GQ25" s="62"/>
      <c r="GR25" s="58"/>
      <c r="GS25" s="58"/>
      <c r="GT25" s="59"/>
      <c r="GU25" s="54">
        <f t="shared" si="54"/>
        <v>4.6412858913855111</v>
      </c>
      <c r="GV25" s="55">
        <f t="shared" si="55"/>
        <v>2345</v>
      </c>
    </row>
    <row r="26" spans="1:204" s="60" customFormat="1">
      <c r="A26" s="57">
        <v>23</v>
      </c>
      <c r="B26" s="61">
        <v>3</v>
      </c>
      <c r="C26" s="62"/>
      <c r="D26" s="58"/>
      <c r="E26" s="58"/>
      <c r="F26" s="59"/>
      <c r="G26" s="54">
        <f t="shared" si="57"/>
        <v>3.0524103292023819</v>
      </c>
      <c r="H26" s="55">
        <f t="shared" si="56"/>
        <v>1409</v>
      </c>
      <c r="I26" s="61">
        <v>4</v>
      </c>
      <c r="J26" s="62"/>
      <c r="K26" s="58"/>
      <c r="L26" s="58"/>
      <c r="M26" s="59">
        <v>14</v>
      </c>
      <c r="N26" s="54">
        <f t="shared" si="0"/>
        <v>3.1394385866691747</v>
      </c>
      <c r="O26" s="55">
        <f t="shared" si="1"/>
        <v>3569</v>
      </c>
      <c r="P26" s="61">
        <v>3</v>
      </c>
      <c r="Q26" s="62"/>
      <c r="R26" s="58"/>
      <c r="S26" s="58"/>
      <c r="T26" s="59"/>
      <c r="U26" s="54">
        <f t="shared" si="2"/>
        <v>3.3212635059654558</v>
      </c>
      <c r="V26" s="55">
        <f t="shared" si="3"/>
        <v>2820</v>
      </c>
      <c r="W26" s="61">
        <v>6</v>
      </c>
      <c r="X26" s="62"/>
      <c r="Y26" s="58"/>
      <c r="Z26" s="58"/>
      <c r="AA26" s="59"/>
      <c r="AB26" s="54">
        <f t="shared" si="4"/>
        <v>3.5242094961454926</v>
      </c>
      <c r="AC26" s="55">
        <f t="shared" si="5"/>
        <v>2820</v>
      </c>
      <c r="AD26" s="61">
        <v>5</v>
      </c>
      <c r="AE26" s="62"/>
      <c r="AF26" s="58"/>
      <c r="AG26" s="58"/>
      <c r="AH26" s="59"/>
      <c r="AI26" s="54">
        <f t="shared" si="6"/>
        <v>3.7042422293697195</v>
      </c>
      <c r="AJ26" s="55">
        <f t="shared" si="7"/>
        <v>2820</v>
      </c>
      <c r="AK26" s="61">
        <v>5</v>
      </c>
      <c r="AL26" s="62"/>
      <c r="AM26" s="58"/>
      <c r="AN26" s="58"/>
      <c r="AO26" s="59"/>
      <c r="AP26" s="54">
        <f t="shared" si="8"/>
        <v>3.9007259386851927</v>
      </c>
      <c r="AQ26" s="55">
        <f t="shared" si="9"/>
        <v>1940</v>
      </c>
      <c r="AR26" s="61">
        <v>3</v>
      </c>
      <c r="AS26" s="62"/>
      <c r="AT26" s="58"/>
      <c r="AU26" s="58"/>
      <c r="AV26" s="59"/>
      <c r="AW26" s="54">
        <f t="shared" si="10"/>
        <v>4.0910510774639413</v>
      </c>
      <c r="AX26" s="55">
        <f t="shared" si="11"/>
        <v>1940</v>
      </c>
      <c r="AY26" s="61">
        <v>3</v>
      </c>
      <c r="AZ26" s="62"/>
      <c r="BA26" s="58"/>
      <c r="BB26" s="58"/>
      <c r="BC26" s="59"/>
      <c r="BD26" s="54">
        <f t="shared" si="12"/>
        <v>4.2861343447121589</v>
      </c>
      <c r="BE26" s="55">
        <f t="shared" si="13"/>
        <v>1940</v>
      </c>
      <c r="BF26" s="61">
        <v>3</v>
      </c>
      <c r="BG26" s="62"/>
      <c r="BH26" s="58"/>
      <c r="BI26" s="58"/>
      <c r="BJ26" s="59"/>
      <c r="BK26" s="54">
        <f t="shared" si="14"/>
        <v>4.3447414926097689</v>
      </c>
      <c r="BL26" s="55">
        <f t="shared" si="15"/>
        <v>3141</v>
      </c>
      <c r="BM26" s="61">
        <v>3</v>
      </c>
      <c r="BN26" s="62"/>
      <c r="BO26" s="58"/>
      <c r="BP26" s="58"/>
      <c r="BQ26" s="59"/>
      <c r="BR26" s="54">
        <f t="shared" si="16"/>
        <v>4.4518852243953351</v>
      </c>
      <c r="BS26" s="55">
        <f t="shared" si="17"/>
        <v>3141</v>
      </c>
      <c r="BT26" s="61">
        <v>2</v>
      </c>
      <c r="BU26" s="62"/>
      <c r="BV26" s="58"/>
      <c r="BW26" s="58"/>
      <c r="BX26" s="59"/>
      <c r="BY26" s="54">
        <f t="shared" si="18"/>
        <v>4.5068302290458009</v>
      </c>
      <c r="BZ26" s="55">
        <f t="shared" si="19"/>
        <v>2770</v>
      </c>
      <c r="CA26" s="61"/>
      <c r="CB26" s="62"/>
      <c r="CC26" s="58"/>
      <c r="CD26" s="58"/>
      <c r="CE26" s="59"/>
      <c r="CF26" s="54">
        <f t="shared" si="20"/>
        <v>4.6240198985820422</v>
      </c>
      <c r="CG26" s="55">
        <f t="shared" si="21"/>
        <v>2770</v>
      </c>
      <c r="CH26" s="61"/>
      <c r="CI26" s="62"/>
      <c r="CJ26" s="58"/>
      <c r="CK26" s="58"/>
      <c r="CL26" s="59"/>
      <c r="CM26" s="54">
        <f t="shared" si="22"/>
        <v>4.6412858913855111</v>
      </c>
      <c r="CN26" s="55">
        <f t="shared" si="23"/>
        <v>2345</v>
      </c>
      <c r="CO26" s="61"/>
      <c r="CP26" s="62"/>
      <c r="CQ26" s="58"/>
      <c r="CR26" s="58"/>
      <c r="CS26" s="59"/>
      <c r="CT26" s="54">
        <f t="shared" si="24"/>
        <v>4.6412858913855111</v>
      </c>
      <c r="CU26" s="55">
        <f t="shared" si="25"/>
        <v>2345</v>
      </c>
      <c r="CV26" s="61"/>
      <c r="CW26" s="62"/>
      <c r="CX26" s="58"/>
      <c r="CY26" s="58"/>
      <c r="CZ26" s="59"/>
      <c r="DA26" s="54">
        <f t="shared" si="26"/>
        <v>4.6412858913855111</v>
      </c>
      <c r="DB26" s="55">
        <f t="shared" si="27"/>
        <v>2345</v>
      </c>
      <c r="DC26" s="61"/>
      <c r="DD26" s="62"/>
      <c r="DE26" s="58"/>
      <c r="DF26" s="58"/>
      <c r="DG26" s="59"/>
      <c r="DH26" s="54">
        <f t="shared" si="28"/>
        <v>4.6412858913855111</v>
      </c>
      <c r="DI26" s="55">
        <f t="shared" si="29"/>
        <v>2345</v>
      </c>
      <c r="DJ26" s="61"/>
      <c r="DK26" s="62"/>
      <c r="DL26" s="58"/>
      <c r="DM26" s="58"/>
      <c r="DN26" s="59"/>
      <c r="DO26" s="54">
        <f t="shared" si="30"/>
        <v>4.6412858913855111</v>
      </c>
      <c r="DP26" s="55">
        <f t="shared" si="31"/>
        <v>2345</v>
      </c>
      <c r="DQ26" s="61"/>
      <c r="DR26" s="62"/>
      <c r="DS26" s="58"/>
      <c r="DT26" s="58"/>
      <c r="DU26" s="59"/>
      <c r="DV26" s="54">
        <f t="shared" si="32"/>
        <v>4.6412858913855111</v>
      </c>
      <c r="DW26" s="55">
        <f t="shared" si="33"/>
        <v>2345</v>
      </c>
      <c r="DX26" s="61"/>
      <c r="DY26" s="62"/>
      <c r="DZ26" s="58"/>
      <c r="EA26" s="58"/>
      <c r="EB26" s="59"/>
      <c r="EC26" s="54">
        <f t="shared" si="34"/>
        <v>4.6412858913855111</v>
      </c>
      <c r="ED26" s="55">
        <f t="shared" si="35"/>
        <v>2345</v>
      </c>
      <c r="EE26" s="61"/>
      <c r="EF26" s="62"/>
      <c r="EG26" s="58"/>
      <c r="EH26" s="58"/>
      <c r="EI26" s="59"/>
      <c r="EJ26" s="54">
        <f t="shared" si="36"/>
        <v>4.6412858913855111</v>
      </c>
      <c r="EK26" s="55">
        <f t="shared" si="37"/>
        <v>2345</v>
      </c>
      <c r="EL26" s="61"/>
      <c r="EM26" s="62"/>
      <c r="EN26" s="58"/>
      <c r="EO26" s="58"/>
      <c r="EP26" s="59"/>
      <c r="EQ26" s="54">
        <f t="shared" si="38"/>
        <v>4.6412858913855111</v>
      </c>
      <c r="ER26" s="55">
        <f t="shared" si="39"/>
        <v>2345</v>
      </c>
      <c r="ES26" s="61"/>
      <c r="ET26" s="62"/>
      <c r="EU26" s="58"/>
      <c r="EV26" s="58"/>
      <c r="EW26" s="59"/>
      <c r="EX26" s="54">
        <f t="shared" si="40"/>
        <v>4.6412858913855111</v>
      </c>
      <c r="EY26" s="55">
        <f t="shared" si="41"/>
        <v>2345</v>
      </c>
      <c r="EZ26" s="61"/>
      <c r="FA26" s="62"/>
      <c r="FB26" s="58"/>
      <c r="FC26" s="58"/>
      <c r="FD26" s="59"/>
      <c r="FE26" s="54">
        <f t="shared" si="42"/>
        <v>4.6412858913855111</v>
      </c>
      <c r="FF26" s="55">
        <f t="shared" si="43"/>
        <v>2345</v>
      </c>
      <c r="FG26" s="61"/>
      <c r="FH26" s="62"/>
      <c r="FI26" s="58"/>
      <c r="FJ26" s="58"/>
      <c r="FK26" s="59"/>
      <c r="FL26" s="54">
        <f t="shared" si="44"/>
        <v>4.6412858913855111</v>
      </c>
      <c r="FM26" s="55">
        <f t="shared" si="45"/>
        <v>2345</v>
      </c>
      <c r="FN26" s="61"/>
      <c r="FO26" s="62"/>
      <c r="FP26" s="58"/>
      <c r="FQ26" s="58"/>
      <c r="FR26" s="59"/>
      <c r="FS26" s="54">
        <f t="shared" si="46"/>
        <v>4.6412858913855111</v>
      </c>
      <c r="FT26" s="55">
        <f t="shared" si="47"/>
        <v>2345</v>
      </c>
      <c r="FU26" s="61"/>
      <c r="FV26" s="62"/>
      <c r="FW26" s="58"/>
      <c r="FX26" s="58"/>
      <c r="FY26" s="59"/>
      <c r="FZ26" s="54">
        <f t="shared" si="48"/>
        <v>4.6412858913855111</v>
      </c>
      <c r="GA26" s="55">
        <f t="shared" si="49"/>
        <v>2345</v>
      </c>
      <c r="GB26" s="61"/>
      <c r="GC26" s="62"/>
      <c r="GD26" s="58"/>
      <c r="GE26" s="58"/>
      <c r="GF26" s="59"/>
      <c r="GG26" s="54">
        <f t="shared" si="50"/>
        <v>4.6412858913855111</v>
      </c>
      <c r="GH26" s="55">
        <f t="shared" si="51"/>
        <v>2345</v>
      </c>
      <c r="GI26" s="61"/>
      <c r="GJ26" s="62"/>
      <c r="GK26" s="58"/>
      <c r="GL26" s="58"/>
      <c r="GM26" s="59"/>
      <c r="GN26" s="54">
        <f t="shared" si="52"/>
        <v>4.6412858913855111</v>
      </c>
      <c r="GO26" s="55">
        <f t="shared" si="53"/>
        <v>2345</v>
      </c>
      <c r="GP26" s="61"/>
      <c r="GQ26" s="62"/>
      <c r="GR26" s="58"/>
      <c r="GS26" s="58"/>
      <c r="GT26" s="59"/>
      <c r="GU26" s="54">
        <f t="shared" si="54"/>
        <v>4.6412858913855111</v>
      </c>
      <c r="GV26" s="55">
        <f t="shared" si="55"/>
        <v>2345</v>
      </c>
    </row>
    <row r="27" spans="1:204" s="60" customFormat="1">
      <c r="A27" s="57">
        <v>24</v>
      </c>
      <c r="B27" s="61">
        <v>4</v>
      </c>
      <c r="C27" s="62"/>
      <c r="D27" s="58"/>
      <c r="E27" s="58"/>
      <c r="F27" s="59"/>
      <c r="G27" s="54">
        <f t="shared" si="57"/>
        <v>3.0655129115029767</v>
      </c>
      <c r="H27" s="55">
        <f t="shared" si="56"/>
        <v>1409</v>
      </c>
      <c r="I27" s="61">
        <v>5</v>
      </c>
      <c r="J27" s="62"/>
      <c r="K27" s="58"/>
      <c r="L27" s="58"/>
      <c r="M27" s="59"/>
      <c r="N27" s="54">
        <f t="shared" si="0"/>
        <v>3.1459045219667159</v>
      </c>
      <c r="O27" s="55">
        <f t="shared" si="1"/>
        <v>3569</v>
      </c>
      <c r="P27" s="61">
        <v>3</v>
      </c>
      <c r="Q27" s="62"/>
      <c r="R27" s="58"/>
      <c r="S27" s="58"/>
      <c r="T27" s="59"/>
      <c r="U27" s="54">
        <f t="shared" si="2"/>
        <v>3.3261734895988435</v>
      </c>
      <c r="V27" s="55">
        <f t="shared" si="3"/>
        <v>2820</v>
      </c>
      <c r="W27" s="61"/>
      <c r="X27" s="62"/>
      <c r="Y27" s="58"/>
      <c r="Z27" s="58"/>
      <c r="AA27" s="59"/>
      <c r="AB27" s="54">
        <f t="shared" si="4"/>
        <v>3.5242094961454926</v>
      </c>
      <c r="AC27" s="55">
        <f t="shared" si="5"/>
        <v>2820</v>
      </c>
      <c r="AD27" s="61">
        <v>6</v>
      </c>
      <c r="AE27" s="62"/>
      <c r="AF27" s="58"/>
      <c r="AG27" s="58"/>
      <c r="AH27" s="59"/>
      <c r="AI27" s="54">
        <f t="shared" si="6"/>
        <v>3.7140621966364953</v>
      </c>
      <c r="AJ27" s="55">
        <f t="shared" si="7"/>
        <v>2820</v>
      </c>
      <c r="AK27" s="61">
        <v>4</v>
      </c>
      <c r="AL27" s="62"/>
      <c r="AM27" s="58"/>
      <c r="AN27" s="58"/>
      <c r="AO27" s="59"/>
      <c r="AP27" s="54">
        <f t="shared" si="8"/>
        <v>3.9102421956241296</v>
      </c>
      <c r="AQ27" s="55">
        <f t="shared" si="9"/>
        <v>1940</v>
      </c>
      <c r="AR27" s="61">
        <v>3</v>
      </c>
      <c r="AS27" s="62"/>
      <c r="AT27" s="58"/>
      <c r="AU27" s="58"/>
      <c r="AV27" s="59"/>
      <c r="AW27" s="54">
        <f t="shared" si="10"/>
        <v>4.0981882701681442</v>
      </c>
      <c r="AX27" s="55">
        <f t="shared" si="11"/>
        <v>1940</v>
      </c>
      <c r="AY27" s="61">
        <v>2</v>
      </c>
      <c r="AZ27" s="62"/>
      <c r="BA27" s="58"/>
      <c r="BB27" s="58"/>
      <c r="BC27" s="59"/>
      <c r="BD27" s="54">
        <f t="shared" si="12"/>
        <v>4.2908924731816276</v>
      </c>
      <c r="BE27" s="55">
        <f t="shared" si="13"/>
        <v>1940</v>
      </c>
      <c r="BF27" s="61"/>
      <c r="BG27" s="62"/>
      <c r="BH27" s="58">
        <v>20</v>
      </c>
      <c r="BI27" s="58"/>
      <c r="BJ27" s="59"/>
      <c r="BK27" s="54">
        <f t="shared" si="14"/>
        <v>4.3479251920685398</v>
      </c>
      <c r="BL27" s="55">
        <f t="shared" si="15"/>
        <v>3141</v>
      </c>
      <c r="BM27" s="61">
        <v>3</v>
      </c>
      <c r="BN27" s="62"/>
      <c r="BO27" s="58"/>
      <c r="BP27" s="58"/>
      <c r="BQ27" s="59"/>
      <c r="BR27" s="54">
        <f t="shared" si="16"/>
        <v>4.4562934236459411</v>
      </c>
      <c r="BS27" s="55">
        <f t="shared" si="17"/>
        <v>3141</v>
      </c>
      <c r="BT27" s="61">
        <v>2</v>
      </c>
      <c r="BU27" s="62"/>
      <c r="BV27" s="58"/>
      <c r="BW27" s="58"/>
      <c r="BX27" s="59"/>
      <c r="BY27" s="54">
        <f t="shared" si="18"/>
        <v>4.5101626367103389</v>
      </c>
      <c r="BZ27" s="55">
        <f t="shared" si="19"/>
        <v>2770</v>
      </c>
      <c r="CA27" s="61"/>
      <c r="CB27" s="62"/>
      <c r="CC27" s="58"/>
      <c r="CD27" s="58"/>
      <c r="CE27" s="59"/>
      <c r="CF27" s="54">
        <f t="shared" si="20"/>
        <v>4.6240198985820422</v>
      </c>
      <c r="CG27" s="55">
        <f t="shared" si="21"/>
        <v>2770</v>
      </c>
      <c r="CH27" s="61"/>
      <c r="CI27" s="62"/>
      <c r="CJ27" s="58"/>
      <c r="CK27" s="58"/>
      <c r="CL27" s="59"/>
      <c r="CM27" s="54">
        <f t="shared" si="22"/>
        <v>4.6412858913855111</v>
      </c>
      <c r="CN27" s="55">
        <f t="shared" si="23"/>
        <v>2345</v>
      </c>
      <c r="CO27" s="61"/>
      <c r="CP27" s="62"/>
      <c r="CQ27" s="58"/>
      <c r="CR27" s="58"/>
      <c r="CS27" s="59"/>
      <c r="CT27" s="54">
        <f t="shared" si="24"/>
        <v>4.6412858913855111</v>
      </c>
      <c r="CU27" s="55">
        <f t="shared" si="25"/>
        <v>2345</v>
      </c>
      <c r="CV27" s="61"/>
      <c r="CW27" s="62"/>
      <c r="CX27" s="58"/>
      <c r="CY27" s="58"/>
      <c r="CZ27" s="59"/>
      <c r="DA27" s="54">
        <f t="shared" si="26"/>
        <v>4.6412858913855111</v>
      </c>
      <c r="DB27" s="55">
        <f t="shared" si="27"/>
        <v>2345</v>
      </c>
      <c r="DC27" s="61"/>
      <c r="DD27" s="62"/>
      <c r="DE27" s="58"/>
      <c r="DF27" s="58"/>
      <c r="DG27" s="59"/>
      <c r="DH27" s="54">
        <f t="shared" si="28"/>
        <v>4.6412858913855111</v>
      </c>
      <c r="DI27" s="55">
        <f t="shared" si="29"/>
        <v>2345</v>
      </c>
      <c r="DJ27" s="61"/>
      <c r="DK27" s="62"/>
      <c r="DL27" s="58"/>
      <c r="DM27" s="58"/>
      <c r="DN27" s="59"/>
      <c r="DO27" s="54">
        <f t="shared" si="30"/>
        <v>4.6412858913855111</v>
      </c>
      <c r="DP27" s="55">
        <f t="shared" si="31"/>
        <v>2345</v>
      </c>
      <c r="DQ27" s="61"/>
      <c r="DR27" s="62"/>
      <c r="DS27" s="58"/>
      <c r="DT27" s="58"/>
      <c r="DU27" s="59"/>
      <c r="DV27" s="54">
        <f t="shared" si="32"/>
        <v>4.6412858913855111</v>
      </c>
      <c r="DW27" s="55">
        <f t="shared" si="33"/>
        <v>2345</v>
      </c>
      <c r="DX27" s="61"/>
      <c r="DY27" s="62"/>
      <c r="DZ27" s="58"/>
      <c r="EA27" s="58"/>
      <c r="EB27" s="59"/>
      <c r="EC27" s="54">
        <f t="shared" si="34"/>
        <v>4.6412858913855111</v>
      </c>
      <c r="ED27" s="55">
        <f t="shared" si="35"/>
        <v>2345</v>
      </c>
      <c r="EE27" s="61"/>
      <c r="EF27" s="62"/>
      <c r="EG27" s="58"/>
      <c r="EH27" s="58"/>
      <c r="EI27" s="59"/>
      <c r="EJ27" s="54">
        <f t="shared" si="36"/>
        <v>4.6412858913855111</v>
      </c>
      <c r="EK27" s="55">
        <f t="shared" si="37"/>
        <v>2345</v>
      </c>
      <c r="EL27" s="61"/>
      <c r="EM27" s="62"/>
      <c r="EN27" s="58"/>
      <c r="EO27" s="58"/>
      <c r="EP27" s="59"/>
      <c r="EQ27" s="54">
        <f t="shared" si="38"/>
        <v>4.6412858913855111</v>
      </c>
      <c r="ER27" s="55">
        <f t="shared" si="39"/>
        <v>2345</v>
      </c>
      <c r="ES27" s="61"/>
      <c r="ET27" s="62"/>
      <c r="EU27" s="58"/>
      <c r="EV27" s="58"/>
      <c r="EW27" s="59"/>
      <c r="EX27" s="54">
        <f t="shared" si="40"/>
        <v>4.6412858913855111</v>
      </c>
      <c r="EY27" s="55">
        <f t="shared" si="41"/>
        <v>2345</v>
      </c>
      <c r="EZ27" s="61"/>
      <c r="FA27" s="62"/>
      <c r="FB27" s="58"/>
      <c r="FC27" s="58"/>
      <c r="FD27" s="59"/>
      <c r="FE27" s="54">
        <f t="shared" si="42"/>
        <v>4.6412858913855111</v>
      </c>
      <c r="FF27" s="55">
        <f t="shared" si="43"/>
        <v>2345</v>
      </c>
      <c r="FG27" s="61"/>
      <c r="FH27" s="62"/>
      <c r="FI27" s="58"/>
      <c r="FJ27" s="58"/>
      <c r="FK27" s="59"/>
      <c r="FL27" s="54">
        <f t="shared" si="44"/>
        <v>4.6412858913855111</v>
      </c>
      <c r="FM27" s="55">
        <f t="shared" si="45"/>
        <v>2345</v>
      </c>
      <c r="FN27" s="61"/>
      <c r="FO27" s="62"/>
      <c r="FP27" s="58"/>
      <c r="FQ27" s="58"/>
      <c r="FR27" s="59"/>
      <c r="FS27" s="54">
        <f t="shared" si="46"/>
        <v>4.6412858913855111</v>
      </c>
      <c r="FT27" s="55">
        <f t="shared" si="47"/>
        <v>2345</v>
      </c>
      <c r="FU27" s="61"/>
      <c r="FV27" s="62"/>
      <c r="FW27" s="58"/>
      <c r="FX27" s="58"/>
      <c r="FY27" s="59"/>
      <c r="FZ27" s="54">
        <f t="shared" si="48"/>
        <v>4.6412858913855111</v>
      </c>
      <c r="GA27" s="55">
        <f t="shared" si="49"/>
        <v>2345</v>
      </c>
      <c r="GB27" s="61"/>
      <c r="GC27" s="62"/>
      <c r="GD27" s="58"/>
      <c r="GE27" s="58"/>
      <c r="GF27" s="59"/>
      <c r="GG27" s="54">
        <f t="shared" si="50"/>
        <v>4.6412858913855111</v>
      </c>
      <c r="GH27" s="55">
        <f t="shared" si="51"/>
        <v>2345</v>
      </c>
      <c r="GI27" s="61"/>
      <c r="GJ27" s="62"/>
      <c r="GK27" s="58"/>
      <c r="GL27" s="58"/>
      <c r="GM27" s="59"/>
      <c r="GN27" s="54">
        <f t="shared" si="52"/>
        <v>4.6412858913855111</v>
      </c>
      <c r="GO27" s="55">
        <f t="shared" si="53"/>
        <v>2345</v>
      </c>
      <c r="GP27" s="61"/>
      <c r="GQ27" s="62"/>
      <c r="GR27" s="58"/>
      <c r="GS27" s="58"/>
      <c r="GT27" s="59"/>
      <c r="GU27" s="54">
        <f t="shared" si="54"/>
        <v>4.6412858913855111</v>
      </c>
      <c r="GV27" s="55">
        <f t="shared" si="55"/>
        <v>2345</v>
      </c>
    </row>
    <row r="28" spans="1:204" s="60" customFormat="1">
      <c r="A28" s="57">
        <v>25</v>
      </c>
      <c r="B28" s="61">
        <v>4</v>
      </c>
      <c r="C28" s="62"/>
      <c r="D28" s="58"/>
      <c r="E28" s="58"/>
      <c r="F28" s="59"/>
      <c r="G28" s="54">
        <f t="shared" si="57"/>
        <v>3.0786154938035715</v>
      </c>
      <c r="H28" s="55">
        <f t="shared" si="56"/>
        <v>1409</v>
      </c>
      <c r="I28" s="61">
        <v>6</v>
      </c>
      <c r="J28" s="62"/>
      <c r="K28" s="58"/>
      <c r="L28" s="58"/>
      <c r="M28" s="59"/>
      <c r="N28" s="54">
        <f t="shared" si="0"/>
        <v>3.1536636443237649</v>
      </c>
      <c r="O28" s="55">
        <f t="shared" si="1"/>
        <v>3569</v>
      </c>
      <c r="P28" s="61">
        <v>4</v>
      </c>
      <c r="Q28" s="62"/>
      <c r="R28" s="58"/>
      <c r="S28" s="58"/>
      <c r="T28" s="59"/>
      <c r="U28" s="54">
        <f t="shared" si="2"/>
        <v>3.332720134443361</v>
      </c>
      <c r="V28" s="55">
        <f t="shared" si="3"/>
        <v>2820</v>
      </c>
      <c r="W28" s="61">
        <v>3</v>
      </c>
      <c r="X28" s="62"/>
      <c r="Y28" s="58"/>
      <c r="Z28" s="58"/>
      <c r="AA28" s="59"/>
      <c r="AB28" s="54">
        <f t="shared" si="4"/>
        <v>3.5291194797788807</v>
      </c>
      <c r="AC28" s="55">
        <f t="shared" si="5"/>
        <v>2820</v>
      </c>
      <c r="AD28" s="61">
        <v>5</v>
      </c>
      <c r="AE28" s="62"/>
      <c r="AF28" s="58"/>
      <c r="AG28" s="58"/>
      <c r="AH28" s="59"/>
      <c r="AI28" s="54">
        <f t="shared" si="6"/>
        <v>3.7222455026921422</v>
      </c>
      <c r="AJ28" s="55">
        <f t="shared" si="7"/>
        <v>2820</v>
      </c>
      <c r="AK28" s="61">
        <v>3</v>
      </c>
      <c r="AL28" s="62"/>
      <c r="AM28" s="58"/>
      <c r="AN28" s="58"/>
      <c r="AO28" s="59"/>
      <c r="AP28" s="54">
        <f t="shared" si="8"/>
        <v>3.917379388328333</v>
      </c>
      <c r="AQ28" s="55">
        <f t="shared" si="9"/>
        <v>1940</v>
      </c>
      <c r="AR28" s="61">
        <v>3</v>
      </c>
      <c r="AS28" s="62"/>
      <c r="AT28" s="58"/>
      <c r="AU28" s="58"/>
      <c r="AV28" s="59"/>
      <c r="AW28" s="54">
        <f t="shared" si="10"/>
        <v>4.1053254628723472</v>
      </c>
      <c r="AX28" s="55">
        <f t="shared" si="11"/>
        <v>1940</v>
      </c>
      <c r="AY28" s="61"/>
      <c r="AZ28" s="62"/>
      <c r="BA28" s="58"/>
      <c r="BB28" s="58"/>
      <c r="BC28" s="59"/>
      <c r="BD28" s="54">
        <f t="shared" si="12"/>
        <v>4.2908924731816276</v>
      </c>
      <c r="BE28" s="55">
        <f t="shared" si="13"/>
        <v>1940</v>
      </c>
      <c r="BF28" s="61"/>
      <c r="BG28" s="62"/>
      <c r="BH28" s="58">
        <v>50</v>
      </c>
      <c r="BI28" s="58"/>
      <c r="BJ28" s="59"/>
      <c r="BK28" s="54">
        <f t="shared" si="14"/>
        <v>4.3558844407154673</v>
      </c>
      <c r="BL28" s="55">
        <f t="shared" si="15"/>
        <v>3141</v>
      </c>
      <c r="BM28" s="61">
        <v>4</v>
      </c>
      <c r="BN28" s="62"/>
      <c r="BO28" s="58"/>
      <c r="BP28" s="58"/>
      <c r="BQ28" s="59"/>
      <c r="BR28" s="54">
        <f t="shared" si="16"/>
        <v>4.462171022646749</v>
      </c>
      <c r="BS28" s="55">
        <f t="shared" si="17"/>
        <v>3141</v>
      </c>
      <c r="BT28" s="61">
        <v>2</v>
      </c>
      <c r="BU28" s="62"/>
      <c r="BV28" s="58"/>
      <c r="BW28" s="58"/>
      <c r="BX28" s="59"/>
      <c r="BY28" s="54">
        <f t="shared" si="18"/>
        <v>4.5134950443748769</v>
      </c>
      <c r="BZ28" s="55">
        <f t="shared" si="19"/>
        <v>2770</v>
      </c>
      <c r="CA28" s="61"/>
      <c r="CB28" s="62"/>
      <c r="CC28" s="58"/>
      <c r="CD28" s="58"/>
      <c r="CE28" s="59"/>
      <c r="CF28" s="54">
        <f t="shared" si="20"/>
        <v>4.6240198985820422</v>
      </c>
      <c r="CG28" s="55">
        <f t="shared" si="21"/>
        <v>2770</v>
      </c>
      <c r="CH28" s="61"/>
      <c r="CI28" s="62"/>
      <c r="CJ28" s="58"/>
      <c r="CK28" s="58"/>
      <c r="CL28" s="59"/>
      <c r="CM28" s="54">
        <f t="shared" si="22"/>
        <v>4.6412858913855111</v>
      </c>
      <c r="CN28" s="55">
        <f t="shared" si="23"/>
        <v>2345</v>
      </c>
      <c r="CO28" s="61"/>
      <c r="CP28" s="62"/>
      <c r="CQ28" s="58"/>
      <c r="CR28" s="58"/>
      <c r="CS28" s="59"/>
      <c r="CT28" s="54">
        <f t="shared" si="24"/>
        <v>4.6412858913855111</v>
      </c>
      <c r="CU28" s="55">
        <f t="shared" si="25"/>
        <v>2345</v>
      </c>
      <c r="CV28" s="61"/>
      <c r="CW28" s="62"/>
      <c r="CX28" s="58"/>
      <c r="CY28" s="58"/>
      <c r="CZ28" s="59"/>
      <c r="DA28" s="54">
        <f t="shared" si="26"/>
        <v>4.6412858913855111</v>
      </c>
      <c r="DB28" s="55">
        <f t="shared" si="27"/>
        <v>2345</v>
      </c>
      <c r="DC28" s="61"/>
      <c r="DD28" s="62"/>
      <c r="DE28" s="58"/>
      <c r="DF28" s="58"/>
      <c r="DG28" s="59"/>
      <c r="DH28" s="54">
        <f t="shared" si="28"/>
        <v>4.6412858913855111</v>
      </c>
      <c r="DI28" s="55">
        <f t="shared" si="29"/>
        <v>2345</v>
      </c>
      <c r="DJ28" s="61"/>
      <c r="DK28" s="62"/>
      <c r="DL28" s="58"/>
      <c r="DM28" s="58"/>
      <c r="DN28" s="59"/>
      <c r="DO28" s="54">
        <f t="shared" si="30"/>
        <v>4.6412858913855111</v>
      </c>
      <c r="DP28" s="55">
        <f t="shared" si="31"/>
        <v>2345</v>
      </c>
      <c r="DQ28" s="61"/>
      <c r="DR28" s="62"/>
      <c r="DS28" s="58"/>
      <c r="DT28" s="58"/>
      <c r="DU28" s="59"/>
      <c r="DV28" s="54">
        <f t="shared" si="32"/>
        <v>4.6412858913855111</v>
      </c>
      <c r="DW28" s="55">
        <f t="shared" si="33"/>
        <v>2345</v>
      </c>
      <c r="DX28" s="61"/>
      <c r="DY28" s="62"/>
      <c r="DZ28" s="58"/>
      <c r="EA28" s="58"/>
      <c r="EB28" s="59"/>
      <c r="EC28" s="54">
        <f t="shared" si="34"/>
        <v>4.6412858913855111</v>
      </c>
      <c r="ED28" s="55">
        <f t="shared" si="35"/>
        <v>2345</v>
      </c>
      <c r="EE28" s="61"/>
      <c r="EF28" s="62"/>
      <c r="EG28" s="58"/>
      <c r="EH28" s="58"/>
      <c r="EI28" s="59"/>
      <c r="EJ28" s="54">
        <f t="shared" si="36"/>
        <v>4.6412858913855111</v>
      </c>
      <c r="EK28" s="55">
        <f t="shared" si="37"/>
        <v>2345</v>
      </c>
      <c r="EL28" s="61"/>
      <c r="EM28" s="62"/>
      <c r="EN28" s="58"/>
      <c r="EO28" s="58"/>
      <c r="EP28" s="59"/>
      <c r="EQ28" s="54">
        <f t="shared" si="38"/>
        <v>4.6412858913855111</v>
      </c>
      <c r="ER28" s="55">
        <f t="shared" si="39"/>
        <v>2345</v>
      </c>
      <c r="ES28" s="61"/>
      <c r="ET28" s="62"/>
      <c r="EU28" s="58"/>
      <c r="EV28" s="58"/>
      <c r="EW28" s="59"/>
      <c r="EX28" s="54">
        <f t="shared" si="40"/>
        <v>4.6412858913855111</v>
      </c>
      <c r="EY28" s="55">
        <f t="shared" si="41"/>
        <v>2345</v>
      </c>
      <c r="EZ28" s="61"/>
      <c r="FA28" s="62"/>
      <c r="FB28" s="58"/>
      <c r="FC28" s="58"/>
      <c r="FD28" s="59"/>
      <c r="FE28" s="54">
        <f t="shared" si="42"/>
        <v>4.6412858913855111</v>
      </c>
      <c r="FF28" s="55">
        <f t="shared" si="43"/>
        <v>2345</v>
      </c>
      <c r="FG28" s="61"/>
      <c r="FH28" s="62"/>
      <c r="FI28" s="58"/>
      <c r="FJ28" s="58"/>
      <c r="FK28" s="59"/>
      <c r="FL28" s="54">
        <f t="shared" si="44"/>
        <v>4.6412858913855111</v>
      </c>
      <c r="FM28" s="55">
        <f t="shared" si="45"/>
        <v>2345</v>
      </c>
      <c r="FN28" s="61"/>
      <c r="FO28" s="62"/>
      <c r="FP28" s="58"/>
      <c r="FQ28" s="58"/>
      <c r="FR28" s="59"/>
      <c r="FS28" s="54">
        <f t="shared" si="46"/>
        <v>4.6412858913855111</v>
      </c>
      <c r="FT28" s="55">
        <f t="shared" si="47"/>
        <v>2345</v>
      </c>
      <c r="FU28" s="61"/>
      <c r="FV28" s="62"/>
      <c r="FW28" s="58"/>
      <c r="FX28" s="58"/>
      <c r="FY28" s="59"/>
      <c r="FZ28" s="54">
        <f t="shared" si="48"/>
        <v>4.6412858913855111</v>
      </c>
      <c r="GA28" s="55">
        <f t="shared" si="49"/>
        <v>2345</v>
      </c>
      <c r="GB28" s="61"/>
      <c r="GC28" s="62"/>
      <c r="GD28" s="58"/>
      <c r="GE28" s="58"/>
      <c r="GF28" s="59"/>
      <c r="GG28" s="54">
        <f t="shared" si="50"/>
        <v>4.6412858913855111</v>
      </c>
      <c r="GH28" s="55">
        <f t="shared" si="51"/>
        <v>2345</v>
      </c>
      <c r="GI28" s="61"/>
      <c r="GJ28" s="62"/>
      <c r="GK28" s="58"/>
      <c r="GL28" s="58"/>
      <c r="GM28" s="59"/>
      <c r="GN28" s="54">
        <f t="shared" si="52"/>
        <v>4.6412858913855111</v>
      </c>
      <c r="GO28" s="55">
        <f t="shared" si="53"/>
        <v>2345</v>
      </c>
      <c r="GP28" s="61"/>
      <c r="GQ28" s="62"/>
      <c r="GR28" s="58"/>
      <c r="GS28" s="58"/>
      <c r="GT28" s="59"/>
      <c r="GU28" s="54">
        <f t="shared" si="54"/>
        <v>4.6412858913855111</v>
      </c>
      <c r="GV28" s="55">
        <f t="shared" si="55"/>
        <v>2345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>
        <f t="shared" si="57"/>
        <v>3.0786154938035715</v>
      </c>
      <c r="H29" s="55">
        <f t="shared" si="56"/>
        <v>1409</v>
      </c>
      <c r="I29" s="61">
        <v>6</v>
      </c>
      <c r="J29" s="62"/>
      <c r="K29" s="58"/>
      <c r="L29" s="58"/>
      <c r="M29" s="59"/>
      <c r="N29" s="54">
        <f t="shared" si="0"/>
        <v>3.1614227666808143</v>
      </c>
      <c r="O29" s="55">
        <f t="shared" si="1"/>
        <v>3569</v>
      </c>
      <c r="P29" s="61">
        <v>4</v>
      </c>
      <c r="Q29" s="62"/>
      <c r="R29" s="58"/>
      <c r="S29" s="58"/>
      <c r="T29" s="59"/>
      <c r="U29" s="54">
        <f t="shared" si="2"/>
        <v>3.3392667792878785</v>
      </c>
      <c r="V29" s="55">
        <f t="shared" si="3"/>
        <v>2820</v>
      </c>
      <c r="W29" s="61">
        <v>6</v>
      </c>
      <c r="X29" s="62"/>
      <c r="Y29" s="58"/>
      <c r="Z29" s="58"/>
      <c r="AA29" s="59"/>
      <c r="AB29" s="54">
        <f t="shared" si="4"/>
        <v>3.5389394470456566</v>
      </c>
      <c r="AC29" s="55">
        <f t="shared" si="5"/>
        <v>2820</v>
      </c>
      <c r="AD29" s="61">
        <v>5</v>
      </c>
      <c r="AE29" s="62"/>
      <c r="AF29" s="58"/>
      <c r="AG29" s="58"/>
      <c r="AH29" s="59"/>
      <c r="AI29" s="54">
        <f t="shared" si="6"/>
        <v>3.730428808747789</v>
      </c>
      <c r="AJ29" s="55">
        <f t="shared" si="7"/>
        <v>2820</v>
      </c>
      <c r="AK29" s="61">
        <v>3</v>
      </c>
      <c r="AL29" s="62"/>
      <c r="AM29" s="58"/>
      <c r="AN29" s="58"/>
      <c r="AO29" s="59"/>
      <c r="AP29" s="54">
        <f t="shared" si="8"/>
        <v>3.924516581032536</v>
      </c>
      <c r="AQ29" s="55">
        <f t="shared" si="9"/>
        <v>1940</v>
      </c>
      <c r="AR29" s="61">
        <v>3</v>
      </c>
      <c r="AS29" s="62"/>
      <c r="AT29" s="58"/>
      <c r="AU29" s="58"/>
      <c r="AV29" s="59"/>
      <c r="AW29" s="54">
        <f t="shared" si="10"/>
        <v>4.1124626555765502</v>
      </c>
      <c r="AX29" s="55">
        <f t="shared" si="11"/>
        <v>1940</v>
      </c>
      <c r="AY29" s="61"/>
      <c r="AZ29" s="62"/>
      <c r="BA29" s="58"/>
      <c r="BB29" s="58"/>
      <c r="BC29" s="59"/>
      <c r="BD29" s="54">
        <f t="shared" si="12"/>
        <v>4.2908924731816276</v>
      </c>
      <c r="BE29" s="55">
        <f t="shared" si="13"/>
        <v>1940</v>
      </c>
      <c r="BF29" s="61">
        <v>1</v>
      </c>
      <c r="BG29" s="62"/>
      <c r="BH29" s="58"/>
      <c r="BI29" s="58"/>
      <c r="BJ29" s="59"/>
      <c r="BK29" s="54">
        <f t="shared" si="14"/>
        <v>4.3573538404656693</v>
      </c>
      <c r="BL29" s="55">
        <f t="shared" si="15"/>
        <v>3141</v>
      </c>
      <c r="BM29" s="61">
        <v>4</v>
      </c>
      <c r="BN29" s="62"/>
      <c r="BO29" s="58"/>
      <c r="BP29" s="58"/>
      <c r="BQ29" s="59"/>
      <c r="BR29" s="54">
        <f t="shared" si="16"/>
        <v>4.4680486216475579</v>
      </c>
      <c r="BS29" s="55">
        <f t="shared" si="17"/>
        <v>3141</v>
      </c>
      <c r="BT29" s="61">
        <v>3</v>
      </c>
      <c r="BU29" s="62"/>
      <c r="BV29" s="58"/>
      <c r="BW29" s="58"/>
      <c r="BX29" s="59"/>
      <c r="BY29" s="54">
        <f t="shared" si="18"/>
        <v>4.5184936558716835</v>
      </c>
      <c r="BZ29" s="55">
        <f t="shared" si="19"/>
        <v>2770</v>
      </c>
      <c r="CA29" s="61">
        <v>2</v>
      </c>
      <c r="CB29" s="62"/>
      <c r="CC29" s="58"/>
      <c r="CD29" s="58"/>
      <c r="CE29" s="59"/>
      <c r="CF29" s="54">
        <f t="shared" si="20"/>
        <v>4.6273523062465802</v>
      </c>
      <c r="CG29" s="55">
        <f t="shared" si="21"/>
        <v>2770</v>
      </c>
      <c r="CH29" s="61"/>
      <c r="CI29" s="62"/>
      <c r="CJ29" s="58"/>
      <c r="CK29" s="58"/>
      <c r="CL29" s="59"/>
      <c r="CM29" s="54">
        <f t="shared" si="22"/>
        <v>4.6412858913855111</v>
      </c>
      <c r="CN29" s="55">
        <f t="shared" si="23"/>
        <v>2345</v>
      </c>
      <c r="CO29" s="61"/>
      <c r="CP29" s="62"/>
      <c r="CQ29" s="58"/>
      <c r="CR29" s="58"/>
      <c r="CS29" s="59"/>
      <c r="CT29" s="54">
        <f t="shared" si="24"/>
        <v>4.6412858913855111</v>
      </c>
      <c r="CU29" s="55">
        <f t="shared" si="25"/>
        <v>2345</v>
      </c>
      <c r="CV29" s="61"/>
      <c r="CW29" s="62"/>
      <c r="CX29" s="58"/>
      <c r="CY29" s="58"/>
      <c r="CZ29" s="59"/>
      <c r="DA29" s="54">
        <f t="shared" si="26"/>
        <v>4.6412858913855111</v>
      </c>
      <c r="DB29" s="55">
        <f t="shared" si="27"/>
        <v>2345</v>
      </c>
      <c r="DC29" s="61"/>
      <c r="DD29" s="62"/>
      <c r="DE29" s="58"/>
      <c r="DF29" s="58"/>
      <c r="DG29" s="59"/>
      <c r="DH29" s="54">
        <f t="shared" si="28"/>
        <v>4.6412858913855111</v>
      </c>
      <c r="DI29" s="55">
        <f t="shared" si="29"/>
        <v>2345</v>
      </c>
      <c r="DJ29" s="61"/>
      <c r="DK29" s="62"/>
      <c r="DL29" s="58"/>
      <c r="DM29" s="58"/>
      <c r="DN29" s="59"/>
      <c r="DO29" s="54">
        <f t="shared" si="30"/>
        <v>4.6412858913855111</v>
      </c>
      <c r="DP29" s="55">
        <f t="shared" si="31"/>
        <v>2345</v>
      </c>
      <c r="DQ29" s="61"/>
      <c r="DR29" s="62"/>
      <c r="DS29" s="58"/>
      <c r="DT29" s="58"/>
      <c r="DU29" s="59"/>
      <c r="DV29" s="54">
        <f t="shared" si="32"/>
        <v>4.6412858913855111</v>
      </c>
      <c r="DW29" s="55">
        <f t="shared" si="33"/>
        <v>2345</v>
      </c>
      <c r="DX29" s="61"/>
      <c r="DY29" s="62"/>
      <c r="DZ29" s="58"/>
      <c r="EA29" s="58"/>
      <c r="EB29" s="59"/>
      <c r="EC29" s="54">
        <f t="shared" si="34"/>
        <v>4.6412858913855111</v>
      </c>
      <c r="ED29" s="55">
        <f t="shared" si="35"/>
        <v>2345</v>
      </c>
      <c r="EE29" s="61"/>
      <c r="EF29" s="62"/>
      <c r="EG29" s="58"/>
      <c r="EH29" s="58"/>
      <c r="EI29" s="59"/>
      <c r="EJ29" s="54">
        <f t="shared" si="36"/>
        <v>4.6412858913855111</v>
      </c>
      <c r="EK29" s="55">
        <f t="shared" si="37"/>
        <v>2345</v>
      </c>
      <c r="EL29" s="61"/>
      <c r="EM29" s="62"/>
      <c r="EN29" s="58"/>
      <c r="EO29" s="58"/>
      <c r="EP29" s="59"/>
      <c r="EQ29" s="54">
        <f t="shared" si="38"/>
        <v>4.6412858913855111</v>
      </c>
      <c r="ER29" s="55">
        <f t="shared" si="39"/>
        <v>2345</v>
      </c>
      <c r="ES29" s="61"/>
      <c r="ET29" s="62"/>
      <c r="EU29" s="58"/>
      <c r="EV29" s="58"/>
      <c r="EW29" s="59"/>
      <c r="EX29" s="54">
        <f t="shared" si="40"/>
        <v>4.6412858913855111</v>
      </c>
      <c r="EY29" s="55">
        <f t="shared" si="41"/>
        <v>2345</v>
      </c>
      <c r="EZ29" s="61"/>
      <c r="FA29" s="62"/>
      <c r="FB29" s="58"/>
      <c r="FC29" s="58"/>
      <c r="FD29" s="59"/>
      <c r="FE29" s="54">
        <f t="shared" si="42"/>
        <v>4.6412858913855111</v>
      </c>
      <c r="FF29" s="55">
        <f t="shared" si="43"/>
        <v>2345</v>
      </c>
      <c r="FG29" s="61"/>
      <c r="FH29" s="62"/>
      <c r="FI29" s="58"/>
      <c r="FJ29" s="58"/>
      <c r="FK29" s="59"/>
      <c r="FL29" s="54">
        <f t="shared" si="44"/>
        <v>4.6412858913855111</v>
      </c>
      <c r="FM29" s="55">
        <f t="shared" si="45"/>
        <v>2345</v>
      </c>
      <c r="FN29" s="61"/>
      <c r="FO29" s="62"/>
      <c r="FP29" s="58"/>
      <c r="FQ29" s="58"/>
      <c r="FR29" s="59"/>
      <c r="FS29" s="54">
        <f t="shared" si="46"/>
        <v>4.6412858913855111</v>
      </c>
      <c r="FT29" s="55">
        <f t="shared" si="47"/>
        <v>2345</v>
      </c>
      <c r="FU29" s="61"/>
      <c r="FV29" s="62"/>
      <c r="FW29" s="58"/>
      <c r="FX29" s="58"/>
      <c r="FY29" s="59"/>
      <c r="FZ29" s="54">
        <f t="shared" si="48"/>
        <v>4.6412858913855111</v>
      </c>
      <c r="GA29" s="55">
        <f t="shared" si="49"/>
        <v>2345</v>
      </c>
      <c r="GB29" s="61"/>
      <c r="GC29" s="62"/>
      <c r="GD29" s="58"/>
      <c r="GE29" s="58"/>
      <c r="GF29" s="59"/>
      <c r="GG29" s="54">
        <f t="shared" si="50"/>
        <v>4.6412858913855111</v>
      </c>
      <c r="GH29" s="55">
        <f t="shared" si="51"/>
        <v>2345</v>
      </c>
      <c r="GI29" s="61"/>
      <c r="GJ29" s="62"/>
      <c r="GK29" s="58"/>
      <c r="GL29" s="58"/>
      <c r="GM29" s="59"/>
      <c r="GN29" s="54">
        <f t="shared" si="52"/>
        <v>4.6412858913855111</v>
      </c>
      <c r="GO29" s="55">
        <f t="shared" si="53"/>
        <v>2345</v>
      </c>
      <c r="GP29" s="61"/>
      <c r="GQ29" s="62"/>
      <c r="GR29" s="58"/>
      <c r="GS29" s="58"/>
      <c r="GT29" s="59"/>
      <c r="GU29" s="54">
        <f t="shared" si="54"/>
        <v>4.6412858913855111</v>
      </c>
      <c r="GV29" s="55">
        <f t="shared" si="55"/>
        <v>2345</v>
      </c>
    </row>
    <row r="30" spans="1:204" s="60" customFormat="1">
      <c r="A30" s="57">
        <v>27</v>
      </c>
      <c r="B30" s="61"/>
      <c r="C30" s="62"/>
      <c r="D30" s="58"/>
      <c r="E30" s="58"/>
      <c r="F30" s="59">
        <v>-500</v>
      </c>
      <c r="G30" s="54">
        <f t="shared" si="57"/>
        <v>3.0786154938035719</v>
      </c>
      <c r="H30" s="55">
        <f t="shared" si="56"/>
        <v>1909</v>
      </c>
      <c r="I30" s="61">
        <v>6</v>
      </c>
      <c r="J30" s="62"/>
      <c r="K30" s="58"/>
      <c r="L30" s="58"/>
      <c r="M30" s="59"/>
      <c r="N30" s="54">
        <f t="shared" si="0"/>
        <v>3.1691818890378634</v>
      </c>
      <c r="O30" s="55">
        <f t="shared" si="1"/>
        <v>3569</v>
      </c>
      <c r="P30" s="61">
        <v>3</v>
      </c>
      <c r="Q30" s="62"/>
      <c r="R30" s="58"/>
      <c r="S30" s="58"/>
      <c r="T30" s="59"/>
      <c r="U30" s="54">
        <f t="shared" si="2"/>
        <v>3.3441767629212666</v>
      </c>
      <c r="V30" s="55">
        <f t="shared" si="3"/>
        <v>2820</v>
      </c>
      <c r="W30" s="61">
        <v>6</v>
      </c>
      <c r="X30" s="62"/>
      <c r="Y30" s="58"/>
      <c r="Z30" s="58"/>
      <c r="AA30" s="59"/>
      <c r="AB30" s="54">
        <f t="shared" si="4"/>
        <v>3.5487594143124328</v>
      </c>
      <c r="AC30" s="55">
        <f t="shared" si="5"/>
        <v>2820</v>
      </c>
      <c r="AD30" s="61">
        <v>5</v>
      </c>
      <c r="AE30" s="62"/>
      <c r="AF30" s="58"/>
      <c r="AG30" s="58"/>
      <c r="AH30" s="59"/>
      <c r="AI30" s="54">
        <f t="shared" si="6"/>
        <v>3.7386121148034355</v>
      </c>
      <c r="AJ30" s="55">
        <f t="shared" si="7"/>
        <v>2820</v>
      </c>
      <c r="AK30" s="61">
        <v>3</v>
      </c>
      <c r="AL30" s="62"/>
      <c r="AM30" s="58"/>
      <c r="AN30" s="58"/>
      <c r="AO30" s="59"/>
      <c r="AP30" s="54">
        <f t="shared" si="8"/>
        <v>3.9316537737367394</v>
      </c>
      <c r="AQ30" s="55">
        <f t="shared" si="9"/>
        <v>1940</v>
      </c>
      <c r="AR30" s="61">
        <v>3</v>
      </c>
      <c r="AS30" s="62"/>
      <c r="AT30" s="58"/>
      <c r="AU30" s="58"/>
      <c r="AV30" s="59"/>
      <c r="AW30" s="54">
        <f t="shared" si="10"/>
        <v>4.1195998482807532</v>
      </c>
      <c r="AX30" s="55">
        <f t="shared" si="11"/>
        <v>1940</v>
      </c>
      <c r="AY30" s="61"/>
      <c r="AZ30" s="62"/>
      <c r="BA30" s="58"/>
      <c r="BB30" s="58"/>
      <c r="BC30" s="59"/>
      <c r="BD30" s="54">
        <f t="shared" si="12"/>
        <v>4.2908924731816276</v>
      </c>
      <c r="BE30" s="55">
        <f t="shared" si="13"/>
        <v>1940</v>
      </c>
      <c r="BF30" s="61">
        <v>3</v>
      </c>
      <c r="BG30" s="62"/>
      <c r="BH30" s="58"/>
      <c r="BI30" s="58"/>
      <c r="BJ30" s="59"/>
      <c r="BK30" s="54">
        <f t="shared" si="14"/>
        <v>4.3617620397162753</v>
      </c>
      <c r="BL30" s="55">
        <f t="shared" si="15"/>
        <v>3141</v>
      </c>
      <c r="BM30" s="61"/>
      <c r="BN30" s="62"/>
      <c r="BO30" s="58"/>
      <c r="BP30" s="58"/>
      <c r="BQ30" s="59"/>
      <c r="BR30" s="54">
        <f t="shared" si="16"/>
        <v>4.4680486216475579</v>
      </c>
      <c r="BS30" s="55">
        <f t="shared" si="17"/>
        <v>3141</v>
      </c>
      <c r="BT30" s="61">
        <v>3</v>
      </c>
      <c r="BU30" s="62"/>
      <c r="BV30" s="58"/>
      <c r="BW30" s="58"/>
      <c r="BX30" s="59"/>
      <c r="BY30" s="54">
        <f t="shared" si="18"/>
        <v>4.5234922673684901</v>
      </c>
      <c r="BZ30" s="55">
        <f t="shared" si="19"/>
        <v>2770</v>
      </c>
      <c r="CA30" s="61">
        <v>3</v>
      </c>
      <c r="CB30" s="62"/>
      <c r="CC30" s="58"/>
      <c r="CD30" s="58"/>
      <c r="CE30" s="59"/>
      <c r="CF30" s="54">
        <f t="shared" si="20"/>
        <v>4.6323509177433868</v>
      </c>
      <c r="CG30" s="55">
        <f t="shared" si="21"/>
        <v>2770</v>
      </c>
      <c r="CH30" s="61"/>
      <c r="CI30" s="62"/>
      <c r="CJ30" s="58"/>
      <c r="CK30" s="58"/>
      <c r="CL30" s="59"/>
      <c r="CM30" s="54">
        <f t="shared" si="22"/>
        <v>4.6412858913855111</v>
      </c>
      <c r="CN30" s="55">
        <f t="shared" si="23"/>
        <v>2345</v>
      </c>
      <c r="CO30" s="61"/>
      <c r="CP30" s="62"/>
      <c r="CQ30" s="58"/>
      <c r="CR30" s="58"/>
      <c r="CS30" s="59"/>
      <c r="CT30" s="54">
        <f t="shared" si="24"/>
        <v>4.6412858913855111</v>
      </c>
      <c r="CU30" s="55">
        <f t="shared" si="25"/>
        <v>2345</v>
      </c>
      <c r="CV30" s="61"/>
      <c r="CW30" s="62"/>
      <c r="CX30" s="58"/>
      <c r="CY30" s="58"/>
      <c r="CZ30" s="59"/>
      <c r="DA30" s="54">
        <f t="shared" si="26"/>
        <v>4.6412858913855111</v>
      </c>
      <c r="DB30" s="55">
        <f t="shared" si="27"/>
        <v>2345</v>
      </c>
      <c r="DC30" s="61"/>
      <c r="DD30" s="62"/>
      <c r="DE30" s="58"/>
      <c r="DF30" s="58"/>
      <c r="DG30" s="59"/>
      <c r="DH30" s="54">
        <f t="shared" si="28"/>
        <v>4.6412858913855111</v>
      </c>
      <c r="DI30" s="55">
        <f t="shared" si="29"/>
        <v>2345</v>
      </c>
      <c r="DJ30" s="61"/>
      <c r="DK30" s="62"/>
      <c r="DL30" s="58"/>
      <c r="DM30" s="58"/>
      <c r="DN30" s="59"/>
      <c r="DO30" s="54">
        <f t="shared" si="30"/>
        <v>4.6412858913855111</v>
      </c>
      <c r="DP30" s="55">
        <f t="shared" si="31"/>
        <v>2345</v>
      </c>
      <c r="DQ30" s="61"/>
      <c r="DR30" s="62"/>
      <c r="DS30" s="58"/>
      <c r="DT30" s="58"/>
      <c r="DU30" s="59"/>
      <c r="DV30" s="54">
        <f t="shared" si="32"/>
        <v>4.6412858913855111</v>
      </c>
      <c r="DW30" s="55">
        <f t="shared" si="33"/>
        <v>2345</v>
      </c>
      <c r="DX30" s="61"/>
      <c r="DY30" s="62"/>
      <c r="DZ30" s="58"/>
      <c r="EA30" s="58"/>
      <c r="EB30" s="59"/>
      <c r="EC30" s="54">
        <f t="shared" si="34"/>
        <v>4.6412858913855111</v>
      </c>
      <c r="ED30" s="55">
        <f t="shared" si="35"/>
        <v>2345</v>
      </c>
      <c r="EE30" s="61"/>
      <c r="EF30" s="62"/>
      <c r="EG30" s="58"/>
      <c r="EH30" s="58"/>
      <c r="EI30" s="59"/>
      <c r="EJ30" s="54">
        <f t="shared" si="36"/>
        <v>4.6412858913855111</v>
      </c>
      <c r="EK30" s="55">
        <f t="shared" si="37"/>
        <v>2345</v>
      </c>
      <c r="EL30" s="61"/>
      <c r="EM30" s="62"/>
      <c r="EN30" s="58"/>
      <c r="EO30" s="58"/>
      <c r="EP30" s="59"/>
      <c r="EQ30" s="54">
        <f t="shared" si="38"/>
        <v>4.6412858913855111</v>
      </c>
      <c r="ER30" s="55">
        <f t="shared" si="39"/>
        <v>2345</v>
      </c>
      <c r="ES30" s="61"/>
      <c r="ET30" s="62"/>
      <c r="EU30" s="58"/>
      <c r="EV30" s="58"/>
      <c r="EW30" s="59"/>
      <c r="EX30" s="54">
        <f t="shared" si="40"/>
        <v>4.6412858913855111</v>
      </c>
      <c r="EY30" s="55">
        <f t="shared" si="41"/>
        <v>2345</v>
      </c>
      <c r="EZ30" s="61"/>
      <c r="FA30" s="62"/>
      <c r="FB30" s="58"/>
      <c r="FC30" s="58"/>
      <c r="FD30" s="59"/>
      <c r="FE30" s="54">
        <f t="shared" si="42"/>
        <v>4.6412858913855111</v>
      </c>
      <c r="FF30" s="55">
        <f t="shared" si="43"/>
        <v>2345</v>
      </c>
      <c r="FG30" s="61"/>
      <c r="FH30" s="62"/>
      <c r="FI30" s="58"/>
      <c r="FJ30" s="58"/>
      <c r="FK30" s="59"/>
      <c r="FL30" s="54">
        <f t="shared" si="44"/>
        <v>4.6412858913855111</v>
      </c>
      <c r="FM30" s="55">
        <f t="shared" si="45"/>
        <v>2345</v>
      </c>
      <c r="FN30" s="61"/>
      <c r="FO30" s="62"/>
      <c r="FP30" s="58"/>
      <c r="FQ30" s="58"/>
      <c r="FR30" s="59"/>
      <c r="FS30" s="54">
        <f t="shared" si="46"/>
        <v>4.6412858913855111</v>
      </c>
      <c r="FT30" s="55">
        <f t="shared" si="47"/>
        <v>2345</v>
      </c>
      <c r="FU30" s="61"/>
      <c r="FV30" s="62"/>
      <c r="FW30" s="58"/>
      <c r="FX30" s="58"/>
      <c r="FY30" s="59"/>
      <c r="FZ30" s="54">
        <f t="shared" si="48"/>
        <v>4.6412858913855111</v>
      </c>
      <c r="GA30" s="55">
        <f t="shared" si="49"/>
        <v>2345</v>
      </c>
      <c r="GB30" s="61"/>
      <c r="GC30" s="62"/>
      <c r="GD30" s="58"/>
      <c r="GE30" s="58"/>
      <c r="GF30" s="59"/>
      <c r="GG30" s="54">
        <f t="shared" si="50"/>
        <v>4.6412858913855111</v>
      </c>
      <c r="GH30" s="55">
        <f t="shared" si="51"/>
        <v>2345</v>
      </c>
      <c r="GI30" s="61"/>
      <c r="GJ30" s="62"/>
      <c r="GK30" s="58"/>
      <c r="GL30" s="58"/>
      <c r="GM30" s="59"/>
      <c r="GN30" s="54">
        <f t="shared" si="52"/>
        <v>4.6412858913855111</v>
      </c>
      <c r="GO30" s="55">
        <f t="shared" si="53"/>
        <v>2345</v>
      </c>
      <c r="GP30" s="61"/>
      <c r="GQ30" s="62"/>
      <c r="GR30" s="58"/>
      <c r="GS30" s="58"/>
      <c r="GT30" s="59"/>
      <c r="GU30" s="54">
        <f t="shared" si="54"/>
        <v>4.6412858913855111</v>
      </c>
      <c r="GV30" s="55">
        <f t="shared" si="55"/>
        <v>2345</v>
      </c>
    </row>
    <row r="31" spans="1:204" s="60" customFormat="1">
      <c r="A31" s="57">
        <v>28</v>
      </c>
      <c r="B31" s="61">
        <v>2</v>
      </c>
      <c r="C31" s="62"/>
      <c r="D31" s="58"/>
      <c r="E31" s="58"/>
      <c r="F31" s="59">
        <v>-883</v>
      </c>
      <c r="G31" s="54">
        <f t="shared" si="57"/>
        <v>3.0819216432415271</v>
      </c>
      <c r="H31" s="55">
        <f t="shared" si="56"/>
        <v>2792</v>
      </c>
      <c r="I31" s="61">
        <v>5</v>
      </c>
      <c r="J31" s="62"/>
      <c r="K31" s="58"/>
      <c r="L31" s="58"/>
      <c r="M31" s="59"/>
      <c r="N31" s="54">
        <f t="shared" si="0"/>
        <v>3.1756478243354045</v>
      </c>
      <c r="O31" s="55">
        <f t="shared" si="1"/>
        <v>3569</v>
      </c>
      <c r="P31" s="61">
        <v>5</v>
      </c>
      <c r="Q31" s="62"/>
      <c r="R31" s="58"/>
      <c r="S31" s="58"/>
      <c r="T31" s="59"/>
      <c r="U31" s="54">
        <f t="shared" si="2"/>
        <v>3.3523600689769131</v>
      </c>
      <c r="V31" s="55">
        <f t="shared" si="3"/>
        <v>2820</v>
      </c>
      <c r="W31" s="61">
        <v>6</v>
      </c>
      <c r="X31" s="62"/>
      <c r="Y31" s="58"/>
      <c r="Z31" s="58"/>
      <c r="AA31" s="59"/>
      <c r="AB31" s="54">
        <f t="shared" si="4"/>
        <v>3.5585793815792091</v>
      </c>
      <c r="AC31" s="55">
        <f t="shared" si="5"/>
        <v>2820</v>
      </c>
      <c r="AD31" s="61">
        <v>3</v>
      </c>
      <c r="AE31" s="62"/>
      <c r="AF31" s="58"/>
      <c r="AG31" s="58"/>
      <c r="AH31" s="59"/>
      <c r="AI31" s="54">
        <f t="shared" si="6"/>
        <v>3.7435220984368236</v>
      </c>
      <c r="AJ31" s="55">
        <f t="shared" si="7"/>
        <v>2820</v>
      </c>
      <c r="AK31" s="61">
        <v>2</v>
      </c>
      <c r="AL31" s="62"/>
      <c r="AM31" s="58"/>
      <c r="AN31" s="58"/>
      <c r="AO31" s="59"/>
      <c r="AP31" s="54">
        <f t="shared" si="8"/>
        <v>3.9364119022062081</v>
      </c>
      <c r="AQ31" s="55">
        <f t="shared" si="9"/>
        <v>1940</v>
      </c>
      <c r="AR31" s="61"/>
      <c r="AS31" s="62"/>
      <c r="AT31" s="58"/>
      <c r="AU31" s="58"/>
      <c r="AV31" s="59"/>
      <c r="AW31" s="54">
        <f t="shared" si="10"/>
        <v>4.1195998482807532</v>
      </c>
      <c r="AX31" s="55">
        <f t="shared" si="11"/>
        <v>1940</v>
      </c>
      <c r="AY31" s="61"/>
      <c r="AZ31" s="62"/>
      <c r="BA31" s="58"/>
      <c r="BB31" s="58"/>
      <c r="BC31" s="59"/>
      <c r="BD31" s="54">
        <f t="shared" si="12"/>
        <v>4.2908924731816276</v>
      </c>
      <c r="BE31" s="55">
        <f t="shared" si="13"/>
        <v>1940</v>
      </c>
      <c r="BF31" s="61">
        <v>4</v>
      </c>
      <c r="BG31" s="62"/>
      <c r="BH31" s="58"/>
      <c r="BI31" s="58"/>
      <c r="BJ31" s="59"/>
      <c r="BK31" s="54">
        <f t="shared" si="14"/>
        <v>4.3676396387170833</v>
      </c>
      <c r="BL31" s="55">
        <f t="shared" si="15"/>
        <v>3141</v>
      </c>
      <c r="BM31" s="61"/>
      <c r="BN31" s="62"/>
      <c r="BO31" s="58"/>
      <c r="BP31" s="58"/>
      <c r="BQ31" s="59"/>
      <c r="BR31" s="54">
        <f t="shared" si="16"/>
        <v>4.4680486216475579</v>
      </c>
      <c r="BS31" s="55">
        <f t="shared" si="17"/>
        <v>3141</v>
      </c>
      <c r="BT31" s="61">
        <v>3</v>
      </c>
      <c r="BU31" s="62"/>
      <c r="BV31" s="58"/>
      <c r="BW31" s="58"/>
      <c r="BX31" s="59"/>
      <c r="BY31" s="54">
        <f t="shared" si="18"/>
        <v>4.5284908788652967</v>
      </c>
      <c r="BZ31" s="55">
        <f t="shared" si="19"/>
        <v>2770</v>
      </c>
      <c r="CA31" s="61">
        <v>3</v>
      </c>
      <c r="CB31" s="62"/>
      <c r="CC31" s="58"/>
      <c r="CD31" s="58"/>
      <c r="CE31" s="59"/>
      <c r="CF31" s="54">
        <f t="shared" si="20"/>
        <v>4.6373495292401934</v>
      </c>
      <c r="CG31" s="55">
        <f t="shared" si="21"/>
        <v>2770</v>
      </c>
      <c r="CH31" s="61"/>
      <c r="CI31" s="62"/>
      <c r="CJ31" s="58"/>
      <c r="CK31" s="58"/>
      <c r="CL31" s="59"/>
      <c r="CM31" s="54">
        <f t="shared" si="22"/>
        <v>4.6412858913855111</v>
      </c>
      <c r="CN31" s="55">
        <f t="shared" si="23"/>
        <v>2345</v>
      </c>
      <c r="CO31" s="61"/>
      <c r="CP31" s="62"/>
      <c r="CQ31" s="58"/>
      <c r="CR31" s="58"/>
      <c r="CS31" s="59"/>
      <c r="CT31" s="54">
        <f t="shared" si="24"/>
        <v>4.6412858913855111</v>
      </c>
      <c r="CU31" s="55">
        <f t="shared" si="25"/>
        <v>2345</v>
      </c>
      <c r="CV31" s="61"/>
      <c r="CW31" s="62"/>
      <c r="CX31" s="58"/>
      <c r="CY31" s="58"/>
      <c r="CZ31" s="59"/>
      <c r="DA31" s="54">
        <f t="shared" si="26"/>
        <v>4.6412858913855111</v>
      </c>
      <c r="DB31" s="55">
        <f t="shared" si="27"/>
        <v>2345</v>
      </c>
      <c r="DC31" s="61"/>
      <c r="DD31" s="62"/>
      <c r="DE31" s="58"/>
      <c r="DF31" s="58"/>
      <c r="DG31" s="59"/>
      <c r="DH31" s="54">
        <f t="shared" si="28"/>
        <v>4.6412858913855111</v>
      </c>
      <c r="DI31" s="55">
        <f t="shared" si="29"/>
        <v>2345</v>
      </c>
      <c r="DJ31" s="61"/>
      <c r="DK31" s="62"/>
      <c r="DL31" s="58"/>
      <c r="DM31" s="58"/>
      <c r="DN31" s="59"/>
      <c r="DO31" s="54">
        <f t="shared" si="30"/>
        <v>4.6412858913855111</v>
      </c>
      <c r="DP31" s="55">
        <f t="shared" si="31"/>
        <v>2345</v>
      </c>
      <c r="DQ31" s="61"/>
      <c r="DR31" s="62"/>
      <c r="DS31" s="58"/>
      <c r="DT31" s="58"/>
      <c r="DU31" s="59"/>
      <c r="DV31" s="54">
        <f t="shared" si="32"/>
        <v>4.6412858913855111</v>
      </c>
      <c r="DW31" s="55">
        <f t="shared" si="33"/>
        <v>2345</v>
      </c>
      <c r="DX31" s="61"/>
      <c r="DY31" s="62"/>
      <c r="DZ31" s="58"/>
      <c r="EA31" s="58"/>
      <c r="EB31" s="59"/>
      <c r="EC31" s="54">
        <f t="shared" si="34"/>
        <v>4.6412858913855111</v>
      </c>
      <c r="ED31" s="55">
        <f t="shared" si="35"/>
        <v>2345</v>
      </c>
      <c r="EE31" s="61"/>
      <c r="EF31" s="62"/>
      <c r="EG31" s="58"/>
      <c r="EH31" s="58"/>
      <c r="EI31" s="59"/>
      <c r="EJ31" s="54">
        <f t="shared" si="36"/>
        <v>4.6412858913855111</v>
      </c>
      <c r="EK31" s="55">
        <f t="shared" si="37"/>
        <v>2345</v>
      </c>
      <c r="EL31" s="61"/>
      <c r="EM31" s="62"/>
      <c r="EN31" s="58"/>
      <c r="EO31" s="58"/>
      <c r="EP31" s="59"/>
      <c r="EQ31" s="54">
        <f t="shared" si="38"/>
        <v>4.6412858913855111</v>
      </c>
      <c r="ER31" s="55">
        <f t="shared" si="39"/>
        <v>2345</v>
      </c>
      <c r="ES31" s="61"/>
      <c r="ET31" s="62"/>
      <c r="EU31" s="58"/>
      <c r="EV31" s="58"/>
      <c r="EW31" s="59"/>
      <c r="EX31" s="54">
        <f t="shared" si="40"/>
        <v>4.6412858913855111</v>
      </c>
      <c r="EY31" s="55">
        <f t="shared" si="41"/>
        <v>2345</v>
      </c>
      <c r="EZ31" s="61"/>
      <c r="FA31" s="62"/>
      <c r="FB31" s="58"/>
      <c r="FC31" s="58"/>
      <c r="FD31" s="59"/>
      <c r="FE31" s="54">
        <f t="shared" si="42"/>
        <v>4.6412858913855111</v>
      </c>
      <c r="FF31" s="55">
        <f t="shared" si="43"/>
        <v>2345</v>
      </c>
      <c r="FG31" s="61"/>
      <c r="FH31" s="62"/>
      <c r="FI31" s="58"/>
      <c r="FJ31" s="58"/>
      <c r="FK31" s="59"/>
      <c r="FL31" s="54">
        <f t="shared" si="44"/>
        <v>4.6412858913855111</v>
      </c>
      <c r="FM31" s="55">
        <f t="shared" si="45"/>
        <v>2345</v>
      </c>
      <c r="FN31" s="61"/>
      <c r="FO31" s="62"/>
      <c r="FP31" s="58"/>
      <c r="FQ31" s="58"/>
      <c r="FR31" s="59"/>
      <c r="FS31" s="54">
        <f t="shared" si="46"/>
        <v>4.6412858913855111</v>
      </c>
      <c r="FT31" s="55">
        <f t="shared" si="47"/>
        <v>2345</v>
      </c>
      <c r="FU31" s="61"/>
      <c r="FV31" s="62"/>
      <c r="FW31" s="58"/>
      <c r="FX31" s="58"/>
      <c r="FY31" s="59"/>
      <c r="FZ31" s="54">
        <f t="shared" si="48"/>
        <v>4.6412858913855111</v>
      </c>
      <c r="GA31" s="55">
        <f t="shared" si="49"/>
        <v>2345</v>
      </c>
      <c r="GB31" s="61"/>
      <c r="GC31" s="62"/>
      <c r="GD31" s="58"/>
      <c r="GE31" s="58"/>
      <c r="GF31" s="59"/>
      <c r="GG31" s="54">
        <f t="shared" si="50"/>
        <v>4.6412858913855111</v>
      </c>
      <c r="GH31" s="55">
        <f t="shared" si="51"/>
        <v>2345</v>
      </c>
      <c r="GI31" s="61"/>
      <c r="GJ31" s="62"/>
      <c r="GK31" s="58"/>
      <c r="GL31" s="58"/>
      <c r="GM31" s="59"/>
      <c r="GN31" s="54">
        <f t="shared" si="52"/>
        <v>4.6412858913855111</v>
      </c>
      <c r="GO31" s="55">
        <f t="shared" si="53"/>
        <v>2345</v>
      </c>
      <c r="GP31" s="61"/>
      <c r="GQ31" s="62"/>
      <c r="GR31" s="58"/>
      <c r="GS31" s="58"/>
      <c r="GT31" s="59"/>
      <c r="GU31" s="54">
        <f t="shared" si="54"/>
        <v>4.6412858913855111</v>
      </c>
      <c r="GV31" s="55">
        <f t="shared" si="55"/>
        <v>2345</v>
      </c>
    </row>
    <row r="32" spans="1:204" s="60" customFormat="1">
      <c r="A32" s="57">
        <v>29</v>
      </c>
      <c r="B32" s="61">
        <v>2</v>
      </c>
      <c r="C32" s="62"/>
      <c r="D32" s="58"/>
      <c r="E32" s="58"/>
      <c r="F32" s="59">
        <v>-953</v>
      </c>
      <c r="G32" s="54">
        <f t="shared" si="57"/>
        <v>3.0843864681362585</v>
      </c>
      <c r="H32" s="55">
        <f t="shared" si="56"/>
        <v>3745</v>
      </c>
      <c r="I32" s="61">
        <v>6</v>
      </c>
      <c r="J32" s="62"/>
      <c r="K32" s="58"/>
      <c r="L32" s="58"/>
      <c r="M32" s="59"/>
      <c r="N32" s="54">
        <f t="shared" si="0"/>
        <v>3.1834069466924535</v>
      </c>
      <c r="O32" s="55">
        <f t="shared" si="1"/>
        <v>3569</v>
      </c>
      <c r="P32" s="61">
        <v>4</v>
      </c>
      <c r="Q32" s="62"/>
      <c r="R32" s="58"/>
      <c r="S32" s="58"/>
      <c r="T32" s="59"/>
      <c r="U32" s="54">
        <f t="shared" si="2"/>
        <v>3.3589067138214306</v>
      </c>
      <c r="V32" s="55">
        <f t="shared" si="3"/>
        <v>2820</v>
      </c>
      <c r="W32" s="61">
        <v>6</v>
      </c>
      <c r="X32" s="62"/>
      <c r="Y32" s="58"/>
      <c r="Z32" s="58"/>
      <c r="AA32" s="59"/>
      <c r="AB32" s="54">
        <f t="shared" si="4"/>
        <v>3.5683993488459849</v>
      </c>
      <c r="AC32" s="55">
        <f t="shared" si="5"/>
        <v>2820</v>
      </c>
      <c r="AD32" s="61">
        <v>6</v>
      </c>
      <c r="AE32" s="62"/>
      <c r="AF32" s="58"/>
      <c r="AG32" s="58"/>
      <c r="AH32" s="59"/>
      <c r="AI32" s="54">
        <f t="shared" si="6"/>
        <v>3.7533420657035999</v>
      </c>
      <c r="AJ32" s="55">
        <f t="shared" si="7"/>
        <v>2820</v>
      </c>
      <c r="AK32" s="61">
        <v>3</v>
      </c>
      <c r="AL32" s="62"/>
      <c r="AM32" s="58"/>
      <c r="AN32" s="58"/>
      <c r="AO32" s="59"/>
      <c r="AP32" s="54">
        <f t="shared" si="8"/>
        <v>3.9435490949104115</v>
      </c>
      <c r="AQ32" s="55">
        <f t="shared" si="9"/>
        <v>1940</v>
      </c>
      <c r="AR32" s="61">
        <v>4</v>
      </c>
      <c r="AS32" s="62"/>
      <c r="AT32" s="58"/>
      <c r="AU32" s="58"/>
      <c r="AV32" s="59"/>
      <c r="AW32" s="54">
        <f t="shared" si="10"/>
        <v>4.1291161052196905</v>
      </c>
      <c r="AX32" s="55">
        <f t="shared" si="11"/>
        <v>1940</v>
      </c>
      <c r="AY32" s="61"/>
      <c r="AZ32" s="62"/>
      <c r="BA32" s="58"/>
      <c r="BB32" s="58"/>
      <c r="BC32" s="59"/>
      <c r="BD32" s="54">
        <f t="shared" si="12"/>
        <v>4.2908924731816276</v>
      </c>
      <c r="BE32" s="55">
        <f t="shared" si="13"/>
        <v>1940</v>
      </c>
      <c r="BF32" s="61"/>
      <c r="BG32" s="62"/>
      <c r="BH32" s="58">
        <v>20</v>
      </c>
      <c r="BI32" s="58"/>
      <c r="BJ32" s="59"/>
      <c r="BK32" s="54">
        <f t="shared" si="14"/>
        <v>4.370823338175855</v>
      </c>
      <c r="BL32" s="55">
        <f t="shared" si="15"/>
        <v>3141</v>
      </c>
      <c r="BM32" s="61">
        <v>3</v>
      </c>
      <c r="BN32" s="62"/>
      <c r="BO32" s="58"/>
      <c r="BP32" s="58"/>
      <c r="BQ32" s="59"/>
      <c r="BR32" s="54">
        <f t="shared" si="16"/>
        <v>4.4724568208981648</v>
      </c>
      <c r="BS32" s="55">
        <f t="shared" si="17"/>
        <v>3141</v>
      </c>
      <c r="BT32" s="61"/>
      <c r="BU32" s="62"/>
      <c r="BV32" s="58"/>
      <c r="BW32" s="58"/>
      <c r="BX32" s="59"/>
      <c r="BY32" s="54">
        <f t="shared" si="18"/>
        <v>4.5284908788652967</v>
      </c>
      <c r="BZ32" s="55">
        <f t="shared" si="19"/>
        <v>2770</v>
      </c>
      <c r="CA32" s="61"/>
      <c r="CB32" s="62"/>
      <c r="CC32" s="58"/>
      <c r="CD32" s="58"/>
      <c r="CE32" s="59">
        <v>425</v>
      </c>
      <c r="CF32" s="54">
        <f t="shared" si="20"/>
        <v>4.6373495292401934</v>
      </c>
      <c r="CG32" s="55">
        <f t="shared" si="21"/>
        <v>2345</v>
      </c>
      <c r="CH32" s="61"/>
      <c r="CI32" s="62"/>
      <c r="CJ32" s="58"/>
      <c r="CK32" s="58"/>
      <c r="CL32" s="59"/>
      <c r="CM32" s="54">
        <f t="shared" si="22"/>
        <v>4.6412858913855111</v>
      </c>
      <c r="CN32" s="55">
        <f t="shared" si="23"/>
        <v>2345</v>
      </c>
      <c r="CO32" s="61"/>
      <c r="CP32" s="62"/>
      <c r="CQ32" s="58"/>
      <c r="CR32" s="58"/>
      <c r="CS32" s="59"/>
      <c r="CT32" s="54">
        <f t="shared" si="24"/>
        <v>4.6412858913855111</v>
      </c>
      <c r="CU32" s="55">
        <f t="shared" si="25"/>
        <v>2345</v>
      </c>
      <c r="CV32" s="61"/>
      <c r="CW32" s="62"/>
      <c r="CX32" s="58"/>
      <c r="CY32" s="58"/>
      <c r="CZ32" s="59"/>
      <c r="DA32" s="54">
        <f t="shared" si="26"/>
        <v>4.6412858913855111</v>
      </c>
      <c r="DB32" s="55">
        <f t="shared" si="27"/>
        <v>2345</v>
      </c>
      <c r="DC32" s="61"/>
      <c r="DD32" s="62"/>
      <c r="DE32" s="58"/>
      <c r="DF32" s="58"/>
      <c r="DG32" s="59"/>
      <c r="DH32" s="54">
        <f t="shared" si="28"/>
        <v>4.6412858913855111</v>
      </c>
      <c r="DI32" s="55">
        <f t="shared" si="29"/>
        <v>2345</v>
      </c>
      <c r="DJ32" s="61"/>
      <c r="DK32" s="62"/>
      <c r="DL32" s="58"/>
      <c r="DM32" s="58"/>
      <c r="DN32" s="59"/>
      <c r="DO32" s="54">
        <f t="shared" si="30"/>
        <v>4.6412858913855111</v>
      </c>
      <c r="DP32" s="55">
        <f t="shared" si="31"/>
        <v>2345</v>
      </c>
      <c r="DQ32" s="61"/>
      <c r="DR32" s="62"/>
      <c r="DS32" s="58"/>
      <c r="DT32" s="58"/>
      <c r="DU32" s="59"/>
      <c r="DV32" s="54">
        <f t="shared" si="32"/>
        <v>4.6412858913855111</v>
      </c>
      <c r="DW32" s="55">
        <f t="shared" si="33"/>
        <v>2345</v>
      </c>
      <c r="DX32" s="61"/>
      <c r="DY32" s="62"/>
      <c r="DZ32" s="58"/>
      <c r="EA32" s="58"/>
      <c r="EB32" s="59"/>
      <c r="EC32" s="54">
        <f t="shared" si="34"/>
        <v>4.6412858913855111</v>
      </c>
      <c r="ED32" s="55">
        <f t="shared" si="35"/>
        <v>2345</v>
      </c>
      <c r="EE32" s="61"/>
      <c r="EF32" s="62"/>
      <c r="EG32" s="58"/>
      <c r="EH32" s="58"/>
      <c r="EI32" s="59"/>
      <c r="EJ32" s="54">
        <f t="shared" si="36"/>
        <v>4.6412858913855111</v>
      </c>
      <c r="EK32" s="55">
        <f t="shared" si="37"/>
        <v>2345</v>
      </c>
      <c r="EL32" s="61"/>
      <c r="EM32" s="62"/>
      <c r="EN32" s="58"/>
      <c r="EO32" s="58"/>
      <c r="EP32" s="59"/>
      <c r="EQ32" s="54">
        <f t="shared" si="38"/>
        <v>4.6412858913855111</v>
      </c>
      <c r="ER32" s="55">
        <f t="shared" si="39"/>
        <v>2345</v>
      </c>
      <c r="ES32" s="61"/>
      <c r="ET32" s="62"/>
      <c r="EU32" s="58"/>
      <c r="EV32" s="58"/>
      <c r="EW32" s="59"/>
      <c r="EX32" s="54">
        <f t="shared" si="40"/>
        <v>4.6412858913855111</v>
      </c>
      <c r="EY32" s="55">
        <f t="shared" si="41"/>
        <v>2345</v>
      </c>
      <c r="EZ32" s="61"/>
      <c r="FA32" s="62"/>
      <c r="FB32" s="58"/>
      <c r="FC32" s="58"/>
      <c r="FD32" s="59"/>
      <c r="FE32" s="54">
        <f t="shared" si="42"/>
        <v>4.6412858913855111</v>
      </c>
      <c r="FF32" s="55">
        <f t="shared" si="43"/>
        <v>2345</v>
      </c>
      <c r="FG32" s="61"/>
      <c r="FH32" s="62"/>
      <c r="FI32" s="58"/>
      <c r="FJ32" s="58"/>
      <c r="FK32" s="59"/>
      <c r="FL32" s="54">
        <f t="shared" si="44"/>
        <v>4.6412858913855111</v>
      </c>
      <c r="FM32" s="55">
        <f t="shared" si="45"/>
        <v>2345</v>
      </c>
      <c r="FN32" s="61"/>
      <c r="FO32" s="62"/>
      <c r="FP32" s="58"/>
      <c r="FQ32" s="58"/>
      <c r="FR32" s="59"/>
      <c r="FS32" s="54">
        <f t="shared" si="46"/>
        <v>4.6412858913855111</v>
      </c>
      <c r="FT32" s="55">
        <f t="shared" si="47"/>
        <v>2345</v>
      </c>
      <c r="FU32" s="61"/>
      <c r="FV32" s="62"/>
      <c r="FW32" s="58"/>
      <c r="FX32" s="58"/>
      <c r="FY32" s="59"/>
      <c r="FZ32" s="54">
        <f t="shared" si="48"/>
        <v>4.6412858913855111</v>
      </c>
      <c r="GA32" s="55">
        <f t="shared" si="49"/>
        <v>2345</v>
      </c>
      <c r="GB32" s="61"/>
      <c r="GC32" s="62"/>
      <c r="GD32" s="58"/>
      <c r="GE32" s="58"/>
      <c r="GF32" s="59"/>
      <c r="GG32" s="54">
        <f t="shared" si="50"/>
        <v>4.6412858913855111</v>
      </c>
      <c r="GH32" s="55">
        <f t="shared" si="51"/>
        <v>2345</v>
      </c>
      <c r="GI32" s="61"/>
      <c r="GJ32" s="62"/>
      <c r="GK32" s="58"/>
      <c r="GL32" s="58"/>
      <c r="GM32" s="59"/>
      <c r="GN32" s="54">
        <f t="shared" si="52"/>
        <v>4.6412858913855111</v>
      </c>
      <c r="GO32" s="55">
        <f t="shared" si="53"/>
        <v>2345</v>
      </c>
      <c r="GP32" s="61"/>
      <c r="GQ32" s="62"/>
      <c r="GR32" s="58"/>
      <c r="GS32" s="58"/>
      <c r="GT32" s="59"/>
      <c r="GU32" s="54">
        <f t="shared" si="54"/>
        <v>4.6412858913855111</v>
      </c>
      <c r="GV32" s="55">
        <f t="shared" si="55"/>
        <v>2345</v>
      </c>
    </row>
    <row r="33" spans="1:204" s="60" customFormat="1">
      <c r="A33" s="57">
        <v>30</v>
      </c>
      <c r="B33" s="61">
        <v>3</v>
      </c>
      <c r="C33" s="62"/>
      <c r="D33" s="58"/>
      <c r="E33" s="58"/>
      <c r="F33" s="59"/>
      <c r="G33" s="54">
        <f t="shared" si="57"/>
        <v>3.0880837054783559</v>
      </c>
      <c r="H33" s="55">
        <f t="shared" si="56"/>
        <v>3745</v>
      </c>
      <c r="I33" s="61">
        <v>6</v>
      </c>
      <c r="J33" s="62"/>
      <c r="K33" s="58"/>
      <c r="L33" s="58"/>
      <c r="M33" s="59"/>
      <c r="N33" s="54">
        <f t="shared" si="0"/>
        <v>3.191166069049503</v>
      </c>
      <c r="O33" s="55">
        <f t="shared" si="1"/>
        <v>3569</v>
      </c>
      <c r="P33" s="61">
        <v>4</v>
      </c>
      <c r="Q33" s="62"/>
      <c r="R33" s="58"/>
      <c r="S33" s="58"/>
      <c r="T33" s="59"/>
      <c r="U33" s="54">
        <f t="shared" si="2"/>
        <v>3.3654533586659481</v>
      </c>
      <c r="V33" s="55">
        <f t="shared" si="3"/>
        <v>2820</v>
      </c>
      <c r="W33" s="61"/>
      <c r="X33" s="62"/>
      <c r="Y33" s="58"/>
      <c r="Z33" s="58"/>
      <c r="AA33" s="59"/>
      <c r="AB33" s="54">
        <f t="shared" si="4"/>
        <v>3.5683993488459849</v>
      </c>
      <c r="AC33" s="55">
        <f t="shared" si="5"/>
        <v>2820</v>
      </c>
      <c r="AD33" s="61">
        <v>6</v>
      </c>
      <c r="AE33" s="62"/>
      <c r="AF33" s="58"/>
      <c r="AG33" s="58"/>
      <c r="AH33" s="59"/>
      <c r="AI33" s="54">
        <f t="shared" si="6"/>
        <v>3.7631620329703757</v>
      </c>
      <c r="AJ33" s="55">
        <f t="shared" si="7"/>
        <v>2820</v>
      </c>
      <c r="AK33" s="61">
        <v>3</v>
      </c>
      <c r="AL33" s="62"/>
      <c r="AM33" s="58"/>
      <c r="AN33" s="58"/>
      <c r="AO33" s="59"/>
      <c r="AP33" s="54">
        <f t="shared" si="8"/>
        <v>3.9506862876146145</v>
      </c>
      <c r="AQ33" s="55">
        <f t="shared" si="9"/>
        <v>1940</v>
      </c>
      <c r="AR33" s="61">
        <v>4</v>
      </c>
      <c r="AS33" s="62"/>
      <c r="AT33" s="58"/>
      <c r="AU33" s="58"/>
      <c r="AV33" s="59"/>
      <c r="AW33" s="54">
        <f t="shared" si="10"/>
        <v>4.1386323621586278</v>
      </c>
      <c r="AX33" s="55">
        <f t="shared" si="11"/>
        <v>1940</v>
      </c>
      <c r="AY33" s="61"/>
      <c r="AZ33" s="62"/>
      <c r="BA33" s="58">
        <v>10</v>
      </c>
      <c r="BB33" s="58"/>
      <c r="BC33" s="59"/>
      <c r="BD33" s="54">
        <f t="shared" si="12"/>
        <v>4.2934697927692564</v>
      </c>
      <c r="BE33" s="55">
        <f t="shared" si="13"/>
        <v>1940</v>
      </c>
      <c r="BF33" s="61">
        <v>4</v>
      </c>
      <c r="BG33" s="62"/>
      <c r="BH33" s="58"/>
      <c r="BI33" s="58"/>
      <c r="BJ33" s="59"/>
      <c r="BK33" s="54">
        <f t="shared" si="14"/>
        <v>4.3767009371766639</v>
      </c>
      <c r="BL33" s="55">
        <f t="shared" si="15"/>
        <v>3141</v>
      </c>
      <c r="BM33" s="61">
        <v>3</v>
      </c>
      <c r="BN33" s="62"/>
      <c r="BO33" s="58"/>
      <c r="BP33" s="58"/>
      <c r="BQ33" s="59"/>
      <c r="BR33" s="54">
        <f t="shared" si="16"/>
        <v>4.4768650201487707</v>
      </c>
      <c r="BS33" s="55">
        <f t="shared" si="17"/>
        <v>3141</v>
      </c>
      <c r="BT33" s="61"/>
      <c r="BU33" s="62"/>
      <c r="BV33" s="58"/>
      <c r="BW33" s="58"/>
      <c r="BX33" s="59"/>
      <c r="BY33" s="54">
        <f t="shared" si="18"/>
        <v>4.5284908788652967</v>
      </c>
      <c r="BZ33" s="55">
        <f t="shared" si="19"/>
        <v>2770</v>
      </c>
      <c r="CA33" s="61">
        <v>1</v>
      </c>
      <c r="CB33" s="62"/>
      <c r="CC33" s="58"/>
      <c r="CD33" s="58"/>
      <c r="CE33" s="59"/>
      <c r="CF33" s="54">
        <f t="shared" si="20"/>
        <v>4.6393177103128522</v>
      </c>
      <c r="CG33" s="55">
        <f t="shared" si="21"/>
        <v>2345</v>
      </c>
      <c r="CH33" s="61"/>
      <c r="CI33" s="62"/>
      <c r="CJ33" s="58"/>
      <c r="CK33" s="58"/>
      <c r="CL33" s="59"/>
      <c r="CM33" s="54">
        <f t="shared" si="22"/>
        <v>4.6412858913855111</v>
      </c>
      <c r="CN33" s="55">
        <f t="shared" si="23"/>
        <v>2345</v>
      </c>
      <c r="CO33" s="61"/>
      <c r="CP33" s="62"/>
      <c r="CQ33" s="58"/>
      <c r="CR33" s="58"/>
      <c r="CS33" s="59"/>
      <c r="CT33" s="54">
        <f t="shared" si="24"/>
        <v>4.6412858913855111</v>
      </c>
      <c r="CU33" s="55">
        <f t="shared" si="25"/>
        <v>2345</v>
      </c>
      <c r="CV33" s="61"/>
      <c r="CW33" s="62"/>
      <c r="CX33" s="58"/>
      <c r="CY33" s="58"/>
      <c r="CZ33" s="59"/>
      <c r="DA33" s="54">
        <f t="shared" si="26"/>
        <v>4.6412858913855111</v>
      </c>
      <c r="DB33" s="55">
        <f t="shared" si="27"/>
        <v>2345</v>
      </c>
      <c r="DC33" s="61"/>
      <c r="DD33" s="62"/>
      <c r="DE33" s="58"/>
      <c r="DF33" s="58"/>
      <c r="DG33" s="59"/>
      <c r="DH33" s="54">
        <f t="shared" si="28"/>
        <v>4.6412858913855111</v>
      </c>
      <c r="DI33" s="55">
        <f t="shared" si="29"/>
        <v>2345</v>
      </c>
      <c r="DJ33" s="61"/>
      <c r="DK33" s="62"/>
      <c r="DL33" s="58"/>
      <c r="DM33" s="58"/>
      <c r="DN33" s="59"/>
      <c r="DO33" s="54">
        <f t="shared" si="30"/>
        <v>4.6412858913855111</v>
      </c>
      <c r="DP33" s="55">
        <f t="shared" si="31"/>
        <v>2345</v>
      </c>
      <c r="DQ33" s="61"/>
      <c r="DR33" s="62"/>
      <c r="DS33" s="58"/>
      <c r="DT33" s="58"/>
      <c r="DU33" s="59"/>
      <c r="DV33" s="54">
        <f t="shared" si="32"/>
        <v>4.6412858913855111</v>
      </c>
      <c r="DW33" s="55">
        <f t="shared" si="33"/>
        <v>2345</v>
      </c>
      <c r="DX33" s="61"/>
      <c r="DY33" s="62"/>
      <c r="DZ33" s="58"/>
      <c r="EA33" s="58"/>
      <c r="EB33" s="59"/>
      <c r="EC33" s="54">
        <f t="shared" si="34"/>
        <v>4.6412858913855111</v>
      </c>
      <c r="ED33" s="55">
        <f t="shared" si="35"/>
        <v>2345</v>
      </c>
      <c r="EE33" s="61"/>
      <c r="EF33" s="62"/>
      <c r="EG33" s="58"/>
      <c r="EH33" s="58"/>
      <c r="EI33" s="59"/>
      <c r="EJ33" s="54">
        <f t="shared" si="36"/>
        <v>4.6412858913855111</v>
      </c>
      <c r="EK33" s="55">
        <f t="shared" si="37"/>
        <v>2345</v>
      </c>
      <c r="EL33" s="61"/>
      <c r="EM33" s="62"/>
      <c r="EN33" s="58"/>
      <c r="EO33" s="58"/>
      <c r="EP33" s="59"/>
      <c r="EQ33" s="54">
        <f t="shared" si="38"/>
        <v>4.6412858913855111</v>
      </c>
      <c r="ER33" s="55">
        <f t="shared" si="39"/>
        <v>2345</v>
      </c>
      <c r="ES33" s="61"/>
      <c r="ET33" s="62"/>
      <c r="EU33" s="58"/>
      <c r="EV33" s="58"/>
      <c r="EW33" s="59"/>
      <c r="EX33" s="54">
        <f t="shared" si="40"/>
        <v>4.6412858913855111</v>
      </c>
      <c r="EY33" s="55">
        <f t="shared" si="41"/>
        <v>2345</v>
      </c>
      <c r="EZ33" s="61"/>
      <c r="FA33" s="62"/>
      <c r="FB33" s="58"/>
      <c r="FC33" s="58"/>
      <c r="FD33" s="59"/>
      <c r="FE33" s="54">
        <f t="shared" si="42"/>
        <v>4.6412858913855111</v>
      </c>
      <c r="FF33" s="55">
        <f t="shared" si="43"/>
        <v>2345</v>
      </c>
      <c r="FG33" s="61"/>
      <c r="FH33" s="62"/>
      <c r="FI33" s="58"/>
      <c r="FJ33" s="58"/>
      <c r="FK33" s="59"/>
      <c r="FL33" s="54">
        <f t="shared" si="44"/>
        <v>4.6412858913855111</v>
      </c>
      <c r="FM33" s="55">
        <f t="shared" si="45"/>
        <v>2345</v>
      </c>
      <c r="FN33" s="61"/>
      <c r="FO33" s="62"/>
      <c r="FP33" s="58"/>
      <c r="FQ33" s="58"/>
      <c r="FR33" s="59"/>
      <c r="FS33" s="54">
        <f t="shared" si="46"/>
        <v>4.6412858913855111</v>
      </c>
      <c r="FT33" s="55">
        <f t="shared" si="47"/>
        <v>2345</v>
      </c>
      <c r="FU33" s="61"/>
      <c r="FV33" s="62"/>
      <c r="FW33" s="58"/>
      <c r="FX33" s="58"/>
      <c r="FY33" s="59"/>
      <c r="FZ33" s="54">
        <f t="shared" si="48"/>
        <v>4.6412858913855111</v>
      </c>
      <c r="GA33" s="55">
        <f t="shared" si="49"/>
        <v>2345</v>
      </c>
      <c r="GB33" s="61"/>
      <c r="GC33" s="62"/>
      <c r="GD33" s="58"/>
      <c r="GE33" s="58"/>
      <c r="GF33" s="59"/>
      <c r="GG33" s="54">
        <f t="shared" si="50"/>
        <v>4.6412858913855111</v>
      </c>
      <c r="GH33" s="55">
        <f t="shared" si="51"/>
        <v>2345</v>
      </c>
      <c r="GI33" s="61"/>
      <c r="GJ33" s="62"/>
      <c r="GK33" s="58"/>
      <c r="GL33" s="58"/>
      <c r="GM33" s="59"/>
      <c r="GN33" s="54">
        <f t="shared" si="52"/>
        <v>4.6412858913855111</v>
      </c>
      <c r="GO33" s="55">
        <f t="shared" si="53"/>
        <v>2345</v>
      </c>
      <c r="GP33" s="61"/>
      <c r="GQ33" s="62"/>
      <c r="GR33" s="58"/>
      <c r="GS33" s="58"/>
      <c r="GT33" s="59"/>
      <c r="GU33" s="54">
        <f t="shared" si="54"/>
        <v>4.6412858913855111</v>
      </c>
      <c r="GV33" s="55">
        <f t="shared" si="55"/>
        <v>2345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3.0880837054783559</v>
      </c>
      <c r="H34" s="55">
        <f t="shared" si="56"/>
        <v>3745</v>
      </c>
      <c r="I34" s="64">
        <v>6</v>
      </c>
      <c r="J34" s="65"/>
      <c r="K34" s="66"/>
      <c r="L34" s="66"/>
      <c r="M34" s="67"/>
      <c r="N34" s="68">
        <f t="shared" si="0"/>
        <v>3.198925191406552</v>
      </c>
      <c r="O34" s="69">
        <f t="shared" si="1"/>
        <v>3569</v>
      </c>
      <c r="P34" s="64"/>
      <c r="Q34" s="65"/>
      <c r="R34" s="66"/>
      <c r="S34" s="66"/>
      <c r="T34" s="67"/>
      <c r="U34" s="68">
        <f t="shared" si="2"/>
        <v>3.3654533586659481</v>
      </c>
      <c r="V34" s="69">
        <f t="shared" si="3"/>
        <v>2820</v>
      </c>
      <c r="W34" s="64"/>
      <c r="X34" s="65"/>
      <c r="Y34" s="66"/>
      <c r="Z34" s="66"/>
      <c r="AA34" s="67"/>
      <c r="AB34" s="68">
        <f t="shared" si="4"/>
        <v>3.5683993488459849</v>
      </c>
      <c r="AC34" s="69">
        <f t="shared" si="5"/>
        <v>2820</v>
      </c>
      <c r="AD34" s="64"/>
      <c r="AE34" s="65"/>
      <c r="AF34" s="66"/>
      <c r="AG34" s="66"/>
      <c r="AH34" s="67"/>
      <c r="AI34" s="68">
        <f t="shared" si="6"/>
        <v>3.7631620329703757</v>
      </c>
      <c r="AJ34" s="69">
        <f t="shared" si="7"/>
        <v>2820</v>
      </c>
      <c r="AK34" s="64"/>
      <c r="AL34" s="65"/>
      <c r="AM34" s="66"/>
      <c r="AN34" s="66"/>
      <c r="AO34" s="67"/>
      <c r="AP34" s="68">
        <f t="shared" si="8"/>
        <v>3.9506862876146145</v>
      </c>
      <c r="AQ34" s="69">
        <f t="shared" si="9"/>
        <v>1940</v>
      </c>
      <c r="AR34" s="64">
        <v>5</v>
      </c>
      <c r="AS34" s="65"/>
      <c r="AT34" s="66"/>
      <c r="AU34" s="66"/>
      <c r="AV34" s="67"/>
      <c r="AW34" s="68">
        <f t="shared" si="10"/>
        <v>4.1505276833322995</v>
      </c>
      <c r="AX34" s="69">
        <f t="shared" si="11"/>
        <v>1940</v>
      </c>
      <c r="AY34" s="64"/>
      <c r="AZ34" s="65"/>
      <c r="BA34" s="66"/>
      <c r="BB34" s="66"/>
      <c r="BC34" s="67"/>
      <c r="BD34" s="68">
        <f t="shared" si="12"/>
        <v>4.2934697927692564</v>
      </c>
      <c r="BE34" s="69">
        <f t="shared" si="13"/>
        <v>1940</v>
      </c>
      <c r="BF34" s="64">
        <v>2</v>
      </c>
      <c r="BG34" s="65"/>
      <c r="BH34" s="66"/>
      <c r="BI34" s="66"/>
      <c r="BJ34" s="67"/>
      <c r="BK34" s="68">
        <f t="shared" si="14"/>
        <v>4.3796397366770679</v>
      </c>
      <c r="BL34" s="69">
        <f t="shared" si="15"/>
        <v>3141</v>
      </c>
      <c r="BM34" s="64">
        <v>5</v>
      </c>
      <c r="BN34" s="65"/>
      <c r="BO34" s="66"/>
      <c r="BP34" s="66"/>
      <c r="BQ34" s="67"/>
      <c r="BR34" s="68">
        <f t="shared" si="16"/>
        <v>4.4842120188997807</v>
      </c>
      <c r="BS34" s="69">
        <f t="shared" si="17"/>
        <v>3141</v>
      </c>
      <c r="BT34" s="64"/>
      <c r="BU34" s="65"/>
      <c r="BV34" s="66"/>
      <c r="BW34" s="66"/>
      <c r="BX34" s="67"/>
      <c r="BY34" s="68">
        <f t="shared" si="18"/>
        <v>4.5284908788652967</v>
      </c>
      <c r="BZ34" s="69">
        <f t="shared" si="19"/>
        <v>2770</v>
      </c>
      <c r="CA34" s="64">
        <v>1</v>
      </c>
      <c r="CB34" s="65"/>
      <c r="CC34" s="66"/>
      <c r="CD34" s="66"/>
      <c r="CE34" s="67"/>
      <c r="CF34" s="68">
        <f t="shared" si="20"/>
        <v>4.6412858913855111</v>
      </c>
      <c r="CG34" s="69">
        <f t="shared" si="21"/>
        <v>2345</v>
      </c>
      <c r="CH34" s="64"/>
      <c r="CI34" s="65"/>
      <c r="CJ34" s="66"/>
      <c r="CK34" s="66"/>
      <c r="CL34" s="67"/>
      <c r="CM34" s="68">
        <f t="shared" si="22"/>
        <v>4.6412858913855111</v>
      </c>
      <c r="CN34" s="69">
        <f t="shared" si="23"/>
        <v>2345</v>
      </c>
      <c r="CO34" s="64"/>
      <c r="CP34" s="65"/>
      <c r="CQ34" s="66"/>
      <c r="CR34" s="66"/>
      <c r="CS34" s="67"/>
      <c r="CT34" s="68">
        <f t="shared" si="24"/>
        <v>4.6412858913855111</v>
      </c>
      <c r="CU34" s="69">
        <f t="shared" si="25"/>
        <v>2345</v>
      </c>
      <c r="CV34" s="64"/>
      <c r="CW34" s="65"/>
      <c r="CX34" s="66"/>
      <c r="CY34" s="66"/>
      <c r="CZ34" s="67"/>
      <c r="DA34" s="68">
        <f t="shared" si="26"/>
        <v>4.6412858913855111</v>
      </c>
      <c r="DB34" s="69">
        <f t="shared" si="27"/>
        <v>2345</v>
      </c>
      <c r="DC34" s="64"/>
      <c r="DD34" s="65"/>
      <c r="DE34" s="66"/>
      <c r="DF34" s="66"/>
      <c r="DG34" s="67"/>
      <c r="DH34" s="68">
        <f t="shared" si="28"/>
        <v>4.6412858913855111</v>
      </c>
      <c r="DI34" s="69">
        <f t="shared" si="29"/>
        <v>2345</v>
      </c>
      <c r="DJ34" s="64"/>
      <c r="DK34" s="65"/>
      <c r="DL34" s="66"/>
      <c r="DM34" s="66"/>
      <c r="DN34" s="67"/>
      <c r="DO34" s="68">
        <f t="shared" si="30"/>
        <v>4.6412858913855111</v>
      </c>
      <c r="DP34" s="69">
        <f t="shared" si="31"/>
        <v>2345</v>
      </c>
      <c r="DQ34" s="64"/>
      <c r="DR34" s="65"/>
      <c r="DS34" s="66"/>
      <c r="DT34" s="66"/>
      <c r="DU34" s="67"/>
      <c r="DV34" s="68">
        <f t="shared" si="32"/>
        <v>4.6412858913855111</v>
      </c>
      <c r="DW34" s="69">
        <f t="shared" si="33"/>
        <v>2345</v>
      </c>
      <c r="DX34" s="64"/>
      <c r="DY34" s="65"/>
      <c r="DZ34" s="66"/>
      <c r="EA34" s="66"/>
      <c r="EB34" s="67"/>
      <c r="EC34" s="68">
        <f t="shared" si="34"/>
        <v>4.6412858913855111</v>
      </c>
      <c r="ED34" s="69">
        <f t="shared" si="35"/>
        <v>2345</v>
      </c>
      <c r="EE34" s="64"/>
      <c r="EF34" s="65"/>
      <c r="EG34" s="66"/>
      <c r="EH34" s="66"/>
      <c r="EI34" s="67"/>
      <c r="EJ34" s="68">
        <f t="shared" si="36"/>
        <v>4.6412858913855111</v>
      </c>
      <c r="EK34" s="69">
        <f t="shared" si="37"/>
        <v>2345</v>
      </c>
      <c r="EL34" s="64"/>
      <c r="EM34" s="65"/>
      <c r="EN34" s="66"/>
      <c r="EO34" s="66"/>
      <c r="EP34" s="67"/>
      <c r="EQ34" s="68">
        <f t="shared" si="38"/>
        <v>4.6412858913855111</v>
      </c>
      <c r="ER34" s="69">
        <f t="shared" si="39"/>
        <v>2345</v>
      </c>
      <c r="ES34" s="64"/>
      <c r="ET34" s="65"/>
      <c r="EU34" s="66"/>
      <c r="EV34" s="66"/>
      <c r="EW34" s="67"/>
      <c r="EX34" s="68">
        <f t="shared" si="40"/>
        <v>4.6412858913855111</v>
      </c>
      <c r="EY34" s="69">
        <f t="shared" si="41"/>
        <v>2345</v>
      </c>
      <c r="EZ34" s="64"/>
      <c r="FA34" s="65"/>
      <c r="FB34" s="66"/>
      <c r="FC34" s="66"/>
      <c r="FD34" s="67"/>
      <c r="FE34" s="68">
        <f t="shared" si="42"/>
        <v>4.6412858913855111</v>
      </c>
      <c r="FF34" s="69">
        <f t="shared" si="43"/>
        <v>2345</v>
      </c>
      <c r="FG34" s="64"/>
      <c r="FH34" s="65"/>
      <c r="FI34" s="66"/>
      <c r="FJ34" s="66"/>
      <c r="FK34" s="67"/>
      <c r="FL34" s="68">
        <f t="shared" si="44"/>
        <v>4.6412858913855111</v>
      </c>
      <c r="FM34" s="69">
        <f t="shared" si="45"/>
        <v>2345</v>
      </c>
      <c r="FN34" s="64"/>
      <c r="FO34" s="65"/>
      <c r="FP34" s="66"/>
      <c r="FQ34" s="66"/>
      <c r="FR34" s="67"/>
      <c r="FS34" s="68">
        <f t="shared" si="46"/>
        <v>4.6412858913855111</v>
      </c>
      <c r="FT34" s="69">
        <f t="shared" si="47"/>
        <v>2345</v>
      </c>
      <c r="FU34" s="64"/>
      <c r="FV34" s="65"/>
      <c r="FW34" s="66"/>
      <c r="FX34" s="66"/>
      <c r="FY34" s="67"/>
      <c r="FZ34" s="68">
        <f t="shared" si="48"/>
        <v>4.6412858913855111</v>
      </c>
      <c r="GA34" s="69">
        <f t="shared" si="49"/>
        <v>2345</v>
      </c>
      <c r="GB34" s="64"/>
      <c r="GC34" s="65"/>
      <c r="GD34" s="66"/>
      <c r="GE34" s="66"/>
      <c r="GF34" s="67"/>
      <c r="GG34" s="68">
        <f t="shared" si="50"/>
        <v>4.6412858913855111</v>
      </c>
      <c r="GH34" s="69">
        <f t="shared" si="51"/>
        <v>2345</v>
      </c>
      <c r="GI34" s="64"/>
      <c r="GJ34" s="65"/>
      <c r="GK34" s="66"/>
      <c r="GL34" s="66"/>
      <c r="GM34" s="67"/>
      <c r="GN34" s="68">
        <f t="shared" si="52"/>
        <v>4.6412858913855111</v>
      </c>
      <c r="GO34" s="69">
        <f t="shared" si="53"/>
        <v>2345</v>
      </c>
      <c r="GP34" s="64"/>
      <c r="GQ34" s="65"/>
      <c r="GR34" s="66"/>
      <c r="GS34" s="66"/>
      <c r="GT34" s="67"/>
      <c r="GU34" s="68">
        <f t="shared" si="54"/>
        <v>4.6412858913855111</v>
      </c>
      <c r="GV34" s="69">
        <f t="shared" si="55"/>
        <v>2345</v>
      </c>
    </row>
    <row r="35" spans="1:204" s="79" customFormat="1" ht="13.5" thickBot="1">
      <c r="A35" s="71" t="s">
        <v>4</v>
      </c>
      <c r="B35" s="72">
        <f>SUM(B4:B34)</f>
        <v>31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-1811</v>
      </c>
      <c r="G35" s="77">
        <v>3</v>
      </c>
      <c r="H35" s="77">
        <f>1366+340+228</f>
        <v>1934</v>
      </c>
      <c r="I35" s="72">
        <f>SUM(I4:I34)</f>
        <v>87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176</v>
      </c>
      <c r="N35" s="123">
        <f>+N34-G34</f>
        <v>0.11084148592819609</v>
      </c>
      <c r="O35" s="78"/>
      <c r="P35" s="72">
        <f>SUM(P4:P34)</f>
        <v>102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749</v>
      </c>
      <c r="U35" s="123">
        <f>+U34-N34</f>
        <v>0.16652816725939612</v>
      </c>
      <c r="V35" s="78"/>
      <c r="W35" s="72">
        <f>SUM(W4:W34)</f>
        <v>124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0.20294599018003678</v>
      </c>
      <c r="AC35" s="78"/>
      <c r="AD35" s="72">
        <f>SUM(AD4:AD34)</f>
        <v>119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0.19476268412439079</v>
      </c>
      <c r="AJ35" s="78"/>
      <c r="AK35" s="72">
        <f>SUM(AK4:AK34)</f>
        <v>86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880</v>
      </c>
      <c r="AP35" s="123">
        <f>+AP34-AI34</f>
        <v>0.18752425464423883</v>
      </c>
      <c r="AQ35" s="78"/>
      <c r="AR35" s="72">
        <f>SUM(AR4:AR34)</f>
        <v>84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0.199841395717685</v>
      </c>
      <c r="AX35" s="78"/>
      <c r="AY35" s="72">
        <f>SUM(AY4:AY34)</f>
        <v>59</v>
      </c>
      <c r="AZ35" s="73">
        <f>SUM(AZ4:AZ34)</f>
        <v>0</v>
      </c>
      <c r="BA35" s="74">
        <f>SUM(BA4:BA34)</f>
        <v>10</v>
      </c>
      <c r="BB35" s="75">
        <f>SUM(BB4:BB34)</f>
        <v>0</v>
      </c>
      <c r="BC35" s="76">
        <f>SUM(BC4:BC34)</f>
        <v>0</v>
      </c>
      <c r="BD35" s="123">
        <f>+BD34-AW34</f>
        <v>0.14294210943695695</v>
      </c>
      <c r="BE35" s="78"/>
      <c r="BF35" s="72">
        <f>SUM(BF4:BF34)</f>
        <v>41</v>
      </c>
      <c r="BG35" s="73">
        <f>SUM(BG4:BG34)</f>
        <v>0</v>
      </c>
      <c r="BH35" s="74">
        <f>SUM(BH4:BH34)</f>
        <v>140</v>
      </c>
      <c r="BI35" s="75">
        <f>SUM(BI4:BI34)</f>
        <v>0</v>
      </c>
      <c r="BJ35" s="76">
        <f>SUM(BJ4:BJ34)</f>
        <v>-1201</v>
      </c>
      <c r="BK35" s="123">
        <f>+BK34-BD34</f>
        <v>8.6169943907811408E-2</v>
      </c>
      <c r="BL35" s="78"/>
      <c r="BM35" s="72">
        <f>SUM(BM4:BM34)</f>
        <v>43</v>
      </c>
      <c r="BN35" s="73">
        <f>SUM(BN4:BN34)</f>
        <v>0</v>
      </c>
      <c r="BO35" s="74">
        <f>SUM(BO4:BO34)</f>
        <v>260</v>
      </c>
      <c r="BP35" s="75">
        <f>SUM(BP4:BP34)</f>
        <v>0</v>
      </c>
      <c r="BQ35" s="76">
        <f>SUM(BQ4:BQ34)</f>
        <v>0</v>
      </c>
      <c r="BR35" s="123">
        <f>+BR34-BK34</f>
        <v>0.10457228222271286</v>
      </c>
      <c r="BS35" s="78"/>
      <c r="BT35" s="72">
        <f>SUM(BT4:BT34)</f>
        <v>24</v>
      </c>
      <c r="BU35" s="73">
        <f>SUM(BU4:BU34)</f>
        <v>0</v>
      </c>
      <c r="BV35" s="74">
        <f>SUM(BV4:BV34)</f>
        <v>30</v>
      </c>
      <c r="BW35" s="75">
        <f>SUM(BW4:BW34)</f>
        <v>0</v>
      </c>
      <c r="BX35" s="76">
        <f>SUM(BX4:BX34)</f>
        <v>371</v>
      </c>
      <c r="BY35" s="123">
        <f>+BY34-BR34</f>
        <v>4.4278859965515949E-2</v>
      </c>
      <c r="BZ35" s="78"/>
      <c r="CA35" s="72">
        <f>SUM(CA4:CA34)</f>
        <v>50</v>
      </c>
      <c r="CB35" s="73">
        <f>SUM(CB4:CB34)</f>
        <v>0</v>
      </c>
      <c r="CC35" s="74">
        <f>SUM(CC4:CC34)</f>
        <v>160</v>
      </c>
      <c r="CD35" s="75">
        <f>SUM(CD4:CD34)</f>
        <v>0</v>
      </c>
      <c r="CE35" s="76">
        <f>SUM(CE4:CE34)</f>
        <v>425</v>
      </c>
      <c r="CF35" s="123">
        <f>+CF34-BY34</f>
        <v>0.1127950125202144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31</v>
      </c>
      <c r="C36" s="322"/>
      <c r="D36" s="323">
        <f>+SUM(D35:E35)</f>
        <v>0</v>
      </c>
      <c r="E36" s="324"/>
      <c r="F36" s="80">
        <f>+F35</f>
        <v>-1811</v>
      </c>
      <c r="G36" s="371"/>
      <c r="H36" s="372"/>
      <c r="I36" s="321">
        <f>+SUM(I35:J35)</f>
        <v>87</v>
      </c>
      <c r="J36" s="322"/>
      <c r="K36" s="323">
        <f>+SUM(K35:L35)</f>
        <v>0</v>
      </c>
      <c r="L36" s="324"/>
      <c r="M36" s="80">
        <f>+M35</f>
        <v>176</v>
      </c>
      <c r="N36" s="78"/>
      <c r="O36" s="78"/>
      <c r="P36" s="321">
        <f>+SUM(P35:Q35)</f>
        <v>102</v>
      </c>
      <c r="Q36" s="322"/>
      <c r="R36" s="323">
        <f>+SUM(R35:S35)</f>
        <v>0</v>
      </c>
      <c r="S36" s="324"/>
      <c r="T36" s="80">
        <f>+T35</f>
        <v>749</v>
      </c>
      <c r="U36" s="78"/>
      <c r="V36" s="78"/>
      <c r="W36" s="321">
        <f>+SUM(W35:X35)</f>
        <v>124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119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86</v>
      </c>
      <c r="AL36" s="322"/>
      <c r="AM36" s="323">
        <f>+SUM(AM35:AN35)</f>
        <v>0</v>
      </c>
      <c r="AN36" s="324"/>
      <c r="AO36" s="80">
        <f>+AO35</f>
        <v>880</v>
      </c>
      <c r="AP36" s="78"/>
      <c r="AQ36" s="78"/>
      <c r="AR36" s="321">
        <f>+SUM(AR35:AS35)</f>
        <v>84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59</v>
      </c>
      <c r="AZ36" s="322"/>
      <c r="BA36" s="323">
        <f>+SUM(BA35:BB35)</f>
        <v>10</v>
      </c>
      <c r="BB36" s="324"/>
      <c r="BC36" s="80">
        <f>+BC35</f>
        <v>0</v>
      </c>
      <c r="BD36" s="78"/>
      <c r="BE36" s="78"/>
      <c r="BF36" s="321">
        <f>+SUM(BF35:BG35)</f>
        <v>41</v>
      </c>
      <c r="BG36" s="322"/>
      <c r="BH36" s="323">
        <f>+SUM(BH35:BI35)</f>
        <v>140</v>
      </c>
      <c r="BI36" s="324"/>
      <c r="BJ36" s="80">
        <f>+BJ35</f>
        <v>-1201</v>
      </c>
      <c r="BK36" s="78"/>
      <c r="BL36" s="78"/>
      <c r="BM36" s="321">
        <f>+SUM(BM35:BN35)</f>
        <v>43</v>
      </c>
      <c r="BN36" s="322"/>
      <c r="BO36" s="323">
        <f>+SUM(BO35:BP35)</f>
        <v>260</v>
      </c>
      <c r="BP36" s="324"/>
      <c r="BQ36" s="80">
        <f>+BQ35</f>
        <v>0</v>
      </c>
      <c r="BR36" s="78"/>
      <c r="BS36" s="78"/>
      <c r="BT36" s="321">
        <f>+SUM(BT35:BU35)</f>
        <v>24</v>
      </c>
      <c r="BU36" s="322"/>
      <c r="BV36" s="323">
        <f>+SUM(BV35:BW35)</f>
        <v>30</v>
      </c>
      <c r="BW36" s="324"/>
      <c r="BX36" s="80">
        <f>+BX35</f>
        <v>371</v>
      </c>
      <c r="BY36" s="78"/>
      <c r="BZ36" s="78"/>
      <c r="CA36" s="321">
        <f>+SUM(CA35:CB35)</f>
        <v>50</v>
      </c>
      <c r="CB36" s="322"/>
      <c r="CC36" s="323">
        <f>+SUM(CC35:CD35)</f>
        <v>160</v>
      </c>
      <c r="CD36" s="324"/>
      <c r="CE36" s="80">
        <f>+CE35</f>
        <v>425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25500</v>
      </c>
      <c r="F42" s="373"/>
      <c r="G42" s="373"/>
      <c r="H42" s="373"/>
      <c r="I42" s="373"/>
      <c r="J42" s="373"/>
      <c r="K42" s="373"/>
      <c r="L42" s="373">
        <f>+E42+I42</f>
        <v>25500</v>
      </c>
      <c r="M42" s="373"/>
      <c r="N42" s="373"/>
      <c r="P42" s="339">
        <f>GU34</f>
        <v>4.6412858913855111</v>
      </c>
      <c r="Q42" s="339"/>
      <c r="R42" s="339"/>
      <c r="S42" s="339"/>
      <c r="T42" s="333">
        <f>+GV34</f>
        <v>2345</v>
      </c>
      <c r="U42" s="334"/>
      <c r="V42" s="335"/>
      <c r="W42" s="336">
        <f>+P42*T42</f>
        <v>10883.815415299023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600</v>
      </c>
      <c r="F43" s="381"/>
      <c r="G43" s="381"/>
      <c r="H43" s="381"/>
      <c r="I43" s="381"/>
      <c r="J43" s="381"/>
      <c r="K43" s="381"/>
      <c r="L43" s="381">
        <f>+E43+I43</f>
        <v>600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-411</v>
      </c>
      <c r="F44" s="376"/>
      <c r="G44" s="376"/>
      <c r="H44" s="376"/>
      <c r="I44" s="376"/>
      <c r="J44" s="376"/>
      <c r="K44" s="376"/>
      <c r="L44" s="376">
        <f>+E44+I44</f>
        <v>-411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45753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11 เดือน 27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17">
      <c r="A49" s="84"/>
      <c r="B49" s="84"/>
      <c r="C49" s="300" t="s">
        <v>15</v>
      </c>
      <c r="D49" s="300"/>
      <c r="E49" s="300"/>
      <c r="F49" s="300"/>
      <c r="G49" s="84"/>
    </row>
    <row r="50" spans="1:17">
      <c r="A50" s="84"/>
      <c r="B50" s="84"/>
      <c r="C50" s="308" t="s">
        <v>1</v>
      </c>
      <c r="D50" s="309"/>
      <c r="E50" s="293">
        <v>6.5</v>
      </c>
      <c r="F50" s="295"/>
    </row>
    <row r="51" spans="1:17">
      <c r="A51" s="84"/>
      <c r="B51" s="84"/>
      <c r="C51" s="308" t="s">
        <v>2</v>
      </c>
      <c r="D51" s="309"/>
      <c r="E51" s="293">
        <v>2</v>
      </c>
      <c r="F51" s="295"/>
    </row>
    <row r="54" spans="1:17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17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17">
      <c r="A56" s="84"/>
      <c r="B56" s="84"/>
      <c r="C56" s="296" t="s">
        <v>110</v>
      </c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17">
      <c r="A57" s="84"/>
      <c r="B57" s="84"/>
      <c r="C57" s="293" t="s">
        <v>105</v>
      </c>
      <c r="D57" s="294"/>
      <c r="E57" s="295"/>
      <c r="F57" s="285">
        <v>48.5</v>
      </c>
      <c r="G57" s="286"/>
      <c r="H57" s="287"/>
      <c r="I57" s="301">
        <v>205</v>
      </c>
      <c r="J57" s="302"/>
      <c r="K57" s="303"/>
      <c r="L57" s="284">
        <f t="shared" ref="L57:L60" si="58">+F57*I57</f>
        <v>9942.5</v>
      </c>
      <c r="M57" s="284"/>
      <c r="N57" s="284"/>
      <c r="O57" s="299"/>
      <c r="P57" s="299"/>
      <c r="Q57" s="299"/>
    </row>
    <row r="58" spans="1:17">
      <c r="A58" s="84"/>
      <c r="B58" s="84"/>
      <c r="C58" s="293" t="s">
        <v>106</v>
      </c>
      <c r="D58" s="294"/>
      <c r="E58" s="295"/>
      <c r="F58" s="285">
        <v>559.5</v>
      </c>
      <c r="G58" s="286"/>
      <c r="H58" s="287"/>
      <c r="I58" s="301">
        <v>180</v>
      </c>
      <c r="J58" s="302"/>
      <c r="K58" s="303"/>
      <c r="L58" s="284">
        <f t="shared" si="58"/>
        <v>100710</v>
      </c>
      <c r="M58" s="284"/>
      <c r="N58" s="284"/>
      <c r="O58" s="299"/>
      <c r="P58" s="299"/>
      <c r="Q58" s="299"/>
    </row>
    <row r="59" spans="1:17">
      <c r="A59" s="84"/>
      <c r="B59" s="84"/>
      <c r="C59" s="293" t="s">
        <v>107</v>
      </c>
      <c r="D59" s="294"/>
      <c r="E59" s="295"/>
      <c r="F59" s="285">
        <v>1013</v>
      </c>
      <c r="G59" s="286"/>
      <c r="H59" s="287"/>
      <c r="I59" s="301">
        <v>165</v>
      </c>
      <c r="J59" s="302"/>
      <c r="K59" s="303"/>
      <c r="L59" s="284">
        <f t="shared" si="58"/>
        <v>167145</v>
      </c>
      <c r="M59" s="284"/>
      <c r="N59" s="284"/>
      <c r="O59" s="299"/>
      <c r="P59" s="299"/>
      <c r="Q59" s="299"/>
    </row>
    <row r="60" spans="1:17">
      <c r="A60" s="84"/>
      <c r="B60" s="84"/>
      <c r="C60" s="293" t="s">
        <v>108</v>
      </c>
      <c r="D60" s="294"/>
      <c r="E60" s="295"/>
      <c r="F60" s="285">
        <v>545.5</v>
      </c>
      <c r="G60" s="286"/>
      <c r="H60" s="287"/>
      <c r="I60" s="301">
        <v>145</v>
      </c>
      <c r="J60" s="302"/>
      <c r="K60" s="303"/>
      <c r="L60" s="284">
        <f t="shared" si="58"/>
        <v>79097.5</v>
      </c>
      <c r="M60" s="284"/>
      <c r="N60" s="284"/>
      <c r="O60" s="299"/>
      <c r="P60" s="299"/>
      <c r="Q60" s="299"/>
    </row>
    <row r="61" spans="1:17">
      <c r="A61" s="84"/>
      <c r="B61" s="84"/>
      <c r="C61" s="293" t="s">
        <v>109</v>
      </c>
      <c r="D61" s="294"/>
      <c r="E61" s="295"/>
      <c r="F61" s="285">
        <v>34</v>
      </c>
      <c r="G61" s="286"/>
      <c r="H61" s="287"/>
      <c r="I61" s="301">
        <v>80</v>
      </c>
      <c r="J61" s="302"/>
      <c r="K61" s="303"/>
      <c r="L61" s="285">
        <f>+F61*I61</f>
        <v>2720</v>
      </c>
      <c r="M61" s="286"/>
      <c r="N61" s="287"/>
      <c r="O61" s="293"/>
      <c r="P61" s="294"/>
      <c r="Q61" s="295"/>
    </row>
    <row r="62" spans="1:17">
      <c r="A62" s="84"/>
      <c r="B62" s="84"/>
      <c r="C62" s="317" t="s">
        <v>4</v>
      </c>
      <c r="D62" s="317"/>
      <c r="E62" s="317"/>
      <c r="F62" s="292">
        <f>+SUM(F57:H61)</f>
        <v>2200.5</v>
      </c>
      <c r="G62" s="292"/>
      <c r="H62" s="292"/>
      <c r="I62" s="318">
        <f>+L62/F62</f>
        <v>163.42422176778004</v>
      </c>
      <c r="J62" s="319"/>
      <c r="K62" s="320"/>
      <c r="L62" s="292">
        <f>SUM(L56:N61)</f>
        <v>359615</v>
      </c>
      <c r="M62" s="292"/>
      <c r="N62" s="292"/>
      <c r="O62" s="300">
        <v>525</v>
      </c>
      <c r="P62" s="300"/>
      <c r="Q62" s="300"/>
    </row>
    <row r="63" spans="1:17">
      <c r="A63" s="84"/>
      <c r="B63" s="84"/>
      <c r="C63" s="296" t="s">
        <v>124</v>
      </c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8"/>
    </row>
    <row r="64" spans="1:17">
      <c r="A64" s="84"/>
      <c r="B64" s="84"/>
      <c r="C64" s="293" t="s">
        <v>105</v>
      </c>
      <c r="D64" s="294"/>
      <c r="E64" s="295"/>
      <c r="F64" s="285">
        <v>876.5</v>
      </c>
      <c r="G64" s="286"/>
      <c r="H64" s="287"/>
      <c r="I64" s="301">
        <v>200</v>
      </c>
      <c r="J64" s="302"/>
      <c r="K64" s="303"/>
      <c r="L64" s="284">
        <f t="shared" ref="L64:L69" si="59">+F64*I64</f>
        <v>175300</v>
      </c>
      <c r="M64" s="284"/>
      <c r="N64" s="284"/>
      <c r="O64" s="299"/>
      <c r="P64" s="299"/>
      <c r="Q64" s="299"/>
    </row>
    <row r="65" spans="1:17">
      <c r="A65" s="84"/>
      <c r="C65" s="293" t="s">
        <v>106</v>
      </c>
      <c r="D65" s="294"/>
      <c r="E65" s="295"/>
      <c r="F65" s="285">
        <v>682</v>
      </c>
      <c r="G65" s="286"/>
      <c r="H65" s="287"/>
      <c r="I65" s="301">
        <v>175</v>
      </c>
      <c r="J65" s="302"/>
      <c r="K65" s="303"/>
      <c r="L65" s="284">
        <f t="shared" si="59"/>
        <v>119350</v>
      </c>
      <c r="M65" s="284"/>
      <c r="N65" s="284"/>
      <c r="O65" s="299"/>
      <c r="P65" s="299"/>
      <c r="Q65" s="299"/>
    </row>
    <row r="66" spans="1:17">
      <c r="A66" s="84"/>
      <c r="C66" s="293" t="s">
        <v>107</v>
      </c>
      <c r="D66" s="294"/>
      <c r="E66" s="295"/>
      <c r="F66" s="285">
        <v>1389.5</v>
      </c>
      <c r="G66" s="286"/>
      <c r="H66" s="287"/>
      <c r="I66" s="301">
        <v>160</v>
      </c>
      <c r="J66" s="302"/>
      <c r="K66" s="303"/>
      <c r="L66" s="284">
        <f t="shared" si="59"/>
        <v>222320</v>
      </c>
      <c r="M66" s="284"/>
      <c r="N66" s="284"/>
      <c r="O66" s="299"/>
      <c r="P66" s="299"/>
      <c r="Q66" s="299"/>
    </row>
    <row r="67" spans="1:17">
      <c r="A67" s="84"/>
      <c r="B67" s="84"/>
      <c r="C67" s="293" t="s">
        <v>108</v>
      </c>
      <c r="D67" s="294"/>
      <c r="E67" s="295"/>
      <c r="F67" s="285">
        <v>619.5</v>
      </c>
      <c r="G67" s="286"/>
      <c r="H67" s="287"/>
      <c r="I67" s="301">
        <v>140</v>
      </c>
      <c r="J67" s="302"/>
      <c r="K67" s="303"/>
      <c r="L67" s="284">
        <f t="shared" si="59"/>
        <v>86730</v>
      </c>
      <c r="M67" s="284"/>
      <c r="N67" s="284"/>
      <c r="O67" s="299"/>
      <c r="P67" s="299"/>
      <c r="Q67" s="299"/>
    </row>
    <row r="68" spans="1:17" ht="13.5" customHeight="1">
      <c r="A68" s="84"/>
      <c r="B68" s="84"/>
      <c r="C68" s="293" t="s">
        <v>111</v>
      </c>
      <c r="D68" s="294"/>
      <c r="E68" s="295"/>
      <c r="F68" s="285">
        <v>108</v>
      </c>
      <c r="G68" s="286"/>
      <c r="H68" s="287"/>
      <c r="I68" s="301">
        <v>120</v>
      </c>
      <c r="J68" s="302"/>
      <c r="K68" s="303"/>
      <c r="L68" s="284">
        <f t="shared" si="59"/>
        <v>12960</v>
      </c>
      <c r="M68" s="284"/>
      <c r="N68" s="284"/>
      <c r="O68" s="299"/>
      <c r="P68" s="299"/>
      <c r="Q68" s="299"/>
    </row>
    <row r="69" spans="1:17" ht="13.5" customHeight="1">
      <c r="A69" s="84"/>
      <c r="B69" s="84"/>
      <c r="C69" s="293" t="s">
        <v>109</v>
      </c>
      <c r="D69" s="294"/>
      <c r="E69" s="295"/>
      <c r="F69" s="285">
        <v>12</v>
      </c>
      <c r="G69" s="286"/>
      <c r="H69" s="287"/>
      <c r="I69" s="301">
        <v>80</v>
      </c>
      <c r="J69" s="302"/>
      <c r="K69" s="303"/>
      <c r="L69" s="284">
        <f t="shared" si="59"/>
        <v>960</v>
      </c>
      <c r="M69" s="284"/>
      <c r="N69" s="284"/>
      <c r="O69" s="299"/>
      <c r="P69" s="299"/>
      <c r="Q69" s="299"/>
    </row>
    <row r="70" spans="1:17" ht="14.25" customHeight="1">
      <c r="A70" s="84"/>
      <c r="B70" s="84"/>
      <c r="C70" s="317" t="s">
        <v>4</v>
      </c>
      <c r="D70" s="317"/>
      <c r="E70" s="317"/>
      <c r="F70" s="292">
        <f>+SUM(F64:H69)</f>
        <v>3687.5</v>
      </c>
      <c r="G70" s="292"/>
      <c r="H70" s="292"/>
      <c r="I70" s="318">
        <f>+L70/F70</f>
        <v>167.49016949152542</v>
      </c>
      <c r="J70" s="319"/>
      <c r="K70" s="320"/>
      <c r="L70" s="292">
        <f>SUM(L63:N69)</f>
        <v>617620</v>
      </c>
      <c r="M70" s="292"/>
      <c r="N70" s="292"/>
      <c r="O70" s="300">
        <v>1033</v>
      </c>
      <c r="P70" s="300"/>
      <c r="Q70" s="300"/>
    </row>
    <row r="71" spans="1:17">
      <c r="C71" s="296" t="s">
        <v>136</v>
      </c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8"/>
    </row>
    <row r="72" spans="1:17">
      <c r="C72" s="293" t="s">
        <v>105</v>
      </c>
      <c r="D72" s="294"/>
      <c r="E72" s="295"/>
      <c r="F72" s="285">
        <v>1007.5</v>
      </c>
      <c r="G72" s="286"/>
      <c r="H72" s="287"/>
      <c r="I72" s="301">
        <v>180</v>
      </c>
      <c r="J72" s="302"/>
      <c r="K72" s="303"/>
      <c r="L72" s="284">
        <f t="shared" ref="L72:L75" si="60">+F72*I72</f>
        <v>181350</v>
      </c>
      <c r="M72" s="284"/>
      <c r="N72" s="284"/>
      <c r="O72" s="299"/>
      <c r="P72" s="299"/>
      <c r="Q72" s="299"/>
    </row>
    <row r="73" spans="1:17">
      <c r="C73" s="293" t="s">
        <v>106</v>
      </c>
      <c r="D73" s="294"/>
      <c r="E73" s="295"/>
      <c r="F73" s="285">
        <v>223</v>
      </c>
      <c r="G73" s="286"/>
      <c r="H73" s="287"/>
      <c r="I73" s="301">
        <v>155</v>
      </c>
      <c r="J73" s="302"/>
      <c r="K73" s="303"/>
      <c r="L73" s="284">
        <f t="shared" si="60"/>
        <v>34565</v>
      </c>
      <c r="M73" s="284"/>
      <c r="N73" s="284"/>
      <c r="O73" s="299"/>
      <c r="P73" s="299"/>
      <c r="Q73" s="299"/>
    </row>
    <row r="74" spans="1:17">
      <c r="C74" s="293" t="s">
        <v>107</v>
      </c>
      <c r="D74" s="294"/>
      <c r="E74" s="295"/>
      <c r="F74" s="285">
        <v>724.5</v>
      </c>
      <c r="G74" s="286"/>
      <c r="H74" s="287"/>
      <c r="I74" s="301">
        <v>145</v>
      </c>
      <c r="J74" s="302"/>
      <c r="K74" s="303"/>
      <c r="L74" s="284">
        <f t="shared" si="60"/>
        <v>105052.5</v>
      </c>
      <c r="M74" s="284"/>
      <c r="N74" s="284"/>
      <c r="O74" s="299"/>
      <c r="P74" s="299"/>
      <c r="Q74" s="299"/>
    </row>
    <row r="75" spans="1:17">
      <c r="C75" s="293" t="s">
        <v>108</v>
      </c>
      <c r="D75" s="294"/>
      <c r="E75" s="295"/>
      <c r="F75" s="285">
        <v>108</v>
      </c>
      <c r="G75" s="286"/>
      <c r="H75" s="287"/>
      <c r="I75" s="301">
        <v>130</v>
      </c>
      <c r="J75" s="302"/>
      <c r="K75" s="303"/>
      <c r="L75" s="284">
        <f t="shared" si="60"/>
        <v>14040</v>
      </c>
      <c r="M75" s="284"/>
      <c r="N75" s="284"/>
      <c r="O75" s="299"/>
      <c r="P75" s="299"/>
      <c r="Q75" s="299"/>
    </row>
    <row r="76" spans="1:17">
      <c r="A76" s="84"/>
      <c r="B76" s="84"/>
      <c r="C76" s="317" t="s">
        <v>4</v>
      </c>
      <c r="D76" s="317"/>
      <c r="E76" s="317"/>
      <c r="F76" s="292">
        <f>+SUM(F72:H75)</f>
        <v>2063</v>
      </c>
      <c r="G76" s="292"/>
      <c r="H76" s="292"/>
      <c r="I76" s="318">
        <f>+L76/F76</f>
        <v>162.38851187590888</v>
      </c>
      <c r="J76" s="319"/>
      <c r="K76" s="320"/>
      <c r="L76" s="292">
        <f>SUM(L71:N75)</f>
        <v>335007.5</v>
      </c>
      <c r="M76" s="292"/>
      <c r="N76" s="292"/>
      <c r="O76" s="300">
        <v>485</v>
      </c>
      <c r="P76" s="300"/>
      <c r="Q76" s="300"/>
    </row>
    <row r="77" spans="1:17">
      <c r="C77" s="296" t="s">
        <v>137</v>
      </c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8"/>
    </row>
    <row r="78" spans="1:17">
      <c r="C78" s="293" t="s">
        <v>107</v>
      </c>
      <c r="D78" s="294"/>
      <c r="E78" s="295"/>
      <c r="F78" s="285">
        <v>512</v>
      </c>
      <c r="G78" s="286"/>
      <c r="H78" s="287"/>
      <c r="I78" s="301">
        <v>145</v>
      </c>
      <c r="J78" s="302"/>
      <c r="K78" s="303"/>
      <c r="L78" s="284">
        <f t="shared" ref="L78:L79" si="61">+F78*I78</f>
        <v>74240</v>
      </c>
      <c r="M78" s="284"/>
      <c r="N78" s="284"/>
      <c r="O78" s="299"/>
      <c r="P78" s="299"/>
      <c r="Q78" s="299"/>
    </row>
    <row r="79" spans="1:17">
      <c r="C79" s="293" t="s">
        <v>108</v>
      </c>
      <c r="D79" s="294"/>
      <c r="E79" s="295"/>
      <c r="F79" s="285">
        <v>618.5</v>
      </c>
      <c r="G79" s="286"/>
      <c r="H79" s="287"/>
      <c r="I79" s="301">
        <v>130</v>
      </c>
      <c r="J79" s="302"/>
      <c r="K79" s="303"/>
      <c r="L79" s="284">
        <f t="shared" si="61"/>
        <v>80405</v>
      </c>
      <c r="M79" s="284"/>
      <c r="N79" s="284"/>
      <c r="O79" s="299"/>
      <c r="P79" s="299"/>
      <c r="Q79" s="299"/>
    </row>
    <row r="80" spans="1:17">
      <c r="A80" s="84"/>
      <c r="B80" s="84"/>
      <c r="C80" s="317" t="s">
        <v>4</v>
      </c>
      <c r="D80" s="317"/>
      <c r="E80" s="317"/>
      <c r="F80" s="292">
        <f>+SUM(F78:H79)</f>
        <v>1130.5</v>
      </c>
      <c r="G80" s="292"/>
      <c r="H80" s="292"/>
      <c r="I80" s="318">
        <f>+L80/F80</f>
        <v>136.79345422379478</v>
      </c>
      <c r="J80" s="319"/>
      <c r="K80" s="320"/>
      <c r="L80" s="292">
        <f>SUM(L77:N79)</f>
        <v>154645</v>
      </c>
      <c r="M80" s="292"/>
      <c r="N80" s="292"/>
      <c r="O80" s="300">
        <v>395</v>
      </c>
      <c r="P80" s="300"/>
      <c r="Q80" s="300"/>
    </row>
    <row r="81" spans="1:19">
      <c r="A81" s="84"/>
      <c r="B81" s="84"/>
      <c r="C81" s="296" t="s">
        <v>149</v>
      </c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8"/>
    </row>
    <row r="82" spans="1:19">
      <c r="A82" s="84"/>
      <c r="B82" s="84"/>
      <c r="C82" s="293" t="s">
        <v>105</v>
      </c>
      <c r="D82" s="294"/>
      <c r="E82" s="295"/>
      <c r="F82" s="285">
        <v>698</v>
      </c>
      <c r="G82" s="286"/>
      <c r="H82" s="287"/>
      <c r="I82" s="301">
        <v>175</v>
      </c>
      <c r="J82" s="302"/>
      <c r="K82" s="303"/>
      <c r="L82" s="284">
        <f t="shared" ref="L82:L87" si="62">+F82*I82</f>
        <v>122150</v>
      </c>
      <c r="M82" s="284"/>
      <c r="N82" s="284"/>
      <c r="O82" s="299"/>
      <c r="P82" s="299"/>
      <c r="Q82" s="299"/>
    </row>
    <row r="83" spans="1:19">
      <c r="A83" s="84"/>
      <c r="C83" s="293" t="s">
        <v>106</v>
      </c>
      <c r="D83" s="294"/>
      <c r="E83" s="295"/>
      <c r="F83" s="285">
        <v>1042</v>
      </c>
      <c r="G83" s="286"/>
      <c r="H83" s="287"/>
      <c r="I83" s="301">
        <v>145</v>
      </c>
      <c r="J83" s="302"/>
      <c r="K83" s="303"/>
      <c r="L83" s="284">
        <f t="shared" si="62"/>
        <v>151090</v>
      </c>
      <c r="M83" s="284"/>
      <c r="N83" s="284"/>
      <c r="O83" s="299"/>
      <c r="P83" s="299"/>
      <c r="Q83" s="299"/>
    </row>
    <row r="84" spans="1:19">
      <c r="A84" s="84"/>
      <c r="C84" s="293" t="s">
        <v>107</v>
      </c>
      <c r="D84" s="294"/>
      <c r="E84" s="295"/>
      <c r="F84" s="285">
        <v>925.5</v>
      </c>
      <c r="G84" s="286"/>
      <c r="H84" s="287"/>
      <c r="I84" s="301">
        <v>135</v>
      </c>
      <c r="J84" s="302"/>
      <c r="K84" s="303"/>
      <c r="L84" s="284">
        <f t="shared" si="62"/>
        <v>124942.5</v>
      </c>
      <c r="M84" s="284"/>
      <c r="N84" s="284"/>
      <c r="O84" s="299"/>
      <c r="P84" s="299"/>
      <c r="Q84" s="299"/>
    </row>
    <row r="85" spans="1:19">
      <c r="A85" s="84"/>
      <c r="B85" s="84"/>
      <c r="C85" s="293" t="s">
        <v>108</v>
      </c>
      <c r="D85" s="294"/>
      <c r="E85" s="295"/>
      <c r="F85" s="285">
        <v>586.5</v>
      </c>
      <c r="G85" s="286"/>
      <c r="H85" s="287"/>
      <c r="I85" s="301">
        <v>130</v>
      </c>
      <c r="J85" s="302"/>
      <c r="K85" s="303"/>
      <c r="L85" s="284">
        <f t="shared" si="62"/>
        <v>76245</v>
      </c>
      <c r="M85" s="284"/>
      <c r="N85" s="284"/>
      <c r="O85" s="299"/>
      <c r="P85" s="299"/>
      <c r="Q85" s="299"/>
    </row>
    <row r="86" spans="1:19" ht="13.5" customHeight="1">
      <c r="A86" s="84"/>
      <c r="B86" s="84"/>
      <c r="C86" s="293" t="s">
        <v>111</v>
      </c>
      <c r="D86" s="294"/>
      <c r="E86" s="295"/>
      <c r="F86" s="285"/>
      <c r="G86" s="286"/>
      <c r="H86" s="287"/>
      <c r="I86" s="301">
        <v>110</v>
      </c>
      <c r="J86" s="302"/>
      <c r="K86" s="303"/>
      <c r="L86" s="284">
        <f t="shared" si="62"/>
        <v>0</v>
      </c>
      <c r="M86" s="284"/>
      <c r="N86" s="284"/>
      <c r="O86" s="299"/>
      <c r="P86" s="299"/>
      <c r="Q86" s="299"/>
    </row>
    <row r="87" spans="1:19" ht="13.5" customHeight="1">
      <c r="A87" s="84"/>
      <c r="B87" s="84"/>
      <c r="C87" s="293" t="s">
        <v>109</v>
      </c>
      <c r="D87" s="294"/>
      <c r="E87" s="295"/>
      <c r="F87" s="285">
        <v>128.5</v>
      </c>
      <c r="G87" s="286"/>
      <c r="H87" s="287"/>
      <c r="I87" s="301">
        <v>80</v>
      </c>
      <c r="J87" s="302"/>
      <c r="K87" s="303"/>
      <c r="L87" s="284">
        <f t="shared" si="62"/>
        <v>10280</v>
      </c>
      <c r="M87" s="284"/>
      <c r="N87" s="284"/>
      <c r="O87" s="299"/>
      <c r="P87" s="299"/>
      <c r="Q87" s="299"/>
    </row>
    <row r="88" spans="1:19" ht="14.25" customHeight="1">
      <c r="A88" s="84"/>
      <c r="B88" s="84"/>
      <c r="C88" s="317" t="s">
        <v>4</v>
      </c>
      <c r="D88" s="317"/>
      <c r="E88" s="317"/>
      <c r="F88" s="292">
        <f>+SUM(F82:H87)</f>
        <v>3380.5</v>
      </c>
      <c r="G88" s="292"/>
      <c r="H88" s="292"/>
      <c r="I88" s="318">
        <f>+L88/F88</f>
        <v>143.38337524034907</v>
      </c>
      <c r="J88" s="319"/>
      <c r="K88" s="320"/>
      <c r="L88" s="292">
        <f>SUM(L81:N87)</f>
        <v>484707.5</v>
      </c>
      <c r="M88" s="292"/>
      <c r="N88" s="292"/>
      <c r="O88" s="300"/>
      <c r="P88" s="300"/>
      <c r="Q88" s="300"/>
    </row>
    <row r="89" spans="1:19">
      <c r="A89" s="84"/>
      <c r="B89" s="84"/>
      <c r="C89" s="296" t="s">
        <v>155</v>
      </c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8"/>
    </row>
    <row r="90" spans="1:19">
      <c r="A90" s="84"/>
      <c r="B90" s="84"/>
      <c r="C90" s="293" t="s">
        <v>105</v>
      </c>
      <c r="D90" s="294"/>
      <c r="E90" s="295"/>
      <c r="F90" s="285">
        <v>132</v>
      </c>
      <c r="G90" s="286"/>
      <c r="H90" s="287"/>
      <c r="I90" s="301">
        <v>175</v>
      </c>
      <c r="J90" s="302"/>
      <c r="K90" s="303"/>
      <c r="L90" s="284">
        <f t="shared" ref="L90:L95" si="63">+F90*I90</f>
        <v>23100</v>
      </c>
      <c r="M90" s="284"/>
      <c r="N90" s="284"/>
      <c r="O90" s="299"/>
      <c r="P90" s="299"/>
      <c r="Q90" s="299"/>
      <c r="R90" s="84">
        <v>5.5</v>
      </c>
      <c r="S90" s="84">
        <f>+F90/R90</f>
        <v>24</v>
      </c>
    </row>
    <row r="91" spans="1:19">
      <c r="A91" s="84"/>
      <c r="C91" s="293" t="s">
        <v>106</v>
      </c>
      <c r="D91" s="294"/>
      <c r="E91" s="295"/>
      <c r="F91" s="285">
        <v>640.5</v>
      </c>
      <c r="G91" s="286"/>
      <c r="H91" s="287"/>
      <c r="I91" s="301">
        <v>145</v>
      </c>
      <c r="J91" s="302"/>
      <c r="K91" s="303"/>
      <c r="L91" s="284">
        <f t="shared" si="63"/>
        <v>92872.5</v>
      </c>
      <c r="M91" s="284"/>
      <c r="N91" s="284"/>
      <c r="O91" s="299"/>
      <c r="P91" s="299"/>
      <c r="Q91" s="299"/>
      <c r="R91" s="84">
        <v>4.5</v>
      </c>
      <c r="S91" s="84">
        <f t="shared" ref="S91:S95" si="64">+F91/R91</f>
        <v>142.33333333333334</v>
      </c>
    </row>
    <row r="92" spans="1:19">
      <c r="A92" s="84"/>
      <c r="C92" s="293" t="s">
        <v>107</v>
      </c>
      <c r="D92" s="294"/>
      <c r="E92" s="295"/>
      <c r="F92" s="285">
        <v>806</v>
      </c>
      <c r="G92" s="286"/>
      <c r="H92" s="287"/>
      <c r="I92" s="301">
        <v>135</v>
      </c>
      <c r="J92" s="302"/>
      <c r="K92" s="303"/>
      <c r="L92" s="284">
        <f t="shared" si="63"/>
        <v>108810</v>
      </c>
      <c r="M92" s="284"/>
      <c r="N92" s="284"/>
      <c r="O92" s="299"/>
      <c r="P92" s="299"/>
      <c r="Q92" s="299"/>
      <c r="R92" s="84">
        <v>3.5</v>
      </c>
      <c r="S92" s="84">
        <f t="shared" si="64"/>
        <v>230.28571428571428</v>
      </c>
    </row>
    <row r="93" spans="1:19">
      <c r="A93" s="84"/>
      <c r="B93" s="84"/>
      <c r="C93" s="293" t="s">
        <v>108</v>
      </c>
      <c r="D93" s="294"/>
      <c r="E93" s="295"/>
      <c r="F93" s="285"/>
      <c r="G93" s="286"/>
      <c r="H93" s="287"/>
      <c r="I93" s="301"/>
      <c r="J93" s="302"/>
      <c r="K93" s="303"/>
      <c r="L93" s="284">
        <f t="shared" si="63"/>
        <v>0</v>
      </c>
      <c r="M93" s="284"/>
      <c r="N93" s="284"/>
      <c r="O93" s="299"/>
      <c r="P93" s="299"/>
      <c r="Q93" s="299"/>
      <c r="R93" s="84">
        <v>2.5</v>
      </c>
      <c r="S93" s="84">
        <f t="shared" si="64"/>
        <v>0</v>
      </c>
    </row>
    <row r="94" spans="1:19" ht="13.5" customHeight="1">
      <c r="A94" s="84"/>
      <c r="B94" s="84"/>
      <c r="C94" s="293" t="s">
        <v>111</v>
      </c>
      <c r="D94" s="294"/>
      <c r="E94" s="295"/>
      <c r="F94" s="285">
        <v>38</v>
      </c>
      <c r="G94" s="286"/>
      <c r="H94" s="287"/>
      <c r="I94" s="301">
        <v>110</v>
      </c>
      <c r="J94" s="302"/>
      <c r="K94" s="303"/>
      <c r="L94" s="284">
        <f t="shared" si="63"/>
        <v>4180</v>
      </c>
      <c r="M94" s="284"/>
      <c r="N94" s="284"/>
      <c r="O94" s="299"/>
      <c r="P94" s="299"/>
      <c r="Q94" s="299"/>
      <c r="R94" s="84">
        <v>1.5</v>
      </c>
      <c r="S94" s="84">
        <f t="shared" si="64"/>
        <v>25.333333333333332</v>
      </c>
    </row>
    <row r="95" spans="1:19" ht="13.5" customHeight="1">
      <c r="A95" s="84"/>
      <c r="B95" s="84"/>
      <c r="C95" s="293" t="s">
        <v>109</v>
      </c>
      <c r="D95" s="294"/>
      <c r="E95" s="295"/>
      <c r="F95" s="285">
        <v>11.5</v>
      </c>
      <c r="G95" s="286"/>
      <c r="H95" s="287"/>
      <c r="I95" s="301">
        <v>80</v>
      </c>
      <c r="J95" s="302"/>
      <c r="K95" s="303"/>
      <c r="L95" s="284">
        <f t="shared" si="63"/>
        <v>920</v>
      </c>
      <c r="M95" s="284"/>
      <c r="N95" s="284"/>
      <c r="O95" s="299"/>
      <c r="P95" s="299"/>
      <c r="Q95" s="299"/>
      <c r="R95" s="84">
        <v>2</v>
      </c>
      <c r="S95" s="84">
        <f t="shared" si="64"/>
        <v>5.75</v>
      </c>
    </row>
    <row r="96" spans="1:19" ht="14.25" customHeight="1">
      <c r="A96" s="84"/>
      <c r="B96" s="84"/>
      <c r="C96" s="317" t="s">
        <v>4</v>
      </c>
      <c r="D96" s="317"/>
      <c r="E96" s="317"/>
      <c r="F96" s="292">
        <f>+SUM(F90:H95)</f>
        <v>1628</v>
      </c>
      <c r="G96" s="292"/>
      <c r="H96" s="292"/>
      <c r="I96" s="318">
        <f>+L96/F96</f>
        <v>141.20546683046683</v>
      </c>
      <c r="J96" s="319"/>
      <c r="K96" s="320"/>
      <c r="L96" s="292">
        <f>SUM(L89:N95)</f>
        <v>229882.5</v>
      </c>
      <c r="M96" s="292"/>
      <c r="N96" s="292"/>
      <c r="O96" s="300">
        <v>425</v>
      </c>
      <c r="P96" s="300"/>
      <c r="Q96" s="300"/>
    </row>
    <row r="97" spans="1:22">
      <c r="A97" s="84"/>
      <c r="B97" s="84"/>
      <c r="C97" s="288" t="s">
        <v>63</v>
      </c>
      <c r="D97" s="288"/>
      <c r="E97" s="288"/>
      <c r="F97" s="289">
        <f>+F62+F70+F76+F80</f>
        <v>9081.5</v>
      </c>
      <c r="G97" s="290"/>
      <c r="H97" s="290"/>
      <c r="I97" s="291">
        <f>+L97/F97</f>
        <v>161.52480317128229</v>
      </c>
      <c r="J97" s="291"/>
      <c r="K97" s="291"/>
      <c r="L97" s="289">
        <f>+L62+L70+L76+L80</f>
        <v>1466887.5</v>
      </c>
      <c r="M97" s="290"/>
      <c r="N97" s="290"/>
      <c r="O97" s="289">
        <f>+O62+O70+O76+O80</f>
        <v>2438</v>
      </c>
      <c r="P97" s="290"/>
      <c r="Q97" s="290"/>
    </row>
    <row r="98" spans="1:22">
      <c r="A98" s="84"/>
      <c r="B98" s="84"/>
      <c r="O98" s="268"/>
      <c r="P98" s="269"/>
      <c r="Q98" s="269"/>
    </row>
    <row r="99" spans="1:22">
      <c r="A99" s="84"/>
      <c r="B99" s="84"/>
      <c r="C99" s="271" t="s">
        <v>64</v>
      </c>
      <c r="D99" s="271"/>
      <c r="E99" s="271"/>
      <c r="F99" s="270">
        <f>+L97/F97</f>
        <v>161.52480317128229</v>
      </c>
      <c r="G99" s="270"/>
      <c r="H99" s="270"/>
      <c r="I99" s="78"/>
      <c r="J99" s="78"/>
      <c r="L99" s="267" t="s">
        <v>82</v>
      </c>
      <c r="M99" s="267"/>
      <c r="N99" s="267"/>
      <c r="O99" s="267" t="s">
        <v>83</v>
      </c>
      <c r="P99" s="267"/>
      <c r="Q99" s="267"/>
      <c r="R99" s="113"/>
      <c r="S99" s="113"/>
    </row>
    <row r="100" spans="1:22">
      <c r="A100" s="84"/>
      <c r="B100" s="84"/>
      <c r="C100" s="271" t="s">
        <v>65</v>
      </c>
      <c r="D100" s="271"/>
      <c r="E100" s="271"/>
      <c r="F100" s="270">
        <f>F114/F97</f>
        <v>10685.320986360668</v>
      </c>
      <c r="G100" s="270"/>
      <c r="H100" s="270"/>
      <c r="L100" s="274">
        <f>+H35-O97</f>
        <v>-504</v>
      </c>
      <c r="M100" s="275"/>
      <c r="N100" s="276"/>
      <c r="O100" s="277">
        <f>+L100/H35</f>
        <v>-0.26059979317476734</v>
      </c>
      <c r="P100" s="277"/>
      <c r="Q100" s="277"/>
      <c r="R100" s="85"/>
      <c r="S100" s="86"/>
      <c r="T100" s="87"/>
      <c r="U100" s="87"/>
      <c r="V100" s="87"/>
    </row>
    <row r="101" spans="1:22">
      <c r="A101" s="84"/>
      <c r="B101" s="84"/>
      <c r="P101" s="88"/>
      <c r="Q101" s="88"/>
      <c r="R101" s="88"/>
      <c r="S101" s="86"/>
      <c r="T101" s="87"/>
      <c r="U101" s="87"/>
      <c r="V101" s="87"/>
    </row>
    <row r="102" spans="1:22">
      <c r="A102" s="84"/>
      <c r="B102" s="84"/>
      <c r="C102" s="272" t="s">
        <v>66</v>
      </c>
      <c r="D102" s="272"/>
      <c r="E102" s="272"/>
      <c r="F102" s="273">
        <f>+(F47-C47)/31</f>
        <v>-1475.9032258064517</v>
      </c>
      <c r="G102" s="273"/>
      <c r="H102" s="273"/>
      <c r="P102" s="85"/>
      <c r="Q102" s="85"/>
      <c r="R102" s="85"/>
      <c r="S102" s="86"/>
      <c r="T102" s="86"/>
      <c r="U102" s="86"/>
      <c r="V102" s="86"/>
    </row>
    <row r="103" spans="1:22">
      <c r="A103" s="84"/>
      <c r="B103" s="84"/>
      <c r="C103" s="374" t="s">
        <v>67</v>
      </c>
      <c r="D103" s="385"/>
      <c r="E103" s="385"/>
      <c r="F103" s="385"/>
      <c r="G103" s="385"/>
      <c r="H103" s="375"/>
      <c r="I103" s="291" t="s">
        <v>68</v>
      </c>
      <c r="J103" s="291"/>
      <c r="K103" s="291"/>
      <c r="P103" s="88"/>
      <c r="Q103" s="88"/>
      <c r="R103" s="88"/>
      <c r="S103" s="86"/>
      <c r="T103" s="87"/>
      <c r="U103" s="87"/>
      <c r="V103" s="87"/>
    </row>
    <row r="104" spans="1:22">
      <c r="A104" s="84"/>
      <c r="B104" s="84"/>
      <c r="C104" s="383" t="s">
        <v>69</v>
      </c>
      <c r="D104" s="383"/>
      <c r="E104" s="383"/>
      <c r="F104" s="384">
        <f>L42*14</f>
        <v>357000</v>
      </c>
      <c r="G104" s="384"/>
      <c r="H104" s="384"/>
      <c r="I104" s="386">
        <f>+F104/$F$114</f>
        <v>3.6789429733340285E-3</v>
      </c>
      <c r="J104" s="386"/>
      <c r="K104" s="386"/>
      <c r="P104" s="85"/>
      <c r="Q104" s="85"/>
      <c r="R104" s="85"/>
      <c r="S104" s="86"/>
      <c r="T104" s="87"/>
      <c r="U104" s="87"/>
      <c r="V104" s="87"/>
    </row>
    <row r="105" spans="1:22">
      <c r="A105" s="84"/>
      <c r="B105" s="84"/>
      <c r="C105" s="383" t="s">
        <v>70</v>
      </c>
      <c r="D105" s="383"/>
      <c r="E105" s="383"/>
      <c r="F105" s="384">
        <f>L43*50</f>
        <v>30000</v>
      </c>
      <c r="G105" s="384"/>
      <c r="H105" s="384"/>
      <c r="I105" s="387">
        <f>+F105/$F$114</f>
        <v>3.0915487170874193E-4</v>
      </c>
      <c r="J105" s="388"/>
      <c r="K105" s="389"/>
      <c r="P105" s="85"/>
      <c r="Q105" s="85"/>
      <c r="R105" s="85"/>
      <c r="S105" s="86"/>
      <c r="T105" s="87"/>
      <c r="U105" s="87"/>
      <c r="V105" s="87"/>
    </row>
    <row r="106" spans="1:22" ht="12.75" customHeight="1">
      <c r="A106" s="84"/>
      <c r="B106" s="84"/>
      <c r="C106" s="390" t="s">
        <v>71</v>
      </c>
      <c r="D106" s="391"/>
      <c r="E106" s="392"/>
      <c r="F106" s="291">
        <f>+F104+F105</f>
        <v>387000</v>
      </c>
      <c r="G106" s="291"/>
      <c r="H106" s="291"/>
      <c r="I106" s="281">
        <f>+F106/$F$114</f>
        <v>3.9880978450427705E-3</v>
      </c>
      <c r="J106" s="282"/>
      <c r="K106" s="283"/>
      <c r="P106" s="85"/>
      <c r="Q106" s="85"/>
      <c r="R106" s="85"/>
      <c r="S106" s="86"/>
      <c r="T106" s="86"/>
      <c r="U106" s="86"/>
      <c r="V106" s="86"/>
    </row>
    <row r="107" spans="1:22">
      <c r="A107" s="84"/>
      <c r="B107" s="84"/>
      <c r="C107" s="264" t="s">
        <v>72</v>
      </c>
      <c r="D107" s="265"/>
      <c r="E107" s="265"/>
      <c r="F107" s="265"/>
      <c r="G107" s="265"/>
      <c r="H107" s="266"/>
      <c r="I107" s="382" t="s">
        <v>73</v>
      </c>
      <c r="J107" s="382"/>
      <c r="K107" s="382"/>
      <c r="P107" s="85"/>
      <c r="Q107" s="85"/>
      <c r="R107" s="85"/>
      <c r="S107" s="86"/>
      <c r="T107" s="86"/>
      <c r="U107" s="86"/>
      <c r="V107" s="86"/>
    </row>
    <row r="108" spans="1:22">
      <c r="A108" s="84"/>
      <c r="B108" s="84"/>
      <c r="C108" s="89"/>
      <c r="D108" s="259" t="s">
        <v>74</v>
      </c>
      <c r="E108" s="260"/>
      <c r="F108" s="261">
        <f>+(3*1366*165)*165+(340*4.5*180)+(228*3.5*165)+(883*3.5*160)+(500*4*160)+(757*3.5*160)+(196*5.5*200)+(287*3*140)+(1201*3.8*140)</f>
        <v>114188592</v>
      </c>
      <c r="G108" s="262"/>
      <c r="H108" s="263"/>
      <c r="I108" s="278">
        <f>+F108/$F$114</f>
        <v>1.1767319836787291</v>
      </c>
      <c r="J108" s="279"/>
      <c r="K108" s="280"/>
      <c r="P108" s="85"/>
      <c r="Q108" s="85"/>
      <c r="R108" s="85"/>
      <c r="S108" s="86"/>
      <c r="T108" s="86"/>
      <c r="U108" s="86"/>
      <c r="V108" s="86"/>
    </row>
    <row r="109" spans="1:22">
      <c r="A109" s="84"/>
      <c r="B109" s="84"/>
      <c r="C109" s="89"/>
      <c r="D109" s="259" t="s">
        <v>75</v>
      </c>
      <c r="E109" s="260"/>
      <c r="F109" s="261">
        <f>+(16000/18)*F102</f>
        <v>-1311913.9784946237</v>
      </c>
      <c r="G109" s="262"/>
      <c r="H109" s="263"/>
      <c r="I109" s="278">
        <f t="shared" ref="I109:I114" si="65">+F109/$F$114</f>
        <v>-1.3519486590480353E-2</v>
      </c>
      <c r="J109" s="279"/>
      <c r="K109" s="280"/>
      <c r="P109" s="85"/>
      <c r="Q109" s="85"/>
      <c r="R109" s="85"/>
      <c r="S109" s="86"/>
      <c r="T109" s="86"/>
      <c r="U109" s="86"/>
      <c r="V109" s="86"/>
    </row>
    <row r="110" spans="1:22">
      <c r="A110" s="84"/>
      <c r="B110" s="84"/>
      <c r="C110" s="89"/>
      <c r="D110" s="259" t="s">
        <v>76</v>
      </c>
      <c r="E110" s="260"/>
      <c r="F110" s="261">
        <f>+(90000/18)*F102</f>
        <v>-7379516.1290322589</v>
      </c>
      <c r="G110" s="262"/>
      <c r="H110" s="263"/>
      <c r="I110" s="278">
        <f t="shared" si="65"/>
        <v>-7.6047112071451983E-2</v>
      </c>
      <c r="J110" s="279"/>
      <c r="K110" s="280"/>
      <c r="P110" s="85"/>
      <c r="Q110" s="85"/>
      <c r="R110" s="85"/>
      <c r="S110" s="86"/>
      <c r="T110" s="86"/>
      <c r="U110" s="86"/>
      <c r="V110" s="86"/>
    </row>
    <row r="111" spans="1:22">
      <c r="A111" s="84"/>
      <c r="B111" s="84"/>
      <c r="C111" s="89"/>
      <c r="D111" s="259" t="s">
        <v>77</v>
      </c>
      <c r="E111" s="260"/>
      <c r="F111" s="261">
        <f>6000*F102</f>
        <v>-8855419.3548387103</v>
      </c>
      <c r="G111" s="262"/>
      <c r="H111" s="263"/>
      <c r="I111" s="278">
        <f t="shared" si="65"/>
        <v>-9.1256534485742377E-2</v>
      </c>
      <c r="J111" s="279"/>
      <c r="K111" s="280"/>
      <c r="P111" s="85"/>
      <c r="Q111" s="85"/>
      <c r="R111" s="85"/>
      <c r="S111" s="86"/>
      <c r="T111" s="86"/>
      <c r="U111" s="86"/>
      <c r="V111" s="86"/>
    </row>
    <row r="112" spans="1:22">
      <c r="C112" s="89"/>
      <c r="D112" s="259" t="s">
        <v>90</v>
      </c>
      <c r="E112" s="260"/>
      <c r="F112" s="261">
        <v>10000</v>
      </c>
      <c r="G112" s="262"/>
      <c r="H112" s="263"/>
      <c r="I112" s="278">
        <f t="shared" si="65"/>
        <v>1.0305162390291396E-4</v>
      </c>
      <c r="J112" s="279"/>
      <c r="K112" s="280"/>
      <c r="P112" s="85"/>
      <c r="Q112" s="85"/>
      <c r="R112" s="85"/>
      <c r="S112" s="86"/>
      <c r="T112" s="86"/>
      <c r="U112" s="86"/>
      <c r="V112" s="86"/>
    </row>
    <row r="113" spans="1:22">
      <c r="C113" s="264" t="s">
        <v>78</v>
      </c>
      <c r="D113" s="265"/>
      <c r="E113" s="266"/>
      <c r="F113" s="326">
        <f>+SUM(F108:H112)</f>
        <v>96651742.537634403</v>
      </c>
      <c r="G113" s="327"/>
      <c r="H113" s="328"/>
      <c r="I113" s="329">
        <f t="shared" si="65"/>
        <v>0.99601190215495727</v>
      </c>
      <c r="J113" s="330"/>
      <c r="K113" s="331"/>
      <c r="P113" s="85"/>
      <c r="Q113" s="85"/>
      <c r="R113" s="85"/>
      <c r="S113" s="86"/>
      <c r="T113" s="86"/>
      <c r="U113" s="86"/>
      <c r="V113" s="86"/>
    </row>
    <row r="114" spans="1:22" ht="12.75" customHeight="1">
      <c r="C114" s="398" t="s">
        <v>79</v>
      </c>
      <c r="D114" s="399"/>
      <c r="E114" s="400"/>
      <c r="F114" s="332">
        <f>+F106+F113</f>
        <v>97038742.537634403</v>
      </c>
      <c r="G114" s="332"/>
      <c r="H114" s="332"/>
      <c r="I114" s="393">
        <f t="shared" si="65"/>
        <v>1</v>
      </c>
      <c r="J114" s="394"/>
      <c r="K114" s="395"/>
      <c r="Q114" s="86"/>
      <c r="R114" s="86"/>
      <c r="S114" s="86"/>
      <c r="T114" s="86"/>
      <c r="U114" s="86"/>
      <c r="V114" s="86"/>
    </row>
    <row r="115" spans="1:22">
      <c r="C115" s="401" t="s">
        <v>80</v>
      </c>
      <c r="D115" s="401"/>
      <c r="E115" s="401"/>
      <c r="F115" s="325">
        <f>L97-F114</f>
        <v>-95571855.037634403</v>
      </c>
      <c r="G115" s="325"/>
      <c r="H115" s="325"/>
      <c r="I115" s="396">
        <f>+F115/F114</f>
        <v>-0.98488348610421139</v>
      </c>
      <c r="J115" s="396"/>
      <c r="K115" s="396"/>
    </row>
    <row r="116" spans="1:22">
      <c r="S116" s="402"/>
      <c r="T116" s="402"/>
      <c r="U116" s="402"/>
      <c r="V116" s="402"/>
    </row>
    <row r="117" spans="1:22">
      <c r="S117" s="402"/>
      <c r="T117" s="402"/>
      <c r="U117" s="402"/>
      <c r="V117" s="402"/>
    </row>
    <row r="118" spans="1:22">
      <c r="C118" s="314" t="s">
        <v>23</v>
      </c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6"/>
      <c r="S118" s="402"/>
      <c r="T118" s="402"/>
      <c r="U118" s="402"/>
      <c r="V118" s="402"/>
    </row>
    <row r="119" spans="1:22" s="143" customFormat="1" ht="27" customHeight="1">
      <c r="A119" s="141"/>
      <c r="B119" s="142"/>
      <c r="C119" s="161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3"/>
      <c r="S119" s="397"/>
      <c r="T119" s="397"/>
      <c r="U119" s="397"/>
      <c r="V119" s="397"/>
    </row>
    <row r="120" spans="1:22" s="143" customFormat="1" ht="27" customHeight="1">
      <c r="A120" s="141"/>
      <c r="B120" s="142"/>
      <c r="C120" s="164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6"/>
      <c r="S120" s="397"/>
      <c r="T120" s="397"/>
      <c r="U120" s="397"/>
      <c r="V120" s="397"/>
    </row>
    <row r="121" spans="1:22" s="143" customFormat="1" ht="27" customHeight="1">
      <c r="A121" s="141"/>
      <c r="B121" s="142"/>
      <c r="C121" s="167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9"/>
    </row>
    <row r="123" spans="1:22">
      <c r="C123" s="424" t="s">
        <v>116</v>
      </c>
      <c r="D123" s="424"/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</row>
    <row r="124" spans="1:22">
      <c r="C124" s="424" t="s">
        <v>117</v>
      </c>
      <c r="D124" s="424"/>
      <c r="E124" s="424"/>
      <c r="F124" s="424"/>
      <c r="G124" s="424"/>
      <c r="H124" s="424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</row>
    <row r="125" spans="1:22">
      <c r="C125" s="424" t="s">
        <v>122</v>
      </c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</row>
    <row r="126" spans="1:22">
      <c r="C126" s="424" t="s">
        <v>118</v>
      </c>
      <c r="D126" s="424"/>
      <c r="E126" s="424"/>
      <c r="F126" s="424"/>
      <c r="G126" s="424"/>
      <c r="H126" s="424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</row>
    <row r="127" spans="1:22">
      <c r="C127" s="424" t="s">
        <v>123</v>
      </c>
      <c r="D127" s="424"/>
      <c r="E127" s="424"/>
      <c r="F127" s="424"/>
      <c r="G127" s="424"/>
      <c r="H127" s="424"/>
      <c r="I127" s="424"/>
      <c r="J127" s="424"/>
      <c r="K127" s="424"/>
      <c r="L127" s="424"/>
      <c r="M127" s="424"/>
      <c r="N127" s="424"/>
      <c r="O127" s="424"/>
      <c r="P127" s="424"/>
      <c r="Q127" s="424"/>
      <c r="R127" s="424"/>
      <c r="S127" s="424"/>
    </row>
    <row r="128" spans="1:22">
      <c r="A128" s="84"/>
      <c r="B128" s="84"/>
      <c r="C128" s="424" t="s">
        <v>119</v>
      </c>
      <c r="D128" s="424"/>
      <c r="E128" s="424"/>
      <c r="F128" s="424"/>
      <c r="G128" s="424"/>
      <c r="H128" s="424"/>
      <c r="I128" s="424"/>
      <c r="J128" s="424"/>
      <c r="K128" s="424"/>
      <c r="L128" s="424"/>
      <c r="M128" s="424"/>
      <c r="N128" s="424"/>
      <c r="O128" s="424"/>
      <c r="P128" s="424"/>
      <c r="Q128" s="424"/>
      <c r="R128" s="424"/>
      <c r="S128" s="424"/>
    </row>
    <row r="129" spans="1:19">
      <c r="A129" s="84"/>
      <c r="B129" s="84"/>
      <c r="C129" s="424" t="s">
        <v>120</v>
      </c>
      <c r="D129" s="424"/>
      <c r="E129" s="424"/>
      <c r="F129" s="424"/>
      <c r="G129" s="424"/>
      <c r="H129" s="424"/>
      <c r="I129" s="424"/>
      <c r="J129" s="424"/>
      <c r="K129" s="424"/>
      <c r="L129" s="424"/>
      <c r="M129" s="424"/>
      <c r="N129" s="424"/>
      <c r="O129" s="424"/>
      <c r="P129" s="424"/>
      <c r="Q129" s="424"/>
      <c r="R129" s="424"/>
      <c r="S129" s="424"/>
    </row>
    <row r="130" spans="1:19">
      <c r="A130" s="84"/>
      <c r="B130" s="84"/>
      <c r="C130" s="424" t="s">
        <v>121</v>
      </c>
      <c r="D130" s="424"/>
      <c r="E130" s="424"/>
      <c r="F130" s="424"/>
      <c r="G130" s="424"/>
      <c r="H130" s="424"/>
      <c r="I130" s="424"/>
      <c r="J130" s="424"/>
      <c r="K130" s="424"/>
      <c r="L130" s="424"/>
      <c r="M130" s="424"/>
      <c r="N130" s="424"/>
      <c r="O130" s="424"/>
      <c r="P130" s="424"/>
      <c r="Q130" s="424"/>
      <c r="R130" s="424"/>
      <c r="S130" s="424"/>
    </row>
    <row r="131" spans="1:19">
      <c r="A131" s="84"/>
      <c r="B131" s="84"/>
      <c r="C131" s="402" t="s">
        <v>138</v>
      </c>
      <c r="D131" s="402"/>
      <c r="E131" s="402"/>
      <c r="F131" s="402"/>
      <c r="G131" s="402"/>
      <c r="H131" s="402"/>
      <c r="I131" s="402"/>
      <c r="J131" s="402"/>
      <c r="K131" s="402"/>
      <c r="L131" s="402"/>
      <c r="M131" s="402"/>
      <c r="N131" s="402"/>
      <c r="O131" s="402"/>
      <c r="P131" s="402"/>
      <c r="Q131" s="402"/>
      <c r="R131" s="402"/>
      <c r="S131" s="402"/>
    </row>
    <row r="132" spans="1:19">
      <c r="A132" s="84"/>
      <c r="B132" s="84"/>
      <c r="C132" s="402"/>
      <c r="D132" s="402"/>
      <c r="E132" s="402"/>
      <c r="F132" s="402"/>
      <c r="G132" s="402"/>
      <c r="H132" s="402"/>
      <c r="I132" s="402"/>
      <c r="J132" s="402"/>
      <c r="K132" s="402"/>
      <c r="L132" s="402"/>
      <c r="M132" s="402"/>
      <c r="N132" s="402"/>
      <c r="O132" s="402"/>
      <c r="P132" s="402"/>
      <c r="Q132" s="402"/>
      <c r="R132" s="402"/>
      <c r="S132" s="402"/>
    </row>
    <row r="133" spans="1:19">
      <c r="A133" s="84"/>
      <c r="B133" s="84"/>
      <c r="C133" s="402"/>
      <c r="D133" s="402"/>
      <c r="E133" s="402"/>
      <c r="F133" s="402"/>
      <c r="G133" s="402"/>
      <c r="H133" s="402"/>
      <c r="I133" s="402"/>
      <c r="J133" s="402"/>
      <c r="K133" s="402"/>
      <c r="L133" s="402"/>
      <c r="M133" s="402"/>
      <c r="N133" s="402"/>
      <c r="O133" s="402"/>
      <c r="P133" s="402"/>
      <c r="Q133" s="402"/>
      <c r="R133" s="402"/>
      <c r="S133" s="402"/>
    </row>
    <row r="134" spans="1:19">
      <c r="A134" s="84"/>
      <c r="B134" s="84"/>
      <c r="C134" s="402"/>
      <c r="D134" s="402"/>
      <c r="E134" s="402"/>
      <c r="F134" s="402"/>
      <c r="G134" s="402"/>
      <c r="H134" s="402"/>
      <c r="I134" s="402"/>
      <c r="J134" s="402"/>
      <c r="K134" s="402"/>
      <c r="L134" s="402"/>
      <c r="M134" s="402"/>
      <c r="N134" s="402"/>
      <c r="O134" s="402"/>
      <c r="P134" s="402"/>
      <c r="Q134" s="402"/>
      <c r="R134" s="402"/>
      <c r="S134" s="402"/>
    </row>
    <row r="135" spans="1:19">
      <c r="A135" s="84"/>
      <c r="B135" s="84"/>
      <c r="C135" s="402"/>
      <c r="D135" s="402"/>
      <c r="E135" s="402"/>
      <c r="F135" s="402"/>
      <c r="G135" s="402"/>
      <c r="H135" s="402"/>
      <c r="I135" s="402"/>
      <c r="J135" s="402"/>
      <c r="K135" s="402"/>
      <c r="L135" s="402"/>
      <c r="M135" s="402"/>
      <c r="N135" s="402"/>
      <c r="O135" s="402"/>
      <c r="P135" s="402"/>
      <c r="Q135" s="402"/>
      <c r="R135" s="402"/>
      <c r="S135" s="402"/>
    </row>
    <row r="136" spans="1:19">
      <c r="A136" s="84"/>
      <c r="B136" s="84"/>
      <c r="C136" s="402"/>
      <c r="D136" s="402"/>
      <c r="E136" s="402"/>
      <c r="F136" s="402"/>
      <c r="G136" s="402"/>
      <c r="H136" s="402"/>
      <c r="I136" s="402"/>
      <c r="J136" s="402"/>
      <c r="K136" s="402"/>
      <c r="L136" s="402"/>
      <c r="M136" s="402"/>
      <c r="N136" s="402"/>
      <c r="O136" s="402"/>
      <c r="P136" s="402"/>
      <c r="Q136" s="402"/>
      <c r="R136" s="402"/>
      <c r="S136" s="402"/>
    </row>
    <row r="137" spans="1:19">
      <c r="A137" s="84"/>
      <c r="B137" s="84"/>
      <c r="C137" s="402"/>
      <c r="D137" s="402"/>
      <c r="E137" s="402"/>
      <c r="F137" s="402"/>
      <c r="G137" s="402"/>
      <c r="H137" s="402"/>
      <c r="I137" s="402"/>
      <c r="J137" s="402"/>
      <c r="K137" s="402"/>
      <c r="L137" s="402"/>
      <c r="M137" s="402"/>
      <c r="N137" s="402"/>
      <c r="O137" s="402"/>
      <c r="P137" s="402"/>
      <c r="Q137" s="402"/>
      <c r="R137" s="402"/>
      <c r="S137" s="402"/>
    </row>
    <row r="138" spans="1:19">
      <c r="A138" s="84"/>
      <c r="B138" s="84"/>
      <c r="C138" s="402"/>
      <c r="D138" s="402"/>
      <c r="E138" s="402"/>
      <c r="F138" s="402"/>
      <c r="G138" s="402"/>
      <c r="H138" s="402"/>
      <c r="I138" s="402"/>
      <c r="J138" s="402"/>
      <c r="K138" s="402"/>
      <c r="L138" s="402"/>
      <c r="M138" s="402"/>
      <c r="N138" s="402"/>
      <c r="O138" s="402"/>
      <c r="P138" s="402"/>
      <c r="Q138" s="402"/>
      <c r="R138" s="402"/>
      <c r="S138" s="402"/>
    </row>
    <row r="139" spans="1:19">
      <c r="A139" s="84"/>
      <c r="B139" s="84"/>
      <c r="C139" s="402"/>
      <c r="D139" s="402"/>
      <c r="E139" s="402"/>
      <c r="F139" s="402"/>
      <c r="G139" s="402"/>
      <c r="H139" s="402"/>
      <c r="I139" s="402"/>
      <c r="J139" s="402"/>
      <c r="K139" s="402"/>
      <c r="L139" s="402"/>
      <c r="M139" s="402"/>
      <c r="N139" s="402"/>
      <c r="O139" s="402"/>
      <c r="P139" s="402"/>
      <c r="Q139" s="402"/>
      <c r="R139" s="402"/>
      <c r="S139" s="402"/>
    </row>
    <row r="140" spans="1:19">
      <c r="A140" s="84"/>
      <c r="B140" s="84"/>
      <c r="C140" s="402"/>
      <c r="D140" s="402"/>
      <c r="E140" s="402"/>
      <c r="F140" s="402"/>
      <c r="G140" s="402"/>
      <c r="H140" s="402"/>
      <c r="I140" s="402"/>
      <c r="J140" s="402"/>
      <c r="K140" s="402"/>
      <c r="L140" s="402"/>
      <c r="M140" s="402"/>
      <c r="N140" s="402"/>
      <c r="O140" s="402"/>
      <c r="P140" s="402"/>
      <c r="Q140" s="402"/>
      <c r="R140" s="402"/>
      <c r="S140" s="402"/>
    </row>
    <row r="141" spans="1:19">
      <c r="A141" s="84"/>
      <c r="B141" s="84"/>
      <c r="C141" s="402"/>
      <c r="D141" s="402"/>
      <c r="E141" s="402"/>
      <c r="F141" s="402"/>
      <c r="G141" s="402"/>
      <c r="H141" s="402"/>
      <c r="I141" s="402"/>
      <c r="J141" s="402"/>
      <c r="K141" s="402"/>
      <c r="L141" s="402"/>
      <c r="M141" s="402"/>
      <c r="N141" s="402"/>
      <c r="O141" s="402"/>
      <c r="P141" s="402"/>
      <c r="Q141" s="402"/>
      <c r="R141" s="402"/>
      <c r="S141" s="402"/>
    </row>
    <row r="142" spans="1:19">
      <c r="A142" s="84"/>
      <c r="B142" s="84"/>
      <c r="C142" s="402"/>
      <c r="D142" s="402"/>
      <c r="E142" s="402"/>
      <c r="F142" s="402"/>
      <c r="G142" s="402"/>
      <c r="H142" s="402"/>
      <c r="I142" s="402"/>
      <c r="J142" s="402"/>
      <c r="K142" s="402"/>
      <c r="L142" s="402"/>
      <c r="M142" s="402"/>
      <c r="N142" s="402"/>
      <c r="O142" s="402"/>
      <c r="P142" s="402"/>
      <c r="Q142" s="402"/>
      <c r="R142" s="402"/>
      <c r="S142" s="402"/>
    </row>
    <row r="143" spans="1:19">
      <c r="A143" s="84"/>
      <c r="B143" s="84"/>
      <c r="C143" s="402"/>
      <c r="D143" s="402"/>
      <c r="E143" s="402"/>
      <c r="F143" s="402"/>
      <c r="G143" s="402"/>
      <c r="H143" s="402"/>
      <c r="I143" s="402"/>
      <c r="J143" s="402"/>
      <c r="K143" s="402"/>
      <c r="L143" s="402"/>
      <c r="M143" s="402"/>
      <c r="N143" s="402"/>
      <c r="O143" s="402"/>
      <c r="P143" s="402"/>
      <c r="Q143" s="402"/>
      <c r="R143" s="402"/>
      <c r="S143" s="402"/>
    </row>
    <row r="144" spans="1:19">
      <c r="A144" s="84"/>
      <c r="B144" s="84"/>
      <c r="C144" s="402"/>
      <c r="D144" s="402"/>
      <c r="E144" s="402"/>
      <c r="F144" s="402"/>
      <c r="G144" s="402"/>
      <c r="H144" s="402"/>
      <c r="I144" s="402"/>
      <c r="J144" s="402"/>
      <c r="K144" s="402"/>
      <c r="L144" s="402"/>
      <c r="M144" s="402"/>
      <c r="N144" s="402"/>
      <c r="O144" s="402"/>
      <c r="P144" s="402"/>
      <c r="Q144" s="402"/>
      <c r="R144" s="402"/>
      <c r="S144" s="402"/>
    </row>
    <row r="145" spans="1:19">
      <c r="A145" s="84"/>
      <c r="B145" s="84"/>
      <c r="C145" s="402"/>
      <c r="D145" s="402"/>
      <c r="E145" s="402"/>
      <c r="F145" s="402"/>
      <c r="G145" s="402"/>
      <c r="H145" s="402"/>
      <c r="I145" s="402"/>
      <c r="J145" s="402"/>
      <c r="K145" s="402"/>
      <c r="L145" s="402"/>
      <c r="M145" s="402"/>
      <c r="N145" s="402"/>
      <c r="O145" s="402"/>
      <c r="P145" s="402"/>
      <c r="Q145" s="402"/>
      <c r="R145" s="402"/>
      <c r="S145" s="402"/>
    </row>
    <row r="146" spans="1:19">
      <c r="A146" s="84"/>
      <c r="B146" s="84"/>
      <c r="C146" s="402"/>
      <c r="D146" s="402"/>
      <c r="E146" s="402"/>
      <c r="F146" s="402"/>
      <c r="G146" s="402"/>
      <c r="H146" s="402"/>
      <c r="I146" s="402"/>
      <c r="J146" s="402"/>
      <c r="K146" s="402"/>
      <c r="L146" s="402"/>
      <c r="M146" s="402"/>
      <c r="N146" s="402"/>
      <c r="O146" s="402"/>
      <c r="P146" s="402"/>
      <c r="Q146" s="402"/>
      <c r="R146" s="402"/>
      <c r="S146" s="402"/>
    </row>
    <row r="147" spans="1:19">
      <c r="A147" s="84"/>
      <c r="B147" s="84"/>
      <c r="C147" s="402"/>
      <c r="D147" s="402"/>
      <c r="E147" s="402"/>
      <c r="F147" s="402"/>
      <c r="G147" s="402"/>
      <c r="H147" s="402"/>
      <c r="I147" s="402"/>
      <c r="J147" s="402"/>
      <c r="K147" s="402"/>
      <c r="L147" s="402"/>
      <c r="M147" s="402"/>
      <c r="N147" s="402"/>
      <c r="O147" s="402"/>
      <c r="P147" s="402"/>
      <c r="Q147" s="402"/>
      <c r="R147" s="402"/>
      <c r="S147" s="402"/>
    </row>
    <row r="148" spans="1:19">
      <c r="A148" s="84"/>
      <c r="B148" s="84"/>
      <c r="C148" s="84"/>
      <c r="D148" s="84"/>
      <c r="E148" s="84"/>
      <c r="F148" s="84"/>
      <c r="G148" s="84"/>
    </row>
    <row r="149" spans="1:19">
      <c r="A149" s="84"/>
      <c r="B149" s="84"/>
      <c r="C149" s="84"/>
      <c r="D149" s="84"/>
      <c r="E149" s="84"/>
      <c r="F149" s="84"/>
      <c r="G149" s="84"/>
    </row>
    <row r="150" spans="1:19">
      <c r="A150" s="84"/>
      <c r="B150" s="84"/>
      <c r="C150" s="84"/>
      <c r="D150" s="84"/>
      <c r="E150" s="84"/>
      <c r="F150" s="84"/>
      <c r="G150" s="84"/>
    </row>
    <row r="151" spans="1:19">
      <c r="A151" s="84"/>
      <c r="B151" s="84"/>
      <c r="C151" s="84"/>
      <c r="D151" s="84"/>
      <c r="E151" s="84"/>
      <c r="F151" s="84"/>
      <c r="G151" s="84"/>
    </row>
    <row r="152" spans="1:19">
      <c r="A152" s="84"/>
      <c r="B152" s="84"/>
      <c r="C152" s="84"/>
      <c r="D152" s="84"/>
      <c r="E152" s="84"/>
      <c r="F152" s="84"/>
      <c r="G152" s="84"/>
    </row>
    <row r="153" spans="1:19">
      <c r="A153" s="84"/>
      <c r="B153" s="84"/>
      <c r="C153" s="84"/>
      <c r="D153" s="84"/>
      <c r="E153" s="84"/>
      <c r="F153" s="84"/>
      <c r="G153" s="84"/>
    </row>
    <row r="154" spans="1:19">
      <c r="A154" s="84"/>
      <c r="B154" s="84"/>
      <c r="C154" s="84"/>
      <c r="D154" s="84"/>
      <c r="E154" s="84"/>
      <c r="F154" s="84"/>
      <c r="G154" s="84"/>
    </row>
    <row r="155" spans="1:19">
      <c r="A155" s="84"/>
      <c r="B155" s="84"/>
      <c r="C155" s="84"/>
      <c r="D155" s="84"/>
      <c r="E155" s="84"/>
      <c r="F155" s="84"/>
      <c r="G155" s="84"/>
    </row>
    <row r="156" spans="1:19">
      <c r="A156" s="84"/>
      <c r="B156" s="84"/>
      <c r="C156" s="84"/>
      <c r="D156" s="84"/>
      <c r="E156" s="84"/>
      <c r="F156" s="84"/>
      <c r="G156" s="84"/>
    </row>
    <row r="157" spans="1:19">
      <c r="A157" s="84"/>
      <c r="B157" s="84"/>
      <c r="C157" s="84"/>
      <c r="D157" s="84"/>
      <c r="E157" s="84"/>
      <c r="F157" s="84"/>
      <c r="G157" s="84"/>
    </row>
    <row r="158" spans="1:19">
      <c r="A158" s="84"/>
      <c r="B158" s="84"/>
      <c r="C158" s="84"/>
      <c r="D158" s="84"/>
      <c r="E158" s="84"/>
      <c r="F158" s="84"/>
      <c r="G158" s="84"/>
    </row>
    <row r="159" spans="1:19">
      <c r="A159" s="84"/>
      <c r="B159" s="84"/>
      <c r="C159" s="84"/>
      <c r="D159" s="84"/>
      <c r="E159" s="84"/>
      <c r="F159" s="84"/>
      <c r="G159" s="84"/>
    </row>
    <row r="160" spans="1:19">
      <c r="A160" s="84"/>
      <c r="B160" s="84"/>
      <c r="C160" s="84"/>
      <c r="D160" s="84"/>
      <c r="E160" s="84"/>
      <c r="F160" s="84"/>
      <c r="G160" s="84"/>
    </row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  <row r="208" s="84" customFormat="1"/>
    <row r="209" s="84" customFormat="1"/>
    <row r="210" s="84" customFormat="1"/>
    <row r="211" s="84" customFormat="1"/>
    <row r="212" s="84" customFormat="1"/>
    <row r="213" s="84" customFormat="1"/>
  </sheetData>
  <mergeCells count="545">
    <mergeCell ref="C88:E88"/>
    <mergeCell ref="F88:H88"/>
    <mergeCell ref="I88:K88"/>
    <mergeCell ref="L88:N88"/>
    <mergeCell ref="O88:Q88"/>
    <mergeCell ref="C86:E86"/>
    <mergeCell ref="F86:H86"/>
    <mergeCell ref="I86:K86"/>
    <mergeCell ref="L86:N86"/>
    <mergeCell ref="O86:Q86"/>
    <mergeCell ref="C87:E87"/>
    <mergeCell ref="F87:H87"/>
    <mergeCell ref="I87:K87"/>
    <mergeCell ref="L87:N87"/>
    <mergeCell ref="O87:Q87"/>
    <mergeCell ref="O83:Q83"/>
    <mergeCell ref="C84:E84"/>
    <mergeCell ref="F84:H84"/>
    <mergeCell ref="I84:K84"/>
    <mergeCell ref="L84:N84"/>
    <mergeCell ref="O84:Q84"/>
    <mergeCell ref="C85:E85"/>
    <mergeCell ref="F85:H85"/>
    <mergeCell ref="I85:K85"/>
    <mergeCell ref="L85:N85"/>
    <mergeCell ref="O85:Q85"/>
    <mergeCell ref="S119:V119"/>
    <mergeCell ref="S120:V120"/>
    <mergeCell ref="D112:E112"/>
    <mergeCell ref="C114:E114"/>
    <mergeCell ref="F114:H114"/>
    <mergeCell ref="I114:K114"/>
    <mergeCell ref="C115:E115"/>
    <mergeCell ref="F115:H115"/>
    <mergeCell ref="I115:K115"/>
    <mergeCell ref="C118:Q118"/>
    <mergeCell ref="F112:H112"/>
    <mergeCell ref="I112:K112"/>
    <mergeCell ref="C113:E113"/>
    <mergeCell ref="F113:H113"/>
    <mergeCell ref="I113:K113"/>
    <mergeCell ref="L76:N76"/>
    <mergeCell ref="I97:K97"/>
    <mergeCell ref="C74:E74"/>
    <mergeCell ref="C75:E75"/>
    <mergeCell ref="O76:Q76"/>
    <mergeCell ref="O97:Q97"/>
    <mergeCell ref="C77:Q77"/>
    <mergeCell ref="L78:N78"/>
    <mergeCell ref="C97:E97"/>
    <mergeCell ref="C80:E80"/>
    <mergeCell ref="F80:H80"/>
    <mergeCell ref="I80:K80"/>
    <mergeCell ref="L80:N80"/>
    <mergeCell ref="O80:Q80"/>
    <mergeCell ref="C81:Q81"/>
    <mergeCell ref="C82:E82"/>
    <mergeCell ref="F82:H82"/>
    <mergeCell ref="I82:K82"/>
    <mergeCell ref="L82:N82"/>
    <mergeCell ref="O82:Q82"/>
    <mergeCell ref="C83:E83"/>
    <mergeCell ref="F83:H83"/>
    <mergeCell ref="I83:K83"/>
    <mergeCell ref="L83:N83"/>
    <mergeCell ref="C69:E69"/>
    <mergeCell ref="F69:H69"/>
    <mergeCell ref="I69:K69"/>
    <mergeCell ref="L69:N69"/>
    <mergeCell ref="O69:Q69"/>
    <mergeCell ref="O65:Q65"/>
    <mergeCell ref="O67:Q67"/>
    <mergeCell ref="O68:Q68"/>
    <mergeCell ref="O66:Q66"/>
    <mergeCell ref="F65:H65"/>
    <mergeCell ref="I65:K65"/>
    <mergeCell ref="I67:K67"/>
    <mergeCell ref="L67:N67"/>
    <mergeCell ref="C68:E68"/>
    <mergeCell ref="F68:H68"/>
    <mergeCell ref="I68:K68"/>
    <mergeCell ref="L68:N68"/>
    <mergeCell ref="C67:E67"/>
    <mergeCell ref="F67:H67"/>
    <mergeCell ref="L65:N65"/>
    <mergeCell ref="L66:N66"/>
    <mergeCell ref="C65:E65"/>
    <mergeCell ref="L73:N73"/>
    <mergeCell ref="O73:Q73"/>
    <mergeCell ref="S118:V118"/>
    <mergeCell ref="I105:K105"/>
    <mergeCell ref="D108:E108"/>
    <mergeCell ref="F108:H108"/>
    <mergeCell ref="S117:V117"/>
    <mergeCell ref="S116:V116"/>
    <mergeCell ref="O98:Q98"/>
    <mergeCell ref="F111:H111"/>
    <mergeCell ref="I109:K109"/>
    <mergeCell ref="I107:K107"/>
    <mergeCell ref="I111:K111"/>
    <mergeCell ref="I110:K110"/>
    <mergeCell ref="I108:K108"/>
    <mergeCell ref="F106:H106"/>
    <mergeCell ref="F97:H97"/>
    <mergeCell ref="L97:N97"/>
    <mergeCell ref="F100:H100"/>
    <mergeCell ref="F78:H78"/>
    <mergeCell ref="I78:K78"/>
    <mergeCell ref="C76:E76"/>
    <mergeCell ref="F76:H76"/>
    <mergeCell ref="I76:K76"/>
    <mergeCell ref="C72:E72"/>
    <mergeCell ref="F72:H72"/>
    <mergeCell ref="F109:H109"/>
    <mergeCell ref="I57:K57"/>
    <mergeCell ref="I60:K60"/>
    <mergeCell ref="I59:K59"/>
    <mergeCell ref="L59:N59"/>
    <mergeCell ref="O59:Q59"/>
    <mergeCell ref="C63:Q63"/>
    <mergeCell ref="I62:K62"/>
    <mergeCell ref="C66:E66"/>
    <mergeCell ref="F66:H66"/>
    <mergeCell ref="I66:K66"/>
    <mergeCell ref="F61:H61"/>
    <mergeCell ref="C58:E58"/>
    <mergeCell ref="F58:H58"/>
    <mergeCell ref="I58:K58"/>
    <mergeCell ref="L58:N58"/>
    <mergeCell ref="O58:Q58"/>
    <mergeCell ref="C61:E61"/>
    <mergeCell ref="L61:N61"/>
    <mergeCell ref="C73:E73"/>
    <mergeCell ref="F73:H73"/>
    <mergeCell ref="I73:K73"/>
    <mergeCell ref="E51:F51"/>
    <mergeCell ref="C57:E57"/>
    <mergeCell ref="F57:H57"/>
    <mergeCell ref="C55:E55"/>
    <mergeCell ref="F55:H55"/>
    <mergeCell ref="I61:K61"/>
    <mergeCell ref="C47:E47"/>
    <mergeCell ref="O47:Q47"/>
    <mergeCell ref="F47:H47"/>
    <mergeCell ref="I47:K47"/>
    <mergeCell ref="C49:F49"/>
    <mergeCell ref="C50:D50"/>
    <mergeCell ref="E50:F50"/>
    <mergeCell ref="C54:J54"/>
    <mergeCell ref="K54:Q54"/>
    <mergeCell ref="C51:D51"/>
    <mergeCell ref="L60:N60"/>
    <mergeCell ref="C60:E60"/>
    <mergeCell ref="C62:E62"/>
    <mergeCell ref="F62:H62"/>
    <mergeCell ref="C56:Q56"/>
    <mergeCell ref="I55:K55"/>
    <mergeCell ref="L55:N55"/>
    <mergeCell ref="L57:N57"/>
    <mergeCell ref="O64:Q64"/>
    <mergeCell ref="O55:Q55"/>
    <mergeCell ref="C64:E64"/>
    <mergeCell ref="F64:H64"/>
    <mergeCell ref="I64:K64"/>
    <mergeCell ref="F60:H60"/>
    <mergeCell ref="C59:E59"/>
    <mergeCell ref="F59:H59"/>
    <mergeCell ref="A1:A2"/>
    <mergeCell ref="B1:H1"/>
    <mergeCell ref="I1:O1"/>
    <mergeCell ref="I42:K42"/>
    <mergeCell ref="L42:N42"/>
    <mergeCell ref="I46:K46"/>
    <mergeCell ref="L46:N46"/>
    <mergeCell ref="C46:E46"/>
    <mergeCell ref="F46:H46"/>
    <mergeCell ref="C43:D43"/>
    <mergeCell ref="E43:H43"/>
    <mergeCell ref="I43:K43"/>
    <mergeCell ref="L43:N43"/>
    <mergeCell ref="C44:D44"/>
    <mergeCell ref="O46:Q46"/>
    <mergeCell ref="C42:D42"/>
    <mergeCell ref="E42:H42"/>
    <mergeCell ref="L44:N44"/>
    <mergeCell ref="P42:S42"/>
    <mergeCell ref="M2:M3"/>
    <mergeCell ref="N2:N3"/>
    <mergeCell ref="O2:O3"/>
    <mergeCell ref="P2:Q2"/>
    <mergeCell ref="R2:S2"/>
    <mergeCell ref="DX1:ED1"/>
    <mergeCell ref="EE1:EK1"/>
    <mergeCell ref="B2:C2"/>
    <mergeCell ref="D2:E2"/>
    <mergeCell ref="F2:F3"/>
    <mergeCell ref="G2:G3"/>
    <mergeCell ref="H2:H3"/>
    <mergeCell ref="BM1:BS1"/>
    <mergeCell ref="BT1:BZ1"/>
    <mergeCell ref="CA1:CG1"/>
    <mergeCell ref="CH1:CN1"/>
    <mergeCell ref="CO1:CU1"/>
    <mergeCell ref="CV1:DB1"/>
    <mergeCell ref="AK1:AQ1"/>
    <mergeCell ref="AR1:AX1"/>
    <mergeCell ref="AY1:BE1"/>
    <mergeCell ref="BF1:BL1"/>
    <mergeCell ref="AC2:AC3"/>
    <mergeCell ref="AD2:AE2"/>
    <mergeCell ref="AF2:AG2"/>
    <mergeCell ref="AH2:AH3"/>
    <mergeCell ref="I2:J2"/>
    <mergeCell ref="K2:L2"/>
    <mergeCell ref="AI2:AI3"/>
    <mergeCell ref="AJ2:AJ3"/>
    <mergeCell ref="W1:AC1"/>
    <mergeCell ref="AA2:AA3"/>
    <mergeCell ref="AB2:AB3"/>
    <mergeCell ref="U2:U3"/>
    <mergeCell ref="V2:V3"/>
    <mergeCell ref="T2:T3"/>
    <mergeCell ref="AK2:AL2"/>
    <mergeCell ref="AM2:AN2"/>
    <mergeCell ref="W2:X2"/>
    <mergeCell ref="Y2:Z2"/>
    <mergeCell ref="P1:V1"/>
    <mergeCell ref="DC1:DI1"/>
    <mergeCell ref="DJ1:DP1"/>
    <mergeCell ref="DQ1:DW1"/>
    <mergeCell ref="AD1:AJ1"/>
    <mergeCell ref="AW2:AW3"/>
    <mergeCell ref="AX2:AX3"/>
    <mergeCell ref="AY2:AZ2"/>
    <mergeCell ref="BA2:BB2"/>
    <mergeCell ref="BC2:BC3"/>
    <mergeCell ref="BD2:BD3"/>
    <mergeCell ref="AO2:AO3"/>
    <mergeCell ref="AP2:AP3"/>
    <mergeCell ref="AQ2:AQ3"/>
    <mergeCell ref="AR2:AS2"/>
    <mergeCell ref="AT2:AU2"/>
    <mergeCell ref="AV2:AV3"/>
    <mergeCell ref="BM2:BN2"/>
    <mergeCell ref="BO2:BP2"/>
    <mergeCell ref="BQ2:BQ3"/>
    <mergeCell ref="BR2:BR3"/>
    <mergeCell ref="BS2:BS3"/>
    <mergeCell ref="BT2:BU2"/>
    <mergeCell ref="BE2:BE3"/>
    <mergeCell ref="BF2:BG2"/>
    <mergeCell ref="BH2:BI2"/>
    <mergeCell ref="BJ2:BJ3"/>
    <mergeCell ref="BK2:BK3"/>
    <mergeCell ref="BL2:BL3"/>
    <mergeCell ref="CE2:CE3"/>
    <mergeCell ref="CF2:CF3"/>
    <mergeCell ref="CG2:CG3"/>
    <mergeCell ref="CH2:CI2"/>
    <mergeCell ref="CJ2:CK2"/>
    <mergeCell ref="CL2:CL3"/>
    <mergeCell ref="BV2:BW2"/>
    <mergeCell ref="BX2:BX3"/>
    <mergeCell ref="BY2:BY3"/>
    <mergeCell ref="BZ2:BZ3"/>
    <mergeCell ref="CA2:CB2"/>
    <mergeCell ref="CC2:CD2"/>
    <mergeCell ref="CU2:CU3"/>
    <mergeCell ref="CV2:CW2"/>
    <mergeCell ref="CX2:CY2"/>
    <mergeCell ref="CZ2:CZ3"/>
    <mergeCell ref="DA2:DA3"/>
    <mergeCell ref="DB2:DB3"/>
    <mergeCell ref="CM2:CM3"/>
    <mergeCell ref="CN2:CN3"/>
    <mergeCell ref="CO2:CP2"/>
    <mergeCell ref="CQ2:CR2"/>
    <mergeCell ref="CS2:CS3"/>
    <mergeCell ref="CT2:CT3"/>
    <mergeCell ref="DP2:DP3"/>
    <mergeCell ref="DQ2:DR2"/>
    <mergeCell ref="DS2:DT2"/>
    <mergeCell ref="DC2:DD2"/>
    <mergeCell ref="DE2:DF2"/>
    <mergeCell ref="DG2:DG3"/>
    <mergeCell ref="DH2:DH3"/>
    <mergeCell ref="DI2:DI3"/>
    <mergeCell ref="DJ2:DK2"/>
    <mergeCell ref="DS36:DT36"/>
    <mergeCell ref="DE36:DF36"/>
    <mergeCell ref="BT36:BU36"/>
    <mergeCell ref="BV36:BW36"/>
    <mergeCell ref="CA36:CB36"/>
    <mergeCell ref="CC36:CD36"/>
    <mergeCell ref="CH36:CI36"/>
    <mergeCell ref="CJ36:CK36"/>
    <mergeCell ref="EK2:EK3"/>
    <mergeCell ref="EC2:EC3"/>
    <mergeCell ref="ED2:ED3"/>
    <mergeCell ref="EE2:EF2"/>
    <mergeCell ref="EG2:EH2"/>
    <mergeCell ref="EI2:EI3"/>
    <mergeCell ref="EJ2:EJ3"/>
    <mergeCell ref="DU2:DU3"/>
    <mergeCell ref="DV2:DV3"/>
    <mergeCell ref="DW2:DW3"/>
    <mergeCell ref="DX2:DY2"/>
    <mergeCell ref="DZ2:EA2"/>
    <mergeCell ref="EB2:EB3"/>
    <mergeCell ref="DL2:DM2"/>
    <mergeCell ref="DN2:DN3"/>
    <mergeCell ref="DO2:DO3"/>
    <mergeCell ref="T41:V41"/>
    <mergeCell ref="T42:V42"/>
    <mergeCell ref="C39:F39"/>
    <mergeCell ref="H39:N39"/>
    <mergeCell ref="E44:H44"/>
    <mergeCell ref="I44:K44"/>
    <mergeCell ref="C41:D41"/>
    <mergeCell ref="E41:H41"/>
    <mergeCell ref="I41:K41"/>
    <mergeCell ref="L41:N41"/>
    <mergeCell ref="P41:S41"/>
    <mergeCell ref="GI1:GO1"/>
    <mergeCell ref="GP1:GV1"/>
    <mergeCell ref="EL2:EM2"/>
    <mergeCell ref="EN2:EO2"/>
    <mergeCell ref="EP2:EP3"/>
    <mergeCell ref="EQ2:EQ3"/>
    <mergeCell ref="ER2:ER3"/>
    <mergeCell ref="ES2:ET2"/>
    <mergeCell ref="EU2:EV2"/>
    <mergeCell ref="EW2:EW3"/>
    <mergeCell ref="ES1:EY1"/>
    <mergeCell ref="EZ1:FF1"/>
    <mergeCell ref="FG1:FM1"/>
    <mergeCell ref="FN1:FT1"/>
    <mergeCell ref="FU1:GA1"/>
    <mergeCell ref="GB1:GH1"/>
    <mergeCell ref="EL1:ER1"/>
    <mergeCell ref="FF2:FF3"/>
    <mergeCell ref="FG2:FH2"/>
    <mergeCell ref="FI2:FJ2"/>
    <mergeCell ref="FK2:FK3"/>
    <mergeCell ref="FL2:FL3"/>
    <mergeCell ref="FM2:FM3"/>
    <mergeCell ref="EX2:EX3"/>
    <mergeCell ref="GB2:GC2"/>
    <mergeCell ref="GD2:GE2"/>
    <mergeCell ref="FN2:FO2"/>
    <mergeCell ref="FP2:FQ2"/>
    <mergeCell ref="FR2:FR3"/>
    <mergeCell ref="FS2:FS3"/>
    <mergeCell ref="FT2:FT3"/>
    <mergeCell ref="FU2:FV2"/>
    <mergeCell ref="EY2:EY3"/>
    <mergeCell ref="EZ2:FA2"/>
    <mergeCell ref="FB2:FC2"/>
    <mergeCell ref="FD2:FD3"/>
    <mergeCell ref="FE2:FE3"/>
    <mergeCell ref="FW2:FX2"/>
    <mergeCell ref="FY2:FY3"/>
    <mergeCell ref="FZ2:FZ3"/>
    <mergeCell ref="GA2:GA3"/>
    <mergeCell ref="GV2:GV3"/>
    <mergeCell ref="GR2:GS2"/>
    <mergeCell ref="GT2:GT3"/>
    <mergeCell ref="GU2:GU3"/>
    <mergeCell ref="GF2:GF3"/>
    <mergeCell ref="GG2:GG3"/>
    <mergeCell ref="GH2:GH3"/>
    <mergeCell ref="GO2:GO3"/>
    <mergeCell ref="GP2:GQ2"/>
    <mergeCell ref="GI2:GJ2"/>
    <mergeCell ref="GN2:GN3"/>
    <mergeCell ref="GK2:GL2"/>
    <mergeCell ref="GM2:GM3"/>
    <mergeCell ref="GR36:GS36"/>
    <mergeCell ref="W41:Y41"/>
    <mergeCell ref="W42:Y42"/>
    <mergeCell ref="FP36:FQ36"/>
    <mergeCell ref="FU36:FV36"/>
    <mergeCell ref="FW36:FX36"/>
    <mergeCell ref="GB36:GC36"/>
    <mergeCell ref="GD36:GE36"/>
    <mergeCell ref="GI36:GJ36"/>
    <mergeCell ref="EZ36:FA36"/>
    <mergeCell ref="EE36:EF36"/>
    <mergeCell ref="DX36:DY36"/>
    <mergeCell ref="DZ36:EA36"/>
    <mergeCell ref="CO36:CP36"/>
    <mergeCell ref="CQ36:CR36"/>
    <mergeCell ref="CV36:CW36"/>
    <mergeCell ref="CX36:CY36"/>
    <mergeCell ref="BM36:BN36"/>
    <mergeCell ref="EG36:EH36"/>
    <mergeCell ref="AK36:AL36"/>
    <mergeCell ref="AM36:AN36"/>
    <mergeCell ref="AR36:AS36"/>
    <mergeCell ref="AT36:AU36"/>
    <mergeCell ref="GP36:GQ36"/>
    <mergeCell ref="FB36:FC36"/>
    <mergeCell ref="FG36:FH36"/>
    <mergeCell ref="FI36:FJ36"/>
    <mergeCell ref="FN36:FO36"/>
    <mergeCell ref="L64:N64"/>
    <mergeCell ref="GK36:GL36"/>
    <mergeCell ref="EL36:EM36"/>
    <mergeCell ref="L62:N62"/>
    <mergeCell ref="O61:Q61"/>
    <mergeCell ref="O62:Q62"/>
    <mergeCell ref="O57:Q57"/>
    <mergeCell ref="O60:Q60"/>
    <mergeCell ref="L47:N47"/>
    <mergeCell ref="EN36:EO36"/>
    <mergeCell ref="AY36:AZ36"/>
    <mergeCell ref="BA36:BB36"/>
    <mergeCell ref="BF36:BG36"/>
    <mergeCell ref="BH36:BI36"/>
    <mergeCell ref="BO36:BP36"/>
    <mergeCell ref="DC36:DD36"/>
    <mergeCell ref="AD36:AE36"/>
    <mergeCell ref="AF36:AG36"/>
    <mergeCell ref="ES36:ET36"/>
    <mergeCell ref="EU36:EV36"/>
    <mergeCell ref="DJ36:DK36"/>
    <mergeCell ref="DL36:DM36"/>
    <mergeCell ref="DQ36:DR36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C70:E70"/>
    <mergeCell ref="F70:H70"/>
    <mergeCell ref="I70:K70"/>
    <mergeCell ref="C71:Q71"/>
    <mergeCell ref="I72:K72"/>
    <mergeCell ref="C78:E78"/>
    <mergeCell ref="O78:Q78"/>
    <mergeCell ref="C79:E79"/>
    <mergeCell ref="F79:H79"/>
    <mergeCell ref="I79:K79"/>
    <mergeCell ref="L79:N79"/>
    <mergeCell ref="O79:Q79"/>
    <mergeCell ref="L70:N70"/>
    <mergeCell ref="O70:Q70"/>
    <mergeCell ref="F74:H74"/>
    <mergeCell ref="I74:K74"/>
    <mergeCell ref="L74:N74"/>
    <mergeCell ref="O74:Q74"/>
    <mergeCell ref="F75:H75"/>
    <mergeCell ref="I75:K75"/>
    <mergeCell ref="L75:N75"/>
    <mergeCell ref="L72:N72"/>
    <mergeCell ref="O72:Q72"/>
    <mergeCell ref="O75:Q75"/>
    <mergeCell ref="D111:E111"/>
    <mergeCell ref="L99:N99"/>
    <mergeCell ref="O99:Q99"/>
    <mergeCell ref="L100:N100"/>
    <mergeCell ref="F110:H110"/>
    <mergeCell ref="I106:K106"/>
    <mergeCell ref="F104:H104"/>
    <mergeCell ref="I104:K104"/>
    <mergeCell ref="C99:E99"/>
    <mergeCell ref="F99:H99"/>
    <mergeCell ref="D110:E110"/>
    <mergeCell ref="O100:Q100"/>
    <mergeCell ref="C103:H103"/>
    <mergeCell ref="C105:E105"/>
    <mergeCell ref="F105:H105"/>
    <mergeCell ref="C106:E106"/>
    <mergeCell ref="C107:H107"/>
    <mergeCell ref="C104:E104"/>
    <mergeCell ref="C100:E100"/>
    <mergeCell ref="D109:E109"/>
    <mergeCell ref="I103:K103"/>
    <mergeCell ref="C102:E102"/>
    <mergeCell ref="F102:H102"/>
    <mergeCell ref="C123:S123"/>
    <mergeCell ref="C124:S124"/>
    <mergeCell ref="C125:S125"/>
    <mergeCell ref="C126:S126"/>
    <mergeCell ref="C127:S127"/>
    <mergeCell ref="C128:S128"/>
    <mergeCell ref="C129:S129"/>
    <mergeCell ref="C130:S130"/>
    <mergeCell ref="C131:S131"/>
    <mergeCell ref="C141:S141"/>
    <mergeCell ref="C142:S142"/>
    <mergeCell ref="C143:S143"/>
    <mergeCell ref="C144:S144"/>
    <mergeCell ref="C145:S145"/>
    <mergeCell ref="C146:S146"/>
    <mergeCell ref="C147:S147"/>
    <mergeCell ref="C132:S132"/>
    <mergeCell ref="C133:S133"/>
    <mergeCell ref="C134:S134"/>
    <mergeCell ref="C135:S135"/>
    <mergeCell ref="C136:S136"/>
    <mergeCell ref="C137:S137"/>
    <mergeCell ref="C138:S138"/>
    <mergeCell ref="C139:S139"/>
    <mergeCell ref="C140:S140"/>
    <mergeCell ref="C89:Q89"/>
    <mergeCell ref="C90:E90"/>
    <mergeCell ref="F90:H90"/>
    <mergeCell ref="I90:K90"/>
    <mergeCell ref="L90:N90"/>
    <mergeCell ref="O90:Q90"/>
    <mergeCell ref="C91:E91"/>
    <mergeCell ref="F91:H91"/>
    <mergeCell ref="I91:K91"/>
    <mergeCell ref="L91:N91"/>
    <mergeCell ref="O91:Q91"/>
    <mergeCell ref="C92:E92"/>
    <mergeCell ref="F92:H92"/>
    <mergeCell ref="I92:K92"/>
    <mergeCell ref="L92:N92"/>
    <mergeCell ref="O92:Q92"/>
    <mergeCell ref="C93:E93"/>
    <mergeCell ref="F93:H93"/>
    <mergeCell ref="I93:K93"/>
    <mergeCell ref="L93:N93"/>
    <mergeCell ref="O93:Q93"/>
    <mergeCell ref="C96:E96"/>
    <mergeCell ref="F96:H96"/>
    <mergeCell ref="I96:K96"/>
    <mergeCell ref="L96:N96"/>
    <mergeCell ref="O96:Q96"/>
    <mergeCell ref="C94:E94"/>
    <mergeCell ref="F94:H94"/>
    <mergeCell ref="I94:K94"/>
    <mergeCell ref="L94:N94"/>
    <mergeCell ref="O94:Q94"/>
    <mergeCell ref="C95:E95"/>
    <mergeCell ref="F95:H95"/>
    <mergeCell ref="I95:K95"/>
    <mergeCell ref="L95:N95"/>
    <mergeCell ref="O95:Q95"/>
  </mergeCells>
  <dataValidations count="1">
    <dataValidation type="list" allowBlank="1" showInputMessage="1" showErrorMessage="1" sqref="O47:Q47" xr:uid="{00000000-0002-0000-0700-000000000000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V197"/>
  <sheetViews>
    <sheetView showGridLines="0" zoomScale="70" zoomScaleNormal="70" workbookViewId="0">
      <pane xSplit="1" ySplit="3" topLeftCell="CD4" activePane="bottomRight" state="frozen"/>
      <selection sqref="A1:IV65536"/>
      <selection pane="topRight" sqref="A1:IV65536"/>
      <selection pane="bottomLeft" sqref="A1:IV65536"/>
      <selection pane="bottomRight" activeCell="CX26" sqref="CX26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24838</v>
      </c>
      <c r="C1" s="355"/>
      <c r="D1" s="355"/>
      <c r="E1" s="355"/>
      <c r="F1" s="355"/>
      <c r="G1" s="355"/>
      <c r="H1" s="356"/>
      <c r="I1" s="354">
        <v>24869</v>
      </c>
      <c r="J1" s="355"/>
      <c r="K1" s="355"/>
      <c r="L1" s="355"/>
      <c r="M1" s="355"/>
      <c r="N1" s="355"/>
      <c r="O1" s="356"/>
      <c r="P1" s="354">
        <v>24898</v>
      </c>
      <c r="Q1" s="355"/>
      <c r="R1" s="355"/>
      <c r="S1" s="355"/>
      <c r="T1" s="355"/>
      <c r="U1" s="355"/>
      <c r="V1" s="356"/>
      <c r="W1" s="354">
        <v>24929</v>
      </c>
      <c r="X1" s="355"/>
      <c r="Y1" s="355"/>
      <c r="Z1" s="355"/>
      <c r="AA1" s="355"/>
      <c r="AB1" s="355"/>
      <c r="AC1" s="356"/>
      <c r="AD1" s="354">
        <v>24959</v>
      </c>
      <c r="AE1" s="355"/>
      <c r="AF1" s="355"/>
      <c r="AG1" s="355"/>
      <c r="AH1" s="355"/>
      <c r="AI1" s="355"/>
      <c r="AJ1" s="356"/>
      <c r="AK1" s="354">
        <v>24990</v>
      </c>
      <c r="AL1" s="355"/>
      <c r="AM1" s="355"/>
      <c r="AN1" s="355"/>
      <c r="AO1" s="355"/>
      <c r="AP1" s="355"/>
      <c r="AQ1" s="356"/>
      <c r="AR1" s="354">
        <v>25020</v>
      </c>
      <c r="AS1" s="355"/>
      <c r="AT1" s="355"/>
      <c r="AU1" s="355"/>
      <c r="AV1" s="355"/>
      <c r="AW1" s="355"/>
      <c r="AX1" s="356"/>
      <c r="AY1" s="354">
        <v>25051</v>
      </c>
      <c r="AZ1" s="355"/>
      <c r="BA1" s="355"/>
      <c r="BB1" s="355"/>
      <c r="BC1" s="355"/>
      <c r="BD1" s="355"/>
      <c r="BE1" s="356"/>
      <c r="BF1" s="354">
        <v>25082</v>
      </c>
      <c r="BG1" s="355"/>
      <c r="BH1" s="355"/>
      <c r="BI1" s="355"/>
      <c r="BJ1" s="355"/>
      <c r="BK1" s="355"/>
      <c r="BL1" s="356"/>
      <c r="BM1" s="354">
        <v>25112</v>
      </c>
      <c r="BN1" s="355"/>
      <c r="BO1" s="355"/>
      <c r="BP1" s="355"/>
      <c r="BQ1" s="355"/>
      <c r="BR1" s="355"/>
      <c r="BS1" s="356"/>
      <c r="BT1" s="354">
        <v>25143</v>
      </c>
      <c r="BU1" s="355"/>
      <c r="BV1" s="355"/>
      <c r="BW1" s="355"/>
      <c r="BX1" s="355"/>
      <c r="BY1" s="355"/>
      <c r="BZ1" s="356"/>
      <c r="CA1" s="354">
        <v>25173</v>
      </c>
      <c r="CB1" s="355"/>
      <c r="CC1" s="355"/>
      <c r="CD1" s="355"/>
      <c r="CE1" s="355"/>
      <c r="CF1" s="355"/>
      <c r="CG1" s="356"/>
      <c r="CH1" s="354">
        <v>25204</v>
      </c>
      <c r="CI1" s="355"/>
      <c r="CJ1" s="355"/>
      <c r="CK1" s="355"/>
      <c r="CL1" s="355"/>
      <c r="CM1" s="355"/>
      <c r="CN1" s="356"/>
      <c r="CO1" s="354">
        <v>25235</v>
      </c>
      <c r="CP1" s="355"/>
      <c r="CQ1" s="355"/>
      <c r="CR1" s="355"/>
      <c r="CS1" s="355"/>
      <c r="CT1" s="355"/>
      <c r="CU1" s="356"/>
      <c r="CV1" s="354">
        <v>25235</v>
      </c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1.44</v>
      </c>
      <c r="H4" s="55">
        <f>$H$35-F4</f>
        <v>3971</v>
      </c>
      <c r="I4" s="50">
        <v>1</v>
      </c>
      <c r="J4" s="51"/>
      <c r="K4" s="52"/>
      <c r="L4" s="52"/>
      <c r="M4" s="53"/>
      <c r="N4" s="54">
        <f>((((((I4+J4)*30)/$E$50)+((K4+L4)/$E$51))+(G34*H34))-(F34*G34))/(O4)</f>
        <v>1.4539472715650004</v>
      </c>
      <c r="O4" s="55">
        <f>H34-M4</f>
        <v>3971</v>
      </c>
      <c r="P4" s="50">
        <v>2</v>
      </c>
      <c r="Q4" s="51"/>
      <c r="R4" s="52"/>
      <c r="S4" s="52"/>
      <c r="T4" s="53"/>
      <c r="U4" s="54">
        <f>((((((P4+Q4)*30)/$E$50)+((R4+S4)/$E$51))+(N34*O34))-(M34*N34))/(V4)</f>
        <v>1.505474691513474</v>
      </c>
      <c r="V4" s="55">
        <f>O34-T4</f>
        <v>3971</v>
      </c>
      <c r="W4" s="50">
        <v>3</v>
      </c>
      <c r="X4" s="51"/>
      <c r="Y4" s="52"/>
      <c r="Z4" s="52"/>
      <c r="AA4" s="53"/>
      <c r="AB4" s="54">
        <f>((((((W4+X4)*30)/$E$50)+((Y4+Z4)/$E$51))+(U34*V34))-(T34*U34))/(AC4)</f>
        <v>1.5909017298491013</v>
      </c>
      <c r="AC4" s="55">
        <f>V34-AA4</f>
        <v>3971</v>
      </c>
      <c r="AD4" s="50">
        <v>4</v>
      </c>
      <c r="AE4" s="51"/>
      <c r="AF4" s="52"/>
      <c r="AG4" s="52"/>
      <c r="AH4" s="53"/>
      <c r="AI4" s="54">
        <f>((((((AD4+AE4)*30)/$E$50)+((AF4+AG4)/$E$51))+(AB34*AC34))-(AA34*AB34))/(AJ4)</f>
        <v>1.6614607677991258</v>
      </c>
      <c r="AJ4" s="55">
        <f>AC34-AH4</f>
        <v>3943</v>
      </c>
      <c r="AK4" s="50">
        <v>4</v>
      </c>
      <c r="AL4" s="51"/>
      <c r="AM4" s="52"/>
      <c r="AN4" s="52"/>
      <c r="AO4" s="53"/>
      <c r="AP4" s="54">
        <f>((((((AK4+AL4)*30)/$E$50)+((AM4+AN4)/$E$51))+(AI34*AJ34))-(AH34*AI34))/(AQ4)</f>
        <v>1.7757373740776448</v>
      </c>
      <c r="AQ4" s="55">
        <f>AJ34-AO4</f>
        <v>3916</v>
      </c>
      <c r="AR4" s="50">
        <v>3</v>
      </c>
      <c r="AS4" s="51"/>
      <c r="AT4" s="52"/>
      <c r="AU4" s="52"/>
      <c r="AV4" s="53"/>
      <c r="AW4" s="54">
        <f>((((((AR4+AS4)*30)/$E$50)+((AT4+AU4)/$E$51))+(AP34*AQ34))-(AO34*AP34))/(AX4)</f>
        <v>1.8878717234265554</v>
      </c>
      <c r="AX4" s="55">
        <f>AQ34-AV4</f>
        <v>3908</v>
      </c>
      <c r="AY4" s="50"/>
      <c r="AZ4" s="51"/>
      <c r="BA4" s="52"/>
      <c r="BB4" s="52"/>
      <c r="BC4" s="53"/>
      <c r="BD4" s="54">
        <f>((((((AY4+AZ4)*30)/$E$50)+((BA4+BB4)/$E$51))+(AW34*AX34))-(AV34*AW34))/(BE4)</f>
        <v>1.9967638916708277</v>
      </c>
      <c r="BE4" s="55">
        <f>AX34-BC4</f>
        <v>3886</v>
      </c>
      <c r="BF4" s="50">
        <v>5</v>
      </c>
      <c r="BG4" s="51"/>
      <c r="BH4" s="52"/>
      <c r="BI4" s="52"/>
      <c r="BJ4" s="53"/>
      <c r="BK4" s="54">
        <f>((((((BF4+BG4)*30)/$E$50)+((BH4+BI4)/$E$51))+(BD34*BE34))-(BC34*BD34))/(BL4)</f>
        <v>2.1262226984327732</v>
      </c>
      <c r="BL4" s="55">
        <f>BE34-BJ4</f>
        <v>3886</v>
      </c>
      <c r="BM4" s="50"/>
      <c r="BN4" s="51"/>
      <c r="BO4" s="52"/>
      <c r="BP4" s="52"/>
      <c r="BQ4" s="53"/>
      <c r="BR4" s="54">
        <f>((((((BM4+BN4)*30)/$E$50)+((BO4+BP4)/$E$51))+(BK34*BL34))-(BJ34*BK34))/(BS4)</f>
        <v>2.2450656548607886</v>
      </c>
      <c r="BS4" s="55">
        <f>BL34-BQ4</f>
        <v>3883</v>
      </c>
      <c r="BT4" s="50">
        <v>6</v>
      </c>
      <c r="BU4" s="51"/>
      <c r="BV4" s="52"/>
      <c r="BW4" s="52"/>
      <c r="BX4" s="53"/>
      <c r="BY4" s="54">
        <f>((((((BT4+BU4)*30)/$E$50)+((BV4+BW4)/$E$51))+(BR34*BS34))-(BQ34*BR34))/(BZ4)</f>
        <v>2.3617478395316445</v>
      </c>
      <c r="BZ4" s="55">
        <f>BS34-BX4</f>
        <v>3883</v>
      </c>
      <c r="CA4" s="50"/>
      <c r="CB4" s="51"/>
      <c r="CC4" s="52"/>
      <c r="CD4" s="52"/>
      <c r="CE4" s="53"/>
      <c r="CF4" s="54">
        <f>((((((CA4+CB4)*30)/$E$50)+((CC4+CD4)/$E$51))+(BY34*BZ34))-(BX34*BY34))/(CG4)</f>
        <v>2.4713973967732716</v>
      </c>
      <c r="CG4" s="55">
        <f>BZ34-CE4</f>
        <v>3883</v>
      </c>
      <c r="CH4" s="50"/>
      <c r="CI4" s="51"/>
      <c r="CJ4" s="52"/>
      <c r="CK4" s="52"/>
      <c r="CL4" s="53"/>
      <c r="CM4" s="54">
        <f>((((((CH4+CI4)*30)/$E$50)+((CJ4+CK4)/$E$51))+(CF34*CG34))-(CE34*CF34))/(CN4)</f>
        <v>2.5524211888452233</v>
      </c>
      <c r="CN4" s="55">
        <f>CG34-CL4</f>
        <v>3883</v>
      </c>
      <c r="CO4" s="50">
        <v>3</v>
      </c>
      <c r="CP4" s="51"/>
      <c r="CQ4" s="52"/>
      <c r="CR4" s="52"/>
      <c r="CS4" s="53"/>
      <c r="CT4" s="54">
        <f>((((((CO4+CP4)*30)/$E$50)+((CQ4+CR4)/$E$51))+(CM34*CN34))-(CL34*CM34))/(CU4)</f>
        <v>2.658672201189916</v>
      </c>
      <c r="CU4" s="55">
        <f>CN34-CS4</f>
        <v>4633</v>
      </c>
      <c r="CV4" s="50">
        <v>2</v>
      </c>
      <c r="CW4" s="51"/>
      <c r="CX4" s="52"/>
      <c r="CY4" s="52"/>
      <c r="CZ4" s="53"/>
      <c r="DA4" s="54">
        <f>((((((CV4+CW4)*30)/$E$50)+((CX4+CY4)/$E$51))+(CT34*CU34))-(CS34*CT34))/(DB4)</f>
        <v>2.7158674382444108</v>
      </c>
      <c r="DB4" s="55">
        <f>CU34-CZ4</f>
        <v>4626</v>
      </c>
      <c r="DC4" s="50"/>
      <c r="DD4" s="51"/>
      <c r="DE4" s="52"/>
      <c r="DF4" s="52"/>
      <c r="DG4" s="53"/>
      <c r="DH4" s="54">
        <f>((((((DC4+DD4)*30)/$E$50)+((DE4+DF4)/$E$51))+(DA34*DB34))-(CZ34*DA34))/(DI4)</f>
        <v>2.8068249027427328</v>
      </c>
      <c r="DI4" s="55">
        <f>DB34-DG4</f>
        <v>4626</v>
      </c>
      <c r="DJ4" s="50"/>
      <c r="DK4" s="51"/>
      <c r="DL4" s="52"/>
      <c r="DM4" s="52"/>
      <c r="DN4" s="53"/>
      <c r="DO4" s="54">
        <f>((((((DJ4+DK4)*30)/$E$50)+((DL4+DM4)/$E$51))+(DH34*DI34))-(DG34*DH34))/(DP4)</f>
        <v>2.8068249027427328</v>
      </c>
      <c r="DP4" s="55">
        <f>DI34-DN4</f>
        <v>4626</v>
      </c>
      <c r="DQ4" s="50"/>
      <c r="DR4" s="51"/>
      <c r="DS4" s="52"/>
      <c r="DT4" s="52"/>
      <c r="DU4" s="53"/>
      <c r="DV4" s="54">
        <f>((((((DQ4+DR4)*30)/$E$50)+((DS4+DT4)/$E$51))+(DO34*DP34))-(DN34*DO34))/(DW4)</f>
        <v>2.8068249027427328</v>
      </c>
      <c r="DW4" s="55">
        <f>DP34-DU4</f>
        <v>4626</v>
      </c>
      <c r="DX4" s="50"/>
      <c r="DY4" s="51"/>
      <c r="DZ4" s="52"/>
      <c r="EA4" s="52"/>
      <c r="EB4" s="53"/>
      <c r="EC4" s="54">
        <f>((((((DX4+DY4)*30)/$E$50)+((DZ4+EA4)/$E$51))+(DV34*DW34))-(DU34*DV34))/(ED4)</f>
        <v>2.8068249027427328</v>
      </c>
      <c r="ED4" s="55">
        <f>DW34-EB4</f>
        <v>4626</v>
      </c>
      <c r="EE4" s="50"/>
      <c r="EF4" s="51"/>
      <c r="EG4" s="52"/>
      <c r="EH4" s="52"/>
      <c r="EI4" s="53"/>
      <c r="EJ4" s="54">
        <f>((((((EE4+EF4)*30)/$E$50)+((EG4+EH4)/$E$51))+(EC34*ED34))-(EB34*EC34))/(EK4)</f>
        <v>2.8068249027427328</v>
      </c>
      <c r="EK4" s="55">
        <f>ED34-EI4</f>
        <v>4626</v>
      </c>
      <c r="EL4" s="50"/>
      <c r="EM4" s="51"/>
      <c r="EN4" s="52"/>
      <c r="EO4" s="52"/>
      <c r="EP4" s="53"/>
      <c r="EQ4" s="54">
        <f>((((((EL4+EM4)*30)/$E$50)+((EN4+EO4)/$E$51))+(EJ34*EK34))-(EI34*EJ34))/(ER4)</f>
        <v>2.8068249027427328</v>
      </c>
      <c r="ER4" s="55">
        <f>EK34-EP4</f>
        <v>4626</v>
      </c>
      <c r="ES4" s="50"/>
      <c r="ET4" s="51"/>
      <c r="EU4" s="52"/>
      <c r="EV4" s="52"/>
      <c r="EW4" s="53"/>
      <c r="EX4" s="54">
        <f>((((((ES4+ET4)*30)/$E$50)+((EU4+EV4)/$E$51))+(EQ34*ER34))-(EP34*EQ34))/(EY4)</f>
        <v>2.8068249027427328</v>
      </c>
      <c r="EY4" s="55">
        <f>ER34-EW4</f>
        <v>4626</v>
      </c>
      <c r="EZ4" s="50"/>
      <c r="FA4" s="51"/>
      <c r="FB4" s="52"/>
      <c r="FC4" s="52"/>
      <c r="FD4" s="53"/>
      <c r="FE4" s="54">
        <f>((((((EZ4+FA4)*30)/$E$50)+((FB4+FC4)/$E$51))+(EX34*EY34))-(EW34*EX34))/(FF4)</f>
        <v>2.8068249027427328</v>
      </c>
      <c r="FF4" s="55">
        <f>EY34-FD4</f>
        <v>4626</v>
      </c>
      <c r="FG4" s="50"/>
      <c r="FH4" s="51"/>
      <c r="FI4" s="52"/>
      <c r="FJ4" s="52"/>
      <c r="FK4" s="53"/>
      <c r="FL4" s="54">
        <f>((((((FG4+FH4)*30)/$E$50)+((FI4+FJ4)/$E$51))+(FE34*FF34))-(FD34*FE34))/(FM4)</f>
        <v>2.8068249027427328</v>
      </c>
      <c r="FM4" s="55">
        <f>FF34-FK4</f>
        <v>4626</v>
      </c>
      <c r="FN4" s="50"/>
      <c r="FO4" s="51"/>
      <c r="FP4" s="52"/>
      <c r="FQ4" s="52"/>
      <c r="FR4" s="53"/>
      <c r="FS4" s="54">
        <f>((((((FN4+FO4)*30)/$E$50)+((FP4+FQ4)/$E$51))+(FL34*FM34))-(FK34*FL34))/(FT4)</f>
        <v>2.8068249027427328</v>
      </c>
      <c r="FT4" s="55">
        <f>FM34-FR4</f>
        <v>4626</v>
      </c>
      <c r="FU4" s="50"/>
      <c r="FV4" s="51"/>
      <c r="FW4" s="52"/>
      <c r="FX4" s="52"/>
      <c r="FY4" s="53"/>
      <c r="FZ4" s="54">
        <f>((((((FU4+FV4)*30)/$E$50)+((FW4+FX4)/$E$51))+(FS34*FT34))-(FR34*FS34))/(GA4)</f>
        <v>2.8068249027427328</v>
      </c>
      <c r="GA4" s="55">
        <f>FT34-FY4</f>
        <v>4626</v>
      </c>
      <c r="GB4" s="50"/>
      <c r="GC4" s="51"/>
      <c r="GD4" s="52"/>
      <c r="GE4" s="52"/>
      <c r="GF4" s="53"/>
      <c r="GG4" s="54">
        <f>((((((GB4+GC4)*30)/$E$50)+((GD4+GE4)/$E$51))+(FZ34*GA34))-(FY34*FZ34))/(GH4)</f>
        <v>2.8068249027427328</v>
      </c>
      <c r="GH4" s="55">
        <f>GA34-GF4</f>
        <v>4626</v>
      </c>
      <c r="GI4" s="50"/>
      <c r="GJ4" s="51"/>
      <c r="GK4" s="52"/>
      <c r="GL4" s="52"/>
      <c r="GM4" s="53"/>
      <c r="GN4" s="54">
        <f>((((((GI4+GJ4)*30)/$E$50)+((GK4+GL4)/$E$51))+(GG34*GH34))-(GF34*GG34))/(GO4)</f>
        <v>2.8068249027427328</v>
      </c>
      <c r="GO4" s="55">
        <f>GH34-GM4</f>
        <v>4626</v>
      </c>
      <c r="GP4" s="50"/>
      <c r="GQ4" s="51"/>
      <c r="GR4" s="52"/>
      <c r="GS4" s="52"/>
      <c r="GT4" s="53"/>
      <c r="GU4" s="54">
        <f>((((((GP4+GQ4)*30)/$E$50)+((GR4+GS4)/$E$51))+(GN34*GO34))-(GM34*GN34))/(GV4)</f>
        <v>2.8068249027427328</v>
      </c>
      <c r="GV4" s="55">
        <f>GO34-GT4</f>
        <v>4626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1.44</v>
      </c>
      <c r="H5" s="55">
        <f>H4-F5</f>
        <v>3971</v>
      </c>
      <c r="I5" s="50">
        <v>1</v>
      </c>
      <c r="J5" s="51"/>
      <c r="K5" s="52"/>
      <c r="L5" s="52"/>
      <c r="M5" s="59"/>
      <c r="N5" s="54">
        <f>((((((I5+J5)*30)/$E$50)+((K5+L5)/$E$51))+(N4*O4))-(M5*N4))/(O5)</f>
        <v>1.4551095441954172</v>
      </c>
      <c r="O5" s="55">
        <f>O4-M5</f>
        <v>3971</v>
      </c>
      <c r="P5" s="50">
        <v>2</v>
      </c>
      <c r="Q5" s="51"/>
      <c r="R5" s="52"/>
      <c r="S5" s="52"/>
      <c r="T5" s="59"/>
      <c r="U5" s="54">
        <f>((((((P5+Q5)*30)/$E$50)+((R5+S5)/$E$51))+(U4*V4))-(T5*U4))/(V5)</f>
        <v>1.5077992367743074</v>
      </c>
      <c r="V5" s="55">
        <f>V4-T5</f>
        <v>3971</v>
      </c>
      <c r="W5" s="50">
        <v>3</v>
      </c>
      <c r="X5" s="51"/>
      <c r="Y5" s="52"/>
      <c r="Z5" s="52"/>
      <c r="AA5" s="59">
        <v>2</v>
      </c>
      <c r="AB5" s="54">
        <f>((((((W5+X5)*30)/$E$50)+((Y5+Z5)/$E$51))+(AB4*AC4))-(AA5*AB4))/(AC5)</f>
        <v>1.5943903047662478</v>
      </c>
      <c r="AC5" s="55">
        <f>AC4-AA5</f>
        <v>3969</v>
      </c>
      <c r="AD5" s="50">
        <v>4</v>
      </c>
      <c r="AE5" s="51"/>
      <c r="AF5" s="52"/>
      <c r="AG5" s="52"/>
      <c r="AH5" s="59"/>
      <c r="AI5" s="54">
        <f>((((((AD5+AE5)*30)/$E$50)+((AF5+AG5)/$E$51))+(AI4*AJ4))-(AH5*AI4))/(AJ5)</f>
        <v>1.6661428724051461</v>
      </c>
      <c r="AJ5" s="55">
        <f>AJ4-AH5</f>
        <v>3943</v>
      </c>
      <c r="AK5" s="50">
        <v>4</v>
      </c>
      <c r="AL5" s="51"/>
      <c r="AM5" s="52"/>
      <c r="AN5" s="52"/>
      <c r="AO5" s="59"/>
      <c r="AP5" s="54">
        <f>((((((AK5+AL5)*30)/$E$50)+((AM5+AN5)/$E$51))+(AP4*AQ4))-(AO5*AP4))/(AQ5)</f>
        <v>1.7804517608145034</v>
      </c>
      <c r="AQ5" s="55">
        <f>AQ4-AO5</f>
        <v>3916</v>
      </c>
      <c r="AR5" s="50">
        <v>5</v>
      </c>
      <c r="AS5" s="51"/>
      <c r="AT5" s="52"/>
      <c r="AU5" s="52"/>
      <c r="AV5" s="59">
        <v>2</v>
      </c>
      <c r="AW5" s="54">
        <f>((((((AR5+AS5)*30)/$E$50)+((AT5+AU5)/$E$51))+(AW4*AX4))-(AV5*AW4))/(AX5)</f>
        <v>1.8937797938507548</v>
      </c>
      <c r="AX5" s="55">
        <f>AX4-AV5</f>
        <v>3906</v>
      </c>
      <c r="AY5" s="50"/>
      <c r="AZ5" s="51">
        <v>2</v>
      </c>
      <c r="BA5" s="52"/>
      <c r="BB5" s="52"/>
      <c r="BC5" s="59"/>
      <c r="BD5" s="54">
        <f>((((((AY5+AZ5)*30)/$E$50)+((BA5+BB5)/$E$51))+(BD4*BE4))-(BC5*BD4))/(BE5)</f>
        <v>1.9991392826205883</v>
      </c>
      <c r="BE5" s="55">
        <f>BE4-BC5</f>
        <v>3886</v>
      </c>
      <c r="BF5" s="50">
        <v>6</v>
      </c>
      <c r="BG5" s="51"/>
      <c r="BH5" s="52"/>
      <c r="BI5" s="52"/>
      <c r="BJ5" s="59"/>
      <c r="BK5" s="54">
        <f>((((((BF5+BG5)*30)/$E$50)+((BH5+BI5)/$E$51))+(BK4*BL4))-(BJ5*BK4))/(BL5)</f>
        <v>2.1333488712820552</v>
      </c>
      <c r="BL5" s="55">
        <f>BL4-BJ5</f>
        <v>3886</v>
      </c>
      <c r="BM5" s="50"/>
      <c r="BN5" s="51"/>
      <c r="BO5" s="52"/>
      <c r="BP5" s="52"/>
      <c r="BQ5" s="59"/>
      <c r="BR5" s="54">
        <f>((((((BM5+BN5)*30)/$E$50)+((BO5+BP5)/$E$51))+(BR4*BS4))-(BQ5*BR4))/(BS5)</f>
        <v>2.2450656548607886</v>
      </c>
      <c r="BS5" s="55">
        <f>BS4-BQ5</f>
        <v>3883</v>
      </c>
      <c r="BT5" s="50">
        <v>7</v>
      </c>
      <c r="BU5" s="51"/>
      <c r="BV5" s="52"/>
      <c r="BW5" s="52"/>
      <c r="BX5" s="59"/>
      <c r="BY5" s="54">
        <f>((((((BT5+BU5)*30)/$E$50)+((BV5+BW5)/$E$51))+(BY4*BZ4))-(BX5*BY4))/(BZ5)</f>
        <v>2.3700681311380549</v>
      </c>
      <c r="BZ5" s="55">
        <f>BZ4-BX5</f>
        <v>3883</v>
      </c>
      <c r="CA5" s="50"/>
      <c r="CB5" s="51"/>
      <c r="CC5" s="52"/>
      <c r="CD5" s="52"/>
      <c r="CE5" s="59"/>
      <c r="CF5" s="54">
        <f>((((((CA5+CB5)*30)/$E$50)+((CC5+CD5)/$E$51))+(CF4*CG4))-(CE5*CF4))/(CG5)</f>
        <v>2.4713973967732716</v>
      </c>
      <c r="CG5" s="55">
        <f>CG4-CE5</f>
        <v>3883</v>
      </c>
      <c r="CH5" s="50"/>
      <c r="CI5" s="51"/>
      <c r="CJ5" s="52">
        <v>20</v>
      </c>
      <c r="CK5" s="52"/>
      <c r="CL5" s="59"/>
      <c r="CM5" s="54">
        <f>((((((CH5+CI5)*30)/$E$50)+((CJ5+CK5)/$E$51))+(CM4*CN4))-(CL5*CM4))/(CN5)</f>
        <v>2.5549965171995885</v>
      </c>
      <c r="CN5" s="55">
        <f>CN4-CL5</f>
        <v>3883</v>
      </c>
      <c r="CO5" s="50"/>
      <c r="CP5" s="51"/>
      <c r="CQ5" s="52"/>
      <c r="CR5" s="52"/>
      <c r="CS5" s="59"/>
      <c r="CT5" s="54">
        <f>((((((CO5+CP5)*30)/$E$50)+((CQ5+CR5)/$E$51))+(CT4*CU4))-(CS5*CT4))/(CU5)</f>
        <v>2.658672201189916</v>
      </c>
      <c r="CU5" s="55">
        <f>CU4-CS5</f>
        <v>4633</v>
      </c>
      <c r="CV5" s="50">
        <v>3</v>
      </c>
      <c r="CW5" s="51"/>
      <c r="CX5" s="52"/>
      <c r="CY5" s="52"/>
      <c r="CZ5" s="59"/>
      <c r="DA5" s="54">
        <f>((((((CV5+CW5)*30)/$E$50)+((CX5+CY5)/$E$51))+(DA4*DB4))-(CZ5*DA4))/(DB5)</f>
        <v>2.7188605540779935</v>
      </c>
      <c r="DB5" s="55">
        <f>DB4-CZ5</f>
        <v>4626</v>
      </c>
      <c r="DC5" s="50"/>
      <c r="DD5" s="51"/>
      <c r="DE5" s="52"/>
      <c r="DF5" s="52"/>
      <c r="DG5" s="59"/>
      <c r="DH5" s="54">
        <f>((((((DC5+DD5)*30)/$E$50)+((DE5+DF5)/$E$51))+(DH4*DI4))-(DG5*DH4))/(DI5)</f>
        <v>2.8068249027427328</v>
      </c>
      <c r="DI5" s="55">
        <f>DI4-DG5</f>
        <v>4626</v>
      </c>
      <c r="DJ5" s="50"/>
      <c r="DK5" s="51"/>
      <c r="DL5" s="52"/>
      <c r="DM5" s="52"/>
      <c r="DN5" s="59"/>
      <c r="DO5" s="54">
        <f>((((((DJ5+DK5)*30)/$E$50)+((DL5+DM5)/$E$51))+(DO4*DP4))-(DN5*DO4))/(DP5)</f>
        <v>2.8068249027427328</v>
      </c>
      <c r="DP5" s="55">
        <f>DP4-DN5</f>
        <v>4626</v>
      </c>
      <c r="DQ5" s="50"/>
      <c r="DR5" s="51"/>
      <c r="DS5" s="52"/>
      <c r="DT5" s="52"/>
      <c r="DU5" s="59"/>
      <c r="DV5" s="54">
        <f>((((((DQ5+DR5)*30)/$E$50)+((DS5+DT5)/$E$51))+(DV4*DW4))-(DU5*DV4))/(DW5)</f>
        <v>2.8068249027427328</v>
      </c>
      <c r="DW5" s="55">
        <f>DW4-DU5</f>
        <v>4626</v>
      </c>
      <c r="DX5" s="50"/>
      <c r="DY5" s="51"/>
      <c r="DZ5" s="52"/>
      <c r="EA5" s="52"/>
      <c r="EB5" s="59"/>
      <c r="EC5" s="54">
        <f>((((((DX5+DY5)*30)/$E$50)+((DZ5+EA5)/$E$51))+(EC4*ED4))-(EB5*EC4))/(ED5)</f>
        <v>2.8068249027427328</v>
      </c>
      <c r="ED5" s="55">
        <f>ED4-EB5</f>
        <v>4626</v>
      </c>
      <c r="EE5" s="50"/>
      <c r="EF5" s="51"/>
      <c r="EG5" s="52"/>
      <c r="EH5" s="52"/>
      <c r="EI5" s="59"/>
      <c r="EJ5" s="54">
        <f>((((((EE5+EF5)*30)/$E$50)+((EG5+EH5)/$E$51))+(EJ4*EK4))-(EI5*EJ4))/(EK5)</f>
        <v>2.8068249027427328</v>
      </c>
      <c r="EK5" s="55">
        <f>EK4-EI5</f>
        <v>4626</v>
      </c>
      <c r="EL5" s="50"/>
      <c r="EM5" s="51"/>
      <c r="EN5" s="52"/>
      <c r="EO5" s="52"/>
      <c r="EP5" s="59"/>
      <c r="EQ5" s="54">
        <f>((((((EL5+EM5)*30)/$E$50)+((EN5+EO5)/$E$51))+(EQ4*ER4))-(EP5*EQ4))/(ER5)</f>
        <v>2.8068249027427328</v>
      </c>
      <c r="ER5" s="55">
        <f>ER4-EP5</f>
        <v>4626</v>
      </c>
      <c r="ES5" s="50"/>
      <c r="ET5" s="51"/>
      <c r="EU5" s="52"/>
      <c r="EV5" s="52"/>
      <c r="EW5" s="59"/>
      <c r="EX5" s="54">
        <f>((((((ES5+ET5)*30)/$E$50)+((EU5+EV5)/$E$51))+(EX4*EY4))-(EW5*EX4))/(EY5)</f>
        <v>2.8068249027427328</v>
      </c>
      <c r="EY5" s="55">
        <f>EY4-EW5</f>
        <v>4626</v>
      </c>
      <c r="EZ5" s="50"/>
      <c r="FA5" s="51"/>
      <c r="FB5" s="52"/>
      <c r="FC5" s="52"/>
      <c r="FD5" s="59"/>
      <c r="FE5" s="54">
        <f>((((((EZ5+FA5)*30)/$E$50)+((FB5+FC5)/$E$51))+(FE4*FF4))-(FD5*FE4))/(FF5)</f>
        <v>2.8068249027427328</v>
      </c>
      <c r="FF5" s="55">
        <f>FF4-FD5</f>
        <v>4626</v>
      </c>
      <c r="FG5" s="50"/>
      <c r="FH5" s="51"/>
      <c r="FI5" s="52"/>
      <c r="FJ5" s="52"/>
      <c r="FK5" s="59"/>
      <c r="FL5" s="54">
        <f>((((((FG5+FH5)*30)/$E$50)+((FI5+FJ5)/$E$51))+(FL4*FM4))-(FK5*FL4))/(FM5)</f>
        <v>2.8068249027427328</v>
      </c>
      <c r="FM5" s="55">
        <f>FM4-FK5</f>
        <v>4626</v>
      </c>
      <c r="FN5" s="50"/>
      <c r="FO5" s="51"/>
      <c r="FP5" s="52"/>
      <c r="FQ5" s="52"/>
      <c r="FR5" s="59"/>
      <c r="FS5" s="54">
        <f>((((((FN5+FO5)*30)/$E$50)+((FP5+FQ5)/$E$51))+(FS4*FT4))-(FR5*FS4))/(FT5)</f>
        <v>2.8068249027427328</v>
      </c>
      <c r="FT5" s="55">
        <f>FT4-FR5</f>
        <v>4626</v>
      </c>
      <c r="FU5" s="50"/>
      <c r="FV5" s="51"/>
      <c r="FW5" s="52"/>
      <c r="FX5" s="52"/>
      <c r="FY5" s="59"/>
      <c r="FZ5" s="54">
        <f>((((((FU5+FV5)*30)/$E$50)+((FW5+FX5)/$E$51))+(FZ4*GA4))-(FY5*FZ4))/(GA5)</f>
        <v>2.8068249027427328</v>
      </c>
      <c r="GA5" s="55">
        <f>GA4-FY5</f>
        <v>4626</v>
      </c>
      <c r="GB5" s="50"/>
      <c r="GC5" s="51"/>
      <c r="GD5" s="52"/>
      <c r="GE5" s="52"/>
      <c r="GF5" s="59"/>
      <c r="GG5" s="54">
        <f>((((((GB5+GC5)*30)/$E$50)+((GD5+GE5)/$E$51))+(GG4*GH4))-(GF5*GG4))/(GH5)</f>
        <v>2.8068249027427328</v>
      </c>
      <c r="GH5" s="55">
        <f>GH4-GF5</f>
        <v>4626</v>
      </c>
      <c r="GI5" s="50"/>
      <c r="GJ5" s="51"/>
      <c r="GK5" s="52"/>
      <c r="GL5" s="52"/>
      <c r="GM5" s="59"/>
      <c r="GN5" s="54">
        <f>((((((GI5+GJ5)*30)/$E$50)+((GK5+GL5)/$E$51))+(GN4*GO4))-(GM5*GN4))/(GO5)</f>
        <v>2.8068249027427328</v>
      </c>
      <c r="GO5" s="55">
        <f>GO4-GM5</f>
        <v>4626</v>
      </c>
      <c r="GP5" s="50"/>
      <c r="GQ5" s="51"/>
      <c r="GR5" s="52"/>
      <c r="GS5" s="52"/>
      <c r="GT5" s="59"/>
      <c r="GU5" s="54">
        <f>((((((GP5+GQ5)*30)/$E$50)+((GR5+GS5)/$E$51))+(GU4*GV4))-(GT5*GU4))/(GV5)</f>
        <v>2.8068249027427328</v>
      </c>
      <c r="GV5" s="55">
        <f>GV4-GT5</f>
        <v>4626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1.44</v>
      </c>
      <c r="H6" s="55">
        <f>H5-F6</f>
        <v>3971</v>
      </c>
      <c r="I6" s="61">
        <v>1</v>
      </c>
      <c r="J6" s="62"/>
      <c r="K6" s="58"/>
      <c r="L6" s="58"/>
      <c r="M6" s="59"/>
      <c r="N6" s="54">
        <f t="shared" ref="N6:N34" si="0">((((((I6+J6)*30)/$E$50)+((K6+L6)/$E$51))+(N5*O5))-(M6*N5))/(O6)</f>
        <v>1.456271816825834</v>
      </c>
      <c r="O6" s="55">
        <f t="shared" ref="O6:O34" si="1">O5-M6</f>
        <v>3971</v>
      </c>
      <c r="P6" s="61">
        <v>3</v>
      </c>
      <c r="Q6" s="62"/>
      <c r="R6" s="58"/>
      <c r="S6" s="58"/>
      <c r="T6" s="59"/>
      <c r="U6" s="54">
        <f t="shared" ref="U6:U34" si="2">((((((P6+Q6)*30)/$E$50)+((R6+S6)/$E$51))+(U5*V5))-(T6*U5))/(V6)</f>
        <v>1.5112860546655575</v>
      </c>
      <c r="V6" s="55">
        <f t="shared" ref="V6:V34" si="3">V5-T6</f>
        <v>3971</v>
      </c>
      <c r="W6" s="61">
        <v>3</v>
      </c>
      <c r="X6" s="62"/>
      <c r="Y6" s="58"/>
      <c r="Z6" s="58"/>
      <c r="AA6" s="59">
        <v>2</v>
      </c>
      <c r="AB6" s="54">
        <f t="shared" ref="AB6:AB34" si="4">((((((W6+X6)*30)/$E$50)+((Y6+Z6)/$E$51))+(AB5*AC5))-(AA6*AB5))/(AC6)</f>
        <v>1.5978806384809323</v>
      </c>
      <c r="AC6" s="55">
        <f t="shared" ref="AC6:AC34" si="5">AC5-AA6</f>
        <v>3967</v>
      </c>
      <c r="AD6" s="61">
        <v>5</v>
      </c>
      <c r="AE6" s="62"/>
      <c r="AF6" s="58"/>
      <c r="AG6" s="58"/>
      <c r="AH6" s="59">
        <v>2</v>
      </c>
      <c r="AI6" s="54">
        <f t="shared" ref="AI6:AI34" si="6">((((((AD6+AE6)*30)/$E$50)+((AF6+AG6)/$E$51))+(AI5*AJ5))-(AH6*AI5))/(AJ6)</f>
        <v>1.67199847328739</v>
      </c>
      <c r="AJ6" s="55">
        <f t="shared" ref="AJ6:AJ34" si="7">AJ5-AH6</f>
        <v>3941</v>
      </c>
      <c r="AK6" s="61">
        <v>3</v>
      </c>
      <c r="AL6" s="62"/>
      <c r="AM6" s="58"/>
      <c r="AN6" s="58"/>
      <c r="AO6" s="59"/>
      <c r="AP6" s="54">
        <f t="shared" ref="AP6:AP34" si="8">((((((AK6+AL6)*30)/$E$50)+((AM6+AN6)/$E$51))+(AP5*AQ5))-(AO6*AP5))/(AQ6)</f>
        <v>1.7839875508671474</v>
      </c>
      <c r="AQ6" s="55">
        <f t="shared" ref="AQ6:AQ34" si="9">AQ5-AO6</f>
        <v>3916</v>
      </c>
      <c r="AR6" s="61">
        <v>5</v>
      </c>
      <c r="AS6" s="62"/>
      <c r="AT6" s="58"/>
      <c r="AU6" s="58"/>
      <c r="AV6" s="59"/>
      <c r="AW6" s="54">
        <f t="shared" ref="AW6:AW34" si="10">((((((AR6+AS6)*30)/$E$50)+((AT6+AU6)/$E$51))+(AW5*AX5))-(AV6*AW5))/(AX6)</f>
        <v>1.8996878642749542</v>
      </c>
      <c r="AX6" s="55">
        <f t="shared" ref="AX6:AX34" si="11">AX5-AV6</f>
        <v>3906</v>
      </c>
      <c r="AY6" s="61">
        <v>5</v>
      </c>
      <c r="AZ6" s="62"/>
      <c r="BA6" s="58"/>
      <c r="BB6" s="58"/>
      <c r="BC6" s="59"/>
      <c r="BD6" s="54">
        <f t="shared" ref="BD6:BD34" si="12">((((((AY6+AZ6)*30)/$E$50)+((BA6+BB6)/$E$51))+(BD5*BE5))-(BC6*BD5))/(BE6)</f>
        <v>2.0050777599949892</v>
      </c>
      <c r="BE6" s="55">
        <f t="shared" ref="BE6:BE34" si="13">BE5-BC6</f>
        <v>3886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2.1333488712820552</v>
      </c>
      <c r="BL6" s="55">
        <f t="shared" ref="BL6:BL34" si="15">BL5-BJ6</f>
        <v>3886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2.2450656548607886</v>
      </c>
      <c r="BS6" s="55">
        <f t="shared" ref="BS6:BS34" si="17">BS5-BQ6</f>
        <v>3883</v>
      </c>
      <c r="BT6" s="61">
        <v>6</v>
      </c>
      <c r="BU6" s="62"/>
      <c r="BV6" s="58"/>
      <c r="BW6" s="58"/>
      <c r="BX6" s="59"/>
      <c r="BY6" s="54">
        <f t="shared" ref="BY6:BY34" si="18">((((((BT6+BU6)*30)/$E$50)+((BV6+BW6)/$E$51))+(BY5*BZ5))-(BX6*BY5))/(BZ6)</f>
        <v>2.3771998096578355</v>
      </c>
      <c r="BZ6" s="55">
        <f t="shared" ref="BZ6:BZ34" si="19">BZ5-BX6</f>
        <v>3883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2.4713973967732716</v>
      </c>
      <c r="CG6" s="55">
        <f t="shared" ref="CG6:CG34" si="21">CG5-CE6</f>
        <v>3883</v>
      </c>
      <c r="CH6" s="61"/>
      <c r="CI6" s="62"/>
      <c r="CJ6" s="58">
        <v>40</v>
      </c>
      <c r="CK6" s="58"/>
      <c r="CL6" s="59"/>
      <c r="CM6" s="54">
        <f t="shared" ref="CM6:CM34" si="22">((((((CH6+CI6)*30)/$E$50)+((CJ6+CK6)/$E$51))+(CM5*CN5))-(CL6*CM5))/(CN6)</f>
        <v>2.560147173908319</v>
      </c>
      <c r="CN6" s="55">
        <f t="shared" ref="CN6:CN34" si="23">CN5-CL6</f>
        <v>3883</v>
      </c>
      <c r="CO6" s="61"/>
      <c r="CP6" s="62"/>
      <c r="CQ6" s="58">
        <v>20</v>
      </c>
      <c r="CR6" s="58"/>
      <c r="CS6" s="59"/>
      <c r="CT6" s="54">
        <f t="shared" ref="CT6:CT34" si="24">((((((CO6+CP6)*30)/$E$50)+((CQ6+CR6)/$E$51))+(CT5*CU5))-(CS6*CT5))/(CU6)</f>
        <v>2.6608306298538484</v>
      </c>
      <c r="CU6" s="55">
        <f t="shared" ref="CU6:CU34" si="25">CU5-CS6</f>
        <v>4633</v>
      </c>
      <c r="CV6" s="61">
        <v>4</v>
      </c>
      <c r="CW6" s="62"/>
      <c r="CX6" s="58"/>
      <c r="CY6" s="58"/>
      <c r="CZ6" s="59"/>
      <c r="DA6" s="54">
        <f t="shared" ref="DA6:DA34" si="26">((((((CV6+CW6)*30)/$E$50)+((CX6+CY6)/$E$51))+(DA5*DB5))-(CZ6*DA5))/(DB6)</f>
        <v>2.7228513751894377</v>
      </c>
      <c r="DB6" s="55">
        <f t="shared" ref="DB6:DB34" si="27">DB5-CZ6</f>
        <v>4626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2.8068249027427328</v>
      </c>
      <c r="DI6" s="55">
        <f t="shared" ref="DI6:DI34" si="29">DI5-DG6</f>
        <v>4626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2.8068249027427328</v>
      </c>
      <c r="DP6" s="55">
        <f t="shared" ref="DP6:DP34" si="31">DP5-DN6</f>
        <v>4626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2.8068249027427328</v>
      </c>
      <c r="DW6" s="55">
        <f t="shared" ref="DW6:DW34" si="33">DW5-DU6</f>
        <v>4626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2.8068249027427328</v>
      </c>
      <c r="ED6" s="55">
        <f t="shared" ref="ED6:ED34" si="35">ED5-EB6</f>
        <v>4626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2.8068249027427328</v>
      </c>
      <c r="EK6" s="55">
        <f t="shared" ref="EK6:EK34" si="37">EK5-EI6</f>
        <v>4626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2.8068249027427328</v>
      </c>
      <c r="ER6" s="55">
        <f t="shared" ref="ER6:ER34" si="39">ER5-EP6</f>
        <v>4626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2.8068249027427328</v>
      </c>
      <c r="EY6" s="55">
        <f t="shared" ref="EY6:EY34" si="41">EY5-EW6</f>
        <v>4626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2.8068249027427328</v>
      </c>
      <c r="FF6" s="55">
        <f t="shared" ref="FF6:FF34" si="43">FF5-FD6</f>
        <v>4626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2.8068249027427328</v>
      </c>
      <c r="FM6" s="55">
        <f t="shared" ref="FM6:FM34" si="45">FM5-FK6</f>
        <v>4626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2.8068249027427328</v>
      </c>
      <c r="FT6" s="55">
        <f t="shared" ref="FT6:FT34" si="47">FT5-FR6</f>
        <v>4626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2.8068249027427328</v>
      </c>
      <c r="GA6" s="55">
        <f t="shared" ref="GA6:GA34" si="49">GA5-FY6</f>
        <v>4626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2.8068249027427328</v>
      </c>
      <c r="GH6" s="55">
        <f t="shared" ref="GH6:GH34" si="51">GH5-GF6</f>
        <v>4626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2.8068249027427328</v>
      </c>
      <c r="GO6" s="55">
        <f t="shared" ref="GO6:GO34" si="53">GO5-GM6</f>
        <v>4626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2.8068249027427328</v>
      </c>
      <c r="GV6" s="55">
        <f t="shared" ref="GV6:GV34" si="55">GV5-GT6</f>
        <v>4626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1.44</v>
      </c>
      <c r="H7" s="55">
        <f t="shared" ref="H7:H34" si="56">H6-F7</f>
        <v>3971</v>
      </c>
      <c r="I7" s="61">
        <v>1</v>
      </c>
      <c r="J7" s="62"/>
      <c r="K7" s="58"/>
      <c r="L7" s="58"/>
      <c r="M7" s="59"/>
      <c r="N7" s="54">
        <f t="shared" si="0"/>
        <v>1.4574340894562505</v>
      </c>
      <c r="O7" s="55">
        <f t="shared" si="1"/>
        <v>3971</v>
      </c>
      <c r="P7" s="61">
        <v>3</v>
      </c>
      <c r="Q7" s="62"/>
      <c r="R7" s="58"/>
      <c r="S7" s="58"/>
      <c r="T7" s="59"/>
      <c r="U7" s="54">
        <f t="shared" si="2"/>
        <v>1.5147728725568077</v>
      </c>
      <c r="V7" s="55">
        <f t="shared" si="3"/>
        <v>3971</v>
      </c>
      <c r="W7" s="61">
        <v>4</v>
      </c>
      <c r="X7" s="62"/>
      <c r="Y7" s="58"/>
      <c r="Z7" s="58"/>
      <c r="AA7" s="59"/>
      <c r="AB7" s="54">
        <f t="shared" si="4"/>
        <v>1.6025344167671784</v>
      </c>
      <c r="AC7" s="55">
        <f t="shared" si="5"/>
        <v>3967</v>
      </c>
      <c r="AD7" s="61">
        <v>3</v>
      </c>
      <c r="AE7" s="62"/>
      <c r="AF7" s="58"/>
      <c r="AG7" s="58"/>
      <c r="AH7" s="59"/>
      <c r="AI7" s="54">
        <f t="shared" si="6"/>
        <v>1.6755118338167365</v>
      </c>
      <c r="AJ7" s="55">
        <f t="shared" si="7"/>
        <v>3941</v>
      </c>
      <c r="AK7" s="61">
        <v>3</v>
      </c>
      <c r="AL7" s="62"/>
      <c r="AM7" s="58"/>
      <c r="AN7" s="58"/>
      <c r="AO7" s="59"/>
      <c r="AP7" s="54">
        <f t="shared" si="8"/>
        <v>1.7875233409197915</v>
      </c>
      <c r="AQ7" s="55">
        <f t="shared" si="9"/>
        <v>3916</v>
      </c>
      <c r="AR7" s="61">
        <v>5</v>
      </c>
      <c r="AS7" s="62"/>
      <c r="AT7" s="58"/>
      <c r="AU7" s="58"/>
      <c r="AV7" s="59"/>
      <c r="AW7" s="54">
        <f t="shared" si="10"/>
        <v>1.9055959346991536</v>
      </c>
      <c r="AX7" s="55">
        <f t="shared" si="11"/>
        <v>3906</v>
      </c>
      <c r="AY7" s="61"/>
      <c r="AZ7" s="62"/>
      <c r="BA7" s="58"/>
      <c r="BB7" s="58"/>
      <c r="BC7" s="59"/>
      <c r="BD7" s="54">
        <f t="shared" si="12"/>
        <v>2.0050777599949892</v>
      </c>
      <c r="BE7" s="55">
        <f t="shared" si="13"/>
        <v>3886</v>
      </c>
      <c r="BF7" s="61">
        <v>3</v>
      </c>
      <c r="BG7" s="62"/>
      <c r="BH7" s="58"/>
      <c r="BI7" s="58"/>
      <c r="BJ7" s="59"/>
      <c r="BK7" s="54">
        <f t="shared" si="14"/>
        <v>2.1369119577066957</v>
      </c>
      <c r="BL7" s="55">
        <f t="shared" si="15"/>
        <v>3886</v>
      </c>
      <c r="BM7" s="61"/>
      <c r="BN7" s="62"/>
      <c r="BO7" s="58"/>
      <c r="BP7" s="58"/>
      <c r="BQ7" s="59"/>
      <c r="BR7" s="54">
        <f t="shared" si="16"/>
        <v>2.2450656548607886</v>
      </c>
      <c r="BS7" s="55">
        <f t="shared" si="17"/>
        <v>3883</v>
      </c>
      <c r="BT7" s="61">
        <v>5</v>
      </c>
      <c r="BU7" s="62"/>
      <c r="BV7" s="58"/>
      <c r="BW7" s="58"/>
      <c r="BX7" s="59"/>
      <c r="BY7" s="54">
        <f t="shared" si="18"/>
        <v>2.3831428750909862</v>
      </c>
      <c r="BZ7" s="55">
        <f t="shared" si="19"/>
        <v>3883</v>
      </c>
      <c r="CA7" s="61"/>
      <c r="CB7" s="62"/>
      <c r="CC7" s="58">
        <v>20</v>
      </c>
      <c r="CD7" s="58"/>
      <c r="CE7" s="59"/>
      <c r="CF7" s="54">
        <f t="shared" si="20"/>
        <v>2.4739727251276369</v>
      </c>
      <c r="CG7" s="55">
        <f t="shared" si="21"/>
        <v>3883</v>
      </c>
      <c r="CH7" s="61"/>
      <c r="CI7" s="62"/>
      <c r="CJ7" s="58">
        <v>20</v>
      </c>
      <c r="CK7" s="58"/>
      <c r="CL7" s="59"/>
      <c r="CM7" s="54">
        <f t="shared" si="22"/>
        <v>2.5627225022626838</v>
      </c>
      <c r="CN7" s="55">
        <f t="shared" si="23"/>
        <v>3883</v>
      </c>
      <c r="CO7" s="61"/>
      <c r="CP7" s="62"/>
      <c r="CQ7" s="58"/>
      <c r="CR7" s="58"/>
      <c r="CS7" s="59"/>
      <c r="CT7" s="54">
        <f t="shared" si="24"/>
        <v>2.6608306298538484</v>
      </c>
      <c r="CU7" s="55">
        <f t="shared" si="25"/>
        <v>4633</v>
      </c>
      <c r="CV7" s="61"/>
      <c r="CW7" s="62"/>
      <c r="CX7" s="58">
        <v>20</v>
      </c>
      <c r="CY7" s="58"/>
      <c r="CZ7" s="59"/>
      <c r="DA7" s="54">
        <f t="shared" si="26"/>
        <v>2.7250130699581363</v>
      </c>
      <c r="DB7" s="55">
        <f t="shared" si="27"/>
        <v>4626</v>
      </c>
      <c r="DC7" s="61"/>
      <c r="DD7" s="62"/>
      <c r="DE7" s="58"/>
      <c r="DF7" s="58"/>
      <c r="DG7" s="59"/>
      <c r="DH7" s="54">
        <f t="shared" si="28"/>
        <v>2.8068249027427328</v>
      </c>
      <c r="DI7" s="55">
        <f t="shared" si="29"/>
        <v>4626</v>
      </c>
      <c r="DJ7" s="61"/>
      <c r="DK7" s="62"/>
      <c r="DL7" s="58"/>
      <c r="DM7" s="58"/>
      <c r="DN7" s="59"/>
      <c r="DO7" s="54">
        <f t="shared" si="30"/>
        <v>2.8068249027427328</v>
      </c>
      <c r="DP7" s="55">
        <f t="shared" si="31"/>
        <v>4626</v>
      </c>
      <c r="DQ7" s="61"/>
      <c r="DR7" s="62"/>
      <c r="DS7" s="58"/>
      <c r="DT7" s="58"/>
      <c r="DU7" s="59"/>
      <c r="DV7" s="54">
        <f t="shared" si="32"/>
        <v>2.8068249027427328</v>
      </c>
      <c r="DW7" s="55">
        <f t="shared" si="33"/>
        <v>4626</v>
      </c>
      <c r="DX7" s="61"/>
      <c r="DY7" s="62"/>
      <c r="DZ7" s="58"/>
      <c r="EA7" s="58"/>
      <c r="EB7" s="59"/>
      <c r="EC7" s="54">
        <f t="shared" si="34"/>
        <v>2.8068249027427328</v>
      </c>
      <c r="ED7" s="55">
        <f t="shared" si="35"/>
        <v>4626</v>
      </c>
      <c r="EE7" s="61"/>
      <c r="EF7" s="62"/>
      <c r="EG7" s="58"/>
      <c r="EH7" s="58"/>
      <c r="EI7" s="59"/>
      <c r="EJ7" s="54">
        <f t="shared" si="36"/>
        <v>2.8068249027427328</v>
      </c>
      <c r="EK7" s="55">
        <f t="shared" si="37"/>
        <v>4626</v>
      </c>
      <c r="EL7" s="61"/>
      <c r="EM7" s="62"/>
      <c r="EN7" s="58"/>
      <c r="EO7" s="58"/>
      <c r="EP7" s="59"/>
      <c r="EQ7" s="54">
        <f t="shared" si="38"/>
        <v>2.8068249027427328</v>
      </c>
      <c r="ER7" s="55">
        <f t="shared" si="39"/>
        <v>4626</v>
      </c>
      <c r="ES7" s="61"/>
      <c r="ET7" s="62"/>
      <c r="EU7" s="58"/>
      <c r="EV7" s="58"/>
      <c r="EW7" s="59"/>
      <c r="EX7" s="54">
        <f t="shared" si="40"/>
        <v>2.8068249027427328</v>
      </c>
      <c r="EY7" s="55">
        <f t="shared" si="41"/>
        <v>4626</v>
      </c>
      <c r="EZ7" s="61"/>
      <c r="FA7" s="62"/>
      <c r="FB7" s="58"/>
      <c r="FC7" s="58"/>
      <c r="FD7" s="59"/>
      <c r="FE7" s="54">
        <f t="shared" si="42"/>
        <v>2.8068249027427328</v>
      </c>
      <c r="FF7" s="55">
        <f t="shared" si="43"/>
        <v>4626</v>
      </c>
      <c r="FG7" s="61"/>
      <c r="FH7" s="62"/>
      <c r="FI7" s="58"/>
      <c r="FJ7" s="58"/>
      <c r="FK7" s="59"/>
      <c r="FL7" s="54">
        <f t="shared" si="44"/>
        <v>2.8068249027427328</v>
      </c>
      <c r="FM7" s="55">
        <f t="shared" si="45"/>
        <v>4626</v>
      </c>
      <c r="FN7" s="61"/>
      <c r="FO7" s="62"/>
      <c r="FP7" s="58"/>
      <c r="FQ7" s="58"/>
      <c r="FR7" s="59"/>
      <c r="FS7" s="54">
        <f t="shared" si="46"/>
        <v>2.8068249027427328</v>
      </c>
      <c r="FT7" s="55">
        <f t="shared" si="47"/>
        <v>4626</v>
      </c>
      <c r="FU7" s="61"/>
      <c r="FV7" s="62"/>
      <c r="FW7" s="58"/>
      <c r="FX7" s="58"/>
      <c r="FY7" s="59"/>
      <c r="FZ7" s="54">
        <f t="shared" si="48"/>
        <v>2.8068249027427328</v>
      </c>
      <c r="GA7" s="55">
        <f t="shared" si="49"/>
        <v>4626</v>
      </c>
      <c r="GB7" s="61"/>
      <c r="GC7" s="62"/>
      <c r="GD7" s="58"/>
      <c r="GE7" s="58"/>
      <c r="GF7" s="59"/>
      <c r="GG7" s="54">
        <f t="shared" si="50"/>
        <v>2.8068249027427328</v>
      </c>
      <c r="GH7" s="55">
        <f t="shared" si="51"/>
        <v>4626</v>
      </c>
      <c r="GI7" s="61"/>
      <c r="GJ7" s="62"/>
      <c r="GK7" s="58"/>
      <c r="GL7" s="58"/>
      <c r="GM7" s="59"/>
      <c r="GN7" s="54">
        <f t="shared" si="52"/>
        <v>2.8068249027427328</v>
      </c>
      <c r="GO7" s="55">
        <f t="shared" si="53"/>
        <v>4626</v>
      </c>
      <c r="GP7" s="61"/>
      <c r="GQ7" s="62"/>
      <c r="GR7" s="58"/>
      <c r="GS7" s="58"/>
      <c r="GT7" s="59"/>
      <c r="GU7" s="54">
        <f t="shared" si="54"/>
        <v>2.8068249027427328</v>
      </c>
      <c r="GV7" s="55">
        <f t="shared" si="55"/>
        <v>4626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1.44</v>
      </c>
      <c r="H8" s="55">
        <f t="shared" si="56"/>
        <v>3971</v>
      </c>
      <c r="I8" s="61"/>
      <c r="J8" s="62"/>
      <c r="K8" s="58"/>
      <c r="L8" s="58"/>
      <c r="M8" s="59"/>
      <c r="N8" s="54">
        <f t="shared" si="0"/>
        <v>1.4574340894562505</v>
      </c>
      <c r="O8" s="55">
        <f t="shared" si="1"/>
        <v>3971</v>
      </c>
      <c r="P8" s="61">
        <v>2</v>
      </c>
      <c r="Q8" s="62"/>
      <c r="R8" s="58"/>
      <c r="S8" s="58"/>
      <c r="T8" s="59"/>
      <c r="U8" s="54">
        <f t="shared" si="2"/>
        <v>1.5170974178176411</v>
      </c>
      <c r="V8" s="55">
        <f t="shared" si="3"/>
        <v>3971</v>
      </c>
      <c r="W8" s="61">
        <v>2</v>
      </c>
      <c r="X8" s="62"/>
      <c r="Y8" s="58"/>
      <c r="Z8" s="58"/>
      <c r="AA8" s="59">
        <v>2</v>
      </c>
      <c r="AB8" s="54">
        <f t="shared" si="4"/>
        <v>1.6048624796248758</v>
      </c>
      <c r="AC8" s="55">
        <f t="shared" si="5"/>
        <v>3965</v>
      </c>
      <c r="AD8" s="61">
        <v>6</v>
      </c>
      <c r="AE8" s="62"/>
      <c r="AF8" s="58"/>
      <c r="AG8" s="58"/>
      <c r="AH8" s="59"/>
      <c r="AI8" s="54">
        <f t="shared" si="6"/>
        <v>1.682538554875429</v>
      </c>
      <c r="AJ8" s="55">
        <f t="shared" si="7"/>
        <v>3941</v>
      </c>
      <c r="AK8" s="61">
        <v>3</v>
      </c>
      <c r="AL8" s="62"/>
      <c r="AM8" s="58"/>
      <c r="AN8" s="58"/>
      <c r="AO8" s="59"/>
      <c r="AP8" s="54">
        <f t="shared" si="8"/>
        <v>1.7910591309724357</v>
      </c>
      <c r="AQ8" s="55">
        <f t="shared" si="9"/>
        <v>3916</v>
      </c>
      <c r="AR8" s="61">
        <v>6</v>
      </c>
      <c r="AS8" s="62"/>
      <c r="AT8" s="58"/>
      <c r="AU8" s="58"/>
      <c r="AV8" s="59"/>
      <c r="AW8" s="54">
        <f t="shared" si="10"/>
        <v>1.9126856192081929</v>
      </c>
      <c r="AX8" s="55">
        <f t="shared" si="11"/>
        <v>3906</v>
      </c>
      <c r="AY8" s="61"/>
      <c r="AZ8" s="62">
        <v>2</v>
      </c>
      <c r="BA8" s="58"/>
      <c r="BB8" s="58"/>
      <c r="BC8" s="59"/>
      <c r="BD8" s="54">
        <f t="shared" si="12"/>
        <v>2.0074531509447495</v>
      </c>
      <c r="BE8" s="55">
        <f t="shared" si="13"/>
        <v>3886</v>
      </c>
      <c r="BF8" s="61">
        <v>6</v>
      </c>
      <c r="BG8" s="62"/>
      <c r="BH8" s="58"/>
      <c r="BI8" s="58"/>
      <c r="BJ8" s="59"/>
      <c r="BK8" s="54">
        <f t="shared" si="14"/>
        <v>2.1440381305559777</v>
      </c>
      <c r="BL8" s="55">
        <f t="shared" si="15"/>
        <v>3886</v>
      </c>
      <c r="BM8" s="61">
        <v>6</v>
      </c>
      <c r="BN8" s="62"/>
      <c r="BO8" s="58"/>
      <c r="BP8" s="58"/>
      <c r="BQ8" s="59"/>
      <c r="BR8" s="54">
        <f t="shared" si="16"/>
        <v>2.2521973333805692</v>
      </c>
      <c r="BS8" s="55">
        <f t="shared" si="17"/>
        <v>3883</v>
      </c>
      <c r="BT8" s="61"/>
      <c r="BU8" s="62"/>
      <c r="BV8" s="58"/>
      <c r="BW8" s="58"/>
      <c r="BX8" s="59"/>
      <c r="BY8" s="54">
        <f t="shared" si="18"/>
        <v>2.3831428750909862</v>
      </c>
      <c r="BZ8" s="55">
        <f t="shared" si="19"/>
        <v>3883</v>
      </c>
      <c r="CA8" s="61"/>
      <c r="CB8" s="62"/>
      <c r="CC8" s="58"/>
      <c r="CD8" s="58"/>
      <c r="CE8" s="59"/>
      <c r="CF8" s="54">
        <f t="shared" si="20"/>
        <v>2.4739727251276369</v>
      </c>
      <c r="CG8" s="55">
        <f t="shared" si="21"/>
        <v>3883</v>
      </c>
      <c r="CH8" s="61"/>
      <c r="CI8" s="62"/>
      <c r="CJ8" s="58">
        <v>20</v>
      </c>
      <c r="CK8" s="58"/>
      <c r="CL8" s="59"/>
      <c r="CM8" s="54">
        <f t="shared" si="22"/>
        <v>2.5652978306170491</v>
      </c>
      <c r="CN8" s="55">
        <f t="shared" si="23"/>
        <v>3883</v>
      </c>
      <c r="CO8" s="61"/>
      <c r="CP8" s="62"/>
      <c r="CQ8" s="58"/>
      <c r="CR8" s="58"/>
      <c r="CS8" s="59"/>
      <c r="CT8" s="54">
        <f t="shared" si="24"/>
        <v>2.6608306298538484</v>
      </c>
      <c r="CU8" s="55">
        <f t="shared" si="25"/>
        <v>4633</v>
      </c>
      <c r="CV8" s="61"/>
      <c r="CW8" s="62"/>
      <c r="CX8" s="58">
        <v>20</v>
      </c>
      <c r="CY8" s="58"/>
      <c r="CZ8" s="59"/>
      <c r="DA8" s="54">
        <f t="shared" si="26"/>
        <v>2.727174764726835</v>
      </c>
      <c r="DB8" s="55">
        <f t="shared" si="27"/>
        <v>4626</v>
      </c>
      <c r="DC8" s="61"/>
      <c r="DD8" s="62"/>
      <c r="DE8" s="58"/>
      <c r="DF8" s="58"/>
      <c r="DG8" s="59"/>
      <c r="DH8" s="54">
        <f t="shared" si="28"/>
        <v>2.8068249027427328</v>
      </c>
      <c r="DI8" s="55">
        <f t="shared" si="29"/>
        <v>4626</v>
      </c>
      <c r="DJ8" s="61"/>
      <c r="DK8" s="62"/>
      <c r="DL8" s="58"/>
      <c r="DM8" s="58"/>
      <c r="DN8" s="59"/>
      <c r="DO8" s="54">
        <f t="shared" si="30"/>
        <v>2.8068249027427328</v>
      </c>
      <c r="DP8" s="55">
        <f t="shared" si="31"/>
        <v>4626</v>
      </c>
      <c r="DQ8" s="61"/>
      <c r="DR8" s="62"/>
      <c r="DS8" s="58"/>
      <c r="DT8" s="58"/>
      <c r="DU8" s="59"/>
      <c r="DV8" s="54">
        <f t="shared" si="32"/>
        <v>2.8068249027427328</v>
      </c>
      <c r="DW8" s="55">
        <f t="shared" si="33"/>
        <v>4626</v>
      </c>
      <c r="DX8" s="61"/>
      <c r="DY8" s="62"/>
      <c r="DZ8" s="58"/>
      <c r="EA8" s="58"/>
      <c r="EB8" s="59"/>
      <c r="EC8" s="54">
        <f t="shared" si="34"/>
        <v>2.8068249027427328</v>
      </c>
      <c r="ED8" s="55">
        <f t="shared" si="35"/>
        <v>4626</v>
      </c>
      <c r="EE8" s="61"/>
      <c r="EF8" s="62"/>
      <c r="EG8" s="58"/>
      <c r="EH8" s="58"/>
      <c r="EI8" s="59"/>
      <c r="EJ8" s="54">
        <f t="shared" si="36"/>
        <v>2.8068249027427328</v>
      </c>
      <c r="EK8" s="55">
        <f t="shared" si="37"/>
        <v>4626</v>
      </c>
      <c r="EL8" s="61"/>
      <c r="EM8" s="62"/>
      <c r="EN8" s="58"/>
      <c r="EO8" s="58"/>
      <c r="EP8" s="59"/>
      <c r="EQ8" s="54">
        <f t="shared" si="38"/>
        <v>2.8068249027427328</v>
      </c>
      <c r="ER8" s="55">
        <f t="shared" si="39"/>
        <v>4626</v>
      </c>
      <c r="ES8" s="61"/>
      <c r="ET8" s="62"/>
      <c r="EU8" s="58"/>
      <c r="EV8" s="58"/>
      <c r="EW8" s="59"/>
      <c r="EX8" s="54">
        <f t="shared" si="40"/>
        <v>2.8068249027427328</v>
      </c>
      <c r="EY8" s="55">
        <f t="shared" si="41"/>
        <v>4626</v>
      </c>
      <c r="EZ8" s="61"/>
      <c r="FA8" s="62"/>
      <c r="FB8" s="58"/>
      <c r="FC8" s="58"/>
      <c r="FD8" s="59"/>
      <c r="FE8" s="54">
        <f t="shared" si="42"/>
        <v>2.8068249027427328</v>
      </c>
      <c r="FF8" s="55">
        <f t="shared" si="43"/>
        <v>4626</v>
      </c>
      <c r="FG8" s="61"/>
      <c r="FH8" s="62"/>
      <c r="FI8" s="58"/>
      <c r="FJ8" s="58"/>
      <c r="FK8" s="59"/>
      <c r="FL8" s="54">
        <f t="shared" si="44"/>
        <v>2.8068249027427328</v>
      </c>
      <c r="FM8" s="55">
        <f t="shared" si="45"/>
        <v>4626</v>
      </c>
      <c r="FN8" s="61"/>
      <c r="FO8" s="62"/>
      <c r="FP8" s="58"/>
      <c r="FQ8" s="58"/>
      <c r="FR8" s="59"/>
      <c r="FS8" s="54">
        <f t="shared" si="46"/>
        <v>2.8068249027427328</v>
      </c>
      <c r="FT8" s="55">
        <f t="shared" si="47"/>
        <v>4626</v>
      </c>
      <c r="FU8" s="61"/>
      <c r="FV8" s="62"/>
      <c r="FW8" s="58"/>
      <c r="FX8" s="58"/>
      <c r="FY8" s="59"/>
      <c r="FZ8" s="54">
        <f t="shared" si="48"/>
        <v>2.8068249027427328</v>
      </c>
      <c r="GA8" s="55">
        <f t="shared" si="49"/>
        <v>4626</v>
      </c>
      <c r="GB8" s="61"/>
      <c r="GC8" s="62"/>
      <c r="GD8" s="58"/>
      <c r="GE8" s="58"/>
      <c r="GF8" s="59"/>
      <c r="GG8" s="54">
        <f t="shared" si="50"/>
        <v>2.8068249027427328</v>
      </c>
      <c r="GH8" s="55">
        <f t="shared" si="51"/>
        <v>4626</v>
      </c>
      <c r="GI8" s="61"/>
      <c r="GJ8" s="62"/>
      <c r="GK8" s="58"/>
      <c r="GL8" s="58"/>
      <c r="GM8" s="59"/>
      <c r="GN8" s="54">
        <f t="shared" si="52"/>
        <v>2.8068249027427328</v>
      </c>
      <c r="GO8" s="55">
        <f t="shared" si="53"/>
        <v>4626</v>
      </c>
      <c r="GP8" s="61"/>
      <c r="GQ8" s="62"/>
      <c r="GR8" s="58"/>
      <c r="GS8" s="58"/>
      <c r="GT8" s="59"/>
      <c r="GU8" s="54">
        <f>((((((GP8+GQ8)*30)/$E$50)+((GR8+GS8)/$E$51))+(GU7*GV7))-(GT8*GU7))/(GV8)</f>
        <v>2.8068249027427328</v>
      </c>
      <c r="GV8" s="55">
        <f t="shared" si="55"/>
        <v>4626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1.44</v>
      </c>
      <c r="H9" s="55">
        <f t="shared" si="56"/>
        <v>3971</v>
      </c>
      <c r="I9" s="61">
        <v>1</v>
      </c>
      <c r="J9" s="62"/>
      <c r="K9" s="58"/>
      <c r="L9" s="58"/>
      <c r="M9" s="59"/>
      <c r="N9" s="54">
        <f t="shared" si="0"/>
        <v>1.4585963620866673</v>
      </c>
      <c r="O9" s="55">
        <f t="shared" si="1"/>
        <v>3971</v>
      </c>
      <c r="P9" s="61">
        <v>3</v>
      </c>
      <c r="Q9" s="62"/>
      <c r="R9" s="58"/>
      <c r="S9" s="58"/>
      <c r="T9" s="59"/>
      <c r="U9" s="54">
        <f t="shared" si="2"/>
        <v>1.5205842357088912</v>
      </c>
      <c r="V9" s="55">
        <f t="shared" si="3"/>
        <v>3971</v>
      </c>
      <c r="W9" s="61"/>
      <c r="X9" s="62"/>
      <c r="Y9" s="58"/>
      <c r="Z9" s="58"/>
      <c r="AA9" s="59"/>
      <c r="AB9" s="54">
        <f t="shared" si="4"/>
        <v>1.6048624796248758</v>
      </c>
      <c r="AC9" s="55">
        <f t="shared" si="5"/>
        <v>3965</v>
      </c>
      <c r="AD9" s="61">
        <v>3</v>
      </c>
      <c r="AE9" s="62"/>
      <c r="AF9" s="58"/>
      <c r="AG9" s="58"/>
      <c r="AH9" s="59">
        <v>2</v>
      </c>
      <c r="AI9" s="54">
        <f t="shared" si="6"/>
        <v>1.6860536992892787</v>
      </c>
      <c r="AJ9" s="55">
        <f t="shared" si="7"/>
        <v>3939</v>
      </c>
      <c r="AK9" s="61">
        <v>4</v>
      </c>
      <c r="AL9" s="62"/>
      <c r="AM9" s="58"/>
      <c r="AN9" s="58"/>
      <c r="AO9" s="59"/>
      <c r="AP9" s="54">
        <f t="shared" si="8"/>
        <v>1.7957735177092942</v>
      </c>
      <c r="AQ9" s="55">
        <f t="shared" si="9"/>
        <v>3916</v>
      </c>
      <c r="AR9" s="61">
        <v>6</v>
      </c>
      <c r="AS9" s="62"/>
      <c r="AT9" s="58"/>
      <c r="AU9" s="58"/>
      <c r="AV9" s="59">
        <v>2</v>
      </c>
      <c r="AW9" s="54">
        <f t="shared" si="10"/>
        <v>1.9197789357277388</v>
      </c>
      <c r="AX9" s="55">
        <f t="shared" si="11"/>
        <v>3904</v>
      </c>
      <c r="AY9" s="61">
        <v>3</v>
      </c>
      <c r="AZ9" s="62"/>
      <c r="BA9" s="58"/>
      <c r="BB9" s="58"/>
      <c r="BC9" s="59"/>
      <c r="BD9" s="54">
        <f t="shared" si="12"/>
        <v>2.0110162373693901</v>
      </c>
      <c r="BE9" s="55">
        <f t="shared" si="13"/>
        <v>3886</v>
      </c>
      <c r="BF9" s="61">
        <v>5</v>
      </c>
      <c r="BG9" s="62"/>
      <c r="BH9" s="58"/>
      <c r="BI9" s="58"/>
      <c r="BJ9" s="59"/>
      <c r="BK9" s="54">
        <f t="shared" si="14"/>
        <v>2.149976607930379</v>
      </c>
      <c r="BL9" s="55">
        <f t="shared" si="15"/>
        <v>3886</v>
      </c>
      <c r="BM9" s="61">
        <v>5</v>
      </c>
      <c r="BN9" s="62"/>
      <c r="BO9" s="58"/>
      <c r="BP9" s="58"/>
      <c r="BQ9" s="59"/>
      <c r="BR9" s="54">
        <f t="shared" si="16"/>
        <v>2.2581403988137199</v>
      </c>
      <c r="BS9" s="55">
        <f t="shared" si="17"/>
        <v>3883</v>
      </c>
      <c r="BT9" s="61"/>
      <c r="BU9" s="62"/>
      <c r="BV9" s="58">
        <v>20</v>
      </c>
      <c r="BW9" s="58"/>
      <c r="BX9" s="59"/>
      <c r="BY9" s="54">
        <f t="shared" si="18"/>
        <v>2.3857182034453515</v>
      </c>
      <c r="BZ9" s="55">
        <f t="shared" si="19"/>
        <v>3883</v>
      </c>
      <c r="CA9" s="61"/>
      <c r="CB9" s="62"/>
      <c r="CC9" s="58"/>
      <c r="CD9" s="58"/>
      <c r="CE9" s="59"/>
      <c r="CF9" s="54">
        <f t="shared" si="20"/>
        <v>2.4739727251276369</v>
      </c>
      <c r="CG9" s="55">
        <f t="shared" si="21"/>
        <v>3883</v>
      </c>
      <c r="CH9" s="61"/>
      <c r="CI9" s="62"/>
      <c r="CJ9" s="58">
        <v>20</v>
      </c>
      <c r="CK9" s="58"/>
      <c r="CL9" s="59"/>
      <c r="CM9" s="54">
        <f t="shared" si="22"/>
        <v>2.5678731589714143</v>
      </c>
      <c r="CN9" s="55">
        <f t="shared" si="23"/>
        <v>3883</v>
      </c>
      <c r="CO9" s="61"/>
      <c r="CP9" s="62"/>
      <c r="CQ9" s="58"/>
      <c r="CR9" s="58"/>
      <c r="CS9" s="59"/>
      <c r="CT9" s="54">
        <f t="shared" si="24"/>
        <v>2.6608306298538484</v>
      </c>
      <c r="CU9" s="55">
        <f t="shared" si="25"/>
        <v>4633</v>
      </c>
      <c r="CV9" s="61"/>
      <c r="CW9" s="62"/>
      <c r="CX9" s="58">
        <v>20</v>
      </c>
      <c r="CY9" s="58"/>
      <c r="CZ9" s="59"/>
      <c r="DA9" s="54">
        <f t="shared" si="26"/>
        <v>2.7293364594955336</v>
      </c>
      <c r="DB9" s="55">
        <f t="shared" si="27"/>
        <v>4626</v>
      </c>
      <c r="DC9" s="61"/>
      <c r="DD9" s="62"/>
      <c r="DE9" s="58"/>
      <c r="DF9" s="58"/>
      <c r="DG9" s="59"/>
      <c r="DH9" s="54">
        <f t="shared" si="28"/>
        <v>2.8068249027427328</v>
      </c>
      <c r="DI9" s="55">
        <f t="shared" si="29"/>
        <v>4626</v>
      </c>
      <c r="DJ9" s="61"/>
      <c r="DK9" s="62"/>
      <c r="DL9" s="58"/>
      <c r="DM9" s="58"/>
      <c r="DN9" s="59"/>
      <c r="DO9" s="54">
        <f t="shared" si="30"/>
        <v>2.8068249027427328</v>
      </c>
      <c r="DP9" s="55">
        <f t="shared" si="31"/>
        <v>4626</v>
      </c>
      <c r="DQ9" s="61"/>
      <c r="DR9" s="62"/>
      <c r="DS9" s="58"/>
      <c r="DT9" s="58"/>
      <c r="DU9" s="59"/>
      <c r="DV9" s="54">
        <f t="shared" si="32"/>
        <v>2.8068249027427328</v>
      </c>
      <c r="DW9" s="55">
        <f t="shared" si="33"/>
        <v>4626</v>
      </c>
      <c r="DX9" s="61"/>
      <c r="DY9" s="62"/>
      <c r="DZ9" s="58"/>
      <c r="EA9" s="58"/>
      <c r="EB9" s="59"/>
      <c r="EC9" s="54">
        <f t="shared" si="34"/>
        <v>2.8068249027427328</v>
      </c>
      <c r="ED9" s="55">
        <f t="shared" si="35"/>
        <v>4626</v>
      </c>
      <c r="EE9" s="61"/>
      <c r="EF9" s="62"/>
      <c r="EG9" s="58"/>
      <c r="EH9" s="58"/>
      <c r="EI9" s="59"/>
      <c r="EJ9" s="54">
        <f t="shared" si="36"/>
        <v>2.8068249027427328</v>
      </c>
      <c r="EK9" s="55">
        <f t="shared" si="37"/>
        <v>4626</v>
      </c>
      <c r="EL9" s="61"/>
      <c r="EM9" s="62"/>
      <c r="EN9" s="58"/>
      <c r="EO9" s="58"/>
      <c r="EP9" s="59"/>
      <c r="EQ9" s="54">
        <f t="shared" si="38"/>
        <v>2.8068249027427328</v>
      </c>
      <c r="ER9" s="55">
        <f t="shared" si="39"/>
        <v>4626</v>
      </c>
      <c r="ES9" s="61"/>
      <c r="ET9" s="62"/>
      <c r="EU9" s="58"/>
      <c r="EV9" s="58"/>
      <c r="EW9" s="59"/>
      <c r="EX9" s="54">
        <f t="shared" si="40"/>
        <v>2.8068249027427328</v>
      </c>
      <c r="EY9" s="55">
        <f t="shared" si="41"/>
        <v>4626</v>
      </c>
      <c r="EZ9" s="61"/>
      <c r="FA9" s="62"/>
      <c r="FB9" s="58"/>
      <c r="FC9" s="58"/>
      <c r="FD9" s="59"/>
      <c r="FE9" s="54">
        <f t="shared" si="42"/>
        <v>2.8068249027427328</v>
      </c>
      <c r="FF9" s="55">
        <f t="shared" si="43"/>
        <v>4626</v>
      </c>
      <c r="FG9" s="61"/>
      <c r="FH9" s="62"/>
      <c r="FI9" s="58"/>
      <c r="FJ9" s="58"/>
      <c r="FK9" s="59"/>
      <c r="FL9" s="54">
        <f t="shared" si="44"/>
        <v>2.8068249027427328</v>
      </c>
      <c r="FM9" s="55">
        <f t="shared" si="45"/>
        <v>4626</v>
      </c>
      <c r="FN9" s="61"/>
      <c r="FO9" s="62"/>
      <c r="FP9" s="58"/>
      <c r="FQ9" s="58"/>
      <c r="FR9" s="59"/>
      <c r="FS9" s="54">
        <f t="shared" si="46"/>
        <v>2.8068249027427328</v>
      </c>
      <c r="FT9" s="55">
        <f t="shared" si="47"/>
        <v>4626</v>
      </c>
      <c r="FU9" s="61"/>
      <c r="FV9" s="62"/>
      <c r="FW9" s="58"/>
      <c r="FX9" s="58"/>
      <c r="FY9" s="59"/>
      <c r="FZ9" s="54">
        <f t="shared" si="48"/>
        <v>2.8068249027427328</v>
      </c>
      <c r="GA9" s="55">
        <f t="shared" si="49"/>
        <v>4626</v>
      </c>
      <c r="GB9" s="61"/>
      <c r="GC9" s="62"/>
      <c r="GD9" s="58"/>
      <c r="GE9" s="58"/>
      <c r="GF9" s="59"/>
      <c r="GG9" s="54">
        <f t="shared" si="50"/>
        <v>2.8068249027427328</v>
      </c>
      <c r="GH9" s="55">
        <f t="shared" si="51"/>
        <v>4626</v>
      </c>
      <c r="GI9" s="61"/>
      <c r="GJ9" s="62"/>
      <c r="GK9" s="58"/>
      <c r="GL9" s="58"/>
      <c r="GM9" s="59"/>
      <c r="GN9" s="54">
        <f t="shared" si="52"/>
        <v>2.8068249027427328</v>
      </c>
      <c r="GO9" s="55">
        <f t="shared" si="53"/>
        <v>4626</v>
      </c>
      <c r="GP9" s="61"/>
      <c r="GQ9" s="62"/>
      <c r="GR9" s="58"/>
      <c r="GS9" s="58"/>
      <c r="GT9" s="59"/>
      <c r="GU9" s="54">
        <f t="shared" si="54"/>
        <v>2.8068249027427328</v>
      </c>
      <c r="GV9" s="55">
        <f t="shared" si="55"/>
        <v>4626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1.44</v>
      </c>
      <c r="H10" s="55">
        <f>H9-F10</f>
        <v>3971</v>
      </c>
      <c r="I10" s="61">
        <v>1</v>
      </c>
      <c r="J10" s="62"/>
      <c r="K10" s="58"/>
      <c r="L10" s="58"/>
      <c r="M10" s="59"/>
      <c r="N10" s="54">
        <f t="shared" si="0"/>
        <v>1.4597586347170841</v>
      </c>
      <c r="O10" s="55">
        <f t="shared" si="1"/>
        <v>3971</v>
      </c>
      <c r="P10" s="61">
        <v>3</v>
      </c>
      <c r="Q10" s="62"/>
      <c r="R10" s="58"/>
      <c r="S10" s="58"/>
      <c r="T10" s="59"/>
      <c r="U10" s="54">
        <f t="shared" si="2"/>
        <v>1.5240710536001414</v>
      </c>
      <c r="V10" s="55">
        <f t="shared" si="3"/>
        <v>3971</v>
      </c>
      <c r="W10" s="61">
        <v>3</v>
      </c>
      <c r="X10" s="62"/>
      <c r="Y10" s="58"/>
      <c r="Z10" s="58"/>
      <c r="AA10" s="59"/>
      <c r="AB10" s="54">
        <f t="shared" si="4"/>
        <v>1.6083545739114216</v>
      </c>
      <c r="AC10" s="55">
        <f t="shared" si="5"/>
        <v>3965</v>
      </c>
      <c r="AD10" s="61"/>
      <c r="AE10" s="62"/>
      <c r="AF10" s="58">
        <v>20</v>
      </c>
      <c r="AG10" s="58"/>
      <c r="AH10" s="59"/>
      <c r="AI10" s="54">
        <f t="shared" si="6"/>
        <v>1.6885924146992812</v>
      </c>
      <c r="AJ10" s="55">
        <f t="shared" si="7"/>
        <v>3939</v>
      </c>
      <c r="AK10" s="61"/>
      <c r="AL10" s="62"/>
      <c r="AM10" s="58"/>
      <c r="AN10" s="58"/>
      <c r="AO10" s="59">
        <v>2</v>
      </c>
      <c r="AP10" s="54">
        <f t="shared" si="8"/>
        <v>1.7957735177092944</v>
      </c>
      <c r="AQ10" s="55">
        <f t="shared" si="9"/>
        <v>3914</v>
      </c>
      <c r="AR10" s="61">
        <v>6</v>
      </c>
      <c r="AS10" s="62"/>
      <c r="AT10" s="58"/>
      <c r="AU10" s="58"/>
      <c r="AV10" s="59"/>
      <c r="AW10" s="54">
        <f t="shared" si="10"/>
        <v>1.9268722522472848</v>
      </c>
      <c r="AX10" s="55">
        <f t="shared" si="11"/>
        <v>3904</v>
      </c>
      <c r="AY10" s="61">
        <v>5</v>
      </c>
      <c r="AZ10" s="62"/>
      <c r="BA10" s="58"/>
      <c r="BB10" s="58"/>
      <c r="BC10" s="59"/>
      <c r="BD10" s="54">
        <f t="shared" si="12"/>
        <v>2.016954714743791</v>
      </c>
      <c r="BE10" s="55">
        <f t="shared" si="13"/>
        <v>3886</v>
      </c>
      <c r="BF10" s="61"/>
      <c r="BG10" s="62"/>
      <c r="BH10" s="58"/>
      <c r="BI10" s="58"/>
      <c r="BJ10" s="59"/>
      <c r="BK10" s="54">
        <f t="shared" si="14"/>
        <v>2.149976607930379</v>
      </c>
      <c r="BL10" s="55">
        <f t="shared" si="15"/>
        <v>3886</v>
      </c>
      <c r="BM10" s="61">
        <v>5</v>
      </c>
      <c r="BN10" s="62"/>
      <c r="BO10" s="58"/>
      <c r="BP10" s="58"/>
      <c r="BQ10" s="59"/>
      <c r="BR10" s="54">
        <f t="shared" si="16"/>
        <v>2.2640834642468701</v>
      </c>
      <c r="BS10" s="55">
        <f t="shared" si="17"/>
        <v>3883</v>
      </c>
      <c r="BT10" s="61"/>
      <c r="BU10" s="62"/>
      <c r="BV10" s="58">
        <v>20</v>
      </c>
      <c r="BW10" s="58"/>
      <c r="BX10" s="59"/>
      <c r="BY10" s="54">
        <f t="shared" si="18"/>
        <v>2.3882935317997167</v>
      </c>
      <c r="BZ10" s="55">
        <f t="shared" si="19"/>
        <v>3883</v>
      </c>
      <c r="CA10" s="61"/>
      <c r="CB10" s="62"/>
      <c r="CC10" s="58">
        <v>20</v>
      </c>
      <c r="CD10" s="58"/>
      <c r="CE10" s="59"/>
      <c r="CF10" s="54">
        <f t="shared" si="20"/>
        <v>2.4765480534820021</v>
      </c>
      <c r="CG10" s="55">
        <f t="shared" si="21"/>
        <v>3883</v>
      </c>
      <c r="CH10" s="61"/>
      <c r="CI10" s="62"/>
      <c r="CJ10" s="58">
        <v>20</v>
      </c>
      <c r="CK10" s="58"/>
      <c r="CL10" s="59"/>
      <c r="CM10" s="54">
        <f t="shared" si="22"/>
        <v>2.5704484873257796</v>
      </c>
      <c r="CN10" s="55">
        <f t="shared" si="23"/>
        <v>3883</v>
      </c>
      <c r="CO10" s="61"/>
      <c r="CP10" s="62"/>
      <c r="CQ10" s="58">
        <v>20</v>
      </c>
      <c r="CR10" s="58"/>
      <c r="CS10" s="59"/>
      <c r="CT10" s="54">
        <f t="shared" si="24"/>
        <v>2.6629890585177813</v>
      </c>
      <c r="CU10" s="55">
        <f t="shared" si="25"/>
        <v>4633</v>
      </c>
      <c r="CV10" s="61"/>
      <c r="CW10" s="62"/>
      <c r="CX10" s="58">
        <v>20</v>
      </c>
      <c r="CY10" s="58"/>
      <c r="CZ10" s="59"/>
      <c r="DA10" s="54">
        <f t="shared" si="26"/>
        <v>2.7314981542642323</v>
      </c>
      <c r="DB10" s="55">
        <f t="shared" si="27"/>
        <v>4626</v>
      </c>
      <c r="DC10" s="61"/>
      <c r="DD10" s="62"/>
      <c r="DE10" s="58"/>
      <c r="DF10" s="58"/>
      <c r="DG10" s="59"/>
      <c r="DH10" s="54">
        <f t="shared" si="28"/>
        <v>2.8068249027427328</v>
      </c>
      <c r="DI10" s="55">
        <f t="shared" si="29"/>
        <v>4626</v>
      </c>
      <c r="DJ10" s="61"/>
      <c r="DK10" s="62"/>
      <c r="DL10" s="58"/>
      <c r="DM10" s="58"/>
      <c r="DN10" s="59"/>
      <c r="DO10" s="54">
        <f t="shared" si="30"/>
        <v>2.8068249027427328</v>
      </c>
      <c r="DP10" s="55">
        <f t="shared" si="31"/>
        <v>4626</v>
      </c>
      <c r="DQ10" s="61"/>
      <c r="DR10" s="62"/>
      <c r="DS10" s="58"/>
      <c r="DT10" s="58"/>
      <c r="DU10" s="59"/>
      <c r="DV10" s="54">
        <f t="shared" si="32"/>
        <v>2.8068249027427328</v>
      </c>
      <c r="DW10" s="55">
        <f t="shared" si="33"/>
        <v>4626</v>
      </c>
      <c r="DX10" s="61"/>
      <c r="DY10" s="62"/>
      <c r="DZ10" s="58"/>
      <c r="EA10" s="58"/>
      <c r="EB10" s="59"/>
      <c r="EC10" s="54">
        <f t="shared" si="34"/>
        <v>2.8068249027427328</v>
      </c>
      <c r="ED10" s="55">
        <f t="shared" si="35"/>
        <v>4626</v>
      </c>
      <c r="EE10" s="61"/>
      <c r="EF10" s="62"/>
      <c r="EG10" s="58"/>
      <c r="EH10" s="58"/>
      <c r="EI10" s="59"/>
      <c r="EJ10" s="54">
        <f t="shared" si="36"/>
        <v>2.8068249027427328</v>
      </c>
      <c r="EK10" s="55">
        <f t="shared" si="37"/>
        <v>4626</v>
      </c>
      <c r="EL10" s="61"/>
      <c r="EM10" s="62"/>
      <c r="EN10" s="58"/>
      <c r="EO10" s="58"/>
      <c r="EP10" s="59"/>
      <c r="EQ10" s="54">
        <f t="shared" si="38"/>
        <v>2.8068249027427328</v>
      </c>
      <c r="ER10" s="55">
        <f t="shared" si="39"/>
        <v>4626</v>
      </c>
      <c r="ES10" s="61"/>
      <c r="ET10" s="62"/>
      <c r="EU10" s="58"/>
      <c r="EV10" s="58"/>
      <c r="EW10" s="59"/>
      <c r="EX10" s="54">
        <f t="shared" si="40"/>
        <v>2.8068249027427328</v>
      </c>
      <c r="EY10" s="55">
        <f t="shared" si="41"/>
        <v>4626</v>
      </c>
      <c r="EZ10" s="61"/>
      <c r="FA10" s="62"/>
      <c r="FB10" s="58"/>
      <c r="FC10" s="58"/>
      <c r="FD10" s="59"/>
      <c r="FE10" s="54">
        <f t="shared" si="42"/>
        <v>2.8068249027427328</v>
      </c>
      <c r="FF10" s="55">
        <f t="shared" si="43"/>
        <v>4626</v>
      </c>
      <c r="FG10" s="61"/>
      <c r="FH10" s="62"/>
      <c r="FI10" s="58"/>
      <c r="FJ10" s="58"/>
      <c r="FK10" s="59"/>
      <c r="FL10" s="54">
        <f t="shared" si="44"/>
        <v>2.8068249027427328</v>
      </c>
      <c r="FM10" s="55">
        <f t="shared" si="45"/>
        <v>4626</v>
      </c>
      <c r="FN10" s="61"/>
      <c r="FO10" s="62"/>
      <c r="FP10" s="58"/>
      <c r="FQ10" s="58"/>
      <c r="FR10" s="59"/>
      <c r="FS10" s="54">
        <f t="shared" si="46"/>
        <v>2.8068249027427328</v>
      </c>
      <c r="FT10" s="55">
        <f t="shared" si="47"/>
        <v>4626</v>
      </c>
      <c r="FU10" s="61"/>
      <c r="FV10" s="62"/>
      <c r="FW10" s="58"/>
      <c r="FX10" s="58"/>
      <c r="FY10" s="59"/>
      <c r="FZ10" s="54">
        <f t="shared" si="48"/>
        <v>2.8068249027427328</v>
      </c>
      <c r="GA10" s="55">
        <f t="shared" si="49"/>
        <v>4626</v>
      </c>
      <c r="GB10" s="61"/>
      <c r="GC10" s="62"/>
      <c r="GD10" s="58"/>
      <c r="GE10" s="58"/>
      <c r="GF10" s="59"/>
      <c r="GG10" s="54">
        <f t="shared" si="50"/>
        <v>2.8068249027427328</v>
      </c>
      <c r="GH10" s="55">
        <f t="shared" si="51"/>
        <v>4626</v>
      </c>
      <c r="GI10" s="61"/>
      <c r="GJ10" s="62"/>
      <c r="GK10" s="58"/>
      <c r="GL10" s="58"/>
      <c r="GM10" s="59"/>
      <c r="GN10" s="54">
        <f t="shared" si="52"/>
        <v>2.8068249027427328</v>
      </c>
      <c r="GO10" s="55">
        <f t="shared" si="53"/>
        <v>4626</v>
      </c>
      <c r="GP10" s="61"/>
      <c r="GQ10" s="62"/>
      <c r="GR10" s="58"/>
      <c r="GS10" s="58"/>
      <c r="GT10" s="59"/>
      <c r="GU10" s="54">
        <f t="shared" si="54"/>
        <v>2.8068249027427328</v>
      </c>
      <c r="GV10" s="55">
        <f t="shared" si="55"/>
        <v>4626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1.44</v>
      </c>
      <c r="H11" s="55">
        <f t="shared" si="56"/>
        <v>3971</v>
      </c>
      <c r="I11" s="61">
        <v>1</v>
      </c>
      <c r="J11" s="62"/>
      <c r="K11" s="58"/>
      <c r="L11" s="58"/>
      <c r="M11" s="59"/>
      <c r="N11" s="54">
        <f t="shared" si="0"/>
        <v>1.4609209073475007</v>
      </c>
      <c r="O11" s="55">
        <f t="shared" si="1"/>
        <v>3971</v>
      </c>
      <c r="P11" s="61">
        <v>3</v>
      </c>
      <c r="Q11" s="62"/>
      <c r="R11" s="58"/>
      <c r="S11" s="58"/>
      <c r="T11" s="59"/>
      <c r="U11" s="54">
        <f t="shared" si="2"/>
        <v>1.5275578714913916</v>
      </c>
      <c r="V11" s="55">
        <f t="shared" si="3"/>
        <v>3971</v>
      </c>
      <c r="W11" s="61"/>
      <c r="X11" s="62"/>
      <c r="Y11" s="58"/>
      <c r="Z11" s="58"/>
      <c r="AA11" s="59">
        <v>3</v>
      </c>
      <c r="AB11" s="54">
        <f t="shared" si="4"/>
        <v>1.6083545739114216</v>
      </c>
      <c r="AC11" s="55">
        <f t="shared" si="5"/>
        <v>3962</v>
      </c>
      <c r="AD11" s="61">
        <v>5</v>
      </c>
      <c r="AE11" s="62"/>
      <c r="AF11" s="58"/>
      <c r="AG11" s="58"/>
      <c r="AH11" s="59"/>
      <c r="AI11" s="54">
        <f t="shared" si="6"/>
        <v>1.694450988722364</v>
      </c>
      <c r="AJ11" s="55">
        <f t="shared" si="7"/>
        <v>3939</v>
      </c>
      <c r="AK11" s="61">
        <v>5</v>
      </c>
      <c r="AL11" s="62"/>
      <c r="AM11" s="58"/>
      <c r="AN11" s="58"/>
      <c r="AO11" s="59"/>
      <c r="AP11" s="54">
        <f t="shared" si="8"/>
        <v>1.8016695123635924</v>
      </c>
      <c r="AQ11" s="55">
        <f t="shared" si="9"/>
        <v>3914</v>
      </c>
      <c r="AR11" s="61">
        <v>6</v>
      </c>
      <c r="AS11" s="62"/>
      <c r="AT11" s="58"/>
      <c r="AU11" s="58"/>
      <c r="AV11" s="59"/>
      <c r="AW11" s="54">
        <f t="shared" si="10"/>
        <v>1.9339655687668309</v>
      </c>
      <c r="AX11" s="55">
        <f t="shared" si="11"/>
        <v>3904</v>
      </c>
      <c r="AY11" s="61">
        <v>5</v>
      </c>
      <c r="AZ11" s="62">
        <v>2</v>
      </c>
      <c r="BA11" s="58"/>
      <c r="BB11" s="58"/>
      <c r="BC11" s="59"/>
      <c r="BD11" s="54">
        <f t="shared" si="12"/>
        <v>2.0252685830679527</v>
      </c>
      <c r="BE11" s="55">
        <f t="shared" si="13"/>
        <v>3886</v>
      </c>
      <c r="BF11" s="61"/>
      <c r="BG11" s="62"/>
      <c r="BH11" s="58"/>
      <c r="BI11" s="58"/>
      <c r="BJ11" s="59">
        <v>3</v>
      </c>
      <c r="BK11" s="54">
        <f t="shared" si="14"/>
        <v>2.1499766079303786</v>
      </c>
      <c r="BL11" s="55">
        <f t="shared" si="15"/>
        <v>3883</v>
      </c>
      <c r="BM11" s="61"/>
      <c r="BN11" s="62"/>
      <c r="BO11" s="58"/>
      <c r="BP11" s="58"/>
      <c r="BQ11" s="59"/>
      <c r="BR11" s="54">
        <f t="shared" si="16"/>
        <v>2.2640834642468701</v>
      </c>
      <c r="BS11" s="55">
        <f t="shared" si="17"/>
        <v>3883</v>
      </c>
      <c r="BT11" s="61"/>
      <c r="BU11" s="62"/>
      <c r="BV11" s="58">
        <v>20</v>
      </c>
      <c r="BW11" s="58"/>
      <c r="BX11" s="59"/>
      <c r="BY11" s="54">
        <f t="shared" si="18"/>
        <v>2.390868860154082</v>
      </c>
      <c r="BZ11" s="55">
        <f t="shared" si="19"/>
        <v>3883</v>
      </c>
      <c r="CA11" s="61"/>
      <c r="CB11" s="62"/>
      <c r="CC11" s="58">
        <v>20</v>
      </c>
      <c r="CD11" s="58"/>
      <c r="CE11" s="59"/>
      <c r="CF11" s="54">
        <f t="shared" si="20"/>
        <v>2.4791233818363674</v>
      </c>
      <c r="CG11" s="55">
        <f t="shared" si="21"/>
        <v>3883</v>
      </c>
      <c r="CH11" s="61"/>
      <c r="CI11" s="62"/>
      <c r="CJ11" s="58">
        <v>20</v>
      </c>
      <c r="CK11" s="58"/>
      <c r="CL11" s="59"/>
      <c r="CM11" s="54">
        <f t="shared" si="22"/>
        <v>2.5730238156801448</v>
      </c>
      <c r="CN11" s="55">
        <f t="shared" si="23"/>
        <v>3883</v>
      </c>
      <c r="CO11" s="61"/>
      <c r="CP11" s="62"/>
      <c r="CQ11" s="58"/>
      <c r="CR11" s="58"/>
      <c r="CS11" s="59"/>
      <c r="CT11" s="54">
        <f t="shared" si="24"/>
        <v>2.6629890585177813</v>
      </c>
      <c r="CU11" s="55">
        <f t="shared" si="25"/>
        <v>4633</v>
      </c>
      <c r="CV11" s="61"/>
      <c r="CW11" s="62"/>
      <c r="CX11" s="58">
        <v>20</v>
      </c>
      <c r="CY11" s="58"/>
      <c r="CZ11" s="59"/>
      <c r="DA11" s="54">
        <f t="shared" si="26"/>
        <v>2.7336598490329309</v>
      </c>
      <c r="DB11" s="55">
        <f t="shared" si="27"/>
        <v>4626</v>
      </c>
      <c r="DC11" s="61"/>
      <c r="DD11" s="62"/>
      <c r="DE11" s="58"/>
      <c r="DF11" s="58"/>
      <c r="DG11" s="59"/>
      <c r="DH11" s="54">
        <f t="shared" si="28"/>
        <v>2.8068249027427328</v>
      </c>
      <c r="DI11" s="55">
        <f t="shared" si="29"/>
        <v>4626</v>
      </c>
      <c r="DJ11" s="61"/>
      <c r="DK11" s="62"/>
      <c r="DL11" s="58"/>
      <c r="DM11" s="58"/>
      <c r="DN11" s="59"/>
      <c r="DO11" s="54">
        <f t="shared" si="30"/>
        <v>2.8068249027427328</v>
      </c>
      <c r="DP11" s="55">
        <f t="shared" si="31"/>
        <v>4626</v>
      </c>
      <c r="DQ11" s="61"/>
      <c r="DR11" s="62"/>
      <c r="DS11" s="58"/>
      <c r="DT11" s="58"/>
      <c r="DU11" s="59"/>
      <c r="DV11" s="54">
        <f t="shared" si="32"/>
        <v>2.8068249027427328</v>
      </c>
      <c r="DW11" s="55">
        <f t="shared" si="33"/>
        <v>4626</v>
      </c>
      <c r="DX11" s="61"/>
      <c r="DY11" s="62"/>
      <c r="DZ11" s="58"/>
      <c r="EA11" s="58"/>
      <c r="EB11" s="59"/>
      <c r="EC11" s="54">
        <f t="shared" si="34"/>
        <v>2.8068249027427328</v>
      </c>
      <c r="ED11" s="55">
        <f t="shared" si="35"/>
        <v>4626</v>
      </c>
      <c r="EE11" s="61"/>
      <c r="EF11" s="62"/>
      <c r="EG11" s="58"/>
      <c r="EH11" s="58"/>
      <c r="EI11" s="59"/>
      <c r="EJ11" s="54">
        <f t="shared" si="36"/>
        <v>2.8068249027427328</v>
      </c>
      <c r="EK11" s="55">
        <f t="shared" si="37"/>
        <v>4626</v>
      </c>
      <c r="EL11" s="61"/>
      <c r="EM11" s="62"/>
      <c r="EN11" s="58"/>
      <c r="EO11" s="58"/>
      <c r="EP11" s="59"/>
      <c r="EQ11" s="54">
        <f t="shared" si="38"/>
        <v>2.8068249027427328</v>
      </c>
      <c r="ER11" s="55">
        <f t="shared" si="39"/>
        <v>4626</v>
      </c>
      <c r="ES11" s="61"/>
      <c r="ET11" s="62"/>
      <c r="EU11" s="58"/>
      <c r="EV11" s="58"/>
      <c r="EW11" s="59"/>
      <c r="EX11" s="54">
        <f t="shared" si="40"/>
        <v>2.8068249027427328</v>
      </c>
      <c r="EY11" s="55">
        <f t="shared" si="41"/>
        <v>4626</v>
      </c>
      <c r="EZ11" s="61"/>
      <c r="FA11" s="62"/>
      <c r="FB11" s="58"/>
      <c r="FC11" s="58"/>
      <c r="FD11" s="59"/>
      <c r="FE11" s="54">
        <f t="shared" si="42"/>
        <v>2.8068249027427328</v>
      </c>
      <c r="FF11" s="55">
        <f t="shared" si="43"/>
        <v>4626</v>
      </c>
      <c r="FG11" s="61"/>
      <c r="FH11" s="62"/>
      <c r="FI11" s="58"/>
      <c r="FJ11" s="58"/>
      <c r="FK11" s="59"/>
      <c r="FL11" s="54">
        <f t="shared" si="44"/>
        <v>2.8068249027427328</v>
      </c>
      <c r="FM11" s="55">
        <f t="shared" si="45"/>
        <v>4626</v>
      </c>
      <c r="FN11" s="61"/>
      <c r="FO11" s="62"/>
      <c r="FP11" s="58"/>
      <c r="FQ11" s="58"/>
      <c r="FR11" s="59"/>
      <c r="FS11" s="54">
        <f t="shared" si="46"/>
        <v>2.8068249027427328</v>
      </c>
      <c r="FT11" s="55">
        <f t="shared" si="47"/>
        <v>4626</v>
      </c>
      <c r="FU11" s="61"/>
      <c r="FV11" s="62"/>
      <c r="FW11" s="58"/>
      <c r="FX11" s="58"/>
      <c r="FY11" s="59"/>
      <c r="FZ11" s="54">
        <f t="shared" si="48"/>
        <v>2.8068249027427328</v>
      </c>
      <c r="GA11" s="55">
        <f t="shared" si="49"/>
        <v>4626</v>
      </c>
      <c r="GB11" s="61"/>
      <c r="GC11" s="62"/>
      <c r="GD11" s="58"/>
      <c r="GE11" s="58"/>
      <c r="GF11" s="59"/>
      <c r="GG11" s="54">
        <f t="shared" si="50"/>
        <v>2.8068249027427328</v>
      </c>
      <c r="GH11" s="55">
        <f t="shared" si="51"/>
        <v>4626</v>
      </c>
      <c r="GI11" s="61"/>
      <c r="GJ11" s="62"/>
      <c r="GK11" s="58"/>
      <c r="GL11" s="58"/>
      <c r="GM11" s="59"/>
      <c r="GN11" s="54">
        <f t="shared" si="52"/>
        <v>2.8068249027427328</v>
      </c>
      <c r="GO11" s="55">
        <f t="shared" si="53"/>
        <v>4626</v>
      </c>
      <c r="GP11" s="61"/>
      <c r="GQ11" s="62"/>
      <c r="GR11" s="58"/>
      <c r="GS11" s="58"/>
      <c r="GT11" s="59"/>
      <c r="GU11" s="54">
        <f t="shared" si="54"/>
        <v>2.8068249027427328</v>
      </c>
      <c r="GV11" s="55">
        <f t="shared" si="55"/>
        <v>4626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1.44</v>
      </c>
      <c r="H12" s="55">
        <f t="shared" si="56"/>
        <v>3971</v>
      </c>
      <c r="I12" s="61"/>
      <c r="J12" s="62"/>
      <c r="K12" s="58"/>
      <c r="L12" s="58"/>
      <c r="M12" s="59"/>
      <c r="N12" s="54">
        <f t="shared" si="0"/>
        <v>1.4609209073475007</v>
      </c>
      <c r="O12" s="55">
        <f t="shared" si="1"/>
        <v>3971</v>
      </c>
      <c r="P12" s="61">
        <v>3</v>
      </c>
      <c r="Q12" s="62"/>
      <c r="R12" s="58"/>
      <c r="S12" s="58"/>
      <c r="T12" s="59"/>
      <c r="U12" s="54">
        <f t="shared" si="2"/>
        <v>1.5310446893826417</v>
      </c>
      <c r="V12" s="55">
        <f t="shared" si="3"/>
        <v>3971</v>
      </c>
      <c r="W12" s="61"/>
      <c r="X12" s="62"/>
      <c r="Y12" s="58">
        <v>20</v>
      </c>
      <c r="Z12" s="58"/>
      <c r="AA12" s="59"/>
      <c r="AB12" s="54">
        <f t="shared" si="4"/>
        <v>1.6108785517004172</v>
      </c>
      <c r="AC12" s="55">
        <f t="shared" si="5"/>
        <v>3962</v>
      </c>
      <c r="AD12" s="61"/>
      <c r="AE12" s="62"/>
      <c r="AF12" s="58"/>
      <c r="AG12" s="58"/>
      <c r="AH12" s="59">
        <v>2</v>
      </c>
      <c r="AI12" s="54">
        <f t="shared" si="6"/>
        <v>1.694450988722364</v>
      </c>
      <c r="AJ12" s="55">
        <f t="shared" si="7"/>
        <v>3937</v>
      </c>
      <c r="AK12" s="61">
        <v>5</v>
      </c>
      <c r="AL12" s="62"/>
      <c r="AM12" s="58"/>
      <c r="AN12" s="58"/>
      <c r="AO12" s="59">
        <v>2</v>
      </c>
      <c r="AP12" s="54">
        <f t="shared" si="8"/>
        <v>1.8075685213300858</v>
      </c>
      <c r="AQ12" s="55">
        <f t="shared" si="9"/>
        <v>3912</v>
      </c>
      <c r="AR12" s="61">
        <v>5</v>
      </c>
      <c r="AS12" s="62"/>
      <c r="AT12" s="58"/>
      <c r="AU12" s="58"/>
      <c r="AV12" s="59"/>
      <c r="AW12" s="54">
        <f t="shared" si="10"/>
        <v>1.9398766658664526</v>
      </c>
      <c r="AX12" s="55">
        <f t="shared" si="11"/>
        <v>3904</v>
      </c>
      <c r="AY12" s="61">
        <v>3</v>
      </c>
      <c r="AZ12" s="62"/>
      <c r="BA12" s="58"/>
      <c r="BB12" s="58"/>
      <c r="BC12" s="59"/>
      <c r="BD12" s="54">
        <f t="shared" si="12"/>
        <v>2.0288316694925936</v>
      </c>
      <c r="BE12" s="55">
        <f t="shared" si="13"/>
        <v>3886</v>
      </c>
      <c r="BF12" s="61"/>
      <c r="BG12" s="62"/>
      <c r="BH12" s="58"/>
      <c r="BI12" s="58"/>
      <c r="BJ12" s="59"/>
      <c r="BK12" s="54">
        <f t="shared" si="14"/>
        <v>2.1499766079303786</v>
      </c>
      <c r="BL12" s="55">
        <f t="shared" si="15"/>
        <v>3883</v>
      </c>
      <c r="BM12" s="61"/>
      <c r="BN12" s="62"/>
      <c r="BO12" s="58"/>
      <c r="BP12" s="58"/>
      <c r="BQ12" s="59"/>
      <c r="BR12" s="54">
        <f t="shared" si="16"/>
        <v>2.2640834642468701</v>
      </c>
      <c r="BS12" s="55">
        <f t="shared" si="17"/>
        <v>3883</v>
      </c>
      <c r="BT12" s="61"/>
      <c r="BU12" s="62"/>
      <c r="BV12" s="58"/>
      <c r="BW12" s="58"/>
      <c r="BX12" s="59"/>
      <c r="BY12" s="54">
        <f t="shared" si="18"/>
        <v>2.390868860154082</v>
      </c>
      <c r="BZ12" s="55">
        <f t="shared" si="19"/>
        <v>3883</v>
      </c>
      <c r="CA12" s="61"/>
      <c r="CB12" s="62"/>
      <c r="CC12" s="58">
        <v>20</v>
      </c>
      <c r="CD12" s="58"/>
      <c r="CE12" s="59"/>
      <c r="CF12" s="54">
        <f t="shared" si="20"/>
        <v>2.4816987101907322</v>
      </c>
      <c r="CG12" s="55">
        <f t="shared" si="21"/>
        <v>3883</v>
      </c>
      <c r="CH12" s="61"/>
      <c r="CI12" s="62"/>
      <c r="CJ12" s="58">
        <v>20</v>
      </c>
      <c r="CK12" s="58"/>
      <c r="CL12" s="59"/>
      <c r="CM12" s="54">
        <f t="shared" si="22"/>
        <v>2.5755991440345101</v>
      </c>
      <c r="CN12" s="55">
        <f t="shared" si="23"/>
        <v>3883</v>
      </c>
      <c r="CO12" s="61"/>
      <c r="CP12" s="62"/>
      <c r="CQ12" s="58"/>
      <c r="CR12" s="58"/>
      <c r="CS12" s="59">
        <v>4</v>
      </c>
      <c r="CT12" s="54">
        <f t="shared" si="24"/>
        <v>2.6629890585177813</v>
      </c>
      <c r="CU12" s="55">
        <f t="shared" si="25"/>
        <v>4629</v>
      </c>
      <c r="CV12" s="61">
        <v>3</v>
      </c>
      <c r="CW12" s="62"/>
      <c r="CX12" s="58"/>
      <c r="CY12" s="58"/>
      <c r="CZ12" s="59"/>
      <c r="DA12" s="54">
        <f t="shared" si="26"/>
        <v>2.7366529648665137</v>
      </c>
      <c r="DB12" s="55">
        <f t="shared" si="27"/>
        <v>4626</v>
      </c>
      <c r="DC12" s="61"/>
      <c r="DD12" s="62"/>
      <c r="DE12" s="58"/>
      <c r="DF12" s="58"/>
      <c r="DG12" s="59"/>
      <c r="DH12" s="54">
        <f t="shared" si="28"/>
        <v>2.8068249027427328</v>
      </c>
      <c r="DI12" s="55">
        <f t="shared" si="29"/>
        <v>4626</v>
      </c>
      <c r="DJ12" s="61"/>
      <c r="DK12" s="62"/>
      <c r="DL12" s="58"/>
      <c r="DM12" s="58"/>
      <c r="DN12" s="59"/>
      <c r="DO12" s="54">
        <f t="shared" si="30"/>
        <v>2.8068249027427328</v>
      </c>
      <c r="DP12" s="55">
        <f t="shared" si="31"/>
        <v>4626</v>
      </c>
      <c r="DQ12" s="61"/>
      <c r="DR12" s="62"/>
      <c r="DS12" s="58"/>
      <c r="DT12" s="58"/>
      <c r="DU12" s="59"/>
      <c r="DV12" s="54">
        <f t="shared" si="32"/>
        <v>2.8068249027427328</v>
      </c>
      <c r="DW12" s="55">
        <f t="shared" si="33"/>
        <v>4626</v>
      </c>
      <c r="DX12" s="61"/>
      <c r="DY12" s="62"/>
      <c r="DZ12" s="58"/>
      <c r="EA12" s="58"/>
      <c r="EB12" s="59"/>
      <c r="EC12" s="54">
        <f t="shared" si="34"/>
        <v>2.8068249027427328</v>
      </c>
      <c r="ED12" s="55">
        <f t="shared" si="35"/>
        <v>4626</v>
      </c>
      <c r="EE12" s="61"/>
      <c r="EF12" s="62"/>
      <c r="EG12" s="58"/>
      <c r="EH12" s="58"/>
      <c r="EI12" s="59"/>
      <c r="EJ12" s="54">
        <f t="shared" si="36"/>
        <v>2.8068249027427328</v>
      </c>
      <c r="EK12" s="55">
        <f t="shared" si="37"/>
        <v>4626</v>
      </c>
      <c r="EL12" s="61"/>
      <c r="EM12" s="62"/>
      <c r="EN12" s="58"/>
      <c r="EO12" s="58"/>
      <c r="EP12" s="59"/>
      <c r="EQ12" s="54">
        <f t="shared" si="38"/>
        <v>2.8068249027427328</v>
      </c>
      <c r="ER12" s="55">
        <f t="shared" si="39"/>
        <v>4626</v>
      </c>
      <c r="ES12" s="61"/>
      <c r="ET12" s="62"/>
      <c r="EU12" s="58"/>
      <c r="EV12" s="58"/>
      <c r="EW12" s="59"/>
      <c r="EX12" s="54">
        <f t="shared" si="40"/>
        <v>2.8068249027427328</v>
      </c>
      <c r="EY12" s="55">
        <f t="shared" si="41"/>
        <v>4626</v>
      </c>
      <c r="EZ12" s="61"/>
      <c r="FA12" s="62"/>
      <c r="FB12" s="58"/>
      <c r="FC12" s="58"/>
      <c r="FD12" s="59"/>
      <c r="FE12" s="54">
        <f t="shared" si="42"/>
        <v>2.8068249027427328</v>
      </c>
      <c r="FF12" s="55">
        <f t="shared" si="43"/>
        <v>4626</v>
      </c>
      <c r="FG12" s="61"/>
      <c r="FH12" s="62"/>
      <c r="FI12" s="58"/>
      <c r="FJ12" s="58"/>
      <c r="FK12" s="59"/>
      <c r="FL12" s="54">
        <f t="shared" si="44"/>
        <v>2.8068249027427328</v>
      </c>
      <c r="FM12" s="55">
        <f t="shared" si="45"/>
        <v>4626</v>
      </c>
      <c r="FN12" s="61"/>
      <c r="FO12" s="62"/>
      <c r="FP12" s="58"/>
      <c r="FQ12" s="58"/>
      <c r="FR12" s="59"/>
      <c r="FS12" s="54">
        <f t="shared" si="46"/>
        <v>2.8068249027427328</v>
      </c>
      <c r="FT12" s="55">
        <f t="shared" si="47"/>
        <v>4626</v>
      </c>
      <c r="FU12" s="61"/>
      <c r="FV12" s="62"/>
      <c r="FW12" s="58"/>
      <c r="FX12" s="58"/>
      <c r="FY12" s="59"/>
      <c r="FZ12" s="54">
        <f t="shared" si="48"/>
        <v>2.8068249027427328</v>
      </c>
      <c r="GA12" s="55">
        <f t="shared" si="49"/>
        <v>4626</v>
      </c>
      <c r="GB12" s="61"/>
      <c r="GC12" s="62"/>
      <c r="GD12" s="58"/>
      <c r="GE12" s="58"/>
      <c r="GF12" s="59"/>
      <c r="GG12" s="54">
        <f t="shared" si="50"/>
        <v>2.8068249027427328</v>
      </c>
      <c r="GH12" s="55">
        <f t="shared" si="51"/>
        <v>4626</v>
      </c>
      <c r="GI12" s="61"/>
      <c r="GJ12" s="62"/>
      <c r="GK12" s="58"/>
      <c r="GL12" s="58"/>
      <c r="GM12" s="59"/>
      <c r="GN12" s="54">
        <f t="shared" si="52"/>
        <v>2.8068249027427328</v>
      </c>
      <c r="GO12" s="55">
        <f t="shared" si="53"/>
        <v>4626</v>
      </c>
      <c r="GP12" s="61"/>
      <c r="GQ12" s="62"/>
      <c r="GR12" s="58"/>
      <c r="GS12" s="58"/>
      <c r="GT12" s="59"/>
      <c r="GU12" s="54">
        <f t="shared" si="54"/>
        <v>2.8068249027427328</v>
      </c>
      <c r="GV12" s="55">
        <f t="shared" si="55"/>
        <v>4626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1.44</v>
      </c>
      <c r="H13" s="55">
        <f t="shared" si="56"/>
        <v>3971</v>
      </c>
      <c r="I13" s="61"/>
      <c r="J13" s="62"/>
      <c r="K13" s="58"/>
      <c r="L13" s="58"/>
      <c r="M13" s="59"/>
      <c r="N13" s="54">
        <f t="shared" si="0"/>
        <v>1.4609209073475007</v>
      </c>
      <c r="O13" s="55">
        <f t="shared" si="1"/>
        <v>3971</v>
      </c>
      <c r="P13" s="61">
        <v>2</v>
      </c>
      <c r="Q13" s="62"/>
      <c r="R13" s="58"/>
      <c r="S13" s="58"/>
      <c r="T13" s="59"/>
      <c r="U13" s="54">
        <f t="shared" si="2"/>
        <v>1.5333692346434751</v>
      </c>
      <c r="V13" s="55">
        <f t="shared" si="3"/>
        <v>3971</v>
      </c>
      <c r="W13" s="61"/>
      <c r="X13" s="62"/>
      <c r="Y13" s="58"/>
      <c r="Z13" s="58"/>
      <c r="AA13" s="59">
        <v>3</v>
      </c>
      <c r="AB13" s="54">
        <f t="shared" si="4"/>
        <v>1.6108785517004169</v>
      </c>
      <c r="AC13" s="55">
        <f t="shared" si="5"/>
        <v>3959</v>
      </c>
      <c r="AD13" s="61"/>
      <c r="AE13" s="62"/>
      <c r="AF13" s="58">
        <v>10</v>
      </c>
      <c r="AG13" s="58"/>
      <c r="AH13" s="59"/>
      <c r="AI13" s="54">
        <f t="shared" si="6"/>
        <v>1.695720991262369</v>
      </c>
      <c r="AJ13" s="55">
        <f t="shared" si="7"/>
        <v>3937</v>
      </c>
      <c r="AK13" s="61"/>
      <c r="AL13" s="62"/>
      <c r="AM13" s="58"/>
      <c r="AN13" s="58"/>
      <c r="AO13" s="59"/>
      <c r="AP13" s="54">
        <f t="shared" si="8"/>
        <v>1.8075685213300858</v>
      </c>
      <c r="AQ13" s="55">
        <f t="shared" si="9"/>
        <v>3912</v>
      </c>
      <c r="AR13" s="61">
        <v>5</v>
      </c>
      <c r="AS13" s="62"/>
      <c r="AT13" s="58"/>
      <c r="AU13" s="58"/>
      <c r="AV13" s="59">
        <v>2</v>
      </c>
      <c r="AW13" s="54">
        <f t="shared" si="10"/>
        <v>1.9457907927441878</v>
      </c>
      <c r="AX13" s="55">
        <f t="shared" si="11"/>
        <v>3902</v>
      </c>
      <c r="AY13" s="61">
        <v>5</v>
      </c>
      <c r="AZ13" s="62">
        <v>3</v>
      </c>
      <c r="BA13" s="58"/>
      <c r="BB13" s="58"/>
      <c r="BC13" s="59"/>
      <c r="BD13" s="54">
        <f t="shared" si="12"/>
        <v>2.0383332332916355</v>
      </c>
      <c r="BE13" s="55">
        <f t="shared" si="13"/>
        <v>3886</v>
      </c>
      <c r="BF13" s="61"/>
      <c r="BG13" s="62"/>
      <c r="BH13" s="58"/>
      <c r="BI13" s="58"/>
      <c r="BJ13" s="59"/>
      <c r="BK13" s="54">
        <f t="shared" si="14"/>
        <v>2.1499766079303786</v>
      </c>
      <c r="BL13" s="55">
        <f t="shared" si="15"/>
        <v>3883</v>
      </c>
      <c r="BM13" s="61">
        <v>3</v>
      </c>
      <c r="BN13" s="62"/>
      <c r="BO13" s="58"/>
      <c r="BP13" s="58"/>
      <c r="BQ13" s="59"/>
      <c r="BR13" s="54">
        <f t="shared" si="16"/>
        <v>2.2676493035067606</v>
      </c>
      <c r="BS13" s="55">
        <f t="shared" si="17"/>
        <v>3883</v>
      </c>
      <c r="BT13" s="61"/>
      <c r="BU13" s="62"/>
      <c r="BV13" s="58">
        <v>20</v>
      </c>
      <c r="BW13" s="58"/>
      <c r="BX13" s="59"/>
      <c r="BY13" s="54">
        <f t="shared" si="18"/>
        <v>2.3934441885084472</v>
      </c>
      <c r="BZ13" s="55">
        <f t="shared" si="19"/>
        <v>3883</v>
      </c>
      <c r="CA13" s="61"/>
      <c r="CB13" s="62"/>
      <c r="CC13" s="58">
        <v>20</v>
      </c>
      <c r="CD13" s="58"/>
      <c r="CE13" s="59"/>
      <c r="CF13" s="54">
        <f t="shared" si="20"/>
        <v>2.4842740385450974</v>
      </c>
      <c r="CG13" s="55">
        <f t="shared" si="21"/>
        <v>3883</v>
      </c>
      <c r="CH13" s="61"/>
      <c r="CI13" s="62"/>
      <c r="CJ13" s="58">
        <v>20</v>
      </c>
      <c r="CK13" s="58"/>
      <c r="CL13" s="59"/>
      <c r="CM13" s="54">
        <f t="shared" si="22"/>
        <v>2.5781744723888753</v>
      </c>
      <c r="CN13" s="55">
        <f t="shared" si="23"/>
        <v>3883</v>
      </c>
      <c r="CO13" s="61">
        <v>2</v>
      </c>
      <c r="CP13" s="62"/>
      <c r="CQ13" s="58"/>
      <c r="CR13" s="58"/>
      <c r="CS13" s="59">
        <v>3</v>
      </c>
      <c r="CT13" s="54">
        <f t="shared" si="24"/>
        <v>2.6649844690735032</v>
      </c>
      <c r="CU13" s="55">
        <f t="shared" si="25"/>
        <v>4626</v>
      </c>
      <c r="CV13" s="61">
        <v>5</v>
      </c>
      <c r="CW13" s="62"/>
      <c r="CX13" s="58"/>
      <c r="CY13" s="58"/>
      <c r="CZ13" s="59"/>
      <c r="DA13" s="54">
        <f t="shared" si="26"/>
        <v>2.7416414912558182</v>
      </c>
      <c r="DB13" s="55">
        <f t="shared" si="27"/>
        <v>4626</v>
      </c>
      <c r="DC13" s="61"/>
      <c r="DD13" s="62"/>
      <c r="DE13" s="58"/>
      <c r="DF13" s="58"/>
      <c r="DG13" s="59"/>
      <c r="DH13" s="54">
        <f t="shared" si="28"/>
        <v>2.8068249027427328</v>
      </c>
      <c r="DI13" s="55">
        <f t="shared" si="29"/>
        <v>4626</v>
      </c>
      <c r="DJ13" s="61"/>
      <c r="DK13" s="62"/>
      <c r="DL13" s="58"/>
      <c r="DM13" s="58"/>
      <c r="DN13" s="59"/>
      <c r="DO13" s="54">
        <f t="shared" si="30"/>
        <v>2.8068249027427328</v>
      </c>
      <c r="DP13" s="55">
        <f t="shared" si="31"/>
        <v>4626</v>
      </c>
      <c r="DQ13" s="61"/>
      <c r="DR13" s="62"/>
      <c r="DS13" s="58"/>
      <c r="DT13" s="58"/>
      <c r="DU13" s="59"/>
      <c r="DV13" s="54">
        <f t="shared" si="32"/>
        <v>2.8068249027427328</v>
      </c>
      <c r="DW13" s="55">
        <f t="shared" si="33"/>
        <v>4626</v>
      </c>
      <c r="DX13" s="61"/>
      <c r="DY13" s="62"/>
      <c r="DZ13" s="58"/>
      <c r="EA13" s="58"/>
      <c r="EB13" s="59"/>
      <c r="EC13" s="54">
        <f t="shared" si="34"/>
        <v>2.8068249027427328</v>
      </c>
      <c r="ED13" s="55">
        <f t="shared" si="35"/>
        <v>4626</v>
      </c>
      <c r="EE13" s="61"/>
      <c r="EF13" s="62"/>
      <c r="EG13" s="58"/>
      <c r="EH13" s="58"/>
      <c r="EI13" s="59"/>
      <c r="EJ13" s="54">
        <f t="shared" si="36"/>
        <v>2.8068249027427328</v>
      </c>
      <c r="EK13" s="55">
        <f t="shared" si="37"/>
        <v>4626</v>
      </c>
      <c r="EL13" s="61"/>
      <c r="EM13" s="62"/>
      <c r="EN13" s="58"/>
      <c r="EO13" s="58"/>
      <c r="EP13" s="59"/>
      <c r="EQ13" s="54">
        <f t="shared" si="38"/>
        <v>2.8068249027427328</v>
      </c>
      <c r="ER13" s="55">
        <f t="shared" si="39"/>
        <v>4626</v>
      </c>
      <c r="ES13" s="61"/>
      <c r="ET13" s="62"/>
      <c r="EU13" s="58"/>
      <c r="EV13" s="58"/>
      <c r="EW13" s="59"/>
      <c r="EX13" s="54">
        <f t="shared" si="40"/>
        <v>2.8068249027427328</v>
      </c>
      <c r="EY13" s="55">
        <f t="shared" si="41"/>
        <v>4626</v>
      </c>
      <c r="EZ13" s="61"/>
      <c r="FA13" s="62"/>
      <c r="FB13" s="58"/>
      <c r="FC13" s="58"/>
      <c r="FD13" s="59"/>
      <c r="FE13" s="54">
        <f t="shared" si="42"/>
        <v>2.8068249027427328</v>
      </c>
      <c r="FF13" s="55">
        <f t="shared" si="43"/>
        <v>4626</v>
      </c>
      <c r="FG13" s="61"/>
      <c r="FH13" s="62"/>
      <c r="FI13" s="58"/>
      <c r="FJ13" s="58"/>
      <c r="FK13" s="59"/>
      <c r="FL13" s="54">
        <f t="shared" si="44"/>
        <v>2.8068249027427328</v>
      </c>
      <c r="FM13" s="55">
        <f t="shared" si="45"/>
        <v>4626</v>
      </c>
      <c r="FN13" s="61"/>
      <c r="FO13" s="62"/>
      <c r="FP13" s="58"/>
      <c r="FQ13" s="58"/>
      <c r="FR13" s="59"/>
      <c r="FS13" s="54">
        <f t="shared" si="46"/>
        <v>2.8068249027427328</v>
      </c>
      <c r="FT13" s="55">
        <f t="shared" si="47"/>
        <v>4626</v>
      </c>
      <c r="FU13" s="61"/>
      <c r="FV13" s="62"/>
      <c r="FW13" s="58"/>
      <c r="FX13" s="58"/>
      <c r="FY13" s="59"/>
      <c r="FZ13" s="54">
        <f t="shared" si="48"/>
        <v>2.8068249027427328</v>
      </c>
      <c r="GA13" s="55">
        <f t="shared" si="49"/>
        <v>4626</v>
      </c>
      <c r="GB13" s="61"/>
      <c r="GC13" s="62"/>
      <c r="GD13" s="58"/>
      <c r="GE13" s="58"/>
      <c r="GF13" s="59"/>
      <c r="GG13" s="54">
        <f t="shared" si="50"/>
        <v>2.8068249027427328</v>
      </c>
      <c r="GH13" s="55">
        <f t="shared" si="51"/>
        <v>4626</v>
      </c>
      <c r="GI13" s="61"/>
      <c r="GJ13" s="62"/>
      <c r="GK13" s="58"/>
      <c r="GL13" s="58"/>
      <c r="GM13" s="59"/>
      <c r="GN13" s="54">
        <f t="shared" si="52"/>
        <v>2.8068249027427328</v>
      </c>
      <c r="GO13" s="55">
        <f t="shared" si="53"/>
        <v>4626</v>
      </c>
      <c r="GP13" s="61"/>
      <c r="GQ13" s="62"/>
      <c r="GR13" s="58"/>
      <c r="GS13" s="58"/>
      <c r="GT13" s="59"/>
      <c r="GU13" s="54">
        <f t="shared" si="54"/>
        <v>2.8068249027427328</v>
      </c>
      <c r="GV13" s="55">
        <f t="shared" si="55"/>
        <v>4626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1.44</v>
      </c>
      <c r="H14" s="55">
        <f t="shared" si="56"/>
        <v>3971</v>
      </c>
      <c r="I14" s="61">
        <v>2</v>
      </c>
      <c r="J14" s="62"/>
      <c r="K14" s="58"/>
      <c r="L14" s="58"/>
      <c r="M14" s="59"/>
      <c r="N14" s="54">
        <f t="shared" si="0"/>
        <v>1.4632454526083341</v>
      </c>
      <c r="O14" s="55">
        <f t="shared" si="1"/>
        <v>3971</v>
      </c>
      <c r="P14" s="61">
        <v>4</v>
      </c>
      <c r="Q14" s="62"/>
      <c r="R14" s="58"/>
      <c r="S14" s="58"/>
      <c r="T14" s="59"/>
      <c r="U14" s="54">
        <f t="shared" si="2"/>
        <v>1.5380183251651416</v>
      </c>
      <c r="V14" s="55">
        <f t="shared" si="3"/>
        <v>3971</v>
      </c>
      <c r="W14" s="61"/>
      <c r="X14" s="62"/>
      <c r="Y14" s="58"/>
      <c r="Z14" s="58"/>
      <c r="AA14" s="59"/>
      <c r="AB14" s="54">
        <f t="shared" si="4"/>
        <v>1.6108785517004169</v>
      </c>
      <c r="AC14" s="55">
        <f t="shared" si="5"/>
        <v>3959</v>
      </c>
      <c r="AD14" s="61"/>
      <c r="AE14" s="62"/>
      <c r="AF14" s="58"/>
      <c r="AG14" s="58"/>
      <c r="AH14" s="59"/>
      <c r="AI14" s="54">
        <f t="shared" si="6"/>
        <v>1.695720991262369</v>
      </c>
      <c r="AJ14" s="55">
        <f t="shared" si="7"/>
        <v>3937</v>
      </c>
      <c r="AK14" s="61">
        <v>3</v>
      </c>
      <c r="AL14" s="62"/>
      <c r="AM14" s="58"/>
      <c r="AN14" s="58"/>
      <c r="AO14" s="59"/>
      <c r="AP14" s="54">
        <f t="shared" si="8"/>
        <v>1.8111079267099821</v>
      </c>
      <c r="AQ14" s="55">
        <f t="shared" si="9"/>
        <v>3912</v>
      </c>
      <c r="AR14" s="61">
        <v>6</v>
      </c>
      <c r="AS14" s="62"/>
      <c r="AT14" s="58"/>
      <c r="AU14" s="58"/>
      <c r="AV14" s="59"/>
      <c r="AW14" s="54">
        <f t="shared" si="10"/>
        <v>1.95288774499747</v>
      </c>
      <c r="AX14" s="55">
        <f t="shared" si="11"/>
        <v>3902</v>
      </c>
      <c r="AY14" s="61"/>
      <c r="AZ14" s="62">
        <v>2</v>
      </c>
      <c r="BA14" s="58"/>
      <c r="BB14" s="58"/>
      <c r="BC14" s="59"/>
      <c r="BD14" s="54">
        <f t="shared" si="12"/>
        <v>2.0407086242413959</v>
      </c>
      <c r="BE14" s="55">
        <f t="shared" si="13"/>
        <v>3886</v>
      </c>
      <c r="BF14" s="61"/>
      <c r="BG14" s="62"/>
      <c r="BH14" s="58"/>
      <c r="BI14" s="58"/>
      <c r="BJ14" s="59"/>
      <c r="BK14" s="54">
        <f t="shared" si="14"/>
        <v>2.1499766079303786</v>
      </c>
      <c r="BL14" s="55">
        <f t="shared" si="15"/>
        <v>3883</v>
      </c>
      <c r="BM14" s="61">
        <v>3</v>
      </c>
      <c r="BN14" s="62"/>
      <c r="BO14" s="58"/>
      <c r="BP14" s="58"/>
      <c r="BQ14" s="59"/>
      <c r="BR14" s="54">
        <f t="shared" si="16"/>
        <v>2.2712151427666512</v>
      </c>
      <c r="BS14" s="55">
        <f t="shared" si="17"/>
        <v>3883</v>
      </c>
      <c r="BT14" s="61">
        <v>6</v>
      </c>
      <c r="BU14" s="62"/>
      <c r="BV14" s="58"/>
      <c r="BW14" s="58"/>
      <c r="BX14" s="59"/>
      <c r="BY14" s="54">
        <f t="shared" si="18"/>
        <v>2.4005758670282278</v>
      </c>
      <c r="BZ14" s="55">
        <f t="shared" si="19"/>
        <v>3883</v>
      </c>
      <c r="CA14" s="61"/>
      <c r="CB14" s="62"/>
      <c r="CC14" s="58">
        <v>20</v>
      </c>
      <c r="CD14" s="58"/>
      <c r="CE14" s="59"/>
      <c r="CF14" s="54">
        <f t="shared" si="20"/>
        <v>2.4868493668994627</v>
      </c>
      <c r="CG14" s="55">
        <f t="shared" si="21"/>
        <v>3883</v>
      </c>
      <c r="CH14" s="61"/>
      <c r="CI14" s="62"/>
      <c r="CJ14" s="58">
        <v>20</v>
      </c>
      <c r="CK14" s="58"/>
      <c r="CL14" s="59"/>
      <c r="CM14" s="54">
        <f t="shared" si="22"/>
        <v>2.5807498007432401</v>
      </c>
      <c r="CN14" s="55">
        <f t="shared" si="23"/>
        <v>3883</v>
      </c>
      <c r="CO14" s="61"/>
      <c r="CP14" s="62"/>
      <c r="CQ14" s="58"/>
      <c r="CR14" s="58"/>
      <c r="CS14" s="59"/>
      <c r="CT14" s="54">
        <f t="shared" si="24"/>
        <v>2.6649844690735032</v>
      </c>
      <c r="CU14" s="55">
        <f t="shared" si="25"/>
        <v>4626</v>
      </c>
      <c r="CV14" s="61">
        <v>3</v>
      </c>
      <c r="CW14" s="62"/>
      <c r="CX14" s="58"/>
      <c r="CY14" s="58"/>
      <c r="CZ14" s="59"/>
      <c r="DA14" s="54">
        <f t="shared" si="26"/>
        <v>2.744634607089401</v>
      </c>
      <c r="DB14" s="55">
        <f t="shared" si="27"/>
        <v>4626</v>
      </c>
      <c r="DC14" s="61"/>
      <c r="DD14" s="62"/>
      <c r="DE14" s="58"/>
      <c r="DF14" s="58"/>
      <c r="DG14" s="59"/>
      <c r="DH14" s="54">
        <f t="shared" si="28"/>
        <v>2.8068249027427328</v>
      </c>
      <c r="DI14" s="55">
        <f t="shared" si="29"/>
        <v>4626</v>
      </c>
      <c r="DJ14" s="61"/>
      <c r="DK14" s="62"/>
      <c r="DL14" s="58"/>
      <c r="DM14" s="58"/>
      <c r="DN14" s="59"/>
      <c r="DO14" s="54">
        <f t="shared" si="30"/>
        <v>2.8068249027427328</v>
      </c>
      <c r="DP14" s="55">
        <f t="shared" si="31"/>
        <v>4626</v>
      </c>
      <c r="DQ14" s="61"/>
      <c r="DR14" s="62"/>
      <c r="DS14" s="58"/>
      <c r="DT14" s="58"/>
      <c r="DU14" s="59"/>
      <c r="DV14" s="54">
        <f t="shared" si="32"/>
        <v>2.8068249027427328</v>
      </c>
      <c r="DW14" s="55">
        <f t="shared" si="33"/>
        <v>4626</v>
      </c>
      <c r="DX14" s="61"/>
      <c r="DY14" s="62"/>
      <c r="DZ14" s="58"/>
      <c r="EA14" s="58"/>
      <c r="EB14" s="59"/>
      <c r="EC14" s="54">
        <f t="shared" si="34"/>
        <v>2.8068249027427328</v>
      </c>
      <c r="ED14" s="55">
        <f t="shared" si="35"/>
        <v>4626</v>
      </c>
      <c r="EE14" s="61"/>
      <c r="EF14" s="62"/>
      <c r="EG14" s="58"/>
      <c r="EH14" s="58"/>
      <c r="EI14" s="59"/>
      <c r="EJ14" s="54">
        <f t="shared" si="36"/>
        <v>2.8068249027427328</v>
      </c>
      <c r="EK14" s="55">
        <f t="shared" si="37"/>
        <v>4626</v>
      </c>
      <c r="EL14" s="61"/>
      <c r="EM14" s="62"/>
      <c r="EN14" s="58"/>
      <c r="EO14" s="58"/>
      <c r="EP14" s="59"/>
      <c r="EQ14" s="54">
        <f t="shared" si="38"/>
        <v>2.8068249027427328</v>
      </c>
      <c r="ER14" s="55">
        <f t="shared" si="39"/>
        <v>4626</v>
      </c>
      <c r="ES14" s="61"/>
      <c r="ET14" s="62"/>
      <c r="EU14" s="58"/>
      <c r="EV14" s="58"/>
      <c r="EW14" s="59"/>
      <c r="EX14" s="54">
        <f t="shared" si="40"/>
        <v>2.8068249027427328</v>
      </c>
      <c r="EY14" s="55">
        <f t="shared" si="41"/>
        <v>4626</v>
      </c>
      <c r="EZ14" s="61"/>
      <c r="FA14" s="62"/>
      <c r="FB14" s="58"/>
      <c r="FC14" s="58"/>
      <c r="FD14" s="59"/>
      <c r="FE14" s="54">
        <f t="shared" si="42"/>
        <v>2.8068249027427328</v>
      </c>
      <c r="FF14" s="55">
        <f t="shared" si="43"/>
        <v>4626</v>
      </c>
      <c r="FG14" s="61"/>
      <c r="FH14" s="62"/>
      <c r="FI14" s="58"/>
      <c r="FJ14" s="58"/>
      <c r="FK14" s="59"/>
      <c r="FL14" s="54">
        <f t="shared" si="44"/>
        <v>2.8068249027427328</v>
      </c>
      <c r="FM14" s="55">
        <f t="shared" si="45"/>
        <v>4626</v>
      </c>
      <c r="FN14" s="61"/>
      <c r="FO14" s="62"/>
      <c r="FP14" s="58"/>
      <c r="FQ14" s="58"/>
      <c r="FR14" s="59"/>
      <c r="FS14" s="54">
        <f t="shared" si="46"/>
        <v>2.8068249027427328</v>
      </c>
      <c r="FT14" s="55">
        <f t="shared" si="47"/>
        <v>4626</v>
      </c>
      <c r="FU14" s="61"/>
      <c r="FV14" s="62"/>
      <c r="FW14" s="58"/>
      <c r="FX14" s="58"/>
      <c r="FY14" s="59"/>
      <c r="FZ14" s="54">
        <f t="shared" si="48"/>
        <v>2.8068249027427328</v>
      </c>
      <c r="GA14" s="55">
        <f t="shared" si="49"/>
        <v>4626</v>
      </c>
      <c r="GB14" s="61"/>
      <c r="GC14" s="62"/>
      <c r="GD14" s="58"/>
      <c r="GE14" s="58"/>
      <c r="GF14" s="59"/>
      <c r="GG14" s="54">
        <f t="shared" si="50"/>
        <v>2.8068249027427328</v>
      </c>
      <c r="GH14" s="55">
        <f t="shared" si="51"/>
        <v>4626</v>
      </c>
      <c r="GI14" s="61"/>
      <c r="GJ14" s="62"/>
      <c r="GK14" s="58"/>
      <c r="GL14" s="58"/>
      <c r="GM14" s="59"/>
      <c r="GN14" s="54">
        <f t="shared" si="52"/>
        <v>2.8068249027427328</v>
      </c>
      <c r="GO14" s="55">
        <f t="shared" si="53"/>
        <v>4626</v>
      </c>
      <c r="GP14" s="61"/>
      <c r="GQ14" s="62"/>
      <c r="GR14" s="58"/>
      <c r="GS14" s="58"/>
      <c r="GT14" s="59"/>
      <c r="GU14" s="54">
        <f t="shared" si="54"/>
        <v>2.8068249027427328</v>
      </c>
      <c r="GV14" s="55">
        <f t="shared" si="55"/>
        <v>4626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1.44</v>
      </c>
      <c r="H15" s="55">
        <f t="shared" si="56"/>
        <v>3971</v>
      </c>
      <c r="I15" s="61">
        <v>1</v>
      </c>
      <c r="J15" s="62"/>
      <c r="K15" s="58"/>
      <c r="L15" s="58"/>
      <c r="M15" s="59"/>
      <c r="N15" s="54">
        <f t="shared" si="0"/>
        <v>1.4644077252387508</v>
      </c>
      <c r="O15" s="55">
        <f t="shared" si="1"/>
        <v>3971</v>
      </c>
      <c r="P15" s="61">
        <v>4</v>
      </c>
      <c r="Q15" s="62"/>
      <c r="R15" s="58"/>
      <c r="S15" s="58"/>
      <c r="T15" s="59"/>
      <c r="U15" s="54">
        <f t="shared" si="2"/>
        <v>1.5426674156868083</v>
      </c>
      <c r="V15" s="55">
        <f t="shared" si="3"/>
        <v>3971</v>
      </c>
      <c r="W15" s="61"/>
      <c r="X15" s="62"/>
      <c r="Y15" s="58">
        <v>20</v>
      </c>
      <c r="Z15" s="58"/>
      <c r="AA15" s="59">
        <v>2</v>
      </c>
      <c r="AB15" s="54">
        <f t="shared" si="4"/>
        <v>1.6134057187461588</v>
      </c>
      <c r="AC15" s="55">
        <f t="shared" si="5"/>
        <v>3957</v>
      </c>
      <c r="AD15" s="61"/>
      <c r="AE15" s="62"/>
      <c r="AF15" s="58"/>
      <c r="AG15" s="58"/>
      <c r="AH15" s="59">
        <v>4</v>
      </c>
      <c r="AI15" s="54">
        <f t="shared" si="6"/>
        <v>1.6957209912623692</v>
      </c>
      <c r="AJ15" s="55">
        <f t="shared" si="7"/>
        <v>3933</v>
      </c>
      <c r="AK15" s="61"/>
      <c r="AL15" s="62"/>
      <c r="AM15" s="58"/>
      <c r="AN15" s="58"/>
      <c r="AO15" s="59"/>
      <c r="AP15" s="54">
        <f t="shared" si="8"/>
        <v>1.8111079267099821</v>
      </c>
      <c r="AQ15" s="55">
        <f t="shared" si="9"/>
        <v>3912</v>
      </c>
      <c r="AR15" s="61"/>
      <c r="AS15" s="62"/>
      <c r="AT15" s="58"/>
      <c r="AU15" s="58"/>
      <c r="AV15" s="59"/>
      <c r="AW15" s="54">
        <f t="shared" si="10"/>
        <v>1.95288774499747</v>
      </c>
      <c r="AX15" s="55">
        <f t="shared" si="11"/>
        <v>3902</v>
      </c>
      <c r="AY15" s="61"/>
      <c r="AZ15" s="62"/>
      <c r="BA15" s="58"/>
      <c r="BB15" s="58"/>
      <c r="BC15" s="59"/>
      <c r="BD15" s="54">
        <f t="shared" si="12"/>
        <v>2.0407086242413959</v>
      </c>
      <c r="BE15" s="55">
        <f t="shared" si="13"/>
        <v>3886</v>
      </c>
      <c r="BF15" s="61">
        <v>6</v>
      </c>
      <c r="BG15" s="62"/>
      <c r="BH15" s="58"/>
      <c r="BI15" s="58"/>
      <c r="BJ15" s="59"/>
      <c r="BK15" s="54">
        <f t="shared" si="14"/>
        <v>2.1571082864501596</v>
      </c>
      <c r="BL15" s="55">
        <f t="shared" si="15"/>
        <v>3883</v>
      </c>
      <c r="BM15" s="61">
        <v>4</v>
      </c>
      <c r="BN15" s="62"/>
      <c r="BO15" s="58"/>
      <c r="BP15" s="58"/>
      <c r="BQ15" s="59"/>
      <c r="BR15" s="54">
        <f t="shared" si="16"/>
        <v>2.2759695951131715</v>
      </c>
      <c r="BS15" s="55">
        <f t="shared" si="17"/>
        <v>3883</v>
      </c>
      <c r="BT15" s="61">
        <v>3</v>
      </c>
      <c r="BU15" s="62"/>
      <c r="BV15" s="58"/>
      <c r="BW15" s="58"/>
      <c r="BX15" s="59"/>
      <c r="BY15" s="54">
        <f t="shared" si="18"/>
        <v>2.4041417062881183</v>
      </c>
      <c r="BZ15" s="55">
        <f t="shared" si="19"/>
        <v>3883</v>
      </c>
      <c r="CA15" s="61"/>
      <c r="CB15" s="62"/>
      <c r="CC15" s="58">
        <v>20</v>
      </c>
      <c r="CD15" s="58"/>
      <c r="CE15" s="59"/>
      <c r="CF15" s="54">
        <f t="shared" si="20"/>
        <v>2.4894246952538279</v>
      </c>
      <c r="CG15" s="55">
        <f t="shared" si="21"/>
        <v>3883</v>
      </c>
      <c r="CH15" s="61"/>
      <c r="CI15" s="62"/>
      <c r="CJ15" s="58">
        <v>20</v>
      </c>
      <c r="CK15" s="58"/>
      <c r="CL15" s="59"/>
      <c r="CM15" s="54">
        <f t="shared" si="22"/>
        <v>2.5833251290976054</v>
      </c>
      <c r="CN15" s="55">
        <f t="shared" si="23"/>
        <v>3883</v>
      </c>
      <c r="CO15" s="61">
        <v>3</v>
      </c>
      <c r="CP15" s="62"/>
      <c r="CQ15" s="58"/>
      <c r="CR15" s="58"/>
      <c r="CS15" s="59"/>
      <c r="CT15" s="54">
        <f t="shared" si="24"/>
        <v>2.6679775849070859</v>
      </c>
      <c r="CU15" s="55">
        <f t="shared" si="25"/>
        <v>4626</v>
      </c>
      <c r="CV15" s="61">
        <v>4</v>
      </c>
      <c r="CW15" s="62"/>
      <c r="CX15" s="58"/>
      <c r="CY15" s="58"/>
      <c r="CZ15" s="59"/>
      <c r="DA15" s="54">
        <f t="shared" si="26"/>
        <v>2.7486254282008451</v>
      </c>
      <c r="DB15" s="55">
        <f t="shared" si="27"/>
        <v>4626</v>
      </c>
      <c r="DC15" s="61"/>
      <c r="DD15" s="62"/>
      <c r="DE15" s="58"/>
      <c r="DF15" s="58"/>
      <c r="DG15" s="59"/>
      <c r="DH15" s="54">
        <f t="shared" si="28"/>
        <v>2.8068249027427328</v>
      </c>
      <c r="DI15" s="55">
        <f t="shared" si="29"/>
        <v>4626</v>
      </c>
      <c r="DJ15" s="61"/>
      <c r="DK15" s="62"/>
      <c r="DL15" s="58"/>
      <c r="DM15" s="58"/>
      <c r="DN15" s="59"/>
      <c r="DO15" s="54">
        <f t="shared" si="30"/>
        <v>2.8068249027427328</v>
      </c>
      <c r="DP15" s="55">
        <f t="shared" si="31"/>
        <v>4626</v>
      </c>
      <c r="DQ15" s="61"/>
      <c r="DR15" s="62"/>
      <c r="DS15" s="58"/>
      <c r="DT15" s="58"/>
      <c r="DU15" s="59"/>
      <c r="DV15" s="54">
        <f t="shared" si="32"/>
        <v>2.8068249027427328</v>
      </c>
      <c r="DW15" s="55">
        <f t="shared" si="33"/>
        <v>4626</v>
      </c>
      <c r="DX15" s="61"/>
      <c r="DY15" s="62"/>
      <c r="DZ15" s="58"/>
      <c r="EA15" s="58"/>
      <c r="EB15" s="59"/>
      <c r="EC15" s="54">
        <f t="shared" si="34"/>
        <v>2.8068249027427328</v>
      </c>
      <c r="ED15" s="55">
        <f t="shared" si="35"/>
        <v>4626</v>
      </c>
      <c r="EE15" s="61"/>
      <c r="EF15" s="62"/>
      <c r="EG15" s="58"/>
      <c r="EH15" s="58"/>
      <c r="EI15" s="59"/>
      <c r="EJ15" s="54">
        <f t="shared" si="36"/>
        <v>2.8068249027427328</v>
      </c>
      <c r="EK15" s="55">
        <f t="shared" si="37"/>
        <v>4626</v>
      </c>
      <c r="EL15" s="61"/>
      <c r="EM15" s="62"/>
      <c r="EN15" s="58"/>
      <c r="EO15" s="58"/>
      <c r="EP15" s="59"/>
      <c r="EQ15" s="54">
        <f t="shared" si="38"/>
        <v>2.8068249027427328</v>
      </c>
      <c r="ER15" s="55">
        <f t="shared" si="39"/>
        <v>4626</v>
      </c>
      <c r="ES15" s="61"/>
      <c r="ET15" s="62"/>
      <c r="EU15" s="58"/>
      <c r="EV15" s="58"/>
      <c r="EW15" s="59"/>
      <c r="EX15" s="54">
        <f t="shared" si="40"/>
        <v>2.8068249027427328</v>
      </c>
      <c r="EY15" s="55">
        <f t="shared" si="41"/>
        <v>4626</v>
      </c>
      <c r="EZ15" s="61"/>
      <c r="FA15" s="62"/>
      <c r="FB15" s="58"/>
      <c r="FC15" s="58"/>
      <c r="FD15" s="59"/>
      <c r="FE15" s="54">
        <f t="shared" si="42"/>
        <v>2.8068249027427328</v>
      </c>
      <c r="FF15" s="55">
        <f t="shared" si="43"/>
        <v>4626</v>
      </c>
      <c r="FG15" s="61"/>
      <c r="FH15" s="62"/>
      <c r="FI15" s="58"/>
      <c r="FJ15" s="58"/>
      <c r="FK15" s="59"/>
      <c r="FL15" s="54">
        <f t="shared" si="44"/>
        <v>2.8068249027427328</v>
      </c>
      <c r="FM15" s="55">
        <f t="shared" si="45"/>
        <v>4626</v>
      </c>
      <c r="FN15" s="61"/>
      <c r="FO15" s="62"/>
      <c r="FP15" s="58"/>
      <c r="FQ15" s="58"/>
      <c r="FR15" s="59"/>
      <c r="FS15" s="54">
        <f t="shared" si="46"/>
        <v>2.8068249027427328</v>
      </c>
      <c r="FT15" s="55">
        <f t="shared" si="47"/>
        <v>4626</v>
      </c>
      <c r="FU15" s="61"/>
      <c r="FV15" s="62"/>
      <c r="FW15" s="58"/>
      <c r="FX15" s="58"/>
      <c r="FY15" s="59"/>
      <c r="FZ15" s="54">
        <f t="shared" si="48"/>
        <v>2.8068249027427328</v>
      </c>
      <c r="GA15" s="55">
        <f t="shared" si="49"/>
        <v>4626</v>
      </c>
      <c r="GB15" s="61"/>
      <c r="GC15" s="62"/>
      <c r="GD15" s="58"/>
      <c r="GE15" s="58"/>
      <c r="GF15" s="59"/>
      <c r="GG15" s="54">
        <f t="shared" si="50"/>
        <v>2.8068249027427328</v>
      </c>
      <c r="GH15" s="55">
        <f t="shared" si="51"/>
        <v>4626</v>
      </c>
      <c r="GI15" s="61"/>
      <c r="GJ15" s="62"/>
      <c r="GK15" s="58"/>
      <c r="GL15" s="58"/>
      <c r="GM15" s="59"/>
      <c r="GN15" s="54">
        <f t="shared" si="52"/>
        <v>2.8068249027427328</v>
      </c>
      <c r="GO15" s="55">
        <f t="shared" si="53"/>
        <v>4626</v>
      </c>
      <c r="GP15" s="61"/>
      <c r="GQ15" s="62"/>
      <c r="GR15" s="58"/>
      <c r="GS15" s="58"/>
      <c r="GT15" s="59"/>
      <c r="GU15" s="54">
        <f t="shared" si="54"/>
        <v>2.8068249027427328</v>
      </c>
      <c r="GV15" s="55">
        <f t="shared" si="55"/>
        <v>4626</v>
      </c>
    </row>
    <row r="16" spans="1:204" s="60" customFormat="1">
      <c r="A16" s="57">
        <v>13</v>
      </c>
      <c r="B16" s="62">
        <v>1</v>
      </c>
      <c r="C16" s="62"/>
      <c r="D16" s="58"/>
      <c r="E16" s="58"/>
      <c r="F16" s="59"/>
      <c r="G16" s="54">
        <f t="shared" si="57"/>
        <v>1.4411622726304167</v>
      </c>
      <c r="H16" s="55">
        <f t="shared" si="56"/>
        <v>3971</v>
      </c>
      <c r="I16" s="61"/>
      <c r="J16" s="62"/>
      <c r="K16" s="58"/>
      <c r="L16" s="58"/>
      <c r="M16" s="59"/>
      <c r="N16" s="54">
        <f t="shared" si="0"/>
        <v>1.4644077252387508</v>
      </c>
      <c r="O16" s="55">
        <f t="shared" si="1"/>
        <v>3971</v>
      </c>
      <c r="P16" s="61">
        <v>3</v>
      </c>
      <c r="Q16" s="62"/>
      <c r="R16" s="58"/>
      <c r="S16" s="58"/>
      <c r="T16" s="59"/>
      <c r="U16" s="54">
        <f t="shared" si="2"/>
        <v>1.5461542335780585</v>
      </c>
      <c r="V16" s="55">
        <f t="shared" si="3"/>
        <v>3971</v>
      </c>
      <c r="W16" s="61"/>
      <c r="X16" s="62"/>
      <c r="Y16" s="58"/>
      <c r="Z16" s="58"/>
      <c r="AA16" s="59"/>
      <c r="AB16" s="54">
        <f t="shared" si="4"/>
        <v>1.6134057187461588</v>
      </c>
      <c r="AC16" s="55">
        <f t="shared" si="5"/>
        <v>3957</v>
      </c>
      <c r="AD16" s="61"/>
      <c r="AE16" s="62"/>
      <c r="AF16" s="58"/>
      <c r="AG16" s="58"/>
      <c r="AH16" s="59"/>
      <c r="AI16" s="54">
        <f t="shared" si="6"/>
        <v>1.6957209912623692</v>
      </c>
      <c r="AJ16" s="55">
        <f t="shared" si="7"/>
        <v>3933</v>
      </c>
      <c r="AK16" s="61">
        <v>3</v>
      </c>
      <c r="AL16" s="62"/>
      <c r="AM16" s="58"/>
      <c r="AN16" s="58"/>
      <c r="AO16" s="59">
        <v>2</v>
      </c>
      <c r="AP16" s="54">
        <f t="shared" si="8"/>
        <v>1.8146491425274129</v>
      </c>
      <c r="AQ16" s="55">
        <f t="shared" si="9"/>
        <v>3910</v>
      </c>
      <c r="AR16" s="61">
        <v>3</v>
      </c>
      <c r="AS16" s="62"/>
      <c r="AT16" s="58"/>
      <c r="AU16" s="58"/>
      <c r="AV16" s="59">
        <v>2</v>
      </c>
      <c r="AW16" s="54">
        <f t="shared" si="10"/>
        <v>1.9564380408554582</v>
      </c>
      <c r="AX16" s="55">
        <f t="shared" si="11"/>
        <v>3900</v>
      </c>
      <c r="AY16" s="61"/>
      <c r="AZ16" s="62"/>
      <c r="BA16" s="58"/>
      <c r="BB16" s="58"/>
      <c r="BC16" s="59"/>
      <c r="BD16" s="54">
        <f t="shared" si="12"/>
        <v>2.0407086242413959</v>
      </c>
      <c r="BE16" s="55">
        <f t="shared" si="13"/>
        <v>3886</v>
      </c>
      <c r="BF16" s="61">
        <v>5</v>
      </c>
      <c r="BG16" s="62"/>
      <c r="BH16" s="58"/>
      <c r="BI16" s="58"/>
      <c r="BJ16" s="59"/>
      <c r="BK16" s="54">
        <f t="shared" si="14"/>
        <v>2.1630513518833099</v>
      </c>
      <c r="BL16" s="55">
        <f t="shared" si="15"/>
        <v>3883</v>
      </c>
      <c r="BM16" s="61">
        <v>5</v>
      </c>
      <c r="BN16" s="62"/>
      <c r="BO16" s="58"/>
      <c r="BP16" s="58"/>
      <c r="BQ16" s="59"/>
      <c r="BR16" s="54">
        <f t="shared" si="16"/>
        <v>2.2819126605463222</v>
      </c>
      <c r="BS16" s="55">
        <f t="shared" si="17"/>
        <v>3883</v>
      </c>
      <c r="BT16" s="61"/>
      <c r="BU16" s="62"/>
      <c r="BV16" s="58"/>
      <c r="BW16" s="58"/>
      <c r="BX16" s="59"/>
      <c r="BY16" s="54">
        <f t="shared" si="18"/>
        <v>2.4041417062881183</v>
      </c>
      <c r="BZ16" s="55">
        <f t="shared" si="19"/>
        <v>3883</v>
      </c>
      <c r="CA16" s="61">
        <v>3</v>
      </c>
      <c r="CB16" s="62"/>
      <c r="CC16" s="58">
        <v>20</v>
      </c>
      <c r="CD16" s="58"/>
      <c r="CE16" s="59"/>
      <c r="CF16" s="54">
        <f t="shared" si="20"/>
        <v>2.4955658628680832</v>
      </c>
      <c r="CG16" s="55">
        <f t="shared" si="21"/>
        <v>3883</v>
      </c>
      <c r="CH16" s="61"/>
      <c r="CI16" s="62"/>
      <c r="CJ16" s="58">
        <v>20</v>
      </c>
      <c r="CK16" s="58"/>
      <c r="CL16" s="59"/>
      <c r="CM16" s="54">
        <f t="shared" si="22"/>
        <v>2.5859004574519706</v>
      </c>
      <c r="CN16" s="55">
        <f t="shared" si="23"/>
        <v>3883</v>
      </c>
      <c r="CO16" s="61">
        <v>5</v>
      </c>
      <c r="CP16" s="62"/>
      <c r="CQ16" s="58"/>
      <c r="CR16" s="58"/>
      <c r="CS16" s="59"/>
      <c r="CT16" s="54">
        <f t="shared" si="24"/>
        <v>2.6729661112963905</v>
      </c>
      <c r="CU16" s="55">
        <f t="shared" si="25"/>
        <v>4626</v>
      </c>
      <c r="CV16" s="61">
        <v>4</v>
      </c>
      <c r="CW16" s="62"/>
      <c r="CX16" s="58"/>
      <c r="CY16" s="58"/>
      <c r="CZ16" s="59"/>
      <c r="DA16" s="54">
        <f t="shared" si="26"/>
        <v>2.7526162493122888</v>
      </c>
      <c r="DB16" s="55">
        <f t="shared" si="27"/>
        <v>4626</v>
      </c>
      <c r="DC16" s="61"/>
      <c r="DD16" s="62"/>
      <c r="DE16" s="58"/>
      <c r="DF16" s="58"/>
      <c r="DG16" s="59"/>
      <c r="DH16" s="54">
        <f t="shared" si="28"/>
        <v>2.8068249027427328</v>
      </c>
      <c r="DI16" s="55">
        <f t="shared" si="29"/>
        <v>4626</v>
      </c>
      <c r="DJ16" s="61"/>
      <c r="DK16" s="62"/>
      <c r="DL16" s="58"/>
      <c r="DM16" s="58"/>
      <c r="DN16" s="59"/>
      <c r="DO16" s="54">
        <f t="shared" si="30"/>
        <v>2.8068249027427328</v>
      </c>
      <c r="DP16" s="55">
        <f t="shared" si="31"/>
        <v>4626</v>
      </c>
      <c r="DQ16" s="61"/>
      <c r="DR16" s="62"/>
      <c r="DS16" s="58"/>
      <c r="DT16" s="58"/>
      <c r="DU16" s="59"/>
      <c r="DV16" s="54">
        <f t="shared" si="32"/>
        <v>2.8068249027427328</v>
      </c>
      <c r="DW16" s="55">
        <f t="shared" si="33"/>
        <v>4626</v>
      </c>
      <c r="DX16" s="61"/>
      <c r="DY16" s="62"/>
      <c r="DZ16" s="58"/>
      <c r="EA16" s="58"/>
      <c r="EB16" s="59"/>
      <c r="EC16" s="54">
        <f t="shared" si="34"/>
        <v>2.8068249027427328</v>
      </c>
      <c r="ED16" s="55">
        <f t="shared" si="35"/>
        <v>4626</v>
      </c>
      <c r="EE16" s="61"/>
      <c r="EF16" s="62"/>
      <c r="EG16" s="58"/>
      <c r="EH16" s="58"/>
      <c r="EI16" s="59"/>
      <c r="EJ16" s="54">
        <f t="shared" si="36"/>
        <v>2.8068249027427328</v>
      </c>
      <c r="EK16" s="55">
        <f t="shared" si="37"/>
        <v>4626</v>
      </c>
      <c r="EL16" s="61"/>
      <c r="EM16" s="62"/>
      <c r="EN16" s="58"/>
      <c r="EO16" s="58"/>
      <c r="EP16" s="59"/>
      <c r="EQ16" s="54">
        <f t="shared" si="38"/>
        <v>2.8068249027427328</v>
      </c>
      <c r="ER16" s="55">
        <f t="shared" si="39"/>
        <v>4626</v>
      </c>
      <c r="ES16" s="61"/>
      <c r="ET16" s="62"/>
      <c r="EU16" s="58"/>
      <c r="EV16" s="58"/>
      <c r="EW16" s="59"/>
      <c r="EX16" s="54">
        <f t="shared" si="40"/>
        <v>2.8068249027427328</v>
      </c>
      <c r="EY16" s="55">
        <f t="shared" si="41"/>
        <v>4626</v>
      </c>
      <c r="EZ16" s="61"/>
      <c r="FA16" s="62"/>
      <c r="FB16" s="58"/>
      <c r="FC16" s="58"/>
      <c r="FD16" s="59"/>
      <c r="FE16" s="54">
        <f t="shared" si="42"/>
        <v>2.8068249027427328</v>
      </c>
      <c r="FF16" s="55">
        <f t="shared" si="43"/>
        <v>4626</v>
      </c>
      <c r="FG16" s="61"/>
      <c r="FH16" s="62"/>
      <c r="FI16" s="58"/>
      <c r="FJ16" s="58"/>
      <c r="FK16" s="59"/>
      <c r="FL16" s="54">
        <f t="shared" si="44"/>
        <v>2.8068249027427328</v>
      </c>
      <c r="FM16" s="55">
        <f t="shared" si="45"/>
        <v>4626</v>
      </c>
      <c r="FN16" s="61"/>
      <c r="FO16" s="62"/>
      <c r="FP16" s="58"/>
      <c r="FQ16" s="58"/>
      <c r="FR16" s="59"/>
      <c r="FS16" s="54">
        <f t="shared" si="46"/>
        <v>2.8068249027427328</v>
      </c>
      <c r="FT16" s="55">
        <f t="shared" si="47"/>
        <v>4626</v>
      </c>
      <c r="FU16" s="61"/>
      <c r="FV16" s="62"/>
      <c r="FW16" s="58"/>
      <c r="FX16" s="58"/>
      <c r="FY16" s="59"/>
      <c r="FZ16" s="54">
        <f t="shared" si="48"/>
        <v>2.8068249027427328</v>
      </c>
      <c r="GA16" s="55">
        <f t="shared" si="49"/>
        <v>4626</v>
      </c>
      <c r="GB16" s="61"/>
      <c r="GC16" s="62"/>
      <c r="GD16" s="58"/>
      <c r="GE16" s="58"/>
      <c r="GF16" s="59"/>
      <c r="GG16" s="54">
        <f t="shared" si="50"/>
        <v>2.8068249027427328</v>
      </c>
      <c r="GH16" s="55">
        <f t="shared" si="51"/>
        <v>4626</v>
      </c>
      <c r="GI16" s="61"/>
      <c r="GJ16" s="62"/>
      <c r="GK16" s="58"/>
      <c r="GL16" s="58"/>
      <c r="GM16" s="59"/>
      <c r="GN16" s="54">
        <f t="shared" si="52"/>
        <v>2.8068249027427328</v>
      </c>
      <c r="GO16" s="55">
        <f t="shared" si="53"/>
        <v>4626</v>
      </c>
      <c r="GP16" s="61"/>
      <c r="GQ16" s="62"/>
      <c r="GR16" s="58"/>
      <c r="GS16" s="58"/>
      <c r="GT16" s="59"/>
      <c r="GU16" s="54">
        <f t="shared" si="54"/>
        <v>2.8068249027427328</v>
      </c>
      <c r="GV16" s="55">
        <f t="shared" si="55"/>
        <v>4626</v>
      </c>
    </row>
    <row r="17" spans="1:204" s="60" customFormat="1">
      <c r="A17" s="57">
        <v>14</v>
      </c>
      <c r="B17" s="62">
        <v>1</v>
      </c>
      <c r="C17" s="62"/>
      <c r="D17" s="58"/>
      <c r="E17" s="58"/>
      <c r="F17" s="59"/>
      <c r="G17" s="54">
        <f t="shared" si="57"/>
        <v>1.4423245452608333</v>
      </c>
      <c r="H17" s="55">
        <f t="shared" si="56"/>
        <v>3971</v>
      </c>
      <c r="I17" s="61"/>
      <c r="J17" s="62"/>
      <c r="K17" s="58">
        <v>10</v>
      </c>
      <c r="L17" s="58"/>
      <c r="M17" s="59"/>
      <c r="N17" s="54">
        <f t="shared" si="0"/>
        <v>1.4656668539217022</v>
      </c>
      <c r="O17" s="55">
        <f t="shared" si="1"/>
        <v>3971</v>
      </c>
      <c r="P17" s="61"/>
      <c r="Q17" s="62"/>
      <c r="R17" s="58"/>
      <c r="S17" s="58"/>
      <c r="T17" s="59"/>
      <c r="U17" s="54">
        <f t="shared" si="2"/>
        <v>1.5461542335780585</v>
      </c>
      <c r="V17" s="55">
        <f t="shared" si="3"/>
        <v>3971</v>
      </c>
      <c r="W17" s="61"/>
      <c r="X17" s="62"/>
      <c r="Y17" s="58"/>
      <c r="Z17" s="58"/>
      <c r="AA17" s="59"/>
      <c r="AB17" s="54">
        <f t="shared" si="4"/>
        <v>1.6134057187461588</v>
      </c>
      <c r="AC17" s="55">
        <f t="shared" si="5"/>
        <v>3957</v>
      </c>
      <c r="AD17" s="61"/>
      <c r="AE17" s="62"/>
      <c r="AF17" s="58"/>
      <c r="AG17" s="58"/>
      <c r="AH17" s="59"/>
      <c r="AI17" s="54">
        <f t="shared" si="6"/>
        <v>1.6957209912623692</v>
      </c>
      <c r="AJ17" s="55">
        <f t="shared" si="7"/>
        <v>3933</v>
      </c>
      <c r="AK17" s="61"/>
      <c r="AL17" s="62"/>
      <c r="AM17" s="58"/>
      <c r="AN17" s="58"/>
      <c r="AO17" s="59"/>
      <c r="AP17" s="54">
        <f t="shared" si="8"/>
        <v>1.8146491425274129</v>
      </c>
      <c r="AQ17" s="55">
        <f t="shared" si="9"/>
        <v>3910</v>
      </c>
      <c r="AR17" s="61"/>
      <c r="AS17" s="62"/>
      <c r="AT17" s="58"/>
      <c r="AU17" s="58"/>
      <c r="AV17" s="59"/>
      <c r="AW17" s="54">
        <f t="shared" si="10"/>
        <v>1.9564380408554582</v>
      </c>
      <c r="AX17" s="55">
        <f t="shared" si="11"/>
        <v>3900</v>
      </c>
      <c r="AY17" s="61"/>
      <c r="AZ17" s="62">
        <v>3</v>
      </c>
      <c r="BA17" s="58"/>
      <c r="BB17" s="58"/>
      <c r="BC17" s="59"/>
      <c r="BD17" s="54">
        <f t="shared" si="12"/>
        <v>2.0442717106660364</v>
      </c>
      <c r="BE17" s="55">
        <f t="shared" si="13"/>
        <v>3886</v>
      </c>
      <c r="BF17" s="61">
        <v>5</v>
      </c>
      <c r="BG17" s="62"/>
      <c r="BH17" s="58"/>
      <c r="BI17" s="58"/>
      <c r="BJ17" s="59"/>
      <c r="BK17" s="54">
        <f t="shared" si="14"/>
        <v>2.1689944173164606</v>
      </c>
      <c r="BL17" s="55">
        <f t="shared" si="15"/>
        <v>3883</v>
      </c>
      <c r="BM17" s="61">
        <v>4</v>
      </c>
      <c r="BN17" s="62"/>
      <c r="BO17" s="58"/>
      <c r="BP17" s="58"/>
      <c r="BQ17" s="59"/>
      <c r="BR17" s="54">
        <f t="shared" si="16"/>
        <v>2.2866671128928426</v>
      </c>
      <c r="BS17" s="55">
        <f t="shared" si="17"/>
        <v>3883</v>
      </c>
      <c r="BT17" s="61">
        <v>5</v>
      </c>
      <c r="BU17" s="62"/>
      <c r="BV17" s="58"/>
      <c r="BW17" s="58"/>
      <c r="BX17" s="59"/>
      <c r="BY17" s="54">
        <f t="shared" si="18"/>
        <v>2.4100847717212686</v>
      </c>
      <c r="BZ17" s="55">
        <f t="shared" si="19"/>
        <v>3883</v>
      </c>
      <c r="CA17" s="61"/>
      <c r="CB17" s="62"/>
      <c r="CC17" s="58">
        <v>20</v>
      </c>
      <c r="CD17" s="58"/>
      <c r="CE17" s="59"/>
      <c r="CF17" s="54">
        <f t="shared" si="20"/>
        <v>2.4981411912224485</v>
      </c>
      <c r="CG17" s="55">
        <f t="shared" si="21"/>
        <v>3883</v>
      </c>
      <c r="CH17" s="61">
        <v>4</v>
      </c>
      <c r="CI17" s="62"/>
      <c r="CJ17" s="58"/>
      <c r="CK17" s="58"/>
      <c r="CL17" s="59"/>
      <c r="CM17" s="54">
        <f t="shared" si="22"/>
        <v>2.590654909798491</v>
      </c>
      <c r="CN17" s="55">
        <f t="shared" si="23"/>
        <v>3883</v>
      </c>
      <c r="CO17" s="61">
        <v>3</v>
      </c>
      <c r="CP17" s="62"/>
      <c r="CQ17" s="58"/>
      <c r="CR17" s="58"/>
      <c r="CS17" s="59"/>
      <c r="CT17" s="54">
        <f t="shared" si="24"/>
        <v>2.6759592271299733</v>
      </c>
      <c r="CU17" s="55">
        <f t="shared" si="25"/>
        <v>4626</v>
      </c>
      <c r="CV17" s="61">
        <v>4</v>
      </c>
      <c r="CW17" s="62"/>
      <c r="CX17" s="58"/>
      <c r="CY17" s="58"/>
      <c r="CZ17" s="59"/>
      <c r="DA17" s="54">
        <f t="shared" si="26"/>
        <v>2.7566070704237324</v>
      </c>
      <c r="DB17" s="55">
        <f t="shared" si="27"/>
        <v>4626</v>
      </c>
      <c r="DC17" s="61"/>
      <c r="DD17" s="62"/>
      <c r="DE17" s="58"/>
      <c r="DF17" s="58"/>
      <c r="DG17" s="59"/>
      <c r="DH17" s="54">
        <f t="shared" si="28"/>
        <v>2.8068249027427328</v>
      </c>
      <c r="DI17" s="55">
        <f t="shared" si="29"/>
        <v>4626</v>
      </c>
      <c r="DJ17" s="61"/>
      <c r="DK17" s="62"/>
      <c r="DL17" s="58"/>
      <c r="DM17" s="58"/>
      <c r="DN17" s="59"/>
      <c r="DO17" s="54">
        <f t="shared" si="30"/>
        <v>2.8068249027427328</v>
      </c>
      <c r="DP17" s="55">
        <f t="shared" si="31"/>
        <v>4626</v>
      </c>
      <c r="DQ17" s="61"/>
      <c r="DR17" s="62"/>
      <c r="DS17" s="58"/>
      <c r="DT17" s="58"/>
      <c r="DU17" s="59"/>
      <c r="DV17" s="54">
        <f t="shared" si="32"/>
        <v>2.8068249027427328</v>
      </c>
      <c r="DW17" s="55">
        <f t="shared" si="33"/>
        <v>4626</v>
      </c>
      <c r="DX17" s="61"/>
      <c r="DY17" s="62"/>
      <c r="DZ17" s="58"/>
      <c r="EA17" s="58"/>
      <c r="EB17" s="59"/>
      <c r="EC17" s="54">
        <f t="shared" si="34"/>
        <v>2.8068249027427328</v>
      </c>
      <c r="ED17" s="55">
        <f t="shared" si="35"/>
        <v>4626</v>
      </c>
      <c r="EE17" s="61"/>
      <c r="EF17" s="62"/>
      <c r="EG17" s="58"/>
      <c r="EH17" s="58"/>
      <c r="EI17" s="59"/>
      <c r="EJ17" s="54">
        <f t="shared" si="36"/>
        <v>2.8068249027427328</v>
      </c>
      <c r="EK17" s="55">
        <f t="shared" si="37"/>
        <v>4626</v>
      </c>
      <c r="EL17" s="61"/>
      <c r="EM17" s="62"/>
      <c r="EN17" s="58"/>
      <c r="EO17" s="58"/>
      <c r="EP17" s="59"/>
      <c r="EQ17" s="54">
        <f t="shared" si="38"/>
        <v>2.8068249027427328</v>
      </c>
      <c r="ER17" s="55">
        <f t="shared" si="39"/>
        <v>4626</v>
      </c>
      <c r="ES17" s="61"/>
      <c r="ET17" s="62"/>
      <c r="EU17" s="58"/>
      <c r="EV17" s="58"/>
      <c r="EW17" s="59"/>
      <c r="EX17" s="54">
        <f t="shared" si="40"/>
        <v>2.8068249027427328</v>
      </c>
      <c r="EY17" s="55">
        <f t="shared" si="41"/>
        <v>4626</v>
      </c>
      <c r="EZ17" s="61"/>
      <c r="FA17" s="62"/>
      <c r="FB17" s="58"/>
      <c r="FC17" s="58"/>
      <c r="FD17" s="59"/>
      <c r="FE17" s="54">
        <f t="shared" si="42"/>
        <v>2.8068249027427328</v>
      </c>
      <c r="FF17" s="55">
        <f t="shared" si="43"/>
        <v>4626</v>
      </c>
      <c r="FG17" s="61"/>
      <c r="FH17" s="62"/>
      <c r="FI17" s="58"/>
      <c r="FJ17" s="58"/>
      <c r="FK17" s="59"/>
      <c r="FL17" s="54">
        <f t="shared" si="44"/>
        <v>2.8068249027427328</v>
      </c>
      <c r="FM17" s="55">
        <f t="shared" si="45"/>
        <v>4626</v>
      </c>
      <c r="FN17" s="61"/>
      <c r="FO17" s="62"/>
      <c r="FP17" s="58"/>
      <c r="FQ17" s="58"/>
      <c r="FR17" s="59"/>
      <c r="FS17" s="54">
        <f t="shared" si="46"/>
        <v>2.8068249027427328</v>
      </c>
      <c r="FT17" s="55">
        <f t="shared" si="47"/>
        <v>4626</v>
      </c>
      <c r="FU17" s="61"/>
      <c r="FV17" s="62"/>
      <c r="FW17" s="58"/>
      <c r="FX17" s="58"/>
      <c r="FY17" s="59"/>
      <c r="FZ17" s="54">
        <f t="shared" si="48"/>
        <v>2.8068249027427328</v>
      </c>
      <c r="GA17" s="55">
        <f t="shared" si="49"/>
        <v>4626</v>
      </c>
      <c r="GB17" s="61"/>
      <c r="GC17" s="62"/>
      <c r="GD17" s="58"/>
      <c r="GE17" s="58"/>
      <c r="GF17" s="59"/>
      <c r="GG17" s="54">
        <f t="shared" si="50"/>
        <v>2.8068249027427328</v>
      </c>
      <c r="GH17" s="55">
        <f t="shared" si="51"/>
        <v>4626</v>
      </c>
      <c r="GI17" s="61"/>
      <c r="GJ17" s="62"/>
      <c r="GK17" s="58"/>
      <c r="GL17" s="58"/>
      <c r="GM17" s="59"/>
      <c r="GN17" s="54">
        <f t="shared" si="52"/>
        <v>2.8068249027427328</v>
      </c>
      <c r="GO17" s="55">
        <f t="shared" si="53"/>
        <v>4626</v>
      </c>
      <c r="GP17" s="61"/>
      <c r="GQ17" s="62"/>
      <c r="GR17" s="58"/>
      <c r="GS17" s="58"/>
      <c r="GT17" s="59"/>
      <c r="GU17" s="54">
        <f t="shared" si="54"/>
        <v>2.8068249027427328</v>
      </c>
      <c r="GV17" s="55">
        <f t="shared" si="55"/>
        <v>4626</v>
      </c>
    </row>
    <row r="18" spans="1:204" s="60" customFormat="1">
      <c r="A18" s="57">
        <v>15</v>
      </c>
      <c r="B18" s="62">
        <v>1</v>
      </c>
      <c r="C18" s="62"/>
      <c r="D18" s="58"/>
      <c r="E18" s="58"/>
      <c r="F18" s="59"/>
      <c r="G18" s="54">
        <f t="shared" si="57"/>
        <v>1.4434868178912501</v>
      </c>
      <c r="H18" s="55">
        <f t="shared" si="56"/>
        <v>3971</v>
      </c>
      <c r="I18" s="61"/>
      <c r="J18" s="62"/>
      <c r="K18" s="58"/>
      <c r="L18" s="58"/>
      <c r="M18" s="59"/>
      <c r="N18" s="54">
        <f t="shared" si="0"/>
        <v>1.4656668539217022</v>
      </c>
      <c r="O18" s="55">
        <f t="shared" si="1"/>
        <v>3971</v>
      </c>
      <c r="P18" s="61"/>
      <c r="Q18" s="62"/>
      <c r="R18" s="58">
        <v>20</v>
      </c>
      <c r="S18" s="58"/>
      <c r="T18" s="59"/>
      <c r="U18" s="54">
        <f t="shared" si="2"/>
        <v>1.5486724909439611</v>
      </c>
      <c r="V18" s="55">
        <f t="shared" si="3"/>
        <v>3971</v>
      </c>
      <c r="W18" s="61"/>
      <c r="X18" s="62"/>
      <c r="Y18" s="58"/>
      <c r="Z18" s="58"/>
      <c r="AA18" s="59">
        <v>2</v>
      </c>
      <c r="AB18" s="54">
        <f t="shared" si="4"/>
        <v>1.6134057187461588</v>
      </c>
      <c r="AC18" s="55">
        <f t="shared" si="5"/>
        <v>3955</v>
      </c>
      <c r="AD18" s="61"/>
      <c r="AE18" s="62"/>
      <c r="AF18" s="58"/>
      <c r="AG18" s="58"/>
      <c r="AH18" s="59">
        <v>2</v>
      </c>
      <c r="AI18" s="54">
        <f t="shared" si="6"/>
        <v>1.695720991262369</v>
      </c>
      <c r="AJ18" s="55">
        <f t="shared" si="7"/>
        <v>3931</v>
      </c>
      <c r="AK18" s="61"/>
      <c r="AL18" s="62"/>
      <c r="AM18" s="58"/>
      <c r="AN18" s="58"/>
      <c r="AO18" s="59"/>
      <c r="AP18" s="54">
        <f t="shared" si="8"/>
        <v>1.8146491425274129</v>
      </c>
      <c r="AQ18" s="55">
        <f t="shared" si="9"/>
        <v>3910</v>
      </c>
      <c r="AR18" s="61"/>
      <c r="AS18" s="62"/>
      <c r="AT18" s="58"/>
      <c r="AU18" s="58"/>
      <c r="AV18" s="59"/>
      <c r="AW18" s="54">
        <f t="shared" si="10"/>
        <v>1.9564380408554582</v>
      </c>
      <c r="AX18" s="55">
        <f t="shared" si="11"/>
        <v>3900</v>
      </c>
      <c r="AY18" s="61"/>
      <c r="AZ18" s="62"/>
      <c r="BA18" s="58"/>
      <c r="BB18" s="58"/>
      <c r="BC18" s="59"/>
      <c r="BD18" s="54">
        <f t="shared" si="12"/>
        <v>2.0442717106660364</v>
      </c>
      <c r="BE18" s="55">
        <f t="shared" si="13"/>
        <v>3886</v>
      </c>
      <c r="BF18" s="61">
        <v>4</v>
      </c>
      <c r="BG18" s="62"/>
      <c r="BH18" s="58"/>
      <c r="BI18" s="58"/>
      <c r="BJ18" s="59"/>
      <c r="BK18" s="54">
        <f t="shared" si="14"/>
        <v>2.173748869662981</v>
      </c>
      <c r="BL18" s="55">
        <f t="shared" si="15"/>
        <v>3883</v>
      </c>
      <c r="BM18" s="61"/>
      <c r="BN18" s="62"/>
      <c r="BO18" s="58"/>
      <c r="BP18" s="58"/>
      <c r="BQ18" s="59"/>
      <c r="BR18" s="54">
        <f t="shared" si="16"/>
        <v>2.2866671128928426</v>
      </c>
      <c r="BS18" s="55">
        <f t="shared" si="17"/>
        <v>3883</v>
      </c>
      <c r="BT18" s="61">
        <v>7</v>
      </c>
      <c r="BU18" s="62"/>
      <c r="BV18" s="58"/>
      <c r="BW18" s="58"/>
      <c r="BX18" s="59"/>
      <c r="BY18" s="54">
        <f t="shared" si="18"/>
        <v>2.418405063327679</v>
      </c>
      <c r="BZ18" s="55">
        <f t="shared" si="19"/>
        <v>3883</v>
      </c>
      <c r="CA18" s="61">
        <v>3</v>
      </c>
      <c r="CB18" s="62"/>
      <c r="CC18" s="58"/>
      <c r="CD18" s="58"/>
      <c r="CE18" s="59"/>
      <c r="CF18" s="54">
        <f t="shared" si="20"/>
        <v>2.501707030482339</v>
      </c>
      <c r="CG18" s="55">
        <f t="shared" si="21"/>
        <v>3883</v>
      </c>
      <c r="CH18" s="61">
        <v>2</v>
      </c>
      <c r="CI18" s="62"/>
      <c r="CJ18" s="58"/>
      <c r="CK18" s="58"/>
      <c r="CL18" s="59"/>
      <c r="CM18" s="54">
        <f t="shared" si="22"/>
        <v>2.5930321359717512</v>
      </c>
      <c r="CN18" s="55">
        <f t="shared" si="23"/>
        <v>3883</v>
      </c>
      <c r="CO18" s="61">
        <v>3</v>
      </c>
      <c r="CP18" s="62"/>
      <c r="CQ18" s="58"/>
      <c r="CR18" s="58"/>
      <c r="CS18" s="59"/>
      <c r="CT18" s="54">
        <f t="shared" si="24"/>
        <v>2.678952342963556</v>
      </c>
      <c r="CU18" s="55">
        <f t="shared" si="25"/>
        <v>4626</v>
      </c>
      <c r="CV18" s="61">
        <v>3</v>
      </c>
      <c r="CW18" s="62"/>
      <c r="CX18" s="58"/>
      <c r="CY18" s="58"/>
      <c r="CZ18" s="59"/>
      <c r="DA18" s="54">
        <f t="shared" si="26"/>
        <v>2.7596001862573156</v>
      </c>
      <c r="DB18" s="55">
        <f t="shared" si="27"/>
        <v>4626</v>
      </c>
      <c r="DC18" s="61"/>
      <c r="DD18" s="62"/>
      <c r="DE18" s="58"/>
      <c r="DF18" s="58"/>
      <c r="DG18" s="59"/>
      <c r="DH18" s="54">
        <f t="shared" si="28"/>
        <v>2.8068249027427328</v>
      </c>
      <c r="DI18" s="55">
        <f t="shared" si="29"/>
        <v>4626</v>
      </c>
      <c r="DJ18" s="61"/>
      <c r="DK18" s="62"/>
      <c r="DL18" s="58"/>
      <c r="DM18" s="58"/>
      <c r="DN18" s="59"/>
      <c r="DO18" s="54">
        <f t="shared" si="30"/>
        <v>2.8068249027427328</v>
      </c>
      <c r="DP18" s="55">
        <f t="shared" si="31"/>
        <v>4626</v>
      </c>
      <c r="DQ18" s="61"/>
      <c r="DR18" s="62"/>
      <c r="DS18" s="58"/>
      <c r="DT18" s="58"/>
      <c r="DU18" s="59"/>
      <c r="DV18" s="54">
        <f t="shared" si="32"/>
        <v>2.8068249027427328</v>
      </c>
      <c r="DW18" s="55">
        <f t="shared" si="33"/>
        <v>4626</v>
      </c>
      <c r="DX18" s="61"/>
      <c r="DY18" s="62"/>
      <c r="DZ18" s="58"/>
      <c r="EA18" s="58"/>
      <c r="EB18" s="59"/>
      <c r="EC18" s="54">
        <f t="shared" si="34"/>
        <v>2.8068249027427328</v>
      </c>
      <c r="ED18" s="55">
        <f t="shared" si="35"/>
        <v>4626</v>
      </c>
      <c r="EE18" s="61"/>
      <c r="EF18" s="62"/>
      <c r="EG18" s="58"/>
      <c r="EH18" s="58"/>
      <c r="EI18" s="59"/>
      <c r="EJ18" s="54">
        <f t="shared" si="36"/>
        <v>2.8068249027427328</v>
      </c>
      <c r="EK18" s="55">
        <f t="shared" si="37"/>
        <v>4626</v>
      </c>
      <c r="EL18" s="61"/>
      <c r="EM18" s="62"/>
      <c r="EN18" s="58"/>
      <c r="EO18" s="58"/>
      <c r="EP18" s="59"/>
      <c r="EQ18" s="54">
        <f t="shared" si="38"/>
        <v>2.8068249027427328</v>
      </c>
      <c r="ER18" s="55">
        <f t="shared" si="39"/>
        <v>4626</v>
      </c>
      <c r="ES18" s="61"/>
      <c r="ET18" s="62"/>
      <c r="EU18" s="58"/>
      <c r="EV18" s="58"/>
      <c r="EW18" s="59"/>
      <c r="EX18" s="54">
        <f t="shared" si="40"/>
        <v>2.8068249027427328</v>
      </c>
      <c r="EY18" s="55">
        <f t="shared" si="41"/>
        <v>4626</v>
      </c>
      <c r="EZ18" s="61"/>
      <c r="FA18" s="62"/>
      <c r="FB18" s="58"/>
      <c r="FC18" s="58"/>
      <c r="FD18" s="59"/>
      <c r="FE18" s="54">
        <f t="shared" si="42"/>
        <v>2.8068249027427328</v>
      </c>
      <c r="FF18" s="55">
        <f t="shared" si="43"/>
        <v>4626</v>
      </c>
      <c r="FG18" s="61"/>
      <c r="FH18" s="62"/>
      <c r="FI18" s="58"/>
      <c r="FJ18" s="58"/>
      <c r="FK18" s="59"/>
      <c r="FL18" s="54">
        <f t="shared" si="44"/>
        <v>2.8068249027427328</v>
      </c>
      <c r="FM18" s="55">
        <f t="shared" si="45"/>
        <v>4626</v>
      </c>
      <c r="FN18" s="61"/>
      <c r="FO18" s="62"/>
      <c r="FP18" s="58"/>
      <c r="FQ18" s="58"/>
      <c r="FR18" s="59"/>
      <c r="FS18" s="54">
        <f t="shared" si="46"/>
        <v>2.8068249027427328</v>
      </c>
      <c r="FT18" s="55">
        <f t="shared" si="47"/>
        <v>4626</v>
      </c>
      <c r="FU18" s="61"/>
      <c r="FV18" s="62"/>
      <c r="FW18" s="58"/>
      <c r="FX18" s="58"/>
      <c r="FY18" s="59"/>
      <c r="FZ18" s="54">
        <f t="shared" si="48"/>
        <v>2.8068249027427328</v>
      </c>
      <c r="GA18" s="55">
        <f t="shared" si="49"/>
        <v>4626</v>
      </c>
      <c r="GB18" s="61"/>
      <c r="GC18" s="62"/>
      <c r="GD18" s="58"/>
      <c r="GE18" s="58"/>
      <c r="GF18" s="59"/>
      <c r="GG18" s="54">
        <f t="shared" si="50"/>
        <v>2.8068249027427328</v>
      </c>
      <c r="GH18" s="55">
        <f t="shared" si="51"/>
        <v>4626</v>
      </c>
      <c r="GI18" s="61"/>
      <c r="GJ18" s="62"/>
      <c r="GK18" s="58"/>
      <c r="GL18" s="58"/>
      <c r="GM18" s="59"/>
      <c r="GN18" s="54">
        <f t="shared" si="52"/>
        <v>2.8068249027427328</v>
      </c>
      <c r="GO18" s="55">
        <f t="shared" si="53"/>
        <v>4626</v>
      </c>
      <c r="GP18" s="61"/>
      <c r="GQ18" s="62"/>
      <c r="GR18" s="58"/>
      <c r="GS18" s="58"/>
      <c r="GT18" s="59"/>
      <c r="GU18" s="54">
        <f t="shared" si="54"/>
        <v>2.8068249027427328</v>
      </c>
      <c r="GV18" s="55">
        <f t="shared" si="55"/>
        <v>4626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1.4434868178912501</v>
      </c>
      <c r="H19" s="55">
        <f t="shared" si="56"/>
        <v>3971</v>
      </c>
      <c r="I19" s="61"/>
      <c r="J19" s="62"/>
      <c r="K19" s="58"/>
      <c r="L19" s="58"/>
      <c r="M19" s="59"/>
      <c r="N19" s="54">
        <f t="shared" si="0"/>
        <v>1.4656668539217022</v>
      </c>
      <c r="O19" s="55">
        <f t="shared" si="1"/>
        <v>3971</v>
      </c>
      <c r="P19" s="61"/>
      <c r="Q19" s="62"/>
      <c r="R19" s="58">
        <v>20</v>
      </c>
      <c r="S19" s="58"/>
      <c r="T19" s="59"/>
      <c r="U19" s="54">
        <f t="shared" si="2"/>
        <v>1.5511907483098639</v>
      </c>
      <c r="V19" s="55">
        <f t="shared" si="3"/>
        <v>3971</v>
      </c>
      <c r="W19" s="61"/>
      <c r="X19" s="62"/>
      <c r="Y19" s="58">
        <v>10</v>
      </c>
      <c r="Z19" s="58"/>
      <c r="AA19" s="59"/>
      <c r="AB19" s="54">
        <f t="shared" si="4"/>
        <v>1.6146699412493193</v>
      </c>
      <c r="AC19" s="55">
        <f t="shared" si="5"/>
        <v>3955</v>
      </c>
      <c r="AD19" s="61"/>
      <c r="AE19" s="62"/>
      <c r="AF19" s="58"/>
      <c r="AG19" s="58"/>
      <c r="AH19" s="59"/>
      <c r="AI19" s="54">
        <f t="shared" si="6"/>
        <v>1.695720991262369</v>
      </c>
      <c r="AJ19" s="55">
        <f t="shared" si="7"/>
        <v>3931</v>
      </c>
      <c r="AK19" s="61">
        <v>6</v>
      </c>
      <c r="AL19" s="62"/>
      <c r="AM19" s="58"/>
      <c r="AN19" s="58"/>
      <c r="AO19" s="59">
        <v>2</v>
      </c>
      <c r="AP19" s="54">
        <f t="shared" si="8"/>
        <v>1.8217351987434589</v>
      </c>
      <c r="AQ19" s="55">
        <f t="shared" si="9"/>
        <v>3908</v>
      </c>
      <c r="AR19" s="61">
        <v>8</v>
      </c>
      <c r="AS19" s="62"/>
      <c r="AT19" s="58"/>
      <c r="AU19" s="58"/>
      <c r="AV19" s="59">
        <v>2</v>
      </c>
      <c r="AW19" s="54">
        <f t="shared" si="10"/>
        <v>1.9659103540732821</v>
      </c>
      <c r="AX19" s="55">
        <f t="shared" si="11"/>
        <v>3898</v>
      </c>
      <c r="AY19" s="61">
        <v>3</v>
      </c>
      <c r="AZ19" s="62">
        <v>2</v>
      </c>
      <c r="BA19" s="58"/>
      <c r="BB19" s="58"/>
      <c r="BC19" s="59"/>
      <c r="BD19" s="54">
        <f t="shared" si="12"/>
        <v>2.0502101880404373</v>
      </c>
      <c r="BE19" s="55">
        <f t="shared" si="13"/>
        <v>3886</v>
      </c>
      <c r="BF19" s="61">
        <v>6</v>
      </c>
      <c r="BG19" s="62"/>
      <c r="BH19" s="58"/>
      <c r="BI19" s="58"/>
      <c r="BJ19" s="59"/>
      <c r="BK19" s="54">
        <f t="shared" si="14"/>
        <v>2.180880548182762</v>
      </c>
      <c r="BL19" s="55">
        <f t="shared" si="15"/>
        <v>3883</v>
      </c>
      <c r="BM19" s="61">
        <v>4</v>
      </c>
      <c r="BN19" s="62"/>
      <c r="BO19" s="58"/>
      <c r="BP19" s="58"/>
      <c r="BQ19" s="59"/>
      <c r="BR19" s="54">
        <f t="shared" si="16"/>
        <v>2.291421565239363</v>
      </c>
      <c r="BS19" s="55">
        <f t="shared" si="17"/>
        <v>3883</v>
      </c>
      <c r="BT19" s="61">
        <v>5</v>
      </c>
      <c r="BU19" s="62"/>
      <c r="BV19" s="58"/>
      <c r="BW19" s="58"/>
      <c r="BX19" s="59"/>
      <c r="BY19" s="54">
        <f t="shared" si="18"/>
        <v>2.4243481287608297</v>
      </c>
      <c r="BZ19" s="55">
        <f t="shared" si="19"/>
        <v>3883</v>
      </c>
      <c r="CA19" s="61">
        <v>3</v>
      </c>
      <c r="CB19" s="62"/>
      <c r="CC19" s="58">
        <v>20</v>
      </c>
      <c r="CD19" s="58"/>
      <c r="CE19" s="59"/>
      <c r="CF19" s="54">
        <f t="shared" si="20"/>
        <v>2.5078481980965943</v>
      </c>
      <c r="CG19" s="55">
        <f t="shared" si="21"/>
        <v>3883</v>
      </c>
      <c r="CH19" s="61"/>
      <c r="CI19" s="62"/>
      <c r="CJ19" s="58">
        <v>20</v>
      </c>
      <c r="CK19" s="58"/>
      <c r="CL19" s="59"/>
      <c r="CM19" s="54">
        <f t="shared" si="22"/>
        <v>2.5956074643261164</v>
      </c>
      <c r="CN19" s="55">
        <f t="shared" si="23"/>
        <v>3883</v>
      </c>
      <c r="CO19" s="61"/>
      <c r="CP19" s="62"/>
      <c r="CQ19" s="58"/>
      <c r="CR19" s="58"/>
      <c r="CS19" s="59"/>
      <c r="CT19" s="54">
        <f t="shared" si="24"/>
        <v>2.678952342963556</v>
      </c>
      <c r="CU19" s="55">
        <f t="shared" si="25"/>
        <v>4626</v>
      </c>
      <c r="CV19" s="61"/>
      <c r="CW19" s="62"/>
      <c r="CX19" s="58"/>
      <c r="CY19" s="58"/>
      <c r="CZ19" s="59"/>
      <c r="DA19" s="54">
        <f t="shared" si="26"/>
        <v>2.7596001862573156</v>
      </c>
      <c r="DB19" s="55">
        <f t="shared" si="27"/>
        <v>4626</v>
      </c>
      <c r="DC19" s="61"/>
      <c r="DD19" s="62"/>
      <c r="DE19" s="58"/>
      <c r="DF19" s="58"/>
      <c r="DG19" s="59"/>
      <c r="DH19" s="54">
        <f t="shared" si="28"/>
        <v>2.8068249027427328</v>
      </c>
      <c r="DI19" s="55">
        <f t="shared" si="29"/>
        <v>4626</v>
      </c>
      <c r="DJ19" s="61"/>
      <c r="DK19" s="62"/>
      <c r="DL19" s="58"/>
      <c r="DM19" s="58"/>
      <c r="DN19" s="59"/>
      <c r="DO19" s="54">
        <f t="shared" si="30"/>
        <v>2.8068249027427328</v>
      </c>
      <c r="DP19" s="55">
        <f t="shared" si="31"/>
        <v>4626</v>
      </c>
      <c r="DQ19" s="61"/>
      <c r="DR19" s="62"/>
      <c r="DS19" s="58"/>
      <c r="DT19" s="58"/>
      <c r="DU19" s="59"/>
      <c r="DV19" s="54">
        <f t="shared" si="32"/>
        <v>2.8068249027427328</v>
      </c>
      <c r="DW19" s="55">
        <f t="shared" si="33"/>
        <v>4626</v>
      </c>
      <c r="DX19" s="61"/>
      <c r="DY19" s="62"/>
      <c r="DZ19" s="58"/>
      <c r="EA19" s="58"/>
      <c r="EB19" s="59"/>
      <c r="EC19" s="54">
        <f t="shared" si="34"/>
        <v>2.8068249027427328</v>
      </c>
      <c r="ED19" s="55">
        <f t="shared" si="35"/>
        <v>4626</v>
      </c>
      <c r="EE19" s="61"/>
      <c r="EF19" s="62"/>
      <c r="EG19" s="58"/>
      <c r="EH19" s="58"/>
      <c r="EI19" s="59"/>
      <c r="EJ19" s="54">
        <f t="shared" si="36"/>
        <v>2.8068249027427328</v>
      </c>
      <c r="EK19" s="55">
        <f t="shared" si="37"/>
        <v>4626</v>
      </c>
      <c r="EL19" s="61"/>
      <c r="EM19" s="62"/>
      <c r="EN19" s="58"/>
      <c r="EO19" s="58"/>
      <c r="EP19" s="59"/>
      <c r="EQ19" s="54">
        <f t="shared" si="38"/>
        <v>2.8068249027427328</v>
      </c>
      <c r="ER19" s="55">
        <f t="shared" si="39"/>
        <v>4626</v>
      </c>
      <c r="ES19" s="61"/>
      <c r="ET19" s="62"/>
      <c r="EU19" s="58"/>
      <c r="EV19" s="58"/>
      <c r="EW19" s="59"/>
      <c r="EX19" s="54">
        <f t="shared" si="40"/>
        <v>2.8068249027427328</v>
      </c>
      <c r="EY19" s="55">
        <f t="shared" si="41"/>
        <v>4626</v>
      </c>
      <c r="EZ19" s="61"/>
      <c r="FA19" s="62"/>
      <c r="FB19" s="58"/>
      <c r="FC19" s="58"/>
      <c r="FD19" s="59"/>
      <c r="FE19" s="54">
        <f t="shared" si="42"/>
        <v>2.8068249027427328</v>
      </c>
      <c r="FF19" s="55">
        <f t="shared" si="43"/>
        <v>4626</v>
      </c>
      <c r="FG19" s="61"/>
      <c r="FH19" s="62"/>
      <c r="FI19" s="58"/>
      <c r="FJ19" s="58"/>
      <c r="FK19" s="59"/>
      <c r="FL19" s="54">
        <f t="shared" si="44"/>
        <v>2.8068249027427328</v>
      </c>
      <c r="FM19" s="55">
        <f t="shared" si="45"/>
        <v>4626</v>
      </c>
      <c r="FN19" s="61"/>
      <c r="FO19" s="62"/>
      <c r="FP19" s="58"/>
      <c r="FQ19" s="58"/>
      <c r="FR19" s="59"/>
      <c r="FS19" s="54">
        <f t="shared" si="46"/>
        <v>2.8068249027427328</v>
      </c>
      <c r="FT19" s="55">
        <f t="shared" si="47"/>
        <v>4626</v>
      </c>
      <c r="FU19" s="61"/>
      <c r="FV19" s="62"/>
      <c r="FW19" s="58"/>
      <c r="FX19" s="58"/>
      <c r="FY19" s="59"/>
      <c r="FZ19" s="54">
        <f t="shared" si="48"/>
        <v>2.8068249027427328</v>
      </c>
      <c r="GA19" s="55">
        <f t="shared" si="49"/>
        <v>4626</v>
      </c>
      <c r="GB19" s="61"/>
      <c r="GC19" s="62"/>
      <c r="GD19" s="58"/>
      <c r="GE19" s="58"/>
      <c r="GF19" s="59"/>
      <c r="GG19" s="54">
        <f t="shared" si="50"/>
        <v>2.8068249027427328</v>
      </c>
      <c r="GH19" s="55">
        <f t="shared" si="51"/>
        <v>4626</v>
      </c>
      <c r="GI19" s="61"/>
      <c r="GJ19" s="62"/>
      <c r="GK19" s="58"/>
      <c r="GL19" s="58"/>
      <c r="GM19" s="59"/>
      <c r="GN19" s="54">
        <f t="shared" si="52"/>
        <v>2.8068249027427328</v>
      </c>
      <c r="GO19" s="55">
        <f t="shared" si="53"/>
        <v>4626</v>
      </c>
      <c r="GP19" s="61"/>
      <c r="GQ19" s="62"/>
      <c r="GR19" s="58"/>
      <c r="GS19" s="58"/>
      <c r="GT19" s="59"/>
      <c r="GU19" s="54">
        <f t="shared" si="54"/>
        <v>2.8068249027427328</v>
      </c>
      <c r="GV19" s="55">
        <f t="shared" si="55"/>
        <v>4626</v>
      </c>
    </row>
    <row r="20" spans="1:204" s="60" customFormat="1">
      <c r="A20" s="57">
        <v>17</v>
      </c>
      <c r="B20" s="61">
        <v>1</v>
      </c>
      <c r="C20" s="62"/>
      <c r="D20" s="58"/>
      <c r="E20" s="58"/>
      <c r="F20" s="59"/>
      <c r="G20" s="54">
        <f t="shared" si="57"/>
        <v>1.4446490905216667</v>
      </c>
      <c r="H20" s="55">
        <f t="shared" si="56"/>
        <v>3971</v>
      </c>
      <c r="I20" s="61"/>
      <c r="J20" s="62"/>
      <c r="K20" s="58"/>
      <c r="L20" s="58"/>
      <c r="M20" s="59"/>
      <c r="N20" s="54">
        <f t="shared" si="0"/>
        <v>1.4656668539217022</v>
      </c>
      <c r="O20" s="55">
        <f t="shared" si="1"/>
        <v>3971</v>
      </c>
      <c r="P20" s="61"/>
      <c r="Q20" s="62"/>
      <c r="R20" s="58">
        <v>20</v>
      </c>
      <c r="S20" s="58"/>
      <c r="T20" s="59"/>
      <c r="U20" s="54">
        <f t="shared" si="2"/>
        <v>1.5537090056757668</v>
      </c>
      <c r="V20" s="55">
        <f t="shared" si="3"/>
        <v>3971</v>
      </c>
      <c r="W20" s="61">
        <v>2</v>
      </c>
      <c r="X20" s="62"/>
      <c r="Y20" s="58"/>
      <c r="Z20" s="58"/>
      <c r="AA20" s="59"/>
      <c r="AB20" s="54">
        <f t="shared" si="4"/>
        <v>1.6170038904859236</v>
      </c>
      <c r="AC20" s="55">
        <f t="shared" si="5"/>
        <v>3955</v>
      </c>
      <c r="AD20" s="61">
        <v>3</v>
      </c>
      <c r="AE20" s="62"/>
      <c r="AF20" s="58"/>
      <c r="AG20" s="58"/>
      <c r="AH20" s="59"/>
      <c r="AI20" s="54">
        <f t="shared" si="6"/>
        <v>1.6992432893661986</v>
      </c>
      <c r="AJ20" s="55">
        <f t="shared" si="7"/>
        <v>3931</v>
      </c>
      <c r="AK20" s="61">
        <v>5</v>
      </c>
      <c r="AL20" s="62"/>
      <c r="AM20" s="58"/>
      <c r="AN20" s="58"/>
      <c r="AO20" s="59"/>
      <c r="AP20" s="54">
        <f t="shared" si="8"/>
        <v>1.8276402455901639</v>
      </c>
      <c r="AQ20" s="55">
        <f t="shared" si="9"/>
        <v>3908</v>
      </c>
      <c r="AR20" s="61"/>
      <c r="AS20" s="62"/>
      <c r="AT20" s="58"/>
      <c r="AU20" s="58"/>
      <c r="AV20" s="59"/>
      <c r="AW20" s="54">
        <f t="shared" si="10"/>
        <v>1.9659103540732821</v>
      </c>
      <c r="AX20" s="55">
        <f t="shared" si="11"/>
        <v>3898</v>
      </c>
      <c r="AY20" s="61"/>
      <c r="AZ20" s="62"/>
      <c r="BA20" s="58"/>
      <c r="BB20" s="58"/>
      <c r="BC20" s="59"/>
      <c r="BD20" s="54">
        <f t="shared" si="12"/>
        <v>2.0502101880404373</v>
      </c>
      <c r="BE20" s="55">
        <f t="shared" si="13"/>
        <v>3886</v>
      </c>
      <c r="BF20" s="61">
        <v>5</v>
      </c>
      <c r="BG20" s="62"/>
      <c r="BH20" s="58"/>
      <c r="BI20" s="58"/>
      <c r="BJ20" s="59"/>
      <c r="BK20" s="54">
        <f t="shared" si="14"/>
        <v>2.1868236136159127</v>
      </c>
      <c r="BL20" s="55">
        <f t="shared" si="15"/>
        <v>3883</v>
      </c>
      <c r="BM20" s="61">
        <v>3</v>
      </c>
      <c r="BN20" s="62"/>
      <c r="BO20" s="58"/>
      <c r="BP20" s="58"/>
      <c r="BQ20" s="59"/>
      <c r="BR20" s="54">
        <f t="shared" si="16"/>
        <v>2.2949874044992535</v>
      </c>
      <c r="BS20" s="55">
        <f t="shared" si="17"/>
        <v>3883</v>
      </c>
      <c r="BT20" s="61">
        <v>3</v>
      </c>
      <c r="BU20" s="62"/>
      <c r="BV20" s="58"/>
      <c r="BW20" s="58"/>
      <c r="BX20" s="59"/>
      <c r="BY20" s="54">
        <f t="shared" si="18"/>
        <v>2.4279139680207198</v>
      </c>
      <c r="BZ20" s="55">
        <f t="shared" si="19"/>
        <v>3883</v>
      </c>
      <c r="CA20" s="61">
        <v>4</v>
      </c>
      <c r="CB20" s="62"/>
      <c r="CC20" s="58"/>
      <c r="CD20" s="58"/>
      <c r="CE20" s="59"/>
      <c r="CF20" s="54">
        <f t="shared" si="20"/>
        <v>2.5126026504431151</v>
      </c>
      <c r="CG20" s="55">
        <f t="shared" si="21"/>
        <v>3883</v>
      </c>
      <c r="CH20" s="61">
        <v>3</v>
      </c>
      <c r="CI20" s="62"/>
      <c r="CJ20" s="58"/>
      <c r="CK20" s="58"/>
      <c r="CL20" s="59"/>
      <c r="CM20" s="54">
        <f t="shared" si="22"/>
        <v>2.599173303586007</v>
      </c>
      <c r="CN20" s="55">
        <f t="shared" si="23"/>
        <v>3883</v>
      </c>
      <c r="CO20" s="61">
        <v>3</v>
      </c>
      <c r="CP20" s="62"/>
      <c r="CQ20" s="58"/>
      <c r="CR20" s="58"/>
      <c r="CS20" s="59"/>
      <c r="CT20" s="54">
        <f t="shared" si="24"/>
        <v>2.6819454587971387</v>
      </c>
      <c r="CU20" s="55">
        <f t="shared" si="25"/>
        <v>4626</v>
      </c>
      <c r="CV20" s="61"/>
      <c r="CW20" s="62"/>
      <c r="CX20" s="58"/>
      <c r="CY20" s="58"/>
      <c r="CZ20" s="59"/>
      <c r="DA20" s="54">
        <f t="shared" si="26"/>
        <v>2.7596001862573156</v>
      </c>
      <c r="DB20" s="55">
        <f t="shared" si="27"/>
        <v>4626</v>
      </c>
      <c r="DC20" s="61"/>
      <c r="DD20" s="62"/>
      <c r="DE20" s="58"/>
      <c r="DF20" s="58"/>
      <c r="DG20" s="59"/>
      <c r="DH20" s="54">
        <f t="shared" si="28"/>
        <v>2.8068249027427328</v>
      </c>
      <c r="DI20" s="55">
        <f t="shared" si="29"/>
        <v>4626</v>
      </c>
      <c r="DJ20" s="61"/>
      <c r="DK20" s="62"/>
      <c r="DL20" s="58"/>
      <c r="DM20" s="58"/>
      <c r="DN20" s="59"/>
      <c r="DO20" s="54">
        <f t="shared" si="30"/>
        <v>2.8068249027427328</v>
      </c>
      <c r="DP20" s="55">
        <f t="shared" si="31"/>
        <v>4626</v>
      </c>
      <c r="DQ20" s="61"/>
      <c r="DR20" s="62"/>
      <c r="DS20" s="58"/>
      <c r="DT20" s="58"/>
      <c r="DU20" s="59"/>
      <c r="DV20" s="54">
        <f t="shared" si="32"/>
        <v>2.8068249027427328</v>
      </c>
      <c r="DW20" s="55">
        <f t="shared" si="33"/>
        <v>4626</v>
      </c>
      <c r="DX20" s="61"/>
      <c r="DY20" s="62"/>
      <c r="DZ20" s="58"/>
      <c r="EA20" s="58"/>
      <c r="EB20" s="59"/>
      <c r="EC20" s="54">
        <f t="shared" si="34"/>
        <v>2.8068249027427328</v>
      </c>
      <c r="ED20" s="55">
        <f t="shared" si="35"/>
        <v>4626</v>
      </c>
      <c r="EE20" s="61"/>
      <c r="EF20" s="62"/>
      <c r="EG20" s="58"/>
      <c r="EH20" s="58"/>
      <c r="EI20" s="59"/>
      <c r="EJ20" s="54">
        <f t="shared" si="36"/>
        <v>2.8068249027427328</v>
      </c>
      <c r="EK20" s="55">
        <f t="shared" si="37"/>
        <v>4626</v>
      </c>
      <c r="EL20" s="61"/>
      <c r="EM20" s="62"/>
      <c r="EN20" s="58"/>
      <c r="EO20" s="58"/>
      <c r="EP20" s="59"/>
      <c r="EQ20" s="54">
        <f t="shared" si="38"/>
        <v>2.8068249027427328</v>
      </c>
      <c r="ER20" s="55">
        <f t="shared" si="39"/>
        <v>4626</v>
      </c>
      <c r="ES20" s="61"/>
      <c r="ET20" s="62"/>
      <c r="EU20" s="58"/>
      <c r="EV20" s="58"/>
      <c r="EW20" s="59"/>
      <c r="EX20" s="54">
        <f t="shared" si="40"/>
        <v>2.8068249027427328</v>
      </c>
      <c r="EY20" s="55">
        <f t="shared" si="41"/>
        <v>4626</v>
      </c>
      <c r="EZ20" s="61"/>
      <c r="FA20" s="62"/>
      <c r="FB20" s="58"/>
      <c r="FC20" s="58"/>
      <c r="FD20" s="59"/>
      <c r="FE20" s="54">
        <f t="shared" si="42"/>
        <v>2.8068249027427328</v>
      </c>
      <c r="FF20" s="55">
        <f t="shared" si="43"/>
        <v>4626</v>
      </c>
      <c r="FG20" s="61"/>
      <c r="FH20" s="62"/>
      <c r="FI20" s="58"/>
      <c r="FJ20" s="58"/>
      <c r="FK20" s="59"/>
      <c r="FL20" s="54">
        <f t="shared" si="44"/>
        <v>2.8068249027427328</v>
      </c>
      <c r="FM20" s="55">
        <f t="shared" si="45"/>
        <v>4626</v>
      </c>
      <c r="FN20" s="61"/>
      <c r="FO20" s="62"/>
      <c r="FP20" s="58"/>
      <c r="FQ20" s="58"/>
      <c r="FR20" s="59"/>
      <c r="FS20" s="54">
        <f t="shared" si="46"/>
        <v>2.8068249027427328</v>
      </c>
      <c r="FT20" s="55">
        <f t="shared" si="47"/>
        <v>4626</v>
      </c>
      <c r="FU20" s="61"/>
      <c r="FV20" s="62"/>
      <c r="FW20" s="58"/>
      <c r="FX20" s="58"/>
      <c r="FY20" s="59"/>
      <c r="FZ20" s="54">
        <f t="shared" si="48"/>
        <v>2.8068249027427328</v>
      </c>
      <c r="GA20" s="55">
        <f t="shared" si="49"/>
        <v>4626</v>
      </c>
      <c r="GB20" s="61"/>
      <c r="GC20" s="62"/>
      <c r="GD20" s="58"/>
      <c r="GE20" s="58"/>
      <c r="GF20" s="59"/>
      <c r="GG20" s="54">
        <f t="shared" si="50"/>
        <v>2.8068249027427328</v>
      </c>
      <c r="GH20" s="55">
        <f t="shared" si="51"/>
        <v>4626</v>
      </c>
      <c r="GI20" s="61"/>
      <c r="GJ20" s="62"/>
      <c r="GK20" s="58"/>
      <c r="GL20" s="58"/>
      <c r="GM20" s="59"/>
      <c r="GN20" s="54">
        <f t="shared" si="52"/>
        <v>2.8068249027427328</v>
      </c>
      <c r="GO20" s="55">
        <f t="shared" si="53"/>
        <v>4626</v>
      </c>
      <c r="GP20" s="61"/>
      <c r="GQ20" s="62"/>
      <c r="GR20" s="58"/>
      <c r="GS20" s="58"/>
      <c r="GT20" s="59"/>
      <c r="GU20" s="54">
        <f t="shared" si="54"/>
        <v>2.8068249027427328</v>
      </c>
      <c r="GV20" s="55">
        <f t="shared" si="55"/>
        <v>4626</v>
      </c>
    </row>
    <row r="21" spans="1:204" s="60" customFormat="1">
      <c r="A21" s="57">
        <v>18</v>
      </c>
      <c r="B21" s="61">
        <v>1</v>
      </c>
      <c r="C21" s="62"/>
      <c r="D21" s="58"/>
      <c r="E21" s="58"/>
      <c r="F21" s="59"/>
      <c r="G21" s="54">
        <f t="shared" si="57"/>
        <v>1.4458113631520835</v>
      </c>
      <c r="H21" s="55">
        <f t="shared" si="56"/>
        <v>3971</v>
      </c>
      <c r="I21" s="61"/>
      <c r="J21" s="62"/>
      <c r="K21" s="58"/>
      <c r="L21" s="58"/>
      <c r="M21" s="59"/>
      <c r="N21" s="54">
        <f t="shared" si="0"/>
        <v>1.4656668539217022</v>
      </c>
      <c r="O21" s="55">
        <f t="shared" si="1"/>
        <v>3971</v>
      </c>
      <c r="P21" s="61">
        <v>5</v>
      </c>
      <c r="Q21" s="62"/>
      <c r="R21" s="58"/>
      <c r="S21" s="58"/>
      <c r="T21" s="59"/>
      <c r="U21" s="54">
        <f t="shared" si="2"/>
        <v>1.5595203688278501</v>
      </c>
      <c r="V21" s="55">
        <f t="shared" si="3"/>
        <v>3971</v>
      </c>
      <c r="W21" s="61"/>
      <c r="X21" s="62"/>
      <c r="Y21" s="58"/>
      <c r="Z21" s="58"/>
      <c r="AA21" s="59">
        <v>2</v>
      </c>
      <c r="AB21" s="54">
        <f t="shared" si="4"/>
        <v>1.6170038904859234</v>
      </c>
      <c r="AC21" s="55">
        <f t="shared" si="5"/>
        <v>3953</v>
      </c>
      <c r="AD21" s="61">
        <v>4</v>
      </c>
      <c r="AE21" s="62"/>
      <c r="AF21" s="58"/>
      <c r="AG21" s="58"/>
      <c r="AH21" s="59">
        <v>2</v>
      </c>
      <c r="AI21" s="54">
        <f t="shared" si="6"/>
        <v>1.7039420774704332</v>
      </c>
      <c r="AJ21" s="55">
        <f t="shared" si="7"/>
        <v>3929</v>
      </c>
      <c r="AK21" s="61">
        <v>6</v>
      </c>
      <c r="AL21" s="62"/>
      <c r="AM21" s="58"/>
      <c r="AN21" s="58"/>
      <c r="AO21" s="59"/>
      <c r="AP21" s="54">
        <f t="shared" si="8"/>
        <v>1.8347263018062099</v>
      </c>
      <c r="AQ21" s="55">
        <f t="shared" si="9"/>
        <v>3908</v>
      </c>
      <c r="AR21" s="61"/>
      <c r="AS21" s="62"/>
      <c r="AT21" s="58"/>
      <c r="AU21" s="58"/>
      <c r="AV21" s="59">
        <v>2</v>
      </c>
      <c r="AW21" s="54">
        <f t="shared" si="10"/>
        <v>1.9659103540732819</v>
      </c>
      <c r="AX21" s="55">
        <f t="shared" si="11"/>
        <v>3896</v>
      </c>
      <c r="AY21" s="61">
        <v>3</v>
      </c>
      <c r="AZ21" s="62"/>
      <c r="BA21" s="58"/>
      <c r="BB21" s="58"/>
      <c r="BC21" s="59"/>
      <c r="BD21" s="54">
        <f t="shared" si="12"/>
        <v>2.0537732744650783</v>
      </c>
      <c r="BE21" s="55">
        <f t="shared" si="13"/>
        <v>3886</v>
      </c>
      <c r="BF21" s="61">
        <v>5</v>
      </c>
      <c r="BG21" s="62"/>
      <c r="BH21" s="58"/>
      <c r="BI21" s="58"/>
      <c r="BJ21" s="59"/>
      <c r="BK21" s="54">
        <f t="shared" si="14"/>
        <v>2.192766679049063</v>
      </c>
      <c r="BL21" s="55">
        <f t="shared" si="15"/>
        <v>3883</v>
      </c>
      <c r="BM21" s="61">
        <v>3</v>
      </c>
      <c r="BN21" s="62"/>
      <c r="BO21" s="58"/>
      <c r="BP21" s="58"/>
      <c r="BQ21" s="59"/>
      <c r="BR21" s="54">
        <f t="shared" si="16"/>
        <v>2.2985532437591436</v>
      </c>
      <c r="BS21" s="55">
        <f t="shared" si="17"/>
        <v>3883</v>
      </c>
      <c r="BT21" s="61">
        <v>5</v>
      </c>
      <c r="BU21" s="62"/>
      <c r="BV21" s="58"/>
      <c r="BW21" s="58"/>
      <c r="BX21" s="59"/>
      <c r="BY21" s="54">
        <f t="shared" si="18"/>
        <v>2.4338570334538705</v>
      </c>
      <c r="BZ21" s="55">
        <f t="shared" si="19"/>
        <v>3883</v>
      </c>
      <c r="CA21" s="61"/>
      <c r="CB21" s="62"/>
      <c r="CC21" s="58"/>
      <c r="CD21" s="58"/>
      <c r="CE21" s="59"/>
      <c r="CF21" s="54">
        <f t="shared" si="20"/>
        <v>2.5126026504431151</v>
      </c>
      <c r="CG21" s="55">
        <f t="shared" si="21"/>
        <v>3883</v>
      </c>
      <c r="CH21" s="61">
        <v>4</v>
      </c>
      <c r="CI21" s="62"/>
      <c r="CJ21" s="58"/>
      <c r="CK21" s="58"/>
      <c r="CL21" s="59"/>
      <c r="CM21" s="54">
        <f t="shared" si="22"/>
        <v>2.6039277559325273</v>
      </c>
      <c r="CN21" s="55">
        <f t="shared" si="23"/>
        <v>3883</v>
      </c>
      <c r="CO21" s="61">
        <v>3</v>
      </c>
      <c r="CP21" s="62"/>
      <c r="CQ21" s="58"/>
      <c r="CR21" s="58"/>
      <c r="CS21" s="59"/>
      <c r="CT21" s="54">
        <f t="shared" si="24"/>
        <v>2.6849385746307219</v>
      </c>
      <c r="CU21" s="55">
        <f t="shared" si="25"/>
        <v>4626</v>
      </c>
      <c r="CV21" s="61">
        <v>3</v>
      </c>
      <c r="CW21" s="62"/>
      <c r="CX21" s="58"/>
      <c r="CY21" s="58"/>
      <c r="CZ21" s="59"/>
      <c r="DA21" s="54">
        <f t="shared" si="26"/>
        <v>2.7625933020908984</v>
      </c>
      <c r="DB21" s="55">
        <f t="shared" si="27"/>
        <v>4626</v>
      </c>
      <c r="DC21" s="61"/>
      <c r="DD21" s="62"/>
      <c r="DE21" s="58"/>
      <c r="DF21" s="58"/>
      <c r="DG21" s="59"/>
      <c r="DH21" s="54">
        <f t="shared" si="28"/>
        <v>2.8068249027427328</v>
      </c>
      <c r="DI21" s="55">
        <f t="shared" si="29"/>
        <v>4626</v>
      </c>
      <c r="DJ21" s="61"/>
      <c r="DK21" s="62"/>
      <c r="DL21" s="58"/>
      <c r="DM21" s="58"/>
      <c r="DN21" s="59"/>
      <c r="DO21" s="54">
        <f t="shared" si="30"/>
        <v>2.8068249027427328</v>
      </c>
      <c r="DP21" s="55">
        <f t="shared" si="31"/>
        <v>4626</v>
      </c>
      <c r="DQ21" s="61"/>
      <c r="DR21" s="62"/>
      <c r="DS21" s="58"/>
      <c r="DT21" s="58"/>
      <c r="DU21" s="59"/>
      <c r="DV21" s="54">
        <f t="shared" si="32"/>
        <v>2.8068249027427328</v>
      </c>
      <c r="DW21" s="55">
        <f t="shared" si="33"/>
        <v>4626</v>
      </c>
      <c r="DX21" s="61"/>
      <c r="DY21" s="62"/>
      <c r="DZ21" s="58"/>
      <c r="EA21" s="58"/>
      <c r="EB21" s="59"/>
      <c r="EC21" s="54">
        <f t="shared" si="34"/>
        <v>2.8068249027427328</v>
      </c>
      <c r="ED21" s="55">
        <f t="shared" si="35"/>
        <v>4626</v>
      </c>
      <c r="EE21" s="61"/>
      <c r="EF21" s="62"/>
      <c r="EG21" s="58"/>
      <c r="EH21" s="58"/>
      <c r="EI21" s="59"/>
      <c r="EJ21" s="54">
        <f t="shared" si="36"/>
        <v>2.8068249027427328</v>
      </c>
      <c r="EK21" s="55">
        <f t="shared" si="37"/>
        <v>4626</v>
      </c>
      <c r="EL21" s="61"/>
      <c r="EM21" s="62"/>
      <c r="EN21" s="58"/>
      <c r="EO21" s="58"/>
      <c r="EP21" s="59"/>
      <c r="EQ21" s="54">
        <f t="shared" si="38"/>
        <v>2.8068249027427328</v>
      </c>
      <c r="ER21" s="55">
        <f t="shared" si="39"/>
        <v>4626</v>
      </c>
      <c r="ES21" s="61"/>
      <c r="ET21" s="62"/>
      <c r="EU21" s="58"/>
      <c r="EV21" s="58"/>
      <c r="EW21" s="59"/>
      <c r="EX21" s="54">
        <f t="shared" si="40"/>
        <v>2.8068249027427328</v>
      </c>
      <c r="EY21" s="55">
        <f t="shared" si="41"/>
        <v>4626</v>
      </c>
      <c r="EZ21" s="61"/>
      <c r="FA21" s="62"/>
      <c r="FB21" s="58"/>
      <c r="FC21" s="58"/>
      <c r="FD21" s="59"/>
      <c r="FE21" s="54">
        <f t="shared" si="42"/>
        <v>2.8068249027427328</v>
      </c>
      <c r="FF21" s="55">
        <f t="shared" si="43"/>
        <v>4626</v>
      </c>
      <c r="FG21" s="61"/>
      <c r="FH21" s="62"/>
      <c r="FI21" s="58"/>
      <c r="FJ21" s="58"/>
      <c r="FK21" s="59"/>
      <c r="FL21" s="54">
        <f t="shared" si="44"/>
        <v>2.8068249027427328</v>
      </c>
      <c r="FM21" s="55">
        <f t="shared" si="45"/>
        <v>4626</v>
      </c>
      <c r="FN21" s="61"/>
      <c r="FO21" s="62"/>
      <c r="FP21" s="58"/>
      <c r="FQ21" s="58"/>
      <c r="FR21" s="59"/>
      <c r="FS21" s="54">
        <f t="shared" si="46"/>
        <v>2.8068249027427328</v>
      </c>
      <c r="FT21" s="55">
        <f t="shared" si="47"/>
        <v>4626</v>
      </c>
      <c r="FU21" s="61"/>
      <c r="FV21" s="62"/>
      <c r="FW21" s="58"/>
      <c r="FX21" s="58"/>
      <c r="FY21" s="59"/>
      <c r="FZ21" s="54">
        <f t="shared" si="48"/>
        <v>2.8068249027427328</v>
      </c>
      <c r="GA21" s="55">
        <f t="shared" si="49"/>
        <v>4626</v>
      </c>
      <c r="GB21" s="61"/>
      <c r="GC21" s="62"/>
      <c r="GD21" s="58"/>
      <c r="GE21" s="58"/>
      <c r="GF21" s="59"/>
      <c r="GG21" s="54">
        <f t="shared" si="50"/>
        <v>2.8068249027427328</v>
      </c>
      <c r="GH21" s="55">
        <f t="shared" si="51"/>
        <v>4626</v>
      </c>
      <c r="GI21" s="61"/>
      <c r="GJ21" s="62"/>
      <c r="GK21" s="58"/>
      <c r="GL21" s="58"/>
      <c r="GM21" s="59"/>
      <c r="GN21" s="54">
        <f t="shared" si="52"/>
        <v>2.8068249027427328</v>
      </c>
      <c r="GO21" s="55">
        <f t="shared" si="53"/>
        <v>4626</v>
      </c>
      <c r="GP21" s="61"/>
      <c r="GQ21" s="62"/>
      <c r="GR21" s="58"/>
      <c r="GS21" s="58"/>
      <c r="GT21" s="59"/>
      <c r="GU21" s="54">
        <f t="shared" si="54"/>
        <v>2.8068249027427328</v>
      </c>
      <c r="GV21" s="55">
        <f t="shared" si="55"/>
        <v>4626</v>
      </c>
    </row>
    <row r="22" spans="1:204" s="60" customFormat="1">
      <c r="A22" s="57">
        <v>19</v>
      </c>
      <c r="B22" s="61">
        <v>1</v>
      </c>
      <c r="C22" s="62"/>
      <c r="D22" s="58"/>
      <c r="E22" s="58"/>
      <c r="F22" s="59"/>
      <c r="G22" s="54">
        <f t="shared" si="57"/>
        <v>1.4469736357825003</v>
      </c>
      <c r="H22" s="55">
        <f t="shared" si="56"/>
        <v>3971</v>
      </c>
      <c r="I22" s="61"/>
      <c r="J22" s="62"/>
      <c r="K22" s="58"/>
      <c r="L22" s="58"/>
      <c r="M22" s="59"/>
      <c r="N22" s="54">
        <f t="shared" si="0"/>
        <v>1.4656668539217022</v>
      </c>
      <c r="O22" s="55">
        <f t="shared" si="1"/>
        <v>3971</v>
      </c>
      <c r="P22" s="61">
        <v>3</v>
      </c>
      <c r="Q22" s="62"/>
      <c r="R22" s="58"/>
      <c r="S22" s="58"/>
      <c r="T22" s="59"/>
      <c r="U22" s="54">
        <f t="shared" si="2"/>
        <v>1.5630071867191002</v>
      </c>
      <c r="V22" s="55">
        <f t="shared" si="3"/>
        <v>3971</v>
      </c>
      <c r="W22" s="61"/>
      <c r="X22" s="62"/>
      <c r="Y22" s="58"/>
      <c r="Z22" s="58"/>
      <c r="AA22" s="59"/>
      <c r="AB22" s="54">
        <f t="shared" si="4"/>
        <v>1.6170038904859234</v>
      </c>
      <c r="AC22" s="55">
        <f t="shared" si="5"/>
        <v>3953</v>
      </c>
      <c r="AD22" s="61">
        <v>3</v>
      </c>
      <c r="AE22" s="62"/>
      <c r="AF22" s="58"/>
      <c r="AG22" s="58"/>
      <c r="AH22" s="59"/>
      <c r="AI22" s="54">
        <f t="shared" si="6"/>
        <v>1.7074661685486094</v>
      </c>
      <c r="AJ22" s="55">
        <f t="shared" si="7"/>
        <v>3929</v>
      </c>
      <c r="AK22" s="61">
        <v>6</v>
      </c>
      <c r="AL22" s="62"/>
      <c r="AM22" s="58"/>
      <c r="AN22" s="58"/>
      <c r="AO22" s="59"/>
      <c r="AP22" s="54">
        <f t="shared" si="8"/>
        <v>1.8418123580222558</v>
      </c>
      <c r="AQ22" s="55">
        <f t="shared" si="9"/>
        <v>3908</v>
      </c>
      <c r="AR22" s="61">
        <v>3</v>
      </c>
      <c r="AS22" s="62"/>
      <c r="AT22" s="58"/>
      <c r="AU22" s="58"/>
      <c r="AV22" s="59"/>
      <c r="AW22" s="54">
        <f t="shared" si="10"/>
        <v>1.9694642949988863</v>
      </c>
      <c r="AX22" s="55">
        <f t="shared" si="11"/>
        <v>3896</v>
      </c>
      <c r="AY22" s="61"/>
      <c r="AZ22" s="62"/>
      <c r="BA22" s="58"/>
      <c r="BB22" s="58"/>
      <c r="BC22" s="59"/>
      <c r="BD22" s="54">
        <f t="shared" si="12"/>
        <v>2.0537732744650783</v>
      </c>
      <c r="BE22" s="55">
        <f t="shared" si="13"/>
        <v>3886</v>
      </c>
      <c r="BF22" s="61">
        <v>4</v>
      </c>
      <c r="BG22" s="62"/>
      <c r="BH22" s="58"/>
      <c r="BI22" s="58"/>
      <c r="BJ22" s="59"/>
      <c r="BK22" s="54">
        <f t="shared" si="14"/>
        <v>2.1975211313955834</v>
      </c>
      <c r="BL22" s="55">
        <f t="shared" si="15"/>
        <v>3883</v>
      </c>
      <c r="BM22" s="61">
        <v>3</v>
      </c>
      <c r="BN22" s="62"/>
      <c r="BO22" s="58"/>
      <c r="BP22" s="58"/>
      <c r="BQ22" s="59"/>
      <c r="BR22" s="54">
        <f t="shared" si="16"/>
        <v>2.3021190830190341</v>
      </c>
      <c r="BS22" s="55">
        <f t="shared" si="17"/>
        <v>3883</v>
      </c>
      <c r="BT22" s="61">
        <v>4</v>
      </c>
      <c r="BU22" s="62"/>
      <c r="BV22" s="58"/>
      <c r="BW22" s="58"/>
      <c r="BX22" s="59"/>
      <c r="BY22" s="54">
        <f t="shared" si="18"/>
        <v>2.4386114858003909</v>
      </c>
      <c r="BZ22" s="55">
        <f t="shared" si="19"/>
        <v>3883</v>
      </c>
      <c r="CA22" s="61"/>
      <c r="CB22" s="62"/>
      <c r="CC22" s="58"/>
      <c r="CD22" s="58"/>
      <c r="CE22" s="59"/>
      <c r="CF22" s="54">
        <f t="shared" si="20"/>
        <v>2.5126026504431151</v>
      </c>
      <c r="CG22" s="55">
        <f t="shared" si="21"/>
        <v>3883</v>
      </c>
      <c r="CH22" s="61">
        <v>4</v>
      </c>
      <c r="CI22" s="62"/>
      <c r="CJ22" s="58"/>
      <c r="CK22" s="58"/>
      <c r="CL22" s="59"/>
      <c r="CM22" s="54">
        <f t="shared" si="22"/>
        <v>2.6086822082790477</v>
      </c>
      <c r="CN22" s="55">
        <f t="shared" si="23"/>
        <v>3883</v>
      </c>
      <c r="CO22" s="61">
        <v>3</v>
      </c>
      <c r="CP22" s="62"/>
      <c r="CQ22" s="58"/>
      <c r="CR22" s="58"/>
      <c r="CS22" s="59"/>
      <c r="CT22" s="54">
        <f t="shared" si="24"/>
        <v>2.6879316904643051</v>
      </c>
      <c r="CU22" s="55">
        <f t="shared" si="25"/>
        <v>4626</v>
      </c>
      <c r="CV22" s="61">
        <v>3</v>
      </c>
      <c r="CW22" s="62"/>
      <c r="CX22" s="58"/>
      <c r="CY22" s="58"/>
      <c r="CZ22" s="59"/>
      <c r="DA22" s="54">
        <f t="shared" si="26"/>
        <v>2.7655864179244811</v>
      </c>
      <c r="DB22" s="55">
        <f t="shared" si="27"/>
        <v>4626</v>
      </c>
      <c r="DC22" s="61"/>
      <c r="DD22" s="62"/>
      <c r="DE22" s="58"/>
      <c r="DF22" s="58"/>
      <c r="DG22" s="59"/>
      <c r="DH22" s="54">
        <f t="shared" si="28"/>
        <v>2.8068249027427328</v>
      </c>
      <c r="DI22" s="55">
        <f t="shared" si="29"/>
        <v>4626</v>
      </c>
      <c r="DJ22" s="61"/>
      <c r="DK22" s="62"/>
      <c r="DL22" s="58"/>
      <c r="DM22" s="58"/>
      <c r="DN22" s="59"/>
      <c r="DO22" s="54">
        <f t="shared" si="30"/>
        <v>2.8068249027427328</v>
      </c>
      <c r="DP22" s="55">
        <f t="shared" si="31"/>
        <v>4626</v>
      </c>
      <c r="DQ22" s="61"/>
      <c r="DR22" s="62"/>
      <c r="DS22" s="58"/>
      <c r="DT22" s="58"/>
      <c r="DU22" s="59"/>
      <c r="DV22" s="54">
        <f t="shared" si="32"/>
        <v>2.8068249027427328</v>
      </c>
      <c r="DW22" s="55">
        <f t="shared" si="33"/>
        <v>4626</v>
      </c>
      <c r="DX22" s="61"/>
      <c r="DY22" s="62"/>
      <c r="DZ22" s="58"/>
      <c r="EA22" s="58"/>
      <c r="EB22" s="59"/>
      <c r="EC22" s="54">
        <f t="shared" si="34"/>
        <v>2.8068249027427328</v>
      </c>
      <c r="ED22" s="55">
        <f t="shared" si="35"/>
        <v>4626</v>
      </c>
      <c r="EE22" s="61"/>
      <c r="EF22" s="62"/>
      <c r="EG22" s="58"/>
      <c r="EH22" s="58"/>
      <c r="EI22" s="59"/>
      <c r="EJ22" s="54">
        <f t="shared" si="36"/>
        <v>2.8068249027427328</v>
      </c>
      <c r="EK22" s="55">
        <f t="shared" si="37"/>
        <v>4626</v>
      </c>
      <c r="EL22" s="61"/>
      <c r="EM22" s="62"/>
      <c r="EN22" s="58"/>
      <c r="EO22" s="58"/>
      <c r="EP22" s="59"/>
      <c r="EQ22" s="54">
        <f t="shared" si="38"/>
        <v>2.8068249027427328</v>
      </c>
      <c r="ER22" s="55">
        <f t="shared" si="39"/>
        <v>4626</v>
      </c>
      <c r="ES22" s="61"/>
      <c r="ET22" s="62"/>
      <c r="EU22" s="58"/>
      <c r="EV22" s="58"/>
      <c r="EW22" s="59"/>
      <c r="EX22" s="54">
        <f t="shared" si="40"/>
        <v>2.8068249027427328</v>
      </c>
      <c r="EY22" s="55">
        <f t="shared" si="41"/>
        <v>4626</v>
      </c>
      <c r="EZ22" s="61"/>
      <c r="FA22" s="62"/>
      <c r="FB22" s="58"/>
      <c r="FC22" s="58"/>
      <c r="FD22" s="59"/>
      <c r="FE22" s="54">
        <f t="shared" si="42"/>
        <v>2.8068249027427328</v>
      </c>
      <c r="FF22" s="55">
        <f t="shared" si="43"/>
        <v>4626</v>
      </c>
      <c r="FG22" s="61"/>
      <c r="FH22" s="62"/>
      <c r="FI22" s="58"/>
      <c r="FJ22" s="58"/>
      <c r="FK22" s="59"/>
      <c r="FL22" s="54">
        <f t="shared" si="44"/>
        <v>2.8068249027427328</v>
      </c>
      <c r="FM22" s="55">
        <f t="shared" si="45"/>
        <v>4626</v>
      </c>
      <c r="FN22" s="61"/>
      <c r="FO22" s="62"/>
      <c r="FP22" s="58"/>
      <c r="FQ22" s="58"/>
      <c r="FR22" s="59"/>
      <c r="FS22" s="54">
        <f t="shared" si="46"/>
        <v>2.8068249027427328</v>
      </c>
      <c r="FT22" s="55">
        <f t="shared" si="47"/>
        <v>4626</v>
      </c>
      <c r="FU22" s="61"/>
      <c r="FV22" s="62"/>
      <c r="FW22" s="58"/>
      <c r="FX22" s="58"/>
      <c r="FY22" s="59"/>
      <c r="FZ22" s="54">
        <f t="shared" si="48"/>
        <v>2.8068249027427328</v>
      </c>
      <c r="GA22" s="55">
        <f t="shared" si="49"/>
        <v>4626</v>
      </c>
      <c r="GB22" s="61"/>
      <c r="GC22" s="62"/>
      <c r="GD22" s="58"/>
      <c r="GE22" s="58"/>
      <c r="GF22" s="59"/>
      <c r="GG22" s="54">
        <f t="shared" si="50"/>
        <v>2.8068249027427328</v>
      </c>
      <c r="GH22" s="55">
        <f t="shared" si="51"/>
        <v>4626</v>
      </c>
      <c r="GI22" s="61"/>
      <c r="GJ22" s="62"/>
      <c r="GK22" s="58"/>
      <c r="GL22" s="58"/>
      <c r="GM22" s="59"/>
      <c r="GN22" s="54">
        <f t="shared" si="52"/>
        <v>2.8068249027427328</v>
      </c>
      <c r="GO22" s="55">
        <f t="shared" si="53"/>
        <v>4626</v>
      </c>
      <c r="GP22" s="61"/>
      <c r="GQ22" s="62"/>
      <c r="GR22" s="58"/>
      <c r="GS22" s="58"/>
      <c r="GT22" s="59"/>
      <c r="GU22" s="54">
        <f t="shared" si="54"/>
        <v>2.8068249027427328</v>
      </c>
      <c r="GV22" s="55">
        <f t="shared" si="55"/>
        <v>4626</v>
      </c>
    </row>
    <row r="23" spans="1:204" s="60" customFormat="1">
      <c r="A23" s="57">
        <v>20</v>
      </c>
      <c r="B23" s="61">
        <v>1</v>
      </c>
      <c r="C23" s="62"/>
      <c r="D23" s="58"/>
      <c r="E23" s="58"/>
      <c r="F23" s="59"/>
      <c r="G23" s="54">
        <f t="shared" si="57"/>
        <v>1.4481359084129168</v>
      </c>
      <c r="H23" s="55">
        <f t="shared" si="56"/>
        <v>3971</v>
      </c>
      <c r="I23" s="61">
        <v>1</v>
      </c>
      <c r="J23" s="62"/>
      <c r="K23" s="58"/>
      <c r="L23" s="58"/>
      <c r="M23" s="59"/>
      <c r="N23" s="54">
        <f t="shared" si="0"/>
        <v>1.4668291265521189</v>
      </c>
      <c r="O23" s="55">
        <f t="shared" si="1"/>
        <v>3971</v>
      </c>
      <c r="P23" s="61">
        <v>2</v>
      </c>
      <c r="Q23" s="62"/>
      <c r="R23" s="58"/>
      <c r="S23" s="58"/>
      <c r="T23" s="59"/>
      <c r="U23" s="54">
        <f t="shared" si="2"/>
        <v>1.5653317319799336</v>
      </c>
      <c r="V23" s="55">
        <f t="shared" si="3"/>
        <v>3971</v>
      </c>
      <c r="W23" s="61">
        <v>3</v>
      </c>
      <c r="X23" s="62"/>
      <c r="Y23" s="58"/>
      <c r="Z23" s="58"/>
      <c r="AA23" s="59">
        <v>2</v>
      </c>
      <c r="AB23" s="54">
        <f t="shared" si="4"/>
        <v>1.6205083586828746</v>
      </c>
      <c r="AC23" s="55">
        <f t="shared" si="5"/>
        <v>3951</v>
      </c>
      <c r="AD23" s="61">
        <v>4</v>
      </c>
      <c r="AE23" s="62"/>
      <c r="AF23" s="58"/>
      <c r="AG23" s="58"/>
      <c r="AH23" s="59">
        <v>3</v>
      </c>
      <c r="AI23" s="54">
        <f t="shared" si="6"/>
        <v>1.7121685471684613</v>
      </c>
      <c r="AJ23" s="55">
        <f t="shared" si="7"/>
        <v>3926</v>
      </c>
      <c r="AK23" s="61">
        <v>4</v>
      </c>
      <c r="AL23" s="62"/>
      <c r="AM23" s="58"/>
      <c r="AN23" s="58"/>
      <c r="AO23" s="59"/>
      <c r="AP23" s="54">
        <f t="shared" si="8"/>
        <v>1.8465363954996197</v>
      </c>
      <c r="AQ23" s="55">
        <f t="shared" si="9"/>
        <v>3908</v>
      </c>
      <c r="AR23" s="61"/>
      <c r="AS23" s="62"/>
      <c r="AT23" s="58"/>
      <c r="AU23" s="58"/>
      <c r="AV23" s="59">
        <v>2</v>
      </c>
      <c r="AW23" s="54">
        <f t="shared" si="10"/>
        <v>1.9694642949988861</v>
      </c>
      <c r="AX23" s="55">
        <f t="shared" si="11"/>
        <v>3894</v>
      </c>
      <c r="AY23" s="61">
        <v>6</v>
      </c>
      <c r="AZ23" s="62">
        <v>2</v>
      </c>
      <c r="BA23" s="58"/>
      <c r="BB23" s="58"/>
      <c r="BC23" s="59"/>
      <c r="BD23" s="54">
        <f t="shared" si="12"/>
        <v>2.0632748382641202</v>
      </c>
      <c r="BE23" s="55">
        <f t="shared" si="13"/>
        <v>3886</v>
      </c>
      <c r="BF23" s="61">
        <v>3</v>
      </c>
      <c r="BG23" s="62"/>
      <c r="BH23" s="58"/>
      <c r="BI23" s="58"/>
      <c r="BJ23" s="59"/>
      <c r="BK23" s="54">
        <f t="shared" si="14"/>
        <v>2.2010869706554739</v>
      </c>
      <c r="BL23" s="55">
        <f t="shared" si="15"/>
        <v>3883</v>
      </c>
      <c r="BM23" s="61"/>
      <c r="BN23" s="62"/>
      <c r="BO23" s="58">
        <v>20</v>
      </c>
      <c r="BP23" s="58"/>
      <c r="BQ23" s="59"/>
      <c r="BR23" s="54">
        <f t="shared" si="16"/>
        <v>2.3046944113733994</v>
      </c>
      <c r="BS23" s="55">
        <f t="shared" si="17"/>
        <v>3883</v>
      </c>
      <c r="BT23" s="61">
        <v>6</v>
      </c>
      <c r="BU23" s="62"/>
      <c r="BV23" s="58"/>
      <c r="BW23" s="58"/>
      <c r="BX23" s="59"/>
      <c r="BY23" s="54">
        <f t="shared" si="18"/>
        <v>2.4457431643201719</v>
      </c>
      <c r="BZ23" s="55">
        <f t="shared" si="19"/>
        <v>3883</v>
      </c>
      <c r="CA23" s="61"/>
      <c r="CB23" s="62"/>
      <c r="CC23" s="58">
        <v>20</v>
      </c>
      <c r="CD23" s="58"/>
      <c r="CE23" s="59"/>
      <c r="CF23" s="54">
        <f t="shared" si="20"/>
        <v>2.51517797879748</v>
      </c>
      <c r="CG23" s="55">
        <f t="shared" si="21"/>
        <v>3883</v>
      </c>
      <c r="CH23" s="61">
        <v>3</v>
      </c>
      <c r="CI23" s="62"/>
      <c r="CJ23" s="58"/>
      <c r="CK23" s="58"/>
      <c r="CL23" s="59"/>
      <c r="CM23" s="54">
        <f t="shared" si="22"/>
        <v>2.6122480475389382</v>
      </c>
      <c r="CN23" s="55">
        <f t="shared" si="23"/>
        <v>3883</v>
      </c>
      <c r="CO23" s="61">
        <v>3</v>
      </c>
      <c r="CP23" s="62"/>
      <c r="CQ23" s="58"/>
      <c r="CR23" s="58"/>
      <c r="CS23" s="59"/>
      <c r="CT23" s="54">
        <f t="shared" si="24"/>
        <v>2.6909248062978879</v>
      </c>
      <c r="CU23" s="55">
        <f t="shared" si="25"/>
        <v>4626</v>
      </c>
      <c r="CV23" s="61">
        <v>4</v>
      </c>
      <c r="CW23" s="62"/>
      <c r="CX23" s="58"/>
      <c r="CY23" s="58"/>
      <c r="CZ23" s="59"/>
      <c r="DA23" s="54">
        <f t="shared" si="26"/>
        <v>2.7695772390359248</v>
      </c>
      <c r="DB23" s="55">
        <f t="shared" si="27"/>
        <v>4626</v>
      </c>
      <c r="DC23" s="61"/>
      <c r="DD23" s="62"/>
      <c r="DE23" s="58"/>
      <c r="DF23" s="58"/>
      <c r="DG23" s="59"/>
      <c r="DH23" s="54">
        <f t="shared" si="28"/>
        <v>2.8068249027427328</v>
      </c>
      <c r="DI23" s="55">
        <f t="shared" si="29"/>
        <v>4626</v>
      </c>
      <c r="DJ23" s="61"/>
      <c r="DK23" s="62"/>
      <c r="DL23" s="58"/>
      <c r="DM23" s="58"/>
      <c r="DN23" s="59"/>
      <c r="DO23" s="54">
        <f t="shared" si="30"/>
        <v>2.8068249027427328</v>
      </c>
      <c r="DP23" s="55">
        <f t="shared" si="31"/>
        <v>4626</v>
      </c>
      <c r="DQ23" s="61"/>
      <c r="DR23" s="62"/>
      <c r="DS23" s="58"/>
      <c r="DT23" s="58"/>
      <c r="DU23" s="59"/>
      <c r="DV23" s="54">
        <f t="shared" si="32"/>
        <v>2.8068249027427328</v>
      </c>
      <c r="DW23" s="55">
        <f t="shared" si="33"/>
        <v>4626</v>
      </c>
      <c r="DX23" s="61"/>
      <c r="DY23" s="62"/>
      <c r="DZ23" s="58"/>
      <c r="EA23" s="58"/>
      <c r="EB23" s="59"/>
      <c r="EC23" s="54">
        <f t="shared" si="34"/>
        <v>2.8068249027427328</v>
      </c>
      <c r="ED23" s="55">
        <f t="shared" si="35"/>
        <v>4626</v>
      </c>
      <c r="EE23" s="61"/>
      <c r="EF23" s="62"/>
      <c r="EG23" s="58"/>
      <c r="EH23" s="58"/>
      <c r="EI23" s="59"/>
      <c r="EJ23" s="54">
        <f t="shared" si="36"/>
        <v>2.8068249027427328</v>
      </c>
      <c r="EK23" s="55">
        <f t="shared" si="37"/>
        <v>4626</v>
      </c>
      <c r="EL23" s="61"/>
      <c r="EM23" s="62"/>
      <c r="EN23" s="58"/>
      <c r="EO23" s="58"/>
      <c r="EP23" s="59"/>
      <c r="EQ23" s="54">
        <f t="shared" si="38"/>
        <v>2.8068249027427328</v>
      </c>
      <c r="ER23" s="55">
        <f t="shared" si="39"/>
        <v>4626</v>
      </c>
      <c r="ES23" s="61"/>
      <c r="ET23" s="62"/>
      <c r="EU23" s="58"/>
      <c r="EV23" s="58"/>
      <c r="EW23" s="59"/>
      <c r="EX23" s="54">
        <f t="shared" si="40"/>
        <v>2.8068249027427328</v>
      </c>
      <c r="EY23" s="55">
        <f t="shared" si="41"/>
        <v>4626</v>
      </c>
      <c r="EZ23" s="61"/>
      <c r="FA23" s="62"/>
      <c r="FB23" s="58"/>
      <c r="FC23" s="58"/>
      <c r="FD23" s="59"/>
      <c r="FE23" s="54">
        <f t="shared" si="42"/>
        <v>2.8068249027427328</v>
      </c>
      <c r="FF23" s="55">
        <f t="shared" si="43"/>
        <v>4626</v>
      </c>
      <c r="FG23" s="61"/>
      <c r="FH23" s="62"/>
      <c r="FI23" s="58"/>
      <c r="FJ23" s="58"/>
      <c r="FK23" s="59"/>
      <c r="FL23" s="54">
        <f t="shared" si="44"/>
        <v>2.8068249027427328</v>
      </c>
      <c r="FM23" s="55">
        <f t="shared" si="45"/>
        <v>4626</v>
      </c>
      <c r="FN23" s="61"/>
      <c r="FO23" s="62"/>
      <c r="FP23" s="58"/>
      <c r="FQ23" s="58"/>
      <c r="FR23" s="59"/>
      <c r="FS23" s="54">
        <f t="shared" si="46"/>
        <v>2.8068249027427328</v>
      </c>
      <c r="FT23" s="55">
        <f t="shared" si="47"/>
        <v>4626</v>
      </c>
      <c r="FU23" s="61"/>
      <c r="FV23" s="62"/>
      <c r="FW23" s="58"/>
      <c r="FX23" s="58"/>
      <c r="FY23" s="59"/>
      <c r="FZ23" s="54">
        <f t="shared" si="48"/>
        <v>2.8068249027427328</v>
      </c>
      <c r="GA23" s="55">
        <f t="shared" si="49"/>
        <v>4626</v>
      </c>
      <c r="GB23" s="61"/>
      <c r="GC23" s="62"/>
      <c r="GD23" s="58"/>
      <c r="GE23" s="58"/>
      <c r="GF23" s="59"/>
      <c r="GG23" s="54">
        <f t="shared" si="50"/>
        <v>2.8068249027427328</v>
      </c>
      <c r="GH23" s="55">
        <f t="shared" si="51"/>
        <v>4626</v>
      </c>
      <c r="GI23" s="61"/>
      <c r="GJ23" s="62"/>
      <c r="GK23" s="58"/>
      <c r="GL23" s="58"/>
      <c r="GM23" s="59"/>
      <c r="GN23" s="54">
        <f t="shared" si="52"/>
        <v>2.8068249027427328</v>
      </c>
      <c r="GO23" s="55">
        <f t="shared" si="53"/>
        <v>4626</v>
      </c>
      <c r="GP23" s="61"/>
      <c r="GQ23" s="62"/>
      <c r="GR23" s="58"/>
      <c r="GS23" s="58"/>
      <c r="GT23" s="59"/>
      <c r="GU23" s="54">
        <f t="shared" si="54"/>
        <v>2.8068249027427328</v>
      </c>
      <c r="GV23" s="55">
        <f t="shared" si="55"/>
        <v>4626</v>
      </c>
    </row>
    <row r="24" spans="1:204" s="60" customFormat="1">
      <c r="A24" s="57">
        <v>21</v>
      </c>
      <c r="B24" s="61">
        <v>1</v>
      </c>
      <c r="C24" s="62"/>
      <c r="D24" s="58"/>
      <c r="E24" s="58"/>
      <c r="F24" s="59"/>
      <c r="G24" s="54">
        <f t="shared" si="57"/>
        <v>1.4492981810433336</v>
      </c>
      <c r="H24" s="55">
        <f t="shared" si="56"/>
        <v>3971</v>
      </c>
      <c r="I24" s="61"/>
      <c r="J24" s="62"/>
      <c r="K24" s="58">
        <v>40</v>
      </c>
      <c r="L24" s="58"/>
      <c r="M24" s="59"/>
      <c r="N24" s="54">
        <f t="shared" si="0"/>
        <v>1.4718656412839246</v>
      </c>
      <c r="O24" s="55">
        <f t="shared" si="1"/>
        <v>3971</v>
      </c>
      <c r="P24" s="61"/>
      <c r="Q24" s="62"/>
      <c r="R24" s="58"/>
      <c r="S24" s="58"/>
      <c r="T24" s="59"/>
      <c r="U24" s="54">
        <f t="shared" si="2"/>
        <v>1.5653317319799336</v>
      </c>
      <c r="V24" s="55">
        <f t="shared" si="3"/>
        <v>3971</v>
      </c>
      <c r="W24" s="61">
        <v>3</v>
      </c>
      <c r="X24" s="62"/>
      <c r="Y24" s="58"/>
      <c r="Z24" s="58"/>
      <c r="AA24" s="59"/>
      <c r="AB24" s="54">
        <f t="shared" si="4"/>
        <v>1.6240128268798257</v>
      </c>
      <c r="AC24" s="55">
        <f t="shared" si="5"/>
        <v>3951</v>
      </c>
      <c r="AD24" s="61">
        <v>7</v>
      </c>
      <c r="AE24" s="62"/>
      <c r="AF24" s="58"/>
      <c r="AG24" s="58"/>
      <c r="AH24" s="59"/>
      <c r="AI24" s="54">
        <f t="shared" si="6"/>
        <v>1.7203977097532022</v>
      </c>
      <c r="AJ24" s="55">
        <f t="shared" si="7"/>
        <v>3926</v>
      </c>
      <c r="AK24" s="61">
        <v>5</v>
      </c>
      <c r="AL24" s="62"/>
      <c r="AM24" s="58"/>
      <c r="AN24" s="58"/>
      <c r="AO24" s="59"/>
      <c r="AP24" s="54">
        <f t="shared" si="8"/>
        <v>1.8524414423463247</v>
      </c>
      <c r="AQ24" s="55">
        <f t="shared" si="9"/>
        <v>3908</v>
      </c>
      <c r="AR24" s="61">
        <v>3</v>
      </c>
      <c r="AS24" s="62"/>
      <c r="AT24" s="58"/>
      <c r="AU24" s="58"/>
      <c r="AV24" s="59">
        <v>2</v>
      </c>
      <c r="AW24" s="54">
        <f t="shared" si="10"/>
        <v>1.9730218884845372</v>
      </c>
      <c r="AX24" s="55">
        <f t="shared" si="11"/>
        <v>3892</v>
      </c>
      <c r="AY24" s="61">
        <v>6</v>
      </c>
      <c r="AZ24" s="62"/>
      <c r="BA24" s="58"/>
      <c r="BB24" s="58"/>
      <c r="BC24" s="59"/>
      <c r="BD24" s="54">
        <f t="shared" si="12"/>
        <v>2.0704010111134017</v>
      </c>
      <c r="BE24" s="55">
        <f t="shared" si="13"/>
        <v>3886</v>
      </c>
      <c r="BF24" s="61">
        <v>4</v>
      </c>
      <c r="BG24" s="62"/>
      <c r="BH24" s="58"/>
      <c r="BI24" s="58"/>
      <c r="BJ24" s="59"/>
      <c r="BK24" s="54">
        <f t="shared" si="14"/>
        <v>2.2058414230019943</v>
      </c>
      <c r="BL24" s="55">
        <f t="shared" si="15"/>
        <v>3883</v>
      </c>
      <c r="BM24" s="61">
        <v>3</v>
      </c>
      <c r="BN24" s="62"/>
      <c r="BO24" s="58"/>
      <c r="BP24" s="58"/>
      <c r="BQ24" s="59"/>
      <c r="BR24" s="54">
        <f t="shared" si="16"/>
        <v>2.3082602506332899</v>
      </c>
      <c r="BS24" s="55">
        <f t="shared" si="17"/>
        <v>3883</v>
      </c>
      <c r="BT24" s="61">
        <v>5</v>
      </c>
      <c r="BU24" s="62"/>
      <c r="BV24" s="58"/>
      <c r="BW24" s="58"/>
      <c r="BX24" s="59"/>
      <c r="BY24" s="54">
        <f t="shared" si="18"/>
        <v>2.4516862297533226</v>
      </c>
      <c r="BZ24" s="55">
        <f t="shared" si="19"/>
        <v>3883</v>
      </c>
      <c r="CA24" s="61">
        <v>1</v>
      </c>
      <c r="CB24" s="62"/>
      <c r="CC24" s="58">
        <v>20</v>
      </c>
      <c r="CD24" s="58"/>
      <c r="CE24" s="59"/>
      <c r="CF24" s="54">
        <f t="shared" si="20"/>
        <v>2.5189419202384755</v>
      </c>
      <c r="CG24" s="55">
        <f t="shared" si="21"/>
        <v>3883</v>
      </c>
      <c r="CH24" s="61">
        <v>4</v>
      </c>
      <c r="CI24" s="62"/>
      <c r="CJ24" s="58"/>
      <c r="CK24" s="58"/>
      <c r="CL24" s="59"/>
      <c r="CM24" s="54">
        <f t="shared" si="22"/>
        <v>2.6170024998854586</v>
      </c>
      <c r="CN24" s="55">
        <f t="shared" si="23"/>
        <v>3883</v>
      </c>
      <c r="CO24" s="61">
        <v>4</v>
      </c>
      <c r="CP24" s="62"/>
      <c r="CQ24" s="58"/>
      <c r="CR24" s="58"/>
      <c r="CS24" s="59"/>
      <c r="CT24" s="54">
        <f t="shared" si="24"/>
        <v>2.6949156274093315</v>
      </c>
      <c r="CU24" s="55">
        <f t="shared" si="25"/>
        <v>4626</v>
      </c>
      <c r="CV24" s="61"/>
      <c r="CW24" s="62"/>
      <c r="CX24" s="58">
        <v>20</v>
      </c>
      <c r="CY24" s="58"/>
      <c r="CZ24" s="59"/>
      <c r="DA24" s="54">
        <f t="shared" si="26"/>
        <v>2.7717389338046234</v>
      </c>
      <c r="DB24" s="55">
        <f t="shared" si="27"/>
        <v>4626</v>
      </c>
      <c r="DC24" s="61"/>
      <c r="DD24" s="62"/>
      <c r="DE24" s="58"/>
      <c r="DF24" s="58"/>
      <c r="DG24" s="59"/>
      <c r="DH24" s="54">
        <f t="shared" si="28"/>
        <v>2.8068249027427328</v>
      </c>
      <c r="DI24" s="55">
        <f t="shared" si="29"/>
        <v>4626</v>
      </c>
      <c r="DJ24" s="61"/>
      <c r="DK24" s="62"/>
      <c r="DL24" s="58"/>
      <c r="DM24" s="58"/>
      <c r="DN24" s="59"/>
      <c r="DO24" s="54">
        <f t="shared" si="30"/>
        <v>2.8068249027427328</v>
      </c>
      <c r="DP24" s="55">
        <f t="shared" si="31"/>
        <v>4626</v>
      </c>
      <c r="DQ24" s="61"/>
      <c r="DR24" s="62"/>
      <c r="DS24" s="58"/>
      <c r="DT24" s="58"/>
      <c r="DU24" s="59"/>
      <c r="DV24" s="54">
        <f t="shared" si="32"/>
        <v>2.8068249027427328</v>
      </c>
      <c r="DW24" s="55">
        <f t="shared" si="33"/>
        <v>4626</v>
      </c>
      <c r="DX24" s="61"/>
      <c r="DY24" s="62"/>
      <c r="DZ24" s="58"/>
      <c r="EA24" s="58"/>
      <c r="EB24" s="59"/>
      <c r="EC24" s="54">
        <f t="shared" si="34"/>
        <v>2.8068249027427328</v>
      </c>
      <c r="ED24" s="55">
        <f t="shared" si="35"/>
        <v>4626</v>
      </c>
      <c r="EE24" s="61"/>
      <c r="EF24" s="62"/>
      <c r="EG24" s="58"/>
      <c r="EH24" s="58"/>
      <c r="EI24" s="59"/>
      <c r="EJ24" s="54">
        <f t="shared" si="36"/>
        <v>2.8068249027427328</v>
      </c>
      <c r="EK24" s="55">
        <f t="shared" si="37"/>
        <v>4626</v>
      </c>
      <c r="EL24" s="61"/>
      <c r="EM24" s="62"/>
      <c r="EN24" s="58"/>
      <c r="EO24" s="58"/>
      <c r="EP24" s="59"/>
      <c r="EQ24" s="54">
        <f t="shared" si="38"/>
        <v>2.8068249027427328</v>
      </c>
      <c r="ER24" s="55">
        <f t="shared" si="39"/>
        <v>4626</v>
      </c>
      <c r="ES24" s="61"/>
      <c r="ET24" s="62"/>
      <c r="EU24" s="58"/>
      <c r="EV24" s="58"/>
      <c r="EW24" s="59"/>
      <c r="EX24" s="54">
        <f t="shared" si="40"/>
        <v>2.8068249027427328</v>
      </c>
      <c r="EY24" s="55">
        <f t="shared" si="41"/>
        <v>4626</v>
      </c>
      <c r="EZ24" s="61"/>
      <c r="FA24" s="62"/>
      <c r="FB24" s="58"/>
      <c r="FC24" s="58"/>
      <c r="FD24" s="59"/>
      <c r="FE24" s="54">
        <f t="shared" si="42"/>
        <v>2.8068249027427328</v>
      </c>
      <c r="FF24" s="55">
        <f t="shared" si="43"/>
        <v>4626</v>
      </c>
      <c r="FG24" s="61"/>
      <c r="FH24" s="62"/>
      <c r="FI24" s="58"/>
      <c r="FJ24" s="58"/>
      <c r="FK24" s="59"/>
      <c r="FL24" s="54">
        <f t="shared" si="44"/>
        <v>2.8068249027427328</v>
      </c>
      <c r="FM24" s="55">
        <f t="shared" si="45"/>
        <v>4626</v>
      </c>
      <c r="FN24" s="61"/>
      <c r="FO24" s="62"/>
      <c r="FP24" s="58"/>
      <c r="FQ24" s="58"/>
      <c r="FR24" s="59"/>
      <c r="FS24" s="54">
        <f t="shared" si="46"/>
        <v>2.8068249027427328</v>
      </c>
      <c r="FT24" s="55">
        <f t="shared" si="47"/>
        <v>4626</v>
      </c>
      <c r="FU24" s="61"/>
      <c r="FV24" s="62"/>
      <c r="FW24" s="58"/>
      <c r="FX24" s="58"/>
      <c r="FY24" s="59"/>
      <c r="FZ24" s="54">
        <f t="shared" si="48"/>
        <v>2.8068249027427328</v>
      </c>
      <c r="GA24" s="55">
        <f t="shared" si="49"/>
        <v>4626</v>
      </c>
      <c r="GB24" s="61"/>
      <c r="GC24" s="62"/>
      <c r="GD24" s="58"/>
      <c r="GE24" s="58"/>
      <c r="GF24" s="59"/>
      <c r="GG24" s="54">
        <f t="shared" si="50"/>
        <v>2.8068249027427328</v>
      </c>
      <c r="GH24" s="55">
        <f t="shared" si="51"/>
        <v>4626</v>
      </c>
      <c r="GI24" s="61"/>
      <c r="GJ24" s="62"/>
      <c r="GK24" s="58"/>
      <c r="GL24" s="58"/>
      <c r="GM24" s="59"/>
      <c r="GN24" s="54">
        <f t="shared" si="52"/>
        <v>2.8068249027427328</v>
      </c>
      <c r="GO24" s="55">
        <f t="shared" si="53"/>
        <v>4626</v>
      </c>
      <c r="GP24" s="61"/>
      <c r="GQ24" s="62"/>
      <c r="GR24" s="58"/>
      <c r="GS24" s="58"/>
      <c r="GT24" s="59"/>
      <c r="GU24" s="54">
        <f t="shared" si="54"/>
        <v>2.8068249027427328</v>
      </c>
      <c r="GV24" s="55">
        <f t="shared" si="55"/>
        <v>4626</v>
      </c>
    </row>
    <row r="25" spans="1:204" s="60" customFormat="1">
      <c r="A25" s="57">
        <v>22</v>
      </c>
      <c r="B25" s="61">
        <v>1</v>
      </c>
      <c r="C25" s="62"/>
      <c r="D25" s="58"/>
      <c r="E25" s="58"/>
      <c r="F25" s="59"/>
      <c r="G25" s="54">
        <f t="shared" si="57"/>
        <v>1.4504604536737504</v>
      </c>
      <c r="H25" s="55">
        <f t="shared" si="56"/>
        <v>3971</v>
      </c>
      <c r="I25" s="61">
        <v>2</v>
      </c>
      <c r="J25" s="62"/>
      <c r="K25" s="58">
        <v>20</v>
      </c>
      <c r="L25" s="58"/>
      <c r="M25" s="59"/>
      <c r="N25" s="54">
        <f t="shared" si="0"/>
        <v>1.4767084439106608</v>
      </c>
      <c r="O25" s="55">
        <f t="shared" si="1"/>
        <v>3971</v>
      </c>
      <c r="P25" s="61">
        <v>2</v>
      </c>
      <c r="Q25" s="62"/>
      <c r="R25" s="58"/>
      <c r="S25" s="58"/>
      <c r="T25" s="59"/>
      <c r="U25" s="54">
        <f t="shared" si="2"/>
        <v>1.5676562772407672</v>
      </c>
      <c r="V25" s="55">
        <f t="shared" si="3"/>
        <v>3971</v>
      </c>
      <c r="W25" s="61">
        <v>2</v>
      </c>
      <c r="X25" s="62"/>
      <c r="Y25" s="58"/>
      <c r="Z25" s="58"/>
      <c r="AA25" s="59">
        <v>2</v>
      </c>
      <c r="AB25" s="54">
        <f t="shared" si="4"/>
        <v>1.6263503222535332</v>
      </c>
      <c r="AC25" s="55">
        <f t="shared" si="5"/>
        <v>3949</v>
      </c>
      <c r="AD25" s="61">
        <v>5</v>
      </c>
      <c r="AE25" s="62"/>
      <c r="AF25" s="58"/>
      <c r="AG25" s="58"/>
      <c r="AH25" s="59"/>
      <c r="AI25" s="54">
        <f t="shared" si="6"/>
        <v>1.7262756830280168</v>
      </c>
      <c r="AJ25" s="55">
        <f t="shared" si="7"/>
        <v>3926</v>
      </c>
      <c r="AK25" s="61">
        <v>3</v>
      </c>
      <c r="AL25" s="62"/>
      <c r="AM25" s="58"/>
      <c r="AN25" s="58"/>
      <c r="AO25" s="59"/>
      <c r="AP25" s="54">
        <f t="shared" si="8"/>
        <v>1.8559844704543478</v>
      </c>
      <c r="AQ25" s="55">
        <f t="shared" si="9"/>
        <v>3908</v>
      </c>
      <c r="AR25" s="61">
        <v>3</v>
      </c>
      <c r="AS25" s="62"/>
      <c r="AT25" s="58"/>
      <c r="AU25" s="58"/>
      <c r="AV25" s="59"/>
      <c r="AW25" s="54">
        <f t="shared" si="10"/>
        <v>1.9765794819701885</v>
      </c>
      <c r="AX25" s="55">
        <f t="shared" si="11"/>
        <v>3892</v>
      </c>
      <c r="AY25" s="61">
        <v>5</v>
      </c>
      <c r="AZ25" s="62"/>
      <c r="BA25" s="58"/>
      <c r="BB25" s="58"/>
      <c r="BC25" s="59"/>
      <c r="BD25" s="54">
        <f t="shared" si="12"/>
        <v>2.076339488487803</v>
      </c>
      <c r="BE25" s="55">
        <f t="shared" si="13"/>
        <v>3886</v>
      </c>
      <c r="BF25" s="61"/>
      <c r="BG25" s="62"/>
      <c r="BH25" s="58"/>
      <c r="BI25" s="58"/>
      <c r="BJ25" s="59"/>
      <c r="BK25" s="54">
        <f t="shared" si="14"/>
        <v>2.2058414230019943</v>
      </c>
      <c r="BL25" s="55">
        <f t="shared" si="15"/>
        <v>3883</v>
      </c>
      <c r="BM25" s="61">
        <v>4</v>
      </c>
      <c r="BN25" s="62"/>
      <c r="BO25" s="58"/>
      <c r="BP25" s="58"/>
      <c r="BQ25" s="59"/>
      <c r="BR25" s="54">
        <f t="shared" si="16"/>
        <v>2.3130147029798103</v>
      </c>
      <c r="BS25" s="55">
        <f t="shared" si="17"/>
        <v>3883</v>
      </c>
      <c r="BT25" s="61"/>
      <c r="BU25" s="62"/>
      <c r="BV25" s="58"/>
      <c r="BW25" s="58"/>
      <c r="BX25" s="59"/>
      <c r="BY25" s="54">
        <f t="shared" si="18"/>
        <v>2.4516862297533226</v>
      </c>
      <c r="BZ25" s="55">
        <f t="shared" si="19"/>
        <v>3883</v>
      </c>
      <c r="CA25" s="61"/>
      <c r="CB25" s="62"/>
      <c r="CC25" s="58">
        <v>20</v>
      </c>
      <c r="CD25" s="58"/>
      <c r="CE25" s="59"/>
      <c r="CF25" s="54">
        <f t="shared" si="20"/>
        <v>2.5215172485928408</v>
      </c>
      <c r="CG25" s="55">
        <f t="shared" si="21"/>
        <v>3883</v>
      </c>
      <c r="CH25" s="61">
        <v>6</v>
      </c>
      <c r="CI25" s="62"/>
      <c r="CJ25" s="58"/>
      <c r="CK25" s="58"/>
      <c r="CL25" s="59"/>
      <c r="CM25" s="54">
        <f t="shared" si="22"/>
        <v>2.6241341784052392</v>
      </c>
      <c r="CN25" s="55">
        <f t="shared" si="23"/>
        <v>3883</v>
      </c>
      <c r="CO25" s="61">
        <v>4</v>
      </c>
      <c r="CP25" s="62"/>
      <c r="CQ25" s="58"/>
      <c r="CR25" s="58"/>
      <c r="CS25" s="59"/>
      <c r="CT25" s="54">
        <f t="shared" si="24"/>
        <v>2.6989064485207752</v>
      </c>
      <c r="CU25" s="55">
        <f t="shared" si="25"/>
        <v>4626</v>
      </c>
      <c r="CV25" s="61"/>
      <c r="CW25" s="62"/>
      <c r="CX25" s="58">
        <v>20</v>
      </c>
      <c r="CY25" s="58"/>
      <c r="CZ25" s="59"/>
      <c r="DA25" s="54">
        <f t="shared" si="26"/>
        <v>2.7739006285733221</v>
      </c>
      <c r="DB25" s="55">
        <f t="shared" si="27"/>
        <v>4626</v>
      </c>
      <c r="DC25" s="61"/>
      <c r="DD25" s="62"/>
      <c r="DE25" s="58"/>
      <c r="DF25" s="58"/>
      <c r="DG25" s="59"/>
      <c r="DH25" s="54">
        <f t="shared" si="28"/>
        <v>2.8068249027427328</v>
      </c>
      <c r="DI25" s="55">
        <f t="shared" si="29"/>
        <v>4626</v>
      </c>
      <c r="DJ25" s="61"/>
      <c r="DK25" s="62"/>
      <c r="DL25" s="58"/>
      <c r="DM25" s="58"/>
      <c r="DN25" s="59"/>
      <c r="DO25" s="54">
        <f t="shared" si="30"/>
        <v>2.8068249027427328</v>
      </c>
      <c r="DP25" s="55">
        <f t="shared" si="31"/>
        <v>4626</v>
      </c>
      <c r="DQ25" s="61"/>
      <c r="DR25" s="62"/>
      <c r="DS25" s="58"/>
      <c r="DT25" s="58"/>
      <c r="DU25" s="59"/>
      <c r="DV25" s="54">
        <f t="shared" si="32"/>
        <v>2.8068249027427328</v>
      </c>
      <c r="DW25" s="55">
        <f t="shared" si="33"/>
        <v>4626</v>
      </c>
      <c r="DX25" s="61"/>
      <c r="DY25" s="62"/>
      <c r="DZ25" s="58"/>
      <c r="EA25" s="58"/>
      <c r="EB25" s="59"/>
      <c r="EC25" s="54">
        <f t="shared" si="34"/>
        <v>2.8068249027427328</v>
      </c>
      <c r="ED25" s="55">
        <f t="shared" si="35"/>
        <v>4626</v>
      </c>
      <c r="EE25" s="61"/>
      <c r="EF25" s="62"/>
      <c r="EG25" s="58"/>
      <c r="EH25" s="58"/>
      <c r="EI25" s="59"/>
      <c r="EJ25" s="54">
        <f t="shared" si="36"/>
        <v>2.8068249027427328</v>
      </c>
      <c r="EK25" s="55">
        <f t="shared" si="37"/>
        <v>4626</v>
      </c>
      <c r="EL25" s="61"/>
      <c r="EM25" s="62"/>
      <c r="EN25" s="58"/>
      <c r="EO25" s="58"/>
      <c r="EP25" s="59"/>
      <c r="EQ25" s="54">
        <f t="shared" si="38"/>
        <v>2.8068249027427328</v>
      </c>
      <c r="ER25" s="55">
        <f t="shared" si="39"/>
        <v>4626</v>
      </c>
      <c r="ES25" s="61"/>
      <c r="ET25" s="62"/>
      <c r="EU25" s="58"/>
      <c r="EV25" s="58"/>
      <c r="EW25" s="59"/>
      <c r="EX25" s="54">
        <f t="shared" si="40"/>
        <v>2.8068249027427328</v>
      </c>
      <c r="EY25" s="55">
        <f t="shared" si="41"/>
        <v>4626</v>
      </c>
      <c r="EZ25" s="61"/>
      <c r="FA25" s="62"/>
      <c r="FB25" s="58"/>
      <c r="FC25" s="58"/>
      <c r="FD25" s="59"/>
      <c r="FE25" s="54">
        <f t="shared" si="42"/>
        <v>2.8068249027427328</v>
      </c>
      <c r="FF25" s="55">
        <f t="shared" si="43"/>
        <v>4626</v>
      </c>
      <c r="FG25" s="61"/>
      <c r="FH25" s="62"/>
      <c r="FI25" s="58"/>
      <c r="FJ25" s="58"/>
      <c r="FK25" s="59"/>
      <c r="FL25" s="54">
        <f t="shared" si="44"/>
        <v>2.8068249027427328</v>
      </c>
      <c r="FM25" s="55">
        <f t="shared" si="45"/>
        <v>4626</v>
      </c>
      <c r="FN25" s="61"/>
      <c r="FO25" s="62"/>
      <c r="FP25" s="58"/>
      <c r="FQ25" s="58"/>
      <c r="FR25" s="59"/>
      <c r="FS25" s="54">
        <f t="shared" si="46"/>
        <v>2.8068249027427328</v>
      </c>
      <c r="FT25" s="55">
        <f t="shared" si="47"/>
        <v>4626</v>
      </c>
      <c r="FU25" s="61"/>
      <c r="FV25" s="62"/>
      <c r="FW25" s="58"/>
      <c r="FX25" s="58"/>
      <c r="FY25" s="59"/>
      <c r="FZ25" s="54">
        <f t="shared" si="48"/>
        <v>2.8068249027427328</v>
      </c>
      <c r="GA25" s="55">
        <f t="shared" si="49"/>
        <v>4626</v>
      </c>
      <c r="GB25" s="61"/>
      <c r="GC25" s="62"/>
      <c r="GD25" s="58"/>
      <c r="GE25" s="58"/>
      <c r="GF25" s="59"/>
      <c r="GG25" s="54">
        <f t="shared" si="50"/>
        <v>2.8068249027427328</v>
      </c>
      <c r="GH25" s="55">
        <f t="shared" si="51"/>
        <v>4626</v>
      </c>
      <c r="GI25" s="61"/>
      <c r="GJ25" s="62"/>
      <c r="GK25" s="58"/>
      <c r="GL25" s="58"/>
      <c r="GM25" s="59"/>
      <c r="GN25" s="54">
        <f t="shared" si="52"/>
        <v>2.8068249027427328</v>
      </c>
      <c r="GO25" s="55">
        <f t="shared" si="53"/>
        <v>4626</v>
      </c>
      <c r="GP25" s="61"/>
      <c r="GQ25" s="62"/>
      <c r="GR25" s="58"/>
      <c r="GS25" s="58"/>
      <c r="GT25" s="59"/>
      <c r="GU25" s="54">
        <f t="shared" si="54"/>
        <v>2.8068249027427328</v>
      </c>
      <c r="GV25" s="55">
        <f t="shared" si="55"/>
        <v>4626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>
        <f t="shared" si="57"/>
        <v>1.4504604536737504</v>
      </c>
      <c r="H26" s="55">
        <f t="shared" si="56"/>
        <v>3971</v>
      </c>
      <c r="I26" s="61">
        <v>2</v>
      </c>
      <c r="J26" s="62"/>
      <c r="K26" s="58">
        <v>40</v>
      </c>
      <c r="L26" s="58"/>
      <c r="M26" s="59"/>
      <c r="N26" s="54">
        <f t="shared" si="0"/>
        <v>1.4840695039032998</v>
      </c>
      <c r="O26" s="55">
        <f t="shared" si="1"/>
        <v>3971</v>
      </c>
      <c r="P26" s="61">
        <v>3</v>
      </c>
      <c r="Q26" s="62"/>
      <c r="R26" s="58"/>
      <c r="S26" s="58"/>
      <c r="T26" s="59"/>
      <c r="U26" s="54">
        <f t="shared" si="2"/>
        <v>1.5711430951320171</v>
      </c>
      <c r="V26" s="55">
        <f t="shared" si="3"/>
        <v>3971</v>
      </c>
      <c r="W26" s="61">
        <v>3</v>
      </c>
      <c r="X26" s="62"/>
      <c r="Y26" s="58"/>
      <c r="Z26" s="58"/>
      <c r="AA26" s="59">
        <v>2</v>
      </c>
      <c r="AB26" s="54">
        <f t="shared" si="4"/>
        <v>1.6298583419763997</v>
      </c>
      <c r="AC26" s="55">
        <f t="shared" si="5"/>
        <v>3947</v>
      </c>
      <c r="AD26" s="61">
        <v>6</v>
      </c>
      <c r="AE26" s="62"/>
      <c r="AF26" s="58"/>
      <c r="AG26" s="58"/>
      <c r="AH26" s="59">
        <v>3</v>
      </c>
      <c r="AI26" s="54">
        <f t="shared" si="6"/>
        <v>1.733334644968447</v>
      </c>
      <c r="AJ26" s="55">
        <f t="shared" si="7"/>
        <v>3923</v>
      </c>
      <c r="AK26" s="61">
        <v>3</v>
      </c>
      <c r="AL26" s="62"/>
      <c r="AM26" s="58"/>
      <c r="AN26" s="58"/>
      <c r="AO26" s="59"/>
      <c r="AP26" s="54">
        <f t="shared" si="8"/>
        <v>1.8595274985623709</v>
      </c>
      <c r="AQ26" s="55">
        <f t="shared" si="9"/>
        <v>3908</v>
      </c>
      <c r="AR26" s="61">
        <v>3</v>
      </c>
      <c r="AS26" s="62"/>
      <c r="AT26" s="58"/>
      <c r="AU26" s="58"/>
      <c r="AV26" s="59">
        <v>3</v>
      </c>
      <c r="AW26" s="54">
        <f t="shared" si="10"/>
        <v>1.98013981980669</v>
      </c>
      <c r="AX26" s="55">
        <f t="shared" si="11"/>
        <v>3889</v>
      </c>
      <c r="AY26" s="61">
        <v>3</v>
      </c>
      <c r="AZ26" s="62">
        <v>2</v>
      </c>
      <c r="BA26" s="58"/>
      <c r="BB26" s="58"/>
      <c r="BC26" s="59"/>
      <c r="BD26" s="54">
        <f t="shared" si="12"/>
        <v>2.0822779658622044</v>
      </c>
      <c r="BE26" s="55">
        <f t="shared" si="13"/>
        <v>3886</v>
      </c>
      <c r="BF26" s="61">
        <v>5</v>
      </c>
      <c r="BG26" s="62"/>
      <c r="BH26" s="58"/>
      <c r="BI26" s="58"/>
      <c r="BJ26" s="59"/>
      <c r="BK26" s="54">
        <f t="shared" si="14"/>
        <v>2.211784488435145</v>
      </c>
      <c r="BL26" s="55">
        <f t="shared" si="15"/>
        <v>3883</v>
      </c>
      <c r="BM26" s="61">
        <v>3</v>
      </c>
      <c r="BN26" s="62"/>
      <c r="BO26" s="58"/>
      <c r="BP26" s="58"/>
      <c r="BQ26" s="59"/>
      <c r="BR26" s="54">
        <f t="shared" si="16"/>
        <v>2.3165805422397003</v>
      </c>
      <c r="BS26" s="55">
        <f t="shared" si="17"/>
        <v>3883</v>
      </c>
      <c r="BT26" s="61">
        <v>3</v>
      </c>
      <c r="BU26" s="62"/>
      <c r="BV26" s="58"/>
      <c r="BW26" s="58"/>
      <c r="BX26" s="59"/>
      <c r="BY26" s="54">
        <f t="shared" si="18"/>
        <v>2.4552520690132127</v>
      </c>
      <c r="BZ26" s="55">
        <f t="shared" si="19"/>
        <v>3883</v>
      </c>
      <c r="CA26" s="61"/>
      <c r="CB26" s="62"/>
      <c r="CC26" s="58">
        <v>20</v>
      </c>
      <c r="CD26" s="58"/>
      <c r="CE26" s="59"/>
      <c r="CF26" s="54">
        <f t="shared" si="20"/>
        <v>2.524092576947206</v>
      </c>
      <c r="CG26" s="55">
        <f t="shared" si="21"/>
        <v>3883</v>
      </c>
      <c r="CH26" s="61">
        <v>6</v>
      </c>
      <c r="CI26" s="62"/>
      <c r="CJ26" s="58"/>
      <c r="CK26" s="58"/>
      <c r="CL26" s="59"/>
      <c r="CM26" s="54">
        <f t="shared" si="22"/>
        <v>2.6312658569250202</v>
      </c>
      <c r="CN26" s="55">
        <f t="shared" si="23"/>
        <v>3883</v>
      </c>
      <c r="CO26" s="61">
        <v>5</v>
      </c>
      <c r="CP26" s="62"/>
      <c r="CQ26" s="58"/>
      <c r="CR26" s="58"/>
      <c r="CS26" s="59"/>
      <c r="CT26" s="54">
        <f t="shared" si="24"/>
        <v>2.7038949749100798</v>
      </c>
      <c r="CU26" s="55">
        <f t="shared" si="25"/>
        <v>4626</v>
      </c>
      <c r="CV26" s="61"/>
      <c r="CW26" s="62"/>
      <c r="CX26" s="58"/>
      <c r="CY26" s="58"/>
      <c r="CZ26" s="59"/>
      <c r="DA26" s="54">
        <f t="shared" si="26"/>
        <v>2.7739006285733221</v>
      </c>
      <c r="DB26" s="55">
        <f t="shared" si="27"/>
        <v>4626</v>
      </c>
      <c r="DC26" s="61"/>
      <c r="DD26" s="62"/>
      <c r="DE26" s="58"/>
      <c r="DF26" s="58"/>
      <c r="DG26" s="59"/>
      <c r="DH26" s="54">
        <f t="shared" si="28"/>
        <v>2.8068249027427328</v>
      </c>
      <c r="DI26" s="55">
        <f t="shared" si="29"/>
        <v>4626</v>
      </c>
      <c r="DJ26" s="61"/>
      <c r="DK26" s="62"/>
      <c r="DL26" s="58"/>
      <c r="DM26" s="58"/>
      <c r="DN26" s="59"/>
      <c r="DO26" s="54">
        <f t="shared" si="30"/>
        <v>2.8068249027427328</v>
      </c>
      <c r="DP26" s="55">
        <f t="shared" si="31"/>
        <v>4626</v>
      </c>
      <c r="DQ26" s="61"/>
      <c r="DR26" s="62"/>
      <c r="DS26" s="58"/>
      <c r="DT26" s="58"/>
      <c r="DU26" s="59"/>
      <c r="DV26" s="54">
        <f t="shared" si="32"/>
        <v>2.8068249027427328</v>
      </c>
      <c r="DW26" s="55">
        <f t="shared" si="33"/>
        <v>4626</v>
      </c>
      <c r="DX26" s="61"/>
      <c r="DY26" s="62"/>
      <c r="DZ26" s="58"/>
      <c r="EA26" s="58"/>
      <c r="EB26" s="59"/>
      <c r="EC26" s="54">
        <f t="shared" si="34"/>
        <v>2.8068249027427328</v>
      </c>
      <c r="ED26" s="55">
        <f t="shared" si="35"/>
        <v>4626</v>
      </c>
      <c r="EE26" s="61"/>
      <c r="EF26" s="62"/>
      <c r="EG26" s="58"/>
      <c r="EH26" s="58"/>
      <c r="EI26" s="59"/>
      <c r="EJ26" s="54">
        <f t="shared" si="36"/>
        <v>2.8068249027427328</v>
      </c>
      <c r="EK26" s="55">
        <f t="shared" si="37"/>
        <v>4626</v>
      </c>
      <c r="EL26" s="61"/>
      <c r="EM26" s="62"/>
      <c r="EN26" s="58"/>
      <c r="EO26" s="58"/>
      <c r="EP26" s="59"/>
      <c r="EQ26" s="54">
        <f t="shared" si="38"/>
        <v>2.8068249027427328</v>
      </c>
      <c r="ER26" s="55">
        <f t="shared" si="39"/>
        <v>4626</v>
      </c>
      <c r="ES26" s="61"/>
      <c r="ET26" s="62"/>
      <c r="EU26" s="58"/>
      <c r="EV26" s="58"/>
      <c r="EW26" s="59"/>
      <c r="EX26" s="54">
        <f t="shared" si="40"/>
        <v>2.8068249027427328</v>
      </c>
      <c r="EY26" s="55">
        <f t="shared" si="41"/>
        <v>4626</v>
      </c>
      <c r="EZ26" s="61"/>
      <c r="FA26" s="62"/>
      <c r="FB26" s="58"/>
      <c r="FC26" s="58"/>
      <c r="FD26" s="59"/>
      <c r="FE26" s="54">
        <f t="shared" si="42"/>
        <v>2.8068249027427328</v>
      </c>
      <c r="FF26" s="55">
        <f t="shared" si="43"/>
        <v>4626</v>
      </c>
      <c r="FG26" s="61"/>
      <c r="FH26" s="62"/>
      <c r="FI26" s="58"/>
      <c r="FJ26" s="58"/>
      <c r="FK26" s="59"/>
      <c r="FL26" s="54">
        <f t="shared" si="44"/>
        <v>2.8068249027427328</v>
      </c>
      <c r="FM26" s="55">
        <f t="shared" si="45"/>
        <v>4626</v>
      </c>
      <c r="FN26" s="61"/>
      <c r="FO26" s="62"/>
      <c r="FP26" s="58"/>
      <c r="FQ26" s="58"/>
      <c r="FR26" s="59"/>
      <c r="FS26" s="54">
        <f t="shared" si="46"/>
        <v>2.8068249027427328</v>
      </c>
      <c r="FT26" s="55">
        <f t="shared" si="47"/>
        <v>4626</v>
      </c>
      <c r="FU26" s="61"/>
      <c r="FV26" s="62"/>
      <c r="FW26" s="58"/>
      <c r="FX26" s="58"/>
      <c r="FY26" s="59"/>
      <c r="FZ26" s="54">
        <f t="shared" si="48"/>
        <v>2.8068249027427328</v>
      </c>
      <c r="GA26" s="55">
        <f t="shared" si="49"/>
        <v>4626</v>
      </c>
      <c r="GB26" s="61"/>
      <c r="GC26" s="62"/>
      <c r="GD26" s="58"/>
      <c r="GE26" s="58"/>
      <c r="GF26" s="59"/>
      <c r="GG26" s="54">
        <f t="shared" si="50"/>
        <v>2.8068249027427328</v>
      </c>
      <c r="GH26" s="55">
        <f t="shared" si="51"/>
        <v>4626</v>
      </c>
      <c r="GI26" s="61"/>
      <c r="GJ26" s="62"/>
      <c r="GK26" s="58"/>
      <c r="GL26" s="58"/>
      <c r="GM26" s="59"/>
      <c r="GN26" s="54">
        <f t="shared" si="52"/>
        <v>2.8068249027427328</v>
      </c>
      <c r="GO26" s="55">
        <f t="shared" si="53"/>
        <v>4626</v>
      </c>
      <c r="GP26" s="61"/>
      <c r="GQ26" s="62"/>
      <c r="GR26" s="58"/>
      <c r="GS26" s="58"/>
      <c r="GT26" s="59"/>
      <c r="GU26" s="54">
        <f t="shared" si="54"/>
        <v>2.8068249027427328</v>
      </c>
      <c r="GV26" s="55">
        <f t="shared" si="55"/>
        <v>4626</v>
      </c>
    </row>
    <row r="27" spans="1:204" s="60" customFormat="1">
      <c r="A27" s="57">
        <v>24</v>
      </c>
      <c r="B27" s="61">
        <v>1</v>
      </c>
      <c r="C27" s="62"/>
      <c r="D27" s="58"/>
      <c r="E27" s="58"/>
      <c r="F27" s="59"/>
      <c r="G27" s="54">
        <f t="shared" si="57"/>
        <v>1.451622726304167</v>
      </c>
      <c r="H27" s="55">
        <f t="shared" si="56"/>
        <v>3971</v>
      </c>
      <c r="I27" s="61">
        <v>2</v>
      </c>
      <c r="J27" s="62"/>
      <c r="K27" s="58"/>
      <c r="L27" s="58"/>
      <c r="M27" s="59"/>
      <c r="N27" s="54">
        <f t="shared" si="0"/>
        <v>1.4863940491641332</v>
      </c>
      <c r="O27" s="55">
        <f t="shared" si="1"/>
        <v>3971</v>
      </c>
      <c r="P27" s="61">
        <v>3</v>
      </c>
      <c r="Q27" s="62"/>
      <c r="R27" s="58"/>
      <c r="S27" s="58"/>
      <c r="T27" s="59"/>
      <c r="U27" s="54">
        <f t="shared" si="2"/>
        <v>1.5746299130232673</v>
      </c>
      <c r="V27" s="55">
        <f t="shared" si="3"/>
        <v>3971</v>
      </c>
      <c r="W27" s="61">
        <v>3</v>
      </c>
      <c r="X27" s="62"/>
      <c r="Y27" s="58"/>
      <c r="Z27" s="58"/>
      <c r="AA27" s="59">
        <v>2</v>
      </c>
      <c r="AB27" s="54">
        <f t="shared" si="4"/>
        <v>1.6333681401630038</v>
      </c>
      <c r="AC27" s="55">
        <f t="shared" si="5"/>
        <v>3945</v>
      </c>
      <c r="AD27" s="61">
        <v>4</v>
      </c>
      <c r="AE27" s="62"/>
      <c r="AF27" s="58"/>
      <c r="AG27" s="58"/>
      <c r="AH27" s="59"/>
      <c r="AI27" s="54">
        <f t="shared" si="6"/>
        <v>1.7380406195954003</v>
      </c>
      <c r="AJ27" s="55">
        <f t="shared" si="7"/>
        <v>3923</v>
      </c>
      <c r="AK27" s="61">
        <v>3</v>
      </c>
      <c r="AL27" s="62"/>
      <c r="AM27" s="58"/>
      <c r="AN27" s="58"/>
      <c r="AO27" s="59"/>
      <c r="AP27" s="54">
        <f t="shared" si="8"/>
        <v>1.863070526670394</v>
      </c>
      <c r="AQ27" s="55">
        <f t="shared" si="9"/>
        <v>3908</v>
      </c>
      <c r="AR27" s="61"/>
      <c r="AS27" s="62"/>
      <c r="AT27" s="58"/>
      <c r="AU27" s="58"/>
      <c r="AV27" s="59"/>
      <c r="AW27" s="54">
        <f t="shared" si="10"/>
        <v>1.98013981980669</v>
      </c>
      <c r="AX27" s="55">
        <f t="shared" si="11"/>
        <v>3889</v>
      </c>
      <c r="AY27" s="61">
        <v>5</v>
      </c>
      <c r="AZ27" s="62"/>
      <c r="BA27" s="58"/>
      <c r="BB27" s="58"/>
      <c r="BC27" s="59"/>
      <c r="BD27" s="54">
        <f t="shared" si="12"/>
        <v>2.0882164432366053</v>
      </c>
      <c r="BE27" s="55">
        <f t="shared" si="13"/>
        <v>3886</v>
      </c>
      <c r="BF27" s="61">
        <v>5</v>
      </c>
      <c r="BG27" s="62"/>
      <c r="BH27" s="58"/>
      <c r="BI27" s="58"/>
      <c r="BJ27" s="59"/>
      <c r="BK27" s="54">
        <f t="shared" si="14"/>
        <v>2.2177275538682957</v>
      </c>
      <c r="BL27" s="55">
        <f t="shared" si="15"/>
        <v>3883</v>
      </c>
      <c r="BM27" s="61">
        <v>4</v>
      </c>
      <c r="BN27" s="62"/>
      <c r="BO27" s="58"/>
      <c r="BP27" s="58"/>
      <c r="BQ27" s="59"/>
      <c r="BR27" s="54">
        <f t="shared" si="16"/>
        <v>2.3213349945862212</v>
      </c>
      <c r="BS27" s="55">
        <f t="shared" si="17"/>
        <v>3883</v>
      </c>
      <c r="BT27" s="61">
        <v>3</v>
      </c>
      <c r="BU27" s="62"/>
      <c r="BV27" s="58"/>
      <c r="BW27" s="58"/>
      <c r="BX27" s="59"/>
      <c r="BY27" s="54">
        <f t="shared" si="18"/>
        <v>2.4588179082731032</v>
      </c>
      <c r="BZ27" s="55">
        <f t="shared" si="19"/>
        <v>3883</v>
      </c>
      <c r="CA27" s="61">
        <v>3</v>
      </c>
      <c r="CB27" s="62"/>
      <c r="CC27" s="58">
        <v>20</v>
      </c>
      <c r="CD27" s="58"/>
      <c r="CE27" s="59"/>
      <c r="CF27" s="54">
        <f t="shared" si="20"/>
        <v>2.5302337445614613</v>
      </c>
      <c r="CG27" s="55">
        <f t="shared" si="21"/>
        <v>3883</v>
      </c>
      <c r="CH27" s="61">
        <v>4</v>
      </c>
      <c r="CI27" s="62"/>
      <c r="CJ27" s="58"/>
      <c r="CK27" s="58"/>
      <c r="CL27" s="59"/>
      <c r="CM27" s="54">
        <f t="shared" si="22"/>
        <v>2.6360203092715406</v>
      </c>
      <c r="CN27" s="55">
        <f t="shared" si="23"/>
        <v>3883</v>
      </c>
      <c r="CO27" s="61">
        <v>4</v>
      </c>
      <c r="CP27" s="62"/>
      <c r="CQ27" s="58"/>
      <c r="CR27" s="58"/>
      <c r="CS27" s="59"/>
      <c r="CT27" s="54">
        <f t="shared" si="24"/>
        <v>2.7078857960215235</v>
      </c>
      <c r="CU27" s="55">
        <f t="shared" si="25"/>
        <v>4626</v>
      </c>
      <c r="CV27" s="61"/>
      <c r="CW27" s="62"/>
      <c r="CX27" s="58"/>
      <c r="CY27" s="58"/>
      <c r="CZ27" s="59"/>
      <c r="DA27" s="54">
        <f t="shared" si="26"/>
        <v>2.7739006285733221</v>
      </c>
      <c r="DB27" s="55">
        <f t="shared" si="27"/>
        <v>4626</v>
      </c>
      <c r="DC27" s="61"/>
      <c r="DD27" s="62"/>
      <c r="DE27" s="58"/>
      <c r="DF27" s="58"/>
      <c r="DG27" s="59"/>
      <c r="DH27" s="54">
        <f t="shared" si="28"/>
        <v>2.8068249027427328</v>
      </c>
      <c r="DI27" s="55">
        <f t="shared" si="29"/>
        <v>4626</v>
      </c>
      <c r="DJ27" s="61"/>
      <c r="DK27" s="62"/>
      <c r="DL27" s="58"/>
      <c r="DM27" s="58"/>
      <c r="DN27" s="59"/>
      <c r="DO27" s="54">
        <f t="shared" si="30"/>
        <v>2.8068249027427328</v>
      </c>
      <c r="DP27" s="55">
        <f t="shared" si="31"/>
        <v>4626</v>
      </c>
      <c r="DQ27" s="61"/>
      <c r="DR27" s="62"/>
      <c r="DS27" s="58"/>
      <c r="DT27" s="58"/>
      <c r="DU27" s="59"/>
      <c r="DV27" s="54">
        <f t="shared" si="32"/>
        <v>2.8068249027427328</v>
      </c>
      <c r="DW27" s="55">
        <f t="shared" si="33"/>
        <v>4626</v>
      </c>
      <c r="DX27" s="61"/>
      <c r="DY27" s="62"/>
      <c r="DZ27" s="58"/>
      <c r="EA27" s="58"/>
      <c r="EB27" s="59"/>
      <c r="EC27" s="54">
        <f t="shared" si="34"/>
        <v>2.8068249027427328</v>
      </c>
      <c r="ED27" s="55">
        <f t="shared" si="35"/>
        <v>4626</v>
      </c>
      <c r="EE27" s="61"/>
      <c r="EF27" s="62"/>
      <c r="EG27" s="58"/>
      <c r="EH27" s="58"/>
      <c r="EI27" s="59"/>
      <c r="EJ27" s="54">
        <f t="shared" si="36"/>
        <v>2.8068249027427328</v>
      </c>
      <c r="EK27" s="55">
        <f t="shared" si="37"/>
        <v>4626</v>
      </c>
      <c r="EL27" s="61"/>
      <c r="EM27" s="62"/>
      <c r="EN27" s="58"/>
      <c r="EO27" s="58"/>
      <c r="EP27" s="59"/>
      <c r="EQ27" s="54">
        <f t="shared" si="38"/>
        <v>2.8068249027427328</v>
      </c>
      <c r="ER27" s="55">
        <f t="shared" si="39"/>
        <v>4626</v>
      </c>
      <c r="ES27" s="61"/>
      <c r="ET27" s="62"/>
      <c r="EU27" s="58"/>
      <c r="EV27" s="58"/>
      <c r="EW27" s="59"/>
      <c r="EX27" s="54">
        <f t="shared" si="40"/>
        <v>2.8068249027427328</v>
      </c>
      <c r="EY27" s="55">
        <f t="shared" si="41"/>
        <v>4626</v>
      </c>
      <c r="EZ27" s="61"/>
      <c r="FA27" s="62"/>
      <c r="FB27" s="58"/>
      <c r="FC27" s="58"/>
      <c r="FD27" s="59"/>
      <c r="FE27" s="54">
        <f t="shared" si="42"/>
        <v>2.8068249027427328</v>
      </c>
      <c r="FF27" s="55">
        <f t="shared" si="43"/>
        <v>4626</v>
      </c>
      <c r="FG27" s="61"/>
      <c r="FH27" s="62"/>
      <c r="FI27" s="58"/>
      <c r="FJ27" s="58"/>
      <c r="FK27" s="59"/>
      <c r="FL27" s="54">
        <f t="shared" si="44"/>
        <v>2.8068249027427328</v>
      </c>
      <c r="FM27" s="55">
        <f t="shared" si="45"/>
        <v>4626</v>
      </c>
      <c r="FN27" s="61"/>
      <c r="FO27" s="62"/>
      <c r="FP27" s="58"/>
      <c r="FQ27" s="58"/>
      <c r="FR27" s="59"/>
      <c r="FS27" s="54">
        <f t="shared" si="46"/>
        <v>2.8068249027427328</v>
      </c>
      <c r="FT27" s="55">
        <f t="shared" si="47"/>
        <v>4626</v>
      </c>
      <c r="FU27" s="61"/>
      <c r="FV27" s="62"/>
      <c r="FW27" s="58"/>
      <c r="FX27" s="58"/>
      <c r="FY27" s="59"/>
      <c r="FZ27" s="54">
        <f t="shared" si="48"/>
        <v>2.8068249027427328</v>
      </c>
      <c r="GA27" s="55">
        <f t="shared" si="49"/>
        <v>4626</v>
      </c>
      <c r="GB27" s="61"/>
      <c r="GC27" s="62"/>
      <c r="GD27" s="58"/>
      <c r="GE27" s="58"/>
      <c r="GF27" s="59"/>
      <c r="GG27" s="54">
        <f t="shared" si="50"/>
        <v>2.8068249027427328</v>
      </c>
      <c r="GH27" s="55">
        <f t="shared" si="51"/>
        <v>4626</v>
      </c>
      <c r="GI27" s="61"/>
      <c r="GJ27" s="62"/>
      <c r="GK27" s="58"/>
      <c r="GL27" s="58"/>
      <c r="GM27" s="59"/>
      <c r="GN27" s="54">
        <f t="shared" si="52"/>
        <v>2.8068249027427328</v>
      </c>
      <c r="GO27" s="55">
        <f t="shared" si="53"/>
        <v>4626</v>
      </c>
      <c r="GP27" s="61"/>
      <c r="GQ27" s="62"/>
      <c r="GR27" s="58"/>
      <c r="GS27" s="58"/>
      <c r="GT27" s="59"/>
      <c r="GU27" s="54">
        <f t="shared" si="54"/>
        <v>2.8068249027427328</v>
      </c>
      <c r="GV27" s="55">
        <f t="shared" si="55"/>
        <v>4626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>
        <f t="shared" si="57"/>
        <v>1.451622726304167</v>
      </c>
      <c r="H28" s="55">
        <f t="shared" si="56"/>
        <v>3971</v>
      </c>
      <c r="I28" s="61">
        <v>2</v>
      </c>
      <c r="J28" s="62"/>
      <c r="K28" s="58"/>
      <c r="L28" s="58"/>
      <c r="M28" s="59"/>
      <c r="N28" s="54">
        <f t="shared" si="0"/>
        <v>1.4887185944249666</v>
      </c>
      <c r="O28" s="55">
        <f t="shared" si="1"/>
        <v>3971</v>
      </c>
      <c r="P28" s="61"/>
      <c r="Q28" s="62"/>
      <c r="R28" s="58"/>
      <c r="S28" s="58"/>
      <c r="T28" s="59"/>
      <c r="U28" s="54">
        <f t="shared" si="2"/>
        <v>1.5746299130232673</v>
      </c>
      <c r="V28" s="55">
        <f t="shared" si="3"/>
        <v>3971</v>
      </c>
      <c r="W28" s="61">
        <v>4</v>
      </c>
      <c r="X28" s="62"/>
      <c r="Y28" s="58"/>
      <c r="Z28" s="58"/>
      <c r="AA28" s="59">
        <v>2</v>
      </c>
      <c r="AB28" s="54">
        <f t="shared" si="4"/>
        <v>1.6380502447690242</v>
      </c>
      <c r="AC28" s="55">
        <f t="shared" si="5"/>
        <v>3943</v>
      </c>
      <c r="AD28" s="61">
        <v>5</v>
      </c>
      <c r="AE28" s="62"/>
      <c r="AF28" s="58"/>
      <c r="AG28" s="58"/>
      <c r="AH28" s="59">
        <v>2</v>
      </c>
      <c r="AI28" s="54">
        <f t="shared" si="6"/>
        <v>1.7439260883729886</v>
      </c>
      <c r="AJ28" s="55">
        <f t="shared" si="7"/>
        <v>3921</v>
      </c>
      <c r="AK28" s="61">
        <v>2</v>
      </c>
      <c r="AL28" s="62"/>
      <c r="AM28" s="58"/>
      <c r="AN28" s="58"/>
      <c r="AO28" s="59"/>
      <c r="AP28" s="54">
        <f t="shared" si="8"/>
        <v>1.8654325454090759</v>
      </c>
      <c r="AQ28" s="55">
        <f t="shared" si="9"/>
        <v>3908</v>
      </c>
      <c r="AR28" s="61"/>
      <c r="AS28" s="62"/>
      <c r="AT28" s="58"/>
      <c r="AU28" s="58"/>
      <c r="AV28" s="59"/>
      <c r="AW28" s="54">
        <f t="shared" si="10"/>
        <v>1.98013981980669</v>
      </c>
      <c r="AX28" s="55">
        <f t="shared" si="11"/>
        <v>3889</v>
      </c>
      <c r="AY28" s="61">
        <v>5</v>
      </c>
      <c r="AZ28" s="62"/>
      <c r="BA28" s="58"/>
      <c r="BB28" s="58"/>
      <c r="BC28" s="59"/>
      <c r="BD28" s="54">
        <f t="shared" si="12"/>
        <v>2.0941549206110062</v>
      </c>
      <c r="BE28" s="55">
        <f t="shared" si="13"/>
        <v>3886</v>
      </c>
      <c r="BF28" s="61">
        <v>5</v>
      </c>
      <c r="BG28" s="62"/>
      <c r="BH28" s="58"/>
      <c r="BI28" s="58"/>
      <c r="BJ28" s="59"/>
      <c r="BK28" s="54">
        <f t="shared" si="14"/>
        <v>2.2236706193014464</v>
      </c>
      <c r="BL28" s="55">
        <f t="shared" si="15"/>
        <v>3883</v>
      </c>
      <c r="BM28" s="61">
        <v>4</v>
      </c>
      <c r="BN28" s="62"/>
      <c r="BO28" s="58"/>
      <c r="BP28" s="58"/>
      <c r="BQ28" s="59"/>
      <c r="BR28" s="54">
        <f t="shared" si="16"/>
        <v>2.3260894469327416</v>
      </c>
      <c r="BS28" s="55">
        <f t="shared" si="17"/>
        <v>3883</v>
      </c>
      <c r="BT28" s="61"/>
      <c r="BU28" s="62"/>
      <c r="BV28" s="58">
        <v>10</v>
      </c>
      <c r="BW28" s="58"/>
      <c r="BX28" s="59"/>
      <c r="BY28" s="54">
        <f t="shared" si="18"/>
        <v>2.4601055724502858</v>
      </c>
      <c r="BZ28" s="55">
        <f t="shared" si="19"/>
        <v>3883</v>
      </c>
      <c r="CA28" s="61">
        <v>4</v>
      </c>
      <c r="CB28" s="62"/>
      <c r="CC28" s="58">
        <v>20</v>
      </c>
      <c r="CD28" s="58"/>
      <c r="CE28" s="59"/>
      <c r="CF28" s="54">
        <f t="shared" si="20"/>
        <v>2.537563525262347</v>
      </c>
      <c r="CG28" s="55">
        <f t="shared" si="21"/>
        <v>3883</v>
      </c>
      <c r="CH28" s="61">
        <v>5</v>
      </c>
      <c r="CI28" s="62"/>
      <c r="CJ28" s="58"/>
      <c r="CK28" s="58"/>
      <c r="CL28" s="59"/>
      <c r="CM28" s="54">
        <f t="shared" si="22"/>
        <v>2.6419633747046913</v>
      </c>
      <c r="CN28" s="55">
        <f t="shared" si="23"/>
        <v>3883</v>
      </c>
      <c r="CO28" s="61">
        <v>3</v>
      </c>
      <c r="CP28" s="62"/>
      <c r="CQ28" s="58"/>
      <c r="CR28" s="58"/>
      <c r="CS28" s="59"/>
      <c r="CT28" s="54">
        <f t="shared" si="24"/>
        <v>2.7108789118551062</v>
      </c>
      <c r="CU28" s="55">
        <f t="shared" si="25"/>
        <v>4626</v>
      </c>
      <c r="CV28" s="61"/>
      <c r="CW28" s="62"/>
      <c r="CX28" s="58"/>
      <c r="CY28" s="58"/>
      <c r="CZ28" s="59"/>
      <c r="DA28" s="54">
        <f t="shared" si="26"/>
        <v>2.7739006285733221</v>
      </c>
      <c r="DB28" s="55">
        <f t="shared" si="27"/>
        <v>4626</v>
      </c>
      <c r="DC28" s="61"/>
      <c r="DD28" s="62"/>
      <c r="DE28" s="58"/>
      <c r="DF28" s="58"/>
      <c r="DG28" s="59"/>
      <c r="DH28" s="54">
        <f t="shared" si="28"/>
        <v>2.8068249027427328</v>
      </c>
      <c r="DI28" s="55">
        <f t="shared" si="29"/>
        <v>4626</v>
      </c>
      <c r="DJ28" s="61"/>
      <c r="DK28" s="62"/>
      <c r="DL28" s="58"/>
      <c r="DM28" s="58"/>
      <c r="DN28" s="59"/>
      <c r="DO28" s="54">
        <f t="shared" si="30"/>
        <v>2.8068249027427328</v>
      </c>
      <c r="DP28" s="55">
        <f t="shared" si="31"/>
        <v>4626</v>
      </c>
      <c r="DQ28" s="61"/>
      <c r="DR28" s="62"/>
      <c r="DS28" s="58"/>
      <c r="DT28" s="58"/>
      <c r="DU28" s="59"/>
      <c r="DV28" s="54">
        <f t="shared" si="32"/>
        <v>2.8068249027427328</v>
      </c>
      <c r="DW28" s="55">
        <f t="shared" si="33"/>
        <v>4626</v>
      </c>
      <c r="DX28" s="61"/>
      <c r="DY28" s="62"/>
      <c r="DZ28" s="58"/>
      <c r="EA28" s="58"/>
      <c r="EB28" s="59"/>
      <c r="EC28" s="54">
        <f t="shared" si="34"/>
        <v>2.8068249027427328</v>
      </c>
      <c r="ED28" s="55">
        <f t="shared" si="35"/>
        <v>4626</v>
      </c>
      <c r="EE28" s="61"/>
      <c r="EF28" s="62"/>
      <c r="EG28" s="58"/>
      <c r="EH28" s="58"/>
      <c r="EI28" s="59"/>
      <c r="EJ28" s="54">
        <f t="shared" si="36"/>
        <v>2.8068249027427328</v>
      </c>
      <c r="EK28" s="55">
        <f t="shared" si="37"/>
        <v>4626</v>
      </c>
      <c r="EL28" s="61"/>
      <c r="EM28" s="62"/>
      <c r="EN28" s="58"/>
      <c r="EO28" s="58"/>
      <c r="EP28" s="59"/>
      <c r="EQ28" s="54">
        <f t="shared" si="38"/>
        <v>2.8068249027427328</v>
      </c>
      <c r="ER28" s="55">
        <f t="shared" si="39"/>
        <v>4626</v>
      </c>
      <c r="ES28" s="61"/>
      <c r="ET28" s="62"/>
      <c r="EU28" s="58"/>
      <c r="EV28" s="58"/>
      <c r="EW28" s="59"/>
      <c r="EX28" s="54">
        <f t="shared" si="40"/>
        <v>2.8068249027427328</v>
      </c>
      <c r="EY28" s="55">
        <f t="shared" si="41"/>
        <v>4626</v>
      </c>
      <c r="EZ28" s="61"/>
      <c r="FA28" s="62"/>
      <c r="FB28" s="58"/>
      <c r="FC28" s="58"/>
      <c r="FD28" s="59"/>
      <c r="FE28" s="54">
        <f t="shared" si="42"/>
        <v>2.8068249027427328</v>
      </c>
      <c r="FF28" s="55">
        <f t="shared" si="43"/>
        <v>4626</v>
      </c>
      <c r="FG28" s="61"/>
      <c r="FH28" s="62"/>
      <c r="FI28" s="58"/>
      <c r="FJ28" s="58"/>
      <c r="FK28" s="59"/>
      <c r="FL28" s="54">
        <f t="shared" si="44"/>
        <v>2.8068249027427328</v>
      </c>
      <c r="FM28" s="55">
        <f t="shared" si="45"/>
        <v>4626</v>
      </c>
      <c r="FN28" s="61"/>
      <c r="FO28" s="62"/>
      <c r="FP28" s="58"/>
      <c r="FQ28" s="58"/>
      <c r="FR28" s="59"/>
      <c r="FS28" s="54">
        <f t="shared" si="46"/>
        <v>2.8068249027427328</v>
      </c>
      <c r="FT28" s="55">
        <f t="shared" si="47"/>
        <v>4626</v>
      </c>
      <c r="FU28" s="61"/>
      <c r="FV28" s="62"/>
      <c r="FW28" s="58"/>
      <c r="FX28" s="58"/>
      <c r="FY28" s="59"/>
      <c r="FZ28" s="54">
        <f t="shared" si="48"/>
        <v>2.8068249027427328</v>
      </c>
      <c r="GA28" s="55">
        <f t="shared" si="49"/>
        <v>4626</v>
      </c>
      <c r="GB28" s="61"/>
      <c r="GC28" s="62"/>
      <c r="GD28" s="58"/>
      <c r="GE28" s="58"/>
      <c r="GF28" s="59"/>
      <c r="GG28" s="54">
        <f t="shared" si="50"/>
        <v>2.8068249027427328</v>
      </c>
      <c r="GH28" s="55">
        <f t="shared" si="51"/>
        <v>4626</v>
      </c>
      <c r="GI28" s="61"/>
      <c r="GJ28" s="62"/>
      <c r="GK28" s="58"/>
      <c r="GL28" s="58"/>
      <c r="GM28" s="59"/>
      <c r="GN28" s="54">
        <f t="shared" si="52"/>
        <v>2.8068249027427328</v>
      </c>
      <c r="GO28" s="55">
        <f t="shared" si="53"/>
        <v>4626</v>
      </c>
      <c r="GP28" s="61"/>
      <c r="GQ28" s="62"/>
      <c r="GR28" s="58"/>
      <c r="GS28" s="58"/>
      <c r="GT28" s="59"/>
      <c r="GU28" s="54">
        <f t="shared" si="54"/>
        <v>2.8068249027427328</v>
      </c>
      <c r="GV28" s="55">
        <f t="shared" si="55"/>
        <v>4626</v>
      </c>
    </row>
    <row r="29" spans="1:204" s="60" customFormat="1">
      <c r="A29" s="57">
        <v>26</v>
      </c>
      <c r="B29" s="61">
        <v>1</v>
      </c>
      <c r="C29" s="62"/>
      <c r="D29" s="58"/>
      <c r="E29" s="58"/>
      <c r="F29" s="59"/>
      <c r="G29" s="54">
        <f t="shared" si="57"/>
        <v>1.4527849989345838</v>
      </c>
      <c r="H29" s="55">
        <f t="shared" si="56"/>
        <v>3971</v>
      </c>
      <c r="I29" s="61">
        <v>2</v>
      </c>
      <c r="J29" s="62"/>
      <c r="K29" s="58">
        <v>10</v>
      </c>
      <c r="L29" s="58"/>
      <c r="M29" s="59"/>
      <c r="N29" s="54">
        <f t="shared" si="0"/>
        <v>1.4923022683687515</v>
      </c>
      <c r="O29" s="55">
        <f t="shared" si="1"/>
        <v>3971</v>
      </c>
      <c r="P29" s="61">
        <v>2</v>
      </c>
      <c r="Q29" s="62"/>
      <c r="R29" s="58"/>
      <c r="S29" s="58"/>
      <c r="T29" s="59"/>
      <c r="U29" s="54">
        <f t="shared" si="2"/>
        <v>1.5769544582841006</v>
      </c>
      <c r="V29" s="55">
        <f t="shared" si="3"/>
        <v>3971</v>
      </c>
      <c r="W29" s="61">
        <v>4</v>
      </c>
      <c r="X29" s="62"/>
      <c r="Y29" s="58"/>
      <c r="Z29" s="58"/>
      <c r="AA29" s="59"/>
      <c r="AB29" s="54">
        <f t="shared" si="4"/>
        <v>1.6427323493750445</v>
      </c>
      <c r="AC29" s="55">
        <f t="shared" si="5"/>
        <v>3943</v>
      </c>
      <c r="AD29" s="61">
        <v>4</v>
      </c>
      <c r="AE29" s="62"/>
      <c r="AF29" s="58"/>
      <c r="AG29" s="58"/>
      <c r="AH29" s="59"/>
      <c r="AI29" s="54">
        <f t="shared" si="6"/>
        <v>1.748634463395059</v>
      </c>
      <c r="AJ29" s="55">
        <f t="shared" si="7"/>
        <v>3921</v>
      </c>
      <c r="AK29" s="61">
        <v>3</v>
      </c>
      <c r="AL29" s="62"/>
      <c r="AM29" s="58"/>
      <c r="AN29" s="58"/>
      <c r="AO29" s="59"/>
      <c r="AP29" s="54">
        <f t="shared" si="8"/>
        <v>1.868975573517099</v>
      </c>
      <c r="AQ29" s="55">
        <f t="shared" si="9"/>
        <v>3908</v>
      </c>
      <c r="AR29" s="61">
        <v>4</v>
      </c>
      <c r="AS29" s="62"/>
      <c r="AT29" s="58"/>
      <c r="AU29" s="58"/>
      <c r="AV29" s="59"/>
      <c r="AW29" s="54">
        <f t="shared" si="10"/>
        <v>1.984886936922025</v>
      </c>
      <c r="AX29" s="55">
        <f t="shared" si="11"/>
        <v>3889</v>
      </c>
      <c r="AY29" s="61">
        <v>4</v>
      </c>
      <c r="AZ29" s="62">
        <v>2</v>
      </c>
      <c r="BA29" s="58"/>
      <c r="BB29" s="58"/>
      <c r="BC29" s="59"/>
      <c r="BD29" s="54">
        <f t="shared" si="12"/>
        <v>2.1012810934602877</v>
      </c>
      <c r="BE29" s="55">
        <f t="shared" si="13"/>
        <v>3886</v>
      </c>
      <c r="BF29" s="61">
        <v>3</v>
      </c>
      <c r="BG29" s="62"/>
      <c r="BH29" s="58"/>
      <c r="BI29" s="58"/>
      <c r="BJ29" s="59"/>
      <c r="BK29" s="54">
        <f t="shared" si="14"/>
        <v>2.2272364585613365</v>
      </c>
      <c r="BL29" s="55">
        <f t="shared" si="15"/>
        <v>3883</v>
      </c>
      <c r="BM29" s="61">
        <v>3</v>
      </c>
      <c r="BN29" s="62"/>
      <c r="BO29" s="58"/>
      <c r="BP29" s="58"/>
      <c r="BQ29" s="59"/>
      <c r="BR29" s="54">
        <f t="shared" si="16"/>
        <v>2.3296552861926316</v>
      </c>
      <c r="BS29" s="55">
        <f t="shared" si="17"/>
        <v>3883</v>
      </c>
      <c r="BT29" s="61"/>
      <c r="BU29" s="62"/>
      <c r="BV29" s="58">
        <v>20</v>
      </c>
      <c r="BW29" s="58"/>
      <c r="BX29" s="59"/>
      <c r="BY29" s="54">
        <f t="shared" si="18"/>
        <v>2.4626809008046511</v>
      </c>
      <c r="BZ29" s="55">
        <f t="shared" si="19"/>
        <v>3883</v>
      </c>
      <c r="CA29" s="61"/>
      <c r="CB29" s="62"/>
      <c r="CC29" s="58">
        <v>20</v>
      </c>
      <c r="CD29" s="58"/>
      <c r="CE29" s="59"/>
      <c r="CF29" s="54">
        <f t="shared" si="20"/>
        <v>2.5401388536167122</v>
      </c>
      <c r="CG29" s="55">
        <f t="shared" si="21"/>
        <v>3883</v>
      </c>
      <c r="CH29" s="61">
        <v>4</v>
      </c>
      <c r="CI29" s="62"/>
      <c r="CJ29" s="58"/>
      <c r="CK29" s="58"/>
      <c r="CL29" s="59"/>
      <c r="CM29" s="54">
        <f t="shared" si="22"/>
        <v>2.6467178270512117</v>
      </c>
      <c r="CN29" s="55">
        <f t="shared" si="23"/>
        <v>3883</v>
      </c>
      <c r="CO29" s="61">
        <v>3</v>
      </c>
      <c r="CP29" s="62"/>
      <c r="CQ29" s="58"/>
      <c r="CR29" s="58"/>
      <c r="CS29" s="59"/>
      <c r="CT29" s="54">
        <f t="shared" si="24"/>
        <v>2.713872027688689</v>
      </c>
      <c r="CU29" s="55">
        <f t="shared" si="25"/>
        <v>4626</v>
      </c>
      <c r="CV29" s="61">
        <v>7</v>
      </c>
      <c r="CW29" s="62"/>
      <c r="CX29" s="58"/>
      <c r="CY29" s="58"/>
      <c r="CZ29" s="59"/>
      <c r="DA29" s="54">
        <f t="shared" si="26"/>
        <v>2.7808845655183485</v>
      </c>
      <c r="DB29" s="55">
        <f t="shared" si="27"/>
        <v>4626</v>
      </c>
      <c r="DC29" s="61"/>
      <c r="DD29" s="62"/>
      <c r="DE29" s="58"/>
      <c r="DF29" s="58"/>
      <c r="DG29" s="59"/>
      <c r="DH29" s="54">
        <f t="shared" si="28"/>
        <v>2.8068249027427328</v>
      </c>
      <c r="DI29" s="55">
        <f t="shared" si="29"/>
        <v>4626</v>
      </c>
      <c r="DJ29" s="61"/>
      <c r="DK29" s="62"/>
      <c r="DL29" s="58"/>
      <c r="DM29" s="58"/>
      <c r="DN29" s="59"/>
      <c r="DO29" s="54">
        <f t="shared" si="30"/>
        <v>2.8068249027427328</v>
      </c>
      <c r="DP29" s="55">
        <f t="shared" si="31"/>
        <v>4626</v>
      </c>
      <c r="DQ29" s="61"/>
      <c r="DR29" s="62"/>
      <c r="DS29" s="58"/>
      <c r="DT29" s="58"/>
      <c r="DU29" s="59"/>
      <c r="DV29" s="54">
        <f t="shared" si="32"/>
        <v>2.8068249027427328</v>
      </c>
      <c r="DW29" s="55">
        <f t="shared" si="33"/>
        <v>4626</v>
      </c>
      <c r="DX29" s="61"/>
      <c r="DY29" s="62"/>
      <c r="DZ29" s="58"/>
      <c r="EA29" s="58"/>
      <c r="EB29" s="59"/>
      <c r="EC29" s="54">
        <f t="shared" si="34"/>
        <v>2.8068249027427328</v>
      </c>
      <c r="ED29" s="55">
        <f t="shared" si="35"/>
        <v>4626</v>
      </c>
      <c r="EE29" s="61"/>
      <c r="EF29" s="62"/>
      <c r="EG29" s="58"/>
      <c r="EH29" s="58"/>
      <c r="EI29" s="59"/>
      <c r="EJ29" s="54">
        <f t="shared" si="36"/>
        <v>2.8068249027427328</v>
      </c>
      <c r="EK29" s="55">
        <f t="shared" si="37"/>
        <v>4626</v>
      </c>
      <c r="EL29" s="61"/>
      <c r="EM29" s="62"/>
      <c r="EN29" s="58"/>
      <c r="EO29" s="58"/>
      <c r="EP29" s="59"/>
      <c r="EQ29" s="54">
        <f t="shared" si="38"/>
        <v>2.8068249027427328</v>
      </c>
      <c r="ER29" s="55">
        <f t="shared" si="39"/>
        <v>4626</v>
      </c>
      <c r="ES29" s="61"/>
      <c r="ET29" s="62"/>
      <c r="EU29" s="58"/>
      <c r="EV29" s="58"/>
      <c r="EW29" s="59"/>
      <c r="EX29" s="54">
        <f t="shared" si="40"/>
        <v>2.8068249027427328</v>
      </c>
      <c r="EY29" s="55">
        <f t="shared" si="41"/>
        <v>4626</v>
      </c>
      <c r="EZ29" s="61"/>
      <c r="FA29" s="62"/>
      <c r="FB29" s="58"/>
      <c r="FC29" s="58"/>
      <c r="FD29" s="59"/>
      <c r="FE29" s="54">
        <f t="shared" si="42"/>
        <v>2.8068249027427328</v>
      </c>
      <c r="FF29" s="55">
        <f t="shared" si="43"/>
        <v>4626</v>
      </c>
      <c r="FG29" s="61"/>
      <c r="FH29" s="62"/>
      <c r="FI29" s="58"/>
      <c r="FJ29" s="58"/>
      <c r="FK29" s="59"/>
      <c r="FL29" s="54">
        <f t="shared" si="44"/>
        <v>2.8068249027427328</v>
      </c>
      <c r="FM29" s="55">
        <f t="shared" si="45"/>
        <v>4626</v>
      </c>
      <c r="FN29" s="61"/>
      <c r="FO29" s="62"/>
      <c r="FP29" s="58"/>
      <c r="FQ29" s="58"/>
      <c r="FR29" s="59"/>
      <c r="FS29" s="54">
        <f t="shared" si="46"/>
        <v>2.8068249027427328</v>
      </c>
      <c r="FT29" s="55">
        <f t="shared" si="47"/>
        <v>4626</v>
      </c>
      <c r="FU29" s="61"/>
      <c r="FV29" s="62"/>
      <c r="FW29" s="58"/>
      <c r="FX29" s="58"/>
      <c r="FY29" s="59"/>
      <c r="FZ29" s="54">
        <f t="shared" si="48"/>
        <v>2.8068249027427328</v>
      </c>
      <c r="GA29" s="55">
        <f t="shared" si="49"/>
        <v>4626</v>
      </c>
      <c r="GB29" s="61"/>
      <c r="GC29" s="62"/>
      <c r="GD29" s="58"/>
      <c r="GE29" s="58"/>
      <c r="GF29" s="59"/>
      <c r="GG29" s="54">
        <f t="shared" si="50"/>
        <v>2.8068249027427328</v>
      </c>
      <c r="GH29" s="55">
        <f t="shared" si="51"/>
        <v>4626</v>
      </c>
      <c r="GI29" s="61"/>
      <c r="GJ29" s="62"/>
      <c r="GK29" s="58"/>
      <c r="GL29" s="58"/>
      <c r="GM29" s="59"/>
      <c r="GN29" s="54">
        <f t="shared" si="52"/>
        <v>2.8068249027427328</v>
      </c>
      <c r="GO29" s="55">
        <f t="shared" si="53"/>
        <v>4626</v>
      </c>
      <c r="GP29" s="61"/>
      <c r="GQ29" s="62"/>
      <c r="GR29" s="58"/>
      <c r="GS29" s="58"/>
      <c r="GT29" s="59"/>
      <c r="GU29" s="54">
        <f t="shared" si="54"/>
        <v>2.8068249027427328</v>
      </c>
      <c r="GV29" s="55">
        <f t="shared" si="55"/>
        <v>4626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>
        <f t="shared" si="57"/>
        <v>1.4527849989345838</v>
      </c>
      <c r="H30" s="55">
        <f t="shared" si="56"/>
        <v>3971</v>
      </c>
      <c r="I30" s="61">
        <v>3</v>
      </c>
      <c r="J30" s="62"/>
      <c r="K30" s="58"/>
      <c r="L30" s="58"/>
      <c r="M30" s="59"/>
      <c r="N30" s="54">
        <f t="shared" si="0"/>
        <v>1.4957890862600016</v>
      </c>
      <c r="O30" s="55">
        <f t="shared" si="1"/>
        <v>3971</v>
      </c>
      <c r="P30" s="61"/>
      <c r="Q30" s="62"/>
      <c r="R30" s="58"/>
      <c r="S30" s="58"/>
      <c r="T30" s="59"/>
      <c r="U30" s="54">
        <f t="shared" si="2"/>
        <v>1.5769544582841006</v>
      </c>
      <c r="V30" s="55">
        <f t="shared" si="3"/>
        <v>3971</v>
      </c>
      <c r="W30" s="61"/>
      <c r="X30" s="62"/>
      <c r="Y30" s="58"/>
      <c r="Z30" s="58"/>
      <c r="AA30" s="59"/>
      <c r="AB30" s="54">
        <f t="shared" si="4"/>
        <v>1.6427323493750445</v>
      </c>
      <c r="AC30" s="55">
        <f t="shared" si="5"/>
        <v>3943</v>
      </c>
      <c r="AD30" s="61">
        <v>4</v>
      </c>
      <c r="AE30" s="62"/>
      <c r="AF30" s="58"/>
      <c r="AG30" s="58"/>
      <c r="AH30" s="59">
        <v>3</v>
      </c>
      <c r="AI30" s="54">
        <f t="shared" si="6"/>
        <v>1.7533464436047421</v>
      </c>
      <c r="AJ30" s="55">
        <f t="shared" si="7"/>
        <v>3918</v>
      </c>
      <c r="AK30" s="61">
        <v>4</v>
      </c>
      <c r="AL30" s="62"/>
      <c r="AM30" s="58"/>
      <c r="AN30" s="58"/>
      <c r="AO30" s="59"/>
      <c r="AP30" s="54">
        <f t="shared" si="8"/>
        <v>1.873699610994463</v>
      </c>
      <c r="AQ30" s="55">
        <f t="shared" si="9"/>
        <v>3908</v>
      </c>
      <c r="AR30" s="61">
        <v>3</v>
      </c>
      <c r="AS30" s="62"/>
      <c r="AT30" s="58"/>
      <c r="AU30" s="58"/>
      <c r="AV30" s="59">
        <v>3</v>
      </c>
      <c r="AW30" s="54">
        <f t="shared" si="10"/>
        <v>1.988450023346666</v>
      </c>
      <c r="AX30" s="55">
        <f t="shared" si="11"/>
        <v>3886</v>
      </c>
      <c r="AY30" s="61"/>
      <c r="AZ30" s="62"/>
      <c r="BA30" s="58"/>
      <c r="BB30" s="58"/>
      <c r="BC30" s="59"/>
      <c r="BD30" s="54">
        <f t="shared" si="12"/>
        <v>2.1012810934602877</v>
      </c>
      <c r="BE30" s="55">
        <f t="shared" si="13"/>
        <v>3886</v>
      </c>
      <c r="BF30" s="61">
        <v>5</v>
      </c>
      <c r="BG30" s="62"/>
      <c r="BH30" s="58"/>
      <c r="BI30" s="58"/>
      <c r="BJ30" s="59"/>
      <c r="BK30" s="54">
        <f t="shared" si="14"/>
        <v>2.2331795239944872</v>
      </c>
      <c r="BL30" s="55">
        <f t="shared" si="15"/>
        <v>3883</v>
      </c>
      <c r="BM30" s="61">
        <v>4</v>
      </c>
      <c r="BN30" s="62"/>
      <c r="BO30" s="58"/>
      <c r="BP30" s="58"/>
      <c r="BQ30" s="59"/>
      <c r="BR30" s="54">
        <f t="shared" si="16"/>
        <v>2.3344097385391525</v>
      </c>
      <c r="BS30" s="55">
        <f t="shared" si="17"/>
        <v>3883</v>
      </c>
      <c r="BT30" s="61"/>
      <c r="BU30" s="62"/>
      <c r="BV30" s="58">
        <v>20</v>
      </c>
      <c r="BW30" s="58"/>
      <c r="BX30" s="59"/>
      <c r="BY30" s="54">
        <f t="shared" si="18"/>
        <v>2.4652562291590159</v>
      </c>
      <c r="BZ30" s="55">
        <f t="shared" si="19"/>
        <v>3883</v>
      </c>
      <c r="CA30" s="61">
        <v>4</v>
      </c>
      <c r="CB30" s="62"/>
      <c r="CC30" s="58"/>
      <c r="CD30" s="58"/>
      <c r="CE30" s="59"/>
      <c r="CF30" s="54">
        <f t="shared" si="20"/>
        <v>2.5448933059632326</v>
      </c>
      <c r="CG30" s="55">
        <f t="shared" si="21"/>
        <v>3883</v>
      </c>
      <c r="CH30" s="61"/>
      <c r="CI30" s="62"/>
      <c r="CJ30" s="58"/>
      <c r="CK30" s="58"/>
      <c r="CL30" s="59">
        <v>-750</v>
      </c>
      <c r="CM30" s="54">
        <f t="shared" si="22"/>
        <v>2.6467178270512117</v>
      </c>
      <c r="CN30" s="55">
        <f t="shared" si="23"/>
        <v>4633</v>
      </c>
      <c r="CO30" s="61"/>
      <c r="CP30" s="62"/>
      <c r="CQ30" s="58"/>
      <c r="CR30" s="58"/>
      <c r="CS30" s="59"/>
      <c r="CT30" s="54">
        <f t="shared" si="24"/>
        <v>2.713872027688689</v>
      </c>
      <c r="CU30" s="55">
        <f t="shared" si="25"/>
        <v>4626</v>
      </c>
      <c r="CV30" s="61">
        <v>4</v>
      </c>
      <c r="CW30" s="62"/>
      <c r="CX30" s="58"/>
      <c r="CY30" s="58"/>
      <c r="CZ30" s="59"/>
      <c r="DA30" s="54">
        <f t="shared" si="26"/>
        <v>2.7848753866297922</v>
      </c>
      <c r="DB30" s="55">
        <f t="shared" si="27"/>
        <v>4626</v>
      </c>
      <c r="DC30" s="61"/>
      <c r="DD30" s="62"/>
      <c r="DE30" s="58"/>
      <c r="DF30" s="58"/>
      <c r="DG30" s="59"/>
      <c r="DH30" s="54">
        <f t="shared" si="28"/>
        <v>2.8068249027427328</v>
      </c>
      <c r="DI30" s="55">
        <f t="shared" si="29"/>
        <v>4626</v>
      </c>
      <c r="DJ30" s="61"/>
      <c r="DK30" s="62"/>
      <c r="DL30" s="58"/>
      <c r="DM30" s="58"/>
      <c r="DN30" s="59"/>
      <c r="DO30" s="54">
        <f t="shared" si="30"/>
        <v>2.8068249027427328</v>
      </c>
      <c r="DP30" s="55">
        <f t="shared" si="31"/>
        <v>4626</v>
      </c>
      <c r="DQ30" s="61"/>
      <c r="DR30" s="62"/>
      <c r="DS30" s="58"/>
      <c r="DT30" s="58"/>
      <c r="DU30" s="59"/>
      <c r="DV30" s="54">
        <f t="shared" si="32"/>
        <v>2.8068249027427328</v>
      </c>
      <c r="DW30" s="55">
        <f t="shared" si="33"/>
        <v>4626</v>
      </c>
      <c r="DX30" s="61"/>
      <c r="DY30" s="62"/>
      <c r="DZ30" s="58"/>
      <c r="EA30" s="58"/>
      <c r="EB30" s="59"/>
      <c r="EC30" s="54">
        <f t="shared" si="34"/>
        <v>2.8068249027427328</v>
      </c>
      <c r="ED30" s="55">
        <f t="shared" si="35"/>
        <v>4626</v>
      </c>
      <c r="EE30" s="61"/>
      <c r="EF30" s="62"/>
      <c r="EG30" s="58"/>
      <c r="EH30" s="58"/>
      <c r="EI30" s="59"/>
      <c r="EJ30" s="54">
        <f t="shared" si="36"/>
        <v>2.8068249027427328</v>
      </c>
      <c r="EK30" s="55">
        <f t="shared" si="37"/>
        <v>4626</v>
      </c>
      <c r="EL30" s="61"/>
      <c r="EM30" s="62"/>
      <c r="EN30" s="58"/>
      <c r="EO30" s="58"/>
      <c r="EP30" s="59"/>
      <c r="EQ30" s="54">
        <f t="shared" si="38"/>
        <v>2.8068249027427328</v>
      </c>
      <c r="ER30" s="55">
        <f t="shared" si="39"/>
        <v>4626</v>
      </c>
      <c r="ES30" s="61"/>
      <c r="ET30" s="62"/>
      <c r="EU30" s="58"/>
      <c r="EV30" s="58"/>
      <c r="EW30" s="59"/>
      <c r="EX30" s="54">
        <f t="shared" si="40"/>
        <v>2.8068249027427328</v>
      </c>
      <c r="EY30" s="55">
        <f t="shared" si="41"/>
        <v>4626</v>
      </c>
      <c r="EZ30" s="61"/>
      <c r="FA30" s="62"/>
      <c r="FB30" s="58"/>
      <c r="FC30" s="58"/>
      <c r="FD30" s="59"/>
      <c r="FE30" s="54">
        <f t="shared" si="42"/>
        <v>2.8068249027427328</v>
      </c>
      <c r="FF30" s="55">
        <f t="shared" si="43"/>
        <v>4626</v>
      </c>
      <c r="FG30" s="61"/>
      <c r="FH30" s="62"/>
      <c r="FI30" s="58"/>
      <c r="FJ30" s="58"/>
      <c r="FK30" s="59"/>
      <c r="FL30" s="54">
        <f t="shared" si="44"/>
        <v>2.8068249027427328</v>
      </c>
      <c r="FM30" s="55">
        <f t="shared" si="45"/>
        <v>4626</v>
      </c>
      <c r="FN30" s="61"/>
      <c r="FO30" s="62"/>
      <c r="FP30" s="58"/>
      <c r="FQ30" s="58"/>
      <c r="FR30" s="59"/>
      <c r="FS30" s="54">
        <f t="shared" si="46"/>
        <v>2.8068249027427328</v>
      </c>
      <c r="FT30" s="55">
        <f t="shared" si="47"/>
        <v>4626</v>
      </c>
      <c r="FU30" s="61"/>
      <c r="FV30" s="62"/>
      <c r="FW30" s="58"/>
      <c r="FX30" s="58"/>
      <c r="FY30" s="59"/>
      <c r="FZ30" s="54">
        <f t="shared" si="48"/>
        <v>2.8068249027427328</v>
      </c>
      <c r="GA30" s="55">
        <f t="shared" si="49"/>
        <v>4626</v>
      </c>
      <c r="GB30" s="61"/>
      <c r="GC30" s="62"/>
      <c r="GD30" s="58"/>
      <c r="GE30" s="58"/>
      <c r="GF30" s="59"/>
      <c r="GG30" s="54">
        <f t="shared" si="50"/>
        <v>2.8068249027427328</v>
      </c>
      <c r="GH30" s="55">
        <f t="shared" si="51"/>
        <v>4626</v>
      </c>
      <c r="GI30" s="61"/>
      <c r="GJ30" s="62"/>
      <c r="GK30" s="58"/>
      <c r="GL30" s="58"/>
      <c r="GM30" s="59"/>
      <c r="GN30" s="54">
        <f t="shared" si="52"/>
        <v>2.8068249027427328</v>
      </c>
      <c r="GO30" s="55">
        <f t="shared" si="53"/>
        <v>4626</v>
      </c>
      <c r="GP30" s="61"/>
      <c r="GQ30" s="62"/>
      <c r="GR30" s="58"/>
      <c r="GS30" s="58"/>
      <c r="GT30" s="59"/>
      <c r="GU30" s="54">
        <f t="shared" si="54"/>
        <v>2.8068249027427328</v>
      </c>
      <c r="GV30" s="55">
        <f t="shared" si="55"/>
        <v>4626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>
        <f t="shared" si="57"/>
        <v>1.4527849989345838</v>
      </c>
      <c r="H31" s="55">
        <f t="shared" si="56"/>
        <v>3971</v>
      </c>
      <c r="I31" s="61">
        <v>2</v>
      </c>
      <c r="J31" s="62"/>
      <c r="K31" s="58">
        <v>20</v>
      </c>
      <c r="L31" s="58"/>
      <c r="M31" s="59"/>
      <c r="N31" s="54">
        <f t="shared" si="0"/>
        <v>1.5006318888867378</v>
      </c>
      <c r="O31" s="55">
        <f t="shared" si="1"/>
        <v>3971</v>
      </c>
      <c r="P31" s="61">
        <v>3</v>
      </c>
      <c r="Q31" s="62"/>
      <c r="R31" s="58"/>
      <c r="S31" s="58"/>
      <c r="T31" s="59"/>
      <c r="U31" s="54">
        <f t="shared" si="2"/>
        <v>1.5804412761753508</v>
      </c>
      <c r="V31" s="55">
        <f t="shared" si="3"/>
        <v>3971</v>
      </c>
      <c r="W31" s="61">
        <v>4</v>
      </c>
      <c r="X31" s="62"/>
      <c r="Y31" s="58"/>
      <c r="Z31" s="58"/>
      <c r="AA31" s="59"/>
      <c r="AB31" s="54">
        <f t="shared" si="4"/>
        <v>1.6474144539810649</v>
      </c>
      <c r="AC31" s="55">
        <f t="shared" si="5"/>
        <v>3943</v>
      </c>
      <c r="AD31" s="61">
        <v>4</v>
      </c>
      <c r="AE31" s="62"/>
      <c r="AF31" s="58"/>
      <c r="AG31" s="58"/>
      <c r="AH31" s="59"/>
      <c r="AI31" s="54">
        <f t="shared" si="6"/>
        <v>1.758058423814425</v>
      </c>
      <c r="AJ31" s="55">
        <f t="shared" si="7"/>
        <v>3918</v>
      </c>
      <c r="AK31" s="61">
        <v>3</v>
      </c>
      <c r="AL31" s="62"/>
      <c r="AM31" s="58"/>
      <c r="AN31" s="58"/>
      <c r="AO31" s="59"/>
      <c r="AP31" s="54">
        <f t="shared" si="8"/>
        <v>1.8772426391024861</v>
      </c>
      <c r="AQ31" s="55">
        <f t="shared" si="9"/>
        <v>3908</v>
      </c>
      <c r="AR31" s="61">
        <v>3</v>
      </c>
      <c r="AS31" s="62"/>
      <c r="AT31" s="58"/>
      <c r="AU31" s="58"/>
      <c r="AV31" s="59"/>
      <c r="AW31" s="54">
        <f t="shared" si="10"/>
        <v>1.9920131097713067</v>
      </c>
      <c r="AX31" s="55">
        <f t="shared" si="11"/>
        <v>3886</v>
      </c>
      <c r="AY31" s="61">
        <v>3</v>
      </c>
      <c r="AZ31" s="62"/>
      <c r="BA31" s="58"/>
      <c r="BB31" s="58"/>
      <c r="BC31" s="59"/>
      <c r="BD31" s="54">
        <f t="shared" si="12"/>
        <v>2.1048441798849287</v>
      </c>
      <c r="BE31" s="55">
        <f t="shared" si="13"/>
        <v>3886</v>
      </c>
      <c r="BF31" s="61">
        <v>3</v>
      </c>
      <c r="BG31" s="62"/>
      <c r="BH31" s="58"/>
      <c r="BI31" s="58"/>
      <c r="BJ31" s="59"/>
      <c r="BK31" s="54">
        <f t="shared" si="14"/>
        <v>2.2367453632543777</v>
      </c>
      <c r="BL31" s="55">
        <f t="shared" si="15"/>
        <v>3883</v>
      </c>
      <c r="BM31" s="61"/>
      <c r="BN31" s="62"/>
      <c r="BO31" s="58"/>
      <c r="BP31" s="58"/>
      <c r="BQ31" s="59"/>
      <c r="BR31" s="54">
        <f t="shared" si="16"/>
        <v>2.3344097385391525</v>
      </c>
      <c r="BS31" s="55">
        <f t="shared" si="17"/>
        <v>3883</v>
      </c>
      <c r="BT31" s="61"/>
      <c r="BU31" s="62"/>
      <c r="BV31" s="58"/>
      <c r="BW31" s="58"/>
      <c r="BX31" s="59"/>
      <c r="BY31" s="54">
        <f t="shared" si="18"/>
        <v>2.4652562291590159</v>
      </c>
      <c r="BZ31" s="55">
        <f t="shared" si="19"/>
        <v>3883</v>
      </c>
      <c r="CA31" s="61">
        <v>2</v>
      </c>
      <c r="CB31" s="62"/>
      <c r="CC31" s="58"/>
      <c r="CD31" s="58"/>
      <c r="CE31" s="59"/>
      <c r="CF31" s="54">
        <f t="shared" si="20"/>
        <v>2.5472705321364928</v>
      </c>
      <c r="CG31" s="55">
        <f t="shared" si="21"/>
        <v>3883</v>
      </c>
      <c r="CH31" s="61"/>
      <c r="CI31" s="62"/>
      <c r="CJ31" s="58"/>
      <c r="CK31" s="58"/>
      <c r="CL31" s="59"/>
      <c r="CM31" s="54">
        <f t="shared" si="22"/>
        <v>2.6467178270512117</v>
      </c>
      <c r="CN31" s="55">
        <f t="shared" si="23"/>
        <v>4633</v>
      </c>
      <c r="CO31" s="61"/>
      <c r="CP31" s="62"/>
      <c r="CQ31" s="58"/>
      <c r="CR31" s="58"/>
      <c r="CS31" s="59"/>
      <c r="CT31" s="54">
        <f t="shared" si="24"/>
        <v>2.713872027688689</v>
      </c>
      <c r="CU31" s="55">
        <f t="shared" si="25"/>
        <v>4626</v>
      </c>
      <c r="CV31" s="61">
        <v>5</v>
      </c>
      <c r="CW31" s="62"/>
      <c r="CX31" s="58"/>
      <c r="CY31" s="58"/>
      <c r="CZ31" s="59"/>
      <c r="DA31" s="54">
        <f t="shared" si="26"/>
        <v>2.7898639130190972</v>
      </c>
      <c r="DB31" s="55">
        <f t="shared" si="27"/>
        <v>4626</v>
      </c>
      <c r="DC31" s="61"/>
      <c r="DD31" s="62"/>
      <c r="DE31" s="58"/>
      <c r="DF31" s="58"/>
      <c r="DG31" s="59"/>
      <c r="DH31" s="54">
        <f t="shared" si="28"/>
        <v>2.8068249027427328</v>
      </c>
      <c r="DI31" s="55">
        <f t="shared" si="29"/>
        <v>4626</v>
      </c>
      <c r="DJ31" s="61"/>
      <c r="DK31" s="62"/>
      <c r="DL31" s="58"/>
      <c r="DM31" s="58"/>
      <c r="DN31" s="59"/>
      <c r="DO31" s="54">
        <f t="shared" si="30"/>
        <v>2.8068249027427328</v>
      </c>
      <c r="DP31" s="55">
        <f t="shared" si="31"/>
        <v>4626</v>
      </c>
      <c r="DQ31" s="61"/>
      <c r="DR31" s="62"/>
      <c r="DS31" s="58"/>
      <c r="DT31" s="58"/>
      <c r="DU31" s="59"/>
      <c r="DV31" s="54">
        <f t="shared" si="32"/>
        <v>2.8068249027427328</v>
      </c>
      <c r="DW31" s="55">
        <f t="shared" si="33"/>
        <v>4626</v>
      </c>
      <c r="DX31" s="61"/>
      <c r="DY31" s="62"/>
      <c r="DZ31" s="58"/>
      <c r="EA31" s="58"/>
      <c r="EB31" s="59"/>
      <c r="EC31" s="54">
        <f t="shared" si="34"/>
        <v>2.8068249027427328</v>
      </c>
      <c r="ED31" s="55">
        <f t="shared" si="35"/>
        <v>4626</v>
      </c>
      <c r="EE31" s="61"/>
      <c r="EF31" s="62"/>
      <c r="EG31" s="58"/>
      <c r="EH31" s="58"/>
      <c r="EI31" s="59"/>
      <c r="EJ31" s="54">
        <f t="shared" si="36"/>
        <v>2.8068249027427328</v>
      </c>
      <c r="EK31" s="55">
        <f t="shared" si="37"/>
        <v>4626</v>
      </c>
      <c r="EL31" s="61"/>
      <c r="EM31" s="62"/>
      <c r="EN31" s="58"/>
      <c r="EO31" s="58"/>
      <c r="EP31" s="59"/>
      <c r="EQ31" s="54">
        <f t="shared" si="38"/>
        <v>2.8068249027427328</v>
      </c>
      <c r="ER31" s="55">
        <f t="shared" si="39"/>
        <v>4626</v>
      </c>
      <c r="ES31" s="61"/>
      <c r="ET31" s="62"/>
      <c r="EU31" s="58"/>
      <c r="EV31" s="58"/>
      <c r="EW31" s="59"/>
      <c r="EX31" s="54">
        <f t="shared" si="40"/>
        <v>2.8068249027427328</v>
      </c>
      <c r="EY31" s="55">
        <f t="shared" si="41"/>
        <v>4626</v>
      </c>
      <c r="EZ31" s="61"/>
      <c r="FA31" s="62"/>
      <c r="FB31" s="58"/>
      <c r="FC31" s="58"/>
      <c r="FD31" s="59"/>
      <c r="FE31" s="54">
        <f t="shared" si="42"/>
        <v>2.8068249027427328</v>
      </c>
      <c r="FF31" s="55">
        <f t="shared" si="43"/>
        <v>4626</v>
      </c>
      <c r="FG31" s="61"/>
      <c r="FH31" s="62"/>
      <c r="FI31" s="58"/>
      <c r="FJ31" s="58"/>
      <c r="FK31" s="59"/>
      <c r="FL31" s="54">
        <f t="shared" si="44"/>
        <v>2.8068249027427328</v>
      </c>
      <c r="FM31" s="55">
        <f t="shared" si="45"/>
        <v>4626</v>
      </c>
      <c r="FN31" s="61"/>
      <c r="FO31" s="62"/>
      <c r="FP31" s="58"/>
      <c r="FQ31" s="58"/>
      <c r="FR31" s="59"/>
      <c r="FS31" s="54">
        <f t="shared" si="46"/>
        <v>2.8068249027427328</v>
      </c>
      <c r="FT31" s="55">
        <f t="shared" si="47"/>
        <v>4626</v>
      </c>
      <c r="FU31" s="61"/>
      <c r="FV31" s="62"/>
      <c r="FW31" s="58"/>
      <c r="FX31" s="58"/>
      <c r="FY31" s="59"/>
      <c r="FZ31" s="54">
        <f t="shared" si="48"/>
        <v>2.8068249027427328</v>
      </c>
      <c r="GA31" s="55">
        <f t="shared" si="49"/>
        <v>4626</v>
      </c>
      <c r="GB31" s="61"/>
      <c r="GC31" s="62"/>
      <c r="GD31" s="58"/>
      <c r="GE31" s="58"/>
      <c r="GF31" s="59"/>
      <c r="GG31" s="54">
        <f t="shared" si="50"/>
        <v>2.8068249027427328</v>
      </c>
      <c r="GH31" s="55">
        <f t="shared" si="51"/>
        <v>4626</v>
      </c>
      <c r="GI31" s="61"/>
      <c r="GJ31" s="62"/>
      <c r="GK31" s="58"/>
      <c r="GL31" s="58"/>
      <c r="GM31" s="59"/>
      <c r="GN31" s="54">
        <f t="shared" si="52"/>
        <v>2.8068249027427328</v>
      </c>
      <c r="GO31" s="55">
        <f t="shared" si="53"/>
        <v>4626</v>
      </c>
      <c r="GP31" s="61"/>
      <c r="GQ31" s="62"/>
      <c r="GR31" s="58"/>
      <c r="GS31" s="58"/>
      <c r="GT31" s="59"/>
      <c r="GU31" s="54">
        <f t="shared" si="54"/>
        <v>2.8068249027427328</v>
      </c>
      <c r="GV31" s="55">
        <f t="shared" si="55"/>
        <v>4626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1.4527849989345838</v>
      </c>
      <c r="H32" s="55">
        <f t="shared" si="56"/>
        <v>3971</v>
      </c>
      <c r="I32" s="61"/>
      <c r="J32" s="62"/>
      <c r="K32" s="58">
        <v>20</v>
      </c>
      <c r="L32" s="58"/>
      <c r="M32" s="59"/>
      <c r="N32" s="54">
        <f t="shared" si="0"/>
        <v>1.5031501462526407</v>
      </c>
      <c r="O32" s="55">
        <f t="shared" si="1"/>
        <v>3971</v>
      </c>
      <c r="P32" s="61"/>
      <c r="Q32" s="62"/>
      <c r="R32" s="58"/>
      <c r="S32" s="58"/>
      <c r="T32" s="59"/>
      <c r="U32" s="54">
        <f t="shared" si="2"/>
        <v>1.5804412761753508</v>
      </c>
      <c r="V32" s="55">
        <f t="shared" si="3"/>
        <v>3971</v>
      </c>
      <c r="W32" s="61">
        <v>4</v>
      </c>
      <c r="X32" s="62"/>
      <c r="Y32" s="58"/>
      <c r="Z32" s="58"/>
      <c r="AA32" s="59"/>
      <c r="AB32" s="54">
        <f t="shared" si="4"/>
        <v>1.6520965585870853</v>
      </c>
      <c r="AC32" s="55">
        <f t="shared" si="5"/>
        <v>3943</v>
      </c>
      <c r="AD32" s="61">
        <v>4</v>
      </c>
      <c r="AE32" s="62"/>
      <c r="AF32" s="58"/>
      <c r="AG32" s="58"/>
      <c r="AH32" s="59">
        <v>2</v>
      </c>
      <c r="AI32" s="54">
        <f t="shared" si="6"/>
        <v>1.7627728105512837</v>
      </c>
      <c r="AJ32" s="55">
        <f t="shared" si="7"/>
        <v>3916</v>
      </c>
      <c r="AK32" s="61">
        <v>3</v>
      </c>
      <c r="AL32" s="62"/>
      <c r="AM32" s="58"/>
      <c r="AN32" s="58"/>
      <c r="AO32" s="59"/>
      <c r="AP32" s="54">
        <f t="shared" si="8"/>
        <v>1.8807856672105092</v>
      </c>
      <c r="AQ32" s="55">
        <f t="shared" si="9"/>
        <v>3908</v>
      </c>
      <c r="AR32" s="61">
        <v>4</v>
      </c>
      <c r="AS32" s="62"/>
      <c r="AT32" s="58"/>
      <c r="AU32" s="58"/>
      <c r="AV32" s="59"/>
      <c r="AW32" s="54">
        <f t="shared" si="10"/>
        <v>1.9967638916708277</v>
      </c>
      <c r="AX32" s="55">
        <f t="shared" si="11"/>
        <v>3886</v>
      </c>
      <c r="AY32" s="61">
        <v>6</v>
      </c>
      <c r="AZ32" s="62">
        <v>2</v>
      </c>
      <c r="BA32" s="58"/>
      <c r="BB32" s="58"/>
      <c r="BC32" s="59"/>
      <c r="BD32" s="54">
        <f t="shared" si="12"/>
        <v>2.1143457436839705</v>
      </c>
      <c r="BE32" s="55">
        <f t="shared" si="13"/>
        <v>3886</v>
      </c>
      <c r="BF32" s="61">
        <v>3</v>
      </c>
      <c r="BG32" s="62"/>
      <c r="BH32" s="58"/>
      <c r="BI32" s="58"/>
      <c r="BJ32" s="59"/>
      <c r="BK32" s="54">
        <f t="shared" si="14"/>
        <v>2.2403112025142677</v>
      </c>
      <c r="BL32" s="55">
        <f t="shared" si="15"/>
        <v>3883</v>
      </c>
      <c r="BM32" s="61">
        <v>6</v>
      </c>
      <c r="BN32" s="62"/>
      <c r="BO32" s="58"/>
      <c r="BP32" s="58"/>
      <c r="BQ32" s="59"/>
      <c r="BR32" s="54">
        <f t="shared" si="16"/>
        <v>2.341541417058933</v>
      </c>
      <c r="BS32" s="55">
        <f t="shared" si="17"/>
        <v>3883</v>
      </c>
      <c r="BT32" s="61">
        <v>3</v>
      </c>
      <c r="BU32" s="62"/>
      <c r="BV32" s="58"/>
      <c r="BW32" s="58"/>
      <c r="BX32" s="59"/>
      <c r="BY32" s="54">
        <f t="shared" si="18"/>
        <v>2.4688220684189064</v>
      </c>
      <c r="BZ32" s="55">
        <f t="shared" si="19"/>
        <v>3883</v>
      </c>
      <c r="CA32" s="61"/>
      <c r="CB32" s="62"/>
      <c r="CC32" s="58">
        <v>40</v>
      </c>
      <c r="CD32" s="58"/>
      <c r="CE32" s="59"/>
      <c r="CF32" s="54">
        <f t="shared" si="20"/>
        <v>2.5524211888452233</v>
      </c>
      <c r="CG32" s="55">
        <f t="shared" si="21"/>
        <v>3883</v>
      </c>
      <c r="CH32" s="61">
        <v>3</v>
      </c>
      <c r="CI32" s="62"/>
      <c r="CJ32" s="58"/>
      <c r="CK32" s="58"/>
      <c r="CL32" s="59"/>
      <c r="CM32" s="54">
        <f t="shared" si="22"/>
        <v>2.6497064205858876</v>
      </c>
      <c r="CN32" s="55">
        <f t="shared" si="23"/>
        <v>4633</v>
      </c>
      <c r="CO32" s="61"/>
      <c r="CP32" s="62"/>
      <c r="CQ32" s="58"/>
      <c r="CR32" s="58"/>
      <c r="CS32" s="59"/>
      <c r="CT32" s="54">
        <f t="shared" si="24"/>
        <v>2.713872027688689</v>
      </c>
      <c r="CU32" s="55">
        <f t="shared" si="25"/>
        <v>4626</v>
      </c>
      <c r="CV32" s="61">
        <v>8</v>
      </c>
      <c r="CW32" s="62"/>
      <c r="CX32" s="58"/>
      <c r="CY32" s="58"/>
      <c r="CZ32" s="59"/>
      <c r="DA32" s="54">
        <f t="shared" si="26"/>
        <v>2.7978455552419841</v>
      </c>
      <c r="DB32" s="55">
        <f t="shared" si="27"/>
        <v>4626</v>
      </c>
      <c r="DC32" s="61"/>
      <c r="DD32" s="62"/>
      <c r="DE32" s="58"/>
      <c r="DF32" s="58"/>
      <c r="DG32" s="59"/>
      <c r="DH32" s="54">
        <f t="shared" si="28"/>
        <v>2.8068249027427328</v>
      </c>
      <c r="DI32" s="55">
        <f t="shared" si="29"/>
        <v>4626</v>
      </c>
      <c r="DJ32" s="61"/>
      <c r="DK32" s="62"/>
      <c r="DL32" s="58"/>
      <c r="DM32" s="58"/>
      <c r="DN32" s="59"/>
      <c r="DO32" s="54">
        <f t="shared" si="30"/>
        <v>2.8068249027427328</v>
      </c>
      <c r="DP32" s="55">
        <f t="shared" si="31"/>
        <v>4626</v>
      </c>
      <c r="DQ32" s="61"/>
      <c r="DR32" s="62"/>
      <c r="DS32" s="58"/>
      <c r="DT32" s="58"/>
      <c r="DU32" s="59"/>
      <c r="DV32" s="54">
        <f t="shared" si="32"/>
        <v>2.8068249027427328</v>
      </c>
      <c r="DW32" s="55">
        <f t="shared" si="33"/>
        <v>4626</v>
      </c>
      <c r="DX32" s="61"/>
      <c r="DY32" s="62"/>
      <c r="DZ32" s="58"/>
      <c r="EA32" s="58"/>
      <c r="EB32" s="59"/>
      <c r="EC32" s="54">
        <f t="shared" si="34"/>
        <v>2.8068249027427328</v>
      </c>
      <c r="ED32" s="55">
        <f t="shared" si="35"/>
        <v>4626</v>
      </c>
      <c r="EE32" s="61"/>
      <c r="EF32" s="62"/>
      <c r="EG32" s="58"/>
      <c r="EH32" s="58"/>
      <c r="EI32" s="59"/>
      <c r="EJ32" s="54">
        <f t="shared" si="36"/>
        <v>2.8068249027427328</v>
      </c>
      <c r="EK32" s="55">
        <f t="shared" si="37"/>
        <v>4626</v>
      </c>
      <c r="EL32" s="61"/>
      <c r="EM32" s="62"/>
      <c r="EN32" s="58"/>
      <c r="EO32" s="58"/>
      <c r="EP32" s="59"/>
      <c r="EQ32" s="54">
        <f t="shared" si="38"/>
        <v>2.8068249027427328</v>
      </c>
      <c r="ER32" s="55">
        <f t="shared" si="39"/>
        <v>4626</v>
      </c>
      <c r="ES32" s="61"/>
      <c r="ET32" s="62"/>
      <c r="EU32" s="58"/>
      <c r="EV32" s="58"/>
      <c r="EW32" s="59"/>
      <c r="EX32" s="54">
        <f t="shared" si="40"/>
        <v>2.8068249027427328</v>
      </c>
      <c r="EY32" s="55">
        <f t="shared" si="41"/>
        <v>4626</v>
      </c>
      <c r="EZ32" s="61"/>
      <c r="FA32" s="62"/>
      <c r="FB32" s="58"/>
      <c r="FC32" s="58"/>
      <c r="FD32" s="59"/>
      <c r="FE32" s="54">
        <f t="shared" si="42"/>
        <v>2.8068249027427328</v>
      </c>
      <c r="FF32" s="55">
        <f t="shared" si="43"/>
        <v>4626</v>
      </c>
      <c r="FG32" s="61"/>
      <c r="FH32" s="62"/>
      <c r="FI32" s="58"/>
      <c r="FJ32" s="58"/>
      <c r="FK32" s="59"/>
      <c r="FL32" s="54">
        <f t="shared" si="44"/>
        <v>2.8068249027427328</v>
      </c>
      <c r="FM32" s="55">
        <f t="shared" si="45"/>
        <v>4626</v>
      </c>
      <c r="FN32" s="61"/>
      <c r="FO32" s="62"/>
      <c r="FP32" s="58"/>
      <c r="FQ32" s="58"/>
      <c r="FR32" s="59"/>
      <c r="FS32" s="54">
        <f t="shared" si="46"/>
        <v>2.8068249027427328</v>
      </c>
      <c r="FT32" s="55">
        <f t="shared" si="47"/>
        <v>4626</v>
      </c>
      <c r="FU32" s="61"/>
      <c r="FV32" s="62"/>
      <c r="FW32" s="58"/>
      <c r="FX32" s="58"/>
      <c r="FY32" s="59"/>
      <c r="FZ32" s="54">
        <f t="shared" si="48"/>
        <v>2.8068249027427328</v>
      </c>
      <c r="GA32" s="55">
        <f t="shared" si="49"/>
        <v>4626</v>
      </c>
      <c r="GB32" s="61"/>
      <c r="GC32" s="62"/>
      <c r="GD32" s="58"/>
      <c r="GE32" s="58"/>
      <c r="GF32" s="59"/>
      <c r="GG32" s="54">
        <f t="shared" si="50"/>
        <v>2.8068249027427328</v>
      </c>
      <c r="GH32" s="55">
        <f t="shared" si="51"/>
        <v>4626</v>
      </c>
      <c r="GI32" s="61"/>
      <c r="GJ32" s="62"/>
      <c r="GK32" s="58"/>
      <c r="GL32" s="58"/>
      <c r="GM32" s="59"/>
      <c r="GN32" s="54">
        <f t="shared" si="52"/>
        <v>2.8068249027427328</v>
      </c>
      <c r="GO32" s="55">
        <f t="shared" si="53"/>
        <v>4626</v>
      </c>
      <c r="GP32" s="61"/>
      <c r="GQ32" s="62"/>
      <c r="GR32" s="58"/>
      <c r="GS32" s="58"/>
      <c r="GT32" s="59"/>
      <c r="GU32" s="54">
        <f t="shared" si="54"/>
        <v>2.8068249027427328</v>
      </c>
      <c r="GV32" s="55">
        <f t="shared" si="55"/>
        <v>4626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1.4527849989345838</v>
      </c>
      <c r="H33" s="55">
        <f t="shared" si="56"/>
        <v>3971</v>
      </c>
      <c r="I33" s="61"/>
      <c r="J33" s="62"/>
      <c r="K33" s="58"/>
      <c r="L33" s="58"/>
      <c r="M33" s="59"/>
      <c r="N33" s="54">
        <f t="shared" si="0"/>
        <v>1.5031501462526407</v>
      </c>
      <c r="O33" s="55">
        <f t="shared" si="1"/>
        <v>3971</v>
      </c>
      <c r="P33" s="61">
        <v>3</v>
      </c>
      <c r="Q33" s="62"/>
      <c r="R33" s="58"/>
      <c r="S33" s="58"/>
      <c r="T33" s="59"/>
      <c r="U33" s="54">
        <f t="shared" si="2"/>
        <v>1.583928094066601</v>
      </c>
      <c r="V33" s="55">
        <f t="shared" si="3"/>
        <v>3971</v>
      </c>
      <c r="W33" s="61">
        <v>4</v>
      </c>
      <c r="X33" s="62"/>
      <c r="Y33" s="58"/>
      <c r="Z33" s="58"/>
      <c r="AA33" s="59"/>
      <c r="AB33" s="54">
        <f t="shared" si="4"/>
        <v>1.6567786631931054</v>
      </c>
      <c r="AC33" s="55">
        <f t="shared" si="5"/>
        <v>3943</v>
      </c>
      <c r="AD33" s="61">
        <v>4</v>
      </c>
      <c r="AE33" s="62"/>
      <c r="AF33" s="58"/>
      <c r="AG33" s="58"/>
      <c r="AH33" s="59"/>
      <c r="AI33" s="54">
        <f t="shared" si="6"/>
        <v>1.7674871972881423</v>
      </c>
      <c r="AJ33" s="55">
        <f t="shared" si="7"/>
        <v>3916</v>
      </c>
      <c r="AK33" s="61">
        <v>3</v>
      </c>
      <c r="AL33" s="62"/>
      <c r="AM33" s="58"/>
      <c r="AN33" s="58"/>
      <c r="AO33" s="59"/>
      <c r="AP33" s="54">
        <f t="shared" si="8"/>
        <v>1.8843286953185323</v>
      </c>
      <c r="AQ33" s="55">
        <f t="shared" si="9"/>
        <v>3908</v>
      </c>
      <c r="AR33" s="61"/>
      <c r="AS33" s="62"/>
      <c r="AT33" s="58"/>
      <c r="AU33" s="58"/>
      <c r="AV33" s="59"/>
      <c r="AW33" s="54">
        <f t="shared" si="10"/>
        <v>1.9967638916708277</v>
      </c>
      <c r="AX33" s="55">
        <f t="shared" si="11"/>
        <v>3886</v>
      </c>
      <c r="AY33" s="61">
        <v>5</v>
      </c>
      <c r="AZ33" s="62"/>
      <c r="BA33" s="58"/>
      <c r="BB33" s="58"/>
      <c r="BC33" s="59"/>
      <c r="BD33" s="54">
        <f t="shared" si="12"/>
        <v>2.1202842210583719</v>
      </c>
      <c r="BE33" s="55">
        <f t="shared" si="13"/>
        <v>3886</v>
      </c>
      <c r="BF33" s="61">
        <v>4</v>
      </c>
      <c r="BG33" s="62"/>
      <c r="BH33" s="58"/>
      <c r="BI33" s="58"/>
      <c r="BJ33" s="59"/>
      <c r="BK33" s="54">
        <f t="shared" si="14"/>
        <v>2.2450656548607886</v>
      </c>
      <c r="BL33" s="55">
        <f t="shared" si="15"/>
        <v>3883</v>
      </c>
      <c r="BM33" s="61">
        <v>4</v>
      </c>
      <c r="BN33" s="62"/>
      <c r="BO33" s="58"/>
      <c r="BP33" s="58"/>
      <c r="BQ33" s="59"/>
      <c r="BR33" s="54">
        <f t="shared" si="16"/>
        <v>2.3462958694054534</v>
      </c>
      <c r="BS33" s="55">
        <f t="shared" si="17"/>
        <v>3883</v>
      </c>
      <c r="BT33" s="61"/>
      <c r="BU33" s="62"/>
      <c r="BV33" s="58">
        <v>20</v>
      </c>
      <c r="BW33" s="58"/>
      <c r="BX33" s="59"/>
      <c r="BY33" s="54">
        <f t="shared" si="18"/>
        <v>2.4713973967732716</v>
      </c>
      <c r="BZ33" s="55">
        <f t="shared" si="19"/>
        <v>3883</v>
      </c>
      <c r="CA33" s="61"/>
      <c r="CB33" s="62"/>
      <c r="CC33" s="58"/>
      <c r="CD33" s="58"/>
      <c r="CE33" s="59"/>
      <c r="CF33" s="54">
        <f t="shared" si="20"/>
        <v>2.5524211888452233</v>
      </c>
      <c r="CG33" s="55">
        <f t="shared" si="21"/>
        <v>3883</v>
      </c>
      <c r="CH33" s="61">
        <v>3</v>
      </c>
      <c r="CI33" s="62"/>
      <c r="CJ33" s="58"/>
      <c r="CK33" s="58"/>
      <c r="CL33" s="59"/>
      <c r="CM33" s="54">
        <f t="shared" si="22"/>
        <v>2.6526950141205639</v>
      </c>
      <c r="CN33" s="55">
        <f t="shared" si="23"/>
        <v>4633</v>
      </c>
      <c r="CO33" s="61"/>
      <c r="CP33" s="62"/>
      <c r="CQ33" s="58"/>
      <c r="CR33" s="58"/>
      <c r="CS33" s="59"/>
      <c r="CT33" s="54">
        <f t="shared" si="24"/>
        <v>2.713872027688689</v>
      </c>
      <c r="CU33" s="55">
        <f t="shared" si="25"/>
        <v>4626</v>
      </c>
      <c r="CV33" s="61">
        <v>5</v>
      </c>
      <c r="CW33" s="62"/>
      <c r="CX33" s="58"/>
      <c r="CY33" s="58"/>
      <c r="CZ33" s="59"/>
      <c r="DA33" s="54">
        <f t="shared" si="26"/>
        <v>2.8028340816312891</v>
      </c>
      <c r="DB33" s="55">
        <f t="shared" si="27"/>
        <v>4626</v>
      </c>
      <c r="DC33" s="61"/>
      <c r="DD33" s="62"/>
      <c r="DE33" s="58"/>
      <c r="DF33" s="58"/>
      <c r="DG33" s="59"/>
      <c r="DH33" s="54">
        <f t="shared" si="28"/>
        <v>2.8068249027427328</v>
      </c>
      <c r="DI33" s="55">
        <f t="shared" si="29"/>
        <v>4626</v>
      </c>
      <c r="DJ33" s="61"/>
      <c r="DK33" s="62"/>
      <c r="DL33" s="58"/>
      <c r="DM33" s="58"/>
      <c r="DN33" s="59"/>
      <c r="DO33" s="54">
        <f t="shared" si="30"/>
        <v>2.8068249027427328</v>
      </c>
      <c r="DP33" s="55">
        <f t="shared" si="31"/>
        <v>4626</v>
      </c>
      <c r="DQ33" s="61"/>
      <c r="DR33" s="62"/>
      <c r="DS33" s="58"/>
      <c r="DT33" s="58"/>
      <c r="DU33" s="59"/>
      <c r="DV33" s="54">
        <f t="shared" si="32"/>
        <v>2.8068249027427328</v>
      </c>
      <c r="DW33" s="55">
        <f t="shared" si="33"/>
        <v>4626</v>
      </c>
      <c r="DX33" s="61"/>
      <c r="DY33" s="62"/>
      <c r="DZ33" s="58"/>
      <c r="EA33" s="58"/>
      <c r="EB33" s="59"/>
      <c r="EC33" s="54">
        <f t="shared" si="34"/>
        <v>2.8068249027427328</v>
      </c>
      <c r="ED33" s="55">
        <f t="shared" si="35"/>
        <v>4626</v>
      </c>
      <c r="EE33" s="61"/>
      <c r="EF33" s="62"/>
      <c r="EG33" s="58"/>
      <c r="EH33" s="58"/>
      <c r="EI33" s="59"/>
      <c r="EJ33" s="54">
        <f t="shared" si="36"/>
        <v>2.8068249027427328</v>
      </c>
      <c r="EK33" s="55">
        <f t="shared" si="37"/>
        <v>4626</v>
      </c>
      <c r="EL33" s="61"/>
      <c r="EM33" s="62"/>
      <c r="EN33" s="58"/>
      <c r="EO33" s="58"/>
      <c r="EP33" s="59"/>
      <c r="EQ33" s="54">
        <f t="shared" si="38"/>
        <v>2.8068249027427328</v>
      </c>
      <c r="ER33" s="55">
        <f t="shared" si="39"/>
        <v>4626</v>
      </c>
      <c r="ES33" s="61"/>
      <c r="ET33" s="62"/>
      <c r="EU33" s="58"/>
      <c r="EV33" s="58"/>
      <c r="EW33" s="59"/>
      <c r="EX33" s="54">
        <f t="shared" si="40"/>
        <v>2.8068249027427328</v>
      </c>
      <c r="EY33" s="55">
        <f t="shared" si="41"/>
        <v>4626</v>
      </c>
      <c r="EZ33" s="61"/>
      <c r="FA33" s="62"/>
      <c r="FB33" s="58"/>
      <c r="FC33" s="58"/>
      <c r="FD33" s="59"/>
      <c r="FE33" s="54">
        <f t="shared" si="42"/>
        <v>2.8068249027427328</v>
      </c>
      <c r="FF33" s="55">
        <f t="shared" si="43"/>
        <v>4626</v>
      </c>
      <c r="FG33" s="61"/>
      <c r="FH33" s="62"/>
      <c r="FI33" s="58"/>
      <c r="FJ33" s="58"/>
      <c r="FK33" s="59"/>
      <c r="FL33" s="54">
        <f t="shared" si="44"/>
        <v>2.8068249027427328</v>
      </c>
      <c r="FM33" s="55">
        <f t="shared" si="45"/>
        <v>4626</v>
      </c>
      <c r="FN33" s="61"/>
      <c r="FO33" s="62"/>
      <c r="FP33" s="58"/>
      <c r="FQ33" s="58"/>
      <c r="FR33" s="59"/>
      <c r="FS33" s="54">
        <f t="shared" si="46"/>
        <v>2.8068249027427328</v>
      </c>
      <c r="FT33" s="55">
        <f t="shared" si="47"/>
        <v>4626</v>
      </c>
      <c r="FU33" s="61"/>
      <c r="FV33" s="62"/>
      <c r="FW33" s="58"/>
      <c r="FX33" s="58"/>
      <c r="FY33" s="59"/>
      <c r="FZ33" s="54">
        <f t="shared" si="48"/>
        <v>2.8068249027427328</v>
      </c>
      <c r="GA33" s="55">
        <f t="shared" si="49"/>
        <v>4626</v>
      </c>
      <c r="GB33" s="61"/>
      <c r="GC33" s="62"/>
      <c r="GD33" s="58"/>
      <c r="GE33" s="58"/>
      <c r="GF33" s="59"/>
      <c r="GG33" s="54">
        <f t="shared" si="50"/>
        <v>2.8068249027427328</v>
      </c>
      <c r="GH33" s="55">
        <f t="shared" si="51"/>
        <v>4626</v>
      </c>
      <c r="GI33" s="61"/>
      <c r="GJ33" s="62"/>
      <c r="GK33" s="58"/>
      <c r="GL33" s="58"/>
      <c r="GM33" s="59"/>
      <c r="GN33" s="54">
        <f t="shared" si="52"/>
        <v>2.8068249027427328</v>
      </c>
      <c r="GO33" s="55">
        <f t="shared" si="53"/>
        <v>4626</v>
      </c>
      <c r="GP33" s="61"/>
      <c r="GQ33" s="62"/>
      <c r="GR33" s="58"/>
      <c r="GS33" s="58"/>
      <c r="GT33" s="59"/>
      <c r="GU33" s="54">
        <f t="shared" si="54"/>
        <v>2.8068249027427328</v>
      </c>
      <c r="GV33" s="55">
        <f t="shared" si="55"/>
        <v>4626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1.4527849989345838</v>
      </c>
      <c r="H34" s="55">
        <f t="shared" si="56"/>
        <v>3971</v>
      </c>
      <c r="I34" s="64"/>
      <c r="J34" s="65"/>
      <c r="K34" s="66"/>
      <c r="L34" s="66"/>
      <c r="M34" s="67"/>
      <c r="N34" s="68">
        <f t="shared" si="0"/>
        <v>1.5031501462526407</v>
      </c>
      <c r="O34" s="69">
        <f t="shared" si="1"/>
        <v>3971</v>
      </c>
      <c r="P34" s="64">
        <v>3</v>
      </c>
      <c r="Q34" s="65"/>
      <c r="R34" s="66"/>
      <c r="S34" s="66"/>
      <c r="T34" s="67"/>
      <c r="U34" s="68">
        <f t="shared" si="2"/>
        <v>1.5874149119578511</v>
      </c>
      <c r="V34" s="69">
        <f t="shared" si="3"/>
        <v>3971</v>
      </c>
      <c r="W34" s="64"/>
      <c r="X34" s="65"/>
      <c r="Y34" s="66"/>
      <c r="Z34" s="66"/>
      <c r="AA34" s="67"/>
      <c r="AB34" s="68">
        <f t="shared" si="4"/>
        <v>1.6567786631931054</v>
      </c>
      <c r="AC34" s="69">
        <f t="shared" si="5"/>
        <v>3943</v>
      </c>
      <c r="AD34" s="64">
        <v>3</v>
      </c>
      <c r="AE34" s="65"/>
      <c r="AF34" s="66"/>
      <c r="AG34" s="66"/>
      <c r="AH34" s="67"/>
      <c r="AI34" s="68">
        <f t="shared" si="6"/>
        <v>1.7710229873407863</v>
      </c>
      <c r="AJ34" s="69">
        <f t="shared" si="7"/>
        <v>3916</v>
      </c>
      <c r="AK34" s="64"/>
      <c r="AL34" s="65"/>
      <c r="AM34" s="66"/>
      <c r="AN34" s="66"/>
      <c r="AO34" s="67"/>
      <c r="AP34" s="68">
        <f t="shared" si="8"/>
        <v>1.8843286953185323</v>
      </c>
      <c r="AQ34" s="69">
        <f t="shared" si="9"/>
        <v>3908</v>
      </c>
      <c r="AR34" s="64"/>
      <c r="AS34" s="65"/>
      <c r="AT34" s="66"/>
      <c r="AU34" s="66"/>
      <c r="AV34" s="67"/>
      <c r="AW34" s="68">
        <f t="shared" si="10"/>
        <v>1.9967638916708277</v>
      </c>
      <c r="AX34" s="69">
        <f t="shared" si="11"/>
        <v>3886</v>
      </c>
      <c r="AY34" s="64"/>
      <c r="AZ34" s="65"/>
      <c r="BA34" s="66"/>
      <c r="BB34" s="66"/>
      <c r="BC34" s="67"/>
      <c r="BD34" s="68">
        <f t="shared" si="12"/>
        <v>2.1202842210583719</v>
      </c>
      <c r="BE34" s="69">
        <f t="shared" si="13"/>
        <v>3886</v>
      </c>
      <c r="BF34" s="64"/>
      <c r="BG34" s="65"/>
      <c r="BH34" s="66"/>
      <c r="BI34" s="66"/>
      <c r="BJ34" s="67"/>
      <c r="BK34" s="68">
        <f t="shared" si="14"/>
        <v>2.2450656548607886</v>
      </c>
      <c r="BL34" s="69">
        <f t="shared" si="15"/>
        <v>3883</v>
      </c>
      <c r="BM34" s="64">
        <v>7</v>
      </c>
      <c r="BN34" s="65"/>
      <c r="BO34" s="66"/>
      <c r="BP34" s="66"/>
      <c r="BQ34" s="67"/>
      <c r="BR34" s="68">
        <f t="shared" si="16"/>
        <v>2.3546161610118639</v>
      </c>
      <c r="BS34" s="69">
        <f t="shared" si="17"/>
        <v>3883</v>
      </c>
      <c r="BT34" s="64"/>
      <c r="BU34" s="65"/>
      <c r="BV34" s="66"/>
      <c r="BW34" s="66"/>
      <c r="BX34" s="67"/>
      <c r="BY34" s="68">
        <f t="shared" si="18"/>
        <v>2.4713973967732716</v>
      </c>
      <c r="BZ34" s="69">
        <f t="shared" si="19"/>
        <v>3883</v>
      </c>
      <c r="CA34" s="64"/>
      <c r="CB34" s="65"/>
      <c r="CC34" s="66"/>
      <c r="CD34" s="66"/>
      <c r="CE34" s="67"/>
      <c r="CF34" s="68">
        <f t="shared" si="20"/>
        <v>2.5524211888452233</v>
      </c>
      <c r="CG34" s="69">
        <f t="shared" si="21"/>
        <v>3883</v>
      </c>
      <c r="CH34" s="64">
        <v>3</v>
      </c>
      <c r="CI34" s="65"/>
      <c r="CJ34" s="66"/>
      <c r="CK34" s="66"/>
      <c r="CL34" s="67"/>
      <c r="CM34" s="68">
        <f t="shared" si="22"/>
        <v>2.6556836076552397</v>
      </c>
      <c r="CN34" s="69">
        <f t="shared" si="23"/>
        <v>4633</v>
      </c>
      <c r="CO34" s="64"/>
      <c r="CP34" s="65"/>
      <c r="CQ34" s="66"/>
      <c r="CR34" s="66"/>
      <c r="CS34" s="67"/>
      <c r="CT34" s="68">
        <f t="shared" si="24"/>
        <v>2.713872027688689</v>
      </c>
      <c r="CU34" s="69">
        <f t="shared" si="25"/>
        <v>4626</v>
      </c>
      <c r="CV34" s="64">
        <v>4</v>
      </c>
      <c r="CW34" s="65"/>
      <c r="CX34" s="66"/>
      <c r="CY34" s="66"/>
      <c r="CZ34" s="67"/>
      <c r="DA34" s="68">
        <f t="shared" si="26"/>
        <v>2.8068249027427328</v>
      </c>
      <c r="DB34" s="69">
        <f t="shared" si="27"/>
        <v>4626</v>
      </c>
      <c r="DC34" s="64"/>
      <c r="DD34" s="65"/>
      <c r="DE34" s="66"/>
      <c r="DF34" s="66"/>
      <c r="DG34" s="67"/>
      <c r="DH34" s="68">
        <f t="shared" si="28"/>
        <v>2.8068249027427328</v>
      </c>
      <c r="DI34" s="69">
        <f t="shared" si="29"/>
        <v>4626</v>
      </c>
      <c r="DJ34" s="64"/>
      <c r="DK34" s="65"/>
      <c r="DL34" s="66"/>
      <c r="DM34" s="66"/>
      <c r="DN34" s="67"/>
      <c r="DO34" s="68">
        <f t="shared" si="30"/>
        <v>2.8068249027427328</v>
      </c>
      <c r="DP34" s="69">
        <f t="shared" si="31"/>
        <v>4626</v>
      </c>
      <c r="DQ34" s="64"/>
      <c r="DR34" s="65"/>
      <c r="DS34" s="66"/>
      <c r="DT34" s="66"/>
      <c r="DU34" s="67"/>
      <c r="DV34" s="68">
        <f t="shared" si="32"/>
        <v>2.8068249027427328</v>
      </c>
      <c r="DW34" s="69">
        <f t="shared" si="33"/>
        <v>4626</v>
      </c>
      <c r="DX34" s="64"/>
      <c r="DY34" s="65"/>
      <c r="DZ34" s="66"/>
      <c r="EA34" s="66"/>
      <c r="EB34" s="67"/>
      <c r="EC34" s="68">
        <f t="shared" si="34"/>
        <v>2.8068249027427328</v>
      </c>
      <c r="ED34" s="69">
        <f t="shared" si="35"/>
        <v>4626</v>
      </c>
      <c r="EE34" s="64"/>
      <c r="EF34" s="65"/>
      <c r="EG34" s="66"/>
      <c r="EH34" s="66"/>
      <c r="EI34" s="67"/>
      <c r="EJ34" s="68">
        <f t="shared" si="36"/>
        <v>2.8068249027427328</v>
      </c>
      <c r="EK34" s="69">
        <f t="shared" si="37"/>
        <v>4626</v>
      </c>
      <c r="EL34" s="64"/>
      <c r="EM34" s="65"/>
      <c r="EN34" s="66"/>
      <c r="EO34" s="66"/>
      <c r="EP34" s="67"/>
      <c r="EQ34" s="68">
        <f t="shared" si="38"/>
        <v>2.8068249027427328</v>
      </c>
      <c r="ER34" s="69">
        <f t="shared" si="39"/>
        <v>4626</v>
      </c>
      <c r="ES34" s="64"/>
      <c r="ET34" s="65"/>
      <c r="EU34" s="66"/>
      <c r="EV34" s="66"/>
      <c r="EW34" s="67"/>
      <c r="EX34" s="68">
        <f t="shared" si="40"/>
        <v>2.8068249027427328</v>
      </c>
      <c r="EY34" s="69">
        <f t="shared" si="41"/>
        <v>4626</v>
      </c>
      <c r="EZ34" s="64"/>
      <c r="FA34" s="65"/>
      <c r="FB34" s="66"/>
      <c r="FC34" s="66"/>
      <c r="FD34" s="67"/>
      <c r="FE34" s="68">
        <f t="shared" si="42"/>
        <v>2.8068249027427328</v>
      </c>
      <c r="FF34" s="69">
        <f t="shared" si="43"/>
        <v>4626</v>
      </c>
      <c r="FG34" s="64"/>
      <c r="FH34" s="65"/>
      <c r="FI34" s="66"/>
      <c r="FJ34" s="66"/>
      <c r="FK34" s="67"/>
      <c r="FL34" s="68">
        <f t="shared" si="44"/>
        <v>2.8068249027427328</v>
      </c>
      <c r="FM34" s="69">
        <f t="shared" si="45"/>
        <v>4626</v>
      </c>
      <c r="FN34" s="64"/>
      <c r="FO34" s="65"/>
      <c r="FP34" s="66"/>
      <c r="FQ34" s="66"/>
      <c r="FR34" s="67"/>
      <c r="FS34" s="68">
        <f t="shared" si="46"/>
        <v>2.8068249027427328</v>
      </c>
      <c r="FT34" s="69">
        <f t="shared" si="47"/>
        <v>4626</v>
      </c>
      <c r="FU34" s="64"/>
      <c r="FV34" s="65"/>
      <c r="FW34" s="66"/>
      <c r="FX34" s="66"/>
      <c r="FY34" s="67"/>
      <c r="FZ34" s="68">
        <f t="shared" si="48"/>
        <v>2.8068249027427328</v>
      </c>
      <c r="GA34" s="69">
        <f t="shared" si="49"/>
        <v>4626</v>
      </c>
      <c r="GB34" s="64"/>
      <c r="GC34" s="65"/>
      <c r="GD34" s="66"/>
      <c r="GE34" s="66"/>
      <c r="GF34" s="67"/>
      <c r="GG34" s="68">
        <f t="shared" si="50"/>
        <v>2.8068249027427328</v>
      </c>
      <c r="GH34" s="69">
        <f t="shared" si="51"/>
        <v>4626</v>
      </c>
      <c r="GI34" s="64"/>
      <c r="GJ34" s="65"/>
      <c r="GK34" s="66"/>
      <c r="GL34" s="66"/>
      <c r="GM34" s="67"/>
      <c r="GN34" s="68">
        <f t="shared" si="52"/>
        <v>2.8068249027427328</v>
      </c>
      <c r="GO34" s="69">
        <f t="shared" si="53"/>
        <v>4626</v>
      </c>
      <c r="GP34" s="64"/>
      <c r="GQ34" s="65"/>
      <c r="GR34" s="66"/>
      <c r="GS34" s="66"/>
      <c r="GT34" s="67"/>
      <c r="GU34" s="68">
        <f t="shared" si="54"/>
        <v>2.8068249027427328</v>
      </c>
      <c r="GV34" s="69">
        <f t="shared" si="55"/>
        <v>4626</v>
      </c>
    </row>
    <row r="35" spans="1:204" s="79" customFormat="1" ht="13.5" thickBot="1">
      <c r="A35" s="71" t="s">
        <v>4</v>
      </c>
      <c r="B35" s="72">
        <f>SUM(B4:B34)</f>
        <v>11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>
        <v>1.44</v>
      </c>
      <c r="H35" s="77">
        <v>3971</v>
      </c>
      <c r="I35" s="72">
        <f>SUM(I4:I34)</f>
        <v>26</v>
      </c>
      <c r="J35" s="73">
        <f>SUM(J4:J34)</f>
        <v>0</v>
      </c>
      <c r="K35" s="74">
        <f>SUM(K4:K34)</f>
        <v>160</v>
      </c>
      <c r="L35" s="75">
        <f>SUM(L4:L34)</f>
        <v>0</v>
      </c>
      <c r="M35" s="76">
        <f>SUM(M4:M34)</f>
        <v>0</v>
      </c>
      <c r="N35" s="123">
        <f>+N34-G34</f>
        <v>5.0365147318056858E-2</v>
      </c>
      <c r="O35" s="78"/>
      <c r="P35" s="72">
        <f>SUM(P4:P34)</f>
        <v>66</v>
      </c>
      <c r="Q35" s="73">
        <f>SUM(Q4:Q34)</f>
        <v>0</v>
      </c>
      <c r="R35" s="74">
        <f>SUM(R4:R34)</f>
        <v>60</v>
      </c>
      <c r="S35" s="75">
        <f>SUM(S4:S34)</f>
        <v>0</v>
      </c>
      <c r="T35" s="76">
        <f>SUM(T4:T34)</f>
        <v>0</v>
      </c>
      <c r="U35" s="123">
        <f>+U34-N34</f>
        <v>8.4264765705210465E-2</v>
      </c>
      <c r="V35" s="78"/>
      <c r="W35" s="72">
        <f>SUM(W4:W34)</f>
        <v>54</v>
      </c>
      <c r="X35" s="73">
        <f>SUM(X4:X34)</f>
        <v>0</v>
      </c>
      <c r="Y35" s="74">
        <f>SUM(Y4:Y34)</f>
        <v>50</v>
      </c>
      <c r="Z35" s="75">
        <f>SUM(Z4:Z34)</f>
        <v>0</v>
      </c>
      <c r="AA35" s="76">
        <f>SUM(AA4:AA34)</f>
        <v>28</v>
      </c>
      <c r="AB35" s="123">
        <f>+AB34-U34</f>
        <v>6.936375123525429E-2</v>
      </c>
      <c r="AC35" s="78"/>
      <c r="AD35" s="72">
        <f>SUM(AD4:AD34)</f>
        <v>94</v>
      </c>
      <c r="AE35" s="73">
        <f>SUM(AE4:AE34)</f>
        <v>0</v>
      </c>
      <c r="AF35" s="74">
        <f>SUM(AF4:AF34)</f>
        <v>30</v>
      </c>
      <c r="AG35" s="75">
        <f>SUM(AG4:AG34)</f>
        <v>0</v>
      </c>
      <c r="AH35" s="76">
        <f>SUM(AH4:AH34)</f>
        <v>27</v>
      </c>
      <c r="AI35" s="123">
        <f>+AI34-AB34</f>
        <v>0.11424432414768093</v>
      </c>
      <c r="AJ35" s="78"/>
      <c r="AK35" s="72">
        <f>SUM(AK4:AK34)</f>
        <v>96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8</v>
      </c>
      <c r="AP35" s="123">
        <f>+AP34-AI34</f>
        <v>0.11330570797774597</v>
      </c>
      <c r="AQ35" s="78"/>
      <c r="AR35" s="72">
        <f>SUM(AR4:AR34)</f>
        <v>95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22</v>
      </c>
      <c r="AW35" s="123">
        <f>+AW34-AP34</f>
        <v>0.11243519635229537</v>
      </c>
      <c r="AX35" s="78"/>
      <c r="AY35" s="72">
        <f>SUM(AY4:AY34)</f>
        <v>80</v>
      </c>
      <c r="AZ35" s="73">
        <f>SUM(AZ4:AZ34)</f>
        <v>24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0.1235203293875442</v>
      </c>
      <c r="BE35" s="78"/>
      <c r="BF35" s="72">
        <f>SUM(BF4:BF34)</f>
        <v>105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3</v>
      </c>
      <c r="BK35" s="123">
        <f>+BK34-BD34</f>
        <v>0.12478143380241669</v>
      </c>
      <c r="BL35" s="78"/>
      <c r="BM35" s="72">
        <f>SUM(BM4:BM34)</f>
        <v>90</v>
      </c>
      <c r="BN35" s="73">
        <f>SUM(BN4:BN34)</f>
        <v>0</v>
      </c>
      <c r="BO35" s="74">
        <f>SUM(BO4:BO34)</f>
        <v>20</v>
      </c>
      <c r="BP35" s="75">
        <f>SUM(BP4:BP34)</f>
        <v>0</v>
      </c>
      <c r="BQ35" s="76">
        <f>SUM(BQ4:BQ34)</f>
        <v>0</v>
      </c>
      <c r="BR35" s="123">
        <f>+BR34-BK34</f>
        <v>0.10955050615107531</v>
      </c>
      <c r="BS35" s="78"/>
      <c r="BT35" s="72">
        <f>SUM(BT4:BT34)</f>
        <v>82</v>
      </c>
      <c r="BU35" s="73">
        <f>SUM(BU4:BU34)</f>
        <v>0</v>
      </c>
      <c r="BV35" s="74">
        <f>SUM(BV4:BV34)</f>
        <v>150</v>
      </c>
      <c r="BW35" s="75">
        <f>SUM(BW4:BW34)</f>
        <v>0</v>
      </c>
      <c r="BX35" s="76">
        <f>SUM(BX4:BX34)</f>
        <v>0</v>
      </c>
      <c r="BY35" s="123">
        <f>+BY34-BR34</f>
        <v>0.11678123576140775</v>
      </c>
      <c r="BZ35" s="78"/>
      <c r="CA35" s="72">
        <f>SUM(CA4:CA34)</f>
        <v>27</v>
      </c>
      <c r="CB35" s="73">
        <f>SUM(CB4:CB34)</f>
        <v>0</v>
      </c>
      <c r="CC35" s="74">
        <f>SUM(CC4:CC34)</f>
        <v>380</v>
      </c>
      <c r="CD35" s="75">
        <f>SUM(CD4:CD34)</f>
        <v>0</v>
      </c>
      <c r="CE35" s="76">
        <f>SUM(CE4:CE34)</f>
        <v>0</v>
      </c>
      <c r="CF35" s="123">
        <f>+CF34-BY34</f>
        <v>8.102379207195165E-2</v>
      </c>
      <c r="CG35" s="78"/>
      <c r="CH35" s="72">
        <f>SUM(CH4:CH34)</f>
        <v>58</v>
      </c>
      <c r="CI35" s="73">
        <f>SUM(CI4:CI34)</f>
        <v>0</v>
      </c>
      <c r="CJ35" s="74">
        <f>SUM(CJ4:CJ34)</f>
        <v>280</v>
      </c>
      <c r="CK35" s="75">
        <f>SUM(CK4:CK34)</f>
        <v>0</v>
      </c>
      <c r="CL35" s="76">
        <f>SUM(CL4:CL34)</f>
        <v>-750</v>
      </c>
      <c r="CM35" s="123">
        <f>+CM34-CF34</f>
        <v>0.10326241881001641</v>
      </c>
      <c r="CN35" s="78"/>
      <c r="CO35" s="72">
        <f>SUM(CO4:CO34)</f>
        <v>54</v>
      </c>
      <c r="CP35" s="73">
        <f>SUM(CP4:CP34)</f>
        <v>0</v>
      </c>
      <c r="CQ35" s="74">
        <f>SUM(CQ4:CQ34)</f>
        <v>40</v>
      </c>
      <c r="CR35" s="75">
        <f>SUM(CR4:CR34)</f>
        <v>0</v>
      </c>
      <c r="CS35" s="76">
        <f>SUM(CS4:CS34)</f>
        <v>7</v>
      </c>
      <c r="CT35" s="123">
        <f>+CT34-CM34</f>
        <v>5.8188420033449262E-2</v>
      </c>
      <c r="CU35" s="78"/>
      <c r="CV35" s="72">
        <f>SUM(CV4:CV34)</f>
        <v>78</v>
      </c>
      <c r="CW35" s="73">
        <f>SUM(CW4:CW34)</f>
        <v>0</v>
      </c>
      <c r="CX35" s="74">
        <f>SUM(CX4:CX34)</f>
        <v>140</v>
      </c>
      <c r="CY35" s="75">
        <f>SUM(CY4:CY34)</f>
        <v>0</v>
      </c>
      <c r="CZ35" s="76">
        <f>SUM(CZ4:CZ34)</f>
        <v>0</v>
      </c>
      <c r="DA35" s="123">
        <f>+DA34-CT34</f>
        <v>9.2952875054043815E-2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11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26</v>
      </c>
      <c r="J36" s="322"/>
      <c r="K36" s="323">
        <f>+SUM(K35:L35)</f>
        <v>160</v>
      </c>
      <c r="L36" s="324"/>
      <c r="M36" s="80">
        <f>+M35</f>
        <v>0</v>
      </c>
      <c r="N36" s="78"/>
      <c r="O36" s="78"/>
      <c r="P36" s="321">
        <f>+SUM(P35:Q35)</f>
        <v>66</v>
      </c>
      <c r="Q36" s="322"/>
      <c r="R36" s="323">
        <f>+SUM(R35:S35)</f>
        <v>60</v>
      </c>
      <c r="S36" s="324"/>
      <c r="T36" s="80">
        <f>+T35</f>
        <v>0</v>
      </c>
      <c r="U36" s="78"/>
      <c r="V36" s="78"/>
      <c r="W36" s="321">
        <f>+SUM(W35:X35)</f>
        <v>54</v>
      </c>
      <c r="X36" s="322"/>
      <c r="Y36" s="323">
        <f>+SUM(Y35:Z35)</f>
        <v>50</v>
      </c>
      <c r="Z36" s="324"/>
      <c r="AA36" s="80">
        <f>+AA35</f>
        <v>28</v>
      </c>
      <c r="AB36" s="78"/>
      <c r="AC36" s="78"/>
      <c r="AD36" s="321">
        <f>+SUM(AD35:AE35)</f>
        <v>94</v>
      </c>
      <c r="AE36" s="322"/>
      <c r="AF36" s="323">
        <f>+SUM(AF35:AG35)</f>
        <v>30</v>
      </c>
      <c r="AG36" s="324"/>
      <c r="AH36" s="80">
        <f>+AH35</f>
        <v>27</v>
      </c>
      <c r="AI36" s="78"/>
      <c r="AJ36" s="78"/>
      <c r="AK36" s="321">
        <f>+SUM(AK35:AL35)</f>
        <v>96</v>
      </c>
      <c r="AL36" s="322"/>
      <c r="AM36" s="323">
        <f>+SUM(AM35:AN35)</f>
        <v>0</v>
      </c>
      <c r="AN36" s="324"/>
      <c r="AO36" s="80">
        <f>+AO35</f>
        <v>8</v>
      </c>
      <c r="AP36" s="78"/>
      <c r="AQ36" s="78"/>
      <c r="AR36" s="321">
        <f>+SUM(AR35:AS35)</f>
        <v>95</v>
      </c>
      <c r="AS36" s="322"/>
      <c r="AT36" s="323">
        <f>+SUM(AT35:AU35)</f>
        <v>0</v>
      </c>
      <c r="AU36" s="324"/>
      <c r="AV36" s="80">
        <f>+AV35</f>
        <v>22</v>
      </c>
      <c r="AW36" s="78"/>
      <c r="AX36" s="78"/>
      <c r="AY36" s="321">
        <f>+SUM(AY35:AZ35)</f>
        <v>104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105</v>
      </c>
      <c r="BG36" s="322"/>
      <c r="BH36" s="323">
        <f>+SUM(BH35:BI35)</f>
        <v>0</v>
      </c>
      <c r="BI36" s="324"/>
      <c r="BJ36" s="80">
        <f>+BJ35</f>
        <v>3</v>
      </c>
      <c r="BK36" s="78"/>
      <c r="BL36" s="78"/>
      <c r="BM36" s="321">
        <f>+SUM(BM35:BN35)</f>
        <v>90</v>
      </c>
      <c r="BN36" s="322"/>
      <c r="BO36" s="323">
        <f>+SUM(BO35:BP35)</f>
        <v>20</v>
      </c>
      <c r="BP36" s="324"/>
      <c r="BQ36" s="80">
        <f>+BQ35</f>
        <v>0</v>
      </c>
      <c r="BR36" s="78"/>
      <c r="BS36" s="78"/>
      <c r="BT36" s="321">
        <f>+SUM(BT35:BU35)</f>
        <v>82</v>
      </c>
      <c r="BU36" s="322"/>
      <c r="BV36" s="323">
        <f>+SUM(BV35:BW35)</f>
        <v>150</v>
      </c>
      <c r="BW36" s="324"/>
      <c r="BX36" s="80">
        <f>+BX35</f>
        <v>0</v>
      </c>
      <c r="BY36" s="78"/>
      <c r="BZ36" s="78"/>
      <c r="CA36" s="321">
        <f>+SUM(CA35:CB35)</f>
        <v>27</v>
      </c>
      <c r="CB36" s="322"/>
      <c r="CC36" s="323">
        <f>+SUM(CC35:CD35)</f>
        <v>380</v>
      </c>
      <c r="CD36" s="324"/>
      <c r="CE36" s="80">
        <f>+CE35</f>
        <v>0</v>
      </c>
      <c r="CF36" s="78"/>
      <c r="CG36" s="78"/>
      <c r="CH36" s="321">
        <f>+SUM(CH35:CI35)</f>
        <v>58</v>
      </c>
      <c r="CI36" s="322"/>
      <c r="CJ36" s="323">
        <f>+SUM(CJ35:CK35)</f>
        <v>280</v>
      </c>
      <c r="CK36" s="324"/>
      <c r="CL36" s="80">
        <f>+CL35</f>
        <v>-750</v>
      </c>
      <c r="CM36" s="78"/>
      <c r="CN36" s="78"/>
      <c r="CO36" s="321">
        <f>+SUM(CO35:CP35)</f>
        <v>54</v>
      </c>
      <c r="CP36" s="322"/>
      <c r="CQ36" s="323">
        <f>+SUM(CQ35:CR35)</f>
        <v>40</v>
      </c>
      <c r="CR36" s="324"/>
      <c r="CS36" s="80">
        <f>+CS35</f>
        <v>7</v>
      </c>
      <c r="CT36" s="78"/>
      <c r="CU36" s="78"/>
      <c r="CV36" s="321">
        <f>+SUM(CV35:CW35)</f>
        <v>78</v>
      </c>
      <c r="CW36" s="322"/>
      <c r="CX36" s="323">
        <f>+SUM(CX35:CY35)</f>
        <v>140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31200</v>
      </c>
      <c r="F42" s="373"/>
      <c r="G42" s="373"/>
      <c r="H42" s="373"/>
      <c r="I42" s="373"/>
      <c r="J42" s="373"/>
      <c r="K42" s="373"/>
      <c r="L42" s="373">
        <f>+E42+I42</f>
        <v>31200</v>
      </c>
      <c r="M42" s="373"/>
      <c r="N42" s="373"/>
      <c r="P42" s="339">
        <f>GU34</f>
        <v>2.8068249027427328</v>
      </c>
      <c r="Q42" s="339"/>
      <c r="R42" s="339"/>
      <c r="S42" s="339"/>
      <c r="T42" s="333">
        <f>+GV34</f>
        <v>4626</v>
      </c>
      <c r="U42" s="334"/>
      <c r="V42" s="335"/>
      <c r="W42" s="336">
        <f>+P42*T42</f>
        <v>12984.372000087882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1310</v>
      </c>
      <c r="F43" s="381"/>
      <c r="G43" s="381"/>
      <c r="H43" s="381"/>
      <c r="I43" s="381"/>
      <c r="J43" s="381"/>
      <c r="K43" s="381"/>
      <c r="L43" s="381">
        <f>+E43+I43</f>
        <v>1310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-655</v>
      </c>
      <c r="F44" s="376"/>
      <c r="G44" s="376"/>
      <c r="H44" s="376"/>
      <c r="I44" s="376"/>
      <c r="J44" s="376"/>
      <c r="K44" s="376"/>
      <c r="L44" s="376">
        <f>+E44+I44</f>
        <v>-655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45668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1 ปี 2 เดือน 22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2.8068249027427328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2.8068249027427328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2.8068249027427328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3971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-1473.1612903225807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436800</v>
      </c>
      <c r="G89" s="384"/>
      <c r="H89" s="384"/>
      <c r="I89" s="386">
        <f>+F89/$F$99</f>
        <v>-2.7601002567798179E-2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65500</v>
      </c>
      <c r="G90" s="384"/>
      <c r="H90" s="384"/>
      <c r="I90" s="387">
        <f>+F90/$F$99</f>
        <v>-4.1388866030008719E-3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502300</v>
      </c>
      <c r="G91" s="291"/>
      <c r="H91" s="291"/>
      <c r="I91" s="281">
        <f>+F91/$F$99</f>
        <v>-3.1739889170799049E-2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+(G35*H35)*120+(750*4.6*145)</f>
        <v>1186438.7999999998</v>
      </c>
      <c r="G93" s="262"/>
      <c r="H93" s="263"/>
      <c r="I93" s="278">
        <f>+F93/$F$99</f>
        <v>-7.4970009993899689E-2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-1309476.7025089606</v>
      </c>
      <c r="G94" s="262"/>
      <c r="H94" s="263"/>
      <c r="I94" s="278">
        <f t="shared" ref="I94:I99" si="61">+F94/$F$99</f>
        <v>8.2744665358108316E-2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-7365806.4516129037</v>
      </c>
      <c r="G95" s="262"/>
      <c r="H95" s="263"/>
      <c r="I95" s="278">
        <f t="shared" si="61"/>
        <v>0.4654387426393593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-8838967.7419354841</v>
      </c>
      <c r="G96" s="262"/>
      <c r="H96" s="263"/>
      <c r="I96" s="278">
        <f t="shared" si="61"/>
        <v>0.55852649116723119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0</v>
      </c>
      <c r="G97" s="262"/>
      <c r="H97" s="263"/>
      <c r="I97" s="278">
        <f t="shared" si="61"/>
        <v>0</v>
      </c>
      <c r="J97" s="279"/>
      <c r="K97" s="280"/>
      <c r="L97" s="84" t="s">
        <v>103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-16327812.096057348</v>
      </c>
      <c r="G98" s="327"/>
      <c r="H98" s="328"/>
      <c r="I98" s="329">
        <f t="shared" si="61"/>
        <v>1.031739889170799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-15825512.096057348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15825512.096057348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144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</sheetData>
  <mergeCells count="476">
    <mergeCell ref="C98:E98"/>
    <mergeCell ref="S101:V101"/>
    <mergeCell ref="C103:Q103"/>
    <mergeCell ref="C104:Q106"/>
    <mergeCell ref="C87:E87"/>
    <mergeCell ref="F87:H87"/>
    <mergeCell ref="C88:H88"/>
    <mergeCell ref="I88:K88"/>
    <mergeCell ref="C89:E89"/>
    <mergeCell ref="F89:H89"/>
    <mergeCell ref="C92:H92"/>
    <mergeCell ref="D93:E93"/>
    <mergeCell ref="F93:H93"/>
    <mergeCell ref="S104:V104"/>
    <mergeCell ref="C90:E90"/>
    <mergeCell ref="F90:H90"/>
    <mergeCell ref="I90:K90"/>
    <mergeCell ref="D94:E94"/>
    <mergeCell ref="D95:E95"/>
    <mergeCell ref="D96:E96"/>
    <mergeCell ref="C99:E99"/>
    <mergeCell ref="F99:H99"/>
    <mergeCell ref="I99:K99"/>
    <mergeCell ref="S102:V102"/>
    <mergeCell ref="R77:T77"/>
    <mergeCell ref="U77:V77"/>
    <mergeCell ref="C81:E81"/>
    <mergeCell ref="F81:H81"/>
    <mergeCell ref="I81:K81"/>
    <mergeCell ref="L81:N81"/>
    <mergeCell ref="O81:Q81"/>
    <mergeCell ref="I78:K78"/>
    <mergeCell ref="L78:N78"/>
    <mergeCell ref="O78:Q78"/>
    <mergeCell ref="I77:K77"/>
    <mergeCell ref="C80:E80"/>
    <mergeCell ref="F80:H80"/>
    <mergeCell ref="I80:K80"/>
    <mergeCell ref="L80:N80"/>
    <mergeCell ref="O80:Q80"/>
    <mergeCell ref="R76:T76"/>
    <mergeCell ref="U76:V76"/>
    <mergeCell ref="C76:E76"/>
    <mergeCell ref="F76:H76"/>
    <mergeCell ref="C74:Q74"/>
    <mergeCell ref="C75:E75"/>
    <mergeCell ref="F75:H75"/>
    <mergeCell ref="I75:K75"/>
    <mergeCell ref="L75:N75"/>
    <mergeCell ref="O75:Q75"/>
    <mergeCell ref="R75:T75"/>
    <mergeCell ref="U75:V75"/>
    <mergeCell ref="I76:K76"/>
    <mergeCell ref="L76:N76"/>
    <mergeCell ref="D97:E97"/>
    <mergeCell ref="L77:N77"/>
    <mergeCell ref="O77:Q77"/>
    <mergeCell ref="C78:E78"/>
    <mergeCell ref="F78:H78"/>
    <mergeCell ref="C60:E60"/>
    <mergeCell ref="F60:H60"/>
    <mergeCell ref="C63:E63"/>
    <mergeCell ref="F63:H63"/>
    <mergeCell ref="C62:E62"/>
    <mergeCell ref="F62:H62"/>
    <mergeCell ref="I62:K62"/>
    <mergeCell ref="I63:K63"/>
    <mergeCell ref="L63:N63"/>
    <mergeCell ref="C61:E61"/>
    <mergeCell ref="I61:K61"/>
    <mergeCell ref="L61:N61"/>
    <mergeCell ref="L62:N62"/>
    <mergeCell ref="F61:H61"/>
    <mergeCell ref="C84:E84"/>
    <mergeCell ref="F84:H84"/>
    <mergeCell ref="L84:N84"/>
    <mergeCell ref="O62:Q62"/>
    <mergeCell ref="O61:Q61"/>
    <mergeCell ref="U69:V69"/>
    <mergeCell ref="BE2:BE3"/>
    <mergeCell ref="AW2:AW3"/>
    <mergeCell ref="AX2:AX3"/>
    <mergeCell ref="BV2:BW2"/>
    <mergeCell ref="O60:Q60"/>
    <mergeCell ref="BH2:BI2"/>
    <mergeCell ref="BD2:BD3"/>
    <mergeCell ref="AK36:AL36"/>
    <mergeCell ref="AM36:AN36"/>
    <mergeCell ref="BM36:BN36"/>
    <mergeCell ref="BO36:BP36"/>
    <mergeCell ref="BA2:BB2"/>
    <mergeCell ref="BC2:BC3"/>
    <mergeCell ref="AT2:AU2"/>
    <mergeCell ref="AV2:AV3"/>
    <mergeCell ref="AY2:AZ2"/>
    <mergeCell ref="P41:S41"/>
    <mergeCell ref="BT36:BU36"/>
    <mergeCell ref="BV36:BW36"/>
    <mergeCell ref="R57:T57"/>
    <mergeCell ref="O59:Q59"/>
    <mergeCell ref="O63:Q63"/>
    <mergeCell ref="I59:K59"/>
    <mergeCell ref="U67:V67"/>
    <mergeCell ref="L67:N67"/>
    <mergeCell ref="I68:K68"/>
    <mergeCell ref="C73:E73"/>
    <mergeCell ref="F73:H73"/>
    <mergeCell ref="R68:T68"/>
    <mergeCell ref="U68:V68"/>
    <mergeCell ref="R67:T67"/>
    <mergeCell ref="C69:E69"/>
    <mergeCell ref="F69:H69"/>
    <mergeCell ref="C70:E70"/>
    <mergeCell ref="F70:H70"/>
    <mergeCell ref="I70:K70"/>
    <mergeCell ref="L70:N70"/>
    <mergeCell ref="O70:Q70"/>
    <mergeCell ref="C72:E72"/>
    <mergeCell ref="O73:Q73"/>
    <mergeCell ref="L73:N73"/>
    <mergeCell ref="I69:K69"/>
    <mergeCell ref="L69:N69"/>
    <mergeCell ref="O69:Q69"/>
    <mergeCell ref="I73:K73"/>
    <mergeCell ref="R69:T69"/>
    <mergeCell ref="BZ2:BZ3"/>
    <mergeCell ref="BR2:BR3"/>
    <mergeCell ref="BS2:BS3"/>
    <mergeCell ref="BT2:BU2"/>
    <mergeCell ref="BQ2:BQ3"/>
    <mergeCell ref="C77:E77"/>
    <mergeCell ref="F77:H77"/>
    <mergeCell ref="AQ2:AQ3"/>
    <mergeCell ref="W36:X36"/>
    <mergeCell ref="R58:T58"/>
    <mergeCell ref="U58:V58"/>
    <mergeCell ref="R59:T59"/>
    <mergeCell ref="U59:V59"/>
    <mergeCell ref="U57:V57"/>
    <mergeCell ref="P42:S42"/>
    <mergeCell ref="T42:V42"/>
    <mergeCell ref="Y36:Z36"/>
    <mergeCell ref="AD36:AE36"/>
    <mergeCell ref="AF36:AG36"/>
    <mergeCell ref="W42:Y42"/>
    <mergeCell ref="AI2:AI3"/>
    <mergeCell ref="R2:S2"/>
    <mergeCell ref="T2:T3"/>
    <mergeCell ref="AK2:AL2"/>
    <mergeCell ref="CA36:CB36"/>
    <mergeCell ref="CC36:CD36"/>
    <mergeCell ref="AR36:AS36"/>
    <mergeCell ref="AT36:AU36"/>
    <mergeCell ref="AY36:AZ36"/>
    <mergeCell ref="BA36:BB36"/>
    <mergeCell ref="BF36:BG36"/>
    <mergeCell ref="CL2:CL3"/>
    <mergeCell ref="AJ2:AJ3"/>
    <mergeCell ref="BF2:BG2"/>
    <mergeCell ref="AR2:AS2"/>
    <mergeCell ref="AO2:AO3"/>
    <mergeCell ref="AP2:AP3"/>
    <mergeCell ref="BY2:BY3"/>
    <mergeCell ref="BX2:BX3"/>
    <mergeCell ref="AM2:AN2"/>
    <mergeCell ref="CJ2:CK2"/>
    <mergeCell ref="BJ2:BJ3"/>
    <mergeCell ref="BK2:BK3"/>
    <mergeCell ref="BL2:BL3"/>
    <mergeCell ref="BM2:BN2"/>
    <mergeCell ref="BO2:BP2"/>
    <mergeCell ref="CG2:CG3"/>
    <mergeCell ref="CF2:CF3"/>
    <mergeCell ref="CS2:CS3"/>
    <mergeCell ref="DB2:DB3"/>
    <mergeCell ref="DC2:DD2"/>
    <mergeCell ref="DE2:DF2"/>
    <mergeCell ref="CX2:CY2"/>
    <mergeCell ref="CA2:CB2"/>
    <mergeCell ref="CN2:CN3"/>
    <mergeCell ref="CO2:CP2"/>
    <mergeCell ref="CQ2:CR2"/>
    <mergeCell ref="CM2:CM3"/>
    <mergeCell ref="CE2:CE3"/>
    <mergeCell ref="CC2:CD2"/>
    <mergeCell ref="CT2:CT3"/>
    <mergeCell ref="CH2:CI2"/>
    <mergeCell ref="A1:A2"/>
    <mergeCell ref="B1:H1"/>
    <mergeCell ref="I1:O1"/>
    <mergeCell ref="P1:V1"/>
    <mergeCell ref="W1:AC1"/>
    <mergeCell ref="C41:D41"/>
    <mergeCell ref="E41:H41"/>
    <mergeCell ref="I41:K41"/>
    <mergeCell ref="L41:N41"/>
    <mergeCell ref="U2:U3"/>
    <mergeCell ref="P36:Q36"/>
    <mergeCell ref="R36:S36"/>
    <mergeCell ref="W41:Y41"/>
    <mergeCell ref="T41:V41"/>
    <mergeCell ref="AD1:AJ1"/>
    <mergeCell ref="B2:C2"/>
    <mergeCell ref="D2:E2"/>
    <mergeCell ref="F2:F3"/>
    <mergeCell ref="G2:G3"/>
    <mergeCell ref="AC2:AC3"/>
    <mergeCell ref="AD2:AE2"/>
    <mergeCell ref="AF2:AG2"/>
    <mergeCell ref="AH2:AH3"/>
    <mergeCell ref="H2:H3"/>
    <mergeCell ref="I2:J2"/>
    <mergeCell ref="K2:L2"/>
    <mergeCell ref="M2:M3"/>
    <mergeCell ref="N2:N3"/>
    <mergeCell ref="O2:O3"/>
    <mergeCell ref="V2:V3"/>
    <mergeCell ref="P2:Q2"/>
    <mergeCell ref="W2:X2"/>
    <mergeCell ref="Y2:Z2"/>
    <mergeCell ref="AA2:AA3"/>
    <mergeCell ref="AB2:AB3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FG1:FM1"/>
    <mergeCell ref="FN1:FT1"/>
    <mergeCell ref="FU1:GA1"/>
    <mergeCell ref="GB1:GH1"/>
    <mergeCell ref="GI1:GO1"/>
    <mergeCell ref="GP1:GV1"/>
    <mergeCell ref="DQ1:DW1"/>
    <mergeCell ref="DX1:ED1"/>
    <mergeCell ref="EE1:EK1"/>
    <mergeCell ref="EL1:ER1"/>
    <mergeCell ref="ES1:EY1"/>
    <mergeCell ref="EZ1:FF1"/>
    <mergeCell ref="DJ2:DK2"/>
    <mergeCell ref="DS2:DT2"/>
    <mergeCell ref="EC2:EC3"/>
    <mergeCell ref="ED2:ED3"/>
    <mergeCell ref="DX2:DY2"/>
    <mergeCell ref="CU2:CU3"/>
    <mergeCell ref="CV2:CW2"/>
    <mergeCell ref="DP2:DP3"/>
    <mergeCell ref="DQ2:DR2"/>
    <mergeCell ref="CZ2:CZ3"/>
    <mergeCell ref="DA2:DA3"/>
    <mergeCell ref="DL2:DM2"/>
    <mergeCell ref="DN2:DN3"/>
    <mergeCell ref="DO2:DO3"/>
    <mergeCell ref="DI2:DI3"/>
    <mergeCell ref="DH2:DH3"/>
    <mergeCell ref="DG2:DG3"/>
    <mergeCell ref="EP2:EP3"/>
    <mergeCell ref="EQ2:EQ3"/>
    <mergeCell ref="EE2:EF2"/>
    <mergeCell ref="EG2:EH2"/>
    <mergeCell ref="EI2:EI3"/>
    <mergeCell ref="DZ2:EA2"/>
    <mergeCell ref="EB2:EB3"/>
    <mergeCell ref="DU2:DU3"/>
    <mergeCell ref="DV2:DV3"/>
    <mergeCell ref="DW2:DW3"/>
    <mergeCell ref="EJ2:EJ3"/>
    <mergeCell ref="EK2:EK3"/>
    <mergeCell ref="EL2:EM2"/>
    <mergeCell ref="EN2:EO2"/>
    <mergeCell ref="GU2:GU3"/>
    <mergeCell ref="GV2:GV3"/>
    <mergeCell ref="B36:C36"/>
    <mergeCell ref="D36:E36"/>
    <mergeCell ref="G36:H36"/>
    <mergeCell ref="I36:J36"/>
    <mergeCell ref="K36:L36"/>
    <mergeCell ref="GH2:GH3"/>
    <mergeCell ref="GI2:GJ2"/>
    <mergeCell ref="GK2:GL2"/>
    <mergeCell ref="GM2:GM3"/>
    <mergeCell ref="GN2:GN3"/>
    <mergeCell ref="GO2:GO3"/>
    <mergeCell ref="FZ2:FZ3"/>
    <mergeCell ref="GA2:GA3"/>
    <mergeCell ref="GB2:GC2"/>
    <mergeCell ref="GD2:GE2"/>
    <mergeCell ref="GF2:GF3"/>
    <mergeCell ref="GG2:GG3"/>
    <mergeCell ref="FR2:FR3"/>
    <mergeCell ref="FS2:FS3"/>
    <mergeCell ref="FT2:FT3"/>
    <mergeCell ref="FU2:FV2"/>
    <mergeCell ref="FW2:FX2"/>
    <mergeCell ref="GP2:GQ2"/>
    <mergeCell ref="GR2:GS2"/>
    <mergeCell ref="GT2:GT3"/>
    <mergeCell ref="FY2:FY3"/>
    <mergeCell ref="ER2:ER3"/>
    <mergeCell ref="FD2:FD3"/>
    <mergeCell ref="FE2:FE3"/>
    <mergeCell ref="FF2:FF3"/>
    <mergeCell ref="FG2:FH2"/>
    <mergeCell ref="FI2:FJ2"/>
    <mergeCell ref="EZ2:FA2"/>
    <mergeCell ref="FB2:FC2"/>
    <mergeCell ref="EX2:EX3"/>
    <mergeCell ref="EY2:EY3"/>
    <mergeCell ref="FP2:FQ2"/>
    <mergeCell ref="FK2:FK3"/>
    <mergeCell ref="ES2:ET2"/>
    <mergeCell ref="EU2:EV2"/>
    <mergeCell ref="EW2:EW3"/>
    <mergeCell ref="FL2:FL3"/>
    <mergeCell ref="FM2:FM3"/>
    <mergeCell ref="FN2:FO2"/>
    <mergeCell ref="EN36:EO36"/>
    <mergeCell ref="DC36:DD36"/>
    <mergeCell ref="DE36:DF36"/>
    <mergeCell ref="DJ36:DK36"/>
    <mergeCell ref="DL36:DM36"/>
    <mergeCell ref="DQ36:DR36"/>
    <mergeCell ref="DS36:DT36"/>
    <mergeCell ref="CH36:CI36"/>
    <mergeCell ref="CJ36:CK36"/>
    <mergeCell ref="CO36:CP36"/>
    <mergeCell ref="CQ36:CR36"/>
    <mergeCell ref="CV36:CW36"/>
    <mergeCell ref="CX36:CY36"/>
    <mergeCell ref="GI36:GJ36"/>
    <mergeCell ref="GK36:GL36"/>
    <mergeCell ref="GP36:GQ36"/>
    <mergeCell ref="GR36:GS36"/>
    <mergeCell ref="C39:F39"/>
    <mergeCell ref="H39:N39"/>
    <mergeCell ref="FN36:FO36"/>
    <mergeCell ref="FP36:FQ36"/>
    <mergeCell ref="FU36:FV36"/>
    <mergeCell ref="FW36:FX36"/>
    <mergeCell ref="GB36:GC36"/>
    <mergeCell ref="GD36:GE36"/>
    <mergeCell ref="ES36:ET36"/>
    <mergeCell ref="EU36:EV36"/>
    <mergeCell ref="EZ36:FA36"/>
    <mergeCell ref="FB36:FC36"/>
    <mergeCell ref="FG36:FH36"/>
    <mergeCell ref="FI36:FJ36"/>
    <mergeCell ref="DX36:DY36"/>
    <mergeCell ref="DZ36:EA36"/>
    <mergeCell ref="EE36:EF36"/>
    <mergeCell ref="EG36:EH36"/>
    <mergeCell ref="BH36:BI36"/>
    <mergeCell ref="EL36:EM36"/>
    <mergeCell ref="C44:D44"/>
    <mergeCell ref="E44:H44"/>
    <mergeCell ref="I44:K44"/>
    <mergeCell ref="L44:N44"/>
    <mergeCell ref="F47:H47"/>
    <mergeCell ref="C50:D50"/>
    <mergeCell ref="L46:N46"/>
    <mergeCell ref="L58:N58"/>
    <mergeCell ref="I47:K47"/>
    <mergeCell ref="L47:N47"/>
    <mergeCell ref="C57:E57"/>
    <mergeCell ref="F57:H57"/>
    <mergeCell ref="I57:K57"/>
    <mergeCell ref="L57:N57"/>
    <mergeCell ref="L55:N55"/>
    <mergeCell ref="C51:D51"/>
    <mergeCell ref="C56:Q56"/>
    <mergeCell ref="O55:Q55"/>
    <mergeCell ref="O57:Q57"/>
    <mergeCell ref="O46:Q46"/>
    <mergeCell ref="C58:E58"/>
    <mergeCell ref="C47:E47"/>
    <mergeCell ref="I58:K58"/>
    <mergeCell ref="F58:H58"/>
    <mergeCell ref="C42:D42"/>
    <mergeCell ref="C59:E59"/>
    <mergeCell ref="F59:H59"/>
    <mergeCell ref="C43:D43"/>
    <mergeCell ref="L43:N43"/>
    <mergeCell ref="E43:H43"/>
    <mergeCell ref="E51:F51"/>
    <mergeCell ref="E50:F50"/>
    <mergeCell ref="C55:E55"/>
    <mergeCell ref="F55:H55"/>
    <mergeCell ref="I55:K55"/>
    <mergeCell ref="E42:H42"/>
    <mergeCell ref="L59:N59"/>
    <mergeCell ref="C54:J54"/>
    <mergeCell ref="I43:K43"/>
    <mergeCell ref="C46:E46"/>
    <mergeCell ref="F46:H46"/>
    <mergeCell ref="I46:K46"/>
    <mergeCell ref="I42:K42"/>
    <mergeCell ref="C49:F49"/>
    <mergeCell ref="K54:Q54"/>
    <mergeCell ref="L42:N42"/>
    <mergeCell ref="O58:Q58"/>
    <mergeCell ref="O47:Q47"/>
    <mergeCell ref="L68:N68"/>
    <mergeCell ref="O68:Q68"/>
    <mergeCell ref="L64:N64"/>
    <mergeCell ref="O64:Q64"/>
    <mergeCell ref="L60:N60"/>
    <mergeCell ref="I60:K60"/>
    <mergeCell ref="O67:Q67"/>
    <mergeCell ref="I64:K64"/>
    <mergeCell ref="I67:K67"/>
    <mergeCell ref="L65:N65"/>
    <mergeCell ref="O65:Q65"/>
    <mergeCell ref="C66:Q66"/>
    <mergeCell ref="C64:E64"/>
    <mergeCell ref="F64:H64"/>
    <mergeCell ref="F67:H67"/>
    <mergeCell ref="C68:E68"/>
    <mergeCell ref="F68:H68"/>
    <mergeCell ref="C67:E67"/>
    <mergeCell ref="C100:E100"/>
    <mergeCell ref="F100:H100"/>
    <mergeCell ref="I100:K100"/>
    <mergeCell ref="S105:V105"/>
    <mergeCell ref="C82:E82"/>
    <mergeCell ref="F82:H82"/>
    <mergeCell ref="I82:K82"/>
    <mergeCell ref="L82:N82"/>
    <mergeCell ref="C85:E85"/>
    <mergeCell ref="F85:H85"/>
    <mergeCell ref="L85:N85"/>
    <mergeCell ref="O85:Q85"/>
    <mergeCell ref="F96:H96"/>
    <mergeCell ref="I96:K96"/>
    <mergeCell ref="F97:H97"/>
    <mergeCell ref="I97:K97"/>
    <mergeCell ref="F98:H98"/>
    <mergeCell ref="I98:K98"/>
    <mergeCell ref="I91:K91"/>
    <mergeCell ref="I89:K89"/>
    <mergeCell ref="O82:Q82"/>
    <mergeCell ref="O83:Q83"/>
    <mergeCell ref="O84:Q84"/>
    <mergeCell ref="S103:V103"/>
    <mergeCell ref="L71:N71"/>
    <mergeCell ref="O71:Q71"/>
    <mergeCell ref="C79:E79"/>
    <mergeCell ref="F79:H79"/>
    <mergeCell ref="I79:K79"/>
    <mergeCell ref="L79:N79"/>
    <mergeCell ref="F72:H72"/>
    <mergeCell ref="I72:K72"/>
    <mergeCell ref="L72:N72"/>
    <mergeCell ref="O72:Q72"/>
    <mergeCell ref="O79:Q79"/>
    <mergeCell ref="O76:Q76"/>
    <mergeCell ref="I93:K93"/>
    <mergeCell ref="F95:H95"/>
    <mergeCell ref="I95:K95"/>
    <mergeCell ref="C91:E91"/>
    <mergeCell ref="F91:H91"/>
    <mergeCell ref="F94:H94"/>
    <mergeCell ref="I94:K94"/>
    <mergeCell ref="I92:K92"/>
    <mergeCell ref="C65:E65"/>
    <mergeCell ref="F65:H65"/>
    <mergeCell ref="I65:K65"/>
    <mergeCell ref="C71:E71"/>
    <mergeCell ref="F71:H71"/>
    <mergeCell ref="I71:K71"/>
  </mergeCells>
  <dataValidations count="1">
    <dataValidation type="list" allowBlank="1" showInputMessage="1" showErrorMessage="1" sqref="O47:Q47" xr:uid="{00000000-0002-0000-0800-000000000000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EK77"/>
  <sheetViews>
    <sheetView showGridLines="0" workbookViewId="0">
      <pane xSplit="1" ySplit="3" topLeftCell="B4" activePane="bottomRight" state="frozen"/>
      <selection activeCell="P38" sqref="P38"/>
      <selection pane="topRight" activeCell="P38" sqref="P38"/>
      <selection pane="bottomLeft" activeCell="P38" sqref="P38"/>
      <selection pane="bottomRight" activeCell="P38" sqref="P38"/>
    </sheetView>
  </sheetViews>
  <sheetFormatPr defaultColWidth="9.140625" defaultRowHeight="14.25"/>
  <cols>
    <col min="1" max="1" width="9.5703125" style="3" customWidth="1"/>
    <col min="2" max="6" width="5.5703125" style="2" customWidth="1"/>
    <col min="7" max="7" width="7.5703125" style="2" customWidth="1"/>
    <col min="8" max="8" width="7" style="1" customWidth="1"/>
    <col min="9" max="13" width="5.5703125" style="1" customWidth="1"/>
    <col min="14" max="14" width="6.7109375" style="1" customWidth="1"/>
    <col min="15" max="15" width="6.85546875" style="1" customWidth="1"/>
    <col min="16" max="20" width="5.5703125" style="1" customWidth="1"/>
    <col min="21" max="21" width="6.85546875" style="1" customWidth="1"/>
    <col min="22" max="50" width="5.5703125" style="1" customWidth="1"/>
    <col min="51" max="141" width="5.7109375" style="1" customWidth="1"/>
    <col min="142" max="16384" width="9.140625" style="1"/>
  </cols>
  <sheetData>
    <row r="1" spans="1:141" s="25" customFormat="1">
      <c r="A1" s="192" t="s">
        <v>0</v>
      </c>
      <c r="B1" s="193">
        <v>20302</v>
      </c>
      <c r="C1" s="194"/>
      <c r="D1" s="194"/>
      <c r="E1" s="194"/>
      <c r="F1" s="194"/>
      <c r="G1" s="194"/>
      <c r="H1" s="195"/>
      <c r="I1" s="193">
        <v>20333</v>
      </c>
      <c r="J1" s="194"/>
      <c r="K1" s="194"/>
      <c r="L1" s="194"/>
      <c r="M1" s="194"/>
      <c r="N1" s="194"/>
      <c r="O1" s="195"/>
      <c r="P1" s="193">
        <v>20363</v>
      </c>
      <c r="Q1" s="194"/>
      <c r="R1" s="194"/>
      <c r="S1" s="194"/>
      <c r="T1" s="194"/>
      <c r="U1" s="194"/>
      <c r="V1" s="195"/>
      <c r="W1" s="193">
        <v>20394</v>
      </c>
      <c r="X1" s="194"/>
      <c r="Y1" s="194"/>
      <c r="Z1" s="194"/>
      <c r="AA1" s="194"/>
      <c r="AB1" s="194"/>
      <c r="AC1" s="195"/>
      <c r="AD1" s="193">
        <v>20424</v>
      </c>
      <c r="AE1" s="194"/>
      <c r="AF1" s="194"/>
      <c r="AG1" s="194"/>
      <c r="AH1" s="194"/>
      <c r="AI1" s="194"/>
      <c r="AJ1" s="195"/>
      <c r="AK1" s="193">
        <v>20455</v>
      </c>
      <c r="AL1" s="194"/>
      <c r="AM1" s="194"/>
      <c r="AN1" s="194"/>
      <c r="AO1" s="194"/>
      <c r="AP1" s="194"/>
      <c r="AQ1" s="195"/>
      <c r="AR1" s="193">
        <v>20486</v>
      </c>
      <c r="AS1" s="194"/>
      <c r="AT1" s="194"/>
      <c r="AU1" s="194"/>
      <c r="AV1" s="194"/>
      <c r="AW1" s="194"/>
      <c r="AX1" s="195"/>
      <c r="AY1" s="193">
        <v>20515</v>
      </c>
      <c r="AZ1" s="194"/>
      <c r="BA1" s="194"/>
      <c r="BB1" s="194"/>
      <c r="BC1" s="194"/>
      <c r="BD1" s="194"/>
      <c r="BE1" s="195"/>
      <c r="BF1" s="193">
        <v>20546</v>
      </c>
      <c r="BG1" s="194"/>
      <c r="BH1" s="194"/>
      <c r="BI1" s="194"/>
      <c r="BJ1" s="194"/>
      <c r="BK1" s="194"/>
      <c r="BL1" s="195"/>
      <c r="BM1" s="193">
        <v>20576</v>
      </c>
      <c r="BN1" s="194"/>
      <c r="BO1" s="194"/>
      <c r="BP1" s="194"/>
      <c r="BQ1" s="194"/>
      <c r="BR1" s="194"/>
      <c r="BS1" s="195"/>
      <c r="BT1" s="193">
        <v>20607</v>
      </c>
      <c r="BU1" s="194"/>
      <c r="BV1" s="194"/>
      <c r="BW1" s="194"/>
      <c r="BX1" s="194"/>
      <c r="BY1" s="194"/>
      <c r="BZ1" s="195"/>
      <c r="CA1" s="193">
        <v>20637</v>
      </c>
      <c r="CB1" s="194"/>
      <c r="CC1" s="194"/>
      <c r="CD1" s="194"/>
      <c r="CE1" s="194"/>
      <c r="CF1" s="194"/>
      <c r="CG1" s="195"/>
      <c r="CH1" s="193">
        <v>20668</v>
      </c>
      <c r="CI1" s="194"/>
      <c r="CJ1" s="194"/>
      <c r="CK1" s="194"/>
      <c r="CL1" s="194"/>
      <c r="CM1" s="194"/>
      <c r="CN1" s="195"/>
      <c r="CO1" s="193">
        <v>20699</v>
      </c>
      <c r="CP1" s="194"/>
      <c r="CQ1" s="194"/>
      <c r="CR1" s="194"/>
      <c r="CS1" s="194"/>
      <c r="CT1" s="194"/>
      <c r="CU1" s="195"/>
      <c r="CV1" s="193">
        <v>20729</v>
      </c>
      <c r="CW1" s="194"/>
      <c r="CX1" s="194"/>
      <c r="CY1" s="194"/>
      <c r="CZ1" s="194"/>
      <c r="DA1" s="194"/>
      <c r="DB1" s="195"/>
      <c r="DC1" s="193">
        <v>20760</v>
      </c>
      <c r="DD1" s="194"/>
      <c r="DE1" s="194"/>
      <c r="DF1" s="194"/>
      <c r="DG1" s="194"/>
      <c r="DH1" s="194"/>
      <c r="DI1" s="195"/>
      <c r="DJ1" s="193">
        <v>20790</v>
      </c>
      <c r="DK1" s="194"/>
      <c r="DL1" s="194"/>
      <c r="DM1" s="194"/>
      <c r="DN1" s="194"/>
      <c r="DO1" s="194"/>
      <c r="DP1" s="195"/>
      <c r="DQ1" s="193">
        <v>20821</v>
      </c>
      <c r="DR1" s="194"/>
      <c r="DS1" s="194"/>
      <c r="DT1" s="194"/>
      <c r="DU1" s="194"/>
      <c r="DV1" s="194"/>
      <c r="DW1" s="195"/>
      <c r="DX1" s="193">
        <v>20852</v>
      </c>
      <c r="DY1" s="194"/>
      <c r="DZ1" s="194"/>
      <c r="EA1" s="194"/>
      <c r="EB1" s="194"/>
      <c r="EC1" s="194"/>
      <c r="ED1" s="195"/>
      <c r="EE1" s="193">
        <v>20880</v>
      </c>
      <c r="EF1" s="194"/>
      <c r="EG1" s="194"/>
      <c r="EH1" s="194"/>
      <c r="EI1" s="194"/>
      <c r="EJ1" s="194"/>
      <c r="EK1" s="195"/>
    </row>
    <row r="2" spans="1:141" s="25" customFormat="1">
      <c r="A2" s="192"/>
      <c r="B2" s="202" t="s">
        <v>1</v>
      </c>
      <c r="C2" s="203"/>
      <c r="D2" s="204" t="s">
        <v>2</v>
      </c>
      <c r="E2" s="205"/>
      <c r="F2" s="196" t="s">
        <v>3</v>
      </c>
      <c r="G2" s="198" t="s">
        <v>14</v>
      </c>
      <c r="H2" s="200" t="s">
        <v>11</v>
      </c>
      <c r="I2" s="202" t="s">
        <v>1</v>
      </c>
      <c r="J2" s="203"/>
      <c r="K2" s="204" t="s">
        <v>2</v>
      </c>
      <c r="L2" s="205"/>
      <c r="M2" s="196" t="s">
        <v>3</v>
      </c>
      <c r="N2" s="198" t="s">
        <v>14</v>
      </c>
      <c r="O2" s="200" t="s">
        <v>11</v>
      </c>
      <c r="P2" s="202" t="s">
        <v>1</v>
      </c>
      <c r="Q2" s="203"/>
      <c r="R2" s="204" t="s">
        <v>2</v>
      </c>
      <c r="S2" s="205"/>
      <c r="T2" s="196" t="s">
        <v>3</v>
      </c>
      <c r="U2" s="198" t="s">
        <v>14</v>
      </c>
      <c r="V2" s="200" t="s">
        <v>11</v>
      </c>
      <c r="W2" s="202" t="s">
        <v>1</v>
      </c>
      <c r="X2" s="203"/>
      <c r="Y2" s="204" t="s">
        <v>2</v>
      </c>
      <c r="Z2" s="205"/>
      <c r="AA2" s="196" t="s">
        <v>3</v>
      </c>
      <c r="AB2" s="198" t="s">
        <v>14</v>
      </c>
      <c r="AC2" s="200" t="s">
        <v>11</v>
      </c>
      <c r="AD2" s="202" t="s">
        <v>1</v>
      </c>
      <c r="AE2" s="203"/>
      <c r="AF2" s="204" t="s">
        <v>2</v>
      </c>
      <c r="AG2" s="205"/>
      <c r="AH2" s="196" t="s">
        <v>3</v>
      </c>
      <c r="AI2" s="198" t="s">
        <v>14</v>
      </c>
      <c r="AJ2" s="200" t="s">
        <v>11</v>
      </c>
      <c r="AK2" s="202" t="s">
        <v>1</v>
      </c>
      <c r="AL2" s="203"/>
      <c r="AM2" s="204" t="s">
        <v>2</v>
      </c>
      <c r="AN2" s="205"/>
      <c r="AO2" s="196" t="s">
        <v>3</v>
      </c>
      <c r="AP2" s="198" t="s">
        <v>14</v>
      </c>
      <c r="AQ2" s="200" t="s">
        <v>11</v>
      </c>
      <c r="AR2" s="202" t="s">
        <v>1</v>
      </c>
      <c r="AS2" s="203"/>
      <c r="AT2" s="204" t="s">
        <v>2</v>
      </c>
      <c r="AU2" s="205"/>
      <c r="AV2" s="196" t="s">
        <v>3</v>
      </c>
      <c r="AW2" s="198" t="s">
        <v>14</v>
      </c>
      <c r="AX2" s="200" t="s">
        <v>11</v>
      </c>
      <c r="AY2" s="202" t="s">
        <v>1</v>
      </c>
      <c r="AZ2" s="203"/>
      <c r="BA2" s="204" t="s">
        <v>2</v>
      </c>
      <c r="BB2" s="205"/>
      <c r="BC2" s="196" t="s">
        <v>3</v>
      </c>
      <c r="BD2" s="198" t="s">
        <v>14</v>
      </c>
      <c r="BE2" s="200" t="s">
        <v>11</v>
      </c>
      <c r="BF2" s="202" t="s">
        <v>1</v>
      </c>
      <c r="BG2" s="203"/>
      <c r="BH2" s="204" t="s">
        <v>2</v>
      </c>
      <c r="BI2" s="205"/>
      <c r="BJ2" s="196" t="s">
        <v>3</v>
      </c>
      <c r="BK2" s="198" t="s">
        <v>14</v>
      </c>
      <c r="BL2" s="200" t="s">
        <v>11</v>
      </c>
      <c r="BM2" s="202" t="s">
        <v>1</v>
      </c>
      <c r="BN2" s="203"/>
      <c r="BO2" s="204" t="s">
        <v>2</v>
      </c>
      <c r="BP2" s="205"/>
      <c r="BQ2" s="196" t="s">
        <v>3</v>
      </c>
      <c r="BR2" s="198" t="s">
        <v>14</v>
      </c>
      <c r="BS2" s="200" t="s">
        <v>11</v>
      </c>
      <c r="BT2" s="202" t="s">
        <v>1</v>
      </c>
      <c r="BU2" s="203"/>
      <c r="BV2" s="204" t="s">
        <v>2</v>
      </c>
      <c r="BW2" s="205"/>
      <c r="BX2" s="196" t="s">
        <v>3</v>
      </c>
      <c r="BY2" s="198" t="s">
        <v>14</v>
      </c>
      <c r="BZ2" s="200" t="s">
        <v>11</v>
      </c>
      <c r="CA2" s="202" t="s">
        <v>1</v>
      </c>
      <c r="CB2" s="203"/>
      <c r="CC2" s="204" t="s">
        <v>2</v>
      </c>
      <c r="CD2" s="205"/>
      <c r="CE2" s="196" t="s">
        <v>3</v>
      </c>
      <c r="CF2" s="198" t="s">
        <v>14</v>
      </c>
      <c r="CG2" s="200" t="s">
        <v>11</v>
      </c>
      <c r="CH2" s="202" t="s">
        <v>1</v>
      </c>
      <c r="CI2" s="203"/>
      <c r="CJ2" s="204" t="s">
        <v>2</v>
      </c>
      <c r="CK2" s="205"/>
      <c r="CL2" s="196" t="s">
        <v>3</v>
      </c>
      <c r="CM2" s="198" t="s">
        <v>14</v>
      </c>
      <c r="CN2" s="200" t="s">
        <v>11</v>
      </c>
      <c r="CO2" s="202" t="s">
        <v>1</v>
      </c>
      <c r="CP2" s="203"/>
      <c r="CQ2" s="204" t="s">
        <v>2</v>
      </c>
      <c r="CR2" s="205"/>
      <c r="CS2" s="196" t="s">
        <v>3</v>
      </c>
      <c r="CT2" s="198" t="s">
        <v>14</v>
      </c>
      <c r="CU2" s="200" t="s">
        <v>11</v>
      </c>
      <c r="CV2" s="202" t="s">
        <v>1</v>
      </c>
      <c r="CW2" s="203"/>
      <c r="CX2" s="204" t="s">
        <v>2</v>
      </c>
      <c r="CY2" s="205"/>
      <c r="CZ2" s="196" t="s">
        <v>3</v>
      </c>
      <c r="DA2" s="198" t="s">
        <v>14</v>
      </c>
      <c r="DB2" s="200" t="s">
        <v>11</v>
      </c>
      <c r="DC2" s="202" t="s">
        <v>1</v>
      </c>
      <c r="DD2" s="203"/>
      <c r="DE2" s="204" t="s">
        <v>2</v>
      </c>
      <c r="DF2" s="205"/>
      <c r="DG2" s="196" t="s">
        <v>3</v>
      </c>
      <c r="DH2" s="198" t="s">
        <v>14</v>
      </c>
      <c r="DI2" s="200" t="s">
        <v>11</v>
      </c>
      <c r="DJ2" s="202" t="s">
        <v>1</v>
      </c>
      <c r="DK2" s="203"/>
      <c r="DL2" s="204" t="s">
        <v>2</v>
      </c>
      <c r="DM2" s="205"/>
      <c r="DN2" s="196" t="s">
        <v>3</v>
      </c>
      <c r="DO2" s="198" t="s">
        <v>14</v>
      </c>
      <c r="DP2" s="200" t="s">
        <v>11</v>
      </c>
      <c r="DQ2" s="202" t="s">
        <v>1</v>
      </c>
      <c r="DR2" s="203"/>
      <c r="DS2" s="204" t="s">
        <v>2</v>
      </c>
      <c r="DT2" s="205"/>
      <c r="DU2" s="196" t="s">
        <v>3</v>
      </c>
      <c r="DV2" s="198" t="s">
        <v>14</v>
      </c>
      <c r="DW2" s="200" t="s">
        <v>11</v>
      </c>
      <c r="DX2" s="202" t="s">
        <v>1</v>
      </c>
      <c r="DY2" s="203"/>
      <c r="DZ2" s="204" t="s">
        <v>2</v>
      </c>
      <c r="EA2" s="205"/>
      <c r="EB2" s="196" t="s">
        <v>3</v>
      </c>
      <c r="EC2" s="198" t="s">
        <v>14</v>
      </c>
      <c r="ED2" s="200" t="s">
        <v>11</v>
      </c>
      <c r="EE2" s="202" t="s">
        <v>1</v>
      </c>
      <c r="EF2" s="203"/>
      <c r="EG2" s="204" t="s">
        <v>2</v>
      </c>
      <c r="EH2" s="205"/>
      <c r="EI2" s="196" t="s">
        <v>3</v>
      </c>
      <c r="EJ2" s="198" t="s">
        <v>14</v>
      </c>
      <c r="EK2" s="200" t="s">
        <v>11</v>
      </c>
    </row>
    <row r="3" spans="1:141" s="26" customFormat="1">
      <c r="A3" s="42">
        <f ca="1">TODAY()</f>
        <v>46114</v>
      </c>
      <c r="B3" s="29" t="s">
        <v>5</v>
      </c>
      <c r="C3" s="23" t="s">
        <v>6</v>
      </c>
      <c r="D3" s="24" t="s">
        <v>5</v>
      </c>
      <c r="E3" s="24" t="s">
        <v>6</v>
      </c>
      <c r="F3" s="197"/>
      <c r="G3" s="199"/>
      <c r="H3" s="201"/>
      <c r="I3" s="29" t="s">
        <v>5</v>
      </c>
      <c r="J3" s="23" t="s">
        <v>6</v>
      </c>
      <c r="K3" s="24" t="s">
        <v>5</v>
      </c>
      <c r="L3" s="24" t="s">
        <v>6</v>
      </c>
      <c r="M3" s="197"/>
      <c r="N3" s="199"/>
      <c r="O3" s="201"/>
      <c r="P3" s="29" t="s">
        <v>5</v>
      </c>
      <c r="Q3" s="23" t="s">
        <v>6</v>
      </c>
      <c r="R3" s="24" t="s">
        <v>5</v>
      </c>
      <c r="S3" s="24" t="s">
        <v>6</v>
      </c>
      <c r="T3" s="197"/>
      <c r="U3" s="199"/>
      <c r="V3" s="201"/>
      <c r="W3" s="29" t="s">
        <v>5</v>
      </c>
      <c r="X3" s="23" t="s">
        <v>6</v>
      </c>
      <c r="Y3" s="24" t="s">
        <v>5</v>
      </c>
      <c r="Z3" s="24" t="s">
        <v>6</v>
      </c>
      <c r="AA3" s="197"/>
      <c r="AB3" s="199"/>
      <c r="AC3" s="201"/>
      <c r="AD3" s="29" t="s">
        <v>5</v>
      </c>
      <c r="AE3" s="23" t="s">
        <v>6</v>
      </c>
      <c r="AF3" s="24" t="s">
        <v>5</v>
      </c>
      <c r="AG3" s="24" t="s">
        <v>6</v>
      </c>
      <c r="AH3" s="197"/>
      <c r="AI3" s="199"/>
      <c r="AJ3" s="201"/>
      <c r="AK3" s="29" t="s">
        <v>5</v>
      </c>
      <c r="AL3" s="23" t="s">
        <v>6</v>
      </c>
      <c r="AM3" s="24" t="s">
        <v>5</v>
      </c>
      <c r="AN3" s="24" t="s">
        <v>6</v>
      </c>
      <c r="AO3" s="197"/>
      <c r="AP3" s="199"/>
      <c r="AQ3" s="201"/>
      <c r="AR3" s="29" t="s">
        <v>5</v>
      </c>
      <c r="AS3" s="23" t="s">
        <v>6</v>
      </c>
      <c r="AT3" s="24" t="s">
        <v>5</v>
      </c>
      <c r="AU3" s="24" t="s">
        <v>6</v>
      </c>
      <c r="AV3" s="197"/>
      <c r="AW3" s="199"/>
      <c r="AX3" s="201"/>
      <c r="AY3" s="29" t="s">
        <v>5</v>
      </c>
      <c r="AZ3" s="23" t="s">
        <v>6</v>
      </c>
      <c r="BA3" s="24" t="s">
        <v>5</v>
      </c>
      <c r="BB3" s="24" t="s">
        <v>6</v>
      </c>
      <c r="BC3" s="197"/>
      <c r="BD3" s="199"/>
      <c r="BE3" s="201"/>
      <c r="BF3" s="29" t="s">
        <v>5</v>
      </c>
      <c r="BG3" s="23" t="s">
        <v>6</v>
      </c>
      <c r="BH3" s="24" t="s">
        <v>5</v>
      </c>
      <c r="BI3" s="24" t="s">
        <v>6</v>
      </c>
      <c r="BJ3" s="197"/>
      <c r="BK3" s="199"/>
      <c r="BL3" s="201"/>
      <c r="BM3" s="29" t="s">
        <v>5</v>
      </c>
      <c r="BN3" s="23" t="s">
        <v>6</v>
      </c>
      <c r="BO3" s="24" t="s">
        <v>5</v>
      </c>
      <c r="BP3" s="24" t="s">
        <v>6</v>
      </c>
      <c r="BQ3" s="197"/>
      <c r="BR3" s="199"/>
      <c r="BS3" s="201"/>
      <c r="BT3" s="29" t="s">
        <v>5</v>
      </c>
      <c r="BU3" s="23" t="s">
        <v>6</v>
      </c>
      <c r="BV3" s="24" t="s">
        <v>5</v>
      </c>
      <c r="BW3" s="24" t="s">
        <v>6</v>
      </c>
      <c r="BX3" s="197"/>
      <c r="BY3" s="199"/>
      <c r="BZ3" s="201"/>
      <c r="CA3" s="29" t="s">
        <v>5</v>
      </c>
      <c r="CB3" s="23" t="s">
        <v>6</v>
      </c>
      <c r="CC3" s="24" t="s">
        <v>5</v>
      </c>
      <c r="CD3" s="24" t="s">
        <v>6</v>
      </c>
      <c r="CE3" s="197"/>
      <c r="CF3" s="199"/>
      <c r="CG3" s="201"/>
      <c r="CH3" s="29" t="s">
        <v>5</v>
      </c>
      <c r="CI3" s="23" t="s">
        <v>6</v>
      </c>
      <c r="CJ3" s="24" t="s">
        <v>5</v>
      </c>
      <c r="CK3" s="24" t="s">
        <v>6</v>
      </c>
      <c r="CL3" s="197"/>
      <c r="CM3" s="199"/>
      <c r="CN3" s="201"/>
      <c r="CO3" s="29" t="s">
        <v>5</v>
      </c>
      <c r="CP3" s="23" t="s">
        <v>6</v>
      </c>
      <c r="CQ3" s="24" t="s">
        <v>5</v>
      </c>
      <c r="CR3" s="24" t="s">
        <v>6</v>
      </c>
      <c r="CS3" s="197"/>
      <c r="CT3" s="199"/>
      <c r="CU3" s="201"/>
      <c r="CV3" s="29" t="s">
        <v>5</v>
      </c>
      <c r="CW3" s="23" t="s">
        <v>6</v>
      </c>
      <c r="CX3" s="24" t="s">
        <v>5</v>
      </c>
      <c r="CY3" s="24" t="s">
        <v>6</v>
      </c>
      <c r="CZ3" s="197"/>
      <c r="DA3" s="199"/>
      <c r="DB3" s="201"/>
      <c r="DC3" s="29" t="s">
        <v>5</v>
      </c>
      <c r="DD3" s="23" t="s">
        <v>6</v>
      </c>
      <c r="DE3" s="24" t="s">
        <v>5</v>
      </c>
      <c r="DF3" s="24" t="s">
        <v>6</v>
      </c>
      <c r="DG3" s="197"/>
      <c r="DH3" s="199"/>
      <c r="DI3" s="201"/>
      <c r="DJ3" s="29" t="s">
        <v>5</v>
      </c>
      <c r="DK3" s="23" t="s">
        <v>6</v>
      </c>
      <c r="DL3" s="24" t="s">
        <v>5</v>
      </c>
      <c r="DM3" s="24" t="s">
        <v>6</v>
      </c>
      <c r="DN3" s="197"/>
      <c r="DO3" s="199"/>
      <c r="DP3" s="201"/>
      <c r="DQ3" s="29" t="s">
        <v>5</v>
      </c>
      <c r="DR3" s="23" t="s">
        <v>6</v>
      </c>
      <c r="DS3" s="24" t="s">
        <v>5</v>
      </c>
      <c r="DT3" s="24" t="s">
        <v>6</v>
      </c>
      <c r="DU3" s="197"/>
      <c r="DV3" s="199"/>
      <c r="DW3" s="201"/>
      <c r="DX3" s="29" t="s">
        <v>5</v>
      </c>
      <c r="DY3" s="23" t="s">
        <v>6</v>
      </c>
      <c r="DZ3" s="24" t="s">
        <v>5</v>
      </c>
      <c r="EA3" s="24" t="s">
        <v>6</v>
      </c>
      <c r="EB3" s="197"/>
      <c r="EC3" s="199"/>
      <c r="ED3" s="201"/>
      <c r="EE3" s="29" t="s">
        <v>5</v>
      </c>
      <c r="EF3" s="23" t="s">
        <v>6</v>
      </c>
      <c r="EG3" s="24" t="s">
        <v>5</v>
      </c>
      <c r="EH3" s="24" t="s">
        <v>6</v>
      </c>
      <c r="EI3" s="197"/>
      <c r="EJ3" s="199"/>
      <c r="EK3" s="201"/>
    </row>
    <row r="4" spans="1:141" s="5" customFormat="1">
      <c r="A4" s="4">
        <v>1</v>
      </c>
      <c r="B4" s="10">
        <v>4</v>
      </c>
      <c r="C4" s="10"/>
      <c r="D4" s="11"/>
      <c r="E4" s="11">
        <v>20</v>
      </c>
      <c r="F4" s="12"/>
      <c r="G4" s="27">
        <f>((((((B4+C4)*30)/$E$50)+((D4+E4)/$E$51))+($G$35*$H$35))-(F4*$G$35))/($H$35-F4)</f>
        <v>2.525456628477905</v>
      </c>
      <c r="H4" s="31">
        <f>$H$35-F4</f>
        <v>2444</v>
      </c>
      <c r="I4" s="30">
        <v>4</v>
      </c>
      <c r="J4" s="10"/>
      <c r="K4" s="11"/>
      <c r="L4" s="11"/>
      <c r="M4" s="12"/>
      <c r="N4" s="27">
        <f>((((((I4+J4)*30)/$E$50)+((K4+L4)/$E$51))+(G34*H34))-(F34*G34))/(O4)</f>
        <v>2.8401582955416158</v>
      </c>
      <c r="O4" s="31">
        <f>H34-M4</f>
        <v>2433</v>
      </c>
      <c r="P4" s="30"/>
      <c r="Q4" s="10"/>
      <c r="R4" s="11"/>
      <c r="S4" s="11"/>
      <c r="T4" s="12"/>
      <c r="U4" s="27">
        <f>((((((P4+Q4)*30)/$E$50)+((R4+S4)/$E$51))+(N34*O34))-(M34*N34))/(V4)</f>
        <v>3.0740156256870588</v>
      </c>
      <c r="V4" s="31">
        <f>O34-T4</f>
        <v>2411</v>
      </c>
      <c r="W4" s="30"/>
      <c r="X4" s="10"/>
      <c r="Y4" s="11"/>
      <c r="Z4" s="11"/>
      <c r="AA4" s="12"/>
      <c r="AB4" s="27">
        <f>((((((W4+X4)*30)/$E$50)+((Y4+Z4)/$E$51))+(U34*V34))-(T34*U34))/(AC4)</f>
        <v>3.0740156256870588</v>
      </c>
      <c r="AC4" s="31">
        <f>V34-AA4</f>
        <v>2411</v>
      </c>
      <c r="AD4" s="30"/>
      <c r="AE4" s="10"/>
      <c r="AF4" s="11"/>
      <c r="AG4" s="11"/>
      <c r="AH4" s="12"/>
      <c r="AI4" s="27">
        <f>((((((AD4+AE4)*30)/$E$50)+((AF4+AG4)/$E$51))+(AB34*AC34))-(AA34*AB34))/(AJ4)</f>
        <v>3.0740156256870588</v>
      </c>
      <c r="AJ4" s="31">
        <f>AC34-AH4</f>
        <v>2411</v>
      </c>
      <c r="AK4" s="30"/>
      <c r="AL4" s="10"/>
      <c r="AM4" s="11"/>
      <c r="AN4" s="11"/>
      <c r="AO4" s="12"/>
      <c r="AP4" s="27">
        <f>((((((AK4+AL4)*30)/$E$50)+((AM4+AN4)/$E$51))+(AI34*AJ34))-(AH34*AI34))/(AQ4)</f>
        <v>3.0740156256870588</v>
      </c>
      <c r="AQ4" s="31">
        <f>AJ34-AO4</f>
        <v>2411</v>
      </c>
      <c r="AR4" s="30"/>
      <c r="AS4" s="10"/>
      <c r="AT4" s="11"/>
      <c r="AU4" s="11"/>
      <c r="AV4" s="12"/>
      <c r="AW4" s="27">
        <f>((((((AR4+AS4)*30)/$E$50)+((AT4+AU4)/$E$51))+(AP34*AQ34))-(AO34*AP34))/(AX4)</f>
        <v>3.0740156256870588</v>
      </c>
      <c r="AX4" s="31">
        <f>AQ34-AV4</f>
        <v>2411</v>
      </c>
      <c r="AY4" s="30"/>
      <c r="AZ4" s="10"/>
      <c r="BA4" s="11"/>
      <c r="BB4" s="11"/>
      <c r="BC4" s="12"/>
      <c r="BD4" s="27">
        <f>((((((AY4+AZ4)*30)/$E$50)+((BA4+BB4)/$E$51))+(AW34*AX34))-(AV34*AW34))/(BE4)</f>
        <v>3.0740156256870588</v>
      </c>
      <c r="BE4" s="31">
        <f>AX34-BC4</f>
        <v>2411</v>
      </c>
      <c r="BF4" s="30"/>
      <c r="BG4" s="10"/>
      <c r="BH4" s="11"/>
      <c r="BI4" s="11"/>
      <c r="BJ4" s="12"/>
      <c r="BK4" s="27">
        <f>((((((BF4+BG4)*30)/$E$50)+((BH4+BI4)/$E$51))+(BD34*BE34))-(BC34*BD34))/(BL4)</f>
        <v>3.0740156256870588</v>
      </c>
      <c r="BL4" s="31">
        <f>BE34-BJ4</f>
        <v>2411</v>
      </c>
      <c r="BM4" s="30"/>
      <c r="BN4" s="10"/>
      <c r="BO4" s="11"/>
      <c r="BP4" s="11"/>
      <c r="BQ4" s="12"/>
      <c r="BR4" s="27">
        <f>((((((BM4+BN4)*30)/$E$50)+((BO4+BP4)/$E$51))+(BK34*BL34))-(BJ34*BK34))/(BS4)</f>
        <v>3.0740156256870588</v>
      </c>
      <c r="BS4" s="31">
        <f>BL34-BQ4</f>
        <v>2411</v>
      </c>
      <c r="BT4" s="30"/>
      <c r="BU4" s="10"/>
      <c r="BV4" s="11"/>
      <c r="BW4" s="11"/>
      <c r="BX4" s="12"/>
      <c r="BY4" s="27">
        <f>((((((BT4+BU4)*30)/$E$50)+((BV4+BW4)/$E$51))+(BR34*BS34))-(BQ34*BR34))/(BZ4)</f>
        <v>3.0740156256870588</v>
      </c>
      <c r="BZ4" s="31">
        <f>BS34-BX4</f>
        <v>2411</v>
      </c>
      <c r="CA4" s="30"/>
      <c r="CB4" s="10"/>
      <c r="CC4" s="11"/>
      <c r="CD4" s="11"/>
      <c r="CE4" s="12"/>
      <c r="CF4" s="27">
        <f>((((((CA4+CB4)*30)/$E$50)+((CC4+CD4)/$E$51))+(BY34*BZ34))-(BX34*BY34))/(CG4)</f>
        <v>3.0740156256870588</v>
      </c>
      <c r="CG4" s="31">
        <f>BZ34-CE4</f>
        <v>2411</v>
      </c>
      <c r="CH4" s="30"/>
      <c r="CI4" s="10"/>
      <c r="CJ4" s="11"/>
      <c r="CK4" s="11"/>
      <c r="CL4" s="12"/>
      <c r="CM4" s="27">
        <f>((((((CH4+CI4)*30)/$E$50)+((CJ4+CK4)/$E$51))+(CF34*CG34))-(CE34*CF34))/(CN4)</f>
        <v>3.0740156256870588</v>
      </c>
      <c r="CN4" s="31">
        <f>CG34-CL4</f>
        <v>2411</v>
      </c>
      <c r="CO4" s="30"/>
      <c r="CP4" s="10"/>
      <c r="CQ4" s="11"/>
      <c r="CR4" s="11"/>
      <c r="CS4" s="12"/>
      <c r="CT4" s="27">
        <f>((((((CO4+CP4)*30)/$E$50)+((CQ4+CR4)/$E$51))+(CM34*CN34))-(CL34*CM34))/(CU4)</f>
        <v>3.0740156256870588</v>
      </c>
      <c r="CU4" s="31">
        <f>CN34-CS4</f>
        <v>2411</v>
      </c>
      <c r="CV4" s="30"/>
      <c r="CW4" s="10"/>
      <c r="CX4" s="11"/>
      <c r="CY4" s="11"/>
      <c r="CZ4" s="12"/>
      <c r="DA4" s="27">
        <f>((((((CV4+CW4)*30)/$E$50)+((CX4+CY4)/$E$51))+(CT34*CU34))-(CS34*CT34))/(DB4)</f>
        <v>3.0740156256870588</v>
      </c>
      <c r="DB4" s="31">
        <f>CU34-CZ4</f>
        <v>2411</v>
      </c>
      <c r="DC4" s="30"/>
      <c r="DD4" s="10"/>
      <c r="DE4" s="11"/>
      <c r="DF4" s="11"/>
      <c r="DG4" s="12"/>
      <c r="DH4" s="27">
        <f>((((((DC4+DD4)*30)/$E$50)+((DE4+DF4)/$E$51))+(DA34*DB34))-(CZ34*DA34))/(DI4)</f>
        <v>3.0740156256870588</v>
      </c>
      <c r="DI4" s="31">
        <f>DB34-DG4</f>
        <v>2411</v>
      </c>
      <c r="DJ4" s="30"/>
      <c r="DK4" s="10"/>
      <c r="DL4" s="11"/>
      <c r="DM4" s="11"/>
      <c r="DN4" s="12"/>
      <c r="DO4" s="27">
        <f>((((((DJ4+DK4)*30)/$E$50)+((DL4+DM4)/$E$51))+(DH34*DI34))-(DG34*DH34))/(DP4)</f>
        <v>3.0740156256870588</v>
      </c>
      <c r="DP4" s="31">
        <f>DI34-DN4</f>
        <v>2411</v>
      </c>
      <c r="DQ4" s="30"/>
      <c r="DR4" s="10"/>
      <c r="DS4" s="11"/>
      <c r="DT4" s="11"/>
      <c r="DU4" s="12"/>
      <c r="DV4" s="27">
        <f>((((((DQ4+DR4)*30)/$E$50)+((DS4+DT4)/$E$51))+(DO34*DP34))-(DN34*DO34))/(DW4)</f>
        <v>3.0740156256870588</v>
      </c>
      <c r="DW4" s="31">
        <f>DP34-DU4</f>
        <v>2411</v>
      </c>
      <c r="DX4" s="30"/>
      <c r="DY4" s="10"/>
      <c r="DZ4" s="11"/>
      <c r="EA4" s="11"/>
      <c r="EB4" s="12"/>
      <c r="EC4" s="27">
        <f>((((((DX4+DY4)*30)/$E$50)+((DZ4+EA4)/$E$51))+(DV34*DW34))-(DU34*DV34))/(ED4)</f>
        <v>3.0740156256870588</v>
      </c>
      <c r="ED4" s="31">
        <f>DW34-EB4</f>
        <v>2411</v>
      </c>
      <c r="EE4" s="30"/>
      <c r="EF4" s="10"/>
      <c r="EG4" s="11"/>
      <c r="EH4" s="11"/>
      <c r="EI4" s="12"/>
      <c r="EJ4" s="27">
        <f>((((((EE4+EF4)*30)/$E$50)+((EG4+EH4)/$E$51))+(EC34*ED34))-(EB34*EC34))/(EK4)</f>
        <v>3.0740156256870588</v>
      </c>
      <c r="EK4" s="31">
        <f>ED34-EI4</f>
        <v>2411</v>
      </c>
    </row>
    <row r="5" spans="1:141" s="7" customFormat="1">
      <c r="A5" s="6">
        <v>2</v>
      </c>
      <c r="B5" s="13">
        <v>4</v>
      </c>
      <c r="C5" s="13"/>
      <c r="D5" s="14"/>
      <c r="E5" s="14">
        <v>40</v>
      </c>
      <c r="F5" s="15"/>
      <c r="G5" s="27">
        <f>((((((B5+C5)*30)/$E$50)+((D5+E5)/$E$51))+(G4*H4))-(F5*G4))/(H5)</f>
        <v>2.5401865793780685</v>
      </c>
      <c r="H5" s="31">
        <f>H4-F5</f>
        <v>2444</v>
      </c>
      <c r="I5" s="30">
        <v>5</v>
      </c>
      <c r="J5" s="10"/>
      <c r="K5" s="11"/>
      <c r="L5" s="11">
        <v>20</v>
      </c>
      <c r="M5" s="15"/>
      <c r="N5" s="27">
        <f>((((((I5+J5)*30)/$E$50)+((K5+L5)/$E$51))+(N4*O4))-(M5*N4))/(O5)</f>
        <v>2.8537217973911844</v>
      </c>
      <c r="O5" s="31">
        <f>O4-M5</f>
        <v>2433</v>
      </c>
      <c r="P5" s="30"/>
      <c r="Q5" s="10"/>
      <c r="R5" s="11"/>
      <c r="S5" s="11"/>
      <c r="T5" s="15"/>
      <c r="U5" s="27">
        <f>((((((P5+Q5)*30)/$E$50)+((R5+S5)/$E$51))+(U4*V4))-(T5*U4))/(V5)</f>
        <v>3.0740156256870588</v>
      </c>
      <c r="V5" s="31">
        <f>V4-T5</f>
        <v>2411</v>
      </c>
      <c r="W5" s="30"/>
      <c r="X5" s="10"/>
      <c r="Y5" s="11"/>
      <c r="Z5" s="11"/>
      <c r="AA5" s="15"/>
      <c r="AB5" s="27">
        <f>((((((W5+X5)*30)/$E$50)+((Y5+Z5)/$E$51))+(AB4*AC4))-(AA5*AB4))/(AC5)</f>
        <v>3.0740156256870588</v>
      </c>
      <c r="AC5" s="31">
        <f>AC4-AA5</f>
        <v>2411</v>
      </c>
      <c r="AD5" s="30"/>
      <c r="AE5" s="10"/>
      <c r="AF5" s="11"/>
      <c r="AG5" s="11"/>
      <c r="AH5" s="15"/>
      <c r="AI5" s="27">
        <f>((((((AD5+AE5)*30)/$E$50)+((AF5+AG5)/$E$51))+(AI4*AJ4))-(AH5*AI4))/(AJ5)</f>
        <v>3.0740156256870588</v>
      </c>
      <c r="AJ5" s="31">
        <f>AJ4-AH5</f>
        <v>2411</v>
      </c>
      <c r="AK5" s="30"/>
      <c r="AL5" s="10"/>
      <c r="AM5" s="11"/>
      <c r="AN5" s="11"/>
      <c r="AO5" s="15"/>
      <c r="AP5" s="27">
        <f>((((((AK5+AL5)*30)/$E$50)+((AM5+AN5)/$E$51))+(AP4*AQ4))-(AO5*AP4))/(AQ5)</f>
        <v>3.0740156256870588</v>
      </c>
      <c r="AQ5" s="31">
        <f>AQ4-AO5</f>
        <v>2411</v>
      </c>
      <c r="AR5" s="30"/>
      <c r="AS5" s="10"/>
      <c r="AT5" s="11"/>
      <c r="AU5" s="11"/>
      <c r="AV5" s="15"/>
      <c r="AW5" s="27">
        <f>((((((AR5+AS5)*30)/$E$50)+((AT5+AU5)/$E$51))+(AW4*AX4))-(AV5*AW4))/(AX5)</f>
        <v>3.0740156256870588</v>
      </c>
      <c r="AX5" s="31">
        <f>AX4-AV5</f>
        <v>2411</v>
      </c>
      <c r="AY5" s="30"/>
      <c r="AZ5" s="10"/>
      <c r="BA5" s="11"/>
      <c r="BB5" s="11"/>
      <c r="BC5" s="15"/>
      <c r="BD5" s="27">
        <f>((((((AY5+AZ5)*30)/$E$50)+((BA5+BB5)/$E$51))+(BD4*BE4))-(BC5*BD4))/(BE5)</f>
        <v>3.0740156256870588</v>
      </c>
      <c r="BE5" s="31">
        <f>BE4-BC5</f>
        <v>2411</v>
      </c>
      <c r="BF5" s="30"/>
      <c r="BG5" s="10"/>
      <c r="BH5" s="11"/>
      <c r="BI5" s="11"/>
      <c r="BJ5" s="15"/>
      <c r="BK5" s="27">
        <f>((((((BF5+BG5)*30)/$E$50)+((BH5+BI5)/$E$51))+(BK4*BL4))-(BJ5*BK4))/(BL5)</f>
        <v>3.0740156256870588</v>
      </c>
      <c r="BL5" s="31">
        <f>BL4-BJ5</f>
        <v>2411</v>
      </c>
      <c r="BM5" s="30"/>
      <c r="BN5" s="10"/>
      <c r="BO5" s="11"/>
      <c r="BP5" s="11"/>
      <c r="BQ5" s="15"/>
      <c r="BR5" s="27">
        <f>((((((BM5+BN5)*30)/$E$50)+((BO5+BP5)/$E$51))+(BR4*BS4))-(BQ5*BR4))/(BS5)</f>
        <v>3.0740156256870588</v>
      </c>
      <c r="BS5" s="31">
        <f>BS4-BQ5</f>
        <v>2411</v>
      </c>
      <c r="BT5" s="30"/>
      <c r="BU5" s="10"/>
      <c r="BV5" s="11"/>
      <c r="BW5" s="11"/>
      <c r="BX5" s="15"/>
      <c r="BY5" s="27">
        <f>((((((BT5+BU5)*30)/$E$50)+((BV5+BW5)/$E$51))+(BY4*BZ4))-(BX5*BY4))/(BZ5)</f>
        <v>3.0740156256870588</v>
      </c>
      <c r="BZ5" s="31">
        <f>BZ4-BX5</f>
        <v>2411</v>
      </c>
      <c r="CA5" s="30"/>
      <c r="CB5" s="10"/>
      <c r="CC5" s="11"/>
      <c r="CD5" s="11"/>
      <c r="CE5" s="15"/>
      <c r="CF5" s="27">
        <f>((((((CA5+CB5)*30)/$E$50)+((CC5+CD5)/$E$51))+(CF4*CG4))-(CE5*CF4))/(CG5)</f>
        <v>3.0740156256870588</v>
      </c>
      <c r="CG5" s="31">
        <f>CG4-CE5</f>
        <v>2411</v>
      </c>
      <c r="CH5" s="30"/>
      <c r="CI5" s="10"/>
      <c r="CJ5" s="11"/>
      <c r="CK5" s="11"/>
      <c r="CL5" s="15"/>
      <c r="CM5" s="27">
        <f>((((((CH5+CI5)*30)/$E$50)+((CJ5+CK5)/$E$51))+(CM4*CN4))-(CL5*CM4))/(CN5)</f>
        <v>3.0740156256870588</v>
      </c>
      <c r="CN5" s="31">
        <f>CN4-CL5</f>
        <v>2411</v>
      </c>
      <c r="CO5" s="30"/>
      <c r="CP5" s="10"/>
      <c r="CQ5" s="11"/>
      <c r="CR5" s="11"/>
      <c r="CS5" s="15"/>
      <c r="CT5" s="27">
        <f>((((((CO5+CP5)*30)/$E$50)+((CQ5+CR5)/$E$51))+(CT4*CU4))-(CS5*CT4))/(CU5)</f>
        <v>3.0740156256870588</v>
      </c>
      <c r="CU5" s="31">
        <f>CU4-CS5</f>
        <v>2411</v>
      </c>
      <c r="CV5" s="30"/>
      <c r="CW5" s="10"/>
      <c r="CX5" s="11"/>
      <c r="CY5" s="11"/>
      <c r="CZ5" s="15"/>
      <c r="DA5" s="27">
        <f>((((((CV5+CW5)*30)/$E$50)+((CX5+CY5)/$E$51))+(DA4*DB4))-(CZ5*DA4))/(DB5)</f>
        <v>3.0740156256870588</v>
      </c>
      <c r="DB5" s="31">
        <f>DB4-CZ5</f>
        <v>2411</v>
      </c>
      <c r="DC5" s="30"/>
      <c r="DD5" s="10"/>
      <c r="DE5" s="11"/>
      <c r="DF5" s="11"/>
      <c r="DG5" s="15"/>
      <c r="DH5" s="27">
        <f>((((((DC5+DD5)*30)/$E$50)+((DE5+DF5)/$E$51))+(DH4*DI4))-(DG5*DH4))/(DI5)</f>
        <v>3.0740156256870588</v>
      </c>
      <c r="DI5" s="31">
        <f>DI4-DG5</f>
        <v>2411</v>
      </c>
      <c r="DJ5" s="30"/>
      <c r="DK5" s="10"/>
      <c r="DL5" s="11"/>
      <c r="DM5" s="11"/>
      <c r="DN5" s="15"/>
      <c r="DO5" s="27">
        <f>((((((DJ5+DK5)*30)/$E$50)+((DL5+DM5)/$E$51))+(DO4*DP4))-(DN5*DO4))/(DP5)</f>
        <v>3.0740156256870588</v>
      </c>
      <c r="DP5" s="31">
        <f>DP4-DN5</f>
        <v>2411</v>
      </c>
      <c r="DQ5" s="30"/>
      <c r="DR5" s="10"/>
      <c r="DS5" s="11"/>
      <c r="DT5" s="11"/>
      <c r="DU5" s="15"/>
      <c r="DV5" s="27">
        <f>((((((DQ5+DR5)*30)/$E$50)+((DS5+DT5)/$E$51))+(DV4*DW4))-(DU5*DV4))/(DW5)</f>
        <v>3.0740156256870588</v>
      </c>
      <c r="DW5" s="31">
        <f>DW4-DU5</f>
        <v>2411</v>
      </c>
      <c r="DX5" s="30"/>
      <c r="DY5" s="10"/>
      <c r="DZ5" s="11"/>
      <c r="EA5" s="11"/>
      <c r="EB5" s="15"/>
      <c r="EC5" s="27">
        <f>((((((DX5+DY5)*30)/$E$50)+((DZ5+EA5)/$E$51))+(EC4*ED4))-(EB5*EC4))/(ED5)</f>
        <v>3.0740156256870588</v>
      </c>
      <c r="ED5" s="31">
        <f>ED4-EB5</f>
        <v>2411</v>
      </c>
      <c r="EE5" s="30"/>
      <c r="EF5" s="10"/>
      <c r="EG5" s="11"/>
      <c r="EH5" s="11"/>
      <c r="EI5" s="15"/>
      <c r="EJ5" s="27">
        <f>((((((EE5+EF5)*30)/$E$50)+((EG5+EH5)/$E$51))+(EJ4*EK4))-(EI5*EJ4))/(EK5)</f>
        <v>3.0740156256870588</v>
      </c>
      <c r="EK5" s="31">
        <f>EK4-EI5</f>
        <v>2411</v>
      </c>
    </row>
    <row r="6" spans="1:141" s="7" customFormat="1">
      <c r="A6" s="6">
        <v>3</v>
      </c>
      <c r="B6" s="13"/>
      <c r="C6" s="13"/>
      <c r="D6" s="14"/>
      <c r="E6" s="14">
        <v>20</v>
      </c>
      <c r="F6" s="15"/>
      <c r="G6" s="27">
        <f>((((((B6+C6)*30)/$E$50)+((D6+E6)/$E$51))+(G5*H5))-(F6*G5))/H5</f>
        <v>2.5434599018003272</v>
      </c>
      <c r="H6" s="31">
        <f>H5-F6</f>
        <v>2444</v>
      </c>
      <c r="I6" s="32">
        <v>5</v>
      </c>
      <c r="J6" s="13"/>
      <c r="K6" s="14"/>
      <c r="L6" s="14">
        <v>40</v>
      </c>
      <c r="M6" s="15"/>
      <c r="N6" s="27">
        <f t="shared" ref="N6:N34" si="0">((((((I6+J6)*30)/$E$50)+((K6+L6)/$E$51))+(N5*O5))-(M6*N5))/(O6)</f>
        <v>2.8705734209012541</v>
      </c>
      <c r="O6" s="31">
        <f t="shared" ref="O6:O34" si="1">O5-M6</f>
        <v>2433</v>
      </c>
      <c r="P6" s="32"/>
      <c r="Q6" s="13"/>
      <c r="R6" s="14"/>
      <c r="S6" s="14"/>
      <c r="T6" s="15"/>
      <c r="U6" s="27">
        <f t="shared" ref="U6:U34" si="2">((((((P6+Q6)*30)/$E$50)+((R6+S6)/$E$51))+(U5*V5))-(T6*U5))/(V6)</f>
        <v>3.0740156256870588</v>
      </c>
      <c r="V6" s="31">
        <f t="shared" ref="V6:V34" si="3">V5-T6</f>
        <v>2411</v>
      </c>
      <c r="W6" s="32"/>
      <c r="X6" s="13"/>
      <c r="Y6" s="14"/>
      <c r="Z6" s="14"/>
      <c r="AA6" s="15"/>
      <c r="AB6" s="27">
        <f t="shared" ref="AB6:AB34" si="4">((((((W6+X6)*30)/$E$50)+((Y6+Z6)/$E$51))+(AB5*AC5))-(AA6*AB5))/(AC6)</f>
        <v>3.0740156256870588</v>
      </c>
      <c r="AC6" s="31">
        <f t="shared" ref="AC6:AC34" si="5">AC5-AA6</f>
        <v>2411</v>
      </c>
      <c r="AD6" s="32"/>
      <c r="AE6" s="13"/>
      <c r="AF6" s="14"/>
      <c r="AG6" s="14"/>
      <c r="AH6" s="15"/>
      <c r="AI6" s="27">
        <f t="shared" ref="AI6:AI34" si="6">((((((AD6+AE6)*30)/$E$50)+((AF6+AG6)/$E$51))+(AI5*AJ5))-(AH6*AI5))/(AJ6)</f>
        <v>3.0740156256870588</v>
      </c>
      <c r="AJ6" s="31">
        <f t="shared" ref="AJ6:AJ34" si="7">AJ5-AH6</f>
        <v>2411</v>
      </c>
      <c r="AK6" s="32"/>
      <c r="AL6" s="13"/>
      <c r="AM6" s="14"/>
      <c r="AN6" s="14"/>
      <c r="AO6" s="15"/>
      <c r="AP6" s="27">
        <f t="shared" ref="AP6:AP34" si="8">((((((AK6+AL6)*30)/$E$50)+((AM6+AN6)/$E$51))+(AP5*AQ5))-(AO6*AP5))/(AQ6)</f>
        <v>3.0740156256870588</v>
      </c>
      <c r="AQ6" s="31">
        <f t="shared" ref="AQ6:AQ34" si="9">AQ5-AO6</f>
        <v>2411</v>
      </c>
      <c r="AR6" s="32"/>
      <c r="AS6" s="13"/>
      <c r="AT6" s="14"/>
      <c r="AU6" s="14"/>
      <c r="AV6" s="15"/>
      <c r="AW6" s="27">
        <f t="shared" ref="AW6:AW34" si="10">((((((AR6+AS6)*30)/$E$50)+((AT6+AU6)/$E$51))+(AW5*AX5))-(AV6*AW5))/(AX6)</f>
        <v>3.0740156256870588</v>
      </c>
      <c r="AX6" s="31">
        <f t="shared" ref="AX6:AX34" si="11">AX5-AV6</f>
        <v>2411</v>
      </c>
      <c r="AY6" s="32"/>
      <c r="AZ6" s="13"/>
      <c r="BA6" s="14"/>
      <c r="BB6" s="14"/>
      <c r="BC6" s="15"/>
      <c r="BD6" s="27">
        <f t="shared" ref="BD6:BD34" si="12">((((((AY6+AZ6)*30)/$E$50)+((BA6+BB6)/$E$51))+(BD5*BE5))-(BC6*BD5))/(BE6)</f>
        <v>3.0740156256870588</v>
      </c>
      <c r="BE6" s="31">
        <f t="shared" ref="BE6:BE34" si="13">BE5-BC6</f>
        <v>2411</v>
      </c>
      <c r="BF6" s="32"/>
      <c r="BG6" s="13"/>
      <c r="BH6" s="14"/>
      <c r="BI6" s="14"/>
      <c r="BJ6" s="15"/>
      <c r="BK6" s="27">
        <f t="shared" ref="BK6:BK34" si="14">((((((BF6+BG6)*30)/$E$50)+((BH6+BI6)/$E$51))+(BK5*BL5))-(BJ6*BK5))/(BL6)</f>
        <v>3.0740156256870588</v>
      </c>
      <c r="BL6" s="31">
        <f t="shared" ref="BL6:BL34" si="15">BL5-BJ6</f>
        <v>2411</v>
      </c>
      <c r="BM6" s="32"/>
      <c r="BN6" s="13"/>
      <c r="BO6" s="14"/>
      <c r="BP6" s="14"/>
      <c r="BQ6" s="15"/>
      <c r="BR6" s="27">
        <f t="shared" ref="BR6:BR34" si="16">((((((BM6+BN6)*30)/$E$50)+((BO6+BP6)/$E$51))+(BR5*BS5))-(BQ6*BR5))/(BS6)</f>
        <v>3.0740156256870588</v>
      </c>
      <c r="BS6" s="31">
        <f t="shared" ref="BS6:BS34" si="17">BS5-BQ6</f>
        <v>2411</v>
      </c>
      <c r="BT6" s="32"/>
      <c r="BU6" s="13"/>
      <c r="BV6" s="14"/>
      <c r="BW6" s="14"/>
      <c r="BX6" s="15"/>
      <c r="BY6" s="27">
        <f t="shared" ref="BY6:BY34" si="18">((((((BT6+BU6)*30)/$E$50)+((BV6+BW6)/$E$51))+(BY5*BZ5))-(BX6*BY5))/(BZ6)</f>
        <v>3.0740156256870588</v>
      </c>
      <c r="BZ6" s="31">
        <f t="shared" ref="BZ6:BZ34" si="19">BZ5-BX6</f>
        <v>2411</v>
      </c>
      <c r="CA6" s="32"/>
      <c r="CB6" s="13"/>
      <c r="CC6" s="14"/>
      <c r="CD6" s="14"/>
      <c r="CE6" s="15"/>
      <c r="CF6" s="27">
        <f t="shared" ref="CF6:CF34" si="20">((((((CA6+CB6)*30)/$E$50)+((CC6+CD6)/$E$51))+(CF5*CG5))-(CE6*CF5))/(CG6)</f>
        <v>3.0740156256870588</v>
      </c>
      <c r="CG6" s="31">
        <f t="shared" ref="CG6:CG34" si="21">CG5-CE6</f>
        <v>2411</v>
      </c>
      <c r="CH6" s="32"/>
      <c r="CI6" s="13"/>
      <c r="CJ6" s="14"/>
      <c r="CK6" s="14"/>
      <c r="CL6" s="15"/>
      <c r="CM6" s="27">
        <f t="shared" ref="CM6:CM34" si="22">((((((CH6+CI6)*30)/$E$50)+((CJ6+CK6)/$E$51))+(CM5*CN5))-(CL6*CM5))/(CN6)</f>
        <v>3.0740156256870588</v>
      </c>
      <c r="CN6" s="31">
        <f t="shared" ref="CN6:CN34" si="23">CN5-CL6</f>
        <v>2411</v>
      </c>
      <c r="CO6" s="32"/>
      <c r="CP6" s="13"/>
      <c r="CQ6" s="14"/>
      <c r="CR6" s="14"/>
      <c r="CS6" s="15"/>
      <c r="CT6" s="27">
        <f t="shared" ref="CT6:CT34" si="24">((((((CO6+CP6)*30)/$E$50)+((CQ6+CR6)/$E$51))+(CT5*CU5))-(CS6*CT5))/(CU6)</f>
        <v>3.0740156256870588</v>
      </c>
      <c r="CU6" s="31">
        <f t="shared" ref="CU6:CU34" si="25">CU5-CS6</f>
        <v>2411</v>
      </c>
      <c r="CV6" s="32"/>
      <c r="CW6" s="13"/>
      <c r="CX6" s="14"/>
      <c r="CY6" s="14"/>
      <c r="CZ6" s="15"/>
      <c r="DA6" s="27">
        <f t="shared" ref="DA6:DA34" si="26">((((((CV6+CW6)*30)/$E$50)+((CX6+CY6)/$E$51))+(DA5*DB5))-(CZ6*DA5))/(DB6)</f>
        <v>3.0740156256870588</v>
      </c>
      <c r="DB6" s="31">
        <f t="shared" ref="DB6:DB34" si="27">DB5-CZ6</f>
        <v>2411</v>
      </c>
      <c r="DC6" s="32"/>
      <c r="DD6" s="13"/>
      <c r="DE6" s="14"/>
      <c r="DF6" s="14"/>
      <c r="DG6" s="15"/>
      <c r="DH6" s="27">
        <f t="shared" ref="DH6:DH34" si="28">((((((DC6+DD6)*30)/$E$50)+((DE6+DF6)/$E$51))+(DH5*DI5))-(DG6*DH5))/(DI6)</f>
        <v>3.0740156256870588</v>
      </c>
      <c r="DI6" s="31">
        <f t="shared" ref="DI6:DI34" si="29">DI5-DG6</f>
        <v>2411</v>
      </c>
      <c r="DJ6" s="32"/>
      <c r="DK6" s="13"/>
      <c r="DL6" s="14"/>
      <c r="DM6" s="14"/>
      <c r="DN6" s="15"/>
      <c r="DO6" s="27">
        <f t="shared" ref="DO6:DO34" si="30">((((((DJ6+DK6)*30)/$E$50)+((DL6+DM6)/$E$51))+(DO5*DP5))-(DN6*DO5))/(DP6)</f>
        <v>3.0740156256870588</v>
      </c>
      <c r="DP6" s="31">
        <f t="shared" ref="DP6:DP34" si="31">DP5-DN6</f>
        <v>2411</v>
      </c>
      <c r="DQ6" s="32"/>
      <c r="DR6" s="13"/>
      <c r="DS6" s="14"/>
      <c r="DT6" s="14"/>
      <c r="DU6" s="15"/>
      <c r="DV6" s="27">
        <f t="shared" ref="DV6:DV34" si="32">((((((DQ6+DR6)*30)/$E$50)+((DS6+DT6)/$E$51))+(DV5*DW5))-(DU6*DV5))/(DW6)</f>
        <v>3.0740156256870588</v>
      </c>
      <c r="DW6" s="31">
        <f t="shared" ref="DW6:DW34" si="33">DW5-DU6</f>
        <v>2411</v>
      </c>
      <c r="DX6" s="32"/>
      <c r="DY6" s="13"/>
      <c r="DZ6" s="14"/>
      <c r="EA6" s="14"/>
      <c r="EB6" s="15"/>
      <c r="EC6" s="27">
        <f t="shared" ref="EC6:EC34" si="34">((((((DX6+DY6)*30)/$E$50)+((DZ6+EA6)/$E$51))+(EC5*ED5))-(EB6*EC5))/(ED6)</f>
        <v>3.0740156256870588</v>
      </c>
      <c r="ED6" s="31">
        <f t="shared" ref="ED6:ED34" si="35">ED5-EB6</f>
        <v>2411</v>
      </c>
      <c r="EE6" s="32"/>
      <c r="EF6" s="13"/>
      <c r="EG6" s="14"/>
      <c r="EH6" s="14"/>
      <c r="EI6" s="15"/>
      <c r="EJ6" s="27">
        <f t="shared" ref="EJ6:EJ34" si="36">((((((EE6+EF6)*30)/$E$50)+((EG6+EH6)/$E$51))+(EJ5*EK5))-(EI6*EJ5))/(EK6)</f>
        <v>3.0740156256870588</v>
      </c>
      <c r="EK6" s="31">
        <f t="shared" ref="EK6:EK34" si="37">EK5-EI6</f>
        <v>2411</v>
      </c>
    </row>
    <row r="7" spans="1:141" s="7" customFormat="1">
      <c r="A7" s="6">
        <v>4</v>
      </c>
      <c r="B7" s="13"/>
      <c r="C7" s="13"/>
      <c r="D7" s="14"/>
      <c r="E7" s="14"/>
      <c r="F7" s="15"/>
      <c r="G7" s="27">
        <f>((((((B7+C7)*30)/$E$50)+((D7+E7)/$E$51))+(G6*H6))-(F7*G6))/(H7)</f>
        <v>2.5434599018003272</v>
      </c>
      <c r="H7" s="31">
        <f t="shared" ref="H7:H34" si="38">H6-F7</f>
        <v>2444</v>
      </c>
      <c r="I7" s="32">
        <v>5</v>
      </c>
      <c r="J7" s="13"/>
      <c r="K7" s="14"/>
      <c r="L7" s="14">
        <v>20</v>
      </c>
      <c r="M7" s="15"/>
      <c r="N7" s="27">
        <f t="shared" si="0"/>
        <v>2.8841369227508227</v>
      </c>
      <c r="O7" s="31">
        <f t="shared" si="1"/>
        <v>2433</v>
      </c>
      <c r="P7" s="32"/>
      <c r="Q7" s="13"/>
      <c r="R7" s="14"/>
      <c r="S7" s="14"/>
      <c r="T7" s="15"/>
      <c r="U7" s="27">
        <f t="shared" si="2"/>
        <v>3.0740156256870588</v>
      </c>
      <c r="V7" s="31">
        <f t="shared" si="3"/>
        <v>2411</v>
      </c>
      <c r="W7" s="32"/>
      <c r="X7" s="13"/>
      <c r="Y7" s="14"/>
      <c r="Z7" s="14"/>
      <c r="AA7" s="15"/>
      <c r="AB7" s="27">
        <f t="shared" si="4"/>
        <v>3.0740156256870588</v>
      </c>
      <c r="AC7" s="31">
        <f t="shared" si="5"/>
        <v>2411</v>
      </c>
      <c r="AD7" s="32"/>
      <c r="AE7" s="13"/>
      <c r="AF7" s="14"/>
      <c r="AG7" s="14"/>
      <c r="AH7" s="15"/>
      <c r="AI7" s="27">
        <f t="shared" si="6"/>
        <v>3.0740156256870588</v>
      </c>
      <c r="AJ7" s="31">
        <f t="shared" si="7"/>
        <v>2411</v>
      </c>
      <c r="AK7" s="32"/>
      <c r="AL7" s="13"/>
      <c r="AM7" s="14"/>
      <c r="AN7" s="14"/>
      <c r="AO7" s="15"/>
      <c r="AP7" s="27">
        <f t="shared" si="8"/>
        <v>3.0740156256870588</v>
      </c>
      <c r="AQ7" s="31">
        <f t="shared" si="9"/>
        <v>2411</v>
      </c>
      <c r="AR7" s="32"/>
      <c r="AS7" s="13"/>
      <c r="AT7" s="14"/>
      <c r="AU7" s="14"/>
      <c r="AV7" s="15"/>
      <c r="AW7" s="27">
        <f t="shared" si="10"/>
        <v>3.0740156256870588</v>
      </c>
      <c r="AX7" s="31">
        <f t="shared" si="11"/>
        <v>2411</v>
      </c>
      <c r="AY7" s="32"/>
      <c r="AZ7" s="13"/>
      <c r="BA7" s="14"/>
      <c r="BB7" s="14"/>
      <c r="BC7" s="15"/>
      <c r="BD7" s="27">
        <f t="shared" si="12"/>
        <v>3.0740156256870588</v>
      </c>
      <c r="BE7" s="31">
        <f t="shared" si="13"/>
        <v>2411</v>
      </c>
      <c r="BF7" s="32"/>
      <c r="BG7" s="13"/>
      <c r="BH7" s="14"/>
      <c r="BI7" s="14"/>
      <c r="BJ7" s="15"/>
      <c r="BK7" s="27">
        <f t="shared" si="14"/>
        <v>3.0740156256870588</v>
      </c>
      <c r="BL7" s="31">
        <f t="shared" si="15"/>
        <v>2411</v>
      </c>
      <c r="BM7" s="32"/>
      <c r="BN7" s="13"/>
      <c r="BO7" s="14"/>
      <c r="BP7" s="14"/>
      <c r="BQ7" s="15"/>
      <c r="BR7" s="27">
        <f t="shared" si="16"/>
        <v>3.0740156256870588</v>
      </c>
      <c r="BS7" s="31">
        <f t="shared" si="17"/>
        <v>2411</v>
      </c>
      <c r="BT7" s="32"/>
      <c r="BU7" s="13"/>
      <c r="BV7" s="14"/>
      <c r="BW7" s="14"/>
      <c r="BX7" s="15"/>
      <c r="BY7" s="27">
        <f t="shared" si="18"/>
        <v>3.0740156256870588</v>
      </c>
      <c r="BZ7" s="31">
        <f t="shared" si="19"/>
        <v>2411</v>
      </c>
      <c r="CA7" s="32"/>
      <c r="CB7" s="13"/>
      <c r="CC7" s="14"/>
      <c r="CD7" s="14"/>
      <c r="CE7" s="15"/>
      <c r="CF7" s="27">
        <f t="shared" si="20"/>
        <v>3.0740156256870588</v>
      </c>
      <c r="CG7" s="31">
        <f t="shared" si="21"/>
        <v>2411</v>
      </c>
      <c r="CH7" s="32"/>
      <c r="CI7" s="13"/>
      <c r="CJ7" s="14"/>
      <c r="CK7" s="14"/>
      <c r="CL7" s="15"/>
      <c r="CM7" s="27">
        <f t="shared" si="22"/>
        <v>3.0740156256870588</v>
      </c>
      <c r="CN7" s="31">
        <f t="shared" si="23"/>
        <v>2411</v>
      </c>
      <c r="CO7" s="32"/>
      <c r="CP7" s="13"/>
      <c r="CQ7" s="14"/>
      <c r="CR7" s="14"/>
      <c r="CS7" s="15"/>
      <c r="CT7" s="27">
        <f t="shared" si="24"/>
        <v>3.0740156256870588</v>
      </c>
      <c r="CU7" s="31">
        <f t="shared" si="25"/>
        <v>2411</v>
      </c>
      <c r="CV7" s="32"/>
      <c r="CW7" s="13"/>
      <c r="CX7" s="14"/>
      <c r="CY7" s="14"/>
      <c r="CZ7" s="15"/>
      <c r="DA7" s="27">
        <f t="shared" si="26"/>
        <v>3.0740156256870588</v>
      </c>
      <c r="DB7" s="31">
        <f t="shared" si="27"/>
        <v>2411</v>
      </c>
      <c r="DC7" s="32"/>
      <c r="DD7" s="13"/>
      <c r="DE7" s="14"/>
      <c r="DF7" s="14"/>
      <c r="DG7" s="15"/>
      <c r="DH7" s="27">
        <f t="shared" si="28"/>
        <v>3.0740156256870588</v>
      </c>
      <c r="DI7" s="31">
        <f t="shared" si="29"/>
        <v>2411</v>
      </c>
      <c r="DJ7" s="32"/>
      <c r="DK7" s="13"/>
      <c r="DL7" s="14"/>
      <c r="DM7" s="14"/>
      <c r="DN7" s="15"/>
      <c r="DO7" s="27">
        <f t="shared" si="30"/>
        <v>3.0740156256870588</v>
      </c>
      <c r="DP7" s="31">
        <f t="shared" si="31"/>
        <v>2411</v>
      </c>
      <c r="DQ7" s="32"/>
      <c r="DR7" s="13"/>
      <c r="DS7" s="14"/>
      <c r="DT7" s="14"/>
      <c r="DU7" s="15"/>
      <c r="DV7" s="27">
        <f t="shared" si="32"/>
        <v>3.0740156256870588</v>
      </c>
      <c r="DW7" s="31">
        <f t="shared" si="33"/>
        <v>2411</v>
      </c>
      <c r="DX7" s="32"/>
      <c r="DY7" s="13"/>
      <c r="DZ7" s="14"/>
      <c r="EA7" s="14"/>
      <c r="EB7" s="15"/>
      <c r="EC7" s="27">
        <f t="shared" si="34"/>
        <v>3.0740156256870588</v>
      </c>
      <c r="ED7" s="31">
        <f t="shared" si="35"/>
        <v>2411</v>
      </c>
      <c r="EE7" s="32"/>
      <c r="EF7" s="13"/>
      <c r="EG7" s="14"/>
      <c r="EH7" s="14"/>
      <c r="EI7" s="15"/>
      <c r="EJ7" s="27">
        <f t="shared" si="36"/>
        <v>3.0740156256870588</v>
      </c>
      <c r="EK7" s="31">
        <f t="shared" si="37"/>
        <v>2411</v>
      </c>
    </row>
    <row r="8" spans="1:141" s="7" customFormat="1">
      <c r="A8" s="6">
        <v>5</v>
      </c>
      <c r="B8" s="13">
        <v>4</v>
      </c>
      <c r="C8" s="13"/>
      <c r="D8" s="14"/>
      <c r="E8" s="14">
        <v>30</v>
      </c>
      <c r="F8" s="15"/>
      <c r="G8" s="27">
        <f>((((((B8+C8)*30)/$E$50)+((D8+E8)/$E$51))+(G7*H7))-(F8*G7))/(H8)</f>
        <v>2.5565531914893613</v>
      </c>
      <c r="H8" s="31">
        <f t="shared" si="38"/>
        <v>2444</v>
      </c>
      <c r="I8" s="32">
        <v>5</v>
      </c>
      <c r="J8" s="13"/>
      <c r="K8" s="14"/>
      <c r="L8" s="14">
        <v>40</v>
      </c>
      <c r="M8" s="15"/>
      <c r="N8" s="27">
        <f t="shared" si="0"/>
        <v>2.9009885462608924</v>
      </c>
      <c r="O8" s="31">
        <f t="shared" si="1"/>
        <v>2433</v>
      </c>
      <c r="P8" s="32"/>
      <c r="Q8" s="13"/>
      <c r="R8" s="14"/>
      <c r="S8" s="14"/>
      <c r="T8" s="15"/>
      <c r="U8" s="27">
        <f t="shared" si="2"/>
        <v>3.0740156256870588</v>
      </c>
      <c r="V8" s="31">
        <f t="shared" si="3"/>
        <v>2411</v>
      </c>
      <c r="W8" s="32"/>
      <c r="X8" s="13"/>
      <c r="Y8" s="14"/>
      <c r="Z8" s="14"/>
      <c r="AA8" s="15"/>
      <c r="AB8" s="27">
        <f t="shared" si="4"/>
        <v>3.0740156256870588</v>
      </c>
      <c r="AC8" s="31">
        <f t="shared" si="5"/>
        <v>2411</v>
      </c>
      <c r="AD8" s="32"/>
      <c r="AE8" s="13"/>
      <c r="AF8" s="14"/>
      <c r="AG8" s="14"/>
      <c r="AH8" s="15"/>
      <c r="AI8" s="27">
        <f t="shared" si="6"/>
        <v>3.0740156256870588</v>
      </c>
      <c r="AJ8" s="31">
        <f t="shared" si="7"/>
        <v>2411</v>
      </c>
      <c r="AK8" s="32"/>
      <c r="AL8" s="13"/>
      <c r="AM8" s="14"/>
      <c r="AN8" s="14"/>
      <c r="AO8" s="15"/>
      <c r="AP8" s="27">
        <f t="shared" si="8"/>
        <v>3.0740156256870588</v>
      </c>
      <c r="AQ8" s="31">
        <f t="shared" si="9"/>
        <v>2411</v>
      </c>
      <c r="AR8" s="32"/>
      <c r="AS8" s="13"/>
      <c r="AT8" s="14"/>
      <c r="AU8" s="14"/>
      <c r="AV8" s="15"/>
      <c r="AW8" s="27">
        <f t="shared" si="10"/>
        <v>3.0740156256870588</v>
      </c>
      <c r="AX8" s="31">
        <f t="shared" si="11"/>
        <v>2411</v>
      </c>
      <c r="AY8" s="32"/>
      <c r="AZ8" s="13"/>
      <c r="BA8" s="14"/>
      <c r="BB8" s="14"/>
      <c r="BC8" s="15"/>
      <c r="BD8" s="27">
        <f t="shared" si="12"/>
        <v>3.0740156256870588</v>
      </c>
      <c r="BE8" s="31">
        <f t="shared" si="13"/>
        <v>2411</v>
      </c>
      <c r="BF8" s="32"/>
      <c r="BG8" s="13"/>
      <c r="BH8" s="14"/>
      <c r="BI8" s="14"/>
      <c r="BJ8" s="15"/>
      <c r="BK8" s="27">
        <f t="shared" si="14"/>
        <v>3.0740156256870588</v>
      </c>
      <c r="BL8" s="31">
        <f t="shared" si="15"/>
        <v>2411</v>
      </c>
      <c r="BM8" s="32"/>
      <c r="BN8" s="13"/>
      <c r="BO8" s="14"/>
      <c r="BP8" s="14"/>
      <c r="BQ8" s="15"/>
      <c r="BR8" s="27">
        <f t="shared" si="16"/>
        <v>3.0740156256870588</v>
      </c>
      <c r="BS8" s="31">
        <f t="shared" si="17"/>
        <v>2411</v>
      </c>
      <c r="BT8" s="32"/>
      <c r="BU8" s="13"/>
      <c r="BV8" s="14"/>
      <c r="BW8" s="14"/>
      <c r="BX8" s="15"/>
      <c r="BY8" s="27">
        <f t="shared" si="18"/>
        <v>3.0740156256870588</v>
      </c>
      <c r="BZ8" s="31">
        <f t="shared" si="19"/>
        <v>2411</v>
      </c>
      <c r="CA8" s="32"/>
      <c r="CB8" s="13"/>
      <c r="CC8" s="14"/>
      <c r="CD8" s="14"/>
      <c r="CE8" s="15"/>
      <c r="CF8" s="27">
        <f t="shared" si="20"/>
        <v>3.0740156256870588</v>
      </c>
      <c r="CG8" s="31">
        <f t="shared" si="21"/>
        <v>2411</v>
      </c>
      <c r="CH8" s="32"/>
      <c r="CI8" s="13"/>
      <c r="CJ8" s="14"/>
      <c r="CK8" s="14"/>
      <c r="CL8" s="15"/>
      <c r="CM8" s="27">
        <f t="shared" si="22"/>
        <v>3.0740156256870588</v>
      </c>
      <c r="CN8" s="31">
        <f t="shared" si="23"/>
        <v>2411</v>
      </c>
      <c r="CO8" s="32"/>
      <c r="CP8" s="13"/>
      <c r="CQ8" s="14"/>
      <c r="CR8" s="14"/>
      <c r="CS8" s="15"/>
      <c r="CT8" s="27">
        <f t="shared" si="24"/>
        <v>3.0740156256870588</v>
      </c>
      <c r="CU8" s="31">
        <f t="shared" si="25"/>
        <v>2411</v>
      </c>
      <c r="CV8" s="32"/>
      <c r="CW8" s="13"/>
      <c r="CX8" s="14"/>
      <c r="CY8" s="14"/>
      <c r="CZ8" s="15"/>
      <c r="DA8" s="27">
        <f t="shared" si="26"/>
        <v>3.0740156256870588</v>
      </c>
      <c r="DB8" s="31">
        <f t="shared" si="27"/>
        <v>2411</v>
      </c>
      <c r="DC8" s="32"/>
      <c r="DD8" s="13"/>
      <c r="DE8" s="14"/>
      <c r="DF8" s="14"/>
      <c r="DG8" s="15"/>
      <c r="DH8" s="27">
        <f t="shared" si="28"/>
        <v>3.0740156256870588</v>
      </c>
      <c r="DI8" s="31">
        <f t="shared" si="29"/>
        <v>2411</v>
      </c>
      <c r="DJ8" s="32"/>
      <c r="DK8" s="13"/>
      <c r="DL8" s="14"/>
      <c r="DM8" s="14"/>
      <c r="DN8" s="15"/>
      <c r="DO8" s="27">
        <f t="shared" si="30"/>
        <v>3.0740156256870588</v>
      </c>
      <c r="DP8" s="31">
        <f t="shared" si="31"/>
        <v>2411</v>
      </c>
      <c r="DQ8" s="32"/>
      <c r="DR8" s="13"/>
      <c r="DS8" s="14"/>
      <c r="DT8" s="14"/>
      <c r="DU8" s="15"/>
      <c r="DV8" s="27">
        <f t="shared" si="32"/>
        <v>3.0740156256870588</v>
      </c>
      <c r="DW8" s="31">
        <f t="shared" si="33"/>
        <v>2411</v>
      </c>
      <c r="DX8" s="32"/>
      <c r="DY8" s="13"/>
      <c r="DZ8" s="14"/>
      <c r="EA8" s="14"/>
      <c r="EB8" s="15"/>
      <c r="EC8" s="27">
        <f t="shared" si="34"/>
        <v>3.0740156256870588</v>
      </c>
      <c r="ED8" s="31">
        <f t="shared" si="35"/>
        <v>2411</v>
      </c>
      <c r="EE8" s="32"/>
      <c r="EF8" s="13"/>
      <c r="EG8" s="14"/>
      <c r="EH8" s="14"/>
      <c r="EI8" s="15"/>
      <c r="EJ8" s="27">
        <f t="shared" si="36"/>
        <v>3.0740156256870588</v>
      </c>
      <c r="EK8" s="31">
        <f t="shared" si="37"/>
        <v>2411</v>
      </c>
    </row>
    <row r="9" spans="1:141" s="7" customFormat="1">
      <c r="A9" s="6">
        <v>6</v>
      </c>
      <c r="B9" s="13"/>
      <c r="C9" s="13"/>
      <c r="D9" s="14"/>
      <c r="E9" s="14">
        <v>40</v>
      </c>
      <c r="F9" s="15"/>
      <c r="G9" s="27">
        <f t="shared" ref="G9:G34" si="39">((((((B9+C9)*30)/$E$50)+((D9+E9)/$E$51))+(G8*H8))-(F9*G8))/(H9)</f>
        <v>2.5630998363338788</v>
      </c>
      <c r="H9" s="31">
        <f t="shared" si="38"/>
        <v>2444</v>
      </c>
      <c r="I9" s="32">
        <v>3</v>
      </c>
      <c r="J9" s="13"/>
      <c r="K9" s="14"/>
      <c r="L9" s="14"/>
      <c r="M9" s="15"/>
      <c r="N9" s="27">
        <f t="shared" si="0"/>
        <v>2.9071537743743328</v>
      </c>
      <c r="O9" s="31">
        <f t="shared" si="1"/>
        <v>2433</v>
      </c>
      <c r="P9" s="32"/>
      <c r="Q9" s="13"/>
      <c r="R9" s="14"/>
      <c r="S9" s="14"/>
      <c r="T9" s="15"/>
      <c r="U9" s="27">
        <f t="shared" si="2"/>
        <v>3.0740156256870588</v>
      </c>
      <c r="V9" s="31">
        <f t="shared" si="3"/>
        <v>2411</v>
      </c>
      <c r="W9" s="32"/>
      <c r="X9" s="13"/>
      <c r="Y9" s="14"/>
      <c r="Z9" s="14"/>
      <c r="AA9" s="15"/>
      <c r="AB9" s="27">
        <f t="shared" si="4"/>
        <v>3.0740156256870588</v>
      </c>
      <c r="AC9" s="31">
        <f t="shared" si="5"/>
        <v>2411</v>
      </c>
      <c r="AD9" s="32"/>
      <c r="AE9" s="13"/>
      <c r="AF9" s="14"/>
      <c r="AG9" s="14"/>
      <c r="AH9" s="15"/>
      <c r="AI9" s="27">
        <f t="shared" si="6"/>
        <v>3.0740156256870588</v>
      </c>
      <c r="AJ9" s="31">
        <f t="shared" si="7"/>
        <v>2411</v>
      </c>
      <c r="AK9" s="32"/>
      <c r="AL9" s="13"/>
      <c r="AM9" s="14"/>
      <c r="AN9" s="14"/>
      <c r="AO9" s="15"/>
      <c r="AP9" s="27">
        <f t="shared" si="8"/>
        <v>3.0740156256870588</v>
      </c>
      <c r="AQ9" s="31">
        <f t="shared" si="9"/>
        <v>2411</v>
      </c>
      <c r="AR9" s="32"/>
      <c r="AS9" s="13"/>
      <c r="AT9" s="14"/>
      <c r="AU9" s="14"/>
      <c r="AV9" s="15"/>
      <c r="AW9" s="27">
        <f t="shared" si="10"/>
        <v>3.0740156256870588</v>
      </c>
      <c r="AX9" s="31">
        <f t="shared" si="11"/>
        <v>2411</v>
      </c>
      <c r="AY9" s="32"/>
      <c r="AZ9" s="13"/>
      <c r="BA9" s="14"/>
      <c r="BB9" s="14"/>
      <c r="BC9" s="15"/>
      <c r="BD9" s="27">
        <f t="shared" si="12"/>
        <v>3.0740156256870588</v>
      </c>
      <c r="BE9" s="31">
        <f t="shared" si="13"/>
        <v>2411</v>
      </c>
      <c r="BF9" s="32"/>
      <c r="BG9" s="13"/>
      <c r="BH9" s="14"/>
      <c r="BI9" s="14"/>
      <c r="BJ9" s="15"/>
      <c r="BK9" s="27">
        <f t="shared" si="14"/>
        <v>3.0740156256870588</v>
      </c>
      <c r="BL9" s="31">
        <f t="shared" si="15"/>
        <v>2411</v>
      </c>
      <c r="BM9" s="32"/>
      <c r="BN9" s="13"/>
      <c r="BO9" s="14"/>
      <c r="BP9" s="14"/>
      <c r="BQ9" s="15"/>
      <c r="BR9" s="27">
        <f t="shared" si="16"/>
        <v>3.0740156256870588</v>
      </c>
      <c r="BS9" s="31">
        <f t="shared" si="17"/>
        <v>2411</v>
      </c>
      <c r="BT9" s="32"/>
      <c r="BU9" s="13"/>
      <c r="BV9" s="14"/>
      <c r="BW9" s="14"/>
      <c r="BX9" s="15"/>
      <c r="BY9" s="27">
        <f t="shared" si="18"/>
        <v>3.0740156256870588</v>
      </c>
      <c r="BZ9" s="31">
        <f t="shared" si="19"/>
        <v>2411</v>
      </c>
      <c r="CA9" s="32"/>
      <c r="CB9" s="13"/>
      <c r="CC9" s="14"/>
      <c r="CD9" s="14"/>
      <c r="CE9" s="15"/>
      <c r="CF9" s="27">
        <f t="shared" si="20"/>
        <v>3.0740156256870588</v>
      </c>
      <c r="CG9" s="31">
        <f t="shared" si="21"/>
        <v>2411</v>
      </c>
      <c r="CH9" s="32"/>
      <c r="CI9" s="13"/>
      <c r="CJ9" s="14"/>
      <c r="CK9" s="14"/>
      <c r="CL9" s="15"/>
      <c r="CM9" s="27">
        <f t="shared" si="22"/>
        <v>3.0740156256870588</v>
      </c>
      <c r="CN9" s="31">
        <f t="shared" si="23"/>
        <v>2411</v>
      </c>
      <c r="CO9" s="32"/>
      <c r="CP9" s="13"/>
      <c r="CQ9" s="14"/>
      <c r="CR9" s="14"/>
      <c r="CS9" s="15"/>
      <c r="CT9" s="27">
        <f t="shared" si="24"/>
        <v>3.0740156256870588</v>
      </c>
      <c r="CU9" s="31">
        <f t="shared" si="25"/>
        <v>2411</v>
      </c>
      <c r="CV9" s="32"/>
      <c r="CW9" s="13"/>
      <c r="CX9" s="14"/>
      <c r="CY9" s="14"/>
      <c r="CZ9" s="15"/>
      <c r="DA9" s="27">
        <f t="shared" si="26"/>
        <v>3.0740156256870588</v>
      </c>
      <c r="DB9" s="31">
        <f t="shared" si="27"/>
        <v>2411</v>
      </c>
      <c r="DC9" s="32"/>
      <c r="DD9" s="13"/>
      <c r="DE9" s="14"/>
      <c r="DF9" s="14"/>
      <c r="DG9" s="15"/>
      <c r="DH9" s="27">
        <f t="shared" si="28"/>
        <v>3.0740156256870588</v>
      </c>
      <c r="DI9" s="31">
        <f t="shared" si="29"/>
        <v>2411</v>
      </c>
      <c r="DJ9" s="32"/>
      <c r="DK9" s="13"/>
      <c r="DL9" s="14"/>
      <c r="DM9" s="14"/>
      <c r="DN9" s="15"/>
      <c r="DO9" s="27">
        <f t="shared" si="30"/>
        <v>3.0740156256870588</v>
      </c>
      <c r="DP9" s="31">
        <f t="shared" si="31"/>
        <v>2411</v>
      </c>
      <c r="DQ9" s="32"/>
      <c r="DR9" s="13"/>
      <c r="DS9" s="14"/>
      <c r="DT9" s="14"/>
      <c r="DU9" s="15"/>
      <c r="DV9" s="27">
        <f t="shared" si="32"/>
        <v>3.0740156256870588</v>
      </c>
      <c r="DW9" s="31">
        <f t="shared" si="33"/>
        <v>2411</v>
      </c>
      <c r="DX9" s="32"/>
      <c r="DY9" s="13"/>
      <c r="DZ9" s="14"/>
      <c r="EA9" s="14"/>
      <c r="EB9" s="15"/>
      <c r="EC9" s="27">
        <f t="shared" si="34"/>
        <v>3.0740156256870588</v>
      </c>
      <c r="ED9" s="31">
        <f t="shared" si="35"/>
        <v>2411</v>
      </c>
      <c r="EE9" s="32"/>
      <c r="EF9" s="13"/>
      <c r="EG9" s="14"/>
      <c r="EH9" s="14"/>
      <c r="EI9" s="15"/>
      <c r="EJ9" s="27">
        <f t="shared" si="36"/>
        <v>3.0740156256870588</v>
      </c>
      <c r="EK9" s="31">
        <f t="shared" si="37"/>
        <v>2411</v>
      </c>
    </row>
    <row r="10" spans="1:141" s="7" customFormat="1">
      <c r="A10" s="6">
        <v>7</v>
      </c>
      <c r="B10" s="13"/>
      <c r="C10" s="13"/>
      <c r="D10" s="14"/>
      <c r="E10" s="14">
        <v>40</v>
      </c>
      <c r="F10" s="15"/>
      <c r="G10" s="27">
        <f>((((((B10+C10)*30)/$E$50)+((D10+E10)/$E$51))+(G9*H9))-(F10*G9))/(H10)</f>
        <v>2.5696464811783959</v>
      </c>
      <c r="H10" s="31">
        <f>H9-F10</f>
        <v>2444</v>
      </c>
      <c r="I10" s="32">
        <v>4</v>
      </c>
      <c r="J10" s="13"/>
      <c r="K10" s="14"/>
      <c r="L10" s="14">
        <v>30</v>
      </c>
      <c r="M10" s="15"/>
      <c r="N10" s="27">
        <f t="shared" si="0"/>
        <v>2.9203062610163384</v>
      </c>
      <c r="O10" s="31">
        <f t="shared" si="1"/>
        <v>2433</v>
      </c>
      <c r="P10" s="32"/>
      <c r="Q10" s="13"/>
      <c r="R10" s="14"/>
      <c r="S10" s="14"/>
      <c r="T10" s="15"/>
      <c r="U10" s="27">
        <f t="shared" si="2"/>
        <v>3.0740156256870588</v>
      </c>
      <c r="V10" s="31">
        <f t="shared" si="3"/>
        <v>2411</v>
      </c>
      <c r="W10" s="32"/>
      <c r="X10" s="13"/>
      <c r="Y10" s="14"/>
      <c r="Z10" s="14"/>
      <c r="AA10" s="15"/>
      <c r="AB10" s="27">
        <f t="shared" si="4"/>
        <v>3.0740156256870588</v>
      </c>
      <c r="AC10" s="31">
        <f t="shared" si="5"/>
        <v>2411</v>
      </c>
      <c r="AD10" s="32"/>
      <c r="AE10" s="13"/>
      <c r="AF10" s="14"/>
      <c r="AG10" s="14"/>
      <c r="AH10" s="15"/>
      <c r="AI10" s="27">
        <f t="shared" si="6"/>
        <v>3.0740156256870588</v>
      </c>
      <c r="AJ10" s="31">
        <f t="shared" si="7"/>
        <v>2411</v>
      </c>
      <c r="AK10" s="32"/>
      <c r="AL10" s="13"/>
      <c r="AM10" s="14"/>
      <c r="AN10" s="14"/>
      <c r="AO10" s="15"/>
      <c r="AP10" s="27">
        <f t="shared" si="8"/>
        <v>3.0740156256870588</v>
      </c>
      <c r="AQ10" s="31">
        <f t="shared" si="9"/>
        <v>2411</v>
      </c>
      <c r="AR10" s="32"/>
      <c r="AS10" s="13"/>
      <c r="AT10" s="14"/>
      <c r="AU10" s="14"/>
      <c r="AV10" s="15"/>
      <c r="AW10" s="27">
        <f t="shared" si="10"/>
        <v>3.0740156256870588</v>
      </c>
      <c r="AX10" s="31">
        <f t="shared" si="11"/>
        <v>2411</v>
      </c>
      <c r="AY10" s="32"/>
      <c r="AZ10" s="13"/>
      <c r="BA10" s="14"/>
      <c r="BB10" s="14"/>
      <c r="BC10" s="15"/>
      <c r="BD10" s="27">
        <f t="shared" si="12"/>
        <v>3.0740156256870588</v>
      </c>
      <c r="BE10" s="31">
        <f t="shared" si="13"/>
        <v>2411</v>
      </c>
      <c r="BF10" s="32"/>
      <c r="BG10" s="13"/>
      <c r="BH10" s="14"/>
      <c r="BI10" s="14"/>
      <c r="BJ10" s="15"/>
      <c r="BK10" s="27">
        <f t="shared" si="14"/>
        <v>3.0740156256870588</v>
      </c>
      <c r="BL10" s="31">
        <f t="shared" si="15"/>
        <v>2411</v>
      </c>
      <c r="BM10" s="32"/>
      <c r="BN10" s="13"/>
      <c r="BO10" s="14"/>
      <c r="BP10" s="14"/>
      <c r="BQ10" s="15"/>
      <c r="BR10" s="27">
        <f t="shared" si="16"/>
        <v>3.0740156256870588</v>
      </c>
      <c r="BS10" s="31">
        <f t="shared" si="17"/>
        <v>2411</v>
      </c>
      <c r="BT10" s="32"/>
      <c r="BU10" s="13"/>
      <c r="BV10" s="14"/>
      <c r="BW10" s="14"/>
      <c r="BX10" s="15"/>
      <c r="BY10" s="27">
        <f t="shared" si="18"/>
        <v>3.0740156256870588</v>
      </c>
      <c r="BZ10" s="31">
        <f t="shared" si="19"/>
        <v>2411</v>
      </c>
      <c r="CA10" s="32"/>
      <c r="CB10" s="13"/>
      <c r="CC10" s="14"/>
      <c r="CD10" s="14"/>
      <c r="CE10" s="15"/>
      <c r="CF10" s="27">
        <f t="shared" si="20"/>
        <v>3.0740156256870588</v>
      </c>
      <c r="CG10" s="31">
        <f t="shared" si="21"/>
        <v>2411</v>
      </c>
      <c r="CH10" s="32"/>
      <c r="CI10" s="13"/>
      <c r="CJ10" s="14"/>
      <c r="CK10" s="14"/>
      <c r="CL10" s="15"/>
      <c r="CM10" s="27">
        <f t="shared" si="22"/>
        <v>3.0740156256870588</v>
      </c>
      <c r="CN10" s="31">
        <f t="shared" si="23"/>
        <v>2411</v>
      </c>
      <c r="CO10" s="32"/>
      <c r="CP10" s="13"/>
      <c r="CQ10" s="14"/>
      <c r="CR10" s="14"/>
      <c r="CS10" s="15"/>
      <c r="CT10" s="27">
        <f t="shared" si="24"/>
        <v>3.0740156256870588</v>
      </c>
      <c r="CU10" s="31">
        <f t="shared" si="25"/>
        <v>2411</v>
      </c>
      <c r="CV10" s="32"/>
      <c r="CW10" s="13"/>
      <c r="CX10" s="14"/>
      <c r="CY10" s="14"/>
      <c r="CZ10" s="15"/>
      <c r="DA10" s="27">
        <f t="shared" si="26"/>
        <v>3.0740156256870588</v>
      </c>
      <c r="DB10" s="31">
        <f t="shared" si="27"/>
        <v>2411</v>
      </c>
      <c r="DC10" s="32"/>
      <c r="DD10" s="13"/>
      <c r="DE10" s="14"/>
      <c r="DF10" s="14"/>
      <c r="DG10" s="15"/>
      <c r="DH10" s="27">
        <f t="shared" si="28"/>
        <v>3.0740156256870588</v>
      </c>
      <c r="DI10" s="31">
        <f t="shared" si="29"/>
        <v>2411</v>
      </c>
      <c r="DJ10" s="32"/>
      <c r="DK10" s="13"/>
      <c r="DL10" s="14"/>
      <c r="DM10" s="14"/>
      <c r="DN10" s="15"/>
      <c r="DO10" s="27">
        <f t="shared" si="30"/>
        <v>3.0740156256870588</v>
      </c>
      <c r="DP10" s="31">
        <f t="shared" si="31"/>
        <v>2411</v>
      </c>
      <c r="DQ10" s="32"/>
      <c r="DR10" s="13"/>
      <c r="DS10" s="14"/>
      <c r="DT10" s="14"/>
      <c r="DU10" s="15"/>
      <c r="DV10" s="27">
        <f t="shared" si="32"/>
        <v>3.0740156256870588</v>
      </c>
      <c r="DW10" s="31">
        <f t="shared" si="33"/>
        <v>2411</v>
      </c>
      <c r="DX10" s="32"/>
      <c r="DY10" s="13"/>
      <c r="DZ10" s="14"/>
      <c r="EA10" s="14"/>
      <c r="EB10" s="15"/>
      <c r="EC10" s="27">
        <f t="shared" si="34"/>
        <v>3.0740156256870588</v>
      </c>
      <c r="ED10" s="31">
        <f t="shared" si="35"/>
        <v>2411</v>
      </c>
      <c r="EE10" s="32"/>
      <c r="EF10" s="13"/>
      <c r="EG10" s="14"/>
      <c r="EH10" s="14"/>
      <c r="EI10" s="15"/>
      <c r="EJ10" s="27">
        <f t="shared" si="36"/>
        <v>3.0740156256870588</v>
      </c>
      <c r="EK10" s="31">
        <f t="shared" si="37"/>
        <v>2411</v>
      </c>
    </row>
    <row r="11" spans="1:141" s="7" customFormat="1">
      <c r="A11" s="6">
        <v>8</v>
      </c>
      <c r="B11" s="13">
        <v>3</v>
      </c>
      <c r="C11" s="13"/>
      <c r="D11" s="14"/>
      <c r="E11" s="14">
        <v>40</v>
      </c>
      <c r="F11" s="15"/>
      <c r="G11" s="27">
        <f t="shared" si="39"/>
        <v>2.582330605564648</v>
      </c>
      <c r="H11" s="31">
        <f t="shared" si="38"/>
        <v>2444</v>
      </c>
      <c r="I11" s="32">
        <v>3</v>
      </c>
      <c r="J11" s="13"/>
      <c r="K11" s="14"/>
      <c r="L11" s="14"/>
      <c r="M11" s="15"/>
      <c r="N11" s="27">
        <f t="shared" si="0"/>
        <v>2.9264714891297787</v>
      </c>
      <c r="O11" s="31">
        <f t="shared" si="1"/>
        <v>2433</v>
      </c>
      <c r="P11" s="32"/>
      <c r="Q11" s="13"/>
      <c r="R11" s="14"/>
      <c r="S11" s="14"/>
      <c r="T11" s="15"/>
      <c r="U11" s="27">
        <f t="shared" si="2"/>
        <v>3.0740156256870588</v>
      </c>
      <c r="V11" s="31">
        <f t="shared" si="3"/>
        <v>2411</v>
      </c>
      <c r="W11" s="32"/>
      <c r="X11" s="13"/>
      <c r="Y11" s="14"/>
      <c r="Z11" s="14"/>
      <c r="AA11" s="15"/>
      <c r="AB11" s="27">
        <f t="shared" si="4"/>
        <v>3.0740156256870588</v>
      </c>
      <c r="AC11" s="31">
        <f t="shared" si="5"/>
        <v>2411</v>
      </c>
      <c r="AD11" s="32"/>
      <c r="AE11" s="13"/>
      <c r="AF11" s="14"/>
      <c r="AG11" s="14"/>
      <c r="AH11" s="15"/>
      <c r="AI11" s="27">
        <f t="shared" si="6"/>
        <v>3.0740156256870588</v>
      </c>
      <c r="AJ11" s="31">
        <f t="shared" si="7"/>
        <v>2411</v>
      </c>
      <c r="AK11" s="32"/>
      <c r="AL11" s="13"/>
      <c r="AM11" s="14"/>
      <c r="AN11" s="14"/>
      <c r="AO11" s="15"/>
      <c r="AP11" s="27">
        <f t="shared" si="8"/>
        <v>3.0740156256870588</v>
      </c>
      <c r="AQ11" s="31">
        <f t="shared" si="9"/>
        <v>2411</v>
      </c>
      <c r="AR11" s="32"/>
      <c r="AS11" s="13"/>
      <c r="AT11" s="14"/>
      <c r="AU11" s="14"/>
      <c r="AV11" s="15"/>
      <c r="AW11" s="27">
        <f t="shared" si="10"/>
        <v>3.0740156256870588</v>
      </c>
      <c r="AX11" s="31">
        <f t="shared" si="11"/>
        <v>2411</v>
      </c>
      <c r="AY11" s="32"/>
      <c r="AZ11" s="13"/>
      <c r="BA11" s="14"/>
      <c r="BB11" s="14"/>
      <c r="BC11" s="15"/>
      <c r="BD11" s="27">
        <f t="shared" si="12"/>
        <v>3.0740156256870588</v>
      </c>
      <c r="BE11" s="31">
        <f t="shared" si="13"/>
        <v>2411</v>
      </c>
      <c r="BF11" s="32"/>
      <c r="BG11" s="13"/>
      <c r="BH11" s="14"/>
      <c r="BI11" s="14"/>
      <c r="BJ11" s="15"/>
      <c r="BK11" s="27">
        <f t="shared" si="14"/>
        <v>3.0740156256870588</v>
      </c>
      <c r="BL11" s="31">
        <f t="shared" si="15"/>
        <v>2411</v>
      </c>
      <c r="BM11" s="32"/>
      <c r="BN11" s="13"/>
      <c r="BO11" s="14"/>
      <c r="BP11" s="14"/>
      <c r="BQ11" s="15"/>
      <c r="BR11" s="27">
        <f t="shared" si="16"/>
        <v>3.0740156256870588</v>
      </c>
      <c r="BS11" s="31">
        <f t="shared" si="17"/>
        <v>2411</v>
      </c>
      <c r="BT11" s="32"/>
      <c r="BU11" s="13"/>
      <c r="BV11" s="14"/>
      <c r="BW11" s="14"/>
      <c r="BX11" s="15"/>
      <c r="BY11" s="27">
        <f t="shared" si="18"/>
        <v>3.0740156256870588</v>
      </c>
      <c r="BZ11" s="31">
        <f t="shared" si="19"/>
        <v>2411</v>
      </c>
      <c r="CA11" s="32"/>
      <c r="CB11" s="13"/>
      <c r="CC11" s="14"/>
      <c r="CD11" s="14"/>
      <c r="CE11" s="15"/>
      <c r="CF11" s="27">
        <f t="shared" si="20"/>
        <v>3.0740156256870588</v>
      </c>
      <c r="CG11" s="31">
        <f t="shared" si="21"/>
        <v>2411</v>
      </c>
      <c r="CH11" s="32"/>
      <c r="CI11" s="13"/>
      <c r="CJ11" s="14"/>
      <c r="CK11" s="14"/>
      <c r="CL11" s="15"/>
      <c r="CM11" s="27">
        <f t="shared" si="22"/>
        <v>3.0740156256870588</v>
      </c>
      <c r="CN11" s="31">
        <f t="shared" si="23"/>
        <v>2411</v>
      </c>
      <c r="CO11" s="32"/>
      <c r="CP11" s="13"/>
      <c r="CQ11" s="14"/>
      <c r="CR11" s="14"/>
      <c r="CS11" s="15"/>
      <c r="CT11" s="27">
        <f t="shared" si="24"/>
        <v>3.0740156256870588</v>
      </c>
      <c r="CU11" s="31">
        <f t="shared" si="25"/>
        <v>2411</v>
      </c>
      <c r="CV11" s="32"/>
      <c r="CW11" s="13"/>
      <c r="CX11" s="14"/>
      <c r="CY11" s="14"/>
      <c r="CZ11" s="15"/>
      <c r="DA11" s="27">
        <f t="shared" si="26"/>
        <v>3.0740156256870588</v>
      </c>
      <c r="DB11" s="31">
        <f t="shared" si="27"/>
        <v>2411</v>
      </c>
      <c r="DC11" s="32"/>
      <c r="DD11" s="13"/>
      <c r="DE11" s="14"/>
      <c r="DF11" s="14"/>
      <c r="DG11" s="15"/>
      <c r="DH11" s="27">
        <f t="shared" si="28"/>
        <v>3.0740156256870588</v>
      </c>
      <c r="DI11" s="31">
        <f t="shared" si="29"/>
        <v>2411</v>
      </c>
      <c r="DJ11" s="32"/>
      <c r="DK11" s="13"/>
      <c r="DL11" s="14"/>
      <c r="DM11" s="14"/>
      <c r="DN11" s="15"/>
      <c r="DO11" s="27">
        <f t="shared" si="30"/>
        <v>3.0740156256870588</v>
      </c>
      <c r="DP11" s="31">
        <f t="shared" si="31"/>
        <v>2411</v>
      </c>
      <c r="DQ11" s="32"/>
      <c r="DR11" s="13"/>
      <c r="DS11" s="14"/>
      <c r="DT11" s="14"/>
      <c r="DU11" s="15"/>
      <c r="DV11" s="27">
        <f t="shared" si="32"/>
        <v>3.0740156256870588</v>
      </c>
      <c r="DW11" s="31">
        <f t="shared" si="33"/>
        <v>2411</v>
      </c>
      <c r="DX11" s="32"/>
      <c r="DY11" s="13"/>
      <c r="DZ11" s="14"/>
      <c r="EA11" s="14"/>
      <c r="EB11" s="15"/>
      <c r="EC11" s="27">
        <f t="shared" si="34"/>
        <v>3.0740156256870588</v>
      </c>
      <c r="ED11" s="31">
        <f t="shared" si="35"/>
        <v>2411</v>
      </c>
      <c r="EE11" s="32"/>
      <c r="EF11" s="13"/>
      <c r="EG11" s="14"/>
      <c r="EH11" s="14"/>
      <c r="EI11" s="15"/>
      <c r="EJ11" s="27">
        <f t="shared" si="36"/>
        <v>3.0740156256870588</v>
      </c>
      <c r="EK11" s="31">
        <f t="shared" si="37"/>
        <v>2411</v>
      </c>
    </row>
    <row r="12" spans="1:141" s="7" customFormat="1">
      <c r="A12" s="6">
        <v>9</v>
      </c>
      <c r="B12" s="13"/>
      <c r="C12" s="13"/>
      <c r="D12" s="14"/>
      <c r="E12" s="14">
        <v>40</v>
      </c>
      <c r="F12" s="15">
        <v>3</v>
      </c>
      <c r="G12" s="27">
        <f t="shared" si="39"/>
        <v>2.5888852962651803</v>
      </c>
      <c r="H12" s="31">
        <f t="shared" si="38"/>
        <v>2441</v>
      </c>
      <c r="I12" s="32">
        <v>3</v>
      </c>
      <c r="J12" s="13"/>
      <c r="K12" s="14"/>
      <c r="L12" s="14">
        <v>40</v>
      </c>
      <c r="M12" s="15"/>
      <c r="N12" s="27">
        <f t="shared" si="0"/>
        <v>2.9392129605642219</v>
      </c>
      <c r="O12" s="31">
        <f t="shared" si="1"/>
        <v>2433</v>
      </c>
      <c r="P12" s="32"/>
      <c r="Q12" s="13"/>
      <c r="R12" s="14"/>
      <c r="S12" s="14"/>
      <c r="T12" s="15"/>
      <c r="U12" s="27">
        <f t="shared" si="2"/>
        <v>3.0740156256870588</v>
      </c>
      <c r="V12" s="31">
        <f t="shared" si="3"/>
        <v>2411</v>
      </c>
      <c r="W12" s="32"/>
      <c r="X12" s="13"/>
      <c r="Y12" s="14"/>
      <c r="Z12" s="14"/>
      <c r="AA12" s="15"/>
      <c r="AB12" s="27">
        <f t="shared" si="4"/>
        <v>3.0740156256870588</v>
      </c>
      <c r="AC12" s="31">
        <f t="shared" si="5"/>
        <v>2411</v>
      </c>
      <c r="AD12" s="32"/>
      <c r="AE12" s="13"/>
      <c r="AF12" s="14"/>
      <c r="AG12" s="14"/>
      <c r="AH12" s="15"/>
      <c r="AI12" s="27">
        <f t="shared" si="6"/>
        <v>3.0740156256870588</v>
      </c>
      <c r="AJ12" s="31">
        <f t="shared" si="7"/>
        <v>2411</v>
      </c>
      <c r="AK12" s="32"/>
      <c r="AL12" s="13"/>
      <c r="AM12" s="14"/>
      <c r="AN12" s="14"/>
      <c r="AO12" s="15"/>
      <c r="AP12" s="27">
        <f t="shared" si="8"/>
        <v>3.0740156256870588</v>
      </c>
      <c r="AQ12" s="31">
        <f t="shared" si="9"/>
        <v>2411</v>
      </c>
      <c r="AR12" s="32"/>
      <c r="AS12" s="13"/>
      <c r="AT12" s="14"/>
      <c r="AU12" s="14"/>
      <c r="AV12" s="15"/>
      <c r="AW12" s="27">
        <f t="shared" si="10"/>
        <v>3.0740156256870588</v>
      </c>
      <c r="AX12" s="31">
        <f t="shared" si="11"/>
        <v>2411</v>
      </c>
      <c r="AY12" s="32"/>
      <c r="AZ12" s="13"/>
      <c r="BA12" s="14"/>
      <c r="BB12" s="14"/>
      <c r="BC12" s="15"/>
      <c r="BD12" s="27">
        <f t="shared" si="12"/>
        <v>3.0740156256870588</v>
      </c>
      <c r="BE12" s="31">
        <f t="shared" si="13"/>
        <v>2411</v>
      </c>
      <c r="BF12" s="32"/>
      <c r="BG12" s="13"/>
      <c r="BH12" s="14"/>
      <c r="BI12" s="14"/>
      <c r="BJ12" s="15"/>
      <c r="BK12" s="27">
        <f t="shared" si="14"/>
        <v>3.0740156256870588</v>
      </c>
      <c r="BL12" s="31">
        <f t="shared" si="15"/>
        <v>2411</v>
      </c>
      <c r="BM12" s="32"/>
      <c r="BN12" s="13"/>
      <c r="BO12" s="14"/>
      <c r="BP12" s="14"/>
      <c r="BQ12" s="15"/>
      <c r="BR12" s="27">
        <f t="shared" si="16"/>
        <v>3.0740156256870588</v>
      </c>
      <c r="BS12" s="31">
        <f t="shared" si="17"/>
        <v>2411</v>
      </c>
      <c r="BT12" s="32"/>
      <c r="BU12" s="13"/>
      <c r="BV12" s="14"/>
      <c r="BW12" s="14"/>
      <c r="BX12" s="15"/>
      <c r="BY12" s="27">
        <f t="shared" si="18"/>
        <v>3.0740156256870588</v>
      </c>
      <c r="BZ12" s="31">
        <f t="shared" si="19"/>
        <v>2411</v>
      </c>
      <c r="CA12" s="32"/>
      <c r="CB12" s="13"/>
      <c r="CC12" s="14"/>
      <c r="CD12" s="14"/>
      <c r="CE12" s="15"/>
      <c r="CF12" s="27">
        <f t="shared" si="20"/>
        <v>3.0740156256870588</v>
      </c>
      <c r="CG12" s="31">
        <f t="shared" si="21"/>
        <v>2411</v>
      </c>
      <c r="CH12" s="32"/>
      <c r="CI12" s="13"/>
      <c r="CJ12" s="14"/>
      <c r="CK12" s="14"/>
      <c r="CL12" s="15"/>
      <c r="CM12" s="27">
        <f t="shared" si="22"/>
        <v>3.0740156256870588</v>
      </c>
      <c r="CN12" s="31">
        <f t="shared" si="23"/>
        <v>2411</v>
      </c>
      <c r="CO12" s="32"/>
      <c r="CP12" s="13"/>
      <c r="CQ12" s="14"/>
      <c r="CR12" s="14"/>
      <c r="CS12" s="15"/>
      <c r="CT12" s="27">
        <f t="shared" si="24"/>
        <v>3.0740156256870588</v>
      </c>
      <c r="CU12" s="31">
        <f t="shared" si="25"/>
        <v>2411</v>
      </c>
      <c r="CV12" s="32"/>
      <c r="CW12" s="13"/>
      <c r="CX12" s="14"/>
      <c r="CY12" s="14"/>
      <c r="CZ12" s="15"/>
      <c r="DA12" s="27">
        <f t="shared" si="26"/>
        <v>3.0740156256870588</v>
      </c>
      <c r="DB12" s="31">
        <f t="shared" si="27"/>
        <v>2411</v>
      </c>
      <c r="DC12" s="32"/>
      <c r="DD12" s="13"/>
      <c r="DE12" s="14"/>
      <c r="DF12" s="14"/>
      <c r="DG12" s="15"/>
      <c r="DH12" s="27">
        <f t="shared" si="28"/>
        <v>3.0740156256870588</v>
      </c>
      <c r="DI12" s="31">
        <f t="shared" si="29"/>
        <v>2411</v>
      </c>
      <c r="DJ12" s="32"/>
      <c r="DK12" s="13"/>
      <c r="DL12" s="14"/>
      <c r="DM12" s="14"/>
      <c r="DN12" s="15"/>
      <c r="DO12" s="27">
        <f t="shared" si="30"/>
        <v>3.0740156256870588</v>
      </c>
      <c r="DP12" s="31">
        <f t="shared" si="31"/>
        <v>2411</v>
      </c>
      <c r="DQ12" s="32"/>
      <c r="DR12" s="13"/>
      <c r="DS12" s="14"/>
      <c r="DT12" s="14"/>
      <c r="DU12" s="15"/>
      <c r="DV12" s="27">
        <f t="shared" si="32"/>
        <v>3.0740156256870588</v>
      </c>
      <c r="DW12" s="31">
        <f t="shared" si="33"/>
        <v>2411</v>
      </c>
      <c r="DX12" s="32"/>
      <c r="DY12" s="13"/>
      <c r="DZ12" s="14"/>
      <c r="EA12" s="14"/>
      <c r="EB12" s="15"/>
      <c r="EC12" s="27">
        <f t="shared" si="34"/>
        <v>3.0740156256870588</v>
      </c>
      <c r="ED12" s="31">
        <f t="shared" si="35"/>
        <v>2411</v>
      </c>
      <c r="EE12" s="32"/>
      <c r="EF12" s="13"/>
      <c r="EG12" s="14"/>
      <c r="EH12" s="14"/>
      <c r="EI12" s="15"/>
      <c r="EJ12" s="27">
        <f t="shared" si="36"/>
        <v>3.0740156256870588</v>
      </c>
      <c r="EK12" s="31">
        <f t="shared" si="37"/>
        <v>2411</v>
      </c>
    </row>
    <row r="13" spans="1:141" s="7" customFormat="1">
      <c r="A13" s="6">
        <v>10</v>
      </c>
      <c r="B13" s="13">
        <v>4</v>
      </c>
      <c r="C13" s="13"/>
      <c r="D13" s="14"/>
      <c r="E13" s="14">
        <v>50</v>
      </c>
      <c r="F13" s="15"/>
      <c r="G13" s="27">
        <f t="shared" si="39"/>
        <v>2.6052720230165116</v>
      </c>
      <c r="H13" s="31">
        <f t="shared" si="38"/>
        <v>2441</v>
      </c>
      <c r="I13" s="32">
        <v>4</v>
      </c>
      <c r="J13" s="13"/>
      <c r="K13" s="14"/>
      <c r="L13" s="14">
        <v>30</v>
      </c>
      <c r="M13" s="15">
        <v>4</v>
      </c>
      <c r="N13" s="27">
        <f t="shared" si="0"/>
        <v>2.9523871063032092</v>
      </c>
      <c r="O13" s="31">
        <f t="shared" si="1"/>
        <v>2429</v>
      </c>
      <c r="P13" s="32"/>
      <c r="Q13" s="13"/>
      <c r="R13" s="14"/>
      <c r="S13" s="14"/>
      <c r="T13" s="15"/>
      <c r="U13" s="27">
        <f t="shared" si="2"/>
        <v>3.0740156256870588</v>
      </c>
      <c r="V13" s="31">
        <f t="shared" si="3"/>
        <v>2411</v>
      </c>
      <c r="W13" s="32"/>
      <c r="X13" s="13"/>
      <c r="Y13" s="14"/>
      <c r="Z13" s="14"/>
      <c r="AA13" s="15"/>
      <c r="AB13" s="27">
        <f t="shared" si="4"/>
        <v>3.0740156256870588</v>
      </c>
      <c r="AC13" s="31">
        <f t="shared" si="5"/>
        <v>2411</v>
      </c>
      <c r="AD13" s="32"/>
      <c r="AE13" s="13"/>
      <c r="AF13" s="14"/>
      <c r="AG13" s="14"/>
      <c r="AH13" s="15"/>
      <c r="AI13" s="27">
        <f t="shared" si="6"/>
        <v>3.0740156256870588</v>
      </c>
      <c r="AJ13" s="31">
        <f t="shared" si="7"/>
        <v>2411</v>
      </c>
      <c r="AK13" s="32"/>
      <c r="AL13" s="13"/>
      <c r="AM13" s="14"/>
      <c r="AN13" s="14"/>
      <c r="AO13" s="15"/>
      <c r="AP13" s="27">
        <f t="shared" si="8"/>
        <v>3.0740156256870588</v>
      </c>
      <c r="AQ13" s="31">
        <f t="shared" si="9"/>
        <v>2411</v>
      </c>
      <c r="AR13" s="32"/>
      <c r="AS13" s="13"/>
      <c r="AT13" s="14"/>
      <c r="AU13" s="14"/>
      <c r="AV13" s="15"/>
      <c r="AW13" s="27">
        <f t="shared" si="10"/>
        <v>3.0740156256870588</v>
      </c>
      <c r="AX13" s="31">
        <f t="shared" si="11"/>
        <v>2411</v>
      </c>
      <c r="AY13" s="32"/>
      <c r="AZ13" s="13"/>
      <c r="BA13" s="14"/>
      <c r="BB13" s="14"/>
      <c r="BC13" s="15"/>
      <c r="BD13" s="27">
        <f t="shared" si="12"/>
        <v>3.0740156256870588</v>
      </c>
      <c r="BE13" s="31">
        <f t="shared" si="13"/>
        <v>2411</v>
      </c>
      <c r="BF13" s="32"/>
      <c r="BG13" s="13"/>
      <c r="BH13" s="14"/>
      <c r="BI13" s="14"/>
      <c r="BJ13" s="15"/>
      <c r="BK13" s="27">
        <f t="shared" si="14"/>
        <v>3.0740156256870588</v>
      </c>
      <c r="BL13" s="31">
        <f t="shared" si="15"/>
        <v>2411</v>
      </c>
      <c r="BM13" s="32"/>
      <c r="BN13" s="13"/>
      <c r="BO13" s="14"/>
      <c r="BP13" s="14"/>
      <c r="BQ13" s="15"/>
      <c r="BR13" s="27">
        <f t="shared" si="16"/>
        <v>3.0740156256870588</v>
      </c>
      <c r="BS13" s="31">
        <f t="shared" si="17"/>
        <v>2411</v>
      </c>
      <c r="BT13" s="32"/>
      <c r="BU13" s="13"/>
      <c r="BV13" s="14"/>
      <c r="BW13" s="14"/>
      <c r="BX13" s="15"/>
      <c r="BY13" s="27">
        <f t="shared" si="18"/>
        <v>3.0740156256870588</v>
      </c>
      <c r="BZ13" s="31">
        <f t="shared" si="19"/>
        <v>2411</v>
      </c>
      <c r="CA13" s="32"/>
      <c r="CB13" s="13"/>
      <c r="CC13" s="14"/>
      <c r="CD13" s="14"/>
      <c r="CE13" s="15"/>
      <c r="CF13" s="27">
        <f t="shared" si="20"/>
        <v>3.0740156256870588</v>
      </c>
      <c r="CG13" s="31">
        <f t="shared" si="21"/>
        <v>2411</v>
      </c>
      <c r="CH13" s="32"/>
      <c r="CI13" s="13"/>
      <c r="CJ13" s="14"/>
      <c r="CK13" s="14"/>
      <c r="CL13" s="15"/>
      <c r="CM13" s="27">
        <f t="shared" si="22"/>
        <v>3.0740156256870588</v>
      </c>
      <c r="CN13" s="31">
        <f t="shared" si="23"/>
        <v>2411</v>
      </c>
      <c r="CO13" s="32"/>
      <c r="CP13" s="13"/>
      <c r="CQ13" s="14"/>
      <c r="CR13" s="14"/>
      <c r="CS13" s="15"/>
      <c r="CT13" s="27">
        <f t="shared" si="24"/>
        <v>3.0740156256870588</v>
      </c>
      <c r="CU13" s="31">
        <f t="shared" si="25"/>
        <v>2411</v>
      </c>
      <c r="CV13" s="32"/>
      <c r="CW13" s="13"/>
      <c r="CX13" s="14"/>
      <c r="CY13" s="14"/>
      <c r="CZ13" s="15"/>
      <c r="DA13" s="27">
        <f t="shared" si="26"/>
        <v>3.0740156256870588</v>
      </c>
      <c r="DB13" s="31">
        <f t="shared" si="27"/>
        <v>2411</v>
      </c>
      <c r="DC13" s="32"/>
      <c r="DD13" s="13"/>
      <c r="DE13" s="14"/>
      <c r="DF13" s="14"/>
      <c r="DG13" s="15"/>
      <c r="DH13" s="27">
        <f t="shared" si="28"/>
        <v>3.0740156256870588</v>
      </c>
      <c r="DI13" s="31">
        <f t="shared" si="29"/>
        <v>2411</v>
      </c>
      <c r="DJ13" s="32"/>
      <c r="DK13" s="13"/>
      <c r="DL13" s="14"/>
      <c r="DM13" s="14"/>
      <c r="DN13" s="15"/>
      <c r="DO13" s="27">
        <f t="shared" si="30"/>
        <v>3.0740156256870588</v>
      </c>
      <c r="DP13" s="31">
        <f t="shared" si="31"/>
        <v>2411</v>
      </c>
      <c r="DQ13" s="32"/>
      <c r="DR13" s="13"/>
      <c r="DS13" s="14"/>
      <c r="DT13" s="14"/>
      <c r="DU13" s="15"/>
      <c r="DV13" s="27">
        <f t="shared" si="32"/>
        <v>3.0740156256870588</v>
      </c>
      <c r="DW13" s="31">
        <f t="shared" si="33"/>
        <v>2411</v>
      </c>
      <c r="DX13" s="32"/>
      <c r="DY13" s="13"/>
      <c r="DZ13" s="14"/>
      <c r="EA13" s="14"/>
      <c r="EB13" s="15"/>
      <c r="EC13" s="27">
        <f t="shared" si="34"/>
        <v>3.0740156256870588</v>
      </c>
      <c r="ED13" s="31">
        <f t="shared" si="35"/>
        <v>2411</v>
      </c>
      <c r="EE13" s="32"/>
      <c r="EF13" s="13"/>
      <c r="EG13" s="14"/>
      <c r="EH13" s="14"/>
      <c r="EI13" s="15"/>
      <c r="EJ13" s="27">
        <f t="shared" si="36"/>
        <v>3.0740156256870588</v>
      </c>
      <c r="EK13" s="31">
        <f t="shared" si="37"/>
        <v>2411</v>
      </c>
    </row>
    <row r="14" spans="1:141" s="7" customFormat="1">
      <c r="A14" s="6">
        <v>11</v>
      </c>
      <c r="B14" s="13">
        <v>3</v>
      </c>
      <c r="C14" s="13"/>
      <c r="D14" s="14"/>
      <c r="E14" s="14"/>
      <c r="F14" s="15">
        <v>2</v>
      </c>
      <c r="G14" s="27">
        <f t="shared" si="39"/>
        <v>2.6114220845171268</v>
      </c>
      <c r="H14" s="31">
        <f t="shared" si="38"/>
        <v>2439</v>
      </c>
      <c r="I14" s="32">
        <v>4</v>
      </c>
      <c r="J14" s="13"/>
      <c r="K14" s="14"/>
      <c r="L14" s="14">
        <v>30</v>
      </c>
      <c r="M14" s="15">
        <v>2</v>
      </c>
      <c r="N14" s="27">
        <f t="shared" si="0"/>
        <v>2.9655721083633657</v>
      </c>
      <c r="O14" s="31">
        <f t="shared" si="1"/>
        <v>2427</v>
      </c>
      <c r="P14" s="32"/>
      <c r="Q14" s="13"/>
      <c r="R14" s="14"/>
      <c r="S14" s="14"/>
      <c r="T14" s="15"/>
      <c r="U14" s="27">
        <f t="shared" si="2"/>
        <v>3.0740156256870588</v>
      </c>
      <c r="V14" s="31">
        <f t="shared" si="3"/>
        <v>2411</v>
      </c>
      <c r="W14" s="32"/>
      <c r="X14" s="13"/>
      <c r="Y14" s="14"/>
      <c r="Z14" s="14"/>
      <c r="AA14" s="15"/>
      <c r="AB14" s="27">
        <f t="shared" si="4"/>
        <v>3.0740156256870588</v>
      </c>
      <c r="AC14" s="31">
        <f t="shared" si="5"/>
        <v>2411</v>
      </c>
      <c r="AD14" s="32"/>
      <c r="AE14" s="13"/>
      <c r="AF14" s="14"/>
      <c r="AG14" s="14"/>
      <c r="AH14" s="15"/>
      <c r="AI14" s="27">
        <f t="shared" si="6"/>
        <v>3.0740156256870588</v>
      </c>
      <c r="AJ14" s="31">
        <f t="shared" si="7"/>
        <v>2411</v>
      </c>
      <c r="AK14" s="32"/>
      <c r="AL14" s="13"/>
      <c r="AM14" s="14"/>
      <c r="AN14" s="14"/>
      <c r="AO14" s="15"/>
      <c r="AP14" s="27">
        <f t="shared" si="8"/>
        <v>3.0740156256870588</v>
      </c>
      <c r="AQ14" s="31">
        <f t="shared" si="9"/>
        <v>2411</v>
      </c>
      <c r="AR14" s="32"/>
      <c r="AS14" s="13"/>
      <c r="AT14" s="14"/>
      <c r="AU14" s="14"/>
      <c r="AV14" s="15"/>
      <c r="AW14" s="27">
        <f t="shared" si="10"/>
        <v>3.0740156256870588</v>
      </c>
      <c r="AX14" s="31">
        <f t="shared" si="11"/>
        <v>2411</v>
      </c>
      <c r="AY14" s="32"/>
      <c r="AZ14" s="13"/>
      <c r="BA14" s="14"/>
      <c r="BB14" s="14"/>
      <c r="BC14" s="15"/>
      <c r="BD14" s="27">
        <f t="shared" si="12"/>
        <v>3.0740156256870588</v>
      </c>
      <c r="BE14" s="31">
        <f t="shared" si="13"/>
        <v>2411</v>
      </c>
      <c r="BF14" s="32"/>
      <c r="BG14" s="13"/>
      <c r="BH14" s="14"/>
      <c r="BI14" s="14"/>
      <c r="BJ14" s="15"/>
      <c r="BK14" s="27">
        <f t="shared" si="14"/>
        <v>3.0740156256870588</v>
      </c>
      <c r="BL14" s="31">
        <f t="shared" si="15"/>
        <v>2411</v>
      </c>
      <c r="BM14" s="32"/>
      <c r="BN14" s="13"/>
      <c r="BO14" s="14"/>
      <c r="BP14" s="14"/>
      <c r="BQ14" s="15"/>
      <c r="BR14" s="27">
        <f t="shared" si="16"/>
        <v>3.0740156256870588</v>
      </c>
      <c r="BS14" s="31">
        <f t="shared" si="17"/>
        <v>2411</v>
      </c>
      <c r="BT14" s="32"/>
      <c r="BU14" s="13"/>
      <c r="BV14" s="14"/>
      <c r="BW14" s="14"/>
      <c r="BX14" s="15"/>
      <c r="BY14" s="27">
        <f t="shared" si="18"/>
        <v>3.0740156256870588</v>
      </c>
      <c r="BZ14" s="31">
        <f t="shared" si="19"/>
        <v>2411</v>
      </c>
      <c r="CA14" s="32"/>
      <c r="CB14" s="13"/>
      <c r="CC14" s="14"/>
      <c r="CD14" s="14"/>
      <c r="CE14" s="15"/>
      <c r="CF14" s="27">
        <f t="shared" si="20"/>
        <v>3.0740156256870588</v>
      </c>
      <c r="CG14" s="31">
        <f t="shared" si="21"/>
        <v>2411</v>
      </c>
      <c r="CH14" s="32"/>
      <c r="CI14" s="13"/>
      <c r="CJ14" s="14"/>
      <c r="CK14" s="14"/>
      <c r="CL14" s="15"/>
      <c r="CM14" s="27">
        <f t="shared" si="22"/>
        <v>3.0740156256870588</v>
      </c>
      <c r="CN14" s="31">
        <f t="shared" si="23"/>
        <v>2411</v>
      </c>
      <c r="CO14" s="32"/>
      <c r="CP14" s="13"/>
      <c r="CQ14" s="14"/>
      <c r="CR14" s="14"/>
      <c r="CS14" s="15"/>
      <c r="CT14" s="27">
        <f t="shared" si="24"/>
        <v>3.0740156256870588</v>
      </c>
      <c r="CU14" s="31">
        <f t="shared" si="25"/>
        <v>2411</v>
      </c>
      <c r="CV14" s="32"/>
      <c r="CW14" s="13"/>
      <c r="CX14" s="14"/>
      <c r="CY14" s="14"/>
      <c r="CZ14" s="15"/>
      <c r="DA14" s="27">
        <f t="shared" si="26"/>
        <v>3.0740156256870588</v>
      </c>
      <c r="DB14" s="31">
        <f t="shared" si="27"/>
        <v>2411</v>
      </c>
      <c r="DC14" s="32"/>
      <c r="DD14" s="13"/>
      <c r="DE14" s="14"/>
      <c r="DF14" s="14"/>
      <c r="DG14" s="15"/>
      <c r="DH14" s="27">
        <f t="shared" si="28"/>
        <v>3.0740156256870588</v>
      </c>
      <c r="DI14" s="31">
        <f t="shared" si="29"/>
        <v>2411</v>
      </c>
      <c r="DJ14" s="32"/>
      <c r="DK14" s="13"/>
      <c r="DL14" s="14"/>
      <c r="DM14" s="14"/>
      <c r="DN14" s="15"/>
      <c r="DO14" s="27">
        <f t="shared" si="30"/>
        <v>3.0740156256870588</v>
      </c>
      <c r="DP14" s="31">
        <f t="shared" si="31"/>
        <v>2411</v>
      </c>
      <c r="DQ14" s="32"/>
      <c r="DR14" s="13"/>
      <c r="DS14" s="14"/>
      <c r="DT14" s="14"/>
      <c r="DU14" s="15"/>
      <c r="DV14" s="27">
        <f t="shared" si="32"/>
        <v>3.0740156256870588</v>
      </c>
      <c r="DW14" s="31">
        <f t="shared" si="33"/>
        <v>2411</v>
      </c>
      <c r="DX14" s="32"/>
      <c r="DY14" s="13"/>
      <c r="DZ14" s="14"/>
      <c r="EA14" s="14"/>
      <c r="EB14" s="15"/>
      <c r="EC14" s="27">
        <f t="shared" si="34"/>
        <v>3.0740156256870588</v>
      </c>
      <c r="ED14" s="31">
        <f t="shared" si="35"/>
        <v>2411</v>
      </c>
      <c r="EE14" s="32"/>
      <c r="EF14" s="13"/>
      <c r="EG14" s="14"/>
      <c r="EH14" s="14"/>
      <c r="EI14" s="15"/>
      <c r="EJ14" s="27">
        <f t="shared" si="36"/>
        <v>3.0740156256870588</v>
      </c>
      <c r="EK14" s="31">
        <f t="shared" si="37"/>
        <v>2411</v>
      </c>
    </row>
    <row r="15" spans="1:141" s="7" customFormat="1">
      <c r="A15" s="6">
        <v>12</v>
      </c>
      <c r="B15" s="13">
        <v>5</v>
      </c>
      <c r="C15" s="13"/>
      <c r="D15" s="14"/>
      <c r="E15" s="14">
        <v>40</v>
      </c>
      <c r="F15" s="15"/>
      <c r="G15" s="27">
        <f t="shared" si="39"/>
        <v>2.6282322526188078</v>
      </c>
      <c r="H15" s="31">
        <f t="shared" si="38"/>
        <v>2439</v>
      </c>
      <c r="I15" s="32">
        <v>4</v>
      </c>
      <c r="J15" s="13"/>
      <c r="K15" s="14"/>
      <c r="L15" s="14">
        <v>40</v>
      </c>
      <c r="M15" s="15">
        <v>3</v>
      </c>
      <c r="N15" s="27">
        <f t="shared" si="0"/>
        <v>2.9804235935118806</v>
      </c>
      <c r="O15" s="31">
        <f t="shared" si="1"/>
        <v>2424</v>
      </c>
      <c r="P15" s="32"/>
      <c r="Q15" s="13"/>
      <c r="R15" s="14"/>
      <c r="S15" s="14"/>
      <c r="T15" s="15"/>
      <c r="U15" s="27">
        <f t="shared" si="2"/>
        <v>3.0740156256870588</v>
      </c>
      <c r="V15" s="31">
        <f t="shared" si="3"/>
        <v>2411</v>
      </c>
      <c r="W15" s="32"/>
      <c r="X15" s="13"/>
      <c r="Y15" s="14"/>
      <c r="Z15" s="14"/>
      <c r="AA15" s="15"/>
      <c r="AB15" s="27">
        <f t="shared" si="4"/>
        <v>3.0740156256870588</v>
      </c>
      <c r="AC15" s="31">
        <f t="shared" si="5"/>
        <v>2411</v>
      </c>
      <c r="AD15" s="32"/>
      <c r="AE15" s="13"/>
      <c r="AF15" s="14"/>
      <c r="AG15" s="14"/>
      <c r="AH15" s="15"/>
      <c r="AI15" s="27">
        <f t="shared" si="6"/>
        <v>3.0740156256870588</v>
      </c>
      <c r="AJ15" s="31">
        <f t="shared" si="7"/>
        <v>2411</v>
      </c>
      <c r="AK15" s="32"/>
      <c r="AL15" s="13"/>
      <c r="AM15" s="14"/>
      <c r="AN15" s="14"/>
      <c r="AO15" s="15"/>
      <c r="AP15" s="27">
        <f t="shared" si="8"/>
        <v>3.0740156256870588</v>
      </c>
      <c r="AQ15" s="31">
        <f t="shared" si="9"/>
        <v>2411</v>
      </c>
      <c r="AR15" s="32"/>
      <c r="AS15" s="13"/>
      <c r="AT15" s="14"/>
      <c r="AU15" s="14"/>
      <c r="AV15" s="15"/>
      <c r="AW15" s="27">
        <f t="shared" si="10"/>
        <v>3.0740156256870588</v>
      </c>
      <c r="AX15" s="31">
        <f t="shared" si="11"/>
        <v>2411</v>
      </c>
      <c r="AY15" s="32"/>
      <c r="AZ15" s="13"/>
      <c r="BA15" s="14"/>
      <c r="BB15" s="14"/>
      <c r="BC15" s="15"/>
      <c r="BD15" s="27">
        <f t="shared" si="12"/>
        <v>3.0740156256870588</v>
      </c>
      <c r="BE15" s="31">
        <f t="shared" si="13"/>
        <v>2411</v>
      </c>
      <c r="BF15" s="32"/>
      <c r="BG15" s="13"/>
      <c r="BH15" s="14"/>
      <c r="BI15" s="14"/>
      <c r="BJ15" s="15"/>
      <c r="BK15" s="27">
        <f t="shared" si="14"/>
        <v>3.0740156256870588</v>
      </c>
      <c r="BL15" s="31">
        <f t="shared" si="15"/>
        <v>2411</v>
      </c>
      <c r="BM15" s="32"/>
      <c r="BN15" s="13"/>
      <c r="BO15" s="14"/>
      <c r="BP15" s="14"/>
      <c r="BQ15" s="15"/>
      <c r="BR15" s="27">
        <f t="shared" si="16"/>
        <v>3.0740156256870588</v>
      </c>
      <c r="BS15" s="31">
        <f t="shared" si="17"/>
        <v>2411</v>
      </c>
      <c r="BT15" s="32"/>
      <c r="BU15" s="13"/>
      <c r="BV15" s="14"/>
      <c r="BW15" s="14"/>
      <c r="BX15" s="15"/>
      <c r="BY15" s="27">
        <f t="shared" si="18"/>
        <v>3.0740156256870588</v>
      </c>
      <c r="BZ15" s="31">
        <f t="shared" si="19"/>
        <v>2411</v>
      </c>
      <c r="CA15" s="32"/>
      <c r="CB15" s="13"/>
      <c r="CC15" s="14"/>
      <c r="CD15" s="14"/>
      <c r="CE15" s="15"/>
      <c r="CF15" s="27">
        <f t="shared" si="20"/>
        <v>3.0740156256870588</v>
      </c>
      <c r="CG15" s="31">
        <f t="shared" si="21"/>
        <v>2411</v>
      </c>
      <c r="CH15" s="32"/>
      <c r="CI15" s="13"/>
      <c r="CJ15" s="14"/>
      <c r="CK15" s="14"/>
      <c r="CL15" s="15"/>
      <c r="CM15" s="27">
        <f t="shared" si="22"/>
        <v>3.0740156256870588</v>
      </c>
      <c r="CN15" s="31">
        <f t="shared" si="23"/>
        <v>2411</v>
      </c>
      <c r="CO15" s="32"/>
      <c r="CP15" s="13"/>
      <c r="CQ15" s="14"/>
      <c r="CR15" s="14"/>
      <c r="CS15" s="15"/>
      <c r="CT15" s="27">
        <f t="shared" si="24"/>
        <v>3.0740156256870588</v>
      </c>
      <c r="CU15" s="31">
        <f t="shared" si="25"/>
        <v>2411</v>
      </c>
      <c r="CV15" s="32"/>
      <c r="CW15" s="13"/>
      <c r="CX15" s="14"/>
      <c r="CY15" s="14"/>
      <c r="CZ15" s="15"/>
      <c r="DA15" s="27">
        <f t="shared" si="26"/>
        <v>3.0740156256870588</v>
      </c>
      <c r="DB15" s="31">
        <f t="shared" si="27"/>
        <v>2411</v>
      </c>
      <c r="DC15" s="32"/>
      <c r="DD15" s="13"/>
      <c r="DE15" s="14"/>
      <c r="DF15" s="14"/>
      <c r="DG15" s="15"/>
      <c r="DH15" s="27">
        <f t="shared" si="28"/>
        <v>3.0740156256870588</v>
      </c>
      <c r="DI15" s="31">
        <f t="shared" si="29"/>
        <v>2411</v>
      </c>
      <c r="DJ15" s="32"/>
      <c r="DK15" s="13"/>
      <c r="DL15" s="14"/>
      <c r="DM15" s="14"/>
      <c r="DN15" s="15"/>
      <c r="DO15" s="27">
        <f t="shared" si="30"/>
        <v>3.0740156256870588</v>
      </c>
      <c r="DP15" s="31">
        <f t="shared" si="31"/>
        <v>2411</v>
      </c>
      <c r="DQ15" s="32"/>
      <c r="DR15" s="13"/>
      <c r="DS15" s="14"/>
      <c r="DT15" s="14"/>
      <c r="DU15" s="15"/>
      <c r="DV15" s="27">
        <f t="shared" si="32"/>
        <v>3.0740156256870588</v>
      </c>
      <c r="DW15" s="31">
        <f t="shared" si="33"/>
        <v>2411</v>
      </c>
      <c r="DX15" s="32"/>
      <c r="DY15" s="13"/>
      <c r="DZ15" s="14"/>
      <c r="EA15" s="14"/>
      <c r="EB15" s="15"/>
      <c r="EC15" s="27">
        <f t="shared" si="34"/>
        <v>3.0740156256870588</v>
      </c>
      <c r="ED15" s="31">
        <f t="shared" si="35"/>
        <v>2411</v>
      </c>
      <c r="EE15" s="32"/>
      <c r="EF15" s="13"/>
      <c r="EG15" s="14"/>
      <c r="EH15" s="14"/>
      <c r="EI15" s="15"/>
      <c r="EJ15" s="27">
        <f t="shared" si="36"/>
        <v>3.0740156256870588</v>
      </c>
      <c r="EK15" s="31">
        <f t="shared" si="37"/>
        <v>2411</v>
      </c>
    </row>
    <row r="16" spans="1:141" s="7" customFormat="1">
      <c r="A16" s="6">
        <v>13</v>
      </c>
      <c r="B16" s="13">
        <v>5</v>
      </c>
      <c r="C16" s="13"/>
      <c r="D16" s="14"/>
      <c r="E16" s="14"/>
      <c r="F16" s="15"/>
      <c r="G16" s="27">
        <f t="shared" si="39"/>
        <v>2.6384823551198329</v>
      </c>
      <c r="H16" s="31">
        <f t="shared" si="38"/>
        <v>2439</v>
      </c>
      <c r="I16" s="32">
        <v>3</v>
      </c>
      <c r="J16" s="13"/>
      <c r="K16" s="14"/>
      <c r="L16" s="14">
        <v>20</v>
      </c>
      <c r="M16" s="15">
        <v>4</v>
      </c>
      <c r="N16" s="27">
        <f t="shared" si="0"/>
        <v>2.9899277257432852</v>
      </c>
      <c r="O16" s="31">
        <f t="shared" si="1"/>
        <v>2420</v>
      </c>
      <c r="P16" s="32"/>
      <c r="Q16" s="13"/>
      <c r="R16" s="14"/>
      <c r="S16" s="14"/>
      <c r="T16" s="15"/>
      <c r="U16" s="27">
        <f t="shared" si="2"/>
        <v>3.0740156256870588</v>
      </c>
      <c r="V16" s="31">
        <f t="shared" si="3"/>
        <v>2411</v>
      </c>
      <c r="W16" s="32"/>
      <c r="X16" s="13"/>
      <c r="Y16" s="14"/>
      <c r="Z16" s="14"/>
      <c r="AA16" s="15"/>
      <c r="AB16" s="27">
        <f t="shared" si="4"/>
        <v>3.0740156256870588</v>
      </c>
      <c r="AC16" s="31">
        <f t="shared" si="5"/>
        <v>2411</v>
      </c>
      <c r="AD16" s="32"/>
      <c r="AE16" s="13"/>
      <c r="AF16" s="14"/>
      <c r="AG16" s="14"/>
      <c r="AH16" s="15"/>
      <c r="AI16" s="27">
        <f t="shared" si="6"/>
        <v>3.0740156256870588</v>
      </c>
      <c r="AJ16" s="31">
        <f t="shared" si="7"/>
        <v>2411</v>
      </c>
      <c r="AK16" s="32"/>
      <c r="AL16" s="13"/>
      <c r="AM16" s="14"/>
      <c r="AN16" s="14"/>
      <c r="AO16" s="15"/>
      <c r="AP16" s="27">
        <f t="shared" si="8"/>
        <v>3.0740156256870588</v>
      </c>
      <c r="AQ16" s="31">
        <f t="shared" si="9"/>
        <v>2411</v>
      </c>
      <c r="AR16" s="32"/>
      <c r="AS16" s="13"/>
      <c r="AT16" s="14"/>
      <c r="AU16" s="14"/>
      <c r="AV16" s="15"/>
      <c r="AW16" s="27">
        <f t="shared" si="10"/>
        <v>3.0740156256870588</v>
      </c>
      <c r="AX16" s="31">
        <f t="shared" si="11"/>
        <v>2411</v>
      </c>
      <c r="AY16" s="32"/>
      <c r="AZ16" s="13"/>
      <c r="BA16" s="14"/>
      <c r="BB16" s="14"/>
      <c r="BC16" s="15"/>
      <c r="BD16" s="27">
        <f t="shared" si="12"/>
        <v>3.0740156256870588</v>
      </c>
      <c r="BE16" s="31">
        <f t="shared" si="13"/>
        <v>2411</v>
      </c>
      <c r="BF16" s="32"/>
      <c r="BG16" s="13"/>
      <c r="BH16" s="14"/>
      <c r="BI16" s="14"/>
      <c r="BJ16" s="15"/>
      <c r="BK16" s="27">
        <f t="shared" si="14"/>
        <v>3.0740156256870588</v>
      </c>
      <c r="BL16" s="31">
        <f t="shared" si="15"/>
        <v>2411</v>
      </c>
      <c r="BM16" s="32"/>
      <c r="BN16" s="13"/>
      <c r="BO16" s="14"/>
      <c r="BP16" s="14"/>
      <c r="BQ16" s="15"/>
      <c r="BR16" s="27">
        <f t="shared" si="16"/>
        <v>3.0740156256870588</v>
      </c>
      <c r="BS16" s="31">
        <f t="shared" si="17"/>
        <v>2411</v>
      </c>
      <c r="BT16" s="32"/>
      <c r="BU16" s="13"/>
      <c r="BV16" s="14"/>
      <c r="BW16" s="14"/>
      <c r="BX16" s="15"/>
      <c r="BY16" s="27">
        <f t="shared" si="18"/>
        <v>3.0740156256870588</v>
      </c>
      <c r="BZ16" s="31">
        <f t="shared" si="19"/>
        <v>2411</v>
      </c>
      <c r="CA16" s="32"/>
      <c r="CB16" s="13"/>
      <c r="CC16" s="14"/>
      <c r="CD16" s="14"/>
      <c r="CE16" s="15"/>
      <c r="CF16" s="27">
        <f t="shared" si="20"/>
        <v>3.0740156256870588</v>
      </c>
      <c r="CG16" s="31">
        <f t="shared" si="21"/>
        <v>2411</v>
      </c>
      <c r="CH16" s="32"/>
      <c r="CI16" s="13"/>
      <c r="CJ16" s="14"/>
      <c r="CK16" s="14"/>
      <c r="CL16" s="15"/>
      <c r="CM16" s="27">
        <f t="shared" si="22"/>
        <v>3.0740156256870588</v>
      </c>
      <c r="CN16" s="31">
        <f t="shared" si="23"/>
        <v>2411</v>
      </c>
      <c r="CO16" s="32"/>
      <c r="CP16" s="13"/>
      <c r="CQ16" s="14"/>
      <c r="CR16" s="14"/>
      <c r="CS16" s="15"/>
      <c r="CT16" s="27">
        <f t="shared" si="24"/>
        <v>3.0740156256870588</v>
      </c>
      <c r="CU16" s="31">
        <f t="shared" si="25"/>
        <v>2411</v>
      </c>
      <c r="CV16" s="32"/>
      <c r="CW16" s="13"/>
      <c r="CX16" s="14"/>
      <c r="CY16" s="14"/>
      <c r="CZ16" s="15"/>
      <c r="DA16" s="27">
        <f t="shared" si="26"/>
        <v>3.0740156256870588</v>
      </c>
      <c r="DB16" s="31">
        <f t="shared" si="27"/>
        <v>2411</v>
      </c>
      <c r="DC16" s="32"/>
      <c r="DD16" s="13"/>
      <c r="DE16" s="14"/>
      <c r="DF16" s="14"/>
      <c r="DG16" s="15"/>
      <c r="DH16" s="27">
        <f t="shared" si="28"/>
        <v>3.0740156256870588</v>
      </c>
      <c r="DI16" s="31">
        <f t="shared" si="29"/>
        <v>2411</v>
      </c>
      <c r="DJ16" s="32"/>
      <c r="DK16" s="13"/>
      <c r="DL16" s="14"/>
      <c r="DM16" s="14"/>
      <c r="DN16" s="15"/>
      <c r="DO16" s="27">
        <f t="shared" si="30"/>
        <v>3.0740156256870588</v>
      </c>
      <c r="DP16" s="31">
        <f t="shared" si="31"/>
        <v>2411</v>
      </c>
      <c r="DQ16" s="32"/>
      <c r="DR16" s="13"/>
      <c r="DS16" s="14"/>
      <c r="DT16" s="14"/>
      <c r="DU16" s="15"/>
      <c r="DV16" s="27">
        <f t="shared" si="32"/>
        <v>3.0740156256870588</v>
      </c>
      <c r="DW16" s="31">
        <f t="shared" si="33"/>
        <v>2411</v>
      </c>
      <c r="DX16" s="32"/>
      <c r="DY16" s="13"/>
      <c r="DZ16" s="14"/>
      <c r="EA16" s="14"/>
      <c r="EB16" s="15"/>
      <c r="EC16" s="27">
        <f t="shared" si="34"/>
        <v>3.0740156256870588</v>
      </c>
      <c r="ED16" s="31">
        <f t="shared" si="35"/>
        <v>2411</v>
      </c>
      <c r="EE16" s="32"/>
      <c r="EF16" s="13"/>
      <c r="EG16" s="14"/>
      <c r="EH16" s="14"/>
      <c r="EI16" s="15"/>
      <c r="EJ16" s="27">
        <f t="shared" si="36"/>
        <v>3.0740156256870588</v>
      </c>
      <c r="EK16" s="31">
        <f t="shared" si="37"/>
        <v>2411</v>
      </c>
    </row>
    <row r="17" spans="1:141" s="7" customFormat="1">
      <c r="A17" s="6">
        <v>14</v>
      </c>
      <c r="B17" s="13">
        <v>5</v>
      </c>
      <c r="C17" s="13"/>
      <c r="D17" s="14"/>
      <c r="E17" s="14">
        <v>40</v>
      </c>
      <c r="F17" s="15"/>
      <c r="G17" s="27">
        <f t="shared" si="39"/>
        <v>2.6552925232215139</v>
      </c>
      <c r="H17" s="31">
        <f t="shared" si="38"/>
        <v>2439</v>
      </c>
      <c r="I17" s="32">
        <v>4</v>
      </c>
      <c r="J17" s="13"/>
      <c r="K17" s="14"/>
      <c r="L17" s="14">
        <v>20</v>
      </c>
      <c r="M17" s="15">
        <v>3</v>
      </c>
      <c r="N17" s="27">
        <f t="shared" si="0"/>
        <v>3.0015123347627308</v>
      </c>
      <c r="O17" s="31">
        <f t="shared" si="1"/>
        <v>2417</v>
      </c>
      <c r="P17" s="32"/>
      <c r="Q17" s="13"/>
      <c r="R17" s="14"/>
      <c r="S17" s="14"/>
      <c r="T17" s="15"/>
      <c r="U17" s="27">
        <f t="shared" si="2"/>
        <v>3.0740156256870588</v>
      </c>
      <c r="V17" s="31">
        <f t="shared" si="3"/>
        <v>2411</v>
      </c>
      <c r="W17" s="32"/>
      <c r="X17" s="13"/>
      <c r="Y17" s="14"/>
      <c r="Z17" s="14"/>
      <c r="AA17" s="15"/>
      <c r="AB17" s="27">
        <f t="shared" si="4"/>
        <v>3.0740156256870588</v>
      </c>
      <c r="AC17" s="31">
        <f t="shared" si="5"/>
        <v>2411</v>
      </c>
      <c r="AD17" s="32"/>
      <c r="AE17" s="13"/>
      <c r="AF17" s="14"/>
      <c r="AG17" s="14"/>
      <c r="AH17" s="15"/>
      <c r="AI17" s="27">
        <f t="shared" si="6"/>
        <v>3.0740156256870588</v>
      </c>
      <c r="AJ17" s="31">
        <f t="shared" si="7"/>
        <v>2411</v>
      </c>
      <c r="AK17" s="32"/>
      <c r="AL17" s="13"/>
      <c r="AM17" s="14"/>
      <c r="AN17" s="14"/>
      <c r="AO17" s="15"/>
      <c r="AP17" s="27">
        <f t="shared" si="8"/>
        <v>3.0740156256870588</v>
      </c>
      <c r="AQ17" s="31">
        <f t="shared" si="9"/>
        <v>2411</v>
      </c>
      <c r="AR17" s="32"/>
      <c r="AS17" s="13"/>
      <c r="AT17" s="14"/>
      <c r="AU17" s="14"/>
      <c r="AV17" s="15"/>
      <c r="AW17" s="27">
        <f t="shared" si="10"/>
        <v>3.0740156256870588</v>
      </c>
      <c r="AX17" s="31">
        <f t="shared" si="11"/>
        <v>2411</v>
      </c>
      <c r="AY17" s="32"/>
      <c r="AZ17" s="13"/>
      <c r="BA17" s="14"/>
      <c r="BB17" s="14"/>
      <c r="BC17" s="15"/>
      <c r="BD17" s="27">
        <f t="shared" si="12"/>
        <v>3.0740156256870588</v>
      </c>
      <c r="BE17" s="31">
        <f t="shared" si="13"/>
        <v>2411</v>
      </c>
      <c r="BF17" s="32"/>
      <c r="BG17" s="13"/>
      <c r="BH17" s="14"/>
      <c r="BI17" s="14"/>
      <c r="BJ17" s="15"/>
      <c r="BK17" s="27">
        <f t="shared" si="14"/>
        <v>3.0740156256870588</v>
      </c>
      <c r="BL17" s="31">
        <f t="shared" si="15"/>
        <v>2411</v>
      </c>
      <c r="BM17" s="32"/>
      <c r="BN17" s="13"/>
      <c r="BO17" s="14"/>
      <c r="BP17" s="14"/>
      <c r="BQ17" s="15"/>
      <c r="BR17" s="27">
        <f t="shared" si="16"/>
        <v>3.0740156256870588</v>
      </c>
      <c r="BS17" s="31">
        <f t="shared" si="17"/>
        <v>2411</v>
      </c>
      <c r="BT17" s="32"/>
      <c r="BU17" s="13"/>
      <c r="BV17" s="14"/>
      <c r="BW17" s="14"/>
      <c r="BX17" s="15"/>
      <c r="BY17" s="27">
        <f t="shared" si="18"/>
        <v>3.0740156256870588</v>
      </c>
      <c r="BZ17" s="31">
        <f t="shared" si="19"/>
        <v>2411</v>
      </c>
      <c r="CA17" s="32"/>
      <c r="CB17" s="13"/>
      <c r="CC17" s="14"/>
      <c r="CD17" s="14"/>
      <c r="CE17" s="15"/>
      <c r="CF17" s="27">
        <f t="shared" si="20"/>
        <v>3.0740156256870588</v>
      </c>
      <c r="CG17" s="31">
        <f t="shared" si="21"/>
        <v>2411</v>
      </c>
      <c r="CH17" s="32"/>
      <c r="CI17" s="13"/>
      <c r="CJ17" s="14"/>
      <c r="CK17" s="14"/>
      <c r="CL17" s="15"/>
      <c r="CM17" s="27">
        <f t="shared" si="22"/>
        <v>3.0740156256870588</v>
      </c>
      <c r="CN17" s="31">
        <f t="shared" si="23"/>
        <v>2411</v>
      </c>
      <c r="CO17" s="32"/>
      <c r="CP17" s="13"/>
      <c r="CQ17" s="14"/>
      <c r="CR17" s="14"/>
      <c r="CS17" s="15"/>
      <c r="CT17" s="27">
        <f t="shared" si="24"/>
        <v>3.0740156256870588</v>
      </c>
      <c r="CU17" s="31">
        <f t="shared" si="25"/>
        <v>2411</v>
      </c>
      <c r="CV17" s="32"/>
      <c r="CW17" s="13"/>
      <c r="CX17" s="14"/>
      <c r="CY17" s="14"/>
      <c r="CZ17" s="15"/>
      <c r="DA17" s="27">
        <f t="shared" si="26"/>
        <v>3.0740156256870588</v>
      </c>
      <c r="DB17" s="31">
        <f t="shared" si="27"/>
        <v>2411</v>
      </c>
      <c r="DC17" s="32"/>
      <c r="DD17" s="13"/>
      <c r="DE17" s="14"/>
      <c r="DF17" s="14"/>
      <c r="DG17" s="15"/>
      <c r="DH17" s="27">
        <f t="shared" si="28"/>
        <v>3.0740156256870588</v>
      </c>
      <c r="DI17" s="31">
        <f t="shared" si="29"/>
        <v>2411</v>
      </c>
      <c r="DJ17" s="32"/>
      <c r="DK17" s="13"/>
      <c r="DL17" s="14"/>
      <c r="DM17" s="14"/>
      <c r="DN17" s="15"/>
      <c r="DO17" s="27">
        <f t="shared" si="30"/>
        <v>3.0740156256870588</v>
      </c>
      <c r="DP17" s="31">
        <f t="shared" si="31"/>
        <v>2411</v>
      </c>
      <c r="DQ17" s="32"/>
      <c r="DR17" s="13"/>
      <c r="DS17" s="14"/>
      <c r="DT17" s="14"/>
      <c r="DU17" s="15"/>
      <c r="DV17" s="27">
        <f t="shared" si="32"/>
        <v>3.0740156256870588</v>
      </c>
      <c r="DW17" s="31">
        <f t="shared" si="33"/>
        <v>2411</v>
      </c>
      <c r="DX17" s="32"/>
      <c r="DY17" s="13"/>
      <c r="DZ17" s="14"/>
      <c r="EA17" s="14"/>
      <c r="EB17" s="15"/>
      <c r="EC17" s="27">
        <f t="shared" si="34"/>
        <v>3.0740156256870588</v>
      </c>
      <c r="ED17" s="31">
        <f t="shared" si="35"/>
        <v>2411</v>
      </c>
      <c r="EE17" s="32"/>
      <c r="EF17" s="13"/>
      <c r="EG17" s="14"/>
      <c r="EH17" s="14"/>
      <c r="EI17" s="15"/>
      <c r="EJ17" s="27">
        <f t="shared" si="36"/>
        <v>3.0740156256870588</v>
      </c>
      <c r="EK17" s="31">
        <f t="shared" si="37"/>
        <v>2411</v>
      </c>
    </row>
    <row r="18" spans="1:141" s="7" customFormat="1">
      <c r="A18" s="6">
        <v>15</v>
      </c>
      <c r="B18" s="13">
        <v>4</v>
      </c>
      <c r="C18" s="13"/>
      <c r="D18" s="14"/>
      <c r="E18" s="14">
        <v>40</v>
      </c>
      <c r="F18" s="15"/>
      <c r="G18" s="27">
        <f t="shared" si="39"/>
        <v>2.6700526708229897</v>
      </c>
      <c r="H18" s="31">
        <f t="shared" si="38"/>
        <v>2439</v>
      </c>
      <c r="I18" s="32">
        <v>5</v>
      </c>
      <c r="J18" s="13"/>
      <c r="K18" s="14"/>
      <c r="L18" s="14"/>
      <c r="M18" s="15"/>
      <c r="N18" s="27">
        <f t="shared" si="0"/>
        <v>3.0118557356729503</v>
      </c>
      <c r="O18" s="31">
        <f t="shared" si="1"/>
        <v>2417</v>
      </c>
      <c r="P18" s="32"/>
      <c r="Q18" s="13"/>
      <c r="R18" s="14"/>
      <c r="S18" s="14"/>
      <c r="T18" s="15"/>
      <c r="U18" s="27">
        <f t="shared" si="2"/>
        <v>3.0740156256870588</v>
      </c>
      <c r="V18" s="31">
        <f t="shared" si="3"/>
        <v>2411</v>
      </c>
      <c r="W18" s="32"/>
      <c r="X18" s="13"/>
      <c r="Y18" s="14"/>
      <c r="Z18" s="14"/>
      <c r="AA18" s="15"/>
      <c r="AB18" s="27">
        <f t="shared" si="4"/>
        <v>3.0740156256870588</v>
      </c>
      <c r="AC18" s="31">
        <f t="shared" si="5"/>
        <v>2411</v>
      </c>
      <c r="AD18" s="32"/>
      <c r="AE18" s="13"/>
      <c r="AF18" s="14"/>
      <c r="AG18" s="14"/>
      <c r="AH18" s="15"/>
      <c r="AI18" s="27">
        <f t="shared" si="6"/>
        <v>3.0740156256870588</v>
      </c>
      <c r="AJ18" s="31">
        <f t="shared" si="7"/>
        <v>2411</v>
      </c>
      <c r="AK18" s="32"/>
      <c r="AL18" s="13"/>
      <c r="AM18" s="14"/>
      <c r="AN18" s="14"/>
      <c r="AO18" s="15"/>
      <c r="AP18" s="27">
        <f t="shared" si="8"/>
        <v>3.0740156256870588</v>
      </c>
      <c r="AQ18" s="31">
        <f t="shared" si="9"/>
        <v>2411</v>
      </c>
      <c r="AR18" s="32"/>
      <c r="AS18" s="13"/>
      <c r="AT18" s="14"/>
      <c r="AU18" s="14"/>
      <c r="AV18" s="15"/>
      <c r="AW18" s="27">
        <f t="shared" si="10"/>
        <v>3.0740156256870588</v>
      </c>
      <c r="AX18" s="31">
        <f t="shared" si="11"/>
        <v>2411</v>
      </c>
      <c r="AY18" s="32"/>
      <c r="AZ18" s="13"/>
      <c r="BA18" s="14"/>
      <c r="BB18" s="14"/>
      <c r="BC18" s="15"/>
      <c r="BD18" s="27">
        <f t="shared" si="12"/>
        <v>3.0740156256870588</v>
      </c>
      <c r="BE18" s="31">
        <f t="shared" si="13"/>
        <v>2411</v>
      </c>
      <c r="BF18" s="32"/>
      <c r="BG18" s="13"/>
      <c r="BH18" s="14"/>
      <c r="BI18" s="14"/>
      <c r="BJ18" s="15"/>
      <c r="BK18" s="27">
        <f t="shared" si="14"/>
        <v>3.0740156256870588</v>
      </c>
      <c r="BL18" s="31">
        <f t="shared" si="15"/>
        <v>2411</v>
      </c>
      <c r="BM18" s="32"/>
      <c r="BN18" s="13"/>
      <c r="BO18" s="14"/>
      <c r="BP18" s="14"/>
      <c r="BQ18" s="15"/>
      <c r="BR18" s="27">
        <f t="shared" si="16"/>
        <v>3.0740156256870588</v>
      </c>
      <c r="BS18" s="31">
        <f t="shared" si="17"/>
        <v>2411</v>
      </c>
      <c r="BT18" s="32"/>
      <c r="BU18" s="13"/>
      <c r="BV18" s="14"/>
      <c r="BW18" s="14"/>
      <c r="BX18" s="15"/>
      <c r="BY18" s="27">
        <f t="shared" si="18"/>
        <v>3.0740156256870588</v>
      </c>
      <c r="BZ18" s="31">
        <f t="shared" si="19"/>
        <v>2411</v>
      </c>
      <c r="CA18" s="32"/>
      <c r="CB18" s="13"/>
      <c r="CC18" s="14"/>
      <c r="CD18" s="14"/>
      <c r="CE18" s="15"/>
      <c r="CF18" s="27">
        <f t="shared" si="20"/>
        <v>3.0740156256870588</v>
      </c>
      <c r="CG18" s="31">
        <f t="shared" si="21"/>
        <v>2411</v>
      </c>
      <c r="CH18" s="32"/>
      <c r="CI18" s="13"/>
      <c r="CJ18" s="14"/>
      <c r="CK18" s="14"/>
      <c r="CL18" s="15"/>
      <c r="CM18" s="27">
        <f t="shared" si="22"/>
        <v>3.0740156256870588</v>
      </c>
      <c r="CN18" s="31">
        <f t="shared" si="23"/>
        <v>2411</v>
      </c>
      <c r="CO18" s="32"/>
      <c r="CP18" s="13"/>
      <c r="CQ18" s="14"/>
      <c r="CR18" s="14"/>
      <c r="CS18" s="15"/>
      <c r="CT18" s="27">
        <f t="shared" si="24"/>
        <v>3.0740156256870588</v>
      </c>
      <c r="CU18" s="31">
        <f t="shared" si="25"/>
        <v>2411</v>
      </c>
      <c r="CV18" s="32"/>
      <c r="CW18" s="13"/>
      <c r="CX18" s="14"/>
      <c r="CY18" s="14"/>
      <c r="CZ18" s="15"/>
      <c r="DA18" s="27">
        <f t="shared" si="26"/>
        <v>3.0740156256870588</v>
      </c>
      <c r="DB18" s="31">
        <f t="shared" si="27"/>
        <v>2411</v>
      </c>
      <c r="DC18" s="32"/>
      <c r="DD18" s="13"/>
      <c r="DE18" s="14"/>
      <c r="DF18" s="14"/>
      <c r="DG18" s="15"/>
      <c r="DH18" s="27">
        <f t="shared" si="28"/>
        <v>3.0740156256870588</v>
      </c>
      <c r="DI18" s="31">
        <f t="shared" si="29"/>
        <v>2411</v>
      </c>
      <c r="DJ18" s="32"/>
      <c r="DK18" s="13"/>
      <c r="DL18" s="14"/>
      <c r="DM18" s="14"/>
      <c r="DN18" s="15"/>
      <c r="DO18" s="27">
        <f t="shared" si="30"/>
        <v>3.0740156256870588</v>
      </c>
      <c r="DP18" s="31">
        <f t="shared" si="31"/>
        <v>2411</v>
      </c>
      <c r="DQ18" s="32"/>
      <c r="DR18" s="13"/>
      <c r="DS18" s="14"/>
      <c r="DT18" s="14"/>
      <c r="DU18" s="15"/>
      <c r="DV18" s="27">
        <f t="shared" si="32"/>
        <v>3.0740156256870588</v>
      </c>
      <c r="DW18" s="31">
        <f t="shared" si="33"/>
        <v>2411</v>
      </c>
      <c r="DX18" s="32"/>
      <c r="DY18" s="13"/>
      <c r="DZ18" s="14"/>
      <c r="EA18" s="14"/>
      <c r="EB18" s="15"/>
      <c r="EC18" s="27">
        <f t="shared" si="34"/>
        <v>3.0740156256870588</v>
      </c>
      <c r="ED18" s="31">
        <f t="shared" si="35"/>
        <v>2411</v>
      </c>
      <c r="EE18" s="32"/>
      <c r="EF18" s="13"/>
      <c r="EG18" s="14"/>
      <c r="EH18" s="14"/>
      <c r="EI18" s="15"/>
      <c r="EJ18" s="27">
        <f t="shared" si="36"/>
        <v>3.0740156256870588</v>
      </c>
      <c r="EK18" s="31">
        <f t="shared" si="37"/>
        <v>2411</v>
      </c>
    </row>
    <row r="19" spans="1:141" s="7" customFormat="1">
      <c r="A19" s="6">
        <v>16</v>
      </c>
      <c r="B19" s="32">
        <v>5</v>
      </c>
      <c r="C19" s="13"/>
      <c r="D19" s="14"/>
      <c r="E19" s="14">
        <v>20</v>
      </c>
      <c r="F19" s="15">
        <v>2</v>
      </c>
      <c r="G19" s="27">
        <f t="shared" si="39"/>
        <v>2.6835939100515498</v>
      </c>
      <c r="H19" s="31">
        <f t="shared" si="38"/>
        <v>2437</v>
      </c>
      <c r="I19" s="32">
        <v>4</v>
      </c>
      <c r="J19" s="13"/>
      <c r="K19" s="14"/>
      <c r="L19" s="14">
        <v>30</v>
      </c>
      <c r="M19" s="15">
        <v>2</v>
      </c>
      <c r="N19" s="27">
        <f t="shared" si="0"/>
        <v>3.0251062532712942</v>
      </c>
      <c r="O19" s="31">
        <f t="shared" si="1"/>
        <v>2415</v>
      </c>
      <c r="P19" s="32"/>
      <c r="Q19" s="13"/>
      <c r="R19" s="14"/>
      <c r="S19" s="14"/>
      <c r="T19" s="15"/>
      <c r="U19" s="27">
        <f t="shared" si="2"/>
        <v>3.0740156256870588</v>
      </c>
      <c r="V19" s="31">
        <f t="shared" si="3"/>
        <v>2411</v>
      </c>
      <c r="W19" s="32"/>
      <c r="X19" s="13"/>
      <c r="Y19" s="14"/>
      <c r="Z19" s="14"/>
      <c r="AA19" s="15"/>
      <c r="AB19" s="27">
        <f t="shared" si="4"/>
        <v>3.0740156256870588</v>
      </c>
      <c r="AC19" s="31">
        <f t="shared" si="5"/>
        <v>2411</v>
      </c>
      <c r="AD19" s="32"/>
      <c r="AE19" s="13"/>
      <c r="AF19" s="14"/>
      <c r="AG19" s="14"/>
      <c r="AH19" s="15"/>
      <c r="AI19" s="27">
        <f t="shared" si="6"/>
        <v>3.0740156256870588</v>
      </c>
      <c r="AJ19" s="31">
        <f t="shared" si="7"/>
        <v>2411</v>
      </c>
      <c r="AK19" s="32"/>
      <c r="AL19" s="13"/>
      <c r="AM19" s="14"/>
      <c r="AN19" s="14"/>
      <c r="AO19" s="15"/>
      <c r="AP19" s="27">
        <f t="shared" si="8"/>
        <v>3.0740156256870588</v>
      </c>
      <c r="AQ19" s="31">
        <f t="shared" si="9"/>
        <v>2411</v>
      </c>
      <c r="AR19" s="32"/>
      <c r="AS19" s="13"/>
      <c r="AT19" s="14"/>
      <c r="AU19" s="14"/>
      <c r="AV19" s="15"/>
      <c r="AW19" s="27">
        <f t="shared" si="10"/>
        <v>3.0740156256870588</v>
      </c>
      <c r="AX19" s="31">
        <f t="shared" si="11"/>
        <v>2411</v>
      </c>
      <c r="AY19" s="32"/>
      <c r="AZ19" s="13"/>
      <c r="BA19" s="14"/>
      <c r="BB19" s="14"/>
      <c r="BC19" s="15"/>
      <c r="BD19" s="27">
        <f t="shared" si="12"/>
        <v>3.0740156256870588</v>
      </c>
      <c r="BE19" s="31">
        <f t="shared" si="13"/>
        <v>2411</v>
      </c>
      <c r="BF19" s="32"/>
      <c r="BG19" s="13"/>
      <c r="BH19" s="14"/>
      <c r="BI19" s="14"/>
      <c r="BJ19" s="15"/>
      <c r="BK19" s="27">
        <f t="shared" si="14"/>
        <v>3.0740156256870588</v>
      </c>
      <c r="BL19" s="31">
        <f t="shared" si="15"/>
        <v>2411</v>
      </c>
      <c r="BM19" s="32"/>
      <c r="BN19" s="13"/>
      <c r="BO19" s="14"/>
      <c r="BP19" s="14"/>
      <c r="BQ19" s="15"/>
      <c r="BR19" s="27">
        <f t="shared" si="16"/>
        <v>3.0740156256870588</v>
      </c>
      <c r="BS19" s="31">
        <f t="shared" si="17"/>
        <v>2411</v>
      </c>
      <c r="BT19" s="32"/>
      <c r="BU19" s="13"/>
      <c r="BV19" s="14"/>
      <c r="BW19" s="14"/>
      <c r="BX19" s="15"/>
      <c r="BY19" s="27">
        <f t="shared" si="18"/>
        <v>3.0740156256870588</v>
      </c>
      <c r="BZ19" s="31">
        <f t="shared" si="19"/>
        <v>2411</v>
      </c>
      <c r="CA19" s="32"/>
      <c r="CB19" s="13"/>
      <c r="CC19" s="14"/>
      <c r="CD19" s="14"/>
      <c r="CE19" s="15"/>
      <c r="CF19" s="27">
        <f t="shared" si="20"/>
        <v>3.0740156256870588</v>
      </c>
      <c r="CG19" s="31">
        <f t="shared" si="21"/>
        <v>2411</v>
      </c>
      <c r="CH19" s="32"/>
      <c r="CI19" s="13"/>
      <c r="CJ19" s="14"/>
      <c r="CK19" s="14"/>
      <c r="CL19" s="15"/>
      <c r="CM19" s="27">
        <f t="shared" si="22"/>
        <v>3.0740156256870588</v>
      </c>
      <c r="CN19" s="31">
        <f t="shared" si="23"/>
        <v>2411</v>
      </c>
      <c r="CO19" s="32"/>
      <c r="CP19" s="13"/>
      <c r="CQ19" s="14"/>
      <c r="CR19" s="14"/>
      <c r="CS19" s="15"/>
      <c r="CT19" s="27">
        <f t="shared" si="24"/>
        <v>3.0740156256870588</v>
      </c>
      <c r="CU19" s="31">
        <f t="shared" si="25"/>
        <v>2411</v>
      </c>
      <c r="CV19" s="32"/>
      <c r="CW19" s="13"/>
      <c r="CX19" s="14"/>
      <c r="CY19" s="14"/>
      <c r="CZ19" s="15"/>
      <c r="DA19" s="27">
        <f t="shared" si="26"/>
        <v>3.0740156256870588</v>
      </c>
      <c r="DB19" s="31">
        <f t="shared" si="27"/>
        <v>2411</v>
      </c>
      <c r="DC19" s="32"/>
      <c r="DD19" s="13"/>
      <c r="DE19" s="14"/>
      <c r="DF19" s="14"/>
      <c r="DG19" s="15"/>
      <c r="DH19" s="27">
        <f t="shared" si="28"/>
        <v>3.0740156256870588</v>
      </c>
      <c r="DI19" s="31">
        <f t="shared" si="29"/>
        <v>2411</v>
      </c>
      <c r="DJ19" s="32"/>
      <c r="DK19" s="13"/>
      <c r="DL19" s="14"/>
      <c r="DM19" s="14"/>
      <c r="DN19" s="15"/>
      <c r="DO19" s="27">
        <f t="shared" si="30"/>
        <v>3.0740156256870588</v>
      </c>
      <c r="DP19" s="31">
        <f t="shared" si="31"/>
        <v>2411</v>
      </c>
      <c r="DQ19" s="32"/>
      <c r="DR19" s="13"/>
      <c r="DS19" s="14"/>
      <c r="DT19" s="14"/>
      <c r="DU19" s="15"/>
      <c r="DV19" s="27">
        <f t="shared" si="32"/>
        <v>3.0740156256870588</v>
      </c>
      <c r="DW19" s="31">
        <f t="shared" si="33"/>
        <v>2411</v>
      </c>
      <c r="DX19" s="32"/>
      <c r="DY19" s="13"/>
      <c r="DZ19" s="14"/>
      <c r="EA19" s="14"/>
      <c r="EB19" s="15"/>
      <c r="EC19" s="27">
        <f t="shared" si="34"/>
        <v>3.0740156256870588</v>
      </c>
      <c r="ED19" s="31">
        <f t="shared" si="35"/>
        <v>2411</v>
      </c>
      <c r="EE19" s="32"/>
      <c r="EF19" s="13"/>
      <c r="EG19" s="14"/>
      <c r="EH19" s="14"/>
      <c r="EI19" s="15"/>
      <c r="EJ19" s="27">
        <f t="shared" si="36"/>
        <v>3.0740156256870588</v>
      </c>
      <c r="EK19" s="31">
        <f t="shared" si="37"/>
        <v>2411</v>
      </c>
    </row>
    <row r="20" spans="1:141" s="7" customFormat="1">
      <c r="A20" s="6">
        <v>17</v>
      </c>
      <c r="B20" s="32">
        <v>3</v>
      </c>
      <c r="C20" s="13"/>
      <c r="D20" s="14"/>
      <c r="E20" s="14"/>
      <c r="F20" s="15">
        <v>2</v>
      </c>
      <c r="G20" s="27">
        <f t="shared" si="39"/>
        <v>2.6897540743225972</v>
      </c>
      <c r="H20" s="31">
        <f t="shared" si="38"/>
        <v>2435</v>
      </c>
      <c r="I20" s="32">
        <v>4</v>
      </c>
      <c r="J20" s="13"/>
      <c r="K20" s="14"/>
      <c r="L20" s="14"/>
      <c r="M20" s="15"/>
      <c r="N20" s="27">
        <f t="shared" si="0"/>
        <v>3.0333878267702592</v>
      </c>
      <c r="O20" s="31">
        <f t="shared" si="1"/>
        <v>2415</v>
      </c>
      <c r="P20" s="32"/>
      <c r="Q20" s="13"/>
      <c r="R20" s="14"/>
      <c r="S20" s="14"/>
      <c r="T20" s="15"/>
      <c r="U20" s="27">
        <f t="shared" si="2"/>
        <v>3.0740156256870588</v>
      </c>
      <c r="V20" s="31">
        <f t="shared" si="3"/>
        <v>2411</v>
      </c>
      <c r="W20" s="32"/>
      <c r="X20" s="13"/>
      <c r="Y20" s="14"/>
      <c r="Z20" s="14"/>
      <c r="AA20" s="15"/>
      <c r="AB20" s="27">
        <f t="shared" si="4"/>
        <v>3.0740156256870588</v>
      </c>
      <c r="AC20" s="31">
        <f t="shared" si="5"/>
        <v>2411</v>
      </c>
      <c r="AD20" s="32"/>
      <c r="AE20" s="13"/>
      <c r="AF20" s="14"/>
      <c r="AG20" s="14"/>
      <c r="AH20" s="15"/>
      <c r="AI20" s="27">
        <f t="shared" si="6"/>
        <v>3.0740156256870588</v>
      </c>
      <c r="AJ20" s="31">
        <f t="shared" si="7"/>
        <v>2411</v>
      </c>
      <c r="AK20" s="32"/>
      <c r="AL20" s="13"/>
      <c r="AM20" s="14"/>
      <c r="AN20" s="14"/>
      <c r="AO20" s="15"/>
      <c r="AP20" s="27">
        <f t="shared" si="8"/>
        <v>3.0740156256870588</v>
      </c>
      <c r="AQ20" s="31">
        <f t="shared" si="9"/>
        <v>2411</v>
      </c>
      <c r="AR20" s="32"/>
      <c r="AS20" s="13"/>
      <c r="AT20" s="14"/>
      <c r="AU20" s="14"/>
      <c r="AV20" s="15"/>
      <c r="AW20" s="27">
        <f t="shared" si="10"/>
        <v>3.0740156256870588</v>
      </c>
      <c r="AX20" s="31">
        <f t="shared" si="11"/>
        <v>2411</v>
      </c>
      <c r="AY20" s="32"/>
      <c r="AZ20" s="13"/>
      <c r="BA20" s="14"/>
      <c r="BB20" s="14"/>
      <c r="BC20" s="15"/>
      <c r="BD20" s="27">
        <f t="shared" si="12"/>
        <v>3.0740156256870588</v>
      </c>
      <c r="BE20" s="31">
        <f t="shared" si="13"/>
        <v>2411</v>
      </c>
      <c r="BF20" s="32"/>
      <c r="BG20" s="13"/>
      <c r="BH20" s="14"/>
      <c r="BI20" s="14"/>
      <c r="BJ20" s="15"/>
      <c r="BK20" s="27">
        <f t="shared" si="14"/>
        <v>3.0740156256870588</v>
      </c>
      <c r="BL20" s="31">
        <f t="shared" si="15"/>
        <v>2411</v>
      </c>
      <c r="BM20" s="32"/>
      <c r="BN20" s="13"/>
      <c r="BO20" s="14"/>
      <c r="BP20" s="14"/>
      <c r="BQ20" s="15"/>
      <c r="BR20" s="27">
        <f t="shared" si="16"/>
        <v>3.0740156256870588</v>
      </c>
      <c r="BS20" s="31">
        <f t="shared" si="17"/>
        <v>2411</v>
      </c>
      <c r="BT20" s="32"/>
      <c r="BU20" s="13"/>
      <c r="BV20" s="14"/>
      <c r="BW20" s="14"/>
      <c r="BX20" s="15"/>
      <c r="BY20" s="27">
        <f t="shared" si="18"/>
        <v>3.0740156256870588</v>
      </c>
      <c r="BZ20" s="31">
        <f t="shared" si="19"/>
        <v>2411</v>
      </c>
      <c r="CA20" s="32"/>
      <c r="CB20" s="13"/>
      <c r="CC20" s="14"/>
      <c r="CD20" s="14"/>
      <c r="CE20" s="15"/>
      <c r="CF20" s="27">
        <f t="shared" si="20"/>
        <v>3.0740156256870588</v>
      </c>
      <c r="CG20" s="31">
        <f t="shared" si="21"/>
        <v>2411</v>
      </c>
      <c r="CH20" s="32"/>
      <c r="CI20" s="13"/>
      <c r="CJ20" s="14"/>
      <c r="CK20" s="14"/>
      <c r="CL20" s="15"/>
      <c r="CM20" s="27">
        <f t="shared" si="22"/>
        <v>3.0740156256870588</v>
      </c>
      <c r="CN20" s="31">
        <f t="shared" si="23"/>
        <v>2411</v>
      </c>
      <c r="CO20" s="32"/>
      <c r="CP20" s="13"/>
      <c r="CQ20" s="14"/>
      <c r="CR20" s="14"/>
      <c r="CS20" s="15"/>
      <c r="CT20" s="27">
        <f t="shared" si="24"/>
        <v>3.0740156256870588</v>
      </c>
      <c r="CU20" s="31">
        <f t="shared" si="25"/>
        <v>2411</v>
      </c>
      <c r="CV20" s="32"/>
      <c r="CW20" s="13"/>
      <c r="CX20" s="14"/>
      <c r="CY20" s="14"/>
      <c r="CZ20" s="15"/>
      <c r="DA20" s="27">
        <f t="shared" si="26"/>
        <v>3.0740156256870588</v>
      </c>
      <c r="DB20" s="31">
        <f t="shared" si="27"/>
        <v>2411</v>
      </c>
      <c r="DC20" s="32"/>
      <c r="DD20" s="13"/>
      <c r="DE20" s="14"/>
      <c r="DF20" s="14"/>
      <c r="DG20" s="15"/>
      <c r="DH20" s="27">
        <f t="shared" si="28"/>
        <v>3.0740156256870588</v>
      </c>
      <c r="DI20" s="31">
        <f t="shared" si="29"/>
        <v>2411</v>
      </c>
      <c r="DJ20" s="32"/>
      <c r="DK20" s="13"/>
      <c r="DL20" s="14"/>
      <c r="DM20" s="14"/>
      <c r="DN20" s="15"/>
      <c r="DO20" s="27">
        <f t="shared" si="30"/>
        <v>3.0740156256870588</v>
      </c>
      <c r="DP20" s="31">
        <f t="shared" si="31"/>
        <v>2411</v>
      </c>
      <c r="DQ20" s="32"/>
      <c r="DR20" s="13"/>
      <c r="DS20" s="14"/>
      <c r="DT20" s="14"/>
      <c r="DU20" s="15"/>
      <c r="DV20" s="27">
        <f t="shared" si="32"/>
        <v>3.0740156256870588</v>
      </c>
      <c r="DW20" s="31">
        <f t="shared" si="33"/>
        <v>2411</v>
      </c>
      <c r="DX20" s="32"/>
      <c r="DY20" s="13"/>
      <c r="DZ20" s="14"/>
      <c r="EA20" s="14"/>
      <c r="EB20" s="15"/>
      <c r="EC20" s="27">
        <f t="shared" si="34"/>
        <v>3.0740156256870588</v>
      </c>
      <c r="ED20" s="31">
        <f t="shared" si="35"/>
        <v>2411</v>
      </c>
      <c r="EE20" s="32"/>
      <c r="EF20" s="13"/>
      <c r="EG20" s="14"/>
      <c r="EH20" s="14"/>
      <c r="EI20" s="15"/>
      <c r="EJ20" s="27">
        <f t="shared" si="36"/>
        <v>3.0740156256870588</v>
      </c>
      <c r="EK20" s="31">
        <f t="shared" si="37"/>
        <v>2411</v>
      </c>
    </row>
    <row r="21" spans="1:141" s="7" customFormat="1">
      <c r="A21" s="6">
        <v>18</v>
      </c>
      <c r="B21" s="32">
        <v>3</v>
      </c>
      <c r="C21" s="13"/>
      <c r="D21" s="14"/>
      <c r="E21" s="14"/>
      <c r="F21" s="15"/>
      <c r="G21" s="27">
        <f t="shared" si="39"/>
        <v>2.6959142385936441</v>
      </c>
      <c r="H21" s="31">
        <f t="shared" si="38"/>
        <v>2435</v>
      </c>
      <c r="I21" s="32"/>
      <c r="J21" s="13"/>
      <c r="K21" s="14"/>
      <c r="L21" s="14"/>
      <c r="M21" s="15"/>
      <c r="N21" s="27">
        <f t="shared" si="0"/>
        <v>3.0333878267702592</v>
      </c>
      <c r="O21" s="31">
        <f t="shared" si="1"/>
        <v>2415</v>
      </c>
      <c r="P21" s="32"/>
      <c r="Q21" s="13"/>
      <c r="R21" s="14"/>
      <c r="S21" s="14"/>
      <c r="T21" s="15"/>
      <c r="U21" s="27">
        <f t="shared" si="2"/>
        <v>3.0740156256870588</v>
      </c>
      <c r="V21" s="31">
        <f t="shared" si="3"/>
        <v>2411</v>
      </c>
      <c r="W21" s="32"/>
      <c r="X21" s="13"/>
      <c r="Y21" s="14"/>
      <c r="Z21" s="14"/>
      <c r="AA21" s="15"/>
      <c r="AB21" s="27">
        <f t="shared" si="4"/>
        <v>3.0740156256870588</v>
      </c>
      <c r="AC21" s="31">
        <f t="shared" si="5"/>
        <v>2411</v>
      </c>
      <c r="AD21" s="32"/>
      <c r="AE21" s="13"/>
      <c r="AF21" s="14"/>
      <c r="AG21" s="14"/>
      <c r="AH21" s="15"/>
      <c r="AI21" s="27">
        <f t="shared" si="6"/>
        <v>3.0740156256870588</v>
      </c>
      <c r="AJ21" s="31">
        <f t="shared" si="7"/>
        <v>2411</v>
      </c>
      <c r="AK21" s="32"/>
      <c r="AL21" s="13"/>
      <c r="AM21" s="14"/>
      <c r="AN21" s="14"/>
      <c r="AO21" s="15"/>
      <c r="AP21" s="27">
        <f t="shared" si="8"/>
        <v>3.0740156256870588</v>
      </c>
      <c r="AQ21" s="31">
        <f t="shared" si="9"/>
        <v>2411</v>
      </c>
      <c r="AR21" s="32"/>
      <c r="AS21" s="13"/>
      <c r="AT21" s="14"/>
      <c r="AU21" s="14"/>
      <c r="AV21" s="15"/>
      <c r="AW21" s="27">
        <f t="shared" si="10"/>
        <v>3.0740156256870588</v>
      </c>
      <c r="AX21" s="31">
        <f t="shared" si="11"/>
        <v>2411</v>
      </c>
      <c r="AY21" s="32"/>
      <c r="AZ21" s="13"/>
      <c r="BA21" s="14"/>
      <c r="BB21" s="14"/>
      <c r="BC21" s="15"/>
      <c r="BD21" s="27">
        <f t="shared" si="12"/>
        <v>3.0740156256870588</v>
      </c>
      <c r="BE21" s="31">
        <f t="shared" si="13"/>
        <v>2411</v>
      </c>
      <c r="BF21" s="32"/>
      <c r="BG21" s="13"/>
      <c r="BH21" s="14"/>
      <c r="BI21" s="14"/>
      <c r="BJ21" s="15"/>
      <c r="BK21" s="27">
        <f t="shared" si="14"/>
        <v>3.0740156256870588</v>
      </c>
      <c r="BL21" s="31">
        <f t="shared" si="15"/>
        <v>2411</v>
      </c>
      <c r="BM21" s="32"/>
      <c r="BN21" s="13"/>
      <c r="BO21" s="14"/>
      <c r="BP21" s="14"/>
      <c r="BQ21" s="15"/>
      <c r="BR21" s="27">
        <f t="shared" si="16"/>
        <v>3.0740156256870588</v>
      </c>
      <c r="BS21" s="31">
        <f t="shared" si="17"/>
        <v>2411</v>
      </c>
      <c r="BT21" s="32"/>
      <c r="BU21" s="13"/>
      <c r="BV21" s="14"/>
      <c r="BW21" s="14"/>
      <c r="BX21" s="15"/>
      <c r="BY21" s="27">
        <f t="shared" si="18"/>
        <v>3.0740156256870588</v>
      </c>
      <c r="BZ21" s="31">
        <f t="shared" si="19"/>
        <v>2411</v>
      </c>
      <c r="CA21" s="32"/>
      <c r="CB21" s="13"/>
      <c r="CC21" s="14"/>
      <c r="CD21" s="14"/>
      <c r="CE21" s="15"/>
      <c r="CF21" s="27">
        <f t="shared" si="20"/>
        <v>3.0740156256870588</v>
      </c>
      <c r="CG21" s="31">
        <f t="shared" si="21"/>
        <v>2411</v>
      </c>
      <c r="CH21" s="32"/>
      <c r="CI21" s="13"/>
      <c r="CJ21" s="14"/>
      <c r="CK21" s="14"/>
      <c r="CL21" s="15"/>
      <c r="CM21" s="27">
        <f t="shared" si="22"/>
        <v>3.0740156256870588</v>
      </c>
      <c r="CN21" s="31">
        <f t="shared" si="23"/>
        <v>2411</v>
      </c>
      <c r="CO21" s="32"/>
      <c r="CP21" s="13"/>
      <c r="CQ21" s="14"/>
      <c r="CR21" s="14"/>
      <c r="CS21" s="15"/>
      <c r="CT21" s="27">
        <f t="shared" si="24"/>
        <v>3.0740156256870588</v>
      </c>
      <c r="CU21" s="31">
        <f t="shared" si="25"/>
        <v>2411</v>
      </c>
      <c r="CV21" s="32"/>
      <c r="CW21" s="13"/>
      <c r="CX21" s="14"/>
      <c r="CY21" s="14"/>
      <c r="CZ21" s="15"/>
      <c r="DA21" s="27">
        <f t="shared" si="26"/>
        <v>3.0740156256870588</v>
      </c>
      <c r="DB21" s="31">
        <f t="shared" si="27"/>
        <v>2411</v>
      </c>
      <c r="DC21" s="32"/>
      <c r="DD21" s="13"/>
      <c r="DE21" s="14"/>
      <c r="DF21" s="14"/>
      <c r="DG21" s="15"/>
      <c r="DH21" s="27">
        <f t="shared" si="28"/>
        <v>3.0740156256870588</v>
      </c>
      <c r="DI21" s="31">
        <f t="shared" si="29"/>
        <v>2411</v>
      </c>
      <c r="DJ21" s="32"/>
      <c r="DK21" s="13"/>
      <c r="DL21" s="14"/>
      <c r="DM21" s="14"/>
      <c r="DN21" s="15"/>
      <c r="DO21" s="27">
        <f t="shared" si="30"/>
        <v>3.0740156256870588</v>
      </c>
      <c r="DP21" s="31">
        <f t="shared" si="31"/>
        <v>2411</v>
      </c>
      <c r="DQ21" s="32"/>
      <c r="DR21" s="13"/>
      <c r="DS21" s="14"/>
      <c r="DT21" s="14"/>
      <c r="DU21" s="15"/>
      <c r="DV21" s="27">
        <f t="shared" si="32"/>
        <v>3.0740156256870588</v>
      </c>
      <c r="DW21" s="31">
        <f t="shared" si="33"/>
        <v>2411</v>
      </c>
      <c r="DX21" s="32"/>
      <c r="DY21" s="13"/>
      <c r="DZ21" s="14"/>
      <c r="EA21" s="14"/>
      <c r="EB21" s="15"/>
      <c r="EC21" s="27">
        <f t="shared" si="34"/>
        <v>3.0740156256870588</v>
      </c>
      <c r="ED21" s="31">
        <f t="shared" si="35"/>
        <v>2411</v>
      </c>
      <c r="EE21" s="32"/>
      <c r="EF21" s="13"/>
      <c r="EG21" s="14"/>
      <c r="EH21" s="14"/>
      <c r="EI21" s="15"/>
      <c r="EJ21" s="27">
        <f t="shared" si="36"/>
        <v>3.0740156256870588</v>
      </c>
      <c r="EK21" s="31">
        <f t="shared" si="37"/>
        <v>2411</v>
      </c>
    </row>
    <row r="22" spans="1:141" s="7" customFormat="1">
      <c r="A22" s="6">
        <v>19</v>
      </c>
      <c r="B22" s="32">
        <v>3</v>
      </c>
      <c r="C22" s="13"/>
      <c r="D22" s="14"/>
      <c r="E22" s="14">
        <v>40</v>
      </c>
      <c r="F22" s="15"/>
      <c r="G22" s="27">
        <f t="shared" si="39"/>
        <v>2.7086452447538085</v>
      </c>
      <c r="H22" s="31">
        <f t="shared" si="38"/>
        <v>2435</v>
      </c>
      <c r="I22" s="32">
        <v>4</v>
      </c>
      <c r="J22" s="13"/>
      <c r="K22" s="14"/>
      <c r="L22" s="14">
        <v>20</v>
      </c>
      <c r="M22" s="15"/>
      <c r="N22" s="27">
        <f t="shared" si="0"/>
        <v>3.0449820296688097</v>
      </c>
      <c r="O22" s="31">
        <f t="shared" si="1"/>
        <v>2415</v>
      </c>
      <c r="P22" s="32"/>
      <c r="Q22" s="13"/>
      <c r="R22" s="14"/>
      <c r="S22" s="14"/>
      <c r="T22" s="15"/>
      <c r="U22" s="27">
        <f t="shared" si="2"/>
        <v>3.0740156256870588</v>
      </c>
      <c r="V22" s="31">
        <f t="shared" si="3"/>
        <v>2411</v>
      </c>
      <c r="W22" s="32"/>
      <c r="X22" s="13"/>
      <c r="Y22" s="14"/>
      <c r="Z22" s="14"/>
      <c r="AA22" s="15"/>
      <c r="AB22" s="27">
        <f t="shared" si="4"/>
        <v>3.0740156256870588</v>
      </c>
      <c r="AC22" s="31">
        <f t="shared" si="5"/>
        <v>2411</v>
      </c>
      <c r="AD22" s="32"/>
      <c r="AE22" s="13"/>
      <c r="AF22" s="14"/>
      <c r="AG22" s="14"/>
      <c r="AH22" s="15"/>
      <c r="AI22" s="27">
        <f t="shared" si="6"/>
        <v>3.0740156256870588</v>
      </c>
      <c r="AJ22" s="31">
        <f t="shared" si="7"/>
        <v>2411</v>
      </c>
      <c r="AK22" s="32"/>
      <c r="AL22" s="13"/>
      <c r="AM22" s="14"/>
      <c r="AN22" s="14"/>
      <c r="AO22" s="15"/>
      <c r="AP22" s="27">
        <f t="shared" si="8"/>
        <v>3.0740156256870588</v>
      </c>
      <c r="AQ22" s="31">
        <f t="shared" si="9"/>
        <v>2411</v>
      </c>
      <c r="AR22" s="32"/>
      <c r="AS22" s="13"/>
      <c r="AT22" s="14"/>
      <c r="AU22" s="14"/>
      <c r="AV22" s="15"/>
      <c r="AW22" s="27">
        <f t="shared" si="10"/>
        <v>3.0740156256870588</v>
      </c>
      <c r="AX22" s="31">
        <f t="shared" si="11"/>
        <v>2411</v>
      </c>
      <c r="AY22" s="32"/>
      <c r="AZ22" s="13"/>
      <c r="BA22" s="14"/>
      <c r="BB22" s="14"/>
      <c r="BC22" s="15"/>
      <c r="BD22" s="27">
        <f t="shared" si="12"/>
        <v>3.0740156256870588</v>
      </c>
      <c r="BE22" s="31">
        <f t="shared" si="13"/>
        <v>2411</v>
      </c>
      <c r="BF22" s="32"/>
      <c r="BG22" s="13"/>
      <c r="BH22" s="14"/>
      <c r="BI22" s="14"/>
      <c r="BJ22" s="15"/>
      <c r="BK22" s="27">
        <f t="shared" si="14"/>
        <v>3.0740156256870588</v>
      </c>
      <c r="BL22" s="31">
        <f t="shared" si="15"/>
        <v>2411</v>
      </c>
      <c r="BM22" s="32"/>
      <c r="BN22" s="13"/>
      <c r="BO22" s="14"/>
      <c r="BP22" s="14"/>
      <c r="BQ22" s="15"/>
      <c r="BR22" s="27">
        <f t="shared" si="16"/>
        <v>3.0740156256870588</v>
      </c>
      <c r="BS22" s="31">
        <f t="shared" si="17"/>
        <v>2411</v>
      </c>
      <c r="BT22" s="32"/>
      <c r="BU22" s="13"/>
      <c r="BV22" s="14"/>
      <c r="BW22" s="14"/>
      <c r="BX22" s="15"/>
      <c r="BY22" s="27">
        <f t="shared" si="18"/>
        <v>3.0740156256870588</v>
      </c>
      <c r="BZ22" s="31">
        <f t="shared" si="19"/>
        <v>2411</v>
      </c>
      <c r="CA22" s="32"/>
      <c r="CB22" s="13"/>
      <c r="CC22" s="14"/>
      <c r="CD22" s="14"/>
      <c r="CE22" s="15"/>
      <c r="CF22" s="27">
        <f t="shared" si="20"/>
        <v>3.0740156256870588</v>
      </c>
      <c r="CG22" s="31">
        <f t="shared" si="21"/>
        <v>2411</v>
      </c>
      <c r="CH22" s="32"/>
      <c r="CI22" s="13"/>
      <c r="CJ22" s="14"/>
      <c r="CK22" s="14"/>
      <c r="CL22" s="15"/>
      <c r="CM22" s="27">
        <f t="shared" si="22"/>
        <v>3.0740156256870588</v>
      </c>
      <c r="CN22" s="31">
        <f t="shared" si="23"/>
        <v>2411</v>
      </c>
      <c r="CO22" s="32"/>
      <c r="CP22" s="13"/>
      <c r="CQ22" s="14"/>
      <c r="CR22" s="14"/>
      <c r="CS22" s="15"/>
      <c r="CT22" s="27">
        <f t="shared" si="24"/>
        <v>3.0740156256870588</v>
      </c>
      <c r="CU22" s="31">
        <f t="shared" si="25"/>
        <v>2411</v>
      </c>
      <c r="CV22" s="32"/>
      <c r="CW22" s="13"/>
      <c r="CX22" s="14"/>
      <c r="CY22" s="14"/>
      <c r="CZ22" s="15"/>
      <c r="DA22" s="27">
        <f t="shared" si="26"/>
        <v>3.0740156256870588</v>
      </c>
      <c r="DB22" s="31">
        <f t="shared" si="27"/>
        <v>2411</v>
      </c>
      <c r="DC22" s="32"/>
      <c r="DD22" s="13"/>
      <c r="DE22" s="14"/>
      <c r="DF22" s="14"/>
      <c r="DG22" s="15"/>
      <c r="DH22" s="27">
        <f t="shared" si="28"/>
        <v>3.0740156256870588</v>
      </c>
      <c r="DI22" s="31">
        <f t="shared" si="29"/>
        <v>2411</v>
      </c>
      <c r="DJ22" s="32"/>
      <c r="DK22" s="13"/>
      <c r="DL22" s="14"/>
      <c r="DM22" s="14"/>
      <c r="DN22" s="15"/>
      <c r="DO22" s="27">
        <f t="shared" si="30"/>
        <v>3.0740156256870588</v>
      </c>
      <c r="DP22" s="31">
        <f t="shared" si="31"/>
        <v>2411</v>
      </c>
      <c r="DQ22" s="32"/>
      <c r="DR22" s="13"/>
      <c r="DS22" s="14"/>
      <c r="DT22" s="14"/>
      <c r="DU22" s="15"/>
      <c r="DV22" s="27">
        <f t="shared" si="32"/>
        <v>3.0740156256870588</v>
      </c>
      <c r="DW22" s="31">
        <f t="shared" si="33"/>
        <v>2411</v>
      </c>
      <c r="DX22" s="32"/>
      <c r="DY22" s="13"/>
      <c r="DZ22" s="14"/>
      <c r="EA22" s="14"/>
      <c r="EB22" s="15"/>
      <c r="EC22" s="27">
        <f t="shared" si="34"/>
        <v>3.0740156256870588</v>
      </c>
      <c r="ED22" s="31">
        <f t="shared" si="35"/>
        <v>2411</v>
      </c>
      <c r="EE22" s="32"/>
      <c r="EF22" s="13"/>
      <c r="EG22" s="14"/>
      <c r="EH22" s="14"/>
      <c r="EI22" s="15"/>
      <c r="EJ22" s="27">
        <f t="shared" si="36"/>
        <v>3.0740156256870588</v>
      </c>
      <c r="EK22" s="31">
        <f t="shared" si="37"/>
        <v>2411</v>
      </c>
    </row>
    <row r="23" spans="1:141" s="7" customFormat="1">
      <c r="A23" s="6">
        <v>20</v>
      </c>
      <c r="B23" s="32">
        <v>3</v>
      </c>
      <c r="C23" s="13"/>
      <c r="D23" s="14"/>
      <c r="E23" s="14">
        <v>50</v>
      </c>
      <c r="F23" s="15"/>
      <c r="G23" s="27">
        <f t="shared" si="39"/>
        <v>2.7230189613862521</v>
      </c>
      <c r="H23" s="31">
        <f t="shared" si="38"/>
        <v>2435</v>
      </c>
      <c r="I23" s="32">
        <v>4</v>
      </c>
      <c r="J23" s="13"/>
      <c r="K23" s="14"/>
      <c r="L23" s="14">
        <v>10</v>
      </c>
      <c r="M23" s="15">
        <v>4</v>
      </c>
      <c r="N23" s="27">
        <f t="shared" si="0"/>
        <v>3.0549364054464951</v>
      </c>
      <c r="O23" s="31">
        <f t="shared" si="1"/>
        <v>2411</v>
      </c>
      <c r="P23" s="32"/>
      <c r="Q23" s="13"/>
      <c r="R23" s="14"/>
      <c r="S23" s="14"/>
      <c r="T23" s="15"/>
      <c r="U23" s="27">
        <f t="shared" si="2"/>
        <v>3.0740156256870588</v>
      </c>
      <c r="V23" s="31">
        <f t="shared" si="3"/>
        <v>2411</v>
      </c>
      <c r="W23" s="32"/>
      <c r="X23" s="13"/>
      <c r="Y23" s="14"/>
      <c r="Z23" s="14"/>
      <c r="AA23" s="15"/>
      <c r="AB23" s="27">
        <f t="shared" si="4"/>
        <v>3.0740156256870588</v>
      </c>
      <c r="AC23" s="31">
        <f t="shared" si="5"/>
        <v>2411</v>
      </c>
      <c r="AD23" s="32"/>
      <c r="AE23" s="13"/>
      <c r="AF23" s="14"/>
      <c r="AG23" s="14"/>
      <c r="AH23" s="15"/>
      <c r="AI23" s="27">
        <f t="shared" si="6"/>
        <v>3.0740156256870588</v>
      </c>
      <c r="AJ23" s="31">
        <f t="shared" si="7"/>
        <v>2411</v>
      </c>
      <c r="AK23" s="32"/>
      <c r="AL23" s="13"/>
      <c r="AM23" s="14"/>
      <c r="AN23" s="14"/>
      <c r="AO23" s="15"/>
      <c r="AP23" s="27">
        <f t="shared" si="8"/>
        <v>3.0740156256870588</v>
      </c>
      <c r="AQ23" s="31">
        <f t="shared" si="9"/>
        <v>2411</v>
      </c>
      <c r="AR23" s="32"/>
      <c r="AS23" s="13"/>
      <c r="AT23" s="14"/>
      <c r="AU23" s="14"/>
      <c r="AV23" s="15"/>
      <c r="AW23" s="27">
        <f t="shared" si="10"/>
        <v>3.0740156256870588</v>
      </c>
      <c r="AX23" s="31">
        <f t="shared" si="11"/>
        <v>2411</v>
      </c>
      <c r="AY23" s="32"/>
      <c r="AZ23" s="13"/>
      <c r="BA23" s="14"/>
      <c r="BB23" s="14"/>
      <c r="BC23" s="15"/>
      <c r="BD23" s="27">
        <f t="shared" si="12"/>
        <v>3.0740156256870588</v>
      </c>
      <c r="BE23" s="31">
        <f t="shared" si="13"/>
        <v>2411</v>
      </c>
      <c r="BF23" s="32"/>
      <c r="BG23" s="13"/>
      <c r="BH23" s="14"/>
      <c r="BI23" s="14"/>
      <c r="BJ23" s="15"/>
      <c r="BK23" s="27">
        <f t="shared" si="14"/>
        <v>3.0740156256870588</v>
      </c>
      <c r="BL23" s="31">
        <f t="shared" si="15"/>
        <v>2411</v>
      </c>
      <c r="BM23" s="32"/>
      <c r="BN23" s="13"/>
      <c r="BO23" s="14"/>
      <c r="BP23" s="14"/>
      <c r="BQ23" s="15"/>
      <c r="BR23" s="27">
        <f t="shared" si="16"/>
        <v>3.0740156256870588</v>
      </c>
      <c r="BS23" s="31">
        <f t="shared" si="17"/>
        <v>2411</v>
      </c>
      <c r="BT23" s="32"/>
      <c r="BU23" s="13"/>
      <c r="BV23" s="14"/>
      <c r="BW23" s="14"/>
      <c r="BX23" s="15"/>
      <c r="BY23" s="27">
        <f t="shared" si="18"/>
        <v>3.0740156256870588</v>
      </c>
      <c r="BZ23" s="31">
        <f t="shared" si="19"/>
        <v>2411</v>
      </c>
      <c r="CA23" s="32"/>
      <c r="CB23" s="13"/>
      <c r="CC23" s="14"/>
      <c r="CD23" s="14"/>
      <c r="CE23" s="15"/>
      <c r="CF23" s="27">
        <f t="shared" si="20"/>
        <v>3.0740156256870588</v>
      </c>
      <c r="CG23" s="31">
        <f t="shared" si="21"/>
        <v>2411</v>
      </c>
      <c r="CH23" s="32"/>
      <c r="CI23" s="13"/>
      <c r="CJ23" s="14"/>
      <c r="CK23" s="14"/>
      <c r="CL23" s="15"/>
      <c r="CM23" s="27">
        <f t="shared" si="22"/>
        <v>3.0740156256870588</v>
      </c>
      <c r="CN23" s="31">
        <f t="shared" si="23"/>
        <v>2411</v>
      </c>
      <c r="CO23" s="32"/>
      <c r="CP23" s="13"/>
      <c r="CQ23" s="14"/>
      <c r="CR23" s="14"/>
      <c r="CS23" s="15"/>
      <c r="CT23" s="27">
        <f t="shared" si="24"/>
        <v>3.0740156256870588</v>
      </c>
      <c r="CU23" s="31">
        <f t="shared" si="25"/>
        <v>2411</v>
      </c>
      <c r="CV23" s="32"/>
      <c r="CW23" s="13"/>
      <c r="CX23" s="14"/>
      <c r="CY23" s="14"/>
      <c r="CZ23" s="15"/>
      <c r="DA23" s="27">
        <f t="shared" si="26"/>
        <v>3.0740156256870588</v>
      </c>
      <c r="DB23" s="31">
        <f t="shared" si="27"/>
        <v>2411</v>
      </c>
      <c r="DC23" s="32"/>
      <c r="DD23" s="13"/>
      <c r="DE23" s="14"/>
      <c r="DF23" s="14"/>
      <c r="DG23" s="15"/>
      <c r="DH23" s="27">
        <f t="shared" si="28"/>
        <v>3.0740156256870588</v>
      </c>
      <c r="DI23" s="31">
        <f t="shared" si="29"/>
        <v>2411</v>
      </c>
      <c r="DJ23" s="32"/>
      <c r="DK23" s="13"/>
      <c r="DL23" s="14"/>
      <c r="DM23" s="14"/>
      <c r="DN23" s="15"/>
      <c r="DO23" s="27">
        <f t="shared" si="30"/>
        <v>3.0740156256870588</v>
      </c>
      <c r="DP23" s="31">
        <f t="shared" si="31"/>
        <v>2411</v>
      </c>
      <c r="DQ23" s="32"/>
      <c r="DR23" s="13"/>
      <c r="DS23" s="14"/>
      <c r="DT23" s="14"/>
      <c r="DU23" s="15"/>
      <c r="DV23" s="27">
        <f t="shared" si="32"/>
        <v>3.0740156256870588</v>
      </c>
      <c r="DW23" s="31">
        <f t="shared" si="33"/>
        <v>2411</v>
      </c>
      <c r="DX23" s="32"/>
      <c r="DY23" s="13"/>
      <c r="DZ23" s="14"/>
      <c r="EA23" s="14"/>
      <c r="EB23" s="15"/>
      <c r="EC23" s="27">
        <f t="shared" si="34"/>
        <v>3.0740156256870588</v>
      </c>
      <c r="ED23" s="31">
        <f t="shared" si="35"/>
        <v>2411</v>
      </c>
      <c r="EE23" s="32"/>
      <c r="EF23" s="13"/>
      <c r="EG23" s="14"/>
      <c r="EH23" s="14"/>
      <c r="EI23" s="15"/>
      <c r="EJ23" s="27">
        <f t="shared" si="36"/>
        <v>3.0740156256870588</v>
      </c>
      <c r="EK23" s="31">
        <f t="shared" si="37"/>
        <v>2411</v>
      </c>
    </row>
    <row r="24" spans="1:141" s="7" customFormat="1">
      <c r="A24" s="6">
        <v>21</v>
      </c>
      <c r="B24" s="32">
        <v>3</v>
      </c>
      <c r="C24" s="13"/>
      <c r="D24" s="14"/>
      <c r="E24" s="14"/>
      <c r="F24" s="15">
        <v>2</v>
      </c>
      <c r="G24" s="27">
        <f t="shared" si="39"/>
        <v>2.7291841894996924</v>
      </c>
      <c r="H24" s="31">
        <f t="shared" si="38"/>
        <v>2433</v>
      </c>
      <c r="I24" s="32">
        <v>3</v>
      </c>
      <c r="J24" s="13"/>
      <c r="K24" s="14"/>
      <c r="L24" s="14">
        <v>40</v>
      </c>
      <c r="M24" s="15"/>
      <c r="N24" s="27">
        <f t="shared" si="0"/>
        <v>3.0677941408260057</v>
      </c>
      <c r="O24" s="31">
        <f t="shared" si="1"/>
        <v>2411</v>
      </c>
      <c r="P24" s="32"/>
      <c r="Q24" s="13"/>
      <c r="R24" s="14"/>
      <c r="S24" s="14"/>
      <c r="T24" s="15"/>
      <c r="U24" s="27">
        <f t="shared" si="2"/>
        <v>3.0740156256870588</v>
      </c>
      <c r="V24" s="31">
        <f t="shared" si="3"/>
        <v>2411</v>
      </c>
      <c r="W24" s="32"/>
      <c r="X24" s="13"/>
      <c r="Y24" s="14"/>
      <c r="Z24" s="14"/>
      <c r="AA24" s="15"/>
      <c r="AB24" s="27">
        <f t="shared" si="4"/>
        <v>3.0740156256870588</v>
      </c>
      <c r="AC24" s="31">
        <f t="shared" si="5"/>
        <v>2411</v>
      </c>
      <c r="AD24" s="32"/>
      <c r="AE24" s="13"/>
      <c r="AF24" s="14"/>
      <c r="AG24" s="14"/>
      <c r="AH24" s="15"/>
      <c r="AI24" s="27">
        <f t="shared" si="6"/>
        <v>3.0740156256870588</v>
      </c>
      <c r="AJ24" s="31">
        <f t="shared" si="7"/>
        <v>2411</v>
      </c>
      <c r="AK24" s="32"/>
      <c r="AL24" s="13"/>
      <c r="AM24" s="14"/>
      <c r="AN24" s="14"/>
      <c r="AO24" s="15"/>
      <c r="AP24" s="27">
        <f t="shared" si="8"/>
        <v>3.0740156256870588</v>
      </c>
      <c r="AQ24" s="31">
        <f t="shared" si="9"/>
        <v>2411</v>
      </c>
      <c r="AR24" s="32"/>
      <c r="AS24" s="13"/>
      <c r="AT24" s="14"/>
      <c r="AU24" s="14"/>
      <c r="AV24" s="15"/>
      <c r="AW24" s="27">
        <f t="shared" si="10"/>
        <v>3.0740156256870588</v>
      </c>
      <c r="AX24" s="31">
        <f t="shared" si="11"/>
        <v>2411</v>
      </c>
      <c r="AY24" s="32"/>
      <c r="AZ24" s="13"/>
      <c r="BA24" s="14"/>
      <c r="BB24" s="14"/>
      <c r="BC24" s="15"/>
      <c r="BD24" s="27">
        <f t="shared" si="12"/>
        <v>3.0740156256870588</v>
      </c>
      <c r="BE24" s="31">
        <f t="shared" si="13"/>
        <v>2411</v>
      </c>
      <c r="BF24" s="32"/>
      <c r="BG24" s="13"/>
      <c r="BH24" s="14"/>
      <c r="BI24" s="14"/>
      <c r="BJ24" s="15"/>
      <c r="BK24" s="27">
        <f t="shared" si="14"/>
        <v>3.0740156256870588</v>
      </c>
      <c r="BL24" s="31">
        <f t="shared" si="15"/>
        <v>2411</v>
      </c>
      <c r="BM24" s="32"/>
      <c r="BN24" s="13"/>
      <c r="BO24" s="14"/>
      <c r="BP24" s="14"/>
      <c r="BQ24" s="15"/>
      <c r="BR24" s="27">
        <f t="shared" si="16"/>
        <v>3.0740156256870588</v>
      </c>
      <c r="BS24" s="31">
        <f t="shared" si="17"/>
        <v>2411</v>
      </c>
      <c r="BT24" s="32"/>
      <c r="BU24" s="13"/>
      <c r="BV24" s="14"/>
      <c r="BW24" s="14"/>
      <c r="BX24" s="15"/>
      <c r="BY24" s="27">
        <f t="shared" si="18"/>
        <v>3.0740156256870588</v>
      </c>
      <c r="BZ24" s="31">
        <f t="shared" si="19"/>
        <v>2411</v>
      </c>
      <c r="CA24" s="32"/>
      <c r="CB24" s="13"/>
      <c r="CC24" s="14"/>
      <c r="CD24" s="14"/>
      <c r="CE24" s="15"/>
      <c r="CF24" s="27">
        <f t="shared" si="20"/>
        <v>3.0740156256870588</v>
      </c>
      <c r="CG24" s="31">
        <f t="shared" si="21"/>
        <v>2411</v>
      </c>
      <c r="CH24" s="32"/>
      <c r="CI24" s="13"/>
      <c r="CJ24" s="14"/>
      <c r="CK24" s="14"/>
      <c r="CL24" s="15"/>
      <c r="CM24" s="27">
        <f t="shared" si="22"/>
        <v>3.0740156256870588</v>
      </c>
      <c r="CN24" s="31">
        <f t="shared" si="23"/>
        <v>2411</v>
      </c>
      <c r="CO24" s="32"/>
      <c r="CP24" s="13"/>
      <c r="CQ24" s="14"/>
      <c r="CR24" s="14"/>
      <c r="CS24" s="15"/>
      <c r="CT24" s="27">
        <f t="shared" si="24"/>
        <v>3.0740156256870588</v>
      </c>
      <c r="CU24" s="31">
        <f t="shared" si="25"/>
        <v>2411</v>
      </c>
      <c r="CV24" s="32"/>
      <c r="CW24" s="13"/>
      <c r="CX24" s="14"/>
      <c r="CY24" s="14"/>
      <c r="CZ24" s="15"/>
      <c r="DA24" s="27">
        <f t="shared" si="26"/>
        <v>3.0740156256870588</v>
      </c>
      <c r="DB24" s="31">
        <f t="shared" si="27"/>
        <v>2411</v>
      </c>
      <c r="DC24" s="32"/>
      <c r="DD24" s="13"/>
      <c r="DE24" s="14"/>
      <c r="DF24" s="14"/>
      <c r="DG24" s="15"/>
      <c r="DH24" s="27">
        <f t="shared" si="28"/>
        <v>3.0740156256870588</v>
      </c>
      <c r="DI24" s="31">
        <f t="shared" si="29"/>
        <v>2411</v>
      </c>
      <c r="DJ24" s="32"/>
      <c r="DK24" s="13"/>
      <c r="DL24" s="14"/>
      <c r="DM24" s="14"/>
      <c r="DN24" s="15"/>
      <c r="DO24" s="27">
        <f t="shared" si="30"/>
        <v>3.0740156256870588</v>
      </c>
      <c r="DP24" s="31">
        <f t="shared" si="31"/>
        <v>2411</v>
      </c>
      <c r="DQ24" s="32"/>
      <c r="DR24" s="13"/>
      <c r="DS24" s="14"/>
      <c r="DT24" s="14"/>
      <c r="DU24" s="15"/>
      <c r="DV24" s="27">
        <f t="shared" si="32"/>
        <v>3.0740156256870588</v>
      </c>
      <c r="DW24" s="31">
        <f t="shared" si="33"/>
        <v>2411</v>
      </c>
      <c r="DX24" s="32"/>
      <c r="DY24" s="13"/>
      <c r="DZ24" s="14"/>
      <c r="EA24" s="14"/>
      <c r="EB24" s="15"/>
      <c r="EC24" s="27">
        <f t="shared" si="34"/>
        <v>3.0740156256870588</v>
      </c>
      <c r="ED24" s="31">
        <f t="shared" si="35"/>
        <v>2411</v>
      </c>
      <c r="EE24" s="32"/>
      <c r="EF24" s="13"/>
      <c r="EG24" s="14"/>
      <c r="EH24" s="14"/>
      <c r="EI24" s="15"/>
      <c r="EJ24" s="27">
        <f t="shared" si="36"/>
        <v>3.0740156256870588</v>
      </c>
      <c r="EK24" s="31">
        <f t="shared" si="37"/>
        <v>2411</v>
      </c>
    </row>
    <row r="25" spans="1:141" s="7" customFormat="1">
      <c r="A25" s="6">
        <v>22</v>
      </c>
      <c r="B25" s="32">
        <v>3</v>
      </c>
      <c r="C25" s="13"/>
      <c r="D25" s="14"/>
      <c r="E25" s="14">
        <v>20</v>
      </c>
      <c r="F25" s="15"/>
      <c r="G25" s="27">
        <f t="shared" si="39"/>
        <v>2.738637539273634</v>
      </c>
      <c r="H25" s="31">
        <f t="shared" si="38"/>
        <v>2433</v>
      </c>
      <c r="I25" s="32">
        <v>3</v>
      </c>
      <c r="J25" s="13"/>
      <c r="K25" s="14"/>
      <c r="L25" s="14"/>
      <c r="M25" s="15"/>
      <c r="N25" s="27">
        <f t="shared" si="0"/>
        <v>3.0740156256870588</v>
      </c>
      <c r="O25" s="31">
        <f t="shared" si="1"/>
        <v>2411</v>
      </c>
      <c r="P25" s="32"/>
      <c r="Q25" s="13"/>
      <c r="R25" s="14"/>
      <c r="S25" s="14"/>
      <c r="T25" s="15"/>
      <c r="U25" s="27">
        <f t="shared" si="2"/>
        <v>3.0740156256870588</v>
      </c>
      <c r="V25" s="31">
        <f t="shared" si="3"/>
        <v>2411</v>
      </c>
      <c r="W25" s="32"/>
      <c r="X25" s="13"/>
      <c r="Y25" s="14"/>
      <c r="Z25" s="14"/>
      <c r="AA25" s="15"/>
      <c r="AB25" s="27">
        <f t="shared" si="4"/>
        <v>3.0740156256870588</v>
      </c>
      <c r="AC25" s="31">
        <f t="shared" si="5"/>
        <v>2411</v>
      </c>
      <c r="AD25" s="32"/>
      <c r="AE25" s="13"/>
      <c r="AF25" s="14"/>
      <c r="AG25" s="14"/>
      <c r="AH25" s="15"/>
      <c r="AI25" s="27">
        <f t="shared" si="6"/>
        <v>3.0740156256870588</v>
      </c>
      <c r="AJ25" s="31">
        <f t="shared" si="7"/>
        <v>2411</v>
      </c>
      <c r="AK25" s="32"/>
      <c r="AL25" s="13"/>
      <c r="AM25" s="14"/>
      <c r="AN25" s="14"/>
      <c r="AO25" s="15"/>
      <c r="AP25" s="27">
        <f t="shared" si="8"/>
        <v>3.0740156256870588</v>
      </c>
      <c r="AQ25" s="31">
        <f t="shared" si="9"/>
        <v>2411</v>
      </c>
      <c r="AR25" s="32"/>
      <c r="AS25" s="13"/>
      <c r="AT25" s="14"/>
      <c r="AU25" s="14"/>
      <c r="AV25" s="15"/>
      <c r="AW25" s="27">
        <f t="shared" si="10"/>
        <v>3.0740156256870588</v>
      </c>
      <c r="AX25" s="31">
        <f t="shared" si="11"/>
        <v>2411</v>
      </c>
      <c r="AY25" s="32"/>
      <c r="AZ25" s="13"/>
      <c r="BA25" s="14"/>
      <c r="BB25" s="14"/>
      <c r="BC25" s="15"/>
      <c r="BD25" s="27">
        <f t="shared" si="12"/>
        <v>3.0740156256870588</v>
      </c>
      <c r="BE25" s="31">
        <f t="shared" si="13"/>
        <v>2411</v>
      </c>
      <c r="BF25" s="32"/>
      <c r="BG25" s="13"/>
      <c r="BH25" s="14"/>
      <c r="BI25" s="14"/>
      <c r="BJ25" s="15"/>
      <c r="BK25" s="27">
        <f t="shared" si="14"/>
        <v>3.0740156256870588</v>
      </c>
      <c r="BL25" s="31">
        <f t="shared" si="15"/>
        <v>2411</v>
      </c>
      <c r="BM25" s="32"/>
      <c r="BN25" s="13"/>
      <c r="BO25" s="14"/>
      <c r="BP25" s="14"/>
      <c r="BQ25" s="15"/>
      <c r="BR25" s="27">
        <f t="shared" si="16"/>
        <v>3.0740156256870588</v>
      </c>
      <c r="BS25" s="31">
        <f t="shared" si="17"/>
        <v>2411</v>
      </c>
      <c r="BT25" s="32"/>
      <c r="BU25" s="13"/>
      <c r="BV25" s="14"/>
      <c r="BW25" s="14"/>
      <c r="BX25" s="15"/>
      <c r="BY25" s="27">
        <f t="shared" si="18"/>
        <v>3.0740156256870588</v>
      </c>
      <c r="BZ25" s="31">
        <f t="shared" si="19"/>
        <v>2411</v>
      </c>
      <c r="CA25" s="32"/>
      <c r="CB25" s="13"/>
      <c r="CC25" s="14"/>
      <c r="CD25" s="14"/>
      <c r="CE25" s="15"/>
      <c r="CF25" s="27">
        <f t="shared" si="20"/>
        <v>3.0740156256870588</v>
      </c>
      <c r="CG25" s="31">
        <f t="shared" si="21"/>
        <v>2411</v>
      </c>
      <c r="CH25" s="32"/>
      <c r="CI25" s="13"/>
      <c r="CJ25" s="14"/>
      <c r="CK25" s="14"/>
      <c r="CL25" s="15"/>
      <c r="CM25" s="27">
        <f t="shared" si="22"/>
        <v>3.0740156256870588</v>
      </c>
      <c r="CN25" s="31">
        <f t="shared" si="23"/>
        <v>2411</v>
      </c>
      <c r="CO25" s="32"/>
      <c r="CP25" s="13"/>
      <c r="CQ25" s="14"/>
      <c r="CR25" s="14"/>
      <c r="CS25" s="15"/>
      <c r="CT25" s="27">
        <f t="shared" si="24"/>
        <v>3.0740156256870588</v>
      </c>
      <c r="CU25" s="31">
        <f t="shared" si="25"/>
        <v>2411</v>
      </c>
      <c r="CV25" s="32"/>
      <c r="CW25" s="13"/>
      <c r="CX25" s="14"/>
      <c r="CY25" s="14"/>
      <c r="CZ25" s="15"/>
      <c r="DA25" s="27">
        <f t="shared" si="26"/>
        <v>3.0740156256870588</v>
      </c>
      <c r="DB25" s="31">
        <f t="shared" si="27"/>
        <v>2411</v>
      </c>
      <c r="DC25" s="32"/>
      <c r="DD25" s="13"/>
      <c r="DE25" s="14"/>
      <c r="DF25" s="14"/>
      <c r="DG25" s="15"/>
      <c r="DH25" s="27">
        <f t="shared" si="28"/>
        <v>3.0740156256870588</v>
      </c>
      <c r="DI25" s="31">
        <f t="shared" si="29"/>
        <v>2411</v>
      </c>
      <c r="DJ25" s="32"/>
      <c r="DK25" s="13"/>
      <c r="DL25" s="14"/>
      <c r="DM25" s="14"/>
      <c r="DN25" s="15"/>
      <c r="DO25" s="27">
        <f t="shared" si="30"/>
        <v>3.0740156256870588</v>
      </c>
      <c r="DP25" s="31">
        <f t="shared" si="31"/>
        <v>2411</v>
      </c>
      <c r="DQ25" s="32"/>
      <c r="DR25" s="13"/>
      <c r="DS25" s="14"/>
      <c r="DT25" s="14"/>
      <c r="DU25" s="15"/>
      <c r="DV25" s="27">
        <f t="shared" si="32"/>
        <v>3.0740156256870588</v>
      </c>
      <c r="DW25" s="31">
        <f t="shared" si="33"/>
        <v>2411</v>
      </c>
      <c r="DX25" s="32"/>
      <c r="DY25" s="13"/>
      <c r="DZ25" s="14"/>
      <c r="EA25" s="14"/>
      <c r="EB25" s="15"/>
      <c r="EC25" s="27">
        <f t="shared" si="34"/>
        <v>3.0740156256870588</v>
      </c>
      <c r="ED25" s="31">
        <f t="shared" si="35"/>
        <v>2411</v>
      </c>
      <c r="EE25" s="32"/>
      <c r="EF25" s="13"/>
      <c r="EG25" s="14"/>
      <c r="EH25" s="14"/>
      <c r="EI25" s="15"/>
      <c r="EJ25" s="27">
        <f t="shared" si="36"/>
        <v>3.0740156256870588</v>
      </c>
      <c r="EK25" s="31">
        <f t="shared" si="37"/>
        <v>2411</v>
      </c>
    </row>
    <row r="26" spans="1:141" s="7" customFormat="1">
      <c r="A26" s="6">
        <v>23</v>
      </c>
      <c r="B26" s="32">
        <v>3</v>
      </c>
      <c r="C26" s="13"/>
      <c r="D26" s="14"/>
      <c r="E26" s="14">
        <v>20</v>
      </c>
      <c r="F26" s="15"/>
      <c r="G26" s="27">
        <f t="shared" si="39"/>
        <v>2.7480908890475755</v>
      </c>
      <c r="H26" s="31">
        <f t="shared" si="38"/>
        <v>2433</v>
      </c>
      <c r="I26" s="32"/>
      <c r="J26" s="13"/>
      <c r="K26" s="14"/>
      <c r="L26" s="14"/>
      <c r="M26" s="15"/>
      <c r="N26" s="27">
        <f t="shared" si="0"/>
        <v>3.0740156256870588</v>
      </c>
      <c r="O26" s="31">
        <f t="shared" si="1"/>
        <v>2411</v>
      </c>
      <c r="P26" s="32"/>
      <c r="Q26" s="13"/>
      <c r="R26" s="14"/>
      <c r="S26" s="14"/>
      <c r="T26" s="15"/>
      <c r="U26" s="27">
        <f t="shared" si="2"/>
        <v>3.0740156256870588</v>
      </c>
      <c r="V26" s="31">
        <f t="shared" si="3"/>
        <v>2411</v>
      </c>
      <c r="W26" s="32"/>
      <c r="X26" s="13"/>
      <c r="Y26" s="14"/>
      <c r="Z26" s="14"/>
      <c r="AA26" s="15"/>
      <c r="AB26" s="27">
        <f t="shared" si="4"/>
        <v>3.0740156256870588</v>
      </c>
      <c r="AC26" s="31">
        <f t="shared" si="5"/>
        <v>2411</v>
      </c>
      <c r="AD26" s="32"/>
      <c r="AE26" s="13"/>
      <c r="AF26" s="14"/>
      <c r="AG26" s="14"/>
      <c r="AH26" s="15"/>
      <c r="AI26" s="27">
        <f t="shared" si="6"/>
        <v>3.0740156256870588</v>
      </c>
      <c r="AJ26" s="31">
        <f t="shared" si="7"/>
        <v>2411</v>
      </c>
      <c r="AK26" s="32"/>
      <c r="AL26" s="13"/>
      <c r="AM26" s="14"/>
      <c r="AN26" s="14"/>
      <c r="AO26" s="15"/>
      <c r="AP26" s="27">
        <f t="shared" si="8"/>
        <v>3.0740156256870588</v>
      </c>
      <c r="AQ26" s="31">
        <f t="shared" si="9"/>
        <v>2411</v>
      </c>
      <c r="AR26" s="32"/>
      <c r="AS26" s="13"/>
      <c r="AT26" s="14"/>
      <c r="AU26" s="14"/>
      <c r="AV26" s="15"/>
      <c r="AW26" s="27">
        <f t="shared" si="10"/>
        <v>3.0740156256870588</v>
      </c>
      <c r="AX26" s="31">
        <f t="shared" si="11"/>
        <v>2411</v>
      </c>
      <c r="AY26" s="32"/>
      <c r="AZ26" s="13"/>
      <c r="BA26" s="14"/>
      <c r="BB26" s="14"/>
      <c r="BC26" s="15"/>
      <c r="BD26" s="27">
        <f t="shared" si="12"/>
        <v>3.0740156256870588</v>
      </c>
      <c r="BE26" s="31">
        <f t="shared" si="13"/>
        <v>2411</v>
      </c>
      <c r="BF26" s="32"/>
      <c r="BG26" s="13"/>
      <c r="BH26" s="14"/>
      <c r="BI26" s="14"/>
      <c r="BJ26" s="15"/>
      <c r="BK26" s="27">
        <f t="shared" si="14"/>
        <v>3.0740156256870588</v>
      </c>
      <c r="BL26" s="31">
        <f t="shared" si="15"/>
        <v>2411</v>
      </c>
      <c r="BM26" s="32"/>
      <c r="BN26" s="13"/>
      <c r="BO26" s="14"/>
      <c r="BP26" s="14"/>
      <c r="BQ26" s="15"/>
      <c r="BR26" s="27">
        <f t="shared" si="16"/>
        <v>3.0740156256870588</v>
      </c>
      <c r="BS26" s="31">
        <f t="shared" si="17"/>
        <v>2411</v>
      </c>
      <c r="BT26" s="32"/>
      <c r="BU26" s="13"/>
      <c r="BV26" s="14"/>
      <c r="BW26" s="14"/>
      <c r="BX26" s="15"/>
      <c r="BY26" s="27">
        <f t="shared" si="18"/>
        <v>3.0740156256870588</v>
      </c>
      <c r="BZ26" s="31">
        <f t="shared" si="19"/>
        <v>2411</v>
      </c>
      <c r="CA26" s="32"/>
      <c r="CB26" s="13"/>
      <c r="CC26" s="14"/>
      <c r="CD26" s="14"/>
      <c r="CE26" s="15"/>
      <c r="CF26" s="27">
        <f t="shared" si="20"/>
        <v>3.0740156256870588</v>
      </c>
      <c r="CG26" s="31">
        <f t="shared" si="21"/>
        <v>2411</v>
      </c>
      <c r="CH26" s="32"/>
      <c r="CI26" s="13"/>
      <c r="CJ26" s="14"/>
      <c r="CK26" s="14"/>
      <c r="CL26" s="15"/>
      <c r="CM26" s="27">
        <f t="shared" si="22"/>
        <v>3.0740156256870588</v>
      </c>
      <c r="CN26" s="31">
        <f t="shared" si="23"/>
        <v>2411</v>
      </c>
      <c r="CO26" s="32"/>
      <c r="CP26" s="13"/>
      <c r="CQ26" s="14"/>
      <c r="CR26" s="14"/>
      <c r="CS26" s="15"/>
      <c r="CT26" s="27">
        <f t="shared" si="24"/>
        <v>3.0740156256870588</v>
      </c>
      <c r="CU26" s="31">
        <f t="shared" si="25"/>
        <v>2411</v>
      </c>
      <c r="CV26" s="32"/>
      <c r="CW26" s="13"/>
      <c r="CX26" s="14"/>
      <c r="CY26" s="14"/>
      <c r="CZ26" s="15"/>
      <c r="DA26" s="27">
        <f t="shared" si="26"/>
        <v>3.0740156256870588</v>
      </c>
      <c r="DB26" s="31">
        <f t="shared" si="27"/>
        <v>2411</v>
      </c>
      <c r="DC26" s="32"/>
      <c r="DD26" s="13"/>
      <c r="DE26" s="14"/>
      <c r="DF26" s="14"/>
      <c r="DG26" s="15"/>
      <c r="DH26" s="27">
        <f t="shared" si="28"/>
        <v>3.0740156256870588</v>
      </c>
      <c r="DI26" s="31">
        <f t="shared" si="29"/>
        <v>2411</v>
      </c>
      <c r="DJ26" s="32"/>
      <c r="DK26" s="13"/>
      <c r="DL26" s="14"/>
      <c r="DM26" s="14"/>
      <c r="DN26" s="15"/>
      <c r="DO26" s="27">
        <f t="shared" si="30"/>
        <v>3.0740156256870588</v>
      </c>
      <c r="DP26" s="31">
        <f t="shared" si="31"/>
        <v>2411</v>
      </c>
      <c r="DQ26" s="32"/>
      <c r="DR26" s="13"/>
      <c r="DS26" s="14"/>
      <c r="DT26" s="14"/>
      <c r="DU26" s="15"/>
      <c r="DV26" s="27">
        <f t="shared" si="32"/>
        <v>3.0740156256870588</v>
      </c>
      <c r="DW26" s="31">
        <f t="shared" si="33"/>
        <v>2411</v>
      </c>
      <c r="DX26" s="32"/>
      <c r="DY26" s="13"/>
      <c r="DZ26" s="14"/>
      <c r="EA26" s="14"/>
      <c r="EB26" s="15"/>
      <c r="EC26" s="27">
        <f t="shared" si="34"/>
        <v>3.0740156256870588</v>
      </c>
      <c r="ED26" s="31">
        <f t="shared" si="35"/>
        <v>2411</v>
      </c>
      <c r="EE26" s="32"/>
      <c r="EF26" s="13"/>
      <c r="EG26" s="14"/>
      <c r="EH26" s="14"/>
      <c r="EI26" s="15"/>
      <c r="EJ26" s="27">
        <f t="shared" si="36"/>
        <v>3.0740156256870588</v>
      </c>
      <c r="EK26" s="31">
        <f t="shared" si="37"/>
        <v>2411</v>
      </c>
    </row>
    <row r="27" spans="1:141" s="7" customFormat="1">
      <c r="A27" s="6">
        <v>24</v>
      </c>
      <c r="B27" s="32">
        <v>3</v>
      </c>
      <c r="C27" s="13"/>
      <c r="D27" s="14"/>
      <c r="E27" s="14">
        <v>20</v>
      </c>
      <c r="F27" s="15"/>
      <c r="G27" s="27">
        <f t="shared" si="39"/>
        <v>2.757544238821517</v>
      </c>
      <c r="H27" s="31">
        <f t="shared" si="38"/>
        <v>2433</v>
      </c>
      <c r="I27" s="32"/>
      <c r="J27" s="13"/>
      <c r="K27" s="14"/>
      <c r="L27" s="14"/>
      <c r="M27" s="15"/>
      <c r="N27" s="27">
        <f t="shared" si="0"/>
        <v>3.0740156256870588</v>
      </c>
      <c r="O27" s="31">
        <f t="shared" si="1"/>
        <v>2411</v>
      </c>
      <c r="P27" s="32"/>
      <c r="Q27" s="13"/>
      <c r="R27" s="14"/>
      <c r="S27" s="14"/>
      <c r="T27" s="15"/>
      <c r="U27" s="27">
        <f t="shared" si="2"/>
        <v>3.0740156256870588</v>
      </c>
      <c r="V27" s="31">
        <f t="shared" si="3"/>
        <v>2411</v>
      </c>
      <c r="W27" s="32"/>
      <c r="X27" s="13"/>
      <c r="Y27" s="14"/>
      <c r="Z27" s="14"/>
      <c r="AA27" s="15"/>
      <c r="AB27" s="27">
        <f t="shared" si="4"/>
        <v>3.0740156256870588</v>
      </c>
      <c r="AC27" s="31">
        <f t="shared" si="5"/>
        <v>2411</v>
      </c>
      <c r="AD27" s="32"/>
      <c r="AE27" s="13"/>
      <c r="AF27" s="14"/>
      <c r="AG27" s="14"/>
      <c r="AH27" s="15"/>
      <c r="AI27" s="27">
        <f t="shared" si="6"/>
        <v>3.0740156256870588</v>
      </c>
      <c r="AJ27" s="31">
        <f t="shared" si="7"/>
        <v>2411</v>
      </c>
      <c r="AK27" s="32"/>
      <c r="AL27" s="13"/>
      <c r="AM27" s="14"/>
      <c r="AN27" s="14"/>
      <c r="AO27" s="15"/>
      <c r="AP27" s="27">
        <f t="shared" si="8"/>
        <v>3.0740156256870588</v>
      </c>
      <c r="AQ27" s="31">
        <f t="shared" si="9"/>
        <v>2411</v>
      </c>
      <c r="AR27" s="32"/>
      <c r="AS27" s="13"/>
      <c r="AT27" s="14"/>
      <c r="AU27" s="14"/>
      <c r="AV27" s="15"/>
      <c r="AW27" s="27">
        <f t="shared" si="10"/>
        <v>3.0740156256870588</v>
      </c>
      <c r="AX27" s="31">
        <f t="shared" si="11"/>
        <v>2411</v>
      </c>
      <c r="AY27" s="32"/>
      <c r="AZ27" s="13"/>
      <c r="BA27" s="14"/>
      <c r="BB27" s="14"/>
      <c r="BC27" s="15"/>
      <c r="BD27" s="27">
        <f t="shared" si="12"/>
        <v>3.0740156256870588</v>
      </c>
      <c r="BE27" s="31">
        <f t="shared" si="13"/>
        <v>2411</v>
      </c>
      <c r="BF27" s="32"/>
      <c r="BG27" s="13"/>
      <c r="BH27" s="14"/>
      <c r="BI27" s="14"/>
      <c r="BJ27" s="15"/>
      <c r="BK27" s="27">
        <f t="shared" si="14"/>
        <v>3.0740156256870588</v>
      </c>
      <c r="BL27" s="31">
        <f t="shared" si="15"/>
        <v>2411</v>
      </c>
      <c r="BM27" s="32"/>
      <c r="BN27" s="13"/>
      <c r="BO27" s="14"/>
      <c r="BP27" s="14"/>
      <c r="BQ27" s="15"/>
      <c r="BR27" s="27">
        <f t="shared" si="16"/>
        <v>3.0740156256870588</v>
      </c>
      <c r="BS27" s="31">
        <f t="shared" si="17"/>
        <v>2411</v>
      </c>
      <c r="BT27" s="32"/>
      <c r="BU27" s="13"/>
      <c r="BV27" s="14"/>
      <c r="BW27" s="14"/>
      <c r="BX27" s="15"/>
      <c r="BY27" s="27">
        <f t="shared" si="18"/>
        <v>3.0740156256870588</v>
      </c>
      <c r="BZ27" s="31">
        <f t="shared" si="19"/>
        <v>2411</v>
      </c>
      <c r="CA27" s="32"/>
      <c r="CB27" s="13"/>
      <c r="CC27" s="14"/>
      <c r="CD27" s="14"/>
      <c r="CE27" s="15"/>
      <c r="CF27" s="27">
        <f t="shared" si="20"/>
        <v>3.0740156256870588</v>
      </c>
      <c r="CG27" s="31">
        <f t="shared" si="21"/>
        <v>2411</v>
      </c>
      <c r="CH27" s="32"/>
      <c r="CI27" s="13"/>
      <c r="CJ27" s="14"/>
      <c r="CK27" s="14"/>
      <c r="CL27" s="15"/>
      <c r="CM27" s="27">
        <f t="shared" si="22"/>
        <v>3.0740156256870588</v>
      </c>
      <c r="CN27" s="31">
        <f t="shared" si="23"/>
        <v>2411</v>
      </c>
      <c r="CO27" s="32"/>
      <c r="CP27" s="13"/>
      <c r="CQ27" s="14"/>
      <c r="CR27" s="14"/>
      <c r="CS27" s="15"/>
      <c r="CT27" s="27">
        <f t="shared" si="24"/>
        <v>3.0740156256870588</v>
      </c>
      <c r="CU27" s="31">
        <f t="shared" si="25"/>
        <v>2411</v>
      </c>
      <c r="CV27" s="32"/>
      <c r="CW27" s="13"/>
      <c r="CX27" s="14"/>
      <c r="CY27" s="14"/>
      <c r="CZ27" s="15"/>
      <c r="DA27" s="27">
        <f t="shared" si="26"/>
        <v>3.0740156256870588</v>
      </c>
      <c r="DB27" s="31">
        <f t="shared" si="27"/>
        <v>2411</v>
      </c>
      <c r="DC27" s="32"/>
      <c r="DD27" s="13"/>
      <c r="DE27" s="14"/>
      <c r="DF27" s="14"/>
      <c r="DG27" s="15"/>
      <c r="DH27" s="27">
        <f t="shared" si="28"/>
        <v>3.0740156256870588</v>
      </c>
      <c r="DI27" s="31">
        <f t="shared" si="29"/>
        <v>2411</v>
      </c>
      <c r="DJ27" s="32"/>
      <c r="DK27" s="13"/>
      <c r="DL27" s="14"/>
      <c r="DM27" s="14"/>
      <c r="DN27" s="15"/>
      <c r="DO27" s="27">
        <f t="shared" si="30"/>
        <v>3.0740156256870588</v>
      </c>
      <c r="DP27" s="31">
        <f t="shared" si="31"/>
        <v>2411</v>
      </c>
      <c r="DQ27" s="32"/>
      <c r="DR27" s="13"/>
      <c r="DS27" s="14"/>
      <c r="DT27" s="14"/>
      <c r="DU27" s="15"/>
      <c r="DV27" s="27">
        <f t="shared" si="32"/>
        <v>3.0740156256870588</v>
      </c>
      <c r="DW27" s="31">
        <f t="shared" si="33"/>
        <v>2411</v>
      </c>
      <c r="DX27" s="32"/>
      <c r="DY27" s="13"/>
      <c r="DZ27" s="14"/>
      <c r="EA27" s="14"/>
      <c r="EB27" s="15"/>
      <c r="EC27" s="27">
        <f t="shared" si="34"/>
        <v>3.0740156256870588</v>
      </c>
      <c r="ED27" s="31">
        <f t="shared" si="35"/>
        <v>2411</v>
      </c>
      <c r="EE27" s="32"/>
      <c r="EF27" s="13"/>
      <c r="EG27" s="14"/>
      <c r="EH27" s="14"/>
      <c r="EI27" s="15"/>
      <c r="EJ27" s="27">
        <f t="shared" si="36"/>
        <v>3.0740156256870588</v>
      </c>
      <c r="EK27" s="31">
        <f t="shared" si="37"/>
        <v>2411</v>
      </c>
    </row>
    <row r="28" spans="1:141" s="7" customFormat="1">
      <c r="A28" s="6">
        <v>25</v>
      </c>
      <c r="B28" s="32">
        <v>4</v>
      </c>
      <c r="C28" s="13"/>
      <c r="D28" s="14"/>
      <c r="E28" s="14"/>
      <c r="F28" s="15"/>
      <c r="G28" s="27">
        <f t="shared" si="39"/>
        <v>2.7657645429727706</v>
      </c>
      <c r="H28" s="31">
        <f t="shared" si="38"/>
        <v>2433</v>
      </c>
      <c r="I28" s="32"/>
      <c r="J28" s="13"/>
      <c r="K28" s="14"/>
      <c r="L28" s="14"/>
      <c r="M28" s="15"/>
      <c r="N28" s="27">
        <f t="shared" si="0"/>
        <v>3.0740156256870588</v>
      </c>
      <c r="O28" s="31">
        <f t="shared" si="1"/>
        <v>2411</v>
      </c>
      <c r="P28" s="32"/>
      <c r="Q28" s="13"/>
      <c r="R28" s="14"/>
      <c r="S28" s="14"/>
      <c r="T28" s="15"/>
      <c r="U28" s="27">
        <f t="shared" si="2"/>
        <v>3.0740156256870588</v>
      </c>
      <c r="V28" s="31">
        <f t="shared" si="3"/>
        <v>2411</v>
      </c>
      <c r="W28" s="32"/>
      <c r="X28" s="13"/>
      <c r="Y28" s="14"/>
      <c r="Z28" s="14"/>
      <c r="AA28" s="15"/>
      <c r="AB28" s="27">
        <f t="shared" si="4"/>
        <v>3.0740156256870588</v>
      </c>
      <c r="AC28" s="31">
        <f t="shared" si="5"/>
        <v>2411</v>
      </c>
      <c r="AD28" s="32"/>
      <c r="AE28" s="13"/>
      <c r="AF28" s="14"/>
      <c r="AG28" s="14"/>
      <c r="AH28" s="15"/>
      <c r="AI28" s="27">
        <f t="shared" si="6"/>
        <v>3.0740156256870588</v>
      </c>
      <c r="AJ28" s="31">
        <f t="shared" si="7"/>
        <v>2411</v>
      </c>
      <c r="AK28" s="32"/>
      <c r="AL28" s="13"/>
      <c r="AM28" s="14"/>
      <c r="AN28" s="14"/>
      <c r="AO28" s="15"/>
      <c r="AP28" s="27">
        <f t="shared" si="8"/>
        <v>3.0740156256870588</v>
      </c>
      <c r="AQ28" s="31">
        <f t="shared" si="9"/>
        <v>2411</v>
      </c>
      <c r="AR28" s="32"/>
      <c r="AS28" s="13"/>
      <c r="AT28" s="14"/>
      <c r="AU28" s="14"/>
      <c r="AV28" s="15"/>
      <c r="AW28" s="27">
        <f t="shared" si="10"/>
        <v>3.0740156256870588</v>
      </c>
      <c r="AX28" s="31">
        <f t="shared" si="11"/>
        <v>2411</v>
      </c>
      <c r="AY28" s="32"/>
      <c r="AZ28" s="13"/>
      <c r="BA28" s="14"/>
      <c r="BB28" s="14"/>
      <c r="BC28" s="15"/>
      <c r="BD28" s="27">
        <f t="shared" si="12"/>
        <v>3.0740156256870588</v>
      </c>
      <c r="BE28" s="31">
        <f t="shared" si="13"/>
        <v>2411</v>
      </c>
      <c r="BF28" s="32"/>
      <c r="BG28" s="13"/>
      <c r="BH28" s="14"/>
      <c r="BI28" s="14"/>
      <c r="BJ28" s="15"/>
      <c r="BK28" s="27">
        <f t="shared" si="14"/>
        <v>3.0740156256870588</v>
      </c>
      <c r="BL28" s="31">
        <f t="shared" si="15"/>
        <v>2411</v>
      </c>
      <c r="BM28" s="32"/>
      <c r="BN28" s="13"/>
      <c r="BO28" s="14"/>
      <c r="BP28" s="14"/>
      <c r="BQ28" s="15"/>
      <c r="BR28" s="27">
        <f t="shared" si="16"/>
        <v>3.0740156256870588</v>
      </c>
      <c r="BS28" s="31">
        <f t="shared" si="17"/>
        <v>2411</v>
      </c>
      <c r="BT28" s="32"/>
      <c r="BU28" s="13"/>
      <c r="BV28" s="14"/>
      <c r="BW28" s="14"/>
      <c r="BX28" s="15"/>
      <c r="BY28" s="27">
        <f t="shared" si="18"/>
        <v>3.0740156256870588</v>
      </c>
      <c r="BZ28" s="31">
        <f t="shared" si="19"/>
        <v>2411</v>
      </c>
      <c r="CA28" s="32"/>
      <c r="CB28" s="13"/>
      <c r="CC28" s="14"/>
      <c r="CD28" s="14"/>
      <c r="CE28" s="15"/>
      <c r="CF28" s="27">
        <f t="shared" si="20"/>
        <v>3.0740156256870588</v>
      </c>
      <c r="CG28" s="31">
        <f t="shared" si="21"/>
        <v>2411</v>
      </c>
      <c r="CH28" s="32"/>
      <c r="CI28" s="13"/>
      <c r="CJ28" s="14"/>
      <c r="CK28" s="14"/>
      <c r="CL28" s="15"/>
      <c r="CM28" s="27">
        <f t="shared" si="22"/>
        <v>3.0740156256870588</v>
      </c>
      <c r="CN28" s="31">
        <f t="shared" si="23"/>
        <v>2411</v>
      </c>
      <c r="CO28" s="32"/>
      <c r="CP28" s="13"/>
      <c r="CQ28" s="14"/>
      <c r="CR28" s="14"/>
      <c r="CS28" s="15"/>
      <c r="CT28" s="27">
        <f t="shared" si="24"/>
        <v>3.0740156256870588</v>
      </c>
      <c r="CU28" s="31">
        <f t="shared" si="25"/>
        <v>2411</v>
      </c>
      <c r="CV28" s="32"/>
      <c r="CW28" s="13"/>
      <c r="CX28" s="14"/>
      <c r="CY28" s="14"/>
      <c r="CZ28" s="15"/>
      <c r="DA28" s="27">
        <f t="shared" si="26"/>
        <v>3.0740156256870588</v>
      </c>
      <c r="DB28" s="31">
        <f t="shared" si="27"/>
        <v>2411</v>
      </c>
      <c r="DC28" s="32"/>
      <c r="DD28" s="13"/>
      <c r="DE28" s="14"/>
      <c r="DF28" s="14"/>
      <c r="DG28" s="15"/>
      <c r="DH28" s="27">
        <f t="shared" si="28"/>
        <v>3.0740156256870588</v>
      </c>
      <c r="DI28" s="31">
        <f t="shared" si="29"/>
        <v>2411</v>
      </c>
      <c r="DJ28" s="32"/>
      <c r="DK28" s="13"/>
      <c r="DL28" s="14"/>
      <c r="DM28" s="14"/>
      <c r="DN28" s="15"/>
      <c r="DO28" s="27">
        <f t="shared" si="30"/>
        <v>3.0740156256870588</v>
      </c>
      <c r="DP28" s="31">
        <f t="shared" si="31"/>
        <v>2411</v>
      </c>
      <c r="DQ28" s="32"/>
      <c r="DR28" s="13"/>
      <c r="DS28" s="14"/>
      <c r="DT28" s="14"/>
      <c r="DU28" s="15"/>
      <c r="DV28" s="27">
        <f t="shared" si="32"/>
        <v>3.0740156256870588</v>
      </c>
      <c r="DW28" s="31">
        <f t="shared" si="33"/>
        <v>2411</v>
      </c>
      <c r="DX28" s="32"/>
      <c r="DY28" s="13"/>
      <c r="DZ28" s="14"/>
      <c r="EA28" s="14"/>
      <c r="EB28" s="15"/>
      <c r="EC28" s="27">
        <f t="shared" si="34"/>
        <v>3.0740156256870588</v>
      </c>
      <c r="ED28" s="31">
        <f t="shared" si="35"/>
        <v>2411</v>
      </c>
      <c r="EE28" s="32"/>
      <c r="EF28" s="13"/>
      <c r="EG28" s="14"/>
      <c r="EH28" s="14"/>
      <c r="EI28" s="15"/>
      <c r="EJ28" s="27">
        <f t="shared" si="36"/>
        <v>3.0740156256870588</v>
      </c>
      <c r="EK28" s="31">
        <f t="shared" si="37"/>
        <v>2411</v>
      </c>
    </row>
    <row r="29" spans="1:141" s="7" customFormat="1">
      <c r="A29" s="6">
        <v>26</v>
      </c>
      <c r="B29" s="32">
        <v>4</v>
      </c>
      <c r="C29" s="13"/>
      <c r="D29" s="14"/>
      <c r="E29" s="14">
        <v>40</v>
      </c>
      <c r="F29" s="15"/>
      <c r="G29" s="27">
        <f t="shared" si="39"/>
        <v>2.7805610904450271</v>
      </c>
      <c r="H29" s="31">
        <f t="shared" si="38"/>
        <v>2433</v>
      </c>
      <c r="I29" s="32"/>
      <c r="J29" s="13"/>
      <c r="K29" s="14"/>
      <c r="L29" s="14"/>
      <c r="M29" s="15"/>
      <c r="N29" s="27">
        <f t="shared" si="0"/>
        <v>3.0740156256870588</v>
      </c>
      <c r="O29" s="31">
        <f t="shared" si="1"/>
        <v>2411</v>
      </c>
      <c r="P29" s="32"/>
      <c r="Q29" s="13"/>
      <c r="R29" s="14"/>
      <c r="S29" s="14"/>
      <c r="T29" s="15"/>
      <c r="U29" s="27">
        <f t="shared" si="2"/>
        <v>3.0740156256870588</v>
      </c>
      <c r="V29" s="31">
        <f t="shared" si="3"/>
        <v>2411</v>
      </c>
      <c r="W29" s="32"/>
      <c r="X29" s="13"/>
      <c r="Y29" s="14"/>
      <c r="Z29" s="14"/>
      <c r="AA29" s="15"/>
      <c r="AB29" s="27">
        <f t="shared" si="4"/>
        <v>3.0740156256870588</v>
      </c>
      <c r="AC29" s="31">
        <f t="shared" si="5"/>
        <v>2411</v>
      </c>
      <c r="AD29" s="32"/>
      <c r="AE29" s="13"/>
      <c r="AF29" s="14"/>
      <c r="AG29" s="14"/>
      <c r="AH29" s="15"/>
      <c r="AI29" s="27">
        <f t="shared" si="6"/>
        <v>3.0740156256870588</v>
      </c>
      <c r="AJ29" s="31">
        <f t="shared" si="7"/>
        <v>2411</v>
      </c>
      <c r="AK29" s="32"/>
      <c r="AL29" s="13"/>
      <c r="AM29" s="14"/>
      <c r="AN29" s="14"/>
      <c r="AO29" s="15"/>
      <c r="AP29" s="27">
        <f t="shared" si="8"/>
        <v>3.0740156256870588</v>
      </c>
      <c r="AQ29" s="31">
        <f t="shared" si="9"/>
        <v>2411</v>
      </c>
      <c r="AR29" s="32"/>
      <c r="AS29" s="13"/>
      <c r="AT29" s="14"/>
      <c r="AU29" s="14"/>
      <c r="AV29" s="15"/>
      <c r="AW29" s="27">
        <f t="shared" si="10"/>
        <v>3.0740156256870588</v>
      </c>
      <c r="AX29" s="31">
        <f t="shared" si="11"/>
        <v>2411</v>
      </c>
      <c r="AY29" s="32"/>
      <c r="AZ29" s="13"/>
      <c r="BA29" s="14"/>
      <c r="BB29" s="14"/>
      <c r="BC29" s="15"/>
      <c r="BD29" s="27">
        <f t="shared" si="12"/>
        <v>3.0740156256870588</v>
      </c>
      <c r="BE29" s="31">
        <f t="shared" si="13"/>
        <v>2411</v>
      </c>
      <c r="BF29" s="32"/>
      <c r="BG29" s="13"/>
      <c r="BH29" s="14"/>
      <c r="BI29" s="14"/>
      <c r="BJ29" s="15"/>
      <c r="BK29" s="27">
        <f t="shared" si="14"/>
        <v>3.0740156256870588</v>
      </c>
      <c r="BL29" s="31">
        <f t="shared" si="15"/>
        <v>2411</v>
      </c>
      <c r="BM29" s="32"/>
      <c r="BN29" s="13"/>
      <c r="BO29" s="14"/>
      <c r="BP29" s="14"/>
      <c r="BQ29" s="15"/>
      <c r="BR29" s="27">
        <f t="shared" si="16"/>
        <v>3.0740156256870588</v>
      </c>
      <c r="BS29" s="31">
        <f t="shared" si="17"/>
        <v>2411</v>
      </c>
      <c r="BT29" s="32"/>
      <c r="BU29" s="13"/>
      <c r="BV29" s="14"/>
      <c r="BW29" s="14"/>
      <c r="BX29" s="15"/>
      <c r="BY29" s="27">
        <f t="shared" si="18"/>
        <v>3.0740156256870588</v>
      </c>
      <c r="BZ29" s="31">
        <f t="shared" si="19"/>
        <v>2411</v>
      </c>
      <c r="CA29" s="32"/>
      <c r="CB29" s="13"/>
      <c r="CC29" s="14"/>
      <c r="CD29" s="14"/>
      <c r="CE29" s="15"/>
      <c r="CF29" s="27">
        <f t="shared" si="20"/>
        <v>3.0740156256870588</v>
      </c>
      <c r="CG29" s="31">
        <f t="shared" si="21"/>
        <v>2411</v>
      </c>
      <c r="CH29" s="32"/>
      <c r="CI29" s="13"/>
      <c r="CJ29" s="14"/>
      <c r="CK29" s="14"/>
      <c r="CL29" s="15"/>
      <c r="CM29" s="27">
        <f t="shared" si="22"/>
        <v>3.0740156256870588</v>
      </c>
      <c r="CN29" s="31">
        <f t="shared" si="23"/>
        <v>2411</v>
      </c>
      <c r="CO29" s="32"/>
      <c r="CP29" s="13"/>
      <c r="CQ29" s="14"/>
      <c r="CR29" s="14"/>
      <c r="CS29" s="15"/>
      <c r="CT29" s="27">
        <f t="shared" si="24"/>
        <v>3.0740156256870588</v>
      </c>
      <c r="CU29" s="31">
        <f t="shared" si="25"/>
        <v>2411</v>
      </c>
      <c r="CV29" s="32"/>
      <c r="CW29" s="13"/>
      <c r="CX29" s="14"/>
      <c r="CY29" s="14"/>
      <c r="CZ29" s="15"/>
      <c r="DA29" s="27">
        <f t="shared" si="26"/>
        <v>3.0740156256870588</v>
      </c>
      <c r="DB29" s="31">
        <f t="shared" si="27"/>
        <v>2411</v>
      </c>
      <c r="DC29" s="32"/>
      <c r="DD29" s="13"/>
      <c r="DE29" s="14"/>
      <c r="DF29" s="14"/>
      <c r="DG29" s="15"/>
      <c r="DH29" s="27">
        <f t="shared" si="28"/>
        <v>3.0740156256870588</v>
      </c>
      <c r="DI29" s="31">
        <f t="shared" si="29"/>
        <v>2411</v>
      </c>
      <c r="DJ29" s="32"/>
      <c r="DK29" s="13"/>
      <c r="DL29" s="14"/>
      <c r="DM29" s="14"/>
      <c r="DN29" s="15"/>
      <c r="DO29" s="27">
        <f t="shared" si="30"/>
        <v>3.0740156256870588</v>
      </c>
      <c r="DP29" s="31">
        <f t="shared" si="31"/>
        <v>2411</v>
      </c>
      <c r="DQ29" s="32"/>
      <c r="DR29" s="13"/>
      <c r="DS29" s="14"/>
      <c r="DT29" s="14"/>
      <c r="DU29" s="15"/>
      <c r="DV29" s="27">
        <f t="shared" si="32"/>
        <v>3.0740156256870588</v>
      </c>
      <c r="DW29" s="31">
        <f t="shared" si="33"/>
        <v>2411</v>
      </c>
      <c r="DX29" s="32"/>
      <c r="DY29" s="13"/>
      <c r="DZ29" s="14"/>
      <c r="EA29" s="14"/>
      <c r="EB29" s="15"/>
      <c r="EC29" s="27">
        <f t="shared" si="34"/>
        <v>3.0740156256870588</v>
      </c>
      <c r="ED29" s="31">
        <f t="shared" si="35"/>
        <v>2411</v>
      </c>
      <c r="EE29" s="32"/>
      <c r="EF29" s="13"/>
      <c r="EG29" s="14"/>
      <c r="EH29" s="14"/>
      <c r="EI29" s="15"/>
      <c r="EJ29" s="27">
        <f t="shared" si="36"/>
        <v>3.0740156256870588</v>
      </c>
      <c r="EK29" s="31">
        <f t="shared" si="37"/>
        <v>2411</v>
      </c>
    </row>
    <row r="30" spans="1:141" s="7" customFormat="1">
      <c r="A30" s="6">
        <v>27</v>
      </c>
      <c r="B30" s="32">
        <v>4</v>
      </c>
      <c r="C30" s="13"/>
      <c r="D30" s="14"/>
      <c r="E30" s="14">
        <v>20</v>
      </c>
      <c r="F30" s="15"/>
      <c r="G30" s="27">
        <f t="shared" si="39"/>
        <v>2.7920695162567819</v>
      </c>
      <c r="H30" s="31">
        <f t="shared" si="38"/>
        <v>2433</v>
      </c>
      <c r="I30" s="32"/>
      <c r="J30" s="13"/>
      <c r="K30" s="14"/>
      <c r="L30" s="14"/>
      <c r="M30" s="15"/>
      <c r="N30" s="27">
        <f t="shared" si="0"/>
        <v>3.0740156256870588</v>
      </c>
      <c r="O30" s="31">
        <f t="shared" si="1"/>
        <v>2411</v>
      </c>
      <c r="P30" s="32"/>
      <c r="Q30" s="13"/>
      <c r="R30" s="14"/>
      <c r="S30" s="14"/>
      <c r="T30" s="15"/>
      <c r="U30" s="27">
        <f t="shared" si="2"/>
        <v>3.0740156256870588</v>
      </c>
      <c r="V30" s="31">
        <f t="shared" si="3"/>
        <v>2411</v>
      </c>
      <c r="W30" s="32"/>
      <c r="X30" s="13"/>
      <c r="Y30" s="14"/>
      <c r="Z30" s="14"/>
      <c r="AA30" s="15"/>
      <c r="AB30" s="27">
        <f t="shared" si="4"/>
        <v>3.0740156256870588</v>
      </c>
      <c r="AC30" s="31">
        <f t="shared" si="5"/>
        <v>2411</v>
      </c>
      <c r="AD30" s="32"/>
      <c r="AE30" s="13"/>
      <c r="AF30" s="14"/>
      <c r="AG30" s="14"/>
      <c r="AH30" s="15"/>
      <c r="AI30" s="27">
        <f t="shared" si="6"/>
        <v>3.0740156256870588</v>
      </c>
      <c r="AJ30" s="31">
        <f t="shared" si="7"/>
        <v>2411</v>
      </c>
      <c r="AK30" s="32"/>
      <c r="AL30" s="13"/>
      <c r="AM30" s="14"/>
      <c r="AN30" s="14"/>
      <c r="AO30" s="15"/>
      <c r="AP30" s="27">
        <f t="shared" si="8"/>
        <v>3.0740156256870588</v>
      </c>
      <c r="AQ30" s="31">
        <f t="shared" si="9"/>
        <v>2411</v>
      </c>
      <c r="AR30" s="32"/>
      <c r="AS30" s="13"/>
      <c r="AT30" s="14"/>
      <c r="AU30" s="14"/>
      <c r="AV30" s="15"/>
      <c r="AW30" s="27">
        <f t="shared" si="10"/>
        <v>3.0740156256870588</v>
      </c>
      <c r="AX30" s="31">
        <f t="shared" si="11"/>
        <v>2411</v>
      </c>
      <c r="AY30" s="32"/>
      <c r="AZ30" s="13"/>
      <c r="BA30" s="14"/>
      <c r="BB30" s="14"/>
      <c r="BC30" s="15"/>
      <c r="BD30" s="27">
        <f t="shared" si="12"/>
        <v>3.0740156256870588</v>
      </c>
      <c r="BE30" s="31">
        <f t="shared" si="13"/>
        <v>2411</v>
      </c>
      <c r="BF30" s="32"/>
      <c r="BG30" s="13"/>
      <c r="BH30" s="14"/>
      <c r="BI30" s="14"/>
      <c r="BJ30" s="15"/>
      <c r="BK30" s="27">
        <f t="shared" si="14"/>
        <v>3.0740156256870588</v>
      </c>
      <c r="BL30" s="31">
        <f t="shared" si="15"/>
        <v>2411</v>
      </c>
      <c r="BM30" s="32"/>
      <c r="BN30" s="13"/>
      <c r="BO30" s="14"/>
      <c r="BP30" s="14"/>
      <c r="BQ30" s="15"/>
      <c r="BR30" s="27">
        <f t="shared" si="16"/>
        <v>3.0740156256870588</v>
      </c>
      <c r="BS30" s="31">
        <f t="shared" si="17"/>
        <v>2411</v>
      </c>
      <c r="BT30" s="32"/>
      <c r="BU30" s="13"/>
      <c r="BV30" s="14"/>
      <c r="BW30" s="14"/>
      <c r="BX30" s="15"/>
      <c r="BY30" s="27">
        <f t="shared" si="18"/>
        <v>3.0740156256870588</v>
      </c>
      <c r="BZ30" s="31">
        <f t="shared" si="19"/>
        <v>2411</v>
      </c>
      <c r="CA30" s="32"/>
      <c r="CB30" s="13"/>
      <c r="CC30" s="14"/>
      <c r="CD30" s="14"/>
      <c r="CE30" s="15"/>
      <c r="CF30" s="27">
        <f t="shared" si="20"/>
        <v>3.0740156256870588</v>
      </c>
      <c r="CG30" s="31">
        <f t="shared" si="21"/>
        <v>2411</v>
      </c>
      <c r="CH30" s="32"/>
      <c r="CI30" s="13"/>
      <c r="CJ30" s="14"/>
      <c r="CK30" s="14"/>
      <c r="CL30" s="15"/>
      <c r="CM30" s="27">
        <f t="shared" si="22"/>
        <v>3.0740156256870588</v>
      </c>
      <c r="CN30" s="31">
        <f t="shared" si="23"/>
        <v>2411</v>
      </c>
      <c r="CO30" s="32"/>
      <c r="CP30" s="13"/>
      <c r="CQ30" s="14"/>
      <c r="CR30" s="14"/>
      <c r="CS30" s="15"/>
      <c r="CT30" s="27">
        <f t="shared" si="24"/>
        <v>3.0740156256870588</v>
      </c>
      <c r="CU30" s="31">
        <f t="shared" si="25"/>
        <v>2411</v>
      </c>
      <c r="CV30" s="32"/>
      <c r="CW30" s="13"/>
      <c r="CX30" s="14"/>
      <c r="CY30" s="14"/>
      <c r="CZ30" s="15"/>
      <c r="DA30" s="27">
        <f t="shared" si="26"/>
        <v>3.0740156256870588</v>
      </c>
      <c r="DB30" s="31">
        <f t="shared" si="27"/>
        <v>2411</v>
      </c>
      <c r="DC30" s="32"/>
      <c r="DD30" s="13"/>
      <c r="DE30" s="14"/>
      <c r="DF30" s="14"/>
      <c r="DG30" s="15"/>
      <c r="DH30" s="27">
        <f t="shared" si="28"/>
        <v>3.0740156256870588</v>
      </c>
      <c r="DI30" s="31">
        <f t="shared" si="29"/>
        <v>2411</v>
      </c>
      <c r="DJ30" s="32"/>
      <c r="DK30" s="13"/>
      <c r="DL30" s="14"/>
      <c r="DM30" s="14"/>
      <c r="DN30" s="15"/>
      <c r="DO30" s="27">
        <f t="shared" si="30"/>
        <v>3.0740156256870588</v>
      </c>
      <c r="DP30" s="31">
        <f t="shared" si="31"/>
        <v>2411</v>
      </c>
      <c r="DQ30" s="32"/>
      <c r="DR30" s="13"/>
      <c r="DS30" s="14"/>
      <c r="DT30" s="14"/>
      <c r="DU30" s="15"/>
      <c r="DV30" s="27">
        <f t="shared" si="32"/>
        <v>3.0740156256870588</v>
      </c>
      <c r="DW30" s="31">
        <f t="shared" si="33"/>
        <v>2411</v>
      </c>
      <c r="DX30" s="32"/>
      <c r="DY30" s="13"/>
      <c r="DZ30" s="14"/>
      <c r="EA30" s="14"/>
      <c r="EB30" s="15"/>
      <c r="EC30" s="27">
        <f t="shared" si="34"/>
        <v>3.0740156256870588</v>
      </c>
      <c r="ED30" s="31">
        <f t="shared" si="35"/>
        <v>2411</v>
      </c>
      <c r="EE30" s="32"/>
      <c r="EF30" s="13"/>
      <c r="EG30" s="14"/>
      <c r="EH30" s="14"/>
      <c r="EI30" s="15"/>
      <c r="EJ30" s="27">
        <f t="shared" si="36"/>
        <v>3.0740156256870588</v>
      </c>
      <c r="EK30" s="31">
        <f t="shared" si="37"/>
        <v>2411</v>
      </c>
    </row>
    <row r="31" spans="1:141" s="7" customFormat="1">
      <c r="A31" s="6">
        <v>28</v>
      </c>
      <c r="B31" s="32">
        <v>5</v>
      </c>
      <c r="C31" s="13"/>
      <c r="D31" s="14"/>
      <c r="E31" s="14">
        <v>20</v>
      </c>
      <c r="F31" s="15"/>
      <c r="G31" s="27">
        <f t="shared" si="39"/>
        <v>2.8056330181063505</v>
      </c>
      <c r="H31" s="31">
        <f t="shared" si="38"/>
        <v>2433</v>
      </c>
      <c r="I31" s="32"/>
      <c r="J31" s="13"/>
      <c r="K31" s="14"/>
      <c r="L31" s="14"/>
      <c r="M31" s="15"/>
      <c r="N31" s="27">
        <f t="shared" si="0"/>
        <v>3.0740156256870588</v>
      </c>
      <c r="O31" s="31">
        <f t="shared" si="1"/>
        <v>2411</v>
      </c>
      <c r="P31" s="32"/>
      <c r="Q31" s="13"/>
      <c r="R31" s="14"/>
      <c r="S31" s="14"/>
      <c r="T31" s="15"/>
      <c r="U31" s="27">
        <f t="shared" si="2"/>
        <v>3.0740156256870588</v>
      </c>
      <c r="V31" s="31">
        <f t="shared" si="3"/>
        <v>2411</v>
      </c>
      <c r="W31" s="32"/>
      <c r="X31" s="13"/>
      <c r="Y31" s="14"/>
      <c r="Z31" s="14"/>
      <c r="AA31" s="15"/>
      <c r="AB31" s="27">
        <f t="shared" si="4"/>
        <v>3.0740156256870588</v>
      </c>
      <c r="AC31" s="31">
        <f t="shared" si="5"/>
        <v>2411</v>
      </c>
      <c r="AD31" s="32"/>
      <c r="AE31" s="13"/>
      <c r="AF31" s="14"/>
      <c r="AG31" s="14"/>
      <c r="AH31" s="15"/>
      <c r="AI31" s="27">
        <f t="shared" si="6"/>
        <v>3.0740156256870588</v>
      </c>
      <c r="AJ31" s="31">
        <f t="shared" si="7"/>
        <v>2411</v>
      </c>
      <c r="AK31" s="32"/>
      <c r="AL31" s="13"/>
      <c r="AM31" s="14"/>
      <c r="AN31" s="14"/>
      <c r="AO31" s="15"/>
      <c r="AP31" s="27">
        <f t="shared" si="8"/>
        <v>3.0740156256870588</v>
      </c>
      <c r="AQ31" s="31">
        <f t="shared" si="9"/>
        <v>2411</v>
      </c>
      <c r="AR31" s="32"/>
      <c r="AS31" s="13"/>
      <c r="AT31" s="14"/>
      <c r="AU31" s="14"/>
      <c r="AV31" s="15"/>
      <c r="AW31" s="27">
        <f t="shared" si="10"/>
        <v>3.0740156256870588</v>
      </c>
      <c r="AX31" s="31">
        <f t="shared" si="11"/>
        <v>2411</v>
      </c>
      <c r="AY31" s="32"/>
      <c r="AZ31" s="13"/>
      <c r="BA31" s="14"/>
      <c r="BB31" s="14"/>
      <c r="BC31" s="15"/>
      <c r="BD31" s="27">
        <f t="shared" si="12"/>
        <v>3.0740156256870588</v>
      </c>
      <c r="BE31" s="31">
        <f t="shared" si="13"/>
        <v>2411</v>
      </c>
      <c r="BF31" s="32"/>
      <c r="BG31" s="13"/>
      <c r="BH31" s="14"/>
      <c r="BI31" s="14"/>
      <c r="BJ31" s="15"/>
      <c r="BK31" s="27">
        <f t="shared" si="14"/>
        <v>3.0740156256870588</v>
      </c>
      <c r="BL31" s="31">
        <f t="shared" si="15"/>
        <v>2411</v>
      </c>
      <c r="BM31" s="32"/>
      <c r="BN31" s="13"/>
      <c r="BO31" s="14"/>
      <c r="BP31" s="14"/>
      <c r="BQ31" s="15"/>
      <c r="BR31" s="27">
        <f t="shared" si="16"/>
        <v>3.0740156256870588</v>
      </c>
      <c r="BS31" s="31">
        <f t="shared" si="17"/>
        <v>2411</v>
      </c>
      <c r="BT31" s="32"/>
      <c r="BU31" s="13"/>
      <c r="BV31" s="14"/>
      <c r="BW31" s="14"/>
      <c r="BX31" s="15"/>
      <c r="BY31" s="27">
        <f t="shared" si="18"/>
        <v>3.0740156256870588</v>
      </c>
      <c r="BZ31" s="31">
        <f t="shared" si="19"/>
        <v>2411</v>
      </c>
      <c r="CA31" s="32"/>
      <c r="CB31" s="13"/>
      <c r="CC31" s="14"/>
      <c r="CD31" s="14"/>
      <c r="CE31" s="15"/>
      <c r="CF31" s="27">
        <f t="shared" si="20"/>
        <v>3.0740156256870588</v>
      </c>
      <c r="CG31" s="31">
        <f t="shared" si="21"/>
        <v>2411</v>
      </c>
      <c r="CH31" s="32"/>
      <c r="CI31" s="13"/>
      <c r="CJ31" s="14"/>
      <c r="CK31" s="14"/>
      <c r="CL31" s="15"/>
      <c r="CM31" s="27">
        <f t="shared" si="22"/>
        <v>3.0740156256870588</v>
      </c>
      <c r="CN31" s="31">
        <f t="shared" si="23"/>
        <v>2411</v>
      </c>
      <c r="CO31" s="32"/>
      <c r="CP31" s="13"/>
      <c r="CQ31" s="14"/>
      <c r="CR31" s="14"/>
      <c r="CS31" s="15"/>
      <c r="CT31" s="27">
        <f t="shared" si="24"/>
        <v>3.0740156256870588</v>
      </c>
      <c r="CU31" s="31">
        <f t="shared" si="25"/>
        <v>2411</v>
      </c>
      <c r="CV31" s="32"/>
      <c r="CW31" s="13"/>
      <c r="CX31" s="14"/>
      <c r="CY31" s="14"/>
      <c r="CZ31" s="15"/>
      <c r="DA31" s="27">
        <f t="shared" si="26"/>
        <v>3.0740156256870588</v>
      </c>
      <c r="DB31" s="31">
        <f t="shared" si="27"/>
        <v>2411</v>
      </c>
      <c r="DC31" s="32"/>
      <c r="DD31" s="13"/>
      <c r="DE31" s="14"/>
      <c r="DF31" s="14"/>
      <c r="DG31" s="15"/>
      <c r="DH31" s="27">
        <f t="shared" si="28"/>
        <v>3.0740156256870588</v>
      </c>
      <c r="DI31" s="31">
        <f t="shared" si="29"/>
        <v>2411</v>
      </c>
      <c r="DJ31" s="32"/>
      <c r="DK31" s="13"/>
      <c r="DL31" s="14"/>
      <c r="DM31" s="14"/>
      <c r="DN31" s="15"/>
      <c r="DO31" s="27">
        <f t="shared" si="30"/>
        <v>3.0740156256870588</v>
      </c>
      <c r="DP31" s="31">
        <f t="shared" si="31"/>
        <v>2411</v>
      </c>
      <c r="DQ31" s="32"/>
      <c r="DR31" s="13"/>
      <c r="DS31" s="14"/>
      <c r="DT31" s="14"/>
      <c r="DU31" s="15"/>
      <c r="DV31" s="27">
        <f t="shared" si="32"/>
        <v>3.0740156256870588</v>
      </c>
      <c r="DW31" s="31">
        <f t="shared" si="33"/>
        <v>2411</v>
      </c>
      <c r="DX31" s="32"/>
      <c r="DY31" s="13"/>
      <c r="DZ31" s="14"/>
      <c r="EA31" s="14"/>
      <c r="EB31" s="15"/>
      <c r="EC31" s="27">
        <f t="shared" si="34"/>
        <v>3.0740156256870588</v>
      </c>
      <c r="ED31" s="31">
        <f t="shared" si="35"/>
        <v>2411</v>
      </c>
      <c r="EE31" s="32"/>
      <c r="EF31" s="13"/>
      <c r="EG31" s="14"/>
      <c r="EH31" s="14"/>
      <c r="EI31" s="15"/>
      <c r="EJ31" s="27">
        <f t="shared" si="36"/>
        <v>3.0740156256870588</v>
      </c>
      <c r="EK31" s="31">
        <f t="shared" si="37"/>
        <v>2411</v>
      </c>
    </row>
    <row r="32" spans="1:141" s="7" customFormat="1">
      <c r="A32" s="6">
        <v>29</v>
      </c>
      <c r="B32" s="32">
        <v>4</v>
      </c>
      <c r="C32" s="13"/>
      <c r="D32" s="14"/>
      <c r="E32" s="14">
        <v>20</v>
      </c>
      <c r="F32" s="15"/>
      <c r="G32" s="27">
        <f t="shared" si="39"/>
        <v>2.8171414439181057</v>
      </c>
      <c r="H32" s="31">
        <f t="shared" si="38"/>
        <v>2433</v>
      </c>
      <c r="I32" s="32"/>
      <c r="J32" s="13"/>
      <c r="K32" s="14"/>
      <c r="L32" s="14"/>
      <c r="M32" s="15"/>
      <c r="N32" s="27">
        <f t="shared" si="0"/>
        <v>3.0740156256870588</v>
      </c>
      <c r="O32" s="31">
        <f t="shared" si="1"/>
        <v>2411</v>
      </c>
      <c r="P32" s="32"/>
      <c r="Q32" s="13"/>
      <c r="R32" s="14"/>
      <c r="S32" s="14"/>
      <c r="T32" s="15"/>
      <c r="U32" s="27">
        <f t="shared" si="2"/>
        <v>3.0740156256870588</v>
      </c>
      <c r="V32" s="31">
        <f t="shared" si="3"/>
        <v>2411</v>
      </c>
      <c r="W32" s="32"/>
      <c r="X32" s="13"/>
      <c r="Y32" s="14"/>
      <c r="Z32" s="14"/>
      <c r="AA32" s="15"/>
      <c r="AB32" s="27">
        <f t="shared" si="4"/>
        <v>3.0740156256870588</v>
      </c>
      <c r="AC32" s="31">
        <f t="shared" si="5"/>
        <v>2411</v>
      </c>
      <c r="AD32" s="32"/>
      <c r="AE32" s="13"/>
      <c r="AF32" s="14"/>
      <c r="AG32" s="14"/>
      <c r="AH32" s="15"/>
      <c r="AI32" s="27">
        <f t="shared" si="6"/>
        <v>3.0740156256870588</v>
      </c>
      <c r="AJ32" s="31">
        <f t="shared" si="7"/>
        <v>2411</v>
      </c>
      <c r="AK32" s="32"/>
      <c r="AL32" s="13"/>
      <c r="AM32" s="14"/>
      <c r="AN32" s="14"/>
      <c r="AO32" s="15"/>
      <c r="AP32" s="27">
        <f t="shared" si="8"/>
        <v>3.0740156256870588</v>
      </c>
      <c r="AQ32" s="31">
        <f t="shared" si="9"/>
        <v>2411</v>
      </c>
      <c r="AR32" s="32"/>
      <c r="AS32" s="13"/>
      <c r="AT32" s="14"/>
      <c r="AU32" s="14"/>
      <c r="AV32" s="15"/>
      <c r="AW32" s="27">
        <f t="shared" si="10"/>
        <v>3.0740156256870588</v>
      </c>
      <c r="AX32" s="31">
        <f t="shared" si="11"/>
        <v>2411</v>
      </c>
      <c r="AY32" s="32"/>
      <c r="AZ32" s="13"/>
      <c r="BA32" s="14"/>
      <c r="BB32" s="14"/>
      <c r="BC32" s="15"/>
      <c r="BD32" s="27">
        <f t="shared" si="12"/>
        <v>3.0740156256870588</v>
      </c>
      <c r="BE32" s="31">
        <f t="shared" si="13"/>
        <v>2411</v>
      </c>
      <c r="BF32" s="32"/>
      <c r="BG32" s="13"/>
      <c r="BH32" s="14"/>
      <c r="BI32" s="14"/>
      <c r="BJ32" s="15"/>
      <c r="BK32" s="27">
        <f t="shared" si="14"/>
        <v>3.0740156256870588</v>
      </c>
      <c r="BL32" s="31">
        <f t="shared" si="15"/>
        <v>2411</v>
      </c>
      <c r="BM32" s="32"/>
      <c r="BN32" s="13"/>
      <c r="BO32" s="14"/>
      <c r="BP32" s="14"/>
      <c r="BQ32" s="15"/>
      <c r="BR32" s="27">
        <f t="shared" si="16"/>
        <v>3.0740156256870588</v>
      </c>
      <c r="BS32" s="31">
        <f t="shared" si="17"/>
        <v>2411</v>
      </c>
      <c r="BT32" s="32"/>
      <c r="BU32" s="13"/>
      <c r="BV32" s="14"/>
      <c r="BW32" s="14"/>
      <c r="BX32" s="15"/>
      <c r="BY32" s="27">
        <f t="shared" si="18"/>
        <v>3.0740156256870588</v>
      </c>
      <c r="BZ32" s="31">
        <f t="shared" si="19"/>
        <v>2411</v>
      </c>
      <c r="CA32" s="32"/>
      <c r="CB32" s="13"/>
      <c r="CC32" s="14"/>
      <c r="CD32" s="14"/>
      <c r="CE32" s="15"/>
      <c r="CF32" s="27">
        <f t="shared" si="20"/>
        <v>3.0740156256870588</v>
      </c>
      <c r="CG32" s="31">
        <f t="shared" si="21"/>
        <v>2411</v>
      </c>
      <c r="CH32" s="32"/>
      <c r="CI32" s="13"/>
      <c r="CJ32" s="14"/>
      <c r="CK32" s="14"/>
      <c r="CL32" s="15"/>
      <c r="CM32" s="27">
        <f t="shared" si="22"/>
        <v>3.0740156256870588</v>
      </c>
      <c r="CN32" s="31">
        <f t="shared" si="23"/>
        <v>2411</v>
      </c>
      <c r="CO32" s="32"/>
      <c r="CP32" s="13"/>
      <c r="CQ32" s="14"/>
      <c r="CR32" s="14"/>
      <c r="CS32" s="15"/>
      <c r="CT32" s="27">
        <f t="shared" si="24"/>
        <v>3.0740156256870588</v>
      </c>
      <c r="CU32" s="31">
        <f t="shared" si="25"/>
        <v>2411</v>
      </c>
      <c r="CV32" s="32"/>
      <c r="CW32" s="13"/>
      <c r="CX32" s="14"/>
      <c r="CY32" s="14"/>
      <c r="CZ32" s="15"/>
      <c r="DA32" s="27">
        <f t="shared" si="26"/>
        <v>3.0740156256870588</v>
      </c>
      <c r="DB32" s="31">
        <f t="shared" si="27"/>
        <v>2411</v>
      </c>
      <c r="DC32" s="32"/>
      <c r="DD32" s="13"/>
      <c r="DE32" s="14"/>
      <c r="DF32" s="14"/>
      <c r="DG32" s="15"/>
      <c r="DH32" s="27">
        <f t="shared" si="28"/>
        <v>3.0740156256870588</v>
      </c>
      <c r="DI32" s="31">
        <f t="shared" si="29"/>
        <v>2411</v>
      </c>
      <c r="DJ32" s="32"/>
      <c r="DK32" s="13"/>
      <c r="DL32" s="14"/>
      <c r="DM32" s="14"/>
      <c r="DN32" s="15"/>
      <c r="DO32" s="27">
        <f t="shared" si="30"/>
        <v>3.0740156256870588</v>
      </c>
      <c r="DP32" s="31">
        <f t="shared" si="31"/>
        <v>2411</v>
      </c>
      <c r="DQ32" s="32"/>
      <c r="DR32" s="13"/>
      <c r="DS32" s="14"/>
      <c r="DT32" s="14"/>
      <c r="DU32" s="15"/>
      <c r="DV32" s="27">
        <f t="shared" si="32"/>
        <v>3.0740156256870588</v>
      </c>
      <c r="DW32" s="31">
        <f t="shared" si="33"/>
        <v>2411</v>
      </c>
      <c r="DX32" s="32"/>
      <c r="DY32" s="13"/>
      <c r="DZ32" s="14"/>
      <c r="EA32" s="14"/>
      <c r="EB32" s="15"/>
      <c r="EC32" s="27">
        <f t="shared" si="34"/>
        <v>3.0740156256870588</v>
      </c>
      <c r="ED32" s="31">
        <f t="shared" si="35"/>
        <v>2411</v>
      </c>
      <c r="EE32" s="32"/>
      <c r="EF32" s="13"/>
      <c r="EG32" s="14"/>
      <c r="EH32" s="14"/>
      <c r="EI32" s="15"/>
      <c r="EJ32" s="27">
        <f t="shared" si="36"/>
        <v>3.0740156256870588</v>
      </c>
      <c r="EK32" s="31">
        <f t="shared" si="37"/>
        <v>2411</v>
      </c>
    </row>
    <row r="33" spans="1:141" s="7" customFormat="1">
      <c r="A33" s="6">
        <v>30</v>
      </c>
      <c r="B33" s="32">
        <v>4</v>
      </c>
      <c r="C33" s="13"/>
      <c r="D33" s="14"/>
      <c r="E33" s="14">
        <v>20</v>
      </c>
      <c r="F33" s="15"/>
      <c r="G33" s="27">
        <f t="shared" si="39"/>
        <v>2.828649869729861</v>
      </c>
      <c r="H33" s="31">
        <f t="shared" si="38"/>
        <v>2433</v>
      </c>
      <c r="I33" s="32"/>
      <c r="J33" s="13"/>
      <c r="K33" s="14"/>
      <c r="L33" s="14"/>
      <c r="M33" s="15"/>
      <c r="N33" s="27">
        <f t="shared" si="0"/>
        <v>3.0740156256870588</v>
      </c>
      <c r="O33" s="31">
        <f t="shared" si="1"/>
        <v>2411</v>
      </c>
      <c r="P33" s="32"/>
      <c r="Q33" s="13"/>
      <c r="R33" s="14"/>
      <c r="S33" s="14"/>
      <c r="T33" s="15"/>
      <c r="U33" s="27">
        <f t="shared" si="2"/>
        <v>3.0740156256870588</v>
      </c>
      <c r="V33" s="31">
        <f t="shared" si="3"/>
        <v>2411</v>
      </c>
      <c r="W33" s="32"/>
      <c r="X33" s="13"/>
      <c r="Y33" s="14"/>
      <c r="Z33" s="14"/>
      <c r="AA33" s="15"/>
      <c r="AB33" s="27">
        <f t="shared" si="4"/>
        <v>3.0740156256870588</v>
      </c>
      <c r="AC33" s="31">
        <f t="shared" si="5"/>
        <v>2411</v>
      </c>
      <c r="AD33" s="32"/>
      <c r="AE33" s="13"/>
      <c r="AF33" s="14"/>
      <c r="AG33" s="14"/>
      <c r="AH33" s="15"/>
      <c r="AI33" s="27">
        <f t="shared" si="6"/>
        <v>3.0740156256870588</v>
      </c>
      <c r="AJ33" s="31">
        <f t="shared" si="7"/>
        <v>2411</v>
      </c>
      <c r="AK33" s="32"/>
      <c r="AL33" s="13"/>
      <c r="AM33" s="14"/>
      <c r="AN33" s="14"/>
      <c r="AO33" s="15"/>
      <c r="AP33" s="27">
        <f t="shared" si="8"/>
        <v>3.0740156256870588</v>
      </c>
      <c r="AQ33" s="31">
        <f t="shared" si="9"/>
        <v>2411</v>
      </c>
      <c r="AR33" s="32"/>
      <c r="AS33" s="13"/>
      <c r="AT33" s="14"/>
      <c r="AU33" s="14"/>
      <c r="AV33" s="15"/>
      <c r="AW33" s="27">
        <f t="shared" si="10"/>
        <v>3.0740156256870588</v>
      </c>
      <c r="AX33" s="31">
        <f t="shared" si="11"/>
        <v>2411</v>
      </c>
      <c r="AY33" s="32"/>
      <c r="AZ33" s="13"/>
      <c r="BA33" s="14"/>
      <c r="BB33" s="14"/>
      <c r="BC33" s="15"/>
      <c r="BD33" s="27">
        <f t="shared" si="12"/>
        <v>3.0740156256870588</v>
      </c>
      <c r="BE33" s="31">
        <f t="shared" si="13"/>
        <v>2411</v>
      </c>
      <c r="BF33" s="32"/>
      <c r="BG33" s="13"/>
      <c r="BH33" s="14"/>
      <c r="BI33" s="14"/>
      <c r="BJ33" s="15"/>
      <c r="BK33" s="27">
        <f t="shared" si="14"/>
        <v>3.0740156256870588</v>
      </c>
      <c r="BL33" s="31">
        <f t="shared" si="15"/>
        <v>2411</v>
      </c>
      <c r="BM33" s="32"/>
      <c r="BN33" s="13"/>
      <c r="BO33" s="14"/>
      <c r="BP33" s="14"/>
      <c r="BQ33" s="15"/>
      <c r="BR33" s="27">
        <f t="shared" si="16"/>
        <v>3.0740156256870588</v>
      </c>
      <c r="BS33" s="31">
        <f t="shared" si="17"/>
        <v>2411</v>
      </c>
      <c r="BT33" s="32"/>
      <c r="BU33" s="13"/>
      <c r="BV33" s="14"/>
      <c r="BW33" s="14"/>
      <c r="BX33" s="15"/>
      <c r="BY33" s="27">
        <f t="shared" si="18"/>
        <v>3.0740156256870588</v>
      </c>
      <c r="BZ33" s="31">
        <f t="shared" si="19"/>
        <v>2411</v>
      </c>
      <c r="CA33" s="32"/>
      <c r="CB33" s="13"/>
      <c r="CC33" s="14"/>
      <c r="CD33" s="14"/>
      <c r="CE33" s="15"/>
      <c r="CF33" s="27">
        <f t="shared" si="20"/>
        <v>3.0740156256870588</v>
      </c>
      <c r="CG33" s="31">
        <f t="shared" si="21"/>
        <v>2411</v>
      </c>
      <c r="CH33" s="32"/>
      <c r="CI33" s="13"/>
      <c r="CJ33" s="14"/>
      <c r="CK33" s="14"/>
      <c r="CL33" s="15"/>
      <c r="CM33" s="27">
        <f t="shared" si="22"/>
        <v>3.0740156256870588</v>
      </c>
      <c r="CN33" s="31">
        <f t="shared" si="23"/>
        <v>2411</v>
      </c>
      <c r="CO33" s="32"/>
      <c r="CP33" s="13"/>
      <c r="CQ33" s="14"/>
      <c r="CR33" s="14"/>
      <c r="CS33" s="15"/>
      <c r="CT33" s="27">
        <f t="shared" si="24"/>
        <v>3.0740156256870588</v>
      </c>
      <c r="CU33" s="31">
        <f t="shared" si="25"/>
        <v>2411</v>
      </c>
      <c r="CV33" s="32"/>
      <c r="CW33" s="13"/>
      <c r="CX33" s="14"/>
      <c r="CY33" s="14"/>
      <c r="CZ33" s="15"/>
      <c r="DA33" s="27">
        <f t="shared" si="26"/>
        <v>3.0740156256870588</v>
      </c>
      <c r="DB33" s="31">
        <f t="shared" si="27"/>
        <v>2411</v>
      </c>
      <c r="DC33" s="32"/>
      <c r="DD33" s="13"/>
      <c r="DE33" s="14"/>
      <c r="DF33" s="14"/>
      <c r="DG33" s="15"/>
      <c r="DH33" s="27">
        <f t="shared" si="28"/>
        <v>3.0740156256870588</v>
      </c>
      <c r="DI33" s="31">
        <f t="shared" si="29"/>
        <v>2411</v>
      </c>
      <c r="DJ33" s="32"/>
      <c r="DK33" s="13"/>
      <c r="DL33" s="14"/>
      <c r="DM33" s="14"/>
      <c r="DN33" s="15"/>
      <c r="DO33" s="27">
        <f t="shared" si="30"/>
        <v>3.0740156256870588</v>
      </c>
      <c r="DP33" s="31">
        <f t="shared" si="31"/>
        <v>2411</v>
      </c>
      <c r="DQ33" s="32"/>
      <c r="DR33" s="13"/>
      <c r="DS33" s="14"/>
      <c r="DT33" s="14"/>
      <c r="DU33" s="15"/>
      <c r="DV33" s="27">
        <f t="shared" si="32"/>
        <v>3.0740156256870588</v>
      </c>
      <c r="DW33" s="31">
        <f t="shared" si="33"/>
        <v>2411</v>
      </c>
      <c r="DX33" s="32"/>
      <c r="DY33" s="13"/>
      <c r="DZ33" s="14"/>
      <c r="EA33" s="14"/>
      <c r="EB33" s="15"/>
      <c r="EC33" s="27">
        <f t="shared" si="34"/>
        <v>3.0740156256870588</v>
      </c>
      <c r="ED33" s="31">
        <f t="shared" si="35"/>
        <v>2411</v>
      </c>
      <c r="EE33" s="32"/>
      <c r="EF33" s="13"/>
      <c r="EG33" s="14"/>
      <c r="EH33" s="14"/>
      <c r="EI33" s="15"/>
      <c r="EJ33" s="27">
        <f t="shared" si="36"/>
        <v>3.0740156256870588</v>
      </c>
      <c r="EK33" s="31">
        <f t="shared" si="37"/>
        <v>2411</v>
      </c>
    </row>
    <row r="34" spans="1:141" s="9" customFormat="1" ht="15" thickBot="1">
      <c r="A34" s="8">
        <v>31</v>
      </c>
      <c r="B34" s="33"/>
      <c r="C34" s="16"/>
      <c r="D34" s="17"/>
      <c r="E34" s="17">
        <v>20</v>
      </c>
      <c r="F34" s="18"/>
      <c r="G34" s="27">
        <f t="shared" si="39"/>
        <v>2.8319379913903622</v>
      </c>
      <c r="H34" s="31">
        <f t="shared" si="38"/>
        <v>2433</v>
      </c>
      <c r="I34" s="33"/>
      <c r="J34" s="16"/>
      <c r="K34" s="17"/>
      <c r="L34" s="17"/>
      <c r="M34" s="18"/>
      <c r="N34" s="28">
        <f t="shared" si="0"/>
        <v>3.0740156256870588</v>
      </c>
      <c r="O34" s="34">
        <f t="shared" si="1"/>
        <v>2411</v>
      </c>
      <c r="P34" s="33"/>
      <c r="Q34" s="16"/>
      <c r="R34" s="17"/>
      <c r="S34" s="17"/>
      <c r="T34" s="18"/>
      <c r="U34" s="28">
        <f t="shared" si="2"/>
        <v>3.0740156256870588</v>
      </c>
      <c r="V34" s="34">
        <f t="shared" si="3"/>
        <v>2411</v>
      </c>
      <c r="W34" s="33"/>
      <c r="X34" s="16"/>
      <c r="Y34" s="17"/>
      <c r="Z34" s="17"/>
      <c r="AA34" s="18"/>
      <c r="AB34" s="28">
        <f t="shared" si="4"/>
        <v>3.0740156256870588</v>
      </c>
      <c r="AC34" s="34">
        <f t="shared" si="5"/>
        <v>2411</v>
      </c>
      <c r="AD34" s="33"/>
      <c r="AE34" s="16"/>
      <c r="AF34" s="17"/>
      <c r="AG34" s="17"/>
      <c r="AH34" s="18"/>
      <c r="AI34" s="28">
        <f t="shared" si="6"/>
        <v>3.0740156256870588</v>
      </c>
      <c r="AJ34" s="34">
        <f t="shared" si="7"/>
        <v>2411</v>
      </c>
      <c r="AK34" s="33"/>
      <c r="AL34" s="16"/>
      <c r="AM34" s="17"/>
      <c r="AN34" s="17"/>
      <c r="AO34" s="18"/>
      <c r="AP34" s="28">
        <f t="shared" si="8"/>
        <v>3.0740156256870588</v>
      </c>
      <c r="AQ34" s="34">
        <f t="shared" si="9"/>
        <v>2411</v>
      </c>
      <c r="AR34" s="33"/>
      <c r="AS34" s="16"/>
      <c r="AT34" s="17"/>
      <c r="AU34" s="17"/>
      <c r="AV34" s="18"/>
      <c r="AW34" s="28">
        <f t="shared" si="10"/>
        <v>3.0740156256870588</v>
      </c>
      <c r="AX34" s="34">
        <f t="shared" si="11"/>
        <v>2411</v>
      </c>
      <c r="AY34" s="33"/>
      <c r="AZ34" s="16"/>
      <c r="BA34" s="17"/>
      <c r="BB34" s="17"/>
      <c r="BC34" s="18"/>
      <c r="BD34" s="28">
        <f t="shared" si="12"/>
        <v>3.0740156256870588</v>
      </c>
      <c r="BE34" s="34">
        <f t="shared" si="13"/>
        <v>2411</v>
      </c>
      <c r="BF34" s="33"/>
      <c r="BG34" s="16"/>
      <c r="BH34" s="17"/>
      <c r="BI34" s="17"/>
      <c r="BJ34" s="18"/>
      <c r="BK34" s="28">
        <f t="shared" si="14"/>
        <v>3.0740156256870588</v>
      </c>
      <c r="BL34" s="34">
        <f t="shared" si="15"/>
        <v>2411</v>
      </c>
      <c r="BM34" s="33"/>
      <c r="BN34" s="16"/>
      <c r="BO34" s="17"/>
      <c r="BP34" s="17"/>
      <c r="BQ34" s="18"/>
      <c r="BR34" s="28">
        <f t="shared" si="16"/>
        <v>3.0740156256870588</v>
      </c>
      <c r="BS34" s="34">
        <f t="shared" si="17"/>
        <v>2411</v>
      </c>
      <c r="BT34" s="33"/>
      <c r="BU34" s="16"/>
      <c r="BV34" s="17"/>
      <c r="BW34" s="17"/>
      <c r="BX34" s="18"/>
      <c r="BY34" s="28">
        <f t="shared" si="18"/>
        <v>3.0740156256870588</v>
      </c>
      <c r="BZ34" s="34">
        <f t="shared" si="19"/>
        <v>2411</v>
      </c>
      <c r="CA34" s="33"/>
      <c r="CB34" s="16"/>
      <c r="CC34" s="17"/>
      <c r="CD34" s="17"/>
      <c r="CE34" s="18"/>
      <c r="CF34" s="28">
        <f t="shared" si="20"/>
        <v>3.0740156256870588</v>
      </c>
      <c r="CG34" s="34">
        <f t="shared" si="21"/>
        <v>2411</v>
      </c>
      <c r="CH34" s="33"/>
      <c r="CI34" s="16"/>
      <c r="CJ34" s="17"/>
      <c r="CK34" s="17"/>
      <c r="CL34" s="18"/>
      <c r="CM34" s="28">
        <f t="shared" si="22"/>
        <v>3.0740156256870588</v>
      </c>
      <c r="CN34" s="34">
        <f t="shared" si="23"/>
        <v>2411</v>
      </c>
      <c r="CO34" s="33"/>
      <c r="CP34" s="16"/>
      <c r="CQ34" s="17"/>
      <c r="CR34" s="17"/>
      <c r="CS34" s="18"/>
      <c r="CT34" s="28">
        <f t="shared" si="24"/>
        <v>3.0740156256870588</v>
      </c>
      <c r="CU34" s="34">
        <f t="shared" si="25"/>
        <v>2411</v>
      </c>
      <c r="CV34" s="33"/>
      <c r="CW34" s="16"/>
      <c r="CX34" s="17"/>
      <c r="CY34" s="17"/>
      <c r="CZ34" s="18"/>
      <c r="DA34" s="28">
        <f t="shared" si="26"/>
        <v>3.0740156256870588</v>
      </c>
      <c r="DB34" s="34">
        <f t="shared" si="27"/>
        <v>2411</v>
      </c>
      <c r="DC34" s="33"/>
      <c r="DD34" s="16"/>
      <c r="DE34" s="17"/>
      <c r="DF34" s="17"/>
      <c r="DG34" s="18"/>
      <c r="DH34" s="28">
        <f t="shared" si="28"/>
        <v>3.0740156256870588</v>
      </c>
      <c r="DI34" s="34">
        <f t="shared" si="29"/>
        <v>2411</v>
      </c>
      <c r="DJ34" s="33"/>
      <c r="DK34" s="16"/>
      <c r="DL34" s="17"/>
      <c r="DM34" s="17"/>
      <c r="DN34" s="18"/>
      <c r="DO34" s="28">
        <f t="shared" si="30"/>
        <v>3.0740156256870588</v>
      </c>
      <c r="DP34" s="34">
        <f t="shared" si="31"/>
        <v>2411</v>
      </c>
      <c r="DQ34" s="33"/>
      <c r="DR34" s="16"/>
      <c r="DS34" s="17"/>
      <c r="DT34" s="17"/>
      <c r="DU34" s="18"/>
      <c r="DV34" s="28">
        <f t="shared" si="32"/>
        <v>3.0740156256870588</v>
      </c>
      <c r="DW34" s="34">
        <f t="shared" si="33"/>
        <v>2411</v>
      </c>
      <c r="DX34" s="33"/>
      <c r="DY34" s="16"/>
      <c r="DZ34" s="17"/>
      <c r="EA34" s="17"/>
      <c r="EB34" s="18"/>
      <c r="EC34" s="28">
        <f t="shared" si="34"/>
        <v>3.0740156256870588</v>
      </c>
      <c r="ED34" s="34">
        <f t="shared" si="35"/>
        <v>2411</v>
      </c>
      <c r="EE34" s="33"/>
      <c r="EF34" s="16"/>
      <c r="EG34" s="17"/>
      <c r="EH34" s="17"/>
      <c r="EI34" s="18"/>
      <c r="EJ34" s="28">
        <f t="shared" si="36"/>
        <v>3.0740156256870588</v>
      </c>
      <c r="EK34" s="34">
        <f t="shared" si="37"/>
        <v>2411</v>
      </c>
    </row>
    <row r="35" spans="1:141" s="22" customFormat="1" ht="15" thickBot="1">
      <c r="A35" s="19" t="s">
        <v>4</v>
      </c>
      <c r="B35" s="35">
        <f>SUM(B4:B34)</f>
        <v>95</v>
      </c>
      <c r="C35" s="20">
        <f>SUM(C4:C34)</f>
        <v>0</v>
      </c>
      <c r="D35" s="21">
        <f>SUM(D4:D34)</f>
        <v>0</v>
      </c>
      <c r="E35" s="38">
        <f>SUM(E4:E34)</f>
        <v>750</v>
      </c>
      <c r="F35" s="39">
        <f>SUM(F4:F34)</f>
        <v>11</v>
      </c>
      <c r="G35" s="41">
        <v>2.5139999999999998</v>
      </c>
      <c r="H35" s="41">
        <v>2444</v>
      </c>
      <c r="I35" s="35">
        <f>SUM(I4:I34)</f>
        <v>83</v>
      </c>
      <c r="J35" s="20">
        <f>SUM(J4:J34)</f>
        <v>0</v>
      </c>
      <c r="K35" s="21">
        <f>SUM(K4:K34)</f>
        <v>0</v>
      </c>
      <c r="L35" s="38">
        <f>SUM(L4:L34)</f>
        <v>430</v>
      </c>
      <c r="M35" s="39">
        <f>SUM(M4:M34)</f>
        <v>22</v>
      </c>
      <c r="N35" s="37"/>
      <c r="O35" s="37"/>
      <c r="P35" s="35">
        <f>SUM(P4:P34)</f>
        <v>0</v>
      </c>
      <c r="Q35" s="20">
        <f>SUM(Q4:Q34)</f>
        <v>0</v>
      </c>
      <c r="R35" s="21">
        <f>SUM(R4:R34)</f>
        <v>0</v>
      </c>
      <c r="S35" s="38">
        <f>SUM(S4:S34)</f>
        <v>0</v>
      </c>
      <c r="T35" s="39">
        <f>SUM(T4:T34)</f>
        <v>0</v>
      </c>
      <c r="U35" s="37"/>
      <c r="V35" s="37"/>
      <c r="W35" s="35">
        <f>SUM(W4:W34)</f>
        <v>0</v>
      </c>
      <c r="X35" s="20">
        <f>SUM(X4:X34)</f>
        <v>0</v>
      </c>
      <c r="Y35" s="21">
        <f>SUM(Y4:Y34)</f>
        <v>0</v>
      </c>
      <c r="Z35" s="38">
        <f>SUM(Z4:Z34)</f>
        <v>0</v>
      </c>
      <c r="AA35" s="39">
        <f>SUM(AA4:AA34)</f>
        <v>0</v>
      </c>
      <c r="AB35" s="37"/>
      <c r="AC35" s="37"/>
      <c r="AD35" s="35">
        <f>SUM(AD4:AD34)</f>
        <v>0</v>
      </c>
      <c r="AE35" s="20">
        <f>SUM(AE4:AE34)</f>
        <v>0</v>
      </c>
      <c r="AF35" s="21">
        <f>SUM(AF4:AF34)</f>
        <v>0</v>
      </c>
      <c r="AG35" s="38">
        <f>SUM(AG4:AG34)</f>
        <v>0</v>
      </c>
      <c r="AH35" s="39">
        <f>SUM(AH4:AH34)</f>
        <v>0</v>
      </c>
      <c r="AI35" s="37"/>
      <c r="AJ35" s="37"/>
      <c r="AK35" s="35">
        <f>SUM(AK4:AK34)</f>
        <v>0</v>
      </c>
      <c r="AL35" s="20">
        <f>SUM(AL4:AL34)</f>
        <v>0</v>
      </c>
      <c r="AM35" s="21">
        <f>SUM(AM4:AM34)</f>
        <v>0</v>
      </c>
      <c r="AN35" s="38">
        <f>SUM(AN4:AN34)</f>
        <v>0</v>
      </c>
      <c r="AO35" s="39">
        <f>SUM(AO4:AO34)</f>
        <v>0</v>
      </c>
      <c r="AP35" s="37"/>
      <c r="AQ35" s="37"/>
      <c r="AR35" s="35">
        <f>SUM(AR4:AR34)</f>
        <v>0</v>
      </c>
      <c r="AS35" s="20">
        <f>SUM(AS4:AS34)</f>
        <v>0</v>
      </c>
      <c r="AT35" s="21">
        <f>SUM(AT4:AT34)</f>
        <v>0</v>
      </c>
      <c r="AU35" s="38">
        <f>SUM(AU4:AU34)</f>
        <v>0</v>
      </c>
      <c r="AV35" s="39">
        <f>SUM(AV4:AV34)</f>
        <v>0</v>
      </c>
      <c r="AW35" s="37"/>
      <c r="AX35" s="37"/>
      <c r="AY35" s="35">
        <f>SUM(AY4:AY34)</f>
        <v>0</v>
      </c>
      <c r="AZ35" s="20">
        <f>SUM(AZ4:AZ34)</f>
        <v>0</v>
      </c>
      <c r="BA35" s="21">
        <f>SUM(BA4:BA34)</f>
        <v>0</v>
      </c>
      <c r="BB35" s="38">
        <f>SUM(BB4:BB34)</f>
        <v>0</v>
      </c>
      <c r="BC35" s="39">
        <f>SUM(BC4:BC34)</f>
        <v>0</v>
      </c>
      <c r="BD35" s="37"/>
      <c r="BE35" s="37"/>
      <c r="BF35" s="35">
        <f>SUM(BF4:BF34)</f>
        <v>0</v>
      </c>
      <c r="BG35" s="20">
        <f>SUM(BG4:BG34)</f>
        <v>0</v>
      </c>
      <c r="BH35" s="21">
        <f>SUM(BH4:BH34)</f>
        <v>0</v>
      </c>
      <c r="BI35" s="38">
        <f>SUM(BI4:BI34)</f>
        <v>0</v>
      </c>
      <c r="BJ35" s="39">
        <f>SUM(BJ4:BJ34)</f>
        <v>0</v>
      </c>
      <c r="BK35" s="37"/>
      <c r="BL35" s="37"/>
      <c r="BM35" s="35">
        <f>SUM(BM4:BM34)</f>
        <v>0</v>
      </c>
      <c r="BN35" s="20">
        <f>SUM(BN4:BN34)</f>
        <v>0</v>
      </c>
      <c r="BO35" s="21">
        <f>SUM(BO4:BO34)</f>
        <v>0</v>
      </c>
      <c r="BP35" s="38">
        <f>SUM(BP4:BP34)</f>
        <v>0</v>
      </c>
      <c r="BQ35" s="39">
        <f>SUM(BQ4:BQ34)</f>
        <v>0</v>
      </c>
      <c r="BR35" s="37"/>
      <c r="BS35" s="37"/>
      <c r="BT35" s="35">
        <f>SUM(BT4:BT34)</f>
        <v>0</v>
      </c>
      <c r="BU35" s="20">
        <f>SUM(BU4:BU34)</f>
        <v>0</v>
      </c>
      <c r="BV35" s="21">
        <f>SUM(BV4:BV34)</f>
        <v>0</v>
      </c>
      <c r="BW35" s="38">
        <f>SUM(BW4:BW34)</f>
        <v>0</v>
      </c>
      <c r="BX35" s="39">
        <f>SUM(BX4:BX34)</f>
        <v>0</v>
      </c>
      <c r="BY35" s="37"/>
      <c r="BZ35" s="37"/>
      <c r="CA35" s="35">
        <f>SUM(CA4:CA34)</f>
        <v>0</v>
      </c>
      <c r="CB35" s="20">
        <f>SUM(CB4:CB34)</f>
        <v>0</v>
      </c>
      <c r="CC35" s="21">
        <f>SUM(CC4:CC34)</f>
        <v>0</v>
      </c>
      <c r="CD35" s="38">
        <f>SUM(CD4:CD34)</f>
        <v>0</v>
      </c>
      <c r="CE35" s="39">
        <f>SUM(CE4:CE34)</f>
        <v>0</v>
      </c>
      <c r="CF35" s="37"/>
      <c r="CG35" s="37"/>
      <c r="CH35" s="35">
        <f>SUM(CH4:CH34)</f>
        <v>0</v>
      </c>
      <c r="CI35" s="20">
        <f>SUM(CI4:CI34)</f>
        <v>0</v>
      </c>
      <c r="CJ35" s="21">
        <f>SUM(CJ4:CJ34)</f>
        <v>0</v>
      </c>
      <c r="CK35" s="38">
        <f>SUM(CK4:CK34)</f>
        <v>0</v>
      </c>
      <c r="CL35" s="39">
        <f>SUM(CL4:CL34)</f>
        <v>0</v>
      </c>
      <c r="CM35" s="37"/>
      <c r="CN35" s="37"/>
      <c r="CO35" s="35">
        <f>SUM(CO4:CO34)</f>
        <v>0</v>
      </c>
      <c r="CP35" s="20">
        <f>SUM(CP4:CP34)</f>
        <v>0</v>
      </c>
      <c r="CQ35" s="21">
        <f>SUM(CQ4:CQ34)</f>
        <v>0</v>
      </c>
      <c r="CR35" s="38">
        <f>SUM(CR4:CR34)</f>
        <v>0</v>
      </c>
      <c r="CS35" s="39">
        <f>SUM(CS4:CS34)</f>
        <v>0</v>
      </c>
      <c r="CT35" s="37"/>
      <c r="CU35" s="37"/>
      <c r="CV35" s="35">
        <f>SUM(CV4:CV34)</f>
        <v>0</v>
      </c>
      <c r="CW35" s="20">
        <f>SUM(CW4:CW34)</f>
        <v>0</v>
      </c>
      <c r="CX35" s="21">
        <f>SUM(CX4:CX34)</f>
        <v>0</v>
      </c>
      <c r="CY35" s="38">
        <f>SUM(CY4:CY34)</f>
        <v>0</v>
      </c>
      <c r="CZ35" s="39">
        <f>SUM(CZ4:CZ34)</f>
        <v>0</v>
      </c>
      <c r="DA35" s="37"/>
      <c r="DB35" s="37"/>
      <c r="DC35" s="35">
        <f>SUM(DC4:DC34)</f>
        <v>0</v>
      </c>
      <c r="DD35" s="20">
        <f>SUM(DD4:DD34)</f>
        <v>0</v>
      </c>
      <c r="DE35" s="21">
        <f>SUM(DE4:DE34)</f>
        <v>0</v>
      </c>
      <c r="DF35" s="38">
        <f>SUM(DF4:DF34)</f>
        <v>0</v>
      </c>
      <c r="DG35" s="39">
        <f>SUM(DG4:DG34)</f>
        <v>0</v>
      </c>
      <c r="DH35" s="37"/>
      <c r="DI35" s="37"/>
      <c r="DJ35" s="35">
        <f>SUM(DJ4:DJ34)</f>
        <v>0</v>
      </c>
      <c r="DK35" s="20">
        <f>SUM(DK4:DK34)</f>
        <v>0</v>
      </c>
      <c r="DL35" s="21">
        <f>SUM(DL4:DL34)</f>
        <v>0</v>
      </c>
      <c r="DM35" s="38">
        <f>SUM(DM4:DM34)</f>
        <v>0</v>
      </c>
      <c r="DN35" s="39">
        <f>SUM(DN4:DN34)</f>
        <v>0</v>
      </c>
      <c r="DO35" s="37"/>
      <c r="DP35" s="37"/>
      <c r="DQ35" s="35">
        <f>SUM(DQ4:DQ34)</f>
        <v>0</v>
      </c>
      <c r="DR35" s="20">
        <f>SUM(DR4:DR34)</f>
        <v>0</v>
      </c>
      <c r="DS35" s="21">
        <f>SUM(DS4:DS34)</f>
        <v>0</v>
      </c>
      <c r="DT35" s="38">
        <f>SUM(DT4:DT34)</f>
        <v>0</v>
      </c>
      <c r="DU35" s="39">
        <f>SUM(DU4:DU34)</f>
        <v>0</v>
      </c>
      <c r="DV35" s="37"/>
      <c r="DW35" s="37"/>
      <c r="DX35" s="35">
        <f>SUM(DX4:DX34)</f>
        <v>0</v>
      </c>
      <c r="DY35" s="20">
        <f>SUM(DY4:DY34)</f>
        <v>0</v>
      </c>
      <c r="DZ35" s="21">
        <f>SUM(DZ4:DZ34)</f>
        <v>0</v>
      </c>
      <c r="EA35" s="38">
        <f>SUM(EA4:EA34)</f>
        <v>0</v>
      </c>
      <c r="EB35" s="39">
        <f>SUM(EB4:EB34)</f>
        <v>0</v>
      </c>
      <c r="EC35" s="37"/>
      <c r="ED35" s="37"/>
      <c r="EE35" s="35">
        <f>SUM(EE4:EE34)</f>
        <v>0</v>
      </c>
      <c r="EF35" s="20">
        <f>SUM(EF4:EF34)</f>
        <v>0</v>
      </c>
      <c r="EG35" s="21">
        <f>SUM(EG4:EG34)</f>
        <v>0</v>
      </c>
      <c r="EH35" s="38">
        <f>SUM(EH4:EH34)</f>
        <v>0</v>
      </c>
      <c r="EI35" s="39">
        <f>SUM(EI4:EI34)</f>
        <v>0</v>
      </c>
      <c r="EJ35" s="37"/>
      <c r="EK35" s="37"/>
    </row>
    <row r="36" spans="1:141" s="22" customFormat="1" ht="15" thickBot="1">
      <c r="A36" s="19" t="s">
        <v>4</v>
      </c>
      <c r="B36" s="206">
        <f>+SUM(B35:C35)</f>
        <v>95</v>
      </c>
      <c r="C36" s="207"/>
      <c r="D36" s="208">
        <f>+SUM(D35:E35)</f>
        <v>750</v>
      </c>
      <c r="E36" s="209"/>
      <c r="F36" s="40">
        <f>+F35</f>
        <v>11</v>
      </c>
      <c r="G36" s="210"/>
      <c r="H36" s="211"/>
      <c r="I36" s="206">
        <f>+SUM(I35:J35)</f>
        <v>83</v>
      </c>
      <c r="J36" s="207"/>
      <c r="K36" s="208">
        <f>+SUM(K35:L35)</f>
        <v>430</v>
      </c>
      <c r="L36" s="209"/>
      <c r="M36" s="40">
        <f>+M35</f>
        <v>22</v>
      </c>
      <c r="N36" s="37"/>
      <c r="O36" s="37"/>
      <c r="P36" s="206">
        <f>+SUM(P35:Q35)</f>
        <v>0</v>
      </c>
      <c r="Q36" s="207"/>
      <c r="R36" s="208">
        <f>+SUM(R35:S35)</f>
        <v>0</v>
      </c>
      <c r="S36" s="209"/>
      <c r="T36" s="40">
        <f>+T35</f>
        <v>0</v>
      </c>
      <c r="U36" s="37"/>
      <c r="V36" s="37"/>
      <c r="W36" s="206">
        <f>+SUM(W35:X35)</f>
        <v>0</v>
      </c>
      <c r="X36" s="207"/>
      <c r="Y36" s="208">
        <f>+SUM(Y35:Z35)</f>
        <v>0</v>
      </c>
      <c r="Z36" s="209"/>
      <c r="AA36" s="40">
        <f>+AA35</f>
        <v>0</v>
      </c>
      <c r="AB36" s="37"/>
      <c r="AC36" s="37"/>
      <c r="AD36" s="206">
        <f>+SUM(AD35:AE35)</f>
        <v>0</v>
      </c>
      <c r="AE36" s="207"/>
      <c r="AF36" s="208">
        <f>+SUM(AF35:AG35)</f>
        <v>0</v>
      </c>
      <c r="AG36" s="209"/>
      <c r="AH36" s="40">
        <f>+AH35</f>
        <v>0</v>
      </c>
      <c r="AI36" s="37"/>
      <c r="AJ36" s="37"/>
      <c r="AK36" s="206">
        <f>+SUM(AK35:AL35)</f>
        <v>0</v>
      </c>
      <c r="AL36" s="207"/>
      <c r="AM36" s="208">
        <f>+SUM(AM35:AN35)</f>
        <v>0</v>
      </c>
      <c r="AN36" s="209"/>
      <c r="AO36" s="40">
        <f>+AO35</f>
        <v>0</v>
      </c>
      <c r="AP36" s="37"/>
      <c r="AQ36" s="37"/>
      <c r="AR36" s="206">
        <f>+SUM(AR35:AS35)</f>
        <v>0</v>
      </c>
      <c r="AS36" s="207"/>
      <c r="AT36" s="208">
        <f>+SUM(AT35:AU35)</f>
        <v>0</v>
      </c>
      <c r="AU36" s="209"/>
      <c r="AV36" s="40">
        <f>+AV35</f>
        <v>0</v>
      </c>
      <c r="AW36" s="37"/>
      <c r="AX36" s="37"/>
      <c r="AY36" s="206">
        <f>+SUM(AY35:AZ35)</f>
        <v>0</v>
      </c>
      <c r="AZ36" s="207"/>
      <c r="BA36" s="208">
        <f>+SUM(BA35:BB35)</f>
        <v>0</v>
      </c>
      <c r="BB36" s="209"/>
      <c r="BC36" s="40">
        <f>+BC35</f>
        <v>0</v>
      </c>
      <c r="BD36" s="37"/>
      <c r="BE36" s="37"/>
      <c r="BF36" s="206">
        <f>+SUM(BF35:BG35)</f>
        <v>0</v>
      </c>
      <c r="BG36" s="207"/>
      <c r="BH36" s="208">
        <f>+SUM(BH35:BI35)</f>
        <v>0</v>
      </c>
      <c r="BI36" s="209"/>
      <c r="BJ36" s="40">
        <f>+BJ35</f>
        <v>0</v>
      </c>
      <c r="BK36" s="37"/>
      <c r="BL36" s="37"/>
      <c r="BM36" s="206">
        <f>+SUM(BM35:BN35)</f>
        <v>0</v>
      </c>
      <c r="BN36" s="207"/>
      <c r="BO36" s="208">
        <f>+SUM(BO35:BP35)</f>
        <v>0</v>
      </c>
      <c r="BP36" s="209"/>
      <c r="BQ36" s="40">
        <f>+BQ35</f>
        <v>0</v>
      </c>
      <c r="BR36" s="37"/>
      <c r="BS36" s="37"/>
      <c r="BT36" s="206">
        <f>+SUM(BT35:BU35)</f>
        <v>0</v>
      </c>
      <c r="BU36" s="207"/>
      <c r="BV36" s="208">
        <f>+SUM(BV35:BW35)</f>
        <v>0</v>
      </c>
      <c r="BW36" s="209"/>
      <c r="BX36" s="40">
        <f>+BX35</f>
        <v>0</v>
      </c>
      <c r="BY36" s="37"/>
      <c r="BZ36" s="37"/>
      <c r="CA36" s="206">
        <f>+SUM(CA35:CB35)</f>
        <v>0</v>
      </c>
      <c r="CB36" s="207"/>
      <c r="CC36" s="208">
        <f>+SUM(CC35:CD35)</f>
        <v>0</v>
      </c>
      <c r="CD36" s="209"/>
      <c r="CE36" s="40">
        <f>+CE35</f>
        <v>0</v>
      </c>
      <c r="CF36" s="37"/>
      <c r="CG36" s="37"/>
      <c r="CH36" s="206">
        <f>+SUM(CH35:CI35)</f>
        <v>0</v>
      </c>
      <c r="CI36" s="207"/>
      <c r="CJ36" s="208">
        <f>+SUM(CJ35:CK35)</f>
        <v>0</v>
      </c>
      <c r="CK36" s="209"/>
      <c r="CL36" s="40">
        <f>+CL35</f>
        <v>0</v>
      </c>
      <c r="CM36" s="37"/>
      <c r="CN36" s="37"/>
      <c r="CO36" s="206">
        <f>+SUM(CO35:CP35)</f>
        <v>0</v>
      </c>
      <c r="CP36" s="207"/>
      <c r="CQ36" s="208">
        <f>+SUM(CQ35:CR35)</f>
        <v>0</v>
      </c>
      <c r="CR36" s="209"/>
      <c r="CS36" s="40">
        <f>+CS35</f>
        <v>0</v>
      </c>
      <c r="CT36" s="37"/>
      <c r="CU36" s="37"/>
      <c r="CV36" s="206">
        <f>+SUM(CV35:CW35)</f>
        <v>0</v>
      </c>
      <c r="CW36" s="207"/>
      <c r="CX36" s="208">
        <f>+SUM(CX35:CY35)</f>
        <v>0</v>
      </c>
      <c r="CY36" s="209"/>
      <c r="CZ36" s="40">
        <f>+CZ35</f>
        <v>0</v>
      </c>
      <c r="DA36" s="37"/>
      <c r="DB36" s="37"/>
      <c r="DC36" s="206">
        <f>+SUM(DC35:DD35)</f>
        <v>0</v>
      </c>
      <c r="DD36" s="207"/>
      <c r="DE36" s="208">
        <f>+SUM(DE35:DF35)</f>
        <v>0</v>
      </c>
      <c r="DF36" s="209"/>
      <c r="DG36" s="40">
        <f>+DG35</f>
        <v>0</v>
      </c>
      <c r="DH36" s="37"/>
      <c r="DI36" s="37"/>
      <c r="DJ36" s="206">
        <f>+SUM(DJ35:DK35)</f>
        <v>0</v>
      </c>
      <c r="DK36" s="207"/>
      <c r="DL36" s="208">
        <f>+SUM(DL35:DM35)</f>
        <v>0</v>
      </c>
      <c r="DM36" s="209"/>
      <c r="DN36" s="40">
        <f>+DN35</f>
        <v>0</v>
      </c>
      <c r="DO36" s="37"/>
      <c r="DP36" s="37"/>
      <c r="DQ36" s="206">
        <f>+SUM(DQ35:DR35)</f>
        <v>0</v>
      </c>
      <c r="DR36" s="207"/>
      <c r="DS36" s="208">
        <f>+SUM(DS35:DT35)</f>
        <v>0</v>
      </c>
      <c r="DT36" s="209"/>
      <c r="DU36" s="40">
        <f>+DU35</f>
        <v>0</v>
      </c>
      <c r="DV36" s="37"/>
      <c r="DW36" s="37"/>
      <c r="DX36" s="206">
        <f>+SUM(DX35:DY35)</f>
        <v>0</v>
      </c>
      <c r="DY36" s="207"/>
      <c r="DZ36" s="208">
        <f>+SUM(DZ35:EA35)</f>
        <v>0</v>
      </c>
      <c r="EA36" s="209"/>
      <c r="EB36" s="40">
        <f>+EB35</f>
        <v>0</v>
      </c>
      <c r="EC36" s="37"/>
      <c r="ED36" s="37"/>
      <c r="EE36" s="206">
        <f>+SUM(EE35:EF35)</f>
        <v>0</v>
      </c>
      <c r="EF36" s="207"/>
      <c r="EG36" s="208">
        <f>+SUM(EG35:EH35)</f>
        <v>0</v>
      </c>
      <c r="EH36" s="209"/>
      <c r="EI36" s="40">
        <f>+EI35</f>
        <v>0</v>
      </c>
      <c r="EJ36" s="37"/>
      <c r="EK36" s="37"/>
    </row>
    <row r="39" spans="1:141">
      <c r="B39" s="1"/>
      <c r="C39" s="1"/>
      <c r="D39" s="1"/>
      <c r="E39" s="1"/>
      <c r="F39" s="1"/>
      <c r="G39" s="1"/>
    </row>
    <row r="40" spans="1:141">
      <c r="B40" s="1"/>
      <c r="C40" s="1"/>
      <c r="D40" s="1"/>
      <c r="E40" s="1"/>
      <c r="F40" s="1"/>
      <c r="G40" s="1"/>
    </row>
    <row r="41" spans="1:141">
      <c r="B41" s="1"/>
      <c r="C41" s="212" t="s">
        <v>12</v>
      </c>
      <c r="D41" s="213"/>
      <c r="E41" s="214" t="s">
        <v>17</v>
      </c>
      <c r="F41" s="214"/>
      <c r="G41" s="214"/>
      <c r="H41" s="214"/>
      <c r="I41" s="214" t="s">
        <v>7</v>
      </c>
      <c r="J41" s="214"/>
      <c r="K41" s="214"/>
      <c r="L41" s="214" t="s">
        <v>8</v>
      </c>
      <c r="M41" s="214"/>
      <c r="N41" s="214"/>
      <c r="P41" s="215" t="s">
        <v>28</v>
      </c>
      <c r="Q41" s="215"/>
      <c r="R41" s="215"/>
      <c r="S41" s="215"/>
      <c r="T41" s="215" t="s">
        <v>29</v>
      </c>
      <c r="U41" s="215"/>
      <c r="V41" s="215"/>
      <c r="W41" s="215"/>
    </row>
    <row r="42" spans="1:141">
      <c r="C42" s="425" t="s">
        <v>1</v>
      </c>
      <c r="D42" s="426"/>
      <c r="E42" s="217">
        <f>(B36+I36+P36+W36+AD36+AK36+AR36+BF36+BM36+BT36+CA36+CH36+CO36+CV36+DC36+DJ36+DQ36+DX36+EE36)*30</f>
        <v>5340</v>
      </c>
      <c r="F42" s="217"/>
      <c r="G42" s="217"/>
      <c r="H42" s="217"/>
      <c r="I42" s="217">
        <v>3390</v>
      </c>
      <c r="J42" s="217"/>
      <c r="K42" s="217"/>
      <c r="L42" s="217">
        <f>+E42+I42</f>
        <v>8730</v>
      </c>
      <c r="M42" s="217"/>
      <c r="N42" s="217"/>
      <c r="P42" s="218">
        <f>EJ34</f>
        <v>3.0740156256870588</v>
      </c>
      <c r="Q42" s="218"/>
      <c r="R42" s="218"/>
      <c r="S42" s="218"/>
      <c r="T42" s="218">
        <f>EK34</f>
        <v>2411</v>
      </c>
      <c r="U42" s="218"/>
      <c r="V42" s="218"/>
      <c r="W42" s="218"/>
    </row>
    <row r="43" spans="1:141">
      <c r="C43" s="427" t="s">
        <v>2</v>
      </c>
      <c r="D43" s="428"/>
      <c r="E43" s="219">
        <f>D36+K36+R36+Y36+AF36+AM36+AT36+BA36+BH36+BO36+BV36+CC36+CJ36+CQ36+CX36+DE36+DL36+DS36+DZ36+EG36</f>
        <v>1180</v>
      </c>
      <c r="F43" s="219"/>
      <c r="G43" s="219"/>
      <c r="H43" s="219"/>
      <c r="I43" s="219">
        <v>9062</v>
      </c>
      <c r="J43" s="219"/>
      <c r="K43" s="219"/>
      <c r="L43" s="219">
        <f>+E43+I43</f>
        <v>10242</v>
      </c>
      <c r="M43" s="219"/>
      <c r="N43" s="219"/>
    </row>
    <row r="44" spans="1:141">
      <c r="C44" s="429" t="s">
        <v>3</v>
      </c>
      <c r="D44" s="430"/>
      <c r="E44" s="223">
        <f>F36+M36+T36+AA36+AH36+AO36+AV36+BC36+BJ36+BQ36+BX36+CE36+CL36+CS36+CZ36+DG36+DN36+DU36+EB36+EI36</f>
        <v>33</v>
      </c>
      <c r="F44" s="223"/>
      <c r="G44" s="223"/>
      <c r="H44" s="223"/>
      <c r="I44" s="223">
        <v>156</v>
      </c>
      <c r="J44" s="223"/>
      <c r="K44" s="223"/>
      <c r="L44" s="223">
        <f>+E44+I44</f>
        <v>189</v>
      </c>
      <c r="M44" s="223"/>
      <c r="N44" s="223"/>
    </row>
    <row r="45" spans="1:141">
      <c r="C45" s="1"/>
      <c r="D45" s="1"/>
      <c r="E45" s="1"/>
      <c r="F45" s="1"/>
      <c r="G45" s="1"/>
    </row>
    <row r="46" spans="1:141">
      <c r="C46" s="224" t="s">
        <v>9</v>
      </c>
      <c r="D46" s="224"/>
      <c r="E46" s="224"/>
      <c r="F46" s="225" t="s">
        <v>10</v>
      </c>
      <c r="G46" s="226"/>
      <c r="H46" s="227"/>
      <c r="I46" s="224" t="s">
        <v>13</v>
      </c>
      <c r="J46" s="224"/>
      <c r="K46" s="224"/>
      <c r="L46" s="224" t="s">
        <v>26</v>
      </c>
      <c r="M46" s="224"/>
      <c r="N46" s="224"/>
      <c r="O46" s="225" t="s">
        <v>16</v>
      </c>
      <c r="P46" s="226"/>
      <c r="Q46" s="227"/>
      <c r="U46" s="36" t="s">
        <v>18</v>
      </c>
    </row>
    <row r="47" spans="1:141">
      <c r="C47" s="228">
        <v>40909</v>
      </c>
      <c r="D47" s="228"/>
      <c r="E47" s="228"/>
      <c r="F47" s="229"/>
      <c r="G47" s="230"/>
      <c r="H47" s="231"/>
      <c r="I47" s="232" t="str">
        <f ca="1">DATEDIF(C47,TODAY(),"y")&amp;" ปี "&amp;DATEDIF(C47,TODAY(),"ym")&amp;" เดือน "&amp;DATEDIF(C47,TODAY(),"md")&amp;" วัน"</f>
        <v>14 ปี 3 เดือน 1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5" t="s">
        <v>19</v>
      </c>
      <c r="P47" s="236"/>
      <c r="Q47" s="237"/>
      <c r="U47" s="36" t="s">
        <v>19</v>
      </c>
    </row>
    <row r="48" spans="1:141">
      <c r="C48" s="1"/>
      <c r="D48" s="1"/>
      <c r="E48" s="1"/>
      <c r="F48" s="1"/>
      <c r="G48" s="1"/>
    </row>
    <row r="49" spans="3:17">
      <c r="C49" s="224" t="s">
        <v>15</v>
      </c>
      <c r="D49" s="224"/>
      <c r="E49" s="224"/>
      <c r="F49" s="224"/>
      <c r="G49" s="1"/>
    </row>
    <row r="50" spans="3:17">
      <c r="C50" s="238" t="s">
        <v>1</v>
      </c>
      <c r="D50" s="239"/>
      <c r="E50" s="240">
        <v>6</v>
      </c>
      <c r="F50" s="241"/>
    </row>
    <row r="51" spans="3:17">
      <c r="C51" s="238" t="s">
        <v>2</v>
      </c>
      <c r="D51" s="239"/>
      <c r="E51" s="240">
        <v>2.5</v>
      </c>
      <c r="F51" s="241"/>
    </row>
    <row r="54" spans="3:17" ht="18" customHeight="1">
      <c r="C54" s="242" t="s">
        <v>25</v>
      </c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4"/>
    </row>
    <row r="55" spans="3:17">
      <c r="C55" s="224" t="s">
        <v>20</v>
      </c>
      <c r="D55" s="224"/>
      <c r="E55" s="224"/>
      <c r="F55" s="224" t="s">
        <v>22</v>
      </c>
      <c r="G55" s="224"/>
      <c r="H55" s="224"/>
      <c r="I55" s="224" t="s">
        <v>21</v>
      </c>
      <c r="J55" s="224"/>
      <c r="K55" s="224"/>
      <c r="L55" s="224" t="s">
        <v>24</v>
      </c>
      <c r="M55" s="224"/>
      <c r="N55" s="224"/>
      <c r="O55" s="224" t="s">
        <v>11</v>
      </c>
      <c r="P55" s="224"/>
      <c r="Q55" s="224"/>
    </row>
    <row r="56" spans="3:17">
      <c r="C56" s="245"/>
      <c r="D56" s="245"/>
      <c r="E56" s="245"/>
      <c r="F56" s="246"/>
      <c r="G56" s="246"/>
      <c r="H56" s="246"/>
      <c r="I56" s="246"/>
      <c r="J56" s="246"/>
      <c r="K56" s="246"/>
      <c r="L56" s="247">
        <f>F56*I56</f>
        <v>0</v>
      </c>
      <c r="M56" s="247"/>
      <c r="N56" s="247"/>
      <c r="O56" s="246"/>
      <c r="P56" s="246"/>
      <c r="Q56" s="246"/>
    </row>
    <row r="57" spans="3:17">
      <c r="C57" s="245"/>
      <c r="D57" s="245"/>
      <c r="E57" s="245"/>
      <c r="F57" s="246"/>
      <c r="G57" s="246"/>
      <c r="H57" s="246"/>
      <c r="I57" s="246"/>
      <c r="J57" s="246"/>
      <c r="K57" s="246"/>
      <c r="L57" s="247">
        <f t="shared" ref="L57:L64" si="40">F57*I57</f>
        <v>0</v>
      </c>
      <c r="M57" s="247"/>
      <c r="N57" s="247"/>
      <c r="O57" s="246"/>
      <c r="P57" s="246"/>
      <c r="Q57" s="246"/>
    </row>
    <row r="58" spans="3:17">
      <c r="C58" s="245"/>
      <c r="D58" s="245"/>
      <c r="E58" s="245"/>
      <c r="F58" s="246"/>
      <c r="G58" s="246"/>
      <c r="H58" s="246"/>
      <c r="I58" s="246"/>
      <c r="J58" s="246"/>
      <c r="K58" s="246"/>
      <c r="L58" s="247">
        <f t="shared" si="40"/>
        <v>0</v>
      </c>
      <c r="M58" s="247"/>
      <c r="N58" s="247"/>
      <c r="O58" s="246"/>
      <c r="P58" s="246"/>
      <c r="Q58" s="246"/>
    </row>
    <row r="59" spans="3:17">
      <c r="C59" s="245"/>
      <c r="D59" s="245"/>
      <c r="E59" s="245"/>
      <c r="F59" s="246"/>
      <c r="G59" s="246"/>
      <c r="H59" s="246"/>
      <c r="I59" s="246"/>
      <c r="J59" s="246"/>
      <c r="K59" s="246"/>
      <c r="L59" s="247">
        <f t="shared" si="40"/>
        <v>0</v>
      </c>
      <c r="M59" s="247"/>
      <c r="N59" s="247"/>
      <c r="O59" s="246"/>
      <c r="P59" s="246"/>
      <c r="Q59" s="246"/>
    </row>
    <row r="60" spans="3:17">
      <c r="C60" s="245"/>
      <c r="D60" s="245"/>
      <c r="E60" s="245"/>
      <c r="F60" s="246"/>
      <c r="G60" s="246"/>
      <c r="H60" s="246"/>
      <c r="I60" s="246"/>
      <c r="J60" s="246"/>
      <c r="K60" s="246"/>
      <c r="L60" s="247">
        <f t="shared" si="40"/>
        <v>0</v>
      </c>
      <c r="M60" s="247"/>
      <c r="N60" s="247"/>
      <c r="O60" s="246"/>
      <c r="P60" s="246"/>
      <c r="Q60" s="246"/>
    </row>
    <row r="61" spans="3:17">
      <c r="C61" s="245"/>
      <c r="D61" s="245"/>
      <c r="E61" s="245"/>
      <c r="F61" s="246"/>
      <c r="G61" s="246"/>
      <c r="H61" s="246"/>
      <c r="I61" s="246"/>
      <c r="J61" s="246"/>
      <c r="K61" s="246"/>
      <c r="L61" s="247">
        <f t="shared" si="40"/>
        <v>0</v>
      </c>
      <c r="M61" s="247"/>
      <c r="N61" s="247"/>
      <c r="O61" s="246"/>
      <c r="P61" s="246"/>
      <c r="Q61" s="246"/>
    </row>
    <row r="62" spans="3:17">
      <c r="C62" s="245"/>
      <c r="D62" s="245"/>
      <c r="E62" s="245"/>
      <c r="F62" s="246"/>
      <c r="G62" s="246"/>
      <c r="H62" s="246"/>
      <c r="I62" s="246"/>
      <c r="J62" s="246"/>
      <c r="K62" s="246"/>
      <c r="L62" s="247">
        <f t="shared" si="40"/>
        <v>0</v>
      </c>
      <c r="M62" s="247"/>
      <c r="N62" s="247"/>
      <c r="O62" s="246"/>
      <c r="P62" s="246"/>
      <c r="Q62" s="246"/>
    </row>
    <row r="63" spans="3:17">
      <c r="C63" s="245"/>
      <c r="D63" s="245"/>
      <c r="E63" s="245"/>
      <c r="F63" s="246"/>
      <c r="G63" s="246"/>
      <c r="H63" s="246"/>
      <c r="I63" s="246"/>
      <c r="J63" s="246"/>
      <c r="K63" s="246"/>
      <c r="L63" s="247">
        <f t="shared" si="40"/>
        <v>0</v>
      </c>
      <c r="M63" s="247"/>
      <c r="N63" s="247"/>
      <c r="O63" s="246"/>
      <c r="P63" s="246"/>
      <c r="Q63" s="246"/>
    </row>
    <row r="64" spans="3:17">
      <c r="C64" s="245"/>
      <c r="D64" s="245"/>
      <c r="E64" s="245"/>
      <c r="F64" s="246"/>
      <c r="G64" s="246"/>
      <c r="H64" s="246"/>
      <c r="I64" s="246"/>
      <c r="J64" s="246"/>
      <c r="K64" s="246"/>
      <c r="L64" s="247">
        <f t="shared" si="40"/>
        <v>0</v>
      </c>
      <c r="M64" s="247"/>
      <c r="N64" s="247"/>
      <c r="O64" s="246"/>
      <c r="P64" s="246"/>
      <c r="Q64" s="246"/>
    </row>
    <row r="65" spans="3:17">
      <c r="C65" s="257" t="s">
        <v>4</v>
      </c>
      <c r="D65" s="257"/>
      <c r="E65" s="257"/>
      <c r="F65" s="224">
        <f>SUM(F56:H64)</f>
        <v>0</v>
      </c>
      <c r="G65" s="224"/>
      <c r="H65" s="224"/>
      <c r="I65" s="224">
        <f>SUM(I56:K64)</f>
        <v>0</v>
      </c>
      <c r="J65" s="224"/>
      <c r="K65" s="224"/>
      <c r="L65" s="258">
        <f>SUM(L56:N64)</f>
        <v>0</v>
      </c>
      <c r="M65" s="258"/>
      <c r="N65" s="258"/>
      <c r="O65" s="224"/>
      <c r="P65" s="224"/>
      <c r="Q65" s="224"/>
    </row>
    <row r="68" spans="3:17">
      <c r="C68" s="225" t="s">
        <v>23</v>
      </c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7"/>
    </row>
    <row r="69" spans="3:17" ht="20.25" customHeight="1">
      <c r="C69" s="248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50"/>
    </row>
    <row r="70" spans="3:17" ht="20.25" customHeight="1">
      <c r="C70" s="251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3"/>
    </row>
    <row r="71" spans="3:17" ht="20.25" customHeight="1">
      <c r="C71" s="251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3"/>
    </row>
    <row r="72" spans="3:17" ht="20.25" customHeight="1">
      <c r="C72" s="251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3"/>
    </row>
    <row r="73" spans="3:17" ht="20.25" customHeight="1">
      <c r="C73" s="251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3"/>
    </row>
    <row r="74" spans="3:17" ht="20.25" customHeight="1">
      <c r="C74" s="251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3"/>
    </row>
    <row r="75" spans="3:17" ht="20.25" customHeight="1">
      <c r="C75" s="251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3"/>
    </row>
    <row r="76" spans="3:17" ht="20.25" customHeight="1">
      <c r="C76" s="251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3"/>
    </row>
    <row r="77" spans="3:17" ht="20.25" customHeight="1">
      <c r="C77" s="254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6"/>
    </row>
  </sheetData>
  <mergeCells count="255">
    <mergeCell ref="C69:Q77"/>
    <mergeCell ref="C65:E65"/>
    <mergeCell ref="F65:H65"/>
    <mergeCell ref="I65:K65"/>
    <mergeCell ref="L65:N65"/>
    <mergeCell ref="O65:Q65"/>
    <mergeCell ref="C68:Q68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C59:E59"/>
    <mergeCell ref="F59:H59"/>
    <mergeCell ref="I59:K59"/>
    <mergeCell ref="L59:N59"/>
    <mergeCell ref="O59:Q59"/>
    <mergeCell ref="C60:E60"/>
    <mergeCell ref="F60:H60"/>
    <mergeCell ref="I60:K60"/>
    <mergeCell ref="L60:N60"/>
    <mergeCell ref="O60:Q60"/>
    <mergeCell ref="C57:E57"/>
    <mergeCell ref="F57:H57"/>
    <mergeCell ref="I57:K57"/>
    <mergeCell ref="L57:N57"/>
    <mergeCell ref="O57:Q57"/>
    <mergeCell ref="C58:E58"/>
    <mergeCell ref="F58:H58"/>
    <mergeCell ref="I58:K58"/>
    <mergeCell ref="L58:N58"/>
    <mergeCell ref="O58:Q58"/>
    <mergeCell ref="O46:Q46"/>
    <mergeCell ref="C47:E47"/>
    <mergeCell ref="F47:H47"/>
    <mergeCell ref="I47:K47"/>
    <mergeCell ref="L47:N47"/>
    <mergeCell ref="O47:Q47"/>
    <mergeCell ref="O56:Q56"/>
    <mergeCell ref="C49:F49"/>
    <mergeCell ref="C50:D50"/>
    <mergeCell ref="E50:F50"/>
    <mergeCell ref="C51:D51"/>
    <mergeCell ref="E51:F51"/>
    <mergeCell ref="C54:Q54"/>
    <mergeCell ref="C55:E55"/>
    <mergeCell ref="F55:H55"/>
    <mergeCell ref="I55:K55"/>
    <mergeCell ref="L55:N55"/>
    <mergeCell ref="O55:Q55"/>
    <mergeCell ref="C56:E56"/>
    <mergeCell ref="F56:H56"/>
    <mergeCell ref="I56:K56"/>
    <mergeCell ref="L56:N56"/>
    <mergeCell ref="C43:D43"/>
    <mergeCell ref="E43:H43"/>
    <mergeCell ref="I43:K43"/>
    <mergeCell ref="L43:N43"/>
    <mergeCell ref="C44:D44"/>
    <mergeCell ref="E44:H44"/>
    <mergeCell ref="I44:K44"/>
    <mergeCell ref="L44:N44"/>
    <mergeCell ref="C46:E46"/>
    <mergeCell ref="F46:H46"/>
    <mergeCell ref="I46:K46"/>
    <mergeCell ref="L46:N46"/>
    <mergeCell ref="EE36:EF36"/>
    <mergeCell ref="EG36:EH36"/>
    <mergeCell ref="C41:D41"/>
    <mergeCell ref="E41:H41"/>
    <mergeCell ref="I41:K41"/>
    <mergeCell ref="L41:N41"/>
    <mergeCell ref="C42:D42"/>
    <mergeCell ref="E42:H42"/>
    <mergeCell ref="I42:K42"/>
    <mergeCell ref="L42:N42"/>
    <mergeCell ref="P41:S41"/>
    <mergeCell ref="T41:W41"/>
    <mergeCell ref="P42:S42"/>
    <mergeCell ref="T42:W42"/>
    <mergeCell ref="CX36:CY36"/>
    <mergeCell ref="DC36:DD36"/>
    <mergeCell ref="DE36:DF36"/>
    <mergeCell ref="DJ36:DK36"/>
    <mergeCell ref="DL36:DM36"/>
    <mergeCell ref="DQ36:DR36"/>
    <mergeCell ref="DS36:DT36"/>
    <mergeCell ref="DX36:DY36"/>
    <mergeCell ref="DZ36:EA36"/>
    <mergeCell ref="BT36:BU36"/>
    <mergeCell ref="BV36:BW36"/>
    <mergeCell ref="CA36:CB36"/>
    <mergeCell ref="CC36:CD36"/>
    <mergeCell ref="CH36:CI36"/>
    <mergeCell ref="CJ36:CK36"/>
    <mergeCell ref="CO36:CP36"/>
    <mergeCell ref="CQ36:CR36"/>
    <mergeCell ref="CV36:CW36"/>
    <mergeCell ref="EI2:EI3"/>
    <mergeCell ref="DW2:DW3"/>
    <mergeCell ref="DX2:DY2"/>
    <mergeCell ref="DZ2:EA2"/>
    <mergeCell ref="EB2:EB3"/>
    <mergeCell ref="EC2:EC3"/>
    <mergeCell ref="ED2:ED3"/>
    <mergeCell ref="EE2:EF2"/>
    <mergeCell ref="EG2:EH2"/>
    <mergeCell ref="DI2:DI3"/>
    <mergeCell ref="DJ2:DK2"/>
    <mergeCell ref="DL2:DM2"/>
    <mergeCell ref="DN2:DN3"/>
    <mergeCell ref="DO2:DO3"/>
    <mergeCell ref="DP2:DP3"/>
    <mergeCell ref="DQ2:DR2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BH36:BI36"/>
    <mergeCell ref="BM36:BN36"/>
    <mergeCell ref="BO36:BP36"/>
    <mergeCell ref="DV2:DV3"/>
    <mergeCell ref="DS2:DT2"/>
    <mergeCell ref="DU2:DU3"/>
    <mergeCell ref="CV2:CW2"/>
    <mergeCell ref="CX2:CY2"/>
    <mergeCell ref="CZ2:CZ3"/>
    <mergeCell ref="DA2:DA3"/>
    <mergeCell ref="DB2:DB3"/>
    <mergeCell ref="DC2:DD2"/>
    <mergeCell ref="DE2:DF2"/>
    <mergeCell ref="DG2:DG3"/>
    <mergeCell ref="DH2:DH3"/>
    <mergeCell ref="CJ2:CK2"/>
    <mergeCell ref="CL2:CL3"/>
    <mergeCell ref="CM2:CM3"/>
    <mergeCell ref="CN2:CN3"/>
    <mergeCell ref="CO2:CP2"/>
    <mergeCell ref="CQ2:CR2"/>
    <mergeCell ref="CS2:CS3"/>
    <mergeCell ref="CT2:CT3"/>
    <mergeCell ref="CU2:CU3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AX2:AX3"/>
    <mergeCell ref="AY2:AZ2"/>
    <mergeCell ref="BA2:BB2"/>
    <mergeCell ref="BC2:BC3"/>
    <mergeCell ref="BD2:BD3"/>
    <mergeCell ref="BE2:BE3"/>
    <mergeCell ref="BF2:BG2"/>
    <mergeCell ref="BH2:BI2"/>
    <mergeCell ref="BJ2:BJ3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A1:A2"/>
    <mergeCell ref="B1:H1"/>
    <mergeCell ref="I1:O1"/>
    <mergeCell ref="P1:V1"/>
    <mergeCell ref="W1:AC1"/>
    <mergeCell ref="AD1:AJ1"/>
    <mergeCell ref="M2:M3"/>
    <mergeCell ref="N2:N3"/>
    <mergeCell ref="O2:O3"/>
    <mergeCell ref="P2:Q2"/>
    <mergeCell ref="AH2:AH3"/>
    <mergeCell ref="AI2:AI3"/>
    <mergeCell ref="AJ2:AJ3"/>
  </mergeCells>
  <dataValidations count="1">
    <dataValidation type="list" allowBlank="1" showInputMessage="1" showErrorMessage="1" sqref="O47:Q47" xr:uid="{00000000-0002-0000-0900-000000000000}">
      <formula1>$U$46:$U$47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GV207"/>
  <sheetViews>
    <sheetView showGridLines="0" zoomScale="70" zoomScaleNormal="7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A11" sqref="AA11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25143</v>
      </c>
      <c r="C1" s="355"/>
      <c r="D1" s="355"/>
      <c r="E1" s="355"/>
      <c r="F1" s="355"/>
      <c r="G1" s="355"/>
      <c r="H1" s="356"/>
      <c r="I1" s="354">
        <v>25173</v>
      </c>
      <c r="J1" s="355"/>
      <c r="K1" s="355"/>
      <c r="L1" s="355"/>
      <c r="M1" s="355"/>
      <c r="N1" s="355"/>
      <c r="O1" s="356"/>
      <c r="P1" s="354">
        <v>25204</v>
      </c>
      <c r="Q1" s="355"/>
      <c r="R1" s="355"/>
      <c r="S1" s="355"/>
      <c r="T1" s="355"/>
      <c r="U1" s="355"/>
      <c r="V1" s="356"/>
      <c r="W1" s="354">
        <v>25235</v>
      </c>
      <c r="X1" s="355"/>
      <c r="Y1" s="355"/>
      <c r="Z1" s="355"/>
      <c r="AA1" s="355"/>
      <c r="AB1" s="355"/>
      <c r="AC1" s="356"/>
      <c r="AD1" s="354">
        <v>25263</v>
      </c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0.06</v>
      </c>
      <c r="H4" s="55">
        <f>$H$35-F4</f>
        <v>6602</v>
      </c>
      <c r="I4" s="50"/>
      <c r="J4" s="51"/>
      <c r="K4" s="52"/>
      <c r="L4" s="52"/>
      <c r="M4" s="53"/>
      <c r="N4" s="54">
        <f>((((((I4+J4)*30)/$E$50)+((K4+L4)/$E$51))+(G34*H34))-(F34*G34))/(O4)</f>
        <v>0.06</v>
      </c>
      <c r="O4" s="55">
        <f>H34-M4</f>
        <v>6602</v>
      </c>
      <c r="P4" s="50"/>
      <c r="Q4" s="51"/>
      <c r="R4" s="52"/>
      <c r="S4" s="52"/>
      <c r="T4" s="53"/>
      <c r="U4" s="54">
        <f>((((((P4+Q4)*30)/$E$50)+((R4+S4)/$E$51))+(N34*O34))-(M34*N34))/(V4)</f>
        <v>0.10960617994547109</v>
      </c>
      <c r="V4" s="55">
        <f>O34-T4</f>
        <v>6602</v>
      </c>
      <c r="W4" s="50"/>
      <c r="X4" s="51"/>
      <c r="Y4" s="52">
        <v>20</v>
      </c>
      <c r="Z4" s="52">
        <v>10</v>
      </c>
      <c r="AA4" s="53"/>
      <c r="AB4" s="54">
        <f>((((((W4+X4)*30)/$E$50)+((Y4+Z4)/$E$51))+(U34*V34))-(T34*U34))/(AC4)</f>
        <v>0.17721386295991989</v>
      </c>
      <c r="AC4" s="55">
        <f>V34-AA4</f>
        <v>6672</v>
      </c>
      <c r="AD4" s="50"/>
      <c r="AE4" s="51"/>
      <c r="AF4" s="52">
        <v>30</v>
      </c>
      <c r="AG4" s="52">
        <v>30</v>
      </c>
      <c r="AH4" s="53"/>
      <c r="AI4" s="54">
        <f>((((((AD4+AE4)*30)/$E$50)+((AF4+AG4)/$E$51))+(AB34*AC34))-(AA34*AB34))/(AJ4)</f>
        <v>0.2720130236313828</v>
      </c>
      <c r="AJ4" s="55">
        <f>AC34-AH4</f>
        <v>6672</v>
      </c>
      <c r="AK4" s="50"/>
      <c r="AL4" s="51"/>
      <c r="AM4" s="52"/>
      <c r="AN4" s="52"/>
      <c r="AO4" s="53"/>
      <c r="AP4" s="54">
        <f>((((((AK4+AL4)*30)/$E$50)+((AM4+AN4)/$E$51))+(AI34*AJ34))-(AH34*AI34))/(AQ4)</f>
        <v>0.36381458238438041</v>
      </c>
      <c r="AQ4" s="55">
        <f>AJ34-AO4</f>
        <v>6672</v>
      </c>
      <c r="AR4" s="50"/>
      <c r="AS4" s="51"/>
      <c r="AT4" s="52"/>
      <c r="AU4" s="52"/>
      <c r="AV4" s="53"/>
      <c r="AW4" s="54">
        <f>((((((AR4+AS4)*30)/$E$50)+((AT4+AU4)/$E$51))+(AP34*AQ34))-(AO34*AP34))/(AX4)</f>
        <v>0.36381458238438041</v>
      </c>
      <c r="AX4" s="55">
        <f>AQ34-AV4</f>
        <v>6672</v>
      </c>
      <c r="AY4" s="50"/>
      <c r="AZ4" s="51"/>
      <c r="BA4" s="52"/>
      <c r="BB4" s="52"/>
      <c r="BC4" s="53"/>
      <c r="BD4" s="54">
        <f>((((((AY4+AZ4)*30)/$E$50)+((BA4+BB4)/$E$51))+(AW34*AX34))-(AV34*AW34))/(BE4)</f>
        <v>0.36381458238438041</v>
      </c>
      <c r="BE4" s="55">
        <f>AX34-BC4</f>
        <v>6672</v>
      </c>
      <c r="BF4" s="50"/>
      <c r="BG4" s="51"/>
      <c r="BH4" s="52"/>
      <c r="BI4" s="52"/>
      <c r="BJ4" s="53"/>
      <c r="BK4" s="54">
        <f>((((((BF4+BG4)*30)/$E$50)+((BH4+BI4)/$E$51))+(BD34*BE34))-(BC34*BD34))/(BL4)</f>
        <v>0.36381458238438041</v>
      </c>
      <c r="BL4" s="55">
        <f>BE34-BJ4</f>
        <v>6672</v>
      </c>
      <c r="BM4" s="50"/>
      <c r="BN4" s="51"/>
      <c r="BO4" s="52"/>
      <c r="BP4" s="52"/>
      <c r="BQ4" s="53"/>
      <c r="BR4" s="54">
        <f>((((((BM4+BN4)*30)/$E$50)+((BO4+BP4)/$E$51))+(BK34*BL34))-(BJ34*BK34))/(BS4)</f>
        <v>0.36381458238438041</v>
      </c>
      <c r="BS4" s="55">
        <f>BL34-BQ4</f>
        <v>6672</v>
      </c>
      <c r="BT4" s="50"/>
      <c r="BU4" s="51"/>
      <c r="BV4" s="52"/>
      <c r="BW4" s="52"/>
      <c r="BX4" s="53"/>
      <c r="BY4" s="54">
        <f>((((((BT4+BU4)*30)/$E$50)+((BV4+BW4)/$E$51))+(BR34*BS34))-(BQ34*BR34))/(BZ4)</f>
        <v>0.36381458238438041</v>
      </c>
      <c r="BZ4" s="55">
        <f>BS34-BX4</f>
        <v>6672</v>
      </c>
      <c r="CA4" s="50"/>
      <c r="CB4" s="51"/>
      <c r="CC4" s="52"/>
      <c r="CD4" s="52"/>
      <c r="CE4" s="53"/>
      <c r="CF4" s="54">
        <f>((((((CA4+CB4)*30)/$E$50)+((CC4+CD4)/$E$51))+(BY34*BZ34))-(BX34*BY34))/(CG4)</f>
        <v>0.36381458238438041</v>
      </c>
      <c r="CG4" s="55">
        <f>BZ34-CE4</f>
        <v>6672</v>
      </c>
      <c r="CH4" s="50"/>
      <c r="CI4" s="51"/>
      <c r="CJ4" s="52"/>
      <c r="CK4" s="52"/>
      <c r="CL4" s="53"/>
      <c r="CM4" s="54">
        <f>((((((CH4+CI4)*30)/$E$50)+((CJ4+CK4)/$E$51))+(CF34*CG34))-(CE34*CF34))/(CN4)</f>
        <v>0.36381458238438041</v>
      </c>
      <c r="CN4" s="55">
        <f>CG34-CL4</f>
        <v>6672</v>
      </c>
      <c r="CO4" s="50"/>
      <c r="CP4" s="51"/>
      <c r="CQ4" s="52"/>
      <c r="CR4" s="52"/>
      <c r="CS4" s="53"/>
      <c r="CT4" s="54">
        <f>((((((CO4+CP4)*30)/$E$50)+((CQ4+CR4)/$E$51))+(CM34*CN34))-(CL34*CM34))/(CU4)</f>
        <v>0.36381458238438041</v>
      </c>
      <c r="CU4" s="55">
        <f>CN34-CS4</f>
        <v>6672</v>
      </c>
      <c r="CV4" s="50"/>
      <c r="CW4" s="51"/>
      <c r="CX4" s="52"/>
      <c r="CY4" s="52"/>
      <c r="CZ4" s="53"/>
      <c r="DA4" s="54">
        <f>((((((CV4+CW4)*30)/$E$50)+((CX4+CY4)/$E$51))+(CT34*CU34))-(CS34*CT34))/(DB4)</f>
        <v>0.36381458238438041</v>
      </c>
      <c r="DB4" s="55">
        <f>CU34-CZ4</f>
        <v>6672</v>
      </c>
      <c r="DC4" s="50"/>
      <c r="DD4" s="51"/>
      <c r="DE4" s="52"/>
      <c r="DF4" s="52"/>
      <c r="DG4" s="53"/>
      <c r="DH4" s="54">
        <f>((((((DC4+DD4)*30)/$E$50)+((DE4+DF4)/$E$51))+(DA34*DB34))-(CZ34*DA34))/(DI4)</f>
        <v>0.36381458238438041</v>
      </c>
      <c r="DI4" s="55">
        <f>DB34-DG4</f>
        <v>6672</v>
      </c>
      <c r="DJ4" s="50"/>
      <c r="DK4" s="51"/>
      <c r="DL4" s="52"/>
      <c r="DM4" s="52"/>
      <c r="DN4" s="53"/>
      <c r="DO4" s="54">
        <f>((((((DJ4+DK4)*30)/$E$50)+((DL4+DM4)/$E$51))+(DH34*DI34))-(DG34*DH34))/(DP4)</f>
        <v>0.36381458238438041</v>
      </c>
      <c r="DP4" s="55">
        <f>DI34-DN4</f>
        <v>6672</v>
      </c>
      <c r="DQ4" s="50"/>
      <c r="DR4" s="51"/>
      <c r="DS4" s="52"/>
      <c r="DT4" s="52"/>
      <c r="DU4" s="53"/>
      <c r="DV4" s="54">
        <f>((((((DQ4+DR4)*30)/$E$50)+((DS4+DT4)/$E$51))+(DO34*DP34))-(DN34*DO34))/(DW4)</f>
        <v>0.36381458238438041</v>
      </c>
      <c r="DW4" s="55">
        <f>DP34-DU4</f>
        <v>6672</v>
      </c>
      <c r="DX4" s="50"/>
      <c r="DY4" s="51"/>
      <c r="DZ4" s="52"/>
      <c r="EA4" s="52"/>
      <c r="EB4" s="53"/>
      <c r="EC4" s="54">
        <f>((((((DX4+DY4)*30)/$E$50)+((DZ4+EA4)/$E$51))+(DV34*DW34))-(DU34*DV34))/(ED4)</f>
        <v>0.36381458238438041</v>
      </c>
      <c r="ED4" s="55">
        <f>DW34-EB4</f>
        <v>6672</v>
      </c>
      <c r="EE4" s="50"/>
      <c r="EF4" s="51"/>
      <c r="EG4" s="52"/>
      <c r="EH4" s="52"/>
      <c r="EI4" s="53"/>
      <c r="EJ4" s="54">
        <f>((((((EE4+EF4)*30)/$E$50)+((EG4+EH4)/$E$51))+(EC34*ED34))-(EB34*EC34))/(EK4)</f>
        <v>0.36381458238438041</v>
      </c>
      <c r="EK4" s="55">
        <f>ED34-EI4</f>
        <v>6672</v>
      </c>
      <c r="EL4" s="50"/>
      <c r="EM4" s="51"/>
      <c r="EN4" s="52"/>
      <c r="EO4" s="52"/>
      <c r="EP4" s="53"/>
      <c r="EQ4" s="54">
        <f>((((((EL4+EM4)*30)/$E$50)+((EN4+EO4)/$E$51))+(EJ34*EK34))-(EI34*EJ34))/(ER4)</f>
        <v>0.36381458238438041</v>
      </c>
      <c r="ER4" s="55">
        <f>EK34-EP4</f>
        <v>6672</v>
      </c>
      <c r="ES4" s="50"/>
      <c r="ET4" s="51"/>
      <c r="EU4" s="52"/>
      <c r="EV4" s="52"/>
      <c r="EW4" s="53"/>
      <c r="EX4" s="54">
        <f>((((((ES4+ET4)*30)/$E$50)+((EU4+EV4)/$E$51))+(EQ34*ER34))-(EP34*EQ34))/(EY4)</f>
        <v>0.36381458238438041</v>
      </c>
      <c r="EY4" s="55">
        <f>ER34-EW4</f>
        <v>6672</v>
      </c>
      <c r="EZ4" s="50"/>
      <c r="FA4" s="51"/>
      <c r="FB4" s="52"/>
      <c r="FC4" s="52"/>
      <c r="FD4" s="53"/>
      <c r="FE4" s="54">
        <f>((((((EZ4+FA4)*30)/$E$50)+((FB4+FC4)/$E$51))+(EX34*EY34))-(EW34*EX34))/(FF4)</f>
        <v>0.36381458238438041</v>
      </c>
      <c r="FF4" s="55">
        <f>EY34-FD4</f>
        <v>6672</v>
      </c>
      <c r="FG4" s="50"/>
      <c r="FH4" s="51"/>
      <c r="FI4" s="52"/>
      <c r="FJ4" s="52"/>
      <c r="FK4" s="53"/>
      <c r="FL4" s="54">
        <f>((((((FG4+FH4)*30)/$E$50)+((FI4+FJ4)/$E$51))+(FE34*FF34))-(FD34*FE34))/(FM4)</f>
        <v>0.36381458238438041</v>
      </c>
      <c r="FM4" s="55">
        <f>FF34-FK4</f>
        <v>6672</v>
      </c>
      <c r="FN4" s="50"/>
      <c r="FO4" s="51"/>
      <c r="FP4" s="52"/>
      <c r="FQ4" s="52"/>
      <c r="FR4" s="53"/>
      <c r="FS4" s="54">
        <f>((((((FN4+FO4)*30)/$E$50)+((FP4+FQ4)/$E$51))+(FL34*FM34))-(FK34*FL34))/(FT4)</f>
        <v>0.36381458238438041</v>
      </c>
      <c r="FT4" s="55">
        <f>FM34-FR4</f>
        <v>6672</v>
      </c>
      <c r="FU4" s="50"/>
      <c r="FV4" s="51"/>
      <c r="FW4" s="52"/>
      <c r="FX4" s="52"/>
      <c r="FY4" s="53"/>
      <c r="FZ4" s="54">
        <f>((((((FU4+FV4)*30)/$E$50)+((FW4+FX4)/$E$51))+(FS34*FT34))-(FR34*FS34))/(GA4)</f>
        <v>0.36381458238438041</v>
      </c>
      <c r="GA4" s="55">
        <f>FT34-FY4</f>
        <v>6672</v>
      </c>
      <c r="GB4" s="50"/>
      <c r="GC4" s="51"/>
      <c r="GD4" s="52"/>
      <c r="GE4" s="52"/>
      <c r="GF4" s="53"/>
      <c r="GG4" s="54">
        <f>((((((GB4+GC4)*30)/$E$50)+((GD4+GE4)/$E$51))+(FZ34*GA34))-(FY34*FZ34))/(GH4)</f>
        <v>0.36381458238438041</v>
      </c>
      <c r="GH4" s="55">
        <f>GA34-GF4</f>
        <v>6672</v>
      </c>
      <c r="GI4" s="50"/>
      <c r="GJ4" s="51"/>
      <c r="GK4" s="52"/>
      <c r="GL4" s="52"/>
      <c r="GM4" s="53"/>
      <c r="GN4" s="54">
        <f>((((((GI4+GJ4)*30)/$E$50)+((GK4+GL4)/$E$51))+(GG34*GH34))-(GF34*GG34))/(GO4)</f>
        <v>0.36381458238438041</v>
      </c>
      <c r="GO4" s="55">
        <f>GH34-GM4</f>
        <v>6672</v>
      </c>
      <c r="GP4" s="50"/>
      <c r="GQ4" s="51"/>
      <c r="GR4" s="52"/>
      <c r="GS4" s="52"/>
      <c r="GT4" s="53"/>
      <c r="GU4" s="54">
        <f>((((((GP4+GQ4)*30)/$E$50)+((GR4+GS4)/$E$51))+(GN34*GO34))-(GM34*GN34))/(GV4)</f>
        <v>0.36381458238438041</v>
      </c>
      <c r="GV4" s="55">
        <f>GO34-GT4</f>
        <v>6672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0.06</v>
      </c>
      <c r="H5" s="55">
        <f>H4-F5</f>
        <v>6602</v>
      </c>
      <c r="I5" s="50"/>
      <c r="J5" s="51"/>
      <c r="K5" s="52">
        <v>10</v>
      </c>
      <c r="L5" s="52">
        <v>10</v>
      </c>
      <c r="M5" s="59"/>
      <c r="N5" s="54">
        <f>((((((I5+J5)*30)/$E$50)+((K5+L5)/$E$51))+(N4*O4))-(M5*N4))/(O5)</f>
        <v>6.1514692517418965E-2</v>
      </c>
      <c r="O5" s="55">
        <f>O4-M5</f>
        <v>6602</v>
      </c>
      <c r="P5" s="50"/>
      <c r="Q5" s="51"/>
      <c r="R5" s="52">
        <v>10</v>
      </c>
      <c r="S5" s="52">
        <v>10</v>
      </c>
      <c r="T5" s="59"/>
      <c r="U5" s="54">
        <f>((((((P5+Q5)*30)/$E$50)+((R5+S5)/$E$51))+(U4*V4))-(T5*U4))/(V5)</f>
        <v>0.11112087246289006</v>
      </c>
      <c r="V5" s="55">
        <f>V4-T5</f>
        <v>6602</v>
      </c>
      <c r="W5" s="50"/>
      <c r="X5" s="51"/>
      <c r="Y5" s="52">
        <v>10</v>
      </c>
      <c r="Z5" s="52">
        <v>20</v>
      </c>
      <c r="AA5" s="59"/>
      <c r="AB5" s="54">
        <f>((((((W5+X5)*30)/$E$50)+((Y5+Z5)/$E$51))+(AB4*AC4))-(AA5*AB4))/(AC5)</f>
        <v>0.1794620643987688</v>
      </c>
      <c r="AC5" s="55">
        <f>AC4-AA5</f>
        <v>6672</v>
      </c>
      <c r="AD5" s="50"/>
      <c r="AE5" s="51"/>
      <c r="AF5" s="52">
        <v>30</v>
      </c>
      <c r="AG5" s="52"/>
      <c r="AH5" s="59"/>
      <c r="AI5" s="54">
        <f>((((((AD5+AE5)*30)/$E$50)+((AF5+AG5)/$E$51))+(AI4*AJ4))-(AH5*AI4))/(AJ5)</f>
        <v>0.27426122507023171</v>
      </c>
      <c r="AJ5" s="55">
        <f>AJ4-AH5</f>
        <v>6672</v>
      </c>
      <c r="AK5" s="50"/>
      <c r="AL5" s="51"/>
      <c r="AM5" s="52"/>
      <c r="AN5" s="52"/>
      <c r="AO5" s="59"/>
      <c r="AP5" s="54">
        <f>((((((AK5+AL5)*30)/$E$50)+((AM5+AN5)/$E$51))+(AP4*AQ4))-(AO5*AP4))/(AQ5)</f>
        <v>0.36381458238438041</v>
      </c>
      <c r="AQ5" s="55">
        <f>AQ4-AO5</f>
        <v>6672</v>
      </c>
      <c r="AR5" s="50"/>
      <c r="AS5" s="51"/>
      <c r="AT5" s="52"/>
      <c r="AU5" s="52"/>
      <c r="AV5" s="59"/>
      <c r="AW5" s="54">
        <f>((((((AR5+AS5)*30)/$E$50)+((AT5+AU5)/$E$51))+(AW4*AX4))-(AV5*AW4))/(AX5)</f>
        <v>0.36381458238438041</v>
      </c>
      <c r="AX5" s="55">
        <f>AX4-AV5</f>
        <v>6672</v>
      </c>
      <c r="AY5" s="50"/>
      <c r="AZ5" s="51"/>
      <c r="BA5" s="52"/>
      <c r="BB5" s="52"/>
      <c r="BC5" s="59"/>
      <c r="BD5" s="54">
        <f>((((((AY5+AZ5)*30)/$E$50)+((BA5+BB5)/$E$51))+(BD4*BE4))-(BC5*BD4))/(BE5)</f>
        <v>0.36381458238438041</v>
      </c>
      <c r="BE5" s="55">
        <f>BE4-BC5</f>
        <v>6672</v>
      </c>
      <c r="BF5" s="50"/>
      <c r="BG5" s="51"/>
      <c r="BH5" s="52"/>
      <c r="BI5" s="52"/>
      <c r="BJ5" s="59"/>
      <c r="BK5" s="54">
        <f>((((((BF5+BG5)*30)/$E$50)+((BH5+BI5)/$E$51))+(BK4*BL4))-(BJ5*BK4))/(BL5)</f>
        <v>0.36381458238438041</v>
      </c>
      <c r="BL5" s="55">
        <f>BL4-BJ5</f>
        <v>6672</v>
      </c>
      <c r="BM5" s="50"/>
      <c r="BN5" s="51"/>
      <c r="BO5" s="52"/>
      <c r="BP5" s="52"/>
      <c r="BQ5" s="59"/>
      <c r="BR5" s="54">
        <f>((((((BM5+BN5)*30)/$E$50)+((BO5+BP5)/$E$51))+(BR4*BS4))-(BQ5*BR4))/(BS5)</f>
        <v>0.36381458238438041</v>
      </c>
      <c r="BS5" s="55">
        <f>BS4-BQ5</f>
        <v>6672</v>
      </c>
      <c r="BT5" s="50"/>
      <c r="BU5" s="51"/>
      <c r="BV5" s="52"/>
      <c r="BW5" s="52"/>
      <c r="BX5" s="59"/>
      <c r="BY5" s="54">
        <f>((((((BT5+BU5)*30)/$E$50)+((BV5+BW5)/$E$51))+(BY4*BZ4))-(BX5*BY4))/(BZ5)</f>
        <v>0.36381458238438041</v>
      </c>
      <c r="BZ5" s="55">
        <f>BZ4-BX5</f>
        <v>6672</v>
      </c>
      <c r="CA5" s="50"/>
      <c r="CB5" s="51"/>
      <c r="CC5" s="52"/>
      <c r="CD5" s="52"/>
      <c r="CE5" s="59"/>
      <c r="CF5" s="54">
        <f>((((((CA5+CB5)*30)/$E$50)+((CC5+CD5)/$E$51))+(CF4*CG4))-(CE5*CF4))/(CG5)</f>
        <v>0.36381458238438041</v>
      </c>
      <c r="CG5" s="55">
        <f>CG4-CE5</f>
        <v>6672</v>
      </c>
      <c r="CH5" s="50"/>
      <c r="CI5" s="51"/>
      <c r="CJ5" s="52"/>
      <c r="CK5" s="52"/>
      <c r="CL5" s="59"/>
      <c r="CM5" s="54">
        <f>((((((CH5+CI5)*30)/$E$50)+((CJ5+CK5)/$E$51))+(CM4*CN4))-(CL5*CM4))/(CN5)</f>
        <v>0.36381458238438041</v>
      </c>
      <c r="CN5" s="55">
        <f>CN4-CL5</f>
        <v>6672</v>
      </c>
      <c r="CO5" s="50"/>
      <c r="CP5" s="51"/>
      <c r="CQ5" s="52"/>
      <c r="CR5" s="52"/>
      <c r="CS5" s="59"/>
      <c r="CT5" s="54">
        <f>((((((CO5+CP5)*30)/$E$50)+((CQ5+CR5)/$E$51))+(CT4*CU4))-(CS5*CT4))/(CU5)</f>
        <v>0.36381458238438041</v>
      </c>
      <c r="CU5" s="55">
        <f>CU4-CS5</f>
        <v>6672</v>
      </c>
      <c r="CV5" s="50"/>
      <c r="CW5" s="51"/>
      <c r="CX5" s="52"/>
      <c r="CY5" s="52"/>
      <c r="CZ5" s="59"/>
      <c r="DA5" s="54">
        <f>((((((CV5+CW5)*30)/$E$50)+((CX5+CY5)/$E$51))+(DA4*DB4))-(CZ5*DA4))/(DB5)</f>
        <v>0.36381458238438041</v>
      </c>
      <c r="DB5" s="55">
        <f>DB4-CZ5</f>
        <v>6672</v>
      </c>
      <c r="DC5" s="50"/>
      <c r="DD5" s="51"/>
      <c r="DE5" s="52"/>
      <c r="DF5" s="52"/>
      <c r="DG5" s="59"/>
      <c r="DH5" s="54">
        <f>((((((DC5+DD5)*30)/$E$50)+((DE5+DF5)/$E$51))+(DH4*DI4))-(DG5*DH4))/(DI5)</f>
        <v>0.36381458238438041</v>
      </c>
      <c r="DI5" s="55">
        <f>DI4-DG5</f>
        <v>6672</v>
      </c>
      <c r="DJ5" s="50"/>
      <c r="DK5" s="51"/>
      <c r="DL5" s="52"/>
      <c r="DM5" s="52"/>
      <c r="DN5" s="59"/>
      <c r="DO5" s="54">
        <f>((((((DJ5+DK5)*30)/$E$50)+((DL5+DM5)/$E$51))+(DO4*DP4))-(DN5*DO4))/(DP5)</f>
        <v>0.36381458238438041</v>
      </c>
      <c r="DP5" s="55">
        <f>DP4-DN5</f>
        <v>6672</v>
      </c>
      <c r="DQ5" s="50"/>
      <c r="DR5" s="51"/>
      <c r="DS5" s="52"/>
      <c r="DT5" s="52"/>
      <c r="DU5" s="59"/>
      <c r="DV5" s="54">
        <f>((((((DQ5+DR5)*30)/$E$50)+((DS5+DT5)/$E$51))+(DV4*DW4))-(DU5*DV4))/(DW5)</f>
        <v>0.36381458238438041</v>
      </c>
      <c r="DW5" s="55">
        <f>DW4-DU5</f>
        <v>6672</v>
      </c>
      <c r="DX5" s="50"/>
      <c r="DY5" s="51"/>
      <c r="DZ5" s="52"/>
      <c r="EA5" s="52"/>
      <c r="EB5" s="59"/>
      <c r="EC5" s="54">
        <f>((((((DX5+DY5)*30)/$E$50)+((DZ5+EA5)/$E$51))+(EC4*ED4))-(EB5*EC4))/(ED5)</f>
        <v>0.36381458238438041</v>
      </c>
      <c r="ED5" s="55">
        <f>ED4-EB5</f>
        <v>6672</v>
      </c>
      <c r="EE5" s="50"/>
      <c r="EF5" s="51"/>
      <c r="EG5" s="52"/>
      <c r="EH5" s="52"/>
      <c r="EI5" s="59"/>
      <c r="EJ5" s="54">
        <f>((((((EE5+EF5)*30)/$E$50)+((EG5+EH5)/$E$51))+(EJ4*EK4))-(EI5*EJ4))/(EK5)</f>
        <v>0.36381458238438041</v>
      </c>
      <c r="EK5" s="55">
        <f>EK4-EI5</f>
        <v>6672</v>
      </c>
      <c r="EL5" s="50"/>
      <c r="EM5" s="51"/>
      <c r="EN5" s="52"/>
      <c r="EO5" s="52"/>
      <c r="EP5" s="59"/>
      <c r="EQ5" s="54">
        <f>((((((EL5+EM5)*30)/$E$50)+((EN5+EO5)/$E$51))+(EQ4*ER4))-(EP5*EQ4))/(ER5)</f>
        <v>0.36381458238438041</v>
      </c>
      <c r="ER5" s="55">
        <f>ER4-EP5</f>
        <v>6672</v>
      </c>
      <c r="ES5" s="50"/>
      <c r="ET5" s="51"/>
      <c r="EU5" s="52"/>
      <c r="EV5" s="52"/>
      <c r="EW5" s="59"/>
      <c r="EX5" s="54">
        <f>((((((ES5+ET5)*30)/$E$50)+((EU5+EV5)/$E$51))+(EX4*EY4))-(EW5*EX4))/(EY5)</f>
        <v>0.36381458238438041</v>
      </c>
      <c r="EY5" s="55">
        <f>EY4-EW5</f>
        <v>6672</v>
      </c>
      <c r="EZ5" s="50"/>
      <c r="FA5" s="51"/>
      <c r="FB5" s="52"/>
      <c r="FC5" s="52"/>
      <c r="FD5" s="59"/>
      <c r="FE5" s="54">
        <f>((((((EZ5+FA5)*30)/$E$50)+((FB5+FC5)/$E$51))+(FE4*FF4))-(FD5*FE4))/(FF5)</f>
        <v>0.36381458238438041</v>
      </c>
      <c r="FF5" s="55">
        <f>FF4-FD5</f>
        <v>6672</v>
      </c>
      <c r="FG5" s="50"/>
      <c r="FH5" s="51"/>
      <c r="FI5" s="52"/>
      <c r="FJ5" s="52"/>
      <c r="FK5" s="59"/>
      <c r="FL5" s="54">
        <f>((((((FG5+FH5)*30)/$E$50)+((FI5+FJ5)/$E$51))+(FL4*FM4))-(FK5*FL4))/(FM5)</f>
        <v>0.36381458238438041</v>
      </c>
      <c r="FM5" s="55">
        <f>FM4-FK5</f>
        <v>6672</v>
      </c>
      <c r="FN5" s="50"/>
      <c r="FO5" s="51"/>
      <c r="FP5" s="52"/>
      <c r="FQ5" s="52"/>
      <c r="FR5" s="59"/>
      <c r="FS5" s="54">
        <f>((((((FN5+FO5)*30)/$E$50)+((FP5+FQ5)/$E$51))+(FS4*FT4))-(FR5*FS4))/(FT5)</f>
        <v>0.36381458238438041</v>
      </c>
      <c r="FT5" s="55">
        <f>FT4-FR5</f>
        <v>6672</v>
      </c>
      <c r="FU5" s="50"/>
      <c r="FV5" s="51"/>
      <c r="FW5" s="52"/>
      <c r="FX5" s="52"/>
      <c r="FY5" s="59"/>
      <c r="FZ5" s="54">
        <f>((((((FU5+FV5)*30)/$E$50)+((FW5+FX5)/$E$51))+(FZ4*GA4))-(FY5*FZ4))/(GA5)</f>
        <v>0.36381458238438041</v>
      </c>
      <c r="GA5" s="55">
        <f>GA4-FY5</f>
        <v>6672</v>
      </c>
      <c r="GB5" s="50"/>
      <c r="GC5" s="51"/>
      <c r="GD5" s="52"/>
      <c r="GE5" s="52"/>
      <c r="GF5" s="59"/>
      <c r="GG5" s="54">
        <f>((((((GB5+GC5)*30)/$E$50)+((GD5+GE5)/$E$51))+(GG4*GH4))-(GF5*GG4))/(GH5)</f>
        <v>0.36381458238438041</v>
      </c>
      <c r="GH5" s="55">
        <f>GH4-GF5</f>
        <v>6672</v>
      </c>
      <c r="GI5" s="50"/>
      <c r="GJ5" s="51"/>
      <c r="GK5" s="52"/>
      <c r="GL5" s="52"/>
      <c r="GM5" s="59"/>
      <c r="GN5" s="54">
        <f>((((((GI5+GJ5)*30)/$E$50)+((GK5+GL5)/$E$51))+(GN4*GO4))-(GM5*GN4))/(GO5)</f>
        <v>0.36381458238438041</v>
      </c>
      <c r="GO5" s="55">
        <f>GO4-GM5</f>
        <v>6672</v>
      </c>
      <c r="GP5" s="50"/>
      <c r="GQ5" s="51"/>
      <c r="GR5" s="52"/>
      <c r="GS5" s="52"/>
      <c r="GT5" s="59"/>
      <c r="GU5" s="54">
        <f>((((((GP5+GQ5)*30)/$E$50)+((GR5+GS5)/$E$51))+(GU4*GV4))-(GT5*GU4))/(GV5)</f>
        <v>0.36381458238438041</v>
      </c>
      <c r="GV5" s="55">
        <f>GV4-GT5</f>
        <v>6672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0.06</v>
      </c>
      <c r="H6" s="55">
        <f>H5-F6</f>
        <v>6602</v>
      </c>
      <c r="I6" s="61"/>
      <c r="J6" s="62"/>
      <c r="K6" s="58">
        <v>10</v>
      </c>
      <c r="L6" s="58">
        <v>10</v>
      </c>
      <c r="M6" s="59"/>
      <c r="N6" s="54">
        <f t="shared" ref="N6:N34" si="0">((((((I6+J6)*30)/$E$50)+((K6+L6)/$E$51))+(N5*O5))-(M6*N5))/(O6)</f>
        <v>6.3029385034837931E-2</v>
      </c>
      <c r="O6" s="55">
        <f t="shared" ref="O6:O34" si="1">O5-M6</f>
        <v>6602</v>
      </c>
      <c r="P6" s="61"/>
      <c r="Q6" s="62"/>
      <c r="R6" s="58">
        <v>10</v>
      </c>
      <c r="S6" s="58">
        <v>10</v>
      </c>
      <c r="T6" s="59"/>
      <c r="U6" s="54">
        <f t="shared" ref="U6:U34" si="2">((((((P6+Q6)*30)/$E$50)+((R6+S6)/$E$51))+(U5*V5))-(T6*U5))/(V6)</f>
        <v>0.11263556498030902</v>
      </c>
      <c r="V6" s="55">
        <f t="shared" ref="V6:V34" si="3">V5-T6</f>
        <v>6602</v>
      </c>
      <c r="W6" s="61"/>
      <c r="X6" s="62"/>
      <c r="Y6" s="58">
        <v>20</v>
      </c>
      <c r="Z6" s="58">
        <v>15</v>
      </c>
      <c r="AA6" s="59"/>
      <c r="AB6" s="54">
        <f t="shared" ref="AB6:AB34" si="4">((((((W6+X6)*30)/$E$50)+((Y6+Z6)/$E$51))+(AB5*AC5))-(AA6*AB5))/(AC6)</f>
        <v>0.18208496607742589</v>
      </c>
      <c r="AC6" s="55">
        <f t="shared" ref="AC6:AC34" si="5">AC5-AA6</f>
        <v>6672</v>
      </c>
      <c r="AD6" s="61"/>
      <c r="AE6" s="62"/>
      <c r="AF6" s="58">
        <v>15</v>
      </c>
      <c r="AG6" s="58">
        <v>15</v>
      </c>
      <c r="AH6" s="59"/>
      <c r="AI6" s="54">
        <f t="shared" ref="AI6:AI34" si="6">((((((AD6+AE6)*30)/$E$50)+((AF6+AG6)/$E$51))+(AI5*AJ5))-(AH6*AI5))/(AJ6)</f>
        <v>0.27650942650908061</v>
      </c>
      <c r="AJ6" s="55">
        <f t="shared" ref="AJ6:AJ34" si="7">AJ5-AH6</f>
        <v>6672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0.36381458238438041</v>
      </c>
      <c r="AQ6" s="55">
        <f t="shared" ref="AQ6:AQ34" si="9">AQ5-AO6</f>
        <v>6672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0.36381458238438041</v>
      </c>
      <c r="AX6" s="55">
        <f t="shared" ref="AX6:AX34" si="11">AX5-AV6</f>
        <v>6672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0.36381458238438041</v>
      </c>
      <c r="BE6" s="55">
        <f t="shared" ref="BE6:BE34" si="13">BE5-BC6</f>
        <v>6672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0.36381458238438041</v>
      </c>
      <c r="BL6" s="55">
        <f t="shared" ref="BL6:BL34" si="15">BL5-BJ6</f>
        <v>6672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0.36381458238438041</v>
      </c>
      <c r="BS6" s="55">
        <f t="shared" ref="BS6:BS34" si="17">BS5-BQ6</f>
        <v>6672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0.36381458238438041</v>
      </c>
      <c r="BZ6" s="55">
        <f t="shared" ref="BZ6:BZ34" si="19">BZ5-BX6</f>
        <v>6672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0.36381458238438041</v>
      </c>
      <c r="CG6" s="55">
        <f t="shared" ref="CG6:CG34" si="21">CG5-CE6</f>
        <v>6672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0.36381458238438041</v>
      </c>
      <c r="CN6" s="55">
        <f t="shared" ref="CN6:CN34" si="23">CN5-CL6</f>
        <v>6672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0.36381458238438041</v>
      </c>
      <c r="CU6" s="55">
        <f t="shared" ref="CU6:CU34" si="25">CU5-CS6</f>
        <v>6672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0.36381458238438041</v>
      </c>
      <c r="DB6" s="55">
        <f t="shared" ref="DB6:DB34" si="27">DB5-CZ6</f>
        <v>6672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0.36381458238438041</v>
      </c>
      <c r="DI6" s="55">
        <f t="shared" ref="DI6:DI34" si="29">DI5-DG6</f>
        <v>6672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0.36381458238438041</v>
      </c>
      <c r="DP6" s="55">
        <f t="shared" ref="DP6:DP34" si="31">DP5-DN6</f>
        <v>6672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0.36381458238438041</v>
      </c>
      <c r="DW6" s="55">
        <f t="shared" ref="DW6:DW34" si="33">DW5-DU6</f>
        <v>6672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0.36381458238438041</v>
      </c>
      <c r="ED6" s="55">
        <f t="shared" ref="ED6:ED34" si="35">ED5-EB6</f>
        <v>6672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0.36381458238438041</v>
      </c>
      <c r="EK6" s="55">
        <f t="shared" ref="EK6:EK34" si="37">EK5-EI6</f>
        <v>6672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0.36381458238438041</v>
      </c>
      <c r="ER6" s="55">
        <f t="shared" ref="ER6:ER34" si="39">ER5-EP6</f>
        <v>6672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0.36381458238438041</v>
      </c>
      <c r="EY6" s="55">
        <f t="shared" ref="EY6:EY34" si="41">EY5-EW6</f>
        <v>6672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0.36381458238438041</v>
      </c>
      <c r="FF6" s="55">
        <f t="shared" ref="FF6:FF34" si="43">FF5-FD6</f>
        <v>6672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0.36381458238438041</v>
      </c>
      <c r="FM6" s="55">
        <f t="shared" ref="FM6:FM34" si="45">FM5-FK6</f>
        <v>6672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0.36381458238438041</v>
      </c>
      <c r="FT6" s="55">
        <f t="shared" ref="FT6:FT34" si="47">FT5-FR6</f>
        <v>6672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0.36381458238438041</v>
      </c>
      <c r="GA6" s="55">
        <f t="shared" ref="GA6:GA34" si="49">GA5-FY6</f>
        <v>6672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0.36381458238438041</v>
      </c>
      <c r="GH6" s="55">
        <f t="shared" ref="GH6:GH34" si="51">GH5-GF6</f>
        <v>6672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0.36381458238438041</v>
      </c>
      <c r="GO6" s="55">
        <f t="shared" ref="GO6:GO34" si="53">GO5-GM6</f>
        <v>6672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0.36381458238438041</v>
      </c>
      <c r="GV6" s="55">
        <f t="shared" ref="GV6:GV34" si="55">GV5-GT6</f>
        <v>6672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0.06</v>
      </c>
      <c r="H7" s="55">
        <f t="shared" ref="H7:H34" si="56">H6-F7</f>
        <v>6602</v>
      </c>
      <c r="I7" s="61"/>
      <c r="J7" s="62"/>
      <c r="K7" s="58">
        <v>10</v>
      </c>
      <c r="L7" s="58">
        <v>10</v>
      </c>
      <c r="M7" s="59"/>
      <c r="N7" s="54">
        <f t="shared" si="0"/>
        <v>6.4544077552256898E-2</v>
      </c>
      <c r="O7" s="55">
        <f t="shared" si="1"/>
        <v>6602</v>
      </c>
      <c r="P7" s="61"/>
      <c r="Q7" s="62"/>
      <c r="R7" s="58">
        <v>10</v>
      </c>
      <c r="S7" s="58">
        <v>10</v>
      </c>
      <c r="T7" s="59"/>
      <c r="U7" s="54">
        <f t="shared" si="2"/>
        <v>0.11415025749772797</v>
      </c>
      <c r="V7" s="55">
        <f t="shared" si="3"/>
        <v>6602</v>
      </c>
      <c r="W7" s="61"/>
      <c r="X7" s="62"/>
      <c r="Y7" s="58">
        <v>20</v>
      </c>
      <c r="Z7" s="58">
        <v>15</v>
      </c>
      <c r="AA7" s="59"/>
      <c r="AB7" s="54">
        <f t="shared" si="4"/>
        <v>0.18470786775608294</v>
      </c>
      <c r="AC7" s="55">
        <f t="shared" si="5"/>
        <v>6672</v>
      </c>
      <c r="AD7" s="61"/>
      <c r="AE7" s="62"/>
      <c r="AF7" s="58">
        <v>15</v>
      </c>
      <c r="AG7" s="58">
        <v>15</v>
      </c>
      <c r="AH7" s="59"/>
      <c r="AI7" s="54">
        <f t="shared" si="6"/>
        <v>0.27875762794792958</v>
      </c>
      <c r="AJ7" s="55">
        <f t="shared" si="7"/>
        <v>6672</v>
      </c>
      <c r="AK7" s="61"/>
      <c r="AL7" s="62"/>
      <c r="AM7" s="58"/>
      <c r="AN7" s="58"/>
      <c r="AO7" s="59"/>
      <c r="AP7" s="54">
        <f t="shared" si="8"/>
        <v>0.36381458238438041</v>
      </c>
      <c r="AQ7" s="55">
        <f t="shared" si="9"/>
        <v>6672</v>
      </c>
      <c r="AR7" s="61"/>
      <c r="AS7" s="62"/>
      <c r="AT7" s="58"/>
      <c r="AU7" s="58"/>
      <c r="AV7" s="59"/>
      <c r="AW7" s="54">
        <f t="shared" si="10"/>
        <v>0.36381458238438041</v>
      </c>
      <c r="AX7" s="55">
        <f t="shared" si="11"/>
        <v>6672</v>
      </c>
      <c r="AY7" s="61"/>
      <c r="AZ7" s="62"/>
      <c r="BA7" s="58"/>
      <c r="BB7" s="58"/>
      <c r="BC7" s="59"/>
      <c r="BD7" s="54">
        <f t="shared" si="12"/>
        <v>0.36381458238438041</v>
      </c>
      <c r="BE7" s="55">
        <f t="shared" si="13"/>
        <v>6672</v>
      </c>
      <c r="BF7" s="61"/>
      <c r="BG7" s="62"/>
      <c r="BH7" s="58"/>
      <c r="BI7" s="58"/>
      <c r="BJ7" s="59"/>
      <c r="BK7" s="54">
        <f t="shared" si="14"/>
        <v>0.36381458238438041</v>
      </c>
      <c r="BL7" s="55">
        <f t="shared" si="15"/>
        <v>6672</v>
      </c>
      <c r="BM7" s="61"/>
      <c r="BN7" s="62"/>
      <c r="BO7" s="58"/>
      <c r="BP7" s="58"/>
      <c r="BQ7" s="59"/>
      <c r="BR7" s="54">
        <f t="shared" si="16"/>
        <v>0.36381458238438041</v>
      </c>
      <c r="BS7" s="55">
        <f t="shared" si="17"/>
        <v>6672</v>
      </c>
      <c r="BT7" s="61"/>
      <c r="BU7" s="62"/>
      <c r="BV7" s="58"/>
      <c r="BW7" s="58"/>
      <c r="BX7" s="59"/>
      <c r="BY7" s="54">
        <f t="shared" si="18"/>
        <v>0.36381458238438041</v>
      </c>
      <c r="BZ7" s="55">
        <f t="shared" si="19"/>
        <v>6672</v>
      </c>
      <c r="CA7" s="61"/>
      <c r="CB7" s="62"/>
      <c r="CC7" s="58"/>
      <c r="CD7" s="58"/>
      <c r="CE7" s="59"/>
      <c r="CF7" s="54">
        <f t="shared" si="20"/>
        <v>0.36381458238438041</v>
      </c>
      <c r="CG7" s="55">
        <f t="shared" si="21"/>
        <v>6672</v>
      </c>
      <c r="CH7" s="61"/>
      <c r="CI7" s="62"/>
      <c r="CJ7" s="58"/>
      <c r="CK7" s="58"/>
      <c r="CL7" s="59"/>
      <c r="CM7" s="54">
        <f t="shared" si="22"/>
        <v>0.36381458238438041</v>
      </c>
      <c r="CN7" s="55">
        <f t="shared" si="23"/>
        <v>6672</v>
      </c>
      <c r="CO7" s="61"/>
      <c r="CP7" s="62"/>
      <c r="CQ7" s="58"/>
      <c r="CR7" s="58"/>
      <c r="CS7" s="59"/>
      <c r="CT7" s="54">
        <f t="shared" si="24"/>
        <v>0.36381458238438041</v>
      </c>
      <c r="CU7" s="55">
        <f t="shared" si="25"/>
        <v>6672</v>
      </c>
      <c r="CV7" s="61"/>
      <c r="CW7" s="62"/>
      <c r="CX7" s="58"/>
      <c r="CY7" s="58"/>
      <c r="CZ7" s="59"/>
      <c r="DA7" s="54">
        <f t="shared" si="26"/>
        <v>0.36381458238438041</v>
      </c>
      <c r="DB7" s="55">
        <f t="shared" si="27"/>
        <v>6672</v>
      </c>
      <c r="DC7" s="61"/>
      <c r="DD7" s="62"/>
      <c r="DE7" s="58"/>
      <c r="DF7" s="58"/>
      <c r="DG7" s="59"/>
      <c r="DH7" s="54">
        <f t="shared" si="28"/>
        <v>0.36381458238438041</v>
      </c>
      <c r="DI7" s="55">
        <f t="shared" si="29"/>
        <v>6672</v>
      </c>
      <c r="DJ7" s="61"/>
      <c r="DK7" s="62"/>
      <c r="DL7" s="58"/>
      <c r="DM7" s="58"/>
      <c r="DN7" s="59"/>
      <c r="DO7" s="54">
        <f t="shared" si="30"/>
        <v>0.36381458238438041</v>
      </c>
      <c r="DP7" s="55">
        <f t="shared" si="31"/>
        <v>6672</v>
      </c>
      <c r="DQ7" s="61"/>
      <c r="DR7" s="62"/>
      <c r="DS7" s="58"/>
      <c r="DT7" s="58"/>
      <c r="DU7" s="59"/>
      <c r="DV7" s="54">
        <f t="shared" si="32"/>
        <v>0.36381458238438041</v>
      </c>
      <c r="DW7" s="55">
        <f t="shared" si="33"/>
        <v>6672</v>
      </c>
      <c r="DX7" s="61"/>
      <c r="DY7" s="62"/>
      <c r="DZ7" s="58"/>
      <c r="EA7" s="58"/>
      <c r="EB7" s="59"/>
      <c r="EC7" s="54">
        <f t="shared" si="34"/>
        <v>0.36381458238438041</v>
      </c>
      <c r="ED7" s="55">
        <f t="shared" si="35"/>
        <v>6672</v>
      </c>
      <c r="EE7" s="61"/>
      <c r="EF7" s="62"/>
      <c r="EG7" s="58"/>
      <c r="EH7" s="58"/>
      <c r="EI7" s="59"/>
      <c r="EJ7" s="54">
        <f t="shared" si="36"/>
        <v>0.36381458238438041</v>
      </c>
      <c r="EK7" s="55">
        <f t="shared" si="37"/>
        <v>6672</v>
      </c>
      <c r="EL7" s="61"/>
      <c r="EM7" s="62"/>
      <c r="EN7" s="58"/>
      <c r="EO7" s="58"/>
      <c r="EP7" s="59"/>
      <c r="EQ7" s="54">
        <f t="shared" si="38"/>
        <v>0.36381458238438041</v>
      </c>
      <c r="ER7" s="55">
        <f t="shared" si="39"/>
        <v>6672</v>
      </c>
      <c r="ES7" s="61"/>
      <c r="ET7" s="62"/>
      <c r="EU7" s="58"/>
      <c r="EV7" s="58"/>
      <c r="EW7" s="59"/>
      <c r="EX7" s="54">
        <f t="shared" si="40"/>
        <v>0.36381458238438041</v>
      </c>
      <c r="EY7" s="55">
        <f t="shared" si="41"/>
        <v>6672</v>
      </c>
      <c r="EZ7" s="61"/>
      <c r="FA7" s="62"/>
      <c r="FB7" s="58"/>
      <c r="FC7" s="58"/>
      <c r="FD7" s="59"/>
      <c r="FE7" s="54">
        <f t="shared" si="42"/>
        <v>0.36381458238438041</v>
      </c>
      <c r="FF7" s="55">
        <f t="shared" si="43"/>
        <v>6672</v>
      </c>
      <c r="FG7" s="61"/>
      <c r="FH7" s="62"/>
      <c r="FI7" s="58"/>
      <c r="FJ7" s="58"/>
      <c r="FK7" s="59"/>
      <c r="FL7" s="54">
        <f t="shared" si="44"/>
        <v>0.36381458238438041</v>
      </c>
      <c r="FM7" s="55">
        <f t="shared" si="45"/>
        <v>6672</v>
      </c>
      <c r="FN7" s="61"/>
      <c r="FO7" s="62"/>
      <c r="FP7" s="58"/>
      <c r="FQ7" s="58"/>
      <c r="FR7" s="59"/>
      <c r="FS7" s="54">
        <f t="shared" si="46"/>
        <v>0.36381458238438041</v>
      </c>
      <c r="FT7" s="55">
        <f t="shared" si="47"/>
        <v>6672</v>
      </c>
      <c r="FU7" s="61"/>
      <c r="FV7" s="62"/>
      <c r="FW7" s="58"/>
      <c r="FX7" s="58"/>
      <c r="FY7" s="59"/>
      <c r="FZ7" s="54">
        <f t="shared" si="48"/>
        <v>0.36381458238438041</v>
      </c>
      <c r="GA7" s="55">
        <f t="shared" si="49"/>
        <v>6672</v>
      </c>
      <c r="GB7" s="61"/>
      <c r="GC7" s="62"/>
      <c r="GD7" s="58"/>
      <c r="GE7" s="58"/>
      <c r="GF7" s="59"/>
      <c r="GG7" s="54">
        <f t="shared" si="50"/>
        <v>0.36381458238438041</v>
      </c>
      <c r="GH7" s="55">
        <f t="shared" si="51"/>
        <v>6672</v>
      </c>
      <c r="GI7" s="61"/>
      <c r="GJ7" s="62"/>
      <c r="GK7" s="58"/>
      <c r="GL7" s="58"/>
      <c r="GM7" s="59"/>
      <c r="GN7" s="54">
        <f t="shared" si="52"/>
        <v>0.36381458238438041</v>
      </c>
      <c r="GO7" s="55">
        <f t="shared" si="53"/>
        <v>6672</v>
      </c>
      <c r="GP7" s="61"/>
      <c r="GQ7" s="62"/>
      <c r="GR7" s="58"/>
      <c r="GS7" s="58"/>
      <c r="GT7" s="59"/>
      <c r="GU7" s="54">
        <f t="shared" si="54"/>
        <v>0.36381458238438041</v>
      </c>
      <c r="GV7" s="55">
        <f t="shared" si="55"/>
        <v>6672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0.06</v>
      </c>
      <c r="H8" s="55">
        <f t="shared" si="56"/>
        <v>6602</v>
      </c>
      <c r="I8" s="61"/>
      <c r="J8" s="62"/>
      <c r="K8" s="58"/>
      <c r="L8" s="58">
        <v>10</v>
      </c>
      <c r="M8" s="59"/>
      <c r="N8" s="54">
        <f t="shared" si="0"/>
        <v>6.5301423810966389E-2</v>
      </c>
      <c r="O8" s="55">
        <f t="shared" si="1"/>
        <v>6602</v>
      </c>
      <c r="P8" s="61"/>
      <c r="Q8" s="62"/>
      <c r="R8" s="58">
        <v>20</v>
      </c>
      <c r="S8" s="58">
        <v>20</v>
      </c>
      <c r="T8" s="59"/>
      <c r="U8" s="54">
        <f t="shared" si="2"/>
        <v>0.11717964253256591</v>
      </c>
      <c r="V8" s="55">
        <f t="shared" si="3"/>
        <v>6602</v>
      </c>
      <c r="W8" s="61"/>
      <c r="X8" s="62"/>
      <c r="Y8" s="58">
        <v>20</v>
      </c>
      <c r="Z8" s="58">
        <v>20</v>
      </c>
      <c r="AA8" s="59"/>
      <c r="AB8" s="54">
        <f t="shared" si="4"/>
        <v>0.18770546967454818</v>
      </c>
      <c r="AC8" s="55">
        <f t="shared" si="5"/>
        <v>6672</v>
      </c>
      <c r="AD8" s="61"/>
      <c r="AE8" s="62"/>
      <c r="AF8" s="58">
        <v>20</v>
      </c>
      <c r="AG8" s="58">
        <v>20</v>
      </c>
      <c r="AH8" s="59"/>
      <c r="AI8" s="54">
        <f t="shared" si="6"/>
        <v>0.28175522986639479</v>
      </c>
      <c r="AJ8" s="55">
        <f t="shared" si="7"/>
        <v>6672</v>
      </c>
      <c r="AK8" s="61"/>
      <c r="AL8" s="62"/>
      <c r="AM8" s="58"/>
      <c r="AN8" s="58"/>
      <c r="AO8" s="59"/>
      <c r="AP8" s="54">
        <f t="shared" si="8"/>
        <v>0.36381458238438041</v>
      </c>
      <c r="AQ8" s="55">
        <f t="shared" si="9"/>
        <v>6672</v>
      </c>
      <c r="AR8" s="61"/>
      <c r="AS8" s="62"/>
      <c r="AT8" s="58"/>
      <c r="AU8" s="58"/>
      <c r="AV8" s="59"/>
      <c r="AW8" s="54">
        <f t="shared" si="10"/>
        <v>0.36381458238438041</v>
      </c>
      <c r="AX8" s="55">
        <f t="shared" si="11"/>
        <v>6672</v>
      </c>
      <c r="AY8" s="61"/>
      <c r="AZ8" s="62"/>
      <c r="BA8" s="58"/>
      <c r="BB8" s="58"/>
      <c r="BC8" s="59"/>
      <c r="BD8" s="54">
        <f t="shared" si="12"/>
        <v>0.36381458238438041</v>
      </c>
      <c r="BE8" s="55">
        <f t="shared" si="13"/>
        <v>6672</v>
      </c>
      <c r="BF8" s="61"/>
      <c r="BG8" s="62"/>
      <c r="BH8" s="58"/>
      <c r="BI8" s="58"/>
      <c r="BJ8" s="59"/>
      <c r="BK8" s="54">
        <f t="shared" si="14"/>
        <v>0.36381458238438041</v>
      </c>
      <c r="BL8" s="55">
        <f t="shared" si="15"/>
        <v>6672</v>
      </c>
      <c r="BM8" s="61"/>
      <c r="BN8" s="62"/>
      <c r="BO8" s="58"/>
      <c r="BP8" s="58"/>
      <c r="BQ8" s="59"/>
      <c r="BR8" s="54">
        <f t="shared" si="16"/>
        <v>0.36381458238438041</v>
      </c>
      <c r="BS8" s="55">
        <f t="shared" si="17"/>
        <v>6672</v>
      </c>
      <c r="BT8" s="61"/>
      <c r="BU8" s="62"/>
      <c r="BV8" s="58"/>
      <c r="BW8" s="58"/>
      <c r="BX8" s="59"/>
      <c r="BY8" s="54">
        <f t="shared" si="18"/>
        <v>0.36381458238438041</v>
      </c>
      <c r="BZ8" s="55">
        <f t="shared" si="19"/>
        <v>6672</v>
      </c>
      <c r="CA8" s="61"/>
      <c r="CB8" s="62"/>
      <c r="CC8" s="58"/>
      <c r="CD8" s="58"/>
      <c r="CE8" s="59"/>
      <c r="CF8" s="54">
        <f t="shared" si="20"/>
        <v>0.36381458238438041</v>
      </c>
      <c r="CG8" s="55">
        <f t="shared" si="21"/>
        <v>6672</v>
      </c>
      <c r="CH8" s="61"/>
      <c r="CI8" s="62"/>
      <c r="CJ8" s="58"/>
      <c r="CK8" s="58"/>
      <c r="CL8" s="59"/>
      <c r="CM8" s="54">
        <f t="shared" si="22"/>
        <v>0.36381458238438041</v>
      </c>
      <c r="CN8" s="55">
        <f t="shared" si="23"/>
        <v>6672</v>
      </c>
      <c r="CO8" s="61"/>
      <c r="CP8" s="62"/>
      <c r="CQ8" s="58"/>
      <c r="CR8" s="58"/>
      <c r="CS8" s="59"/>
      <c r="CT8" s="54">
        <f t="shared" si="24"/>
        <v>0.36381458238438041</v>
      </c>
      <c r="CU8" s="55">
        <f t="shared" si="25"/>
        <v>6672</v>
      </c>
      <c r="CV8" s="61"/>
      <c r="CW8" s="62"/>
      <c r="CX8" s="58"/>
      <c r="CY8" s="58"/>
      <c r="CZ8" s="59"/>
      <c r="DA8" s="54">
        <f t="shared" si="26"/>
        <v>0.36381458238438041</v>
      </c>
      <c r="DB8" s="55">
        <f t="shared" si="27"/>
        <v>6672</v>
      </c>
      <c r="DC8" s="61"/>
      <c r="DD8" s="62"/>
      <c r="DE8" s="58"/>
      <c r="DF8" s="58"/>
      <c r="DG8" s="59"/>
      <c r="DH8" s="54">
        <f t="shared" si="28"/>
        <v>0.36381458238438041</v>
      </c>
      <c r="DI8" s="55">
        <f t="shared" si="29"/>
        <v>6672</v>
      </c>
      <c r="DJ8" s="61"/>
      <c r="DK8" s="62"/>
      <c r="DL8" s="58"/>
      <c r="DM8" s="58"/>
      <c r="DN8" s="59"/>
      <c r="DO8" s="54">
        <f t="shared" si="30"/>
        <v>0.36381458238438041</v>
      </c>
      <c r="DP8" s="55">
        <f t="shared" si="31"/>
        <v>6672</v>
      </c>
      <c r="DQ8" s="61"/>
      <c r="DR8" s="62"/>
      <c r="DS8" s="58"/>
      <c r="DT8" s="58"/>
      <c r="DU8" s="59"/>
      <c r="DV8" s="54">
        <f t="shared" si="32"/>
        <v>0.36381458238438041</v>
      </c>
      <c r="DW8" s="55">
        <f t="shared" si="33"/>
        <v>6672</v>
      </c>
      <c r="DX8" s="61"/>
      <c r="DY8" s="62"/>
      <c r="DZ8" s="58"/>
      <c r="EA8" s="58"/>
      <c r="EB8" s="59"/>
      <c r="EC8" s="54">
        <f t="shared" si="34"/>
        <v>0.36381458238438041</v>
      </c>
      <c r="ED8" s="55">
        <f t="shared" si="35"/>
        <v>6672</v>
      </c>
      <c r="EE8" s="61"/>
      <c r="EF8" s="62"/>
      <c r="EG8" s="58"/>
      <c r="EH8" s="58"/>
      <c r="EI8" s="59"/>
      <c r="EJ8" s="54">
        <f t="shared" si="36"/>
        <v>0.36381458238438041</v>
      </c>
      <c r="EK8" s="55">
        <f t="shared" si="37"/>
        <v>6672</v>
      </c>
      <c r="EL8" s="61"/>
      <c r="EM8" s="62"/>
      <c r="EN8" s="58"/>
      <c r="EO8" s="58"/>
      <c r="EP8" s="59"/>
      <c r="EQ8" s="54">
        <f t="shared" si="38"/>
        <v>0.36381458238438041</v>
      </c>
      <c r="ER8" s="55">
        <f t="shared" si="39"/>
        <v>6672</v>
      </c>
      <c r="ES8" s="61"/>
      <c r="ET8" s="62"/>
      <c r="EU8" s="58"/>
      <c r="EV8" s="58"/>
      <c r="EW8" s="59"/>
      <c r="EX8" s="54">
        <f t="shared" si="40"/>
        <v>0.36381458238438041</v>
      </c>
      <c r="EY8" s="55">
        <f t="shared" si="41"/>
        <v>6672</v>
      </c>
      <c r="EZ8" s="61"/>
      <c r="FA8" s="62"/>
      <c r="FB8" s="58"/>
      <c r="FC8" s="58"/>
      <c r="FD8" s="59"/>
      <c r="FE8" s="54">
        <f t="shared" si="42"/>
        <v>0.36381458238438041</v>
      </c>
      <c r="FF8" s="55">
        <f t="shared" si="43"/>
        <v>6672</v>
      </c>
      <c r="FG8" s="61"/>
      <c r="FH8" s="62"/>
      <c r="FI8" s="58"/>
      <c r="FJ8" s="58"/>
      <c r="FK8" s="59"/>
      <c r="FL8" s="54">
        <f t="shared" si="44"/>
        <v>0.36381458238438041</v>
      </c>
      <c r="FM8" s="55">
        <f t="shared" si="45"/>
        <v>6672</v>
      </c>
      <c r="FN8" s="61"/>
      <c r="FO8" s="62"/>
      <c r="FP8" s="58"/>
      <c r="FQ8" s="58"/>
      <c r="FR8" s="59"/>
      <c r="FS8" s="54">
        <f t="shared" si="46"/>
        <v>0.36381458238438041</v>
      </c>
      <c r="FT8" s="55">
        <f t="shared" si="47"/>
        <v>6672</v>
      </c>
      <c r="FU8" s="61"/>
      <c r="FV8" s="62"/>
      <c r="FW8" s="58"/>
      <c r="FX8" s="58"/>
      <c r="FY8" s="59"/>
      <c r="FZ8" s="54">
        <f t="shared" si="48"/>
        <v>0.36381458238438041</v>
      </c>
      <c r="GA8" s="55">
        <f t="shared" si="49"/>
        <v>6672</v>
      </c>
      <c r="GB8" s="61"/>
      <c r="GC8" s="62"/>
      <c r="GD8" s="58"/>
      <c r="GE8" s="58"/>
      <c r="GF8" s="59"/>
      <c r="GG8" s="54">
        <f t="shared" si="50"/>
        <v>0.36381458238438041</v>
      </c>
      <c r="GH8" s="55">
        <f t="shared" si="51"/>
        <v>6672</v>
      </c>
      <c r="GI8" s="61"/>
      <c r="GJ8" s="62"/>
      <c r="GK8" s="58"/>
      <c r="GL8" s="58"/>
      <c r="GM8" s="59"/>
      <c r="GN8" s="54">
        <f t="shared" si="52"/>
        <v>0.36381458238438041</v>
      </c>
      <c r="GO8" s="55">
        <f t="shared" si="53"/>
        <v>6672</v>
      </c>
      <c r="GP8" s="61"/>
      <c r="GQ8" s="62"/>
      <c r="GR8" s="58"/>
      <c r="GS8" s="58"/>
      <c r="GT8" s="59"/>
      <c r="GU8" s="54">
        <f>((((((GP8+GQ8)*30)/$E$50)+((GR8+GS8)/$E$51))+(GU7*GV7))-(GT8*GU7))/(GV8)</f>
        <v>0.36381458238438041</v>
      </c>
      <c r="GV8" s="55">
        <f t="shared" si="55"/>
        <v>6672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0.06</v>
      </c>
      <c r="H9" s="55">
        <f t="shared" si="56"/>
        <v>6602</v>
      </c>
      <c r="I9" s="61"/>
      <c r="J9" s="62"/>
      <c r="K9" s="58">
        <v>10</v>
      </c>
      <c r="L9" s="58"/>
      <c r="M9" s="59"/>
      <c r="N9" s="54">
        <f t="shared" si="0"/>
        <v>6.6058770069675879E-2</v>
      </c>
      <c r="O9" s="55">
        <f t="shared" si="1"/>
        <v>6602</v>
      </c>
      <c r="P9" s="61"/>
      <c r="Q9" s="62"/>
      <c r="R9" s="58">
        <v>20</v>
      </c>
      <c r="S9" s="58">
        <v>20</v>
      </c>
      <c r="T9" s="59"/>
      <c r="U9" s="54">
        <f t="shared" si="2"/>
        <v>0.12020902756740383</v>
      </c>
      <c r="V9" s="55">
        <f t="shared" si="3"/>
        <v>6602</v>
      </c>
      <c r="W9" s="61"/>
      <c r="X9" s="62"/>
      <c r="Y9" s="58">
        <v>20</v>
      </c>
      <c r="Z9" s="58">
        <v>20</v>
      </c>
      <c r="AA9" s="59"/>
      <c r="AB9" s="54">
        <f t="shared" si="4"/>
        <v>0.19070307159301342</v>
      </c>
      <c r="AC9" s="55">
        <f t="shared" si="5"/>
        <v>6672</v>
      </c>
      <c r="AD9" s="61"/>
      <c r="AE9" s="62"/>
      <c r="AF9" s="58">
        <v>20</v>
      </c>
      <c r="AG9" s="58">
        <v>20</v>
      </c>
      <c r="AH9" s="59"/>
      <c r="AI9" s="54">
        <f t="shared" si="6"/>
        <v>0.28475283178485999</v>
      </c>
      <c r="AJ9" s="55">
        <f t="shared" si="7"/>
        <v>6672</v>
      </c>
      <c r="AK9" s="61"/>
      <c r="AL9" s="62"/>
      <c r="AM9" s="58"/>
      <c r="AN9" s="58"/>
      <c r="AO9" s="59"/>
      <c r="AP9" s="54">
        <f t="shared" si="8"/>
        <v>0.36381458238438041</v>
      </c>
      <c r="AQ9" s="55">
        <f t="shared" si="9"/>
        <v>6672</v>
      </c>
      <c r="AR9" s="61"/>
      <c r="AS9" s="62"/>
      <c r="AT9" s="58"/>
      <c r="AU9" s="58"/>
      <c r="AV9" s="59"/>
      <c r="AW9" s="54">
        <f t="shared" si="10"/>
        <v>0.36381458238438041</v>
      </c>
      <c r="AX9" s="55">
        <f t="shared" si="11"/>
        <v>6672</v>
      </c>
      <c r="AY9" s="61"/>
      <c r="AZ9" s="62"/>
      <c r="BA9" s="58"/>
      <c r="BB9" s="58"/>
      <c r="BC9" s="59"/>
      <c r="BD9" s="54">
        <f t="shared" si="12"/>
        <v>0.36381458238438041</v>
      </c>
      <c r="BE9" s="55">
        <f t="shared" si="13"/>
        <v>6672</v>
      </c>
      <c r="BF9" s="61"/>
      <c r="BG9" s="62"/>
      <c r="BH9" s="58"/>
      <c r="BI9" s="58"/>
      <c r="BJ9" s="59"/>
      <c r="BK9" s="54">
        <f t="shared" si="14"/>
        <v>0.36381458238438041</v>
      </c>
      <c r="BL9" s="55">
        <f t="shared" si="15"/>
        <v>6672</v>
      </c>
      <c r="BM9" s="61"/>
      <c r="BN9" s="62"/>
      <c r="BO9" s="58"/>
      <c r="BP9" s="58"/>
      <c r="BQ9" s="59"/>
      <c r="BR9" s="54">
        <f t="shared" si="16"/>
        <v>0.36381458238438041</v>
      </c>
      <c r="BS9" s="55">
        <f t="shared" si="17"/>
        <v>6672</v>
      </c>
      <c r="BT9" s="61"/>
      <c r="BU9" s="62"/>
      <c r="BV9" s="58"/>
      <c r="BW9" s="58"/>
      <c r="BX9" s="59"/>
      <c r="BY9" s="54">
        <f t="shared" si="18"/>
        <v>0.36381458238438041</v>
      </c>
      <c r="BZ9" s="55">
        <f t="shared" si="19"/>
        <v>6672</v>
      </c>
      <c r="CA9" s="61"/>
      <c r="CB9" s="62"/>
      <c r="CC9" s="58"/>
      <c r="CD9" s="58"/>
      <c r="CE9" s="59"/>
      <c r="CF9" s="54">
        <f t="shared" si="20"/>
        <v>0.36381458238438041</v>
      </c>
      <c r="CG9" s="55">
        <f t="shared" si="21"/>
        <v>6672</v>
      </c>
      <c r="CH9" s="61"/>
      <c r="CI9" s="62"/>
      <c r="CJ9" s="58"/>
      <c r="CK9" s="58"/>
      <c r="CL9" s="59"/>
      <c r="CM9" s="54">
        <f t="shared" si="22"/>
        <v>0.36381458238438041</v>
      </c>
      <c r="CN9" s="55">
        <f t="shared" si="23"/>
        <v>6672</v>
      </c>
      <c r="CO9" s="61"/>
      <c r="CP9" s="62"/>
      <c r="CQ9" s="58"/>
      <c r="CR9" s="58"/>
      <c r="CS9" s="59"/>
      <c r="CT9" s="54">
        <f t="shared" si="24"/>
        <v>0.36381458238438041</v>
      </c>
      <c r="CU9" s="55">
        <f t="shared" si="25"/>
        <v>6672</v>
      </c>
      <c r="CV9" s="61"/>
      <c r="CW9" s="62"/>
      <c r="CX9" s="58"/>
      <c r="CY9" s="58"/>
      <c r="CZ9" s="59"/>
      <c r="DA9" s="54">
        <f t="shared" si="26"/>
        <v>0.36381458238438041</v>
      </c>
      <c r="DB9" s="55">
        <f t="shared" si="27"/>
        <v>6672</v>
      </c>
      <c r="DC9" s="61"/>
      <c r="DD9" s="62"/>
      <c r="DE9" s="58"/>
      <c r="DF9" s="58"/>
      <c r="DG9" s="59"/>
      <c r="DH9" s="54">
        <f t="shared" si="28"/>
        <v>0.36381458238438041</v>
      </c>
      <c r="DI9" s="55">
        <f t="shared" si="29"/>
        <v>6672</v>
      </c>
      <c r="DJ9" s="61"/>
      <c r="DK9" s="62"/>
      <c r="DL9" s="58"/>
      <c r="DM9" s="58"/>
      <c r="DN9" s="59"/>
      <c r="DO9" s="54">
        <f t="shared" si="30"/>
        <v>0.36381458238438041</v>
      </c>
      <c r="DP9" s="55">
        <f t="shared" si="31"/>
        <v>6672</v>
      </c>
      <c r="DQ9" s="61"/>
      <c r="DR9" s="62"/>
      <c r="DS9" s="58"/>
      <c r="DT9" s="58"/>
      <c r="DU9" s="59"/>
      <c r="DV9" s="54">
        <f t="shared" si="32"/>
        <v>0.36381458238438041</v>
      </c>
      <c r="DW9" s="55">
        <f t="shared" si="33"/>
        <v>6672</v>
      </c>
      <c r="DX9" s="61"/>
      <c r="DY9" s="62"/>
      <c r="DZ9" s="58"/>
      <c r="EA9" s="58"/>
      <c r="EB9" s="59"/>
      <c r="EC9" s="54">
        <f t="shared" si="34"/>
        <v>0.36381458238438041</v>
      </c>
      <c r="ED9" s="55">
        <f t="shared" si="35"/>
        <v>6672</v>
      </c>
      <c r="EE9" s="61"/>
      <c r="EF9" s="62"/>
      <c r="EG9" s="58"/>
      <c r="EH9" s="58"/>
      <c r="EI9" s="59"/>
      <c r="EJ9" s="54">
        <f t="shared" si="36"/>
        <v>0.36381458238438041</v>
      </c>
      <c r="EK9" s="55">
        <f t="shared" si="37"/>
        <v>6672</v>
      </c>
      <c r="EL9" s="61"/>
      <c r="EM9" s="62"/>
      <c r="EN9" s="58"/>
      <c r="EO9" s="58"/>
      <c r="EP9" s="59"/>
      <c r="EQ9" s="54">
        <f t="shared" si="38"/>
        <v>0.36381458238438041</v>
      </c>
      <c r="ER9" s="55">
        <f t="shared" si="39"/>
        <v>6672</v>
      </c>
      <c r="ES9" s="61"/>
      <c r="ET9" s="62"/>
      <c r="EU9" s="58"/>
      <c r="EV9" s="58"/>
      <c r="EW9" s="59"/>
      <c r="EX9" s="54">
        <f t="shared" si="40"/>
        <v>0.36381458238438041</v>
      </c>
      <c r="EY9" s="55">
        <f t="shared" si="41"/>
        <v>6672</v>
      </c>
      <c r="EZ9" s="61"/>
      <c r="FA9" s="62"/>
      <c r="FB9" s="58"/>
      <c r="FC9" s="58"/>
      <c r="FD9" s="59"/>
      <c r="FE9" s="54">
        <f t="shared" si="42"/>
        <v>0.36381458238438041</v>
      </c>
      <c r="FF9" s="55">
        <f t="shared" si="43"/>
        <v>6672</v>
      </c>
      <c r="FG9" s="61"/>
      <c r="FH9" s="62"/>
      <c r="FI9" s="58"/>
      <c r="FJ9" s="58"/>
      <c r="FK9" s="59"/>
      <c r="FL9" s="54">
        <f t="shared" si="44"/>
        <v>0.36381458238438041</v>
      </c>
      <c r="FM9" s="55">
        <f t="shared" si="45"/>
        <v>6672</v>
      </c>
      <c r="FN9" s="61"/>
      <c r="FO9" s="62"/>
      <c r="FP9" s="58"/>
      <c r="FQ9" s="58"/>
      <c r="FR9" s="59"/>
      <c r="FS9" s="54">
        <f t="shared" si="46"/>
        <v>0.36381458238438041</v>
      </c>
      <c r="FT9" s="55">
        <f t="shared" si="47"/>
        <v>6672</v>
      </c>
      <c r="FU9" s="61"/>
      <c r="FV9" s="62"/>
      <c r="FW9" s="58"/>
      <c r="FX9" s="58"/>
      <c r="FY9" s="59"/>
      <c r="FZ9" s="54">
        <f t="shared" si="48"/>
        <v>0.36381458238438041</v>
      </c>
      <c r="GA9" s="55">
        <f t="shared" si="49"/>
        <v>6672</v>
      </c>
      <c r="GB9" s="61"/>
      <c r="GC9" s="62"/>
      <c r="GD9" s="58"/>
      <c r="GE9" s="58"/>
      <c r="GF9" s="59"/>
      <c r="GG9" s="54">
        <f t="shared" si="50"/>
        <v>0.36381458238438041</v>
      </c>
      <c r="GH9" s="55">
        <f t="shared" si="51"/>
        <v>6672</v>
      </c>
      <c r="GI9" s="61"/>
      <c r="GJ9" s="62"/>
      <c r="GK9" s="58"/>
      <c r="GL9" s="58"/>
      <c r="GM9" s="59"/>
      <c r="GN9" s="54">
        <f t="shared" si="52"/>
        <v>0.36381458238438041</v>
      </c>
      <c r="GO9" s="55">
        <f t="shared" si="53"/>
        <v>6672</v>
      </c>
      <c r="GP9" s="61"/>
      <c r="GQ9" s="62"/>
      <c r="GR9" s="58"/>
      <c r="GS9" s="58"/>
      <c r="GT9" s="59"/>
      <c r="GU9" s="54">
        <f t="shared" si="54"/>
        <v>0.36381458238438041</v>
      </c>
      <c r="GV9" s="55">
        <f t="shared" si="55"/>
        <v>6672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0.06</v>
      </c>
      <c r="H10" s="55">
        <f>H9-F10</f>
        <v>6602</v>
      </c>
      <c r="I10" s="61"/>
      <c r="J10" s="62"/>
      <c r="K10" s="58">
        <v>10</v>
      </c>
      <c r="L10" s="58">
        <v>15</v>
      </c>
      <c r="M10" s="59"/>
      <c r="N10" s="54">
        <f t="shared" si="0"/>
        <v>6.7952135716449591E-2</v>
      </c>
      <c r="O10" s="55">
        <f t="shared" si="1"/>
        <v>6602</v>
      </c>
      <c r="P10" s="61"/>
      <c r="Q10" s="62"/>
      <c r="R10" s="58">
        <v>20</v>
      </c>
      <c r="S10" s="58">
        <v>20</v>
      </c>
      <c r="T10" s="59"/>
      <c r="U10" s="54">
        <f t="shared" si="2"/>
        <v>0.12323841260224176</v>
      </c>
      <c r="V10" s="55">
        <f t="shared" si="3"/>
        <v>6602</v>
      </c>
      <c r="W10" s="61"/>
      <c r="X10" s="62"/>
      <c r="Y10" s="58">
        <v>20</v>
      </c>
      <c r="Z10" s="58">
        <v>20</v>
      </c>
      <c r="AA10" s="59"/>
      <c r="AB10" s="54">
        <f t="shared" si="4"/>
        <v>0.19370067351147865</v>
      </c>
      <c r="AC10" s="55">
        <f t="shared" si="5"/>
        <v>6672</v>
      </c>
      <c r="AD10" s="61"/>
      <c r="AE10" s="62"/>
      <c r="AF10" s="58">
        <v>20</v>
      </c>
      <c r="AG10" s="58">
        <v>20</v>
      </c>
      <c r="AH10" s="59"/>
      <c r="AI10" s="54">
        <f t="shared" si="6"/>
        <v>0.28775043370332526</v>
      </c>
      <c r="AJ10" s="55">
        <f t="shared" si="7"/>
        <v>6672</v>
      </c>
      <c r="AK10" s="61"/>
      <c r="AL10" s="62"/>
      <c r="AM10" s="58"/>
      <c r="AN10" s="58"/>
      <c r="AO10" s="59"/>
      <c r="AP10" s="54">
        <f t="shared" si="8"/>
        <v>0.36381458238438041</v>
      </c>
      <c r="AQ10" s="55">
        <f t="shared" si="9"/>
        <v>6672</v>
      </c>
      <c r="AR10" s="61"/>
      <c r="AS10" s="62"/>
      <c r="AT10" s="58"/>
      <c r="AU10" s="58"/>
      <c r="AV10" s="59"/>
      <c r="AW10" s="54">
        <f t="shared" si="10"/>
        <v>0.36381458238438041</v>
      </c>
      <c r="AX10" s="55">
        <f t="shared" si="11"/>
        <v>6672</v>
      </c>
      <c r="AY10" s="61"/>
      <c r="AZ10" s="62"/>
      <c r="BA10" s="58"/>
      <c r="BB10" s="58"/>
      <c r="BC10" s="59"/>
      <c r="BD10" s="54">
        <f t="shared" si="12"/>
        <v>0.36381458238438041</v>
      </c>
      <c r="BE10" s="55">
        <f t="shared" si="13"/>
        <v>6672</v>
      </c>
      <c r="BF10" s="61"/>
      <c r="BG10" s="62"/>
      <c r="BH10" s="58"/>
      <c r="BI10" s="58"/>
      <c r="BJ10" s="59"/>
      <c r="BK10" s="54">
        <f t="shared" si="14"/>
        <v>0.36381458238438041</v>
      </c>
      <c r="BL10" s="55">
        <f t="shared" si="15"/>
        <v>6672</v>
      </c>
      <c r="BM10" s="61"/>
      <c r="BN10" s="62"/>
      <c r="BO10" s="58"/>
      <c r="BP10" s="58"/>
      <c r="BQ10" s="59"/>
      <c r="BR10" s="54">
        <f t="shared" si="16"/>
        <v>0.36381458238438041</v>
      </c>
      <c r="BS10" s="55">
        <f t="shared" si="17"/>
        <v>6672</v>
      </c>
      <c r="BT10" s="61"/>
      <c r="BU10" s="62"/>
      <c r="BV10" s="58"/>
      <c r="BW10" s="58"/>
      <c r="BX10" s="59"/>
      <c r="BY10" s="54">
        <f t="shared" si="18"/>
        <v>0.36381458238438041</v>
      </c>
      <c r="BZ10" s="55">
        <f t="shared" si="19"/>
        <v>6672</v>
      </c>
      <c r="CA10" s="61"/>
      <c r="CB10" s="62"/>
      <c r="CC10" s="58"/>
      <c r="CD10" s="58"/>
      <c r="CE10" s="59"/>
      <c r="CF10" s="54">
        <f t="shared" si="20"/>
        <v>0.36381458238438041</v>
      </c>
      <c r="CG10" s="55">
        <f t="shared" si="21"/>
        <v>6672</v>
      </c>
      <c r="CH10" s="61"/>
      <c r="CI10" s="62"/>
      <c r="CJ10" s="58"/>
      <c r="CK10" s="58"/>
      <c r="CL10" s="59"/>
      <c r="CM10" s="54">
        <f t="shared" si="22"/>
        <v>0.36381458238438041</v>
      </c>
      <c r="CN10" s="55">
        <f t="shared" si="23"/>
        <v>6672</v>
      </c>
      <c r="CO10" s="61"/>
      <c r="CP10" s="62"/>
      <c r="CQ10" s="58"/>
      <c r="CR10" s="58"/>
      <c r="CS10" s="59"/>
      <c r="CT10" s="54">
        <f t="shared" si="24"/>
        <v>0.36381458238438041</v>
      </c>
      <c r="CU10" s="55">
        <f t="shared" si="25"/>
        <v>6672</v>
      </c>
      <c r="CV10" s="61"/>
      <c r="CW10" s="62"/>
      <c r="CX10" s="58"/>
      <c r="CY10" s="58"/>
      <c r="CZ10" s="59"/>
      <c r="DA10" s="54">
        <f t="shared" si="26"/>
        <v>0.36381458238438041</v>
      </c>
      <c r="DB10" s="55">
        <f t="shared" si="27"/>
        <v>6672</v>
      </c>
      <c r="DC10" s="61"/>
      <c r="DD10" s="62"/>
      <c r="DE10" s="58"/>
      <c r="DF10" s="58"/>
      <c r="DG10" s="59"/>
      <c r="DH10" s="54">
        <f t="shared" si="28"/>
        <v>0.36381458238438041</v>
      </c>
      <c r="DI10" s="55">
        <f t="shared" si="29"/>
        <v>6672</v>
      </c>
      <c r="DJ10" s="61"/>
      <c r="DK10" s="62"/>
      <c r="DL10" s="58"/>
      <c r="DM10" s="58"/>
      <c r="DN10" s="59"/>
      <c r="DO10" s="54">
        <f t="shared" si="30"/>
        <v>0.36381458238438041</v>
      </c>
      <c r="DP10" s="55">
        <f t="shared" si="31"/>
        <v>6672</v>
      </c>
      <c r="DQ10" s="61"/>
      <c r="DR10" s="62"/>
      <c r="DS10" s="58"/>
      <c r="DT10" s="58"/>
      <c r="DU10" s="59"/>
      <c r="DV10" s="54">
        <f t="shared" si="32"/>
        <v>0.36381458238438041</v>
      </c>
      <c r="DW10" s="55">
        <f t="shared" si="33"/>
        <v>6672</v>
      </c>
      <c r="DX10" s="61"/>
      <c r="DY10" s="62"/>
      <c r="DZ10" s="58"/>
      <c r="EA10" s="58"/>
      <c r="EB10" s="59"/>
      <c r="EC10" s="54">
        <f t="shared" si="34"/>
        <v>0.36381458238438041</v>
      </c>
      <c r="ED10" s="55">
        <f t="shared" si="35"/>
        <v>6672</v>
      </c>
      <c r="EE10" s="61"/>
      <c r="EF10" s="62"/>
      <c r="EG10" s="58"/>
      <c r="EH10" s="58"/>
      <c r="EI10" s="59"/>
      <c r="EJ10" s="54">
        <f t="shared" si="36"/>
        <v>0.36381458238438041</v>
      </c>
      <c r="EK10" s="55">
        <f t="shared" si="37"/>
        <v>6672</v>
      </c>
      <c r="EL10" s="61"/>
      <c r="EM10" s="62"/>
      <c r="EN10" s="58"/>
      <c r="EO10" s="58"/>
      <c r="EP10" s="59"/>
      <c r="EQ10" s="54">
        <f t="shared" si="38"/>
        <v>0.36381458238438041</v>
      </c>
      <c r="ER10" s="55">
        <f t="shared" si="39"/>
        <v>6672</v>
      </c>
      <c r="ES10" s="61"/>
      <c r="ET10" s="62"/>
      <c r="EU10" s="58"/>
      <c r="EV10" s="58"/>
      <c r="EW10" s="59"/>
      <c r="EX10" s="54">
        <f t="shared" si="40"/>
        <v>0.36381458238438041</v>
      </c>
      <c r="EY10" s="55">
        <f t="shared" si="41"/>
        <v>6672</v>
      </c>
      <c r="EZ10" s="61"/>
      <c r="FA10" s="62"/>
      <c r="FB10" s="58"/>
      <c r="FC10" s="58"/>
      <c r="FD10" s="59"/>
      <c r="FE10" s="54">
        <f t="shared" si="42"/>
        <v>0.36381458238438041</v>
      </c>
      <c r="FF10" s="55">
        <f t="shared" si="43"/>
        <v>6672</v>
      </c>
      <c r="FG10" s="61"/>
      <c r="FH10" s="62"/>
      <c r="FI10" s="58"/>
      <c r="FJ10" s="58"/>
      <c r="FK10" s="59"/>
      <c r="FL10" s="54">
        <f t="shared" si="44"/>
        <v>0.36381458238438041</v>
      </c>
      <c r="FM10" s="55">
        <f t="shared" si="45"/>
        <v>6672</v>
      </c>
      <c r="FN10" s="61"/>
      <c r="FO10" s="62"/>
      <c r="FP10" s="58"/>
      <c r="FQ10" s="58"/>
      <c r="FR10" s="59"/>
      <c r="FS10" s="54">
        <f t="shared" si="46"/>
        <v>0.36381458238438041</v>
      </c>
      <c r="FT10" s="55">
        <f t="shared" si="47"/>
        <v>6672</v>
      </c>
      <c r="FU10" s="61"/>
      <c r="FV10" s="62"/>
      <c r="FW10" s="58"/>
      <c r="FX10" s="58"/>
      <c r="FY10" s="59"/>
      <c r="FZ10" s="54">
        <f t="shared" si="48"/>
        <v>0.36381458238438041</v>
      </c>
      <c r="GA10" s="55">
        <f t="shared" si="49"/>
        <v>6672</v>
      </c>
      <c r="GB10" s="61"/>
      <c r="GC10" s="62"/>
      <c r="GD10" s="58"/>
      <c r="GE10" s="58"/>
      <c r="GF10" s="59"/>
      <c r="GG10" s="54">
        <f t="shared" si="50"/>
        <v>0.36381458238438041</v>
      </c>
      <c r="GH10" s="55">
        <f t="shared" si="51"/>
        <v>6672</v>
      </c>
      <c r="GI10" s="61"/>
      <c r="GJ10" s="62"/>
      <c r="GK10" s="58"/>
      <c r="GL10" s="58"/>
      <c r="GM10" s="59"/>
      <c r="GN10" s="54">
        <f t="shared" si="52"/>
        <v>0.36381458238438041</v>
      </c>
      <c r="GO10" s="55">
        <f t="shared" si="53"/>
        <v>6672</v>
      </c>
      <c r="GP10" s="61"/>
      <c r="GQ10" s="62"/>
      <c r="GR10" s="58"/>
      <c r="GS10" s="58"/>
      <c r="GT10" s="59"/>
      <c r="GU10" s="54">
        <f t="shared" si="54"/>
        <v>0.36381458238438041</v>
      </c>
      <c r="GV10" s="55">
        <f t="shared" si="55"/>
        <v>6672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0.06</v>
      </c>
      <c r="H11" s="55">
        <f t="shared" si="56"/>
        <v>6602</v>
      </c>
      <c r="I11" s="61"/>
      <c r="J11" s="62"/>
      <c r="K11" s="58">
        <v>15</v>
      </c>
      <c r="L11" s="58">
        <v>15</v>
      </c>
      <c r="M11" s="59"/>
      <c r="N11" s="54">
        <f t="shared" si="0"/>
        <v>7.0224174492578034E-2</v>
      </c>
      <c r="O11" s="55">
        <f t="shared" si="1"/>
        <v>6602</v>
      </c>
      <c r="P11" s="61"/>
      <c r="Q11" s="62"/>
      <c r="R11" s="58">
        <v>10</v>
      </c>
      <c r="S11" s="58">
        <v>10</v>
      </c>
      <c r="T11" s="59"/>
      <c r="U11" s="54">
        <f t="shared" si="2"/>
        <v>0.12475310511966073</v>
      </c>
      <c r="V11" s="55">
        <f t="shared" si="3"/>
        <v>6602</v>
      </c>
      <c r="W11" s="61"/>
      <c r="X11" s="62"/>
      <c r="Y11" s="58">
        <v>20</v>
      </c>
      <c r="Z11" s="58">
        <v>20</v>
      </c>
      <c r="AA11" s="59"/>
      <c r="AB11" s="54">
        <f t="shared" si="4"/>
        <v>0.19669827542994386</v>
      </c>
      <c r="AC11" s="55">
        <f t="shared" si="5"/>
        <v>6672</v>
      </c>
      <c r="AD11" s="61"/>
      <c r="AE11" s="62"/>
      <c r="AF11" s="58">
        <v>20</v>
      </c>
      <c r="AG11" s="58"/>
      <c r="AH11" s="59"/>
      <c r="AI11" s="54">
        <f t="shared" si="6"/>
        <v>0.28924923466255786</v>
      </c>
      <c r="AJ11" s="55">
        <f t="shared" si="7"/>
        <v>6672</v>
      </c>
      <c r="AK11" s="61"/>
      <c r="AL11" s="62"/>
      <c r="AM11" s="58"/>
      <c r="AN11" s="58"/>
      <c r="AO11" s="59"/>
      <c r="AP11" s="54">
        <f t="shared" si="8"/>
        <v>0.36381458238438041</v>
      </c>
      <c r="AQ11" s="55">
        <f t="shared" si="9"/>
        <v>6672</v>
      </c>
      <c r="AR11" s="61"/>
      <c r="AS11" s="62"/>
      <c r="AT11" s="58"/>
      <c r="AU11" s="58"/>
      <c r="AV11" s="59"/>
      <c r="AW11" s="54">
        <f t="shared" si="10"/>
        <v>0.36381458238438041</v>
      </c>
      <c r="AX11" s="55">
        <f t="shared" si="11"/>
        <v>6672</v>
      </c>
      <c r="AY11" s="61"/>
      <c r="AZ11" s="62"/>
      <c r="BA11" s="58"/>
      <c r="BB11" s="58"/>
      <c r="BC11" s="59"/>
      <c r="BD11" s="54">
        <f t="shared" si="12"/>
        <v>0.36381458238438041</v>
      </c>
      <c r="BE11" s="55">
        <f t="shared" si="13"/>
        <v>6672</v>
      </c>
      <c r="BF11" s="61"/>
      <c r="BG11" s="62"/>
      <c r="BH11" s="58"/>
      <c r="BI11" s="58"/>
      <c r="BJ11" s="59"/>
      <c r="BK11" s="54">
        <f t="shared" si="14"/>
        <v>0.36381458238438041</v>
      </c>
      <c r="BL11" s="55">
        <f t="shared" si="15"/>
        <v>6672</v>
      </c>
      <c r="BM11" s="61"/>
      <c r="BN11" s="62"/>
      <c r="BO11" s="58"/>
      <c r="BP11" s="58"/>
      <c r="BQ11" s="59"/>
      <c r="BR11" s="54">
        <f t="shared" si="16"/>
        <v>0.36381458238438041</v>
      </c>
      <c r="BS11" s="55">
        <f t="shared" si="17"/>
        <v>6672</v>
      </c>
      <c r="BT11" s="61"/>
      <c r="BU11" s="62"/>
      <c r="BV11" s="58"/>
      <c r="BW11" s="58"/>
      <c r="BX11" s="59"/>
      <c r="BY11" s="54">
        <f t="shared" si="18"/>
        <v>0.36381458238438041</v>
      </c>
      <c r="BZ11" s="55">
        <f t="shared" si="19"/>
        <v>6672</v>
      </c>
      <c r="CA11" s="61"/>
      <c r="CB11" s="62"/>
      <c r="CC11" s="58"/>
      <c r="CD11" s="58"/>
      <c r="CE11" s="59"/>
      <c r="CF11" s="54">
        <f t="shared" si="20"/>
        <v>0.36381458238438041</v>
      </c>
      <c r="CG11" s="55">
        <f t="shared" si="21"/>
        <v>6672</v>
      </c>
      <c r="CH11" s="61"/>
      <c r="CI11" s="62"/>
      <c r="CJ11" s="58"/>
      <c r="CK11" s="58"/>
      <c r="CL11" s="59"/>
      <c r="CM11" s="54">
        <f t="shared" si="22"/>
        <v>0.36381458238438041</v>
      </c>
      <c r="CN11" s="55">
        <f t="shared" si="23"/>
        <v>6672</v>
      </c>
      <c r="CO11" s="61"/>
      <c r="CP11" s="62"/>
      <c r="CQ11" s="58"/>
      <c r="CR11" s="58"/>
      <c r="CS11" s="59"/>
      <c r="CT11" s="54">
        <f t="shared" si="24"/>
        <v>0.36381458238438041</v>
      </c>
      <c r="CU11" s="55">
        <f t="shared" si="25"/>
        <v>6672</v>
      </c>
      <c r="CV11" s="61"/>
      <c r="CW11" s="62"/>
      <c r="CX11" s="58"/>
      <c r="CY11" s="58"/>
      <c r="CZ11" s="59"/>
      <c r="DA11" s="54">
        <f t="shared" si="26"/>
        <v>0.36381458238438041</v>
      </c>
      <c r="DB11" s="55">
        <f t="shared" si="27"/>
        <v>6672</v>
      </c>
      <c r="DC11" s="61"/>
      <c r="DD11" s="62"/>
      <c r="DE11" s="58"/>
      <c r="DF11" s="58"/>
      <c r="DG11" s="59"/>
      <c r="DH11" s="54">
        <f t="shared" si="28"/>
        <v>0.36381458238438041</v>
      </c>
      <c r="DI11" s="55">
        <f t="shared" si="29"/>
        <v>6672</v>
      </c>
      <c r="DJ11" s="61"/>
      <c r="DK11" s="62"/>
      <c r="DL11" s="58"/>
      <c r="DM11" s="58"/>
      <c r="DN11" s="59"/>
      <c r="DO11" s="54">
        <f t="shared" si="30"/>
        <v>0.36381458238438041</v>
      </c>
      <c r="DP11" s="55">
        <f t="shared" si="31"/>
        <v>6672</v>
      </c>
      <c r="DQ11" s="61"/>
      <c r="DR11" s="62"/>
      <c r="DS11" s="58"/>
      <c r="DT11" s="58"/>
      <c r="DU11" s="59"/>
      <c r="DV11" s="54">
        <f t="shared" si="32"/>
        <v>0.36381458238438041</v>
      </c>
      <c r="DW11" s="55">
        <f t="shared" si="33"/>
        <v>6672</v>
      </c>
      <c r="DX11" s="61"/>
      <c r="DY11" s="62"/>
      <c r="DZ11" s="58"/>
      <c r="EA11" s="58"/>
      <c r="EB11" s="59"/>
      <c r="EC11" s="54">
        <f t="shared" si="34"/>
        <v>0.36381458238438041</v>
      </c>
      <c r="ED11" s="55">
        <f t="shared" si="35"/>
        <v>6672</v>
      </c>
      <c r="EE11" s="61"/>
      <c r="EF11" s="62"/>
      <c r="EG11" s="58"/>
      <c r="EH11" s="58"/>
      <c r="EI11" s="59"/>
      <c r="EJ11" s="54">
        <f t="shared" si="36"/>
        <v>0.36381458238438041</v>
      </c>
      <c r="EK11" s="55">
        <f t="shared" si="37"/>
        <v>6672</v>
      </c>
      <c r="EL11" s="61"/>
      <c r="EM11" s="62"/>
      <c r="EN11" s="58"/>
      <c r="EO11" s="58"/>
      <c r="EP11" s="59"/>
      <c r="EQ11" s="54">
        <f t="shared" si="38"/>
        <v>0.36381458238438041</v>
      </c>
      <c r="ER11" s="55">
        <f t="shared" si="39"/>
        <v>6672</v>
      </c>
      <c r="ES11" s="61"/>
      <c r="ET11" s="62"/>
      <c r="EU11" s="58"/>
      <c r="EV11" s="58"/>
      <c r="EW11" s="59"/>
      <c r="EX11" s="54">
        <f t="shared" si="40"/>
        <v>0.36381458238438041</v>
      </c>
      <c r="EY11" s="55">
        <f t="shared" si="41"/>
        <v>6672</v>
      </c>
      <c r="EZ11" s="61"/>
      <c r="FA11" s="62"/>
      <c r="FB11" s="58"/>
      <c r="FC11" s="58"/>
      <c r="FD11" s="59"/>
      <c r="FE11" s="54">
        <f t="shared" si="42"/>
        <v>0.36381458238438041</v>
      </c>
      <c r="FF11" s="55">
        <f t="shared" si="43"/>
        <v>6672</v>
      </c>
      <c r="FG11" s="61"/>
      <c r="FH11" s="62"/>
      <c r="FI11" s="58"/>
      <c r="FJ11" s="58"/>
      <c r="FK11" s="59"/>
      <c r="FL11" s="54">
        <f t="shared" si="44"/>
        <v>0.36381458238438041</v>
      </c>
      <c r="FM11" s="55">
        <f t="shared" si="45"/>
        <v>6672</v>
      </c>
      <c r="FN11" s="61"/>
      <c r="FO11" s="62"/>
      <c r="FP11" s="58"/>
      <c r="FQ11" s="58"/>
      <c r="FR11" s="59"/>
      <c r="FS11" s="54">
        <f t="shared" si="46"/>
        <v>0.36381458238438041</v>
      </c>
      <c r="FT11" s="55">
        <f t="shared" si="47"/>
        <v>6672</v>
      </c>
      <c r="FU11" s="61"/>
      <c r="FV11" s="62"/>
      <c r="FW11" s="58"/>
      <c r="FX11" s="58"/>
      <c r="FY11" s="59"/>
      <c r="FZ11" s="54">
        <f t="shared" si="48"/>
        <v>0.36381458238438041</v>
      </c>
      <c r="GA11" s="55">
        <f t="shared" si="49"/>
        <v>6672</v>
      </c>
      <c r="GB11" s="61"/>
      <c r="GC11" s="62"/>
      <c r="GD11" s="58"/>
      <c r="GE11" s="58"/>
      <c r="GF11" s="59"/>
      <c r="GG11" s="54">
        <f t="shared" si="50"/>
        <v>0.36381458238438041</v>
      </c>
      <c r="GH11" s="55">
        <f t="shared" si="51"/>
        <v>6672</v>
      </c>
      <c r="GI11" s="61"/>
      <c r="GJ11" s="62"/>
      <c r="GK11" s="58"/>
      <c r="GL11" s="58"/>
      <c r="GM11" s="59"/>
      <c r="GN11" s="54">
        <f t="shared" si="52"/>
        <v>0.36381458238438041</v>
      </c>
      <c r="GO11" s="55">
        <f t="shared" si="53"/>
        <v>6672</v>
      </c>
      <c r="GP11" s="61"/>
      <c r="GQ11" s="62"/>
      <c r="GR11" s="58"/>
      <c r="GS11" s="58"/>
      <c r="GT11" s="59"/>
      <c r="GU11" s="54">
        <f t="shared" si="54"/>
        <v>0.36381458238438041</v>
      </c>
      <c r="GV11" s="55">
        <f t="shared" si="55"/>
        <v>6672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0.06</v>
      </c>
      <c r="H12" s="55">
        <f t="shared" si="56"/>
        <v>6602</v>
      </c>
      <c r="I12" s="61"/>
      <c r="J12" s="62"/>
      <c r="K12" s="58">
        <v>15</v>
      </c>
      <c r="L12" s="58">
        <v>15</v>
      </c>
      <c r="M12" s="59"/>
      <c r="N12" s="54">
        <f t="shared" si="0"/>
        <v>7.2496213268706478E-2</v>
      </c>
      <c r="O12" s="55">
        <f t="shared" si="1"/>
        <v>6602</v>
      </c>
      <c r="P12" s="61"/>
      <c r="Q12" s="62"/>
      <c r="R12" s="58">
        <v>10</v>
      </c>
      <c r="S12" s="58">
        <v>10</v>
      </c>
      <c r="T12" s="59"/>
      <c r="U12" s="54">
        <f t="shared" si="2"/>
        <v>0.12626779763707968</v>
      </c>
      <c r="V12" s="55">
        <f t="shared" si="3"/>
        <v>6602</v>
      </c>
      <c r="W12" s="61"/>
      <c r="X12" s="62"/>
      <c r="Y12" s="58">
        <v>20</v>
      </c>
      <c r="Z12" s="58">
        <v>20</v>
      </c>
      <c r="AA12" s="59"/>
      <c r="AB12" s="54">
        <f t="shared" si="4"/>
        <v>0.1996958773484091</v>
      </c>
      <c r="AC12" s="55">
        <f t="shared" si="5"/>
        <v>6672</v>
      </c>
      <c r="AD12" s="61"/>
      <c r="AE12" s="62"/>
      <c r="AF12" s="58">
        <v>20</v>
      </c>
      <c r="AG12" s="58"/>
      <c r="AH12" s="59"/>
      <c r="AI12" s="54">
        <f t="shared" si="6"/>
        <v>0.29074803562179047</v>
      </c>
      <c r="AJ12" s="55">
        <f t="shared" si="7"/>
        <v>6672</v>
      </c>
      <c r="AK12" s="61"/>
      <c r="AL12" s="62"/>
      <c r="AM12" s="58"/>
      <c r="AN12" s="58"/>
      <c r="AO12" s="59"/>
      <c r="AP12" s="54">
        <f t="shared" si="8"/>
        <v>0.36381458238438041</v>
      </c>
      <c r="AQ12" s="55">
        <f t="shared" si="9"/>
        <v>6672</v>
      </c>
      <c r="AR12" s="61"/>
      <c r="AS12" s="62"/>
      <c r="AT12" s="58"/>
      <c r="AU12" s="58"/>
      <c r="AV12" s="59"/>
      <c r="AW12" s="54">
        <f t="shared" si="10"/>
        <v>0.36381458238438041</v>
      </c>
      <c r="AX12" s="55">
        <f t="shared" si="11"/>
        <v>6672</v>
      </c>
      <c r="AY12" s="61"/>
      <c r="AZ12" s="62"/>
      <c r="BA12" s="58"/>
      <c r="BB12" s="58"/>
      <c r="BC12" s="59"/>
      <c r="BD12" s="54">
        <f t="shared" si="12"/>
        <v>0.36381458238438041</v>
      </c>
      <c r="BE12" s="55">
        <f t="shared" si="13"/>
        <v>6672</v>
      </c>
      <c r="BF12" s="61"/>
      <c r="BG12" s="62"/>
      <c r="BH12" s="58"/>
      <c r="BI12" s="58"/>
      <c r="BJ12" s="59"/>
      <c r="BK12" s="54">
        <f t="shared" si="14"/>
        <v>0.36381458238438041</v>
      </c>
      <c r="BL12" s="55">
        <f t="shared" si="15"/>
        <v>6672</v>
      </c>
      <c r="BM12" s="61"/>
      <c r="BN12" s="62"/>
      <c r="BO12" s="58"/>
      <c r="BP12" s="58"/>
      <c r="BQ12" s="59"/>
      <c r="BR12" s="54">
        <f t="shared" si="16"/>
        <v>0.36381458238438041</v>
      </c>
      <c r="BS12" s="55">
        <f t="shared" si="17"/>
        <v>6672</v>
      </c>
      <c r="BT12" s="61"/>
      <c r="BU12" s="62"/>
      <c r="BV12" s="58"/>
      <c r="BW12" s="58"/>
      <c r="BX12" s="59"/>
      <c r="BY12" s="54">
        <f t="shared" si="18"/>
        <v>0.36381458238438041</v>
      </c>
      <c r="BZ12" s="55">
        <f t="shared" si="19"/>
        <v>6672</v>
      </c>
      <c r="CA12" s="61"/>
      <c r="CB12" s="62"/>
      <c r="CC12" s="58"/>
      <c r="CD12" s="58"/>
      <c r="CE12" s="59"/>
      <c r="CF12" s="54">
        <f t="shared" si="20"/>
        <v>0.36381458238438041</v>
      </c>
      <c r="CG12" s="55">
        <f t="shared" si="21"/>
        <v>6672</v>
      </c>
      <c r="CH12" s="61"/>
      <c r="CI12" s="62"/>
      <c r="CJ12" s="58"/>
      <c r="CK12" s="58"/>
      <c r="CL12" s="59"/>
      <c r="CM12" s="54">
        <f t="shared" si="22"/>
        <v>0.36381458238438041</v>
      </c>
      <c r="CN12" s="55">
        <f t="shared" si="23"/>
        <v>6672</v>
      </c>
      <c r="CO12" s="61"/>
      <c r="CP12" s="62"/>
      <c r="CQ12" s="58"/>
      <c r="CR12" s="58"/>
      <c r="CS12" s="59"/>
      <c r="CT12" s="54">
        <f t="shared" si="24"/>
        <v>0.36381458238438041</v>
      </c>
      <c r="CU12" s="55">
        <f t="shared" si="25"/>
        <v>6672</v>
      </c>
      <c r="CV12" s="61"/>
      <c r="CW12" s="62"/>
      <c r="CX12" s="58"/>
      <c r="CY12" s="58"/>
      <c r="CZ12" s="59"/>
      <c r="DA12" s="54">
        <f t="shared" si="26"/>
        <v>0.36381458238438041</v>
      </c>
      <c r="DB12" s="55">
        <f t="shared" si="27"/>
        <v>6672</v>
      </c>
      <c r="DC12" s="61"/>
      <c r="DD12" s="62"/>
      <c r="DE12" s="58"/>
      <c r="DF12" s="58"/>
      <c r="DG12" s="59"/>
      <c r="DH12" s="54">
        <f t="shared" si="28"/>
        <v>0.36381458238438041</v>
      </c>
      <c r="DI12" s="55">
        <f t="shared" si="29"/>
        <v>6672</v>
      </c>
      <c r="DJ12" s="61"/>
      <c r="DK12" s="62"/>
      <c r="DL12" s="58"/>
      <c r="DM12" s="58"/>
      <c r="DN12" s="59"/>
      <c r="DO12" s="54">
        <f t="shared" si="30"/>
        <v>0.36381458238438041</v>
      </c>
      <c r="DP12" s="55">
        <f t="shared" si="31"/>
        <v>6672</v>
      </c>
      <c r="DQ12" s="61"/>
      <c r="DR12" s="62"/>
      <c r="DS12" s="58"/>
      <c r="DT12" s="58"/>
      <c r="DU12" s="59"/>
      <c r="DV12" s="54">
        <f t="shared" si="32"/>
        <v>0.36381458238438041</v>
      </c>
      <c r="DW12" s="55">
        <f t="shared" si="33"/>
        <v>6672</v>
      </c>
      <c r="DX12" s="61"/>
      <c r="DY12" s="62"/>
      <c r="DZ12" s="58"/>
      <c r="EA12" s="58"/>
      <c r="EB12" s="59"/>
      <c r="EC12" s="54">
        <f t="shared" si="34"/>
        <v>0.36381458238438041</v>
      </c>
      <c r="ED12" s="55">
        <f t="shared" si="35"/>
        <v>6672</v>
      </c>
      <c r="EE12" s="61"/>
      <c r="EF12" s="62"/>
      <c r="EG12" s="58"/>
      <c r="EH12" s="58"/>
      <c r="EI12" s="59"/>
      <c r="EJ12" s="54">
        <f t="shared" si="36"/>
        <v>0.36381458238438041</v>
      </c>
      <c r="EK12" s="55">
        <f t="shared" si="37"/>
        <v>6672</v>
      </c>
      <c r="EL12" s="61"/>
      <c r="EM12" s="62"/>
      <c r="EN12" s="58"/>
      <c r="EO12" s="58"/>
      <c r="EP12" s="59"/>
      <c r="EQ12" s="54">
        <f t="shared" si="38"/>
        <v>0.36381458238438041</v>
      </c>
      <c r="ER12" s="55">
        <f t="shared" si="39"/>
        <v>6672</v>
      </c>
      <c r="ES12" s="61"/>
      <c r="ET12" s="62"/>
      <c r="EU12" s="58"/>
      <c r="EV12" s="58"/>
      <c r="EW12" s="59"/>
      <c r="EX12" s="54">
        <f t="shared" si="40"/>
        <v>0.36381458238438041</v>
      </c>
      <c r="EY12" s="55">
        <f t="shared" si="41"/>
        <v>6672</v>
      </c>
      <c r="EZ12" s="61"/>
      <c r="FA12" s="62"/>
      <c r="FB12" s="58"/>
      <c r="FC12" s="58"/>
      <c r="FD12" s="59"/>
      <c r="FE12" s="54">
        <f t="shared" si="42"/>
        <v>0.36381458238438041</v>
      </c>
      <c r="FF12" s="55">
        <f t="shared" si="43"/>
        <v>6672</v>
      </c>
      <c r="FG12" s="61"/>
      <c r="FH12" s="62"/>
      <c r="FI12" s="58"/>
      <c r="FJ12" s="58"/>
      <c r="FK12" s="59"/>
      <c r="FL12" s="54">
        <f t="shared" si="44"/>
        <v>0.36381458238438041</v>
      </c>
      <c r="FM12" s="55">
        <f t="shared" si="45"/>
        <v>6672</v>
      </c>
      <c r="FN12" s="61"/>
      <c r="FO12" s="62"/>
      <c r="FP12" s="58"/>
      <c r="FQ12" s="58"/>
      <c r="FR12" s="59"/>
      <c r="FS12" s="54">
        <f t="shared" si="46"/>
        <v>0.36381458238438041</v>
      </c>
      <c r="FT12" s="55">
        <f t="shared" si="47"/>
        <v>6672</v>
      </c>
      <c r="FU12" s="61"/>
      <c r="FV12" s="62"/>
      <c r="FW12" s="58"/>
      <c r="FX12" s="58"/>
      <c r="FY12" s="59"/>
      <c r="FZ12" s="54">
        <f t="shared" si="48"/>
        <v>0.36381458238438041</v>
      </c>
      <c r="GA12" s="55">
        <f t="shared" si="49"/>
        <v>6672</v>
      </c>
      <c r="GB12" s="61"/>
      <c r="GC12" s="62"/>
      <c r="GD12" s="58"/>
      <c r="GE12" s="58"/>
      <c r="GF12" s="59"/>
      <c r="GG12" s="54">
        <f t="shared" si="50"/>
        <v>0.36381458238438041</v>
      </c>
      <c r="GH12" s="55">
        <f t="shared" si="51"/>
        <v>6672</v>
      </c>
      <c r="GI12" s="61"/>
      <c r="GJ12" s="62"/>
      <c r="GK12" s="58"/>
      <c r="GL12" s="58"/>
      <c r="GM12" s="59"/>
      <c r="GN12" s="54">
        <f t="shared" si="52"/>
        <v>0.36381458238438041</v>
      </c>
      <c r="GO12" s="55">
        <f t="shared" si="53"/>
        <v>6672</v>
      </c>
      <c r="GP12" s="61"/>
      <c r="GQ12" s="62"/>
      <c r="GR12" s="58"/>
      <c r="GS12" s="58"/>
      <c r="GT12" s="59"/>
      <c r="GU12" s="54">
        <f t="shared" si="54"/>
        <v>0.36381458238438041</v>
      </c>
      <c r="GV12" s="55">
        <f t="shared" si="55"/>
        <v>6672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0.06</v>
      </c>
      <c r="H13" s="55">
        <f t="shared" si="56"/>
        <v>6602</v>
      </c>
      <c r="I13" s="61"/>
      <c r="J13" s="62"/>
      <c r="K13" s="58">
        <v>15</v>
      </c>
      <c r="L13" s="58">
        <v>15</v>
      </c>
      <c r="M13" s="59"/>
      <c r="N13" s="54">
        <f t="shared" si="0"/>
        <v>7.4768252044834921E-2</v>
      </c>
      <c r="O13" s="55">
        <f t="shared" si="1"/>
        <v>6602</v>
      </c>
      <c r="P13" s="61"/>
      <c r="Q13" s="62"/>
      <c r="R13" s="58">
        <v>10</v>
      </c>
      <c r="S13" s="58">
        <v>10</v>
      </c>
      <c r="T13" s="59"/>
      <c r="U13" s="54">
        <f t="shared" si="2"/>
        <v>0.12778249015449863</v>
      </c>
      <c r="V13" s="55">
        <f t="shared" si="3"/>
        <v>6602</v>
      </c>
      <c r="W13" s="61"/>
      <c r="X13" s="62"/>
      <c r="Y13" s="58">
        <v>30</v>
      </c>
      <c r="Z13" s="58">
        <v>25</v>
      </c>
      <c r="AA13" s="59"/>
      <c r="AB13" s="54">
        <f t="shared" si="4"/>
        <v>0.20381757998629879</v>
      </c>
      <c r="AC13" s="55">
        <f t="shared" si="5"/>
        <v>6672</v>
      </c>
      <c r="AD13" s="61"/>
      <c r="AE13" s="62"/>
      <c r="AF13" s="58">
        <v>20</v>
      </c>
      <c r="AG13" s="58">
        <v>10</v>
      </c>
      <c r="AH13" s="59"/>
      <c r="AI13" s="54">
        <f t="shared" si="6"/>
        <v>0.29299623706063938</v>
      </c>
      <c r="AJ13" s="55">
        <f t="shared" si="7"/>
        <v>6672</v>
      </c>
      <c r="AK13" s="61"/>
      <c r="AL13" s="62"/>
      <c r="AM13" s="58"/>
      <c r="AN13" s="58"/>
      <c r="AO13" s="59"/>
      <c r="AP13" s="54">
        <f t="shared" si="8"/>
        <v>0.36381458238438041</v>
      </c>
      <c r="AQ13" s="55">
        <f t="shared" si="9"/>
        <v>6672</v>
      </c>
      <c r="AR13" s="61"/>
      <c r="AS13" s="62"/>
      <c r="AT13" s="58"/>
      <c r="AU13" s="58"/>
      <c r="AV13" s="59"/>
      <c r="AW13" s="54">
        <f t="shared" si="10"/>
        <v>0.36381458238438041</v>
      </c>
      <c r="AX13" s="55">
        <f t="shared" si="11"/>
        <v>6672</v>
      </c>
      <c r="AY13" s="61"/>
      <c r="AZ13" s="62"/>
      <c r="BA13" s="58"/>
      <c r="BB13" s="58"/>
      <c r="BC13" s="59"/>
      <c r="BD13" s="54">
        <f t="shared" si="12"/>
        <v>0.36381458238438041</v>
      </c>
      <c r="BE13" s="55">
        <f t="shared" si="13"/>
        <v>6672</v>
      </c>
      <c r="BF13" s="61"/>
      <c r="BG13" s="62"/>
      <c r="BH13" s="58"/>
      <c r="BI13" s="58"/>
      <c r="BJ13" s="59"/>
      <c r="BK13" s="54">
        <f t="shared" si="14"/>
        <v>0.36381458238438041</v>
      </c>
      <c r="BL13" s="55">
        <f t="shared" si="15"/>
        <v>6672</v>
      </c>
      <c r="BM13" s="61"/>
      <c r="BN13" s="62"/>
      <c r="BO13" s="58"/>
      <c r="BP13" s="58"/>
      <c r="BQ13" s="59"/>
      <c r="BR13" s="54">
        <f t="shared" si="16"/>
        <v>0.36381458238438041</v>
      </c>
      <c r="BS13" s="55">
        <f t="shared" si="17"/>
        <v>6672</v>
      </c>
      <c r="BT13" s="61"/>
      <c r="BU13" s="62"/>
      <c r="BV13" s="58"/>
      <c r="BW13" s="58"/>
      <c r="BX13" s="59"/>
      <c r="BY13" s="54">
        <f t="shared" si="18"/>
        <v>0.36381458238438041</v>
      </c>
      <c r="BZ13" s="55">
        <f t="shared" si="19"/>
        <v>6672</v>
      </c>
      <c r="CA13" s="61"/>
      <c r="CB13" s="62"/>
      <c r="CC13" s="58"/>
      <c r="CD13" s="58"/>
      <c r="CE13" s="59"/>
      <c r="CF13" s="54">
        <f t="shared" si="20"/>
        <v>0.36381458238438041</v>
      </c>
      <c r="CG13" s="55">
        <f t="shared" si="21"/>
        <v>6672</v>
      </c>
      <c r="CH13" s="61"/>
      <c r="CI13" s="62"/>
      <c r="CJ13" s="58"/>
      <c r="CK13" s="58"/>
      <c r="CL13" s="59"/>
      <c r="CM13" s="54">
        <f t="shared" si="22"/>
        <v>0.36381458238438041</v>
      </c>
      <c r="CN13" s="55">
        <f t="shared" si="23"/>
        <v>6672</v>
      </c>
      <c r="CO13" s="61"/>
      <c r="CP13" s="62"/>
      <c r="CQ13" s="58"/>
      <c r="CR13" s="58"/>
      <c r="CS13" s="59"/>
      <c r="CT13" s="54">
        <f t="shared" si="24"/>
        <v>0.36381458238438041</v>
      </c>
      <c r="CU13" s="55">
        <f t="shared" si="25"/>
        <v>6672</v>
      </c>
      <c r="CV13" s="61"/>
      <c r="CW13" s="62"/>
      <c r="CX13" s="58"/>
      <c r="CY13" s="58"/>
      <c r="CZ13" s="59"/>
      <c r="DA13" s="54">
        <f t="shared" si="26"/>
        <v>0.36381458238438041</v>
      </c>
      <c r="DB13" s="55">
        <f t="shared" si="27"/>
        <v>6672</v>
      </c>
      <c r="DC13" s="61"/>
      <c r="DD13" s="62"/>
      <c r="DE13" s="58"/>
      <c r="DF13" s="58"/>
      <c r="DG13" s="59"/>
      <c r="DH13" s="54">
        <f t="shared" si="28"/>
        <v>0.36381458238438041</v>
      </c>
      <c r="DI13" s="55">
        <f t="shared" si="29"/>
        <v>6672</v>
      </c>
      <c r="DJ13" s="61"/>
      <c r="DK13" s="62"/>
      <c r="DL13" s="58"/>
      <c r="DM13" s="58"/>
      <c r="DN13" s="59"/>
      <c r="DO13" s="54">
        <f t="shared" si="30"/>
        <v>0.36381458238438041</v>
      </c>
      <c r="DP13" s="55">
        <f t="shared" si="31"/>
        <v>6672</v>
      </c>
      <c r="DQ13" s="61"/>
      <c r="DR13" s="62"/>
      <c r="DS13" s="58"/>
      <c r="DT13" s="58"/>
      <c r="DU13" s="59"/>
      <c r="DV13" s="54">
        <f t="shared" si="32"/>
        <v>0.36381458238438041</v>
      </c>
      <c r="DW13" s="55">
        <f t="shared" si="33"/>
        <v>6672</v>
      </c>
      <c r="DX13" s="61"/>
      <c r="DY13" s="62"/>
      <c r="DZ13" s="58"/>
      <c r="EA13" s="58"/>
      <c r="EB13" s="59"/>
      <c r="EC13" s="54">
        <f t="shared" si="34"/>
        <v>0.36381458238438041</v>
      </c>
      <c r="ED13" s="55">
        <f t="shared" si="35"/>
        <v>6672</v>
      </c>
      <c r="EE13" s="61"/>
      <c r="EF13" s="62"/>
      <c r="EG13" s="58"/>
      <c r="EH13" s="58"/>
      <c r="EI13" s="59"/>
      <c r="EJ13" s="54">
        <f t="shared" si="36"/>
        <v>0.36381458238438041</v>
      </c>
      <c r="EK13" s="55">
        <f t="shared" si="37"/>
        <v>6672</v>
      </c>
      <c r="EL13" s="61"/>
      <c r="EM13" s="62"/>
      <c r="EN13" s="58"/>
      <c r="EO13" s="58"/>
      <c r="EP13" s="59"/>
      <c r="EQ13" s="54">
        <f t="shared" si="38"/>
        <v>0.36381458238438041</v>
      </c>
      <c r="ER13" s="55">
        <f t="shared" si="39"/>
        <v>6672</v>
      </c>
      <c r="ES13" s="61"/>
      <c r="ET13" s="62"/>
      <c r="EU13" s="58"/>
      <c r="EV13" s="58"/>
      <c r="EW13" s="59"/>
      <c r="EX13" s="54">
        <f t="shared" si="40"/>
        <v>0.36381458238438041</v>
      </c>
      <c r="EY13" s="55">
        <f t="shared" si="41"/>
        <v>6672</v>
      </c>
      <c r="EZ13" s="61"/>
      <c r="FA13" s="62"/>
      <c r="FB13" s="58"/>
      <c r="FC13" s="58"/>
      <c r="FD13" s="59"/>
      <c r="FE13" s="54">
        <f t="shared" si="42"/>
        <v>0.36381458238438041</v>
      </c>
      <c r="FF13" s="55">
        <f t="shared" si="43"/>
        <v>6672</v>
      </c>
      <c r="FG13" s="61"/>
      <c r="FH13" s="62"/>
      <c r="FI13" s="58"/>
      <c r="FJ13" s="58"/>
      <c r="FK13" s="59"/>
      <c r="FL13" s="54">
        <f t="shared" si="44"/>
        <v>0.36381458238438041</v>
      </c>
      <c r="FM13" s="55">
        <f t="shared" si="45"/>
        <v>6672</v>
      </c>
      <c r="FN13" s="61"/>
      <c r="FO13" s="62"/>
      <c r="FP13" s="58"/>
      <c r="FQ13" s="58"/>
      <c r="FR13" s="59"/>
      <c r="FS13" s="54">
        <f t="shared" si="46"/>
        <v>0.36381458238438041</v>
      </c>
      <c r="FT13" s="55">
        <f t="shared" si="47"/>
        <v>6672</v>
      </c>
      <c r="FU13" s="61"/>
      <c r="FV13" s="62"/>
      <c r="FW13" s="58"/>
      <c r="FX13" s="58"/>
      <c r="FY13" s="59"/>
      <c r="FZ13" s="54">
        <f t="shared" si="48"/>
        <v>0.36381458238438041</v>
      </c>
      <c r="GA13" s="55">
        <f t="shared" si="49"/>
        <v>6672</v>
      </c>
      <c r="GB13" s="61"/>
      <c r="GC13" s="62"/>
      <c r="GD13" s="58"/>
      <c r="GE13" s="58"/>
      <c r="GF13" s="59"/>
      <c r="GG13" s="54">
        <f t="shared" si="50"/>
        <v>0.36381458238438041</v>
      </c>
      <c r="GH13" s="55">
        <f t="shared" si="51"/>
        <v>6672</v>
      </c>
      <c r="GI13" s="61"/>
      <c r="GJ13" s="62"/>
      <c r="GK13" s="58"/>
      <c r="GL13" s="58"/>
      <c r="GM13" s="59"/>
      <c r="GN13" s="54">
        <f t="shared" si="52"/>
        <v>0.36381458238438041</v>
      </c>
      <c r="GO13" s="55">
        <f t="shared" si="53"/>
        <v>6672</v>
      </c>
      <c r="GP13" s="61"/>
      <c r="GQ13" s="62"/>
      <c r="GR13" s="58"/>
      <c r="GS13" s="58"/>
      <c r="GT13" s="59"/>
      <c r="GU13" s="54">
        <f t="shared" si="54"/>
        <v>0.36381458238438041</v>
      </c>
      <c r="GV13" s="55">
        <f t="shared" si="55"/>
        <v>6672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0.06</v>
      </c>
      <c r="H14" s="55">
        <f t="shared" si="56"/>
        <v>6602</v>
      </c>
      <c r="I14" s="61"/>
      <c r="J14" s="62"/>
      <c r="K14" s="58">
        <v>15</v>
      </c>
      <c r="L14" s="58">
        <v>10</v>
      </c>
      <c r="M14" s="59"/>
      <c r="N14" s="54">
        <f t="shared" si="0"/>
        <v>7.6661617691608633E-2</v>
      </c>
      <c r="O14" s="55">
        <f t="shared" si="1"/>
        <v>6602</v>
      </c>
      <c r="P14" s="61"/>
      <c r="Q14" s="62"/>
      <c r="R14" s="58">
        <v>10</v>
      </c>
      <c r="S14" s="58">
        <v>10</v>
      </c>
      <c r="T14" s="59"/>
      <c r="U14" s="54">
        <f t="shared" si="2"/>
        <v>0.12929718267191759</v>
      </c>
      <c r="V14" s="55">
        <f t="shared" si="3"/>
        <v>6602</v>
      </c>
      <c r="W14" s="61"/>
      <c r="X14" s="62"/>
      <c r="Y14" s="58">
        <v>20</v>
      </c>
      <c r="Z14" s="58">
        <v>30</v>
      </c>
      <c r="AA14" s="59"/>
      <c r="AB14" s="54">
        <f t="shared" si="4"/>
        <v>0.20756458238438033</v>
      </c>
      <c r="AC14" s="55">
        <f t="shared" si="5"/>
        <v>6672</v>
      </c>
      <c r="AD14" s="61"/>
      <c r="AE14" s="62"/>
      <c r="AF14" s="58">
        <v>20</v>
      </c>
      <c r="AG14" s="58">
        <v>10</v>
      </c>
      <c r="AH14" s="59"/>
      <c r="AI14" s="54">
        <f t="shared" si="6"/>
        <v>0.29524443849948828</v>
      </c>
      <c r="AJ14" s="55">
        <f t="shared" si="7"/>
        <v>6672</v>
      </c>
      <c r="AK14" s="61"/>
      <c r="AL14" s="62"/>
      <c r="AM14" s="58"/>
      <c r="AN14" s="58"/>
      <c r="AO14" s="59"/>
      <c r="AP14" s="54">
        <f t="shared" si="8"/>
        <v>0.36381458238438041</v>
      </c>
      <c r="AQ14" s="55">
        <f t="shared" si="9"/>
        <v>6672</v>
      </c>
      <c r="AR14" s="61"/>
      <c r="AS14" s="62"/>
      <c r="AT14" s="58"/>
      <c r="AU14" s="58"/>
      <c r="AV14" s="59"/>
      <c r="AW14" s="54">
        <f t="shared" si="10"/>
        <v>0.36381458238438041</v>
      </c>
      <c r="AX14" s="55">
        <f t="shared" si="11"/>
        <v>6672</v>
      </c>
      <c r="AY14" s="61"/>
      <c r="AZ14" s="62"/>
      <c r="BA14" s="58"/>
      <c r="BB14" s="58"/>
      <c r="BC14" s="59"/>
      <c r="BD14" s="54">
        <f t="shared" si="12"/>
        <v>0.36381458238438041</v>
      </c>
      <c r="BE14" s="55">
        <f t="shared" si="13"/>
        <v>6672</v>
      </c>
      <c r="BF14" s="61"/>
      <c r="BG14" s="62"/>
      <c r="BH14" s="58"/>
      <c r="BI14" s="58"/>
      <c r="BJ14" s="59"/>
      <c r="BK14" s="54">
        <f t="shared" si="14"/>
        <v>0.36381458238438041</v>
      </c>
      <c r="BL14" s="55">
        <f t="shared" si="15"/>
        <v>6672</v>
      </c>
      <c r="BM14" s="61"/>
      <c r="BN14" s="62"/>
      <c r="BO14" s="58"/>
      <c r="BP14" s="58"/>
      <c r="BQ14" s="59"/>
      <c r="BR14" s="54">
        <f t="shared" si="16"/>
        <v>0.36381458238438041</v>
      </c>
      <c r="BS14" s="55">
        <f t="shared" si="17"/>
        <v>6672</v>
      </c>
      <c r="BT14" s="61"/>
      <c r="BU14" s="62"/>
      <c r="BV14" s="58"/>
      <c r="BW14" s="58"/>
      <c r="BX14" s="59"/>
      <c r="BY14" s="54">
        <f t="shared" si="18"/>
        <v>0.36381458238438041</v>
      </c>
      <c r="BZ14" s="55">
        <f t="shared" si="19"/>
        <v>6672</v>
      </c>
      <c r="CA14" s="61"/>
      <c r="CB14" s="62"/>
      <c r="CC14" s="58"/>
      <c r="CD14" s="58"/>
      <c r="CE14" s="59"/>
      <c r="CF14" s="54">
        <f t="shared" si="20"/>
        <v>0.36381458238438041</v>
      </c>
      <c r="CG14" s="55">
        <f t="shared" si="21"/>
        <v>6672</v>
      </c>
      <c r="CH14" s="61"/>
      <c r="CI14" s="62"/>
      <c r="CJ14" s="58"/>
      <c r="CK14" s="58"/>
      <c r="CL14" s="59"/>
      <c r="CM14" s="54">
        <f t="shared" si="22"/>
        <v>0.36381458238438041</v>
      </c>
      <c r="CN14" s="55">
        <f t="shared" si="23"/>
        <v>6672</v>
      </c>
      <c r="CO14" s="61"/>
      <c r="CP14" s="62"/>
      <c r="CQ14" s="58"/>
      <c r="CR14" s="58"/>
      <c r="CS14" s="59"/>
      <c r="CT14" s="54">
        <f t="shared" si="24"/>
        <v>0.36381458238438041</v>
      </c>
      <c r="CU14" s="55">
        <f t="shared" si="25"/>
        <v>6672</v>
      </c>
      <c r="CV14" s="61"/>
      <c r="CW14" s="62"/>
      <c r="CX14" s="58"/>
      <c r="CY14" s="58"/>
      <c r="CZ14" s="59"/>
      <c r="DA14" s="54">
        <f t="shared" si="26"/>
        <v>0.36381458238438041</v>
      </c>
      <c r="DB14" s="55">
        <f t="shared" si="27"/>
        <v>6672</v>
      </c>
      <c r="DC14" s="61"/>
      <c r="DD14" s="62"/>
      <c r="DE14" s="58"/>
      <c r="DF14" s="58"/>
      <c r="DG14" s="59"/>
      <c r="DH14" s="54">
        <f t="shared" si="28"/>
        <v>0.36381458238438041</v>
      </c>
      <c r="DI14" s="55">
        <f t="shared" si="29"/>
        <v>6672</v>
      </c>
      <c r="DJ14" s="61"/>
      <c r="DK14" s="62"/>
      <c r="DL14" s="58"/>
      <c r="DM14" s="58"/>
      <c r="DN14" s="59"/>
      <c r="DO14" s="54">
        <f t="shared" si="30"/>
        <v>0.36381458238438041</v>
      </c>
      <c r="DP14" s="55">
        <f t="shared" si="31"/>
        <v>6672</v>
      </c>
      <c r="DQ14" s="61"/>
      <c r="DR14" s="62"/>
      <c r="DS14" s="58"/>
      <c r="DT14" s="58"/>
      <c r="DU14" s="59"/>
      <c r="DV14" s="54">
        <f t="shared" si="32"/>
        <v>0.36381458238438041</v>
      </c>
      <c r="DW14" s="55">
        <f t="shared" si="33"/>
        <v>6672</v>
      </c>
      <c r="DX14" s="61"/>
      <c r="DY14" s="62"/>
      <c r="DZ14" s="58"/>
      <c r="EA14" s="58"/>
      <c r="EB14" s="59"/>
      <c r="EC14" s="54">
        <f t="shared" si="34"/>
        <v>0.36381458238438041</v>
      </c>
      <c r="ED14" s="55">
        <f t="shared" si="35"/>
        <v>6672</v>
      </c>
      <c r="EE14" s="61"/>
      <c r="EF14" s="62"/>
      <c r="EG14" s="58"/>
      <c r="EH14" s="58"/>
      <c r="EI14" s="59"/>
      <c r="EJ14" s="54">
        <f t="shared" si="36"/>
        <v>0.36381458238438041</v>
      </c>
      <c r="EK14" s="55">
        <f t="shared" si="37"/>
        <v>6672</v>
      </c>
      <c r="EL14" s="61"/>
      <c r="EM14" s="62"/>
      <c r="EN14" s="58"/>
      <c r="EO14" s="58"/>
      <c r="EP14" s="59"/>
      <c r="EQ14" s="54">
        <f t="shared" si="38"/>
        <v>0.36381458238438041</v>
      </c>
      <c r="ER14" s="55">
        <f t="shared" si="39"/>
        <v>6672</v>
      </c>
      <c r="ES14" s="61"/>
      <c r="ET14" s="62"/>
      <c r="EU14" s="58"/>
      <c r="EV14" s="58"/>
      <c r="EW14" s="59"/>
      <c r="EX14" s="54">
        <f t="shared" si="40"/>
        <v>0.36381458238438041</v>
      </c>
      <c r="EY14" s="55">
        <f t="shared" si="41"/>
        <v>6672</v>
      </c>
      <c r="EZ14" s="61"/>
      <c r="FA14" s="62"/>
      <c r="FB14" s="58"/>
      <c r="FC14" s="58"/>
      <c r="FD14" s="59"/>
      <c r="FE14" s="54">
        <f t="shared" si="42"/>
        <v>0.36381458238438041</v>
      </c>
      <c r="FF14" s="55">
        <f t="shared" si="43"/>
        <v>6672</v>
      </c>
      <c r="FG14" s="61"/>
      <c r="FH14" s="62"/>
      <c r="FI14" s="58"/>
      <c r="FJ14" s="58"/>
      <c r="FK14" s="59"/>
      <c r="FL14" s="54">
        <f t="shared" si="44"/>
        <v>0.36381458238438041</v>
      </c>
      <c r="FM14" s="55">
        <f t="shared" si="45"/>
        <v>6672</v>
      </c>
      <c r="FN14" s="61"/>
      <c r="FO14" s="62"/>
      <c r="FP14" s="58"/>
      <c r="FQ14" s="58"/>
      <c r="FR14" s="59"/>
      <c r="FS14" s="54">
        <f t="shared" si="46"/>
        <v>0.36381458238438041</v>
      </c>
      <c r="FT14" s="55">
        <f t="shared" si="47"/>
        <v>6672</v>
      </c>
      <c r="FU14" s="61"/>
      <c r="FV14" s="62"/>
      <c r="FW14" s="58"/>
      <c r="FX14" s="58"/>
      <c r="FY14" s="59"/>
      <c r="FZ14" s="54">
        <f t="shared" si="48"/>
        <v>0.36381458238438041</v>
      </c>
      <c r="GA14" s="55">
        <f t="shared" si="49"/>
        <v>6672</v>
      </c>
      <c r="GB14" s="61"/>
      <c r="GC14" s="62"/>
      <c r="GD14" s="58"/>
      <c r="GE14" s="58"/>
      <c r="GF14" s="59"/>
      <c r="GG14" s="54">
        <f t="shared" si="50"/>
        <v>0.36381458238438041</v>
      </c>
      <c r="GH14" s="55">
        <f t="shared" si="51"/>
        <v>6672</v>
      </c>
      <c r="GI14" s="61"/>
      <c r="GJ14" s="62"/>
      <c r="GK14" s="58"/>
      <c r="GL14" s="58"/>
      <c r="GM14" s="59"/>
      <c r="GN14" s="54">
        <f t="shared" si="52"/>
        <v>0.36381458238438041</v>
      </c>
      <c r="GO14" s="55">
        <f t="shared" si="53"/>
        <v>6672</v>
      </c>
      <c r="GP14" s="61"/>
      <c r="GQ14" s="62"/>
      <c r="GR14" s="58"/>
      <c r="GS14" s="58"/>
      <c r="GT14" s="59"/>
      <c r="GU14" s="54">
        <f t="shared" si="54"/>
        <v>0.36381458238438041</v>
      </c>
      <c r="GV14" s="55">
        <f t="shared" si="55"/>
        <v>6672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0.06</v>
      </c>
      <c r="H15" s="55">
        <f t="shared" si="56"/>
        <v>6602</v>
      </c>
      <c r="I15" s="61"/>
      <c r="J15" s="62"/>
      <c r="K15" s="58">
        <v>15</v>
      </c>
      <c r="L15" s="58">
        <v>15</v>
      </c>
      <c r="M15" s="59"/>
      <c r="N15" s="54">
        <f t="shared" si="0"/>
        <v>7.8933656467737062E-2</v>
      </c>
      <c r="O15" s="55">
        <f t="shared" si="1"/>
        <v>6602</v>
      </c>
      <c r="P15" s="61"/>
      <c r="Q15" s="62"/>
      <c r="R15" s="58">
        <v>10</v>
      </c>
      <c r="S15" s="58">
        <v>10</v>
      </c>
      <c r="T15" s="59"/>
      <c r="U15" s="54">
        <f t="shared" si="2"/>
        <v>0.13081187518933654</v>
      </c>
      <c r="V15" s="55">
        <f t="shared" si="3"/>
        <v>6602</v>
      </c>
      <c r="W15" s="61"/>
      <c r="X15" s="62"/>
      <c r="Y15" s="58">
        <v>30</v>
      </c>
      <c r="Z15" s="58">
        <v>30</v>
      </c>
      <c r="AA15" s="59"/>
      <c r="AB15" s="54">
        <f t="shared" si="4"/>
        <v>0.21206098526207817</v>
      </c>
      <c r="AC15" s="55">
        <f t="shared" si="5"/>
        <v>6672</v>
      </c>
      <c r="AD15" s="61"/>
      <c r="AE15" s="62"/>
      <c r="AF15" s="58"/>
      <c r="AG15" s="58">
        <v>20</v>
      </c>
      <c r="AH15" s="59"/>
      <c r="AI15" s="54">
        <f t="shared" si="6"/>
        <v>0.29674323945872089</v>
      </c>
      <c r="AJ15" s="55">
        <f t="shared" si="7"/>
        <v>6672</v>
      </c>
      <c r="AK15" s="61"/>
      <c r="AL15" s="62"/>
      <c r="AM15" s="58"/>
      <c r="AN15" s="58"/>
      <c r="AO15" s="59"/>
      <c r="AP15" s="54">
        <f t="shared" si="8"/>
        <v>0.36381458238438041</v>
      </c>
      <c r="AQ15" s="55">
        <f t="shared" si="9"/>
        <v>6672</v>
      </c>
      <c r="AR15" s="61"/>
      <c r="AS15" s="62"/>
      <c r="AT15" s="58"/>
      <c r="AU15" s="58"/>
      <c r="AV15" s="59"/>
      <c r="AW15" s="54">
        <f t="shared" si="10"/>
        <v>0.36381458238438041</v>
      </c>
      <c r="AX15" s="55">
        <f t="shared" si="11"/>
        <v>6672</v>
      </c>
      <c r="AY15" s="61"/>
      <c r="AZ15" s="62"/>
      <c r="BA15" s="58"/>
      <c r="BB15" s="58"/>
      <c r="BC15" s="59"/>
      <c r="BD15" s="54">
        <f t="shared" si="12"/>
        <v>0.36381458238438041</v>
      </c>
      <c r="BE15" s="55">
        <f t="shared" si="13"/>
        <v>6672</v>
      </c>
      <c r="BF15" s="61"/>
      <c r="BG15" s="62"/>
      <c r="BH15" s="58"/>
      <c r="BI15" s="58"/>
      <c r="BJ15" s="59"/>
      <c r="BK15" s="54">
        <f t="shared" si="14"/>
        <v>0.36381458238438041</v>
      </c>
      <c r="BL15" s="55">
        <f t="shared" si="15"/>
        <v>6672</v>
      </c>
      <c r="BM15" s="61"/>
      <c r="BN15" s="62"/>
      <c r="BO15" s="58"/>
      <c r="BP15" s="58"/>
      <c r="BQ15" s="59"/>
      <c r="BR15" s="54">
        <f t="shared" si="16"/>
        <v>0.36381458238438041</v>
      </c>
      <c r="BS15" s="55">
        <f t="shared" si="17"/>
        <v>6672</v>
      </c>
      <c r="BT15" s="61"/>
      <c r="BU15" s="62"/>
      <c r="BV15" s="58"/>
      <c r="BW15" s="58"/>
      <c r="BX15" s="59"/>
      <c r="BY15" s="54">
        <f t="shared" si="18"/>
        <v>0.36381458238438041</v>
      </c>
      <c r="BZ15" s="55">
        <f t="shared" si="19"/>
        <v>6672</v>
      </c>
      <c r="CA15" s="61"/>
      <c r="CB15" s="62"/>
      <c r="CC15" s="58"/>
      <c r="CD15" s="58"/>
      <c r="CE15" s="59"/>
      <c r="CF15" s="54">
        <f t="shared" si="20"/>
        <v>0.36381458238438041</v>
      </c>
      <c r="CG15" s="55">
        <f t="shared" si="21"/>
        <v>6672</v>
      </c>
      <c r="CH15" s="61"/>
      <c r="CI15" s="62"/>
      <c r="CJ15" s="58"/>
      <c r="CK15" s="58"/>
      <c r="CL15" s="59"/>
      <c r="CM15" s="54">
        <f t="shared" si="22"/>
        <v>0.36381458238438041</v>
      </c>
      <c r="CN15" s="55">
        <f t="shared" si="23"/>
        <v>6672</v>
      </c>
      <c r="CO15" s="61"/>
      <c r="CP15" s="62"/>
      <c r="CQ15" s="58"/>
      <c r="CR15" s="58"/>
      <c r="CS15" s="59"/>
      <c r="CT15" s="54">
        <f t="shared" si="24"/>
        <v>0.36381458238438041</v>
      </c>
      <c r="CU15" s="55">
        <f t="shared" si="25"/>
        <v>6672</v>
      </c>
      <c r="CV15" s="61"/>
      <c r="CW15" s="62"/>
      <c r="CX15" s="58"/>
      <c r="CY15" s="58"/>
      <c r="CZ15" s="59"/>
      <c r="DA15" s="54">
        <f t="shared" si="26"/>
        <v>0.36381458238438041</v>
      </c>
      <c r="DB15" s="55">
        <f t="shared" si="27"/>
        <v>6672</v>
      </c>
      <c r="DC15" s="61"/>
      <c r="DD15" s="62"/>
      <c r="DE15" s="58"/>
      <c r="DF15" s="58"/>
      <c r="DG15" s="59"/>
      <c r="DH15" s="54">
        <f t="shared" si="28"/>
        <v>0.36381458238438041</v>
      </c>
      <c r="DI15" s="55">
        <f t="shared" si="29"/>
        <v>6672</v>
      </c>
      <c r="DJ15" s="61"/>
      <c r="DK15" s="62"/>
      <c r="DL15" s="58"/>
      <c r="DM15" s="58"/>
      <c r="DN15" s="59"/>
      <c r="DO15" s="54">
        <f t="shared" si="30"/>
        <v>0.36381458238438041</v>
      </c>
      <c r="DP15" s="55">
        <f t="shared" si="31"/>
        <v>6672</v>
      </c>
      <c r="DQ15" s="61"/>
      <c r="DR15" s="62"/>
      <c r="DS15" s="58"/>
      <c r="DT15" s="58"/>
      <c r="DU15" s="59"/>
      <c r="DV15" s="54">
        <f t="shared" si="32"/>
        <v>0.36381458238438041</v>
      </c>
      <c r="DW15" s="55">
        <f t="shared" si="33"/>
        <v>6672</v>
      </c>
      <c r="DX15" s="61"/>
      <c r="DY15" s="62"/>
      <c r="DZ15" s="58"/>
      <c r="EA15" s="58"/>
      <c r="EB15" s="59"/>
      <c r="EC15" s="54">
        <f t="shared" si="34"/>
        <v>0.36381458238438041</v>
      </c>
      <c r="ED15" s="55">
        <f t="shared" si="35"/>
        <v>6672</v>
      </c>
      <c r="EE15" s="61"/>
      <c r="EF15" s="62"/>
      <c r="EG15" s="58"/>
      <c r="EH15" s="58"/>
      <c r="EI15" s="59"/>
      <c r="EJ15" s="54">
        <f t="shared" si="36"/>
        <v>0.36381458238438041</v>
      </c>
      <c r="EK15" s="55">
        <f t="shared" si="37"/>
        <v>6672</v>
      </c>
      <c r="EL15" s="61"/>
      <c r="EM15" s="62"/>
      <c r="EN15" s="58"/>
      <c r="EO15" s="58"/>
      <c r="EP15" s="59"/>
      <c r="EQ15" s="54">
        <f t="shared" si="38"/>
        <v>0.36381458238438041</v>
      </c>
      <c r="ER15" s="55">
        <f t="shared" si="39"/>
        <v>6672</v>
      </c>
      <c r="ES15" s="61"/>
      <c r="ET15" s="62"/>
      <c r="EU15" s="58"/>
      <c r="EV15" s="58"/>
      <c r="EW15" s="59"/>
      <c r="EX15" s="54">
        <f t="shared" si="40"/>
        <v>0.36381458238438041</v>
      </c>
      <c r="EY15" s="55">
        <f t="shared" si="41"/>
        <v>6672</v>
      </c>
      <c r="EZ15" s="61"/>
      <c r="FA15" s="62"/>
      <c r="FB15" s="58"/>
      <c r="FC15" s="58"/>
      <c r="FD15" s="59"/>
      <c r="FE15" s="54">
        <f t="shared" si="42"/>
        <v>0.36381458238438041</v>
      </c>
      <c r="FF15" s="55">
        <f t="shared" si="43"/>
        <v>6672</v>
      </c>
      <c r="FG15" s="61"/>
      <c r="FH15" s="62"/>
      <c r="FI15" s="58"/>
      <c r="FJ15" s="58"/>
      <c r="FK15" s="59"/>
      <c r="FL15" s="54">
        <f t="shared" si="44"/>
        <v>0.36381458238438041</v>
      </c>
      <c r="FM15" s="55">
        <f t="shared" si="45"/>
        <v>6672</v>
      </c>
      <c r="FN15" s="61"/>
      <c r="FO15" s="62"/>
      <c r="FP15" s="58"/>
      <c r="FQ15" s="58"/>
      <c r="FR15" s="59"/>
      <c r="FS15" s="54">
        <f t="shared" si="46"/>
        <v>0.36381458238438041</v>
      </c>
      <c r="FT15" s="55">
        <f t="shared" si="47"/>
        <v>6672</v>
      </c>
      <c r="FU15" s="61"/>
      <c r="FV15" s="62"/>
      <c r="FW15" s="58"/>
      <c r="FX15" s="58"/>
      <c r="FY15" s="59"/>
      <c r="FZ15" s="54">
        <f t="shared" si="48"/>
        <v>0.36381458238438041</v>
      </c>
      <c r="GA15" s="55">
        <f t="shared" si="49"/>
        <v>6672</v>
      </c>
      <c r="GB15" s="61"/>
      <c r="GC15" s="62"/>
      <c r="GD15" s="58"/>
      <c r="GE15" s="58"/>
      <c r="GF15" s="59"/>
      <c r="GG15" s="54">
        <f t="shared" si="50"/>
        <v>0.36381458238438041</v>
      </c>
      <c r="GH15" s="55">
        <f t="shared" si="51"/>
        <v>6672</v>
      </c>
      <c r="GI15" s="61"/>
      <c r="GJ15" s="62"/>
      <c r="GK15" s="58"/>
      <c r="GL15" s="58"/>
      <c r="GM15" s="59"/>
      <c r="GN15" s="54">
        <f t="shared" si="52"/>
        <v>0.36381458238438041</v>
      </c>
      <c r="GO15" s="55">
        <f t="shared" si="53"/>
        <v>6672</v>
      </c>
      <c r="GP15" s="61"/>
      <c r="GQ15" s="62"/>
      <c r="GR15" s="58"/>
      <c r="GS15" s="58"/>
      <c r="GT15" s="59"/>
      <c r="GU15" s="54">
        <f t="shared" si="54"/>
        <v>0.36381458238438041</v>
      </c>
      <c r="GV15" s="55">
        <f t="shared" si="55"/>
        <v>6672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0.06</v>
      </c>
      <c r="H16" s="55">
        <f t="shared" si="56"/>
        <v>6602</v>
      </c>
      <c r="I16" s="61"/>
      <c r="J16" s="62"/>
      <c r="K16" s="58">
        <v>15</v>
      </c>
      <c r="L16" s="58">
        <v>10</v>
      </c>
      <c r="M16" s="59"/>
      <c r="N16" s="54">
        <f t="shared" si="0"/>
        <v>8.0827022114510774E-2</v>
      </c>
      <c r="O16" s="55">
        <f t="shared" si="1"/>
        <v>6602</v>
      </c>
      <c r="P16" s="61"/>
      <c r="Q16" s="62"/>
      <c r="R16" s="58">
        <v>10</v>
      </c>
      <c r="S16" s="58">
        <v>10</v>
      </c>
      <c r="T16" s="59"/>
      <c r="U16" s="54">
        <f t="shared" si="2"/>
        <v>0.13232656770675552</v>
      </c>
      <c r="V16" s="55">
        <f t="shared" si="3"/>
        <v>6602</v>
      </c>
      <c r="W16" s="61"/>
      <c r="X16" s="62"/>
      <c r="Y16" s="58">
        <v>30</v>
      </c>
      <c r="Z16" s="58">
        <v>30</v>
      </c>
      <c r="AA16" s="59"/>
      <c r="AB16" s="54">
        <f t="shared" si="4"/>
        <v>0.21655738813977601</v>
      </c>
      <c r="AC16" s="55">
        <f t="shared" si="5"/>
        <v>6672</v>
      </c>
      <c r="AD16" s="61"/>
      <c r="AE16" s="62"/>
      <c r="AF16" s="58">
        <v>20</v>
      </c>
      <c r="AG16" s="58">
        <v>20</v>
      </c>
      <c r="AH16" s="59"/>
      <c r="AI16" s="54">
        <f t="shared" si="6"/>
        <v>0.2997408413771861</v>
      </c>
      <c r="AJ16" s="55">
        <f t="shared" si="7"/>
        <v>6672</v>
      </c>
      <c r="AK16" s="61"/>
      <c r="AL16" s="62"/>
      <c r="AM16" s="58"/>
      <c r="AN16" s="58"/>
      <c r="AO16" s="59"/>
      <c r="AP16" s="54">
        <f t="shared" si="8"/>
        <v>0.36381458238438041</v>
      </c>
      <c r="AQ16" s="55">
        <f t="shared" si="9"/>
        <v>6672</v>
      </c>
      <c r="AR16" s="61"/>
      <c r="AS16" s="62"/>
      <c r="AT16" s="58"/>
      <c r="AU16" s="58"/>
      <c r="AV16" s="59"/>
      <c r="AW16" s="54">
        <f t="shared" si="10"/>
        <v>0.36381458238438041</v>
      </c>
      <c r="AX16" s="55">
        <f t="shared" si="11"/>
        <v>6672</v>
      </c>
      <c r="AY16" s="61"/>
      <c r="AZ16" s="62"/>
      <c r="BA16" s="58"/>
      <c r="BB16" s="58"/>
      <c r="BC16" s="59"/>
      <c r="BD16" s="54">
        <f t="shared" si="12"/>
        <v>0.36381458238438041</v>
      </c>
      <c r="BE16" s="55">
        <f t="shared" si="13"/>
        <v>6672</v>
      </c>
      <c r="BF16" s="61"/>
      <c r="BG16" s="62"/>
      <c r="BH16" s="58"/>
      <c r="BI16" s="58"/>
      <c r="BJ16" s="59"/>
      <c r="BK16" s="54">
        <f t="shared" si="14"/>
        <v>0.36381458238438041</v>
      </c>
      <c r="BL16" s="55">
        <f t="shared" si="15"/>
        <v>6672</v>
      </c>
      <c r="BM16" s="61"/>
      <c r="BN16" s="62"/>
      <c r="BO16" s="58"/>
      <c r="BP16" s="58"/>
      <c r="BQ16" s="59"/>
      <c r="BR16" s="54">
        <f t="shared" si="16"/>
        <v>0.36381458238438041</v>
      </c>
      <c r="BS16" s="55">
        <f t="shared" si="17"/>
        <v>6672</v>
      </c>
      <c r="BT16" s="61"/>
      <c r="BU16" s="62"/>
      <c r="BV16" s="58"/>
      <c r="BW16" s="58"/>
      <c r="BX16" s="59"/>
      <c r="BY16" s="54">
        <f t="shared" si="18"/>
        <v>0.36381458238438041</v>
      </c>
      <c r="BZ16" s="55">
        <f t="shared" si="19"/>
        <v>6672</v>
      </c>
      <c r="CA16" s="61"/>
      <c r="CB16" s="62"/>
      <c r="CC16" s="58"/>
      <c r="CD16" s="58"/>
      <c r="CE16" s="59"/>
      <c r="CF16" s="54">
        <f t="shared" si="20"/>
        <v>0.36381458238438041</v>
      </c>
      <c r="CG16" s="55">
        <f t="shared" si="21"/>
        <v>6672</v>
      </c>
      <c r="CH16" s="61"/>
      <c r="CI16" s="62"/>
      <c r="CJ16" s="58"/>
      <c r="CK16" s="58"/>
      <c r="CL16" s="59"/>
      <c r="CM16" s="54">
        <f t="shared" si="22"/>
        <v>0.36381458238438041</v>
      </c>
      <c r="CN16" s="55">
        <f t="shared" si="23"/>
        <v>6672</v>
      </c>
      <c r="CO16" s="61"/>
      <c r="CP16" s="62"/>
      <c r="CQ16" s="58"/>
      <c r="CR16" s="58"/>
      <c r="CS16" s="59"/>
      <c r="CT16" s="54">
        <f t="shared" si="24"/>
        <v>0.36381458238438041</v>
      </c>
      <c r="CU16" s="55">
        <f t="shared" si="25"/>
        <v>6672</v>
      </c>
      <c r="CV16" s="61"/>
      <c r="CW16" s="62"/>
      <c r="CX16" s="58"/>
      <c r="CY16" s="58"/>
      <c r="CZ16" s="59"/>
      <c r="DA16" s="54">
        <f t="shared" si="26"/>
        <v>0.36381458238438041</v>
      </c>
      <c r="DB16" s="55">
        <f t="shared" si="27"/>
        <v>6672</v>
      </c>
      <c r="DC16" s="61"/>
      <c r="DD16" s="62"/>
      <c r="DE16" s="58"/>
      <c r="DF16" s="58"/>
      <c r="DG16" s="59"/>
      <c r="DH16" s="54">
        <f t="shared" si="28"/>
        <v>0.36381458238438041</v>
      </c>
      <c r="DI16" s="55">
        <f t="shared" si="29"/>
        <v>6672</v>
      </c>
      <c r="DJ16" s="61"/>
      <c r="DK16" s="62"/>
      <c r="DL16" s="58"/>
      <c r="DM16" s="58"/>
      <c r="DN16" s="59"/>
      <c r="DO16" s="54">
        <f t="shared" si="30"/>
        <v>0.36381458238438041</v>
      </c>
      <c r="DP16" s="55">
        <f t="shared" si="31"/>
        <v>6672</v>
      </c>
      <c r="DQ16" s="61"/>
      <c r="DR16" s="62"/>
      <c r="DS16" s="58"/>
      <c r="DT16" s="58"/>
      <c r="DU16" s="59"/>
      <c r="DV16" s="54">
        <f t="shared" si="32"/>
        <v>0.36381458238438041</v>
      </c>
      <c r="DW16" s="55">
        <f t="shared" si="33"/>
        <v>6672</v>
      </c>
      <c r="DX16" s="61"/>
      <c r="DY16" s="62"/>
      <c r="DZ16" s="58"/>
      <c r="EA16" s="58"/>
      <c r="EB16" s="59"/>
      <c r="EC16" s="54">
        <f t="shared" si="34"/>
        <v>0.36381458238438041</v>
      </c>
      <c r="ED16" s="55">
        <f t="shared" si="35"/>
        <v>6672</v>
      </c>
      <c r="EE16" s="61"/>
      <c r="EF16" s="62"/>
      <c r="EG16" s="58"/>
      <c r="EH16" s="58"/>
      <c r="EI16" s="59"/>
      <c r="EJ16" s="54">
        <f t="shared" si="36"/>
        <v>0.36381458238438041</v>
      </c>
      <c r="EK16" s="55">
        <f t="shared" si="37"/>
        <v>6672</v>
      </c>
      <c r="EL16" s="61"/>
      <c r="EM16" s="62"/>
      <c r="EN16" s="58"/>
      <c r="EO16" s="58"/>
      <c r="EP16" s="59"/>
      <c r="EQ16" s="54">
        <f t="shared" si="38"/>
        <v>0.36381458238438041</v>
      </c>
      <c r="ER16" s="55">
        <f t="shared" si="39"/>
        <v>6672</v>
      </c>
      <c r="ES16" s="61"/>
      <c r="ET16" s="62"/>
      <c r="EU16" s="58"/>
      <c r="EV16" s="58"/>
      <c r="EW16" s="59"/>
      <c r="EX16" s="54">
        <f t="shared" si="40"/>
        <v>0.36381458238438041</v>
      </c>
      <c r="EY16" s="55">
        <f t="shared" si="41"/>
        <v>6672</v>
      </c>
      <c r="EZ16" s="61"/>
      <c r="FA16" s="62"/>
      <c r="FB16" s="58"/>
      <c r="FC16" s="58"/>
      <c r="FD16" s="59"/>
      <c r="FE16" s="54">
        <f t="shared" si="42"/>
        <v>0.36381458238438041</v>
      </c>
      <c r="FF16" s="55">
        <f t="shared" si="43"/>
        <v>6672</v>
      </c>
      <c r="FG16" s="61"/>
      <c r="FH16" s="62"/>
      <c r="FI16" s="58"/>
      <c r="FJ16" s="58"/>
      <c r="FK16" s="59"/>
      <c r="FL16" s="54">
        <f t="shared" si="44"/>
        <v>0.36381458238438041</v>
      </c>
      <c r="FM16" s="55">
        <f t="shared" si="45"/>
        <v>6672</v>
      </c>
      <c r="FN16" s="61"/>
      <c r="FO16" s="62"/>
      <c r="FP16" s="58"/>
      <c r="FQ16" s="58"/>
      <c r="FR16" s="59"/>
      <c r="FS16" s="54">
        <f t="shared" si="46"/>
        <v>0.36381458238438041</v>
      </c>
      <c r="FT16" s="55">
        <f t="shared" si="47"/>
        <v>6672</v>
      </c>
      <c r="FU16" s="61"/>
      <c r="FV16" s="62"/>
      <c r="FW16" s="58"/>
      <c r="FX16" s="58"/>
      <c r="FY16" s="59"/>
      <c r="FZ16" s="54">
        <f t="shared" si="48"/>
        <v>0.36381458238438041</v>
      </c>
      <c r="GA16" s="55">
        <f t="shared" si="49"/>
        <v>6672</v>
      </c>
      <c r="GB16" s="61"/>
      <c r="GC16" s="62"/>
      <c r="GD16" s="58"/>
      <c r="GE16" s="58"/>
      <c r="GF16" s="59"/>
      <c r="GG16" s="54">
        <f t="shared" si="50"/>
        <v>0.36381458238438041</v>
      </c>
      <c r="GH16" s="55">
        <f t="shared" si="51"/>
        <v>6672</v>
      </c>
      <c r="GI16" s="61"/>
      <c r="GJ16" s="62"/>
      <c r="GK16" s="58"/>
      <c r="GL16" s="58"/>
      <c r="GM16" s="59"/>
      <c r="GN16" s="54">
        <f t="shared" si="52"/>
        <v>0.36381458238438041</v>
      </c>
      <c r="GO16" s="55">
        <f t="shared" si="53"/>
        <v>6672</v>
      </c>
      <c r="GP16" s="61"/>
      <c r="GQ16" s="62"/>
      <c r="GR16" s="58"/>
      <c r="GS16" s="58"/>
      <c r="GT16" s="59"/>
      <c r="GU16" s="54">
        <f t="shared" si="54"/>
        <v>0.36381458238438041</v>
      </c>
      <c r="GV16" s="55">
        <f t="shared" si="55"/>
        <v>6672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0.06</v>
      </c>
      <c r="H17" s="55">
        <f t="shared" si="56"/>
        <v>6602</v>
      </c>
      <c r="I17" s="61"/>
      <c r="J17" s="62"/>
      <c r="K17" s="58">
        <v>15</v>
      </c>
      <c r="L17" s="58">
        <v>15</v>
      </c>
      <c r="M17" s="59"/>
      <c r="N17" s="54">
        <f t="shared" si="0"/>
        <v>8.3099060890639218E-2</v>
      </c>
      <c r="O17" s="55">
        <f t="shared" si="1"/>
        <v>6602</v>
      </c>
      <c r="P17" s="61"/>
      <c r="Q17" s="62"/>
      <c r="R17" s="58">
        <v>10</v>
      </c>
      <c r="S17" s="58">
        <v>10</v>
      </c>
      <c r="T17" s="59"/>
      <c r="U17" s="54">
        <f t="shared" si="2"/>
        <v>0.1338412602241745</v>
      </c>
      <c r="V17" s="55">
        <f t="shared" si="3"/>
        <v>6602</v>
      </c>
      <c r="W17" s="61"/>
      <c r="X17" s="62"/>
      <c r="Y17" s="58">
        <v>20</v>
      </c>
      <c r="Z17" s="58">
        <v>20</v>
      </c>
      <c r="AA17" s="59"/>
      <c r="AB17" s="54">
        <f t="shared" si="4"/>
        <v>0.21955499005824122</v>
      </c>
      <c r="AC17" s="55">
        <f t="shared" si="5"/>
        <v>6672</v>
      </c>
      <c r="AD17" s="61"/>
      <c r="AE17" s="62"/>
      <c r="AF17" s="58">
        <v>20</v>
      </c>
      <c r="AG17" s="58">
        <v>15</v>
      </c>
      <c r="AH17" s="59"/>
      <c r="AI17" s="54">
        <f t="shared" si="6"/>
        <v>0.30236374305584318</v>
      </c>
      <c r="AJ17" s="55">
        <f t="shared" si="7"/>
        <v>6672</v>
      </c>
      <c r="AK17" s="61"/>
      <c r="AL17" s="62"/>
      <c r="AM17" s="58"/>
      <c r="AN17" s="58"/>
      <c r="AO17" s="59"/>
      <c r="AP17" s="54">
        <f t="shared" si="8"/>
        <v>0.36381458238438041</v>
      </c>
      <c r="AQ17" s="55">
        <f t="shared" si="9"/>
        <v>6672</v>
      </c>
      <c r="AR17" s="61"/>
      <c r="AS17" s="62"/>
      <c r="AT17" s="58"/>
      <c r="AU17" s="58"/>
      <c r="AV17" s="59"/>
      <c r="AW17" s="54">
        <f t="shared" si="10"/>
        <v>0.36381458238438041</v>
      </c>
      <c r="AX17" s="55">
        <f t="shared" si="11"/>
        <v>6672</v>
      </c>
      <c r="AY17" s="61"/>
      <c r="AZ17" s="62"/>
      <c r="BA17" s="58"/>
      <c r="BB17" s="58"/>
      <c r="BC17" s="59"/>
      <c r="BD17" s="54">
        <f t="shared" si="12"/>
        <v>0.36381458238438041</v>
      </c>
      <c r="BE17" s="55">
        <f t="shared" si="13"/>
        <v>6672</v>
      </c>
      <c r="BF17" s="61"/>
      <c r="BG17" s="62"/>
      <c r="BH17" s="58"/>
      <c r="BI17" s="58"/>
      <c r="BJ17" s="59"/>
      <c r="BK17" s="54">
        <f t="shared" si="14"/>
        <v>0.36381458238438041</v>
      </c>
      <c r="BL17" s="55">
        <f t="shared" si="15"/>
        <v>6672</v>
      </c>
      <c r="BM17" s="61"/>
      <c r="BN17" s="62"/>
      <c r="BO17" s="58"/>
      <c r="BP17" s="58"/>
      <c r="BQ17" s="59"/>
      <c r="BR17" s="54">
        <f t="shared" si="16"/>
        <v>0.36381458238438041</v>
      </c>
      <c r="BS17" s="55">
        <f t="shared" si="17"/>
        <v>6672</v>
      </c>
      <c r="BT17" s="61"/>
      <c r="BU17" s="62"/>
      <c r="BV17" s="58"/>
      <c r="BW17" s="58"/>
      <c r="BX17" s="59"/>
      <c r="BY17" s="54">
        <f t="shared" si="18"/>
        <v>0.36381458238438041</v>
      </c>
      <c r="BZ17" s="55">
        <f t="shared" si="19"/>
        <v>6672</v>
      </c>
      <c r="CA17" s="61"/>
      <c r="CB17" s="62"/>
      <c r="CC17" s="58"/>
      <c r="CD17" s="58"/>
      <c r="CE17" s="59"/>
      <c r="CF17" s="54">
        <f t="shared" si="20"/>
        <v>0.36381458238438041</v>
      </c>
      <c r="CG17" s="55">
        <f t="shared" si="21"/>
        <v>6672</v>
      </c>
      <c r="CH17" s="61"/>
      <c r="CI17" s="62"/>
      <c r="CJ17" s="58"/>
      <c r="CK17" s="58"/>
      <c r="CL17" s="59"/>
      <c r="CM17" s="54">
        <f t="shared" si="22"/>
        <v>0.36381458238438041</v>
      </c>
      <c r="CN17" s="55">
        <f t="shared" si="23"/>
        <v>6672</v>
      </c>
      <c r="CO17" s="61"/>
      <c r="CP17" s="62"/>
      <c r="CQ17" s="58"/>
      <c r="CR17" s="58"/>
      <c r="CS17" s="59"/>
      <c r="CT17" s="54">
        <f t="shared" si="24"/>
        <v>0.36381458238438041</v>
      </c>
      <c r="CU17" s="55">
        <f t="shared" si="25"/>
        <v>6672</v>
      </c>
      <c r="CV17" s="61"/>
      <c r="CW17" s="62"/>
      <c r="CX17" s="58"/>
      <c r="CY17" s="58"/>
      <c r="CZ17" s="59"/>
      <c r="DA17" s="54">
        <f t="shared" si="26"/>
        <v>0.36381458238438041</v>
      </c>
      <c r="DB17" s="55">
        <f t="shared" si="27"/>
        <v>6672</v>
      </c>
      <c r="DC17" s="61"/>
      <c r="DD17" s="62"/>
      <c r="DE17" s="58"/>
      <c r="DF17" s="58"/>
      <c r="DG17" s="59"/>
      <c r="DH17" s="54">
        <f t="shared" si="28"/>
        <v>0.36381458238438041</v>
      </c>
      <c r="DI17" s="55">
        <f t="shared" si="29"/>
        <v>6672</v>
      </c>
      <c r="DJ17" s="61"/>
      <c r="DK17" s="62"/>
      <c r="DL17" s="58"/>
      <c r="DM17" s="58"/>
      <c r="DN17" s="59"/>
      <c r="DO17" s="54">
        <f t="shared" si="30"/>
        <v>0.36381458238438041</v>
      </c>
      <c r="DP17" s="55">
        <f t="shared" si="31"/>
        <v>6672</v>
      </c>
      <c r="DQ17" s="61"/>
      <c r="DR17" s="62"/>
      <c r="DS17" s="58"/>
      <c r="DT17" s="58"/>
      <c r="DU17" s="59"/>
      <c r="DV17" s="54">
        <f t="shared" si="32"/>
        <v>0.36381458238438041</v>
      </c>
      <c r="DW17" s="55">
        <f t="shared" si="33"/>
        <v>6672</v>
      </c>
      <c r="DX17" s="61"/>
      <c r="DY17" s="62"/>
      <c r="DZ17" s="58"/>
      <c r="EA17" s="58"/>
      <c r="EB17" s="59"/>
      <c r="EC17" s="54">
        <f t="shared" si="34"/>
        <v>0.36381458238438041</v>
      </c>
      <c r="ED17" s="55">
        <f t="shared" si="35"/>
        <v>6672</v>
      </c>
      <c r="EE17" s="61"/>
      <c r="EF17" s="62"/>
      <c r="EG17" s="58"/>
      <c r="EH17" s="58"/>
      <c r="EI17" s="59"/>
      <c r="EJ17" s="54">
        <f t="shared" si="36"/>
        <v>0.36381458238438041</v>
      </c>
      <c r="EK17" s="55">
        <f t="shared" si="37"/>
        <v>6672</v>
      </c>
      <c r="EL17" s="61"/>
      <c r="EM17" s="62"/>
      <c r="EN17" s="58"/>
      <c r="EO17" s="58"/>
      <c r="EP17" s="59"/>
      <c r="EQ17" s="54">
        <f t="shared" si="38"/>
        <v>0.36381458238438041</v>
      </c>
      <c r="ER17" s="55">
        <f t="shared" si="39"/>
        <v>6672</v>
      </c>
      <c r="ES17" s="61"/>
      <c r="ET17" s="62"/>
      <c r="EU17" s="58"/>
      <c r="EV17" s="58"/>
      <c r="EW17" s="59"/>
      <c r="EX17" s="54">
        <f t="shared" si="40"/>
        <v>0.36381458238438041</v>
      </c>
      <c r="EY17" s="55">
        <f t="shared" si="41"/>
        <v>6672</v>
      </c>
      <c r="EZ17" s="61"/>
      <c r="FA17" s="62"/>
      <c r="FB17" s="58"/>
      <c r="FC17" s="58"/>
      <c r="FD17" s="59"/>
      <c r="FE17" s="54">
        <f t="shared" si="42"/>
        <v>0.36381458238438041</v>
      </c>
      <c r="FF17" s="55">
        <f t="shared" si="43"/>
        <v>6672</v>
      </c>
      <c r="FG17" s="61"/>
      <c r="FH17" s="62"/>
      <c r="FI17" s="58"/>
      <c r="FJ17" s="58"/>
      <c r="FK17" s="59"/>
      <c r="FL17" s="54">
        <f t="shared" si="44"/>
        <v>0.36381458238438041</v>
      </c>
      <c r="FM17" s="55">
        <f t="shared" si="45"/>
        <v>6672</v>
      </c>
      <c r="FN17" s="61"/>
      <c r="FO17" s="62"/>
      <c r="FP17" s="58"/>
      <c r="FQ17" s="58"/>
      <c r="FR17" s="59"/>
      <c r="FS17" s="54">
        <f t="shared" si="46"/>
        <v>0.36381458238438041</v>
      </c>
      <c r="FT17" s="55">
        <f t="shared" si="47"/>
        <v>6672</v>
      </c>
      <c r="FU17" s="61"/>
      <c r="FV17" s="62"/>
      <c r="FW17" s="58"/>
      <c r="FX17" s="58"/>
      <c r="FY17" s="59"/>
      <c r="FZ17" s="54">
        <f t="shared" si="48"/>
        <v>0.36381458238438041</v>
      </c>
      <c r="GA17" s="55">
        <f t="shared" si="49"/>
        <v>6672</v>
      </c>
      <c r="GB17" s="61"/>
      <c r="GC17" s="62"/>
      <c r="GD17" s="58"/>
      <c r="GE17" s="58"/>
      <c r="GF17" s="59"/>
      <c r="GG17" s="54">
        <f t="shared" si="50"/>
        <v>0.36381458238438041</v>
      </c>
      <c r="GH17" s="55">
        <f t="shared" si="51"/>
        <v>6672</v>
      </c>
      <c r="GI17" s="61"/>
      <c r="GJ17" s="62"/>
      <c r="GK17" s="58"/>
      <c r="GL17" s="58"/>
      <c r="GM17" s="59"/>
      <c r="GN17" s="54">
        <f t="shared" si="52"/>
        <v>0.36381458238438041</v>
      </c>
      <c r="GO17" s="55">
        <f t="shared" si="53"/>
        <v>6672</v>
      </c>
      <c r="GP17" s="61"/>
      <c r="GQ17" s="62"/>
      <c r="GR17" s="58"/>
      <c r="GS17" s="58"/>
      <c r="GT17" s="59"/>
      <c r="GU17" s="54">
        <f t="shared" si="54"/>
        <v>0.36381458238438041</v>
      </c>
      <c r="GV17" s="55">
        <f t="shared" si="55"/>
        <v>6672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0.06</v>
      </c>
      <c r="H18" s="55">
        <f t="shared" si="56"/>
        <v>6602</v>
      </c>
      <c r="I18" s="61"/>
      <c r="J18" s="62"/>
      <c r="K18" s="58">
        <v>15</v>
      </c>
      <c r="L18" s="58">
        <v>10</v>
      </c>
      <c r="M18" s="59"/>
      <c r="N18" s="54">
        <f t="shared" si="0"/>
        <v>8.499242653741293E-2</v>
      </c>
      <c r="O18" s="55">
        <f t="shared" si="1"/>
        <v>6602</v>
      </c>
      <c r="P18" s="61"/>
      <c r="Q18" s="62"/>
      <c r="R18" s="58">
        <v>10</v>
      </c>
      <c r="S18" s="58">
        <v>10</v>
      </c>
      <c r="T18" s="59"/>
      <c r="U18" s="54">
        <f t="shared" si="2"/>
        <v>0.13535595274159348</v>
      </c>
      <c r="V18" s="55">
        <f t="shared" si="3"/>
        <v>6602</v>
      </c>
      <c r="W18" s="61"/>
      <c r="X18" s="62"/>
      <c r="Y18" s="58">
        <v>30</v>
      </c>
      <c r="Z18" s="58">
        <v>30</v>
      </c>
      <c r="AA18" s="59"/>
      <c r="AB18" s="54">
        <f t="shared" si="4"/>
        <v>0.22405139293593906</v>
      </c>
      <c r="AC18" s="55">
        <f t="shared" si="5"/>
        <v>6672</v>
      </c>
      <c r="AD18" s="61"/>
      <c r="AE18" s="62"/>
      <c r="AF18" s="58">
        <v>15</v>
      </c>
      <c r="AG18" s="58">
        <v>15</v>
      </c>
      <c r="AH18" s="59"/>
      <c r="AI18" s="54">
        <f t="shared" si="6"/>
        <v>0.30461194449469209</v>
      </c>
      <c r="AJ18" s="55">
        <f t="shared" si="7"/>
        <v>6672</v>
      </c>
      <c r="AK18" s="61"/>
      <c r="AL18" s="62"/>
      <c r="AM18" s="58"/>
      <c r="AN18" s="58"/>
      <c r="AO18" s="59"/>
      <c r="AP18" s="54">
        <f t="shared" si="8"/>
        <v>0.36381458238438041</v>
      </c>
      <c r="AQ18" s="55">
        <f t="shared" si="9"/>
        <v>6672</v>
      </c>
      <c r="AR18" s="61"/>
      <c r="AS18" s="62"/>
      <c r="AT18" s="58"/>
      <c r="AU18" s="58"/>
      <c r="AV18" s="59"/>
      <c r="AW18" s="54">
        <f t="shared" si="10"/>
        <v>0.36381458238438041</v>
      </c>
      <c r="AX18" s="55">
        <f t="shared" si="11"/>
        <v>6672</v>
      </c>
      <c r="AY18" s="61"/>
      <c r="AZ18" s="62"/>
      <c r="BA18" s="58"/>
      <c r="BB18" s="58"/>
      <c r="BC18" s="59"/>
      <c r="BD18" s="54">
        <f t="shared" si="12"/>
        <v>0.36381458238438041</v>
      </c>
      <c r="BE18" s="55">
        <f t="shared" si="13"/>
        <v>6672</v>
      </c>
      <c r="BF18" s="61"/>
      <c r="BG18" s="62"/>
      <c r="BH18" s="58"/>
      <c r="BI18" s="58"/>
      <c r="BJ18" s="59"/>
      <c r="BK18" s="54">
        <f t="shared" si="14"/>
        <v>0.36381458238438041</v>
      </c>
      <c r="BL18" s="55">
        <f t="shared" si="15"/>
        <v>6672</v>
      </c>
      <c r="BM18" s="61"/>
      <c r="BN18" s="62"/>
      <c r="BO18" s="58"/>
      <c r="BP18" s="58"/>
      <c r="BQ18" s="59"/>
      <c r="BR18" s="54">
        <f t="shared" si="16"/>
        <v>0.36381458238438041</v>
      </c>
      <c r="BS18" s="55">
        <f t="shared" si="17"/>
        <v>6672</v>
      </c>
      <c r="BT18" s="61"/>
      <c r="BU18" s="62"/>
      <c r="BV18" s="58"/>
      <c r="BW18" s="58"/>
      <c r="BX18" s="59"/>
      <c r="BY18" s="54">
        <f t="shared" si="18"/>
        <v>0.36381458238438041</v>
      </c>
      <c r="BZ18" s="55">
        <f t="shared" si="19"/>
        <v>6672</v>
      </c>
      <c r="CA18" s="61"/>
      <c r="CB18" s="62"/>
      <c r="CC18" s="58"/>
      <c r="CD18" s="58"/>
      <c r="CE18" s="59"/>
      <c r="CF18" s="54">
        <f t="shared" si="20"/>
        <v>0.36381458238438041</v>
      </c>
      <c r="CG18" s="55">
        <f t="shared" si="21"/>
        <v>6672</v>
      </c>
      <c r="CH18" s="61"/>
      <c r="CI18" s="62"/>
      <c r="CJ18" s="58"/>
      <c r="CK18" s="58"/>
      <c r="CL18" s="59"/>
      <c r="CM18" s="54">
        <f t="shared" si="22"/>
        <v>0.36381458238438041</v>
      </c>
      <c r="CN18" s="55">
        <f t="shared" si="23"/>
        <v>6672</v>
      </c>
      <c r="CO18" s="61"/>
      <c r="CP18" s="62"/>
      <c r="CQ18" s="58"/>
      <c r="CR18" s="58"/>
      <c r="CS18" s="59"/>
      <c r="CT18" s="54">
        <f t="shared" si="24"/>
        <v>0.36381458238438041</v>
      </c>
      <c r="CU18" s="55">
        <f t="shared" si="25"/>
        <v>6672</v>
      </c>
      <c r="CV18" s="61"/>
      <c r="CW18" s="62"/>
      <c r="CX18" s="58"/>
      <c r="CY18" s="58"/>
      <c r="CZ18" s="59"/>
      <c r="DA18" s="54">
        <f t="shared" si="26"/>
        <v>0.36381458238438041</v>
      </c>
      <c r="DB18" s="55">
        <f t="shared" si="27"/>
        <v>6672</v>
      </c>
      <c r="DC18" s="61"/>
      <c r="DD18" s="62"/>
      <c r="DE18" s="58"/>
      <c r="DF18" s="58"/>
      <c r="DG18" s="59"/>
      <c r="DH18" s="54">
        <f t="shared" si="28"/>
        <v>0.36381458238438041</v>
      </c>
      <c r="DI18" s="55">
        <f t="shared" si="29"/>
        <v>6672</v>
      </c>
      <c r="DJ18" s="61"/>
      <c r="DK18" s="62"/>
      <c r="DL18" s="58"/>
      <c r="DM18" s="58"/>
      <c r="DN18" s="59"/>
      <c r="DO18" s="54">
        <f t="shared" si="30"/>
        <v>0.36381458238438041</v>
      </c>
      <c r="DP18" s="55">
        <f t="shared" si="31"/>
        <v>6672</v>
      </c>
      <c r="DQ18" s="61"/>
      <c r="DR18" s="62"/>
      <c r="DS18" s="58"/>
      <c r="DT18" s="58"/>
      <c r="DU18" s="59"/>
      <c r="DV18" s="54">
        <f t="shared" si="32"/>
        <v>0.36381458238438041</v>
      </c>
      <c r="DW18" s="55">
        <f t="shared" si="33"/>
        <v>6672</v>
      </c>
      <c r="DX18" s="61"/>
      <c r="DY18" s="62"/>
      <c r="DZ18" s="58"/>
      <c r="EA18" s="58"/>
      <c r="EB18" s="59"/>
      <c r="EC18" s="54">
        <f t="shared" si="34"/>
        <v>0.36381458238438041</v>
      </c>
      <c r="ED18" s="55">
        <f t="shared" si="35"/>
        <v>6672</v>
      </c>
      <c r="EE18" s="61"/>
      <c r="EF18" s="62"/>
      <c r="EG18" s="58"/>
      <c r="EH18" s="58"/>
      <c r="EI18" s="59"/>
      <c r="EJ18" s="54">
        <f t="shared" si="36"/>
        <v>0.36381458238438041</v>
      </c>
      <c r="EK18" s="55">
        <f t="shared" si="37"/>
        <v>6672</v>
      </c>
      <c r="EL18" s="61"/>
      <c r="EM18" s="62"/>
      <c r="EN18" s="58"/>
      <c r="EO18" s="58"/>
      <c r="EP18" s="59"/>
      <c r="EQ18" s="54">
        <f t="shared" si="38"/>
        <v>0.36381458238438041</v>
      </c>
      <c r="ER18" s="55">
        <f t="shared" si="39"/>
        <v>6672</v>
      </c>
      <c r="ES18" s="61"/>
      <c r="ET18" s="62"/>
      <c r="EU18" s="58"/>
      <c r="EV18" s="58"/>
      <c r="EW18" s="59"/>
      <c r="EX18" s="54">
        <f t="shared" si="40"/>
        <v>0.36381458238438041</v>
      </c>
      <c r="EY18" s="55">
        <f t="shared" si="41"/>
        <v>6672</v>
      </c>
      <c r="EZ18" s="61"/>
      <c r="FA18" s="62"/>
      <c r="FB18" s="58"/>
      <c r="FC18" s="58"/>
      <c r="FD18" s="59"/>
      <c r="FE18" s="54">
        <f t="shared" si="42"/>
        <v>0.36381458238438041</v>
      </c>
      <c r="FF18" s="55">
        <f t="shared" si="43"/>
        <v>6672</v>
      </c>
      <c r="FG18" s="61"/>
      <c r="FH18" s="62"/>
      <c r="FI18" s="58"/>
      <c r="FJ18" s="58"/>
      <c r="FK18" s="59"/>
      <c r="FL18" s="54">
        <f t="shared" si="44"/>
        <v>0.36381458238438041</v>
      </c>
      <c r="FM18" s="55">
        <f t="shared" si="45"/>
        <v>6672</v>
      </c>
      <c r="FN18" s="61"/>
      <c r="FO18" s="62"/>
      <c r="FP18" s="58"/>
      <c r="FQ18" s="58"/>
      <c r="FR18" s="59"/>
      <c r="FS18" s="54">
        <f t="shared" si="46"/>
        <v>0.36381458238438041</v>
      </c>
      <c r="FT18" s="55">
        <f t="shared" si="47"/>
        <v>6672</v>
      </c>
      <c r="FU18" s="61"/>
      <c r="FV18" s="62"/>
      <c r="FW18" s="58"/>
      <c r="FX18" s="58"/>
      <c r="FY18" s="59"/>
      <c r="FZ18" s="54">
        <f t="shared" si="48"/>
        <v>0.36381458238438041</v>
      </c>
      <c r="GA18" s="55">
        <f t="shared" si="49"/>
        <v>6672</v>
      </c>
      <c r="GB18" s="61"/>
      <c r="GC18" s="62"/>
      <c r="GD18" s="58"/>
      <c r="GE18" s="58"/>
      <c r="GF18" s="59"/>
      <c r="GG18" s="54">
        <f t="shared" si="50"/>
        <v>0.36381458238438041</v>
      </c>
      <c r="GH18" s="55">
        <f t="shared" si="51"/>
        <v>6672</v>
      </c>
      <c r="GI18" s="61"/>
      <c r="GJ18" s="62"/>
      <c r="GK18" s="58"/>
      <c r="GL18" s="58"/>
      <c r="GM18" s="59"/>
      <c r="GN18" s="54">
        <f t="shared" si="52"/>
        <v>0.36381458238438041</v>
      </c>
      <c r="GO18" s="55">
        <f t="shared" si="53"/>
        <v>6672</v>
      </c>
      <c r="GP18" s="61"/>
      <c r="GQ18" s="62"/>
      <c r="GR18" s="58"/>
      <c r="GS18" s="58"/>
      <c r="GT18" s="59"/>
      <c r="GU18" s="54">
        <f t="shared" si="54"/>
        <v>0.36381458238438041</v>
      </c>
      <c r="GV18" s="55">
        <f t="shared" si="55"/>
        <v>6672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0.06</v>
      </c>
      <c r="H19" s="55">
        <f t="shared" si="56"/>
        <v>6602</v>
      </c>
      <c r="I19" s="61"/>
      <c r="J19" s="62"/>
      <c r="K19" s="58">
        <v>10</v>
      </c>
      <c r="L19" s="58">
        <v>10</v>
      </c>
      <c r="M19" s="59"/>
      <c r="N19" s="54">
        <f t="shared" si="0"/>
        <v>8.6507119054831882E-2</v>
      </c>
      <c r="O19" s="55">
        <f t="shared" si="1"/>
        <v>6602</v>
      </c>
      <c r="P19" s="61"/>
      <c r="Q19" s="62"/>
      <c r="R19" s="58">
        <v>20</v>
      </c>
      <c r="S19" s="58">
        <v>10</v>
      </c>
      <c r="T19" s="59"/>
      <c r="U19" s="54">
        <f t="shared" si="2"/>
        <v>0.13762799151772193</v>
      </c>
      <c r="V19" s="55">
        <f t="shared" si="3"/>
        <v>6602</v>
      </c>
      <c r="W19" s="61"/>
      <c r="X19" s="62"/>
      <c r="Y19" s="58">
        <v>20</v>
      </c>
      <c r="Z19" s="58"/>
      <c r="AA19" s="59"/>
      <c r="AB19" s="54">
        <f t="shared" si="4"/>
        <v>0.2255501938951717</v>
      </c>
      <c r="AC19" s="55">
        <f t="shared" si="5"/>
        <v>6672</v>
      </c>
      <c r="AD19" s="61"/>
      <c r="AE19" s="62"/>
      <c r="AF19" s="58">
        <v>15</v>
      </c>
      <c r="AG19" s="58">
        <v>15</v>
      </c>
      <c r="AH19" s="59"/>
      <c r="AI19" s="54">
        <f t="shared" si="6"/>
        <v>0.30686014593354105</v>
      </c>
      <c r="AJ19" s="55">
        <f t="shared" si="7"/>
        <v>6672</v>
      </c>
      <c r="AK19" s="61"/>
      <c r="AL19" s="62"/>
      <c r="AM19" s="58"/>
      <c r="AN19" s="58"/>
      <c r="AO19" s="59"/>
      <c r="AP19" s="54">
        <f t="shared" si="8"/>
        <v>0.36381458238438041</v>
      </c>
      <c r="AQ19" s="55">
        <f t="shared" si="9"/>
        <v>6672</v>
      </c>
      <c r="AR19" s="61"/>
      <c r="AS19" s="62"/>
      <c r="AT19" s="58"/>
      <c r="AU19" s="58"/>
      <c r="AV19" s="59"/>
      <c r="AW19" s="54">
        <f t="shared" si="10"/>
        <v>0.36381458238438041</v>
      </c>
      <c r="AX19" s="55">
        <f t="shared" si="11"/>
        <v>6672</v>
      </c>
      <c r="AY19" s="61"/>
      <c r="AZ19" s="62"/>
      <c r="BA19" s="58"/>
      <c r="BB19" s="58"/>
      <c r="BC19" s="59"/>
      <c r="BD19" s="54">
        <f t="shared" si="12"/>
        <v>0.36381458238438041</v>
      </c>
      <c r="BE19" s="55">
        <f t="shared" si="13"/>
        <v>6672</v>
      </c>
      <c r="BF19" s="61"/>
      <c r="BG19" s="62"/>
      <c r="BH19" s="58"/>
      <c r="BI19" s="58"/>
      <c r="BJ19" s="59"/>
      <c r="BK19" s="54">
        <f t="shared" si="14"/>
        <v>0.36381458238438041</v>
      </c>
      <c r="BL19" s="55">
        <f t="shared" si="15"/>
        <v>6672</v>
      </c>
      <c r="BM19" s="61"/>
      <c r="BN19" s="62"/>
      <c r="BO19" s="58"/>
      <c r="BP19" s="58"/>
      <c r="BQ19" s="59"/>
      <c r="BR19" s="54">
        <f t="shared" si="16"/>
        <v>0.36381458238438041</v>
      </c>
      <c r="BS19" s="55">
        <f t="shared" si="17"/>
        <v>6672</v>
      </c>
      <c r="BT19" s="61"/>
      <c r="BU19" s="62"/>
      <c r="BV19" s="58"/>
      <c r="BW19" s="58"/>
      <c r="BX19" s="59"/>
      <c r="BY19" s="54">
        <f t="shared" si="18"/>
        <v>0.36381458238438041</v>
      </c>
      <c r="BZ19" s="55">
        <f t="shared" si="19"/>
        <v>6672</v>
      </c>
      <c r="CA19" s="61"/>
      <c r="CB19" s="62"/>
      <c r="CC19" s="58"/>
      <c r="CD19" s="58"/>
      <c r="CE19" s="59"/>
      <c r="CF19" s="54">
        <f t="shared" si="20"/>
        <v>0.36381458238438041</v>
      </c>
      <c r="CG19" s="55">
        <f t="shared" si="21"/>
        <v>6672</v>
      </c>
      <c r="CH19" s="61"/>
      <c r="CI19" s="62"/>
      <c r="CJ19" s="58"/>
      <c r="CK19" s="58"/>
      <c r="CL19" s="59"/>
      <c r="CM19" s="54">
        <f t="shared" si="22"/>
        <v>0.36381458238438041</v>
      </c>
      <c r="CN19" s="55">
        <f t="shared" si="23"/>
        <v>6672</v>
      </c>
      <c r="CO19" s="61"/>
      <c r="CP19" s="62"/>
      <c r="CQ19" s="58"/>
      <c r="CR19" s="58"/>
      <c r="CS19" s="59"/>
      <c r="CT19" s="54">
        <f t="shared" si="24"/>
        <v>0.36381458238438041</v>
      </c>
      <c r="CU19" s="55">
        <f t="shared" si="25"/>
        <v>6672</v>
      </c>
      <c r="CV19" s="61"/>
      <c r="CW19" s="62"/>
      <c r="CX19" s="58"/>
      <c r="CY19" s="58"/>
      <c r="CZ19" s="59"/>
      <c r="DA19" s="54">
        <f t="shared" si="26"/>
        <v>0.36381458238438041</v>
      </c>
      <c r="DB19" s="55">
        <f t="shared" si="27"/>
        <v>6672</v>
      </c>
      <c r="DC19" s="61"/>
      <c r="DD19" s="62"/>
      <c r="DE19" s="58"/>
      <c r="DF19" s="58"/>
      <c r="DG19" s="59"/>
      <c r="DH19" s="54">
        <f t="shared" si="28"/>
        <v>0.36381458238438041</v>
      </c>
      <c r="DI19" s="55">
        <f t="shared" si="29"/>
        <v>6672</v>
      </c>
      <c r="DJ19" s="61"/>
      <c r="DK19" s="62"/>
      <c r="DL19" s="58"/>
      <c r="DM19" s="58"/>
      <c r="DN19" s="59"/>
      <c r="DO19" s="54">
        <f t="shared" si="30"/>
        <v>0.36381458238438041</v>
      </c>
      <c r="DP19" s="55">
        <f t="shared" si="31"/>
        <v>6672</v>
      </c>
      <c r="DQ19" s="61"/>
      <c r="DR19" s="62"/>
      <c r="DS19" s="58"/>
      <c r="DT19" s="58"/>
      <c r="DU19" s="59"/>
      <c r="DV19" s="54">
        <f t="shared" si="32"/>
        <v>0.36381458238438041</v>
      </c>
      <c r="DW19" s="55">
        <f t="shared" si="33"/>
        <v>6672</v>
      </c>
      <c r="DX19" s="61"/>
      <c r="DY19" s="62"/>
      <c r="DZ19" s="58"/>
      <c r="EA19" s="58"/>
      <c r="EB19" s="59"/>
      <c r="EC19" s="54">
        <f t="shared" si="34"/>
        <v>0.36381458238438041</v>
      </c>
      <c r="ED19" s="55">
        <f t="shared" si="35"/>
        <v>6672</v>
      </c>
      <c r="EE19" s="61"/>
      <c r="EF19" s="62"/>
      <c r="EG19" s="58"/>
      <c r="EH19" s="58"/>
      <c r="EI19" s="59"/>
      <c r="EJ19" s="54">
        <f t="shared" si="36"/>
        <v>0.36381458238438041</v>
      </c>
      <c r="EK19" s="55">
        <f t="shared" si="37"/>
        <v>6672</v>
      </c>
      <c r="EL19" s="61"/>
      <c r="EM19" s="62"/>
      <c r="EN19" s="58"/>
      <c r="EO19" s="58"/>
      <c r="EP19" s="59"/>
      <c r="EQ19" s="54">
        <f t="shared" si="38"/>
        <v>0.36381458238438041</v>
      </c>
      <c r="ER19" s="55">
        <f t="shared" si="39"/>
        <v>6672</v>
      </c>
      <c r="ES19" s="61"/>
      <c r="ET19" s="62"/>
      <c r="EU19" s="58"/>
      <c r="EV19" s="58"/>
      <c r="EW19" s="59"/>
      <c r="EX19" s="54">
        <f t="shared" si="40"/>
        <v>0.36381458238438041</v>
      </c>
      <c r="EY19" s="55">
        <f t="shared" si="41"/>
        <v>6672</v>
      </c>
      <c r="EZ19" s="61"/>
      <c r="FA19" s="62"/>
      <c r="FB19" s="58"/>
      <c r="FC19" s="58"/>
      <c r="FD19" s="59"/>
      <c r="FE19" s="54">
        <f t="shared" si="42"/>
        <v>0.36381458238438041</v>
      </c>
      <c r="FF19" s="55">
        <f t="shared" si="43"/>
        <v>6672</v>
      </c>
      <c r="FG19" s="61"/>
      <c r="FH19" s="62"/>
      <c r="FI19" s="58"/>
      <c r="FJ19" s="58"/>
      <c r="FK19" s="59"/>
      <c r="FL19" s="54">
        <f t="shared" si="44"/>
        <v>0.36381458238438041</v>
      </c>
      <c r="FM19" s="55">
        <f t="shared" si="45"/>
        <v>6672</v>
      </c>
      <c r="FN19" s="61"/>
      <c r="FO19" s="62"/>
      <c r="FP19" s="58"/>
      <c r="FQ19" s="58"/>
      <c r="FR19" s="59"/>
      <c r="FS19" s="54">
        <f t="shared" si="46"/>
        <v>0.36381458238438041</v>
      </c>
      <c r="FT19" s="55">
        <f t="shared" si="47"/>
        <v>6672</v>
      </c>
      <c r="FU19" s="61"/>
      <c r="FV19" s="62"/>
      <c r="FW19" s="58"/>
      <c r="FX19" s="58"/>
      <c r="FY19" s="59"/>
      <c r="FZ19" s="54">
        <f t="shared" si="48"/>
        <v>0.36381458238438041</v>
      </c>
      <c r="GA19" s="55">
        <f t="shared" si="49"/>
        <v>6672</v>
      </c>
      <c r="GB19" s="61"/>
      <c r="GC19" s="62"/>
      <c r="GD19" s="58"/>
      <c r="GE19" s="58"/>
      <c r="GF19" s="59"/>
      <c r="GG19" s="54">
        <f t="shared" si="50"/>
        <v>0.36381458238438041</v>
      </c>
      <c r="GH19" s="55">
        <f t="shared" si="51"/>
        <v>6672</v>
      </c>
      <c r="GI19" s="61"/>
      <c r="GJ19" s="62"/>
      <c r="GK19" s="58"/>
      <c r="GL19" s="58"/>
      <c r="GM19" s="59"/>
      <c r="GN19" s="54">
        <f t="shared" si="52"/>
        <v>0.36381458238438041</v>
      </c>
      <c r="GO19" s="55">
        <f t="shared" si="53"/>
        <v>6672</v>
      </c>
      <c r="GP19" s="61"/>
      <c r="GQ19" s="62"/>
      <c r="GR19" s="58"/>
      <c r="GS19" s="58"/>
      <c r="GT19" s="59"/>
      <c r="GU19" s="54">
        <f t="shared" si="54"/>
        <v>0.36381458238438041</v>
      </c>
      <c r="GV19" s="55">
        <f t="shared" si="55"/>
        <v>6672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0.06</v>
      </c>
      <c r="H20" s="55">
        <f t="shared" si="56"/>
        <v>6602</v>
      </c>
      <c r="I20" s="61"/>
      <c r="J20" s="62"/>
      <c r="K20" s="58">
        <v>15</v>
      </c>
      <c r="L20" s="58">
        <v>10</v>
      </c>
      <c r="M20" s="59"/>
      <c r="N20" s="54">
        <f t="shared" si="0"/>
        <v>8.8400484701605594E-2</v>
      </c>
      <c r="O20" s="55">
        <f t="shared" si="1"/>
        <v>6602</v>
      </c>
      <c r="P20" s="61"/>
      <c r="Q20" s="62"/>
      <c r="R20" s="58">
        <v>15</v>
      </c>
      <c r="S20" s="58">
        <v>15</v>
      </c>
      <c r="T20" s="59"/>
      <c r="U20" s="54">
        <f t="shared" si="2"/>
        <v>0.13990003029385037</v>
      </c>
      <c r="V20" s="55">
        <f t="shared" si="3"/>
        <v>6602</v>
      </c>
      <c r="W20" s="61"/>
      <c r="X20" s="62"/>
      <c r="Y20" s="58">
        <v>20</v>
      </c>
      <c r="Z20" s="58">
        <v>20</v>
      </c>
      <c r="AA20" s="59"/>
      <c r="AB20" s="54">
        <f t="shared" si="4"/>
        <v>0.22854779581363691</v>
      </c>
      <c r="AC20" s="55">
        <f t="shared" si="5"/>
        <v>6672</v>
      </c>
      <c r="AD20" s="61"/>
      <c r="AE20" s="62"/>
      <c r="AF20" s="58">
        <v>15</v>
      </c>
      <c r="AG20" s="58">
        <v>15</v>
      </c>
      <c r="AH20" s="59"/>
      <c r="AI20" s="54">
        <f t="shared" si="6"/>
        <v>0.30910834737239001</v>
      </c>
      <c r="AJ20" s="55">
        <f t="shared" si="7"/>
        <v>6672</v>
      </c>
      <c r="AK20" s="61"/>
      <c r="AL20" s="62"/>
      <c r="AM20" s="58"/>
      <c r="AN20" s="58"/>
      <c r="AO20" s="59"/>
      <c r="AP20" s="54">
        <f t="shared" si="8"/>
        <v>0.36381458238438041</v>
      </c>
      <c r="AQ20" s="55">
        <f t="shared" si="9"/>
        <v>6672</v>
      </c>
      <c r="AR20" s="61"/>
      <c r="AS20" s="62"/>
      <c r="AT20" s="58"/>
      <c r="AU20" s="58"/>
      <c r="AV20" s="59"/>
      <c r="AW20" s="54">
        <f t="shared" si="10"/>
        <v>0.36381458238438041</v>
      </c>
      <c r="AX20" s="55">
        <f t="shared" si="11"/>
        <v>6672</v>
      </c>
      <c r="AY20" s="61"/>
      <c r="AZ20" s="62"/>
      <c r="BA20" s="58"/>
      <c r="BB20" s="58"/>
      <c r="BC20" s="59"/>
      <c r="BD20" s="54">
        <f t="shared" si="12"/>
        <v>0.36381458238438041</v>
      </c>
      <c r="BE20" s="55">
        <f t="shared" si="13"/>
        <v>6672</v>
      </c>
      <c r="BF20" s="61"/>
      <c r="BG20" s="62"/>
      <c r="BH20" s="58"/>
      <c r="BI20" s="58"/>
      <c r="BJ20" s="59"/>
      <c r="BK20" s="54">
        <f t="shared" si="14"/>
        <v>0.36381458238438041</v>
      </c>
      <c r="BL20" s="55">
        <f t="shared" si="15"/>
        <v>6672</v>
      </c>
      <c r="BM20" s="61"/>
      <c r="BN20" s="62"/>
      <c r="BO20" s="58"/>
      <c r="BP20" s="58"/>
      <c r="BQ20" s="59"/>
      <c r="BR20" s="54">
        <f t="shared" si="16"/>
        <v>0.36381458238438041</v>
      </c>
      <c r="BS20" s="55">
        <f t="shared" si="17"/>
        <v>6672</v>
      </c>
      <c r="BT20" s="61"/>
      <c r="BU20" s="62"/>
      <c r="BV20" s="58"/>
      <c r="BW20" s="58"/>
      <c r="BX20" s="59"/>
      <c r="BY20" s="54">
        <f t="shared" si="18"/>
        <v>0.36381458238438041</v>
      </c>
      <c r="BZ20" s="55">
        <f t="shared" si="19"/>
        <v>6672</v>
      </c>
      <c r="CA20" s="61"/>
      <c r="CB20" s="62"/>
      <c r="CC20" s="58"/>
      <c r="CD20" s="58"/>
      <c r="CE20" s="59"/>
      <c r="CF20" s="54">
        <f t="shared" si="20"/>
        <v>0.36381458238438041</v>
      </c>
      <c r="CG20" s="55">
        <f t="shared" si="21"/>
        <v>6672</v>
      </c>
      <c r="CH20" s="61"/>
      <c r="CI20" s="62"/>
      <c r="CJ20" s="58"/>
      <c r="CK20" s="58"/>
      <c r="CL20" s="59"/>
      <c r="CM20" s="54">
        <f t="shared" si="22"/>
        <v>0.36381458238438041</v>
      </c>
      <c r="CN20" s="55">
        <f t="shared" si="23"/>
        <v>6672</v>
      </c>
      <c r="CO20" s="61"/>
      <c r="CP20" s="62"/>
      <c r="CQ20" s="58"/>
      <c r="CR20" s="58"/>
      <c r="CS20" s="59"/>
      <c r="CT20" s="54">
        <f t="shared" si="24"/>
        <v>0.36381458238438041</v>
      </c>
      <c r="CU20" s="55">
        <f t="shared" si="25"/>
        <v>6672</v>
      </c>
      <c r="CV20" s="61"/>
      <c r="CW20" s="62"/>
      <c r="CX20" s="58"/>
      <c r="CY20" s="58"/>
      <c r="CZ20" s="59"/>
      <c r="DA20" s="54">
        <f t="shared" si="26"/>
        <v>0.36381458238438041</v>
      </c>
      <c r="DB20" s="55">
        <f t="shared" si="27"/>
        <v>6672</v>
      </c>
      <c r="DC20" s="61"/>
      <c r="DD20" s="62"/>
      <c r="DE20" s="58"/>
      <c r="DF20" s="58"/>
      <c r="DG20" s="59"/>
      <c r="DH20" s="54">
        <f t="shared" si="28"/>
        <v>0.36381458238438041</v>
      </c>
      <c r="DI20" s="55">
        <f t="shared" si="29"/>
        <v>6672</v>
      </c>
      <c r="DJ20" s="61"/>
      <c r="DK20" s="62"/>
      <c r="DL20" s="58"/>
      <c r="DM20" s="58"/>
      <c r="DN20" s="59"/>
      <c r="DO20" s="54">
        <f t="shared" si="30"/>
        <v>0.36381458238438041</v>
      </c>
      <c r="DP20" s="55">
        <f t="shared" si="31"/>
        <v>6672</v>
      </c>
      <c r="DQ20" s="61"/>
      <c r="DR20" s="62"/>
      <c r="DS20" s="58"/>
      <c r="DT20" s="58"/>
      <c r="DU20" s="59"/>
      <c r="DV20" s="54">
        <f t="shared" si="32"/>
        <v>0.36381458238438041</v>
      </c>
      <c r="DW20" s="55">
        <f t="shared" si="33"/>
        <v>6672</v>
      </c>
      <c r="DX20" s="61"/>
      <c r="DY20" s="62"/>
      <c r="DZ20" s="58"/>
      <c r="EA20" s="58"/>
      <c r="EB20" s="59"/>
      <c r="EC20" s="54">
        <f t="shared" si="34"/>
        <v>0.36381458238438041</v>
      </c>
      <c r="ED20" s="55">
        <f t="shared" si="35"/>
        <v>6672</v>
      </c>
      <c r="EE20" s="61"/>
      <c r="EF20" s="62"/>
      <c r="EG20" s="58"/>
      <c r="EH20" s="58"/>
      <c r="EI20" s="59"/>
      <c r="EJ20" s="54">
        <f t="shared" si="36"/>
        <v>0.36381458238438041</v>
      </c>
      <c r="EK20" s="55">
        <f t="shared" si="37"/>
        <v>6672</v>
      </c>
      <c r="EL20" s="61"/>
      <c r="EM20" s="62"/>
      <c r="EN20" s="58"/>
      <c r="EO20" s="58"/>
      <c r="EP20" s="59"/>
      <c r="EQ20" s="54">
        <f t="shared" si="38"/>
        <v>0.36381458238438041</v>
      </c>
      <c r="ER20" s="55">
        <f t="shared" si="39"/>
        <v>6672</v>
      </c>
      <c r="ES20" s="61"/>
      <c r="ET20" s="62"/>
      <c r="EU20" s="58"/>
      <c r="EV20" s="58"/>
      <c r="EW20" s="59"/>
      <c r="EX20" s="54">
        <f t="shared" si="40"/>
        <v>0.36381458238438041</v>
      </c>
      <c r="EY20" s="55">
        <f t="shared" si="41"/>
        <v>6672</v>
      </c>
      <c r="EZ20" s="61"/>
      <c r="FA20" s="62"/>
      <c r="FB20" s="58"/>
      <c r="FC20" s="58"/>
      <c r="FD20" s="59"/>
      <c r="FE20" s="54">
        <f t="shared" si="42"/>
        <v>0.36381458238438041</v>
      </c>
      <c r="FF20" s="55">
        <f t="shared" si="43"/>
        <v>6672</v>
      </c>
      <c r="FG20" s="61"/>
      <c r="FH20" s="62"/>
      <c r="FI20" s="58"/>
      <c r="FJ20" s="58"/>
      <c r="FK20" s="59"/>
      <c r="FL20" s="54">
        <f t="shared" si="44"/>
        <v>0.36381458238438041</v>
      </c>
      <c r="FM20" s="55">
        <f t="shared" si="45"/>
        <v>6672</v>
      </c>
      <c r="FN20" s="61"/>
      <c r="FO20" s="62"/>
      <c r="FP20" s="58"/>
      <c r="FQ20" s="58"/>
      <c r="FR20" s="59"/>
      <c r="FS20" s="54">
        <f t="shared" si="46"/>
        <v>0.36381458238438041</v>
      </c>
      <c r="FT20" s="55">
        <f t="shared" si="47"/>
        <v>6672</v>
      </c>
      <c r="FU20" s="61"/>
      <c r="FV20" s="62"/>
      <c r="FW20" s="58"/>
      <c r="FX20" s="58"/>
      <c r="FY20" s="59"/>
      <c r="FZ20" s="54">
        <f t="shared" si="48"/>
        <v>0.36381458238438041</v>
      </c>
      <c r="GA20" s="55">
        <f t="shared" si="49"/>
        <v>6672</v>
      </c>
      <c r="GB20" s="61"/>
      <c r="GC20" s="62"/>
      <c r="GD20" s="58"/>
      <c r="GE20" s="58"/>
      <c r="GF20" s="59"/>
      <c r="GG20" s="54">
        <f t="shared" si="50"/>
        <v>0.36381458238438041</v>
      </c>
      <c r="GH20" s="55">
        <f t="shared" si="51"/>
        <v>6672</v>
      </c>
      <c r="GI20" s="61"/>
      <c r="GJ20" s="62"/>
      <c r="GK20" s="58"/>
      <c r="GL20" s="58"/>
      <c r="GM20" s="59"/>
      <c r="GN20" s="54">
        <f t="shared" si="52"/>
        <v>0.36381458238438041</v>
      </c>
      <c r="GO20" s="55">
        <f t="shared" si="53"/>
        <v>6672</v>
      </c>
      <c r="GP20" s="61"/>
      <c r="GQ20" s="62"/>
      <c r="GR20" s="58"/>
      <c r="GS20" s="58"/>
      <c r="GT20" s="59"/>
      <c r="GU20" s="54">
        <f t="shared" si="54"/>
        <v>0.36381458238438041</v>
      </c>
      <c r="GV20" s="55">
        <f t="shared" si="55"/>
        <v>6672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0.06</v>
      </c>
      <c r="H21" s="55">
        <f t="shared" si="56"/>
        <v>6602</v>
      </c>
      <c r="I21" s="61"/>
      <c r="J21" s="62"/>
      <c r="K21" s="58">
        <v>10</v>
      </c>
      <c r="L21" s="58">
        <v>10</v>
      </c>
      <c r="M21" s="59"/>
      <c r="N21" s="54">
        <f t="shared" si="0"/>
        <v>8.9915177219024561E-2</v>
      </c>
      <c r="O21" s="55">
        <f t="shared" si="1"/>
        <v>6602</v>
      </c>
      <c r="P21" s="61"/>
      <c r="Q21" s="62"/>
      <c r="R21" s="58">
        <v>20</v>
      </c>
      <c r="S21" s="58">
        <v>10</v>
      </c>
      <c r="T21" s="59"/>
      <c r="U21" s="54">
        <f t="shared" si="2"/>
        <v>0.14217206906997881</v>
      </c>
      <c r="V21" s="55">
        <f t="shared" si="3"/>
        <v>6602</v>
      </c>
      <c r="W21" s="61"/>
      <c r="X21" s="62"/>
      <c r="Y21" s="58"/>
      <c r="Z21" s="58">
        <v>20</v>
      </c>
      <c r="AA21" s="59"/>
      <c r="AB21" s="54">
        <f t="shared" si="4"/>
        <v>0.23004659677286954</v>
      </c>
      <c r="AC21" s="55">
        <f t="shared" si="5"/>
        <v>6672</v>
      </c>
      <c r="AD21" s="61"/>
      <c r="AE21" s="62"/>
      <c r="AF21" s="58">
        <v>20</v>
      </c>
      <c r="AG21" s="58">
        <v>20</v>
      </c>
      <c r="AH21" s="59"/>
      <c r="AI21" s="54">
        <f t="shared" si="6"/>
        <v>0.31210594929085522</v>
      </c>
      <c r="AJ21" s="55">
        <f t="shared" si="7"/>
        <v>6672</v>
      </c>
      <c r="AK21" s="61"/>
      <c r="AL21" s="62"/>
      <c r="AM21" s="58"/>
      <c r="AN21" s="58"/>
      <c r="AO21" s="59"/>
      <c r="AP21" s="54">
        <f t="shared" si="8"/>
        <v>0.36381458238438041</v>
      </c>
      <c r="AQ21" s="55">
        <f t="shared" si="9"/>
        <v>6672</v>
      </c>
      <c r="AR21" s="61"/>
      <c r="AS21" s="62"/>
      <c r="AT21" s="58"/>
      <c r="AU21" s="58"/>
      <c r="AV21" s="59"/>
      <c r="AW21" s="54">
        <f t="shared" si="10"/>
        <v>0.36381458238438041</v>
      </c>
      <c r="AX21" s="55">
        <f t="shared" si="11"/>
        <v>6672</v>
      </c>
      <c r="AY21" s="61"/>
      <c r="AZ21" s="62"/>
      <c r="BA21" s="58"/>
      <c r="BB21" s="58"/>
      <c r="BC21" s="59"/>
      <c r="BD21" s="54">
        <f t="shared" si="12"/>
        <v>0.36381458238438041</v>
      </c>
      <c r="BE21" s="55">
        <f t="shared" si="13"/>
        <v>6672</v>
      </c>
      <c r="BF21" s="61"/>
      <c r="BG21" s="62"/>
      <c r="BH21" s="58"/>
      <c r="BI21" s="58"/>
      <c r="BJ21" s="59"/>
      <c r="BK21" s="54">
        <f t="shared" si="14"/>
        <v>0.36381458238438041</v>
      </c>
      <c r="BL21" s="55">
        <f t="shared" si="15"/>
        <v>6672</v>
      </c>
      <c r="BM21" s="61"/>
      <c r="BN21" s="62"/>
      <c r="BO21" s="58"/>
      <c r="BP21" s="58"/>
      <c r="BQ21" s="59"/>
      <c r="BR21" s="54">
        <f t="shared" si="16"/>
        <v>0.36381458238438041</v>
      </c>
      <c r="BS21" s="55">
        <f t="shared" si="17"/>
        <v>6672</v>
      </c>
      <c r="BT21" s="61"/>
      <c r="BU21" s="62"/>
      <c r="BV21" s="58"/>
      <c r="BW21" s="58"/>
      <c r="BX21" s="59"/>
      <c r="BY21" s="54">
        <f t="shared" si="18"/>
        <v>0.36381458238438041</v>
      </c>
      <c r="BZ21" s="55">
        <f t="shared" si="19"/>
        <v>6672</v>
      </c>
      <c r="CA21" s="61"/>
      <c r="CB21" s="62"/>
      <c r="CC21" s="58"/>
      <c r="CD21" s="58"/>
      <c r="CE21" s="59"/>
      <c r="CF21" s="54">
        <f t="shared" si="20"/>
        <v>0.36381458238438041</v>
      </c>
      <c r="CG21" s="55">
        <f t="shared" si="21"/>
        <v>6672</v>
      </c>
      <c r="CH21" s="61"/>
      <c r="CI21" s="62"/>
      <c r="CJ21" s="58"/>
      <c r="CK21" s="58"/>
      <c r="CL21" s="59"/>
      <c r="CM21" s="54">
        <f t="shared" si="22"/>
        <v>0.36381458238438041</v>
      </c>
      <c r="CN21" s="55">
        <f t="shared" si="23"/>
        <v>6672</v>
      </c>
      <c r="CO21" s="61"/>
      <c r="CP21" s="62"/>
      <c r="CQ21" s="58"/>
      <c r="CR21" s="58"/>
      <c r="CS21" s="59"/>
      <c r="CT21" s="54">
        <f t="shared" si="24"/>
        <v>0.36381458238438041</v>
      </c>
      <c r="CU21" s="55">
        <f t="shared" si="25"/>
        <v>6672</v>
      </c>
      <c r="CV21" s="61"/>
      <c r="CW21" s="62"/>
      <c r="CX21" s="58"/>
      <c r="CY21" s="58"/>
      <c r="CZ21" s="59"/>
      <c r="DA21" s="54">
        <f t="shared" si="26"/>
        <v>0.36381458238438041</v>
      </c>
      <c r="DB21" s="55">
        <f t="shared" si="27"/>
        <v>6672</v>
      </c>
      <c r="DC21" s="61"/>
      <c r="DD21" s="62"/>
      <c r="DE21" s="58"/>
      <c r="DF21" s="58"/>
      <c r="DG21" s="59"/>
      <c r="DH21" s="54">
        <f t="shared" si="28"/>
        <v>0.36381458238438041</v>
      </c>
      <c r="DI21" s="55">
        <f t="shared" si="29"/>
        <v>6672</v>
      </c>
      <c r="DJ21" s="61"/>
      <c r="DK21" s="62"/>
      <c r="DL21" s="58"/>
      <c r="DM21" s="58"/>
      <c r="DN21" s="59"/>
      <c r="DO21" s="54">
        <f t="shared" si="30"/>
        <v>0.36381458238438041</v>
      </c>
      <c r="DP21" s="55">
        <f t="shared" si="31"/>
        <v>6672</v>
      </c>
      <c r="DQ21" s="61"/>
      <c r="DR21" s="62"/>
      <c r="DS21" s="58"/>
      <c r="DT21" s="58"/>
      <c r="DU21" s="59"/>
      <c r="DV21" s="54">
        <f t="shared" si="32"/>
        <v>0.36381458238438041</v>
      </c>
      <c r="DW21" s="55">
        <f t="shared" si="33"/>
        <v>6672</v>
      </c>
      <c r="DX21" s="61"/>
      <c r="DY21" s="62"/>
      <c r="DZ21" s="58"/>
      <c r="EA21" s="58"/>
      <c r="EB21" s="59"/>
      <c r="EC21" s="54">
        <f t="shared" si="34"/>
        <v>0.36381458238438041</v>
      </c>
      <c r="ED21" s="55">
        <f t="shared" si="35"/>
        <v>6672</v>
      </c>
      <c r="EE21" s="61"/>
      <c r="EF21" s="62"/>
      <c r="EG21" s="58"/>
      <c r="EH21" s="58"/>
      <c r="EI21" s="59"/>
      <c r="EJ21" s="54">
        <f t="shared" si="36"/>
        <v>0.36381458238438041</v>
      </c>
      <c r="EK21" s="55">
        <f t="shared" si="37"/>
        <v>6672</v>
      </c>
      <c r="EL21" s="61"/>
      <c r="EM21" s="62"/>
      <c r="EN21" s="58"/>
      <c r="EO21" s="58"/>
      <c r="EP21" s="59"/>
      <c r="EQ21" s="54">
        <f t="shared" si="38"/>
        <v>0.36381458238438041</v>
      </c>
      <c r="ER21" s="55">
        <f t="shared" si="39"/>
        <v>6672</v>
      </c>
      <c r="ES21" s="61"/>
      <c r="ET21" s="62"/>
      <c r="EU21" s="58"/>
      <c r="EV21" s="58"/>
      <c r="EW21" s="59"/>
      <c r="EX21" s="54">
        <f t="shared" si="40"/>
        <v>0.36381458238438041</v>
      </c>
      <c r="EY21" s="55">
        <f t="shared" si="41"/>
        <v>6672</v>
      </c>
      <c r="EZ21" s="61"/>
      <c r="FA21" s="62"/>
      <c r="FB21" s="58"/>
      <c r="FC21" s="58"/>
      <c r="FD21" s="59"/>
      <c r="FE21" s="54">
        <f t="shared" si="42"/>
        <v>0.36381458238438041</v>
      </c>
      <c r="FF21" s="55">
        <f t="shared" si="43"/>
        <v>6672</v>
      </c>
      <c r="FG21" s="61"/>
      <c r="FH21" s="62"/>
      <c r="FI21" s="58"/>
      <c r="FJ21" s="58"/>
      <c r="FK21" s="59"/>
      <c r="FL21" s="54">
        <f t="shared" si="44"/>
        <v>0.36381458238438041</v>
      </c>
      <c r="FM21" s="55">
        <f t="shared" si="45"/>
        <v>6672</v>
      </c>
      <c r="FN21" s="61"/>
      <c r="FO21" s="62"/>
      <c r="FP21" s="58"/>
      <c r="FQ21" s="58"/>
      <c r="FR21" s="59"/>
      <c r="FS21" s="54">
        <f t="shared" si="46"/>
        <v>0.36381458238438041</v>
      </c>
      <c r="FT21" s="55">
        <f t="shared" si="47"/>
        <v>6672</v>
      </c>
      <c r="FU21" s="61"/>
      <c r="FV21" s="62"/>
      <c r="FW21" s="58"/>
      <c r="FX21" s="58"/>
      <c r="FY21" s="59"/>
      <c r="FZ21" s="54">
        <f t="shared" si="48"/>
        <v>0.36381458238438041</v>
      </c>
      <c r="GA21" s="55">
        <f t="shared" si="49"/>
        <v>6672</v>
      </c>
      <c r="GB21" s="61"/>
      <c r="GC21" s="62"/>
      <c r="GD21" s="58"/>
      <c r="GE21" s="58"/>
      <c r="GF21" s="59"/>
      <c r="GG21" s="54">
        <f t="shared" si="50"/>
        <v>0.36381458238438041</v>
      </c>
      <c r="GH21" s="55">
        <f t="shared" si="51"/>
        <v>6672</v>
      </c>
      <c r="GI21" s="61"/>
      <c r="GJ21" s="62"/>
      <c r="GK21" s="58"/>
      <c r="GL21" s="58"/>
      <c r="GM21" s="59"/>
      <c r="GN21" s="54">
        <f t="shared" si="52"/>
        <v>0.36381458238438041</v>
      </c>
      <c r="GO21" s="55">
        <f t="shared" si="53"/>
        <v>6672</v>
      </c>
      <c r="GP21" s="61"/>
      <c r="GQ21" s="62"/>
      <c r="GR21" s="58"/>
      <c r="GS21" s="58"/>
      <c r="GT21" s="59"/>
      <c r="GU21" s="54">
        <f t="shared" si="54"/>
        <v>0.36381458238438041</v>
      </c>
      <c r="GV21" s="55">
        <f t="shared" si="55"/>
        <v>6672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0.06</v>
      </c>
      <c r="H22" s="55">
        <f t="shared" si="56"/>
        <v>6602</v>
      </c>
      <c r="I22" s="61"/>
      <c r="J22" s="62"/>
      <c r="K22" s="58">
        <v>10</v>
      </c>
      <c r="L22" s="58">
        <v>10</v>
      </c>
      <c r="M22" s="59"/>
      <c r="N22" s="54">
        <f t="shared" si="0"/>
        <v>9.1429869736443514E-2</v>
      </c>
      <c r="O22" s="55">
        <f t="shared" si="1"/>
        <v>6602</v>
      </c>
      <c r="P22" s="61"/>
      <c r="Q22" s="62"/>
      <c r="R22" s="58">
        <v>20</v>
      </c>
      <c r="S22" s="58">
        <v>20</v>
      </c>
      <c r="T22" s="59"/>
      <c r="U22" s="54">
        <f t="shared" si="2"/>
        <v>0.14520145410481675</v>
      </c>
      <c r="V22" s="55">
        <f t="shared" si="3"/>
        <v>6602</v>
      </c>
      <c r="W22" s="61"/>
      <c r="X22" s="62"/>
      <c r="Y22" s="58">
        <v>20</v>
      </c>
      <c r="Z22" s="58">
        <v>20</v>
      </c>
      <c r="AA22" s="59"/>
      <c r="AB22" s="54">
        <f t="shared" si="4"/>
        <v>0.23304419869133475</v>
      </c>
      <c r="AC22" s="55">
        <f t="shared" si="5"/>
        <v>6672</v>
      </c>
      <c r="AD22" s="61"/>
      <c r="AE22" s="62"/>
      <c r="AF22" s="58">
        <v>20</v>
      </c>
      <c r="AG22" s="58">
        <v>20</v>
      </c>
      <c r="AH22" s="59"/>
      <c r="AI22" s="54">
        <f t="shared" si="6"/>
        <v>0.31510355120932049</v>
      </c>
      <c r="AJ22" s="55">
        <f t="shared" si="7"/>
        <v>6672</v>
      </c>
      <c r="AK22" s="61"/>
      <c r="AL22" s="62"/>
      <c r="AM22" s="58"/>
      <c r="AN22" s="58"/>
      <c r="AO22" s="59"/>
      <c r="AP22" s="54">
        <f t="shared" si="8"/>
        <v>0.36381458238438041</v>
      </c>
      <c r="AQ22" s="55">
        <f t="shared" si="9"/>
        <v>6672</v>
      </c>
      <c r="AR22" s="61"/>
      <c r="AS22" s="62"/>
      <c r="AT22" s="58"/>
      <c r="AU22" s="58"/>
      <c r="AV22" s="59"/>
      <c r="AW22" s="54">
        <f t="shared" si="10"/>
        <v>0.36381458238438041</v>
      </c>
      <c r="AX22" s="55">
        <f t="shared" si="11"/>
        <v>6672</v>
      </c>
      <c r="AY22" s="61"/>
      <c r="AZ22" s="62"/>
      <c r="BA22" s="58"/>
      <c r="BB22" s="58"/>
      <c r="BC22" s="59"/>
      <c r="BD22" s="54">
        <f t="shared" si="12"/>
        <v>0.36381458238438041</v>
      </c>
      <c r="BE22" s="55">
        <f t="shared" si="13"/>
        <v>6672</v>
      </c>
      <c r="BF22" s="61"/>
      <c r="BG22" s="62"/>
      <c r="BH22" s="58"/>
      <c r="BI22" s="58"/>
      <c r="BJ22" s="59"/>
      <c r="BK22" s="54">
        <f t="shared" si="14"/>
        <v>0.36381458238438041</v>
      </c>
      <c r="BL22" s="55">
        <f t="shared" si="15"/>
        <v>6672</v>
      </c>
      <c r="BM22" s="61"/>
      <c r="BN22" s="62"/>
      <c r="BO22" s="58"/>
      <c r="BP22" s="58"/>
      <c r="BQ22" s="59"/>
      <c r="BR22" s="54">
        <f t="shared" si="16"/>
        <v>0.36381458238438041</v>
      </c>
      <c r="BS22" s="55">
        <f t="shared" si="17"/>
        <v>6672</v>
      </c>
      <c r="BT22" s="61"/>
      <c r="BU22" s="62"/>
      <c r="BV22" s="58"/>
      <c r="BW22" s="58"/>
      <c r="BX22" s="59"/>
      <c r="BY22" s="54">
        <f t="shared" si="18"/>
        <v>0.36381458238438041</v>
      </c>
      <c r="BZ22" s="55">
        <f t="shared" si="19"/>
        <v>6672</v>
      </c>
      <c r="CA22" s="61"/>
      <c r="CB22" s="62"/>
      <c r="CC22" s="58"/>
      <c r="CD22" s="58"/>
      <c r="CE22" s="59"/>
      <c r="CF22" s="54">
        <f t="shared" si="20"/>
        <v>0.36381458238438041</v>
      </c>
      <c r="CG22" s="55">
        <f t="shared" si="21"/>
        <v>6672</v>
      </c>
      <c r="CH22" s="61"/>
      <c r="CI22" s="62"/>
      <c r="CJ22" s="58"/>
      <c r="CK22" s="58"/>
      <c r="CL22" s="59"/>
      <c r="CM22" s="54">
        <f t="shared" si="22"/>
        <v>0.36381458238438041</v>
      </c>
      <c r="CN22" s="55">
        <f t="shared" si="23"/>
        <v>6672</v>
      </c>
      <c r="CO22" s="61"/>
      <c r="CP22" s="62"/>
      <c r="CQ22" s="58"/>
      <c r="CR22" s="58"/>
      <c r="CS22" s="59"/>
      <c r="CT22" s="54">
        <f t="shared" si="24"/>
        <v>0.36381458238438041</v>
      </c>
      <c r="CU22" s="55">
        <f t="shared" si="25"/>
        <v>6672</v>
      </c>
      <c r="CV22" s="61"/>
      <c r="CW22" s="62"/>
      <c r="CX22" s="58"/>
      <c r="CY22" s="58"/>
      <c r="CZ22" s="59"/>
      <c r="DA22" s="54">
        <f t="shared" si="26"/>
        <v>0.36381458238438041</v>
      </c>
      <c r="DB22" s="55">
        <f t="shared" si="27"/>
        <v>6672</v>
      </c>
      <c r="DC22" s="61"/>
      <c r="DD22" s="62"/>
      <c r="DE22" s="58"/>
      <c r="DF22" s="58"/>
      <c r="DG22" s="59"/>
      <c r="DH22" s="54">
        <f t="shared" si="28"/>
        <v>0.36381458238438041</v>
      </c>
      <c r="DI22" s="55">
        <f t="shared" si="29"/>
        <v>6672</v>
      </c>
      <c r="DJ22" s="61"/>
      <c r="DK22" s="62"/>
      <c r="DL22" s="58"/>
      <c r="DM22" s="58"/>
      <c r="DN22" s="59"/>
      <c r="DO22" s="54">
        <f t="shared" si="30"/>
        <v>0.36381458238438041</v>
      </c>
      <c r="DP22" s="55">
        <f t="shared" si="31"/>
        <v>6672</v>
      </c>
      <c r="DQ22" s="61"/>
      <c r="DR22" s="62"/>
      <c r="DS22" s="58"/>
      <c r="DT22" s="58"/>
      <c r="DU22" s="59"/>
      <c r="DV22" s="54">
        <f t="shared" si="32"/>
        <v>0.36381458238438041</v>
      </c>
      <c r="DW22" s="55">
        <f t="shared" si="33"/>
        <v>6672</v>
      </c>
      <c r="DX22" s="61"/>
      <c r="DY22" s="62"/>
      <c r="DZ22" s="58"/>
      <c r="EA22" s="58"/>
      <c r="EB22" s="59"/>
      <c r="EC22" s="54">
        <f t="shared" si="34"/>
        <v>0.36381458238438041</v>
      </c>
      <c r="ED22" s="55">
        <f t="shared" si="35"/>
        <v>6672</v>
      </c>
      <c r="EE22" s="61"/>
      <c r="EF22" s="62"/>
      <c r="EG22" s="58"/>
      <c r="EH22" s="58"/>
      <c r="EI22" s="59"/>
      <c r="EJ22" s="54">
        <f t="shared" si="36"/>
        <v>0.36381458238438041</v>
      </c>
      <c r="EK22" s="55">
        <f t="shared" si="37"/>
        <v>6672</v>
      </c>
      <c r="EL22" s="61"/>
      <c r="EM22" s="62"/>
      <c r="EN22" s="58"/>
      <c r="EO22" s="58"/>
      <c r="EP22" s="59"/>
      <c r="EQ22" s="54">
        <f t="shared" si="38"/>
        <v>0.36381458238438041</v>
      </c>
      <c r="ER22" s="55">
        <f t="shared" si="39"/>
        <v>6672</v>
      </c>
      <c r="ES22" s="61"/>
      <c r="ET22" s="62"/>
      <c r="EU22" s="58"/>
      <c r="EV22" s="58"/>
      <c r="EW22" s="59"/>
      <c r="EX22" s="54">
        <f t="shared" si="40"/>
        <v>0.36381458238438041</v>
      </c>
      <c r="EY22" s="55">
        <f t="shared" si="41"/>
        <v>6672</v>
      </c>
      <c r="EZ22" s="61"/>
      <c r="FA22" s="62"/>
      <c r="FB22" s="58"/>
      <c r="FC22" s="58"/>
      <c r="FD22" s="59"/>
      <c r="FE22" s="54">
        <f t="shared" si="42"/>
        <v>0.36381458238438041</v>
      </c>
      <c r="FF22" s="55">
        <f t="shared" si="43"/>
        <v>6672</v>
      </c>
      <c r="FG22" s="61"/>
      <c r="FH22" s="62"/>
      <c r="FI22" s="58"/>
      <c r="FJ22" s="58"/>
      <c r="FK22" s="59"/>
      <c r="FL22" s="54">
        <f t="shared" si="44"/>
        <v>0.36381458238438041</v>
      </c>
      <c r="FM22" s="55">
        <f t="shared" si="45"/>
        <v>6672</v>
      </c>
      <c r="FN22" s="61"/>
      <c r="FO22" s="62"/>
      <c r="FP22" s="58"/>
      <c r="FQ22" s="58"/>
      <c r="FR22" s="59"/>
      <c r="FS22" s="54">
        <f t="shared" si="46"/>
        <v>0.36381458238438041</v>
      </c>
      <c r="FT22" s="55">
        <f t="shared" si="47"/>
        <v>6672</v>
      </c>
      <c r="FU22" s="61"/>
      <c r="FV22" s="62"/>
      <c r="FW22" s="58"/>
      <c r="FX22" s="58"/>
      <c r="FY22" s="59"/>
      <c r="FZ22" s="54">
        <f t="shared" si="48"/>
        <v>0.36381458238438041</v>
      </c>
      <c r="GA22" s="55">
        <f t="shared" si="49"/>
        <v>6672</v>
      </c>
      <c r="GB22" s="61"/>
      <c r="GC22" s="62"/>
      <c r="GD22" s="58"/>
      <c r="GE22" s="58"/>
      <c r="GF22" s="59"/>
      <c r="GG22" s="54">
        <f t="shared" si="50"/>
        <v>0.36381458238438041</v>
      </c>
      <c r="GH22" s="55">
        <f t="shared" si="51"/>
        <v>6672</v>
      </c>
      <c r="GI22" s="61"/>
      <c r="GJ22" s="62"/>
      <c r="GK22" s="58"/>
      <c r="GL22" s="58"/>
      <c r="GM22" s="59"/>
      <c r="GN22" s="54">
        <f t="shared" si="52"/>
        <v>0.36381458238438041</v>
      </c>
      <c r="GO22" s="55">
        <f t="shared" si="53"/>
        <v>6672</v>
      </c>
      <c r="GP22" s="61"/>
      <c r="GQ22" s="62"/>
      <c r="GR22" s="58"/>
      <c r="GS22" s="58"/>
      <c r="GT22" s="59"/>
      <c r="GU22" s="54">
        <f t="shared" si="54"/>
        <v>0.36381458238438041</v>
      </c>
      <c r="GV22" s="55">
        <f t="shared" si="55"/>
        <v>6672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0.06</v>
      </c>
      <c r="H23" s="55">
        <f t="shared" si="56"/>
        <v>6602</v>
      </c>
      <c r="I23" s="61"/>
      <c r="J23" s="62"/>
      <c r="K23" s="58">
        <v>10</v>
      </c>
      <c r="L23" s="58">
        <v>10</v>
      </c>
      <c r="M23" s="59"/>
      <c r="N23" s="54">
        <f t="shared" si="0"/>
        <v>9.2944562253862481E-2</v>
      </c>
      <c r="O23" s="55">
        <f t="shared" si="1"/>
        <v>6602</v>
      </c>
      <c r="P23" s="61"/>
      <c r="Q23" s="62"/>
      <c r="R23" s="58">
        <v>10</v>
      </c>
      <c r="S23" s="58">
        <v>10</v>
      </c>
      <c r="T23" s="59"/>
      <c r="U23" s="54">
        <f t="shared" si="2"/>
        <v>0.1467161466222357</v>
      </c>
      <c r="V23" s="55">
        <f t="shared" si="3"/>
        <v>6602</v>
      </c>
      <c r="W23" s="61"/>
      <c r="X23" s="62"/>
      <c r="Y23" s="58">
        <v>20</v>
      </c>
      <c r="Z23" s="58">
        <v>20</v>
      </c>
      <c r="AA23" s="59"/>
      <c r="AB23" s="54">
        <f t="shared" si="4"/>
        <v>0.23604180060979998</v>
      </c>
      <c r="AC23" s="55">
        <f t="shared" si="5"/>
        <v>6672</v>
      </c>
      <c r="AD23" s="61"/>
      <c r="AE23" s="62"/>
      <c r="AF23" s="58">
        <v>20</v>
      </c>
      <c r="AG23" s="58">
        <v>20</v>
      </c>
      <c r="AH23" s="59"/>
      <c r="AI23" s="54">
        <f t="shared" si="6"/>
        <v>0.3181011531277857</v>
      </c>
      <c r="AJ23" s="55">
        <f t="shared" si="7"/>
        <v>6672</v>
      </c>
      <c r="AK23" s="61"/>
      <c r="AL23" s="62"/>
      <c r="AM23" s="58"/>
      <c r="AN23" s="58"/>
      <c r="AO23" s="59"/>
      <c r="AP23" s="54">
        <f t="shared" si="8"/>
        <v>0.36381458238438041</v>
      </c>
      <c r="AQ23" s="55">
        <f t="shared" si="9"/>
        <v>6672</v>
      </c>
      <c r="AR23" s="61"/>
      <c r="AS23" s="62"/>
      <c r="AT23" s="58"/>
      <c r="AU23" s="58"/>
      <c r="AV23" s="59"/>
      <c r="AW23" s="54">
        <f t="shared" si="10"/>
        <v>0.36381458238438041</v>
      </c>
      <c r="AX23" s="55">
        <f t="shared" si="11"/>
        <v>6672</v>
      </c>
      <c r="AY23" s="61"/>
      <c r="AZ23" s="62"/>
      <c r="BA23" s="58"/>
      <c r="BB23" s="58"/>
      <c r="BC23" s="59"/>
      <c r="BD23" s="54">
        <f t="shared" si="12"/>
        <v>0.36381458238438041</v>
      </c>
      <c r="BE23" s="55">
        <f t="shared" si="13"/>
        <v>6672</v>
      </c>
      <c r="BF23" s="61"/>
      <c r="BG23" s="62"/>
      <c r="BH23" s="58"/>
      <c r="BI23" s="58"/>
      <c r="BJ23" s="59"/>
      <c r="BK23" s="54">
        <f t="shared" si="14"/>
        <v>0.36381458238438041</v>
      </c>
      <c r="BL23" s="55">
        <f t="shared" si="15"/>
        <v>6672</v>
      </c>
      <c r="BM23" s="61"/>
      <c r="BN23" s="62"/>
      <c r="BO23" s="58"/>
      <c r="BP23" s="58"/>
      <c r="BQ23" s="59"/>
      <c r="BR23" s="54">
        <f t="shared" si="16"/>
        <v>0.36381458238438041</v>
      </c>
      <c r="BS23" s="55">
        <f t="shared" si="17"/>
        <v>6672</v>
      </c>
      <c r="BT23" s="61"/>
      <c r="BU23" s="62"/>
      <c r="BV23" s="58"/>
      <c r="BW23" s="58"/>
      <c r="BX23" s="59"/>
      <c r="BY23" s="54">
        <f t="shared" si="18"/>
        <v>0.36381458238438041</v>
      </c>
      <c r="BZ23" s="55">
        <f t="shared" si="19"/>
        <v>6672</v>
      </c>
      <c r="CA23" s="61"/>
      <c r="CB23" s="62"/>
      <c r="CC23" s="58"/>
      <c r="CD23" s="58"/>
      <c r="CE23" s="59"/>
      <c r="CF23" s="54">
        <f t="shared" si="20"/>
        <v>0.36381458238438041</v>
      </c>
      <c r="CG23" s="55">
        <f t="shared" si="21"/>
        <v>6672</v>
      </c>
      <c r="CH23" s="61"/>
      <c r="CI23" s="62"/>
      <c r="CJ23" s="58"/>
      <c r="CK23" s="58"/>
      <c r="CL23" s="59"/>
      <c r="CM23" s="54">
        <f t="shared" si="22"/>
        <v>0.36381458238438041</v>
      </c>
      <c r="CN23" s="55">
        <f t="shared" si="23"/>
        <v>6672</v>
      </c>
      <c r="CO23" s="61"/>
      <c r="CP23" s="62"/>
      <c r="CQ23" s="58"/>
      <c r="CR23" s="58"/>
      <c r="CS23" s="59"/>
      <c r="CT23" s="54">
        <f t="shared" si="24"/>
        <v>0.36381458238438041</v>
      </c>
      <c r="CU23" s="55">
        <f t="shared" si="25"/>
        <v>6672</v>
      </c>
      <c r="CV23" s="61"/>
      <c r="CW23" s="62"/>
      <c r="CX23" s="58"/>
      <c r="CY23" s="58"/>
      <c r="CZ23" s="59"/>
      <c r="DA23" s="54">
        <f t="shared" si="26"/>
        <v>0.36381458238438041</v>
      </c>
      <c r="DB23" s="55">
        <f t="shared" si="27"/>
        <v>6672</v>
      </c>
      <c r="DC23" s="61"/>
      <c r="DD23" s="62"/>
      <c r="DE23" s="58"/>
      <c r="DF23" s="58"/>
      <c r="DG23" s="59"/>
      <c r="DH23" s="54">
        <f t="shared" si="28"/>
        <v>0.36381458238438041</v>
      </c>
      <c r="DI23" s="55">
        <f t="shared" si="29"/>
        <v>6672</v>
      </c>
      <c r="DJ23" s="61"/>
      <c r="DK23" s="62"/>
      <c r="DL23" s="58"/>
      <c r="DM23" s="58"/>
      <c r="DN23" s="59"/>
      <c r="DO23" s="54">
        <f t="shared" si="30"/>
        <v>0.36381458238438041</v>
      </c>
      <c r="DP23" s="55">
        <f t="shared" si="31"/>
        <v>6672</v>
      </c>
      <c r="DQ23" s="61"/>
      <c r="DR23" s="62"/>
      <c r="DS23" s="58"/>
      <c r="DT23" s="58"/>
      <c r="DU23" s="59"/>
      <c r="DV23" s="54">
        <f t="shared" si="32"/>
        <v>0.36381458238438041</v>
      </c>
      <c r="DW23" s="55">
        <f t="shared" si="33"/>
        <v>6672</v>
      </c>
      <c r="DX23" s="61"/>
      <c r="DY23" s="62"/>
      <c r="DZ23" s="58"/>
      <c r="EA23" s="58"/>
      <c r="EB23" s="59"/>
      <c r="EC23" s="54">
        <f t="shared" si="34"/>
        <v>0.36381458238438041</v>
      </c>
      <c r="ED23" s="55">
        <f t="shared" si="35"/>
        <v>6672</v>
      </c>
      <c r="EE23" s="61"/>
      <c r="EF23" s="62"/>
      <c r="EG23" s="58"/>
      <c r="EH23" s="58"/>
      <c r="EI23" s="59"/>
      <c r="EJ23" s="54">
        <f t="shared" si="36"/>
        <v>0.36381458238438041</v>
      </c>
      <c r="EK23" s="55">
        <f t="shared" si="37"/>
        <v>6672</v>
      </c>
      <c r="EL23" s="61"/>
      <c r="EM23" s="62"/>
      <c r="EN23" s="58"/>
      <c r="EO23" s="58"/>
      <c r="EP23" s="59"/>
      <c r="EQ23" s="54">
        <f t="shared" si="38"/>
        <v>0.36381458238438041</v>
      </c>
      <c r="ER23" s="55">
        <f t="shared" si="39"/>
        <v>6672</v>
      </c>
      <c r="ES23" s="61"/>
      <c r="ET23" s="62"/>
      <c r="EU23" s="58"/>
      <c r="EV23" s="58"/>
      <c r="EW23" s="59"/>
      <c r="EX23" s="54">
        <f t="shared" si="40"/>
        <v>0.36381458238438041</v>
      </c>
      <c r="EY23" s="55">
        <f t="shared" si="41"/>
        <v>6672</v>
      </c>
      <c r="EZ23" s="61"/>
      <c r="FA23" s="62"/>
      <c r="FB23" s="58"/>
      <c r="FC23" s="58"/>
      <c r="FD23" s="59"/>
      <c r="FE23" s="54">
        <f t="shared" si="42"/>
        <v>0.36381458238438041</v>
      </c>
      <c r="FF23" s="55">
        <f t="shared" si="43"/>
        <v>6672</v>
      </c>
      <c r="FG23" s="61"/>
      <c r="FH23" s="62"/>
      <c r="FI23" s="58"/>
      <c r="FJ23" s="58"/>
      <c r="FK23" s="59"/>
      <c r="FL23" s="54">
        <f t="shared" si="44"/>
        <v>0.36381458238438041</v>
      </c>
      <c r="FM23" s="55">
        <f t="shared" si="45"/>
        <v>6672</v>
      </c>
      <c r="FN23" s="61"/>
      <c r="FO23" s="62"/>
      <c r="FP23" s="58"/>
      <c r="FQ23" s="58"/>
      <c r="FR23" s="59"/>
      <c r="FS23" s="54">
        <f t="shared" si="46"/>
        <v>0.36381458238438041</v>
      </c>
      <c r="FT23" s="55">
        <f t="shared" si="47"/>
        <v>6672</v>
      </c>
      <c r="FU23" s="61"/>
      <c r="FV23" s="62"/>
      <c r="FW23" s="58"/>
      <c r="FX23" s="58"/>
      <c r="FY23" s="59"/>
      <c r="FZ23" s="54">
        <f t="shared" si="48"/>
        <v>0.36381458238438041</v>
      </c>
      <c r="GA23" s="55">
        <f t="shared" si="49"/>
        <v>6672</v>
      </c>
      <c r="GB23" s="61"/>
      <c r="GC23" s="62"/>
      <c r="GD23" s="58"/>
      <c r="GE23" s="58"/>
      <c r="GF23" s="59"/>
      <c r="GG23" s="54">
        <f t="shared" si="50"/>
        <v>0.36381458238438041</v>
      </c>
      <c r="GH23" s="55">
        <f t="shared" si="51"/>
        <v>6672</v>
      </c>
      <c r="GI23" s="61"/>
      <c r="GJ23" s="62"/>
      <c r="GK23" s="58"/>
      <c r="GL23" s="58"/>
      <c r="GM23" s="59"/>
      <c r="GN23" s="54">
        <f t="shared" si="52"/>
        <v>0.36381458238438041</v>
      </c>
      <c r="GO23" s="55">
        <f t="shared" si="53"/>
        <v>6672</v>
      </c>
      <c r="GP23" s="61"/>
      <c r="GQ23" s="62"/>
      <c r="GR23" s="58"/>
      <c r="GS23" s="58"/>
      <c r="GT23" s="59"/>
      <c r="GU23" s="54">
        <f t="shared" si="54"/>
        <v>0.36381458238438041</v>
      </c>
      <c r="GV23" s="55">
        <f t="shared" si="55"/>
        <v>6672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>
        <f t="shared" si="57"/>
        <v>0.06</v>
      </c>
      <c r="H24" s="55">
        <f t="shared" si="56"/>
        <v>6602</v>
      </c>
      <c r="I24" s="61"/>
      <c r="J24" s="62"/>
      <c r="K24" s="58">
        <v>10</v>
      </c>
      <c r="L24" s="58"/>
      <c r="M24" s="59"/>
      <c r="N24" s="54">
        <f t="shared" si="0"/>
        <v>9.3701908512571971E-2</v>
      </c>
      <c r="O24" s="55">
        <f t="shared" si="1"/>
        <v>6602</v>
      </c>
      <c r="P24" s="61"/>
      <c r="Q24" s="62"/>
      <c r="R24" s="58">
        <v>20</v>
      </c>
      <c r="S24" s="58">
        <v>15</v>
      </c>
      <c r="T24" s="59"/>
      <c r="U24" s="54">
        <f t="shared" si="2"/>
        <v>0.14936685852771889</v>
      </c>
      <c r="V24" s="55">
        <f t="shared" si="3"/>
        <v>6602</v>
      </c>
      <c r="W24" s="61"/>
      <c r="X24" s="62"/>
      <c r="Y24" s="58">
        <v>30</v>
      </c>
      <c r="Z24" s="58">
        <v>30</v>
      </c>
      <c r="AA24" s="59"/>
      <c r="AB24" s="54">
        <f t="shared" si="4"/>
        <v>0.24053820348749783</v>
      </c>
      <c r="AC24" s="55">
        <f t="shared" si="5"/>
        <v>6672</v>
      </c>
      <c r="AD24" s="61"/>
      <c r="AE24" s="62"/>
      <c r="AF24" s="58">
        <v>30</v>
      </c>
      <c r="AG24" s="58">
        <v>30</v>
      </c>
      <c r="AH24" s="59"/>
      <c r="AI24" s="54">
        <f t="shared" si="6"/>
        <v>0.32259755600548357</v>
      </c>
      <c r="AJ24" s="55">
        <f t="shared" si="7"/>
        <v>6672</v>
      </c>
      <c r="AK24" s="61"/>
      <c r="AL24" s="62"/>
      <c r="AM24" s="58"/>
      <c r="AN24" s="58"/>
      <c r="AO24" s="59"/>
      <c r="AP24" s="54">
        <f t="shared" si="8"/>
        <v>0.36381458238438041</v>
      </c>
      <c r="AQ24" s="55">
        <f t="shared" si="9"/>
        <v>6672</v>
      </c>
      <c r="AR24" s="61"/>
      <c r="AS24" s="62"/>
      <c r="AT24" s="58"/>
      <c r="AU24" s="58"/>
      <c r="AV24" s="59"/>
      <c r="AW24" s="54">
        <f t="shared" si="10"/>
        <v>0.36381458238438041</v>
      </c>
      <c r="AX24" s="55">
        <f t="shared" si="11"/>
        <v>6672</v>
      </c>
      <c r="AY24" s="61"/>
      <c r="AZ24" s="62"/>
      <c r="BA24" s="58"/>
      <c r="BB24" s="58"/>
      <c r="BC24" s="59"/>
      <c r="BD24" s="54">
        <f t="shared" si="12"/>
        <v>0.36381458238438041</v>
      </c>
      <c r="BE24" s="55">
        <f t="shared" si="13"/>
        <v>6672</v>
      </c>
      <c r="BF24" s="61"/>
      <c r="BG24" s="62"/>
      <c r="BH24" s="58"/>
      <c r="BI24" s="58"/>
      <c r="BJ24" s="59"/>
      <c r="BK24" s="54">
        <f t="shared" si="14"/>
        <v>0.36381458238438041</v>
      </c>
      <c r="BL24" s="55">
        <f t="shared" si="15"/>
        <v>6672</v>
      </c>
      <c r="BM24" s="61"/>
      <c r="BN24" s="62"/>
      <c r="BO24" s="58"/>
      <c r="BP24" s="58"/>
      <c r="BQ24" s="59"/>
      <c r="BR24" s="54">
        <f t="shared" si="16"/>
        <v>0.36381458238438041</v>
      </c>
      <c r="BS24" s="55">
        <f t="shared" si="17"/>
        <v>6672</v>
      </c>
      <c r="BT24" s="61"/>
      <c r="BU24" s="62"/>
      <c r="BV24" s="58"/>
      <c r="BW24" s="58"/>
      <c r="BX24" s="59"/>
      <c r="BY24" s="54">
        <f t="shared" si="18"/>
        <v>0.36381458238438041</v>
      </c>
      <c r="BZ24" s="55">
        <f t="shared" si="19"/>
        <v>6672</v>
      </c>
      <c r="CA24" s="61"/>
      <c r="CB24" s="62"/>
      <c r="CC24" s="58"/>
      <c r="CD24" s="58"/>
      <c r="CE24" s="59"/>
      <c r="CF24" s="54">
        <f t="shared" si="20"/>
        <v>0.36381458238438041</v>
      </c>
      <c r="CG24" s="55">
        <f t="shared" si="21"/>
        <v>6672</v>
      </c>
      <c r="CH24" s="61"/>
      <c r="CI24" s="62"/>
      <c r="CJ24" s="58"/>
      <c r="CK24" s="58"/>
      <c r="CL24" s="59"/>
      <c r="CM24" s="54">
        <f t="shared" si="22"/>
        <v>0.36381458238438041</v>
      </c>
      <c r="CN24" s="55">
        <f t="shared" si="23"/>
        <v>6672</v>
      </c>
      <c r="CO24" s="61"/>
      <c r="CP24" s="62"/>
      <c r="CQ24" s="58"/>
      <c r="CR24" s="58"/>
      <c r="CS24" s="59"/>
      <c r="CT24" s="54">
        <f t="shared" si="24"/>
        <v>0.36381458238438041</v>
      </c>
      <c r="CU24" s="55">
        <f t="shared" si="25"/>
        <v>6672</v>
      </c>
      <c r="CV24" s="61"/>
      <c r="CW24" s="62"/>
      <c r="CX24" s="58"/>
      <c r="CY24" s="58"/>
      <c r="CZ24" s="59"/>
      <c r="DA24" s="54">
        <f t="shared" si="26"/>
        <v>0.36381458238438041</v>
      </c>
      <c r="DB24" s="55">
        <f t="shared" si="27"/>
        <v>6672</v>
      </c>
      <c r="DC24" s="61"/>
      <c r="DD24" s="62"/>
      <c r="DE24" s="58"/>
      <c r="DF24" s="58"/>
      <c r="DG24" s="59"/>
      <c r="DH24" s="54">
        <f t="shared" si="28"/>
        <v>0.36381458238438041</v>
      </c>
      <c r="DI24" s="55">
        <f t="shared" si="29"/>
        <v>6672</v>
      </c>
      <c r="DJ24" s="61"/>
      <c r="DK24" s="62"/>
      <c r="DL24" s="58"/>
      <c r="DM24" s="58"/>
      <c r="DN24" s="59"/>
      <c r="DO24" s="54">
        <f t="shared" si="30"/>
        <v>0.36381458238438041</v>
      </c>
      <c r="DP24" s="55">
        <f t="shared" si="31"/>
        <v>6672</v>
      </c>
      <c r="DQ24" s="61"/>
      <c r="DR24" s="62"/>
      <c r="DS24" s="58"/>
      <c r="DT24" s="58"/>
      <c r="DU24" s="59"/>
      <c r="DV24" s="54">
        <f t="shared" si="32"/>
        <v>0.36381458238438041</v>
      </c>
      <c r="DW24" s="55">
        <f t="shared" si="33"/>
        <v>6672</v>
      </c>
      <c r="DX24" s="61"/>
      <c r="DY24" s="62"/>
      <c r="DZ24" s="58"/>
      <c r="EA24" s="58"/>
      <c r="EB24" s="59"/>
      <c r="EC24" s="54">
        <f t="shared" si="34"/>
        <v>0.36381458238438041</v>
      </c>
      <c r="ED24" s="55">
        <f t="shared" si="35"/>
        <v>6672</v>
      </c>
      <c r="EE24" s="61"/>
      <c r="EF24" s="62"/>
      <c r="EG24" s="58"/>
      <c r="EH24" s="58"/>
      <c r="EI24" s="59"/>
      <c r="EJ24" s="54">
        <f t="shared" si="36"/>
        <v>0.36381458238438041</v>
      </c>
      <c r="EK24" s="55">
        <f t="shared" si="37"/>
        <v>6672</v>
      </c>
      <c r="EL24" s="61"/>
      <c r="EM24" s="62"/>
      <c r="EN24" s="58"/>
      <c r="EO24" s="58"/>
      <c r="EP24" s="59"/>
      <c r="EQ24" s="54">
        <f t="shared" si="38"/>
        <v>0.36381458238438041</v>
      </c>
      <c r="ER24" s="55">
        <f t="shared" si="39"/>
        <v>6672</v>
      </c>
      <c r="ES24" s="61"/>
      <c r="ET24" s="62"/>
      <c r="EU24" s="58"/>
      <c r="EV24" s="58"/>
      <c r="EW24" s="59"/>
      <c r="EX24" s="54">
        <f t="shared" si="40"/>
        <v>0.36381458238438041</v>
      </c>
      <c r="EY24" s="55">
        <f t="shared" si="41"/>
        <v>6672</v>
      </c>
      <c r="EZ24" s="61"/>
      <c r="FA24" s="62"/>
      <c r="FB24" s="58"/>
      <c r="FC24" s="58"/>
      <c r="FD24" s="59"/>
      <c r="FE24" s="54">
        <f t="shared" si="42"/>
        <v>0.36381458238438041</v>
      </c>
      <c r="FF24" s="55">
        <f t="shared" si="43"/>
        <v>6672</v>
      </c>
      <c r="FG24" s="61"/>
      <c r="FH24" s="62"/>
      <c r="FI24" s="58"/>
      <c r="FJ24" s="58"/>
      <c r="FK24" s="59"/>
      <c r="FL24" s="54">
        <f t="shared" si="44"/>
        <v>0.36381458238438041</v>
      </c>
      <c r="FM24" s="55">
        <f t="shared" si="45"/>
        <v>6672</v>
      </c>
      <c r="FN24" s="61"/>
      <c r="FO24" s="62"/>
      <c r="FP24" s="58"/>
      <c r="FQ24" s="58"/>
      <c r="FR24" s="59"/>
      <c r="FS24" s="54">
        <f t="shared" si="46"/>
        <v>0.36381458238438041</v>
      </c>
      <c r="FT24" s="55">
        <f t="shared" si="47"/>
        <v>6672</v>
      </c>
      <c r="FU24" s="61"/>
      <c r="FV24" s="62"/>
      <c r="FW24" s="58"/>
      <c r="FX24" s="58"/>
      <c r="FY24" s="59"/>
      <c r="FZ24" s="54">
        <f t="shared" si="48"/>
        <v>0.36381458238438041</v>
      </c>
      <c r="GA24" s="55">
        <f t="shared" si="49"/>
        <v>6672</v>
      </c>
      <c r="GB24" s="61"/>
      <c r="GC24" s="62"/>
      <c r="GD24" s="58"/>
      <c r="GE24" s="58"/>
      <c r="GF24" s="59"/>
      <c r="GG24" s="54">
        <f t="shared" si="50"/>
        <v>0.36381458238438041</v>
      </c>
      <c r="GH24" s="55">
        <f t="shared" si="51"/>
        <v>6672</v>
      </c>
      <c r="GI24" s="61"/>
      <c r="GJ24" s="62"/>
      <c r="GK24" s="58"/>
      <c r="GL24" s="58"/>
      <c r="GM24" s="59"/>
      <c r="GN24" s="54">
        <f t="shared" si="52"/>
        <v>0.36381458238438041</v>
      </c>
      <c r="GO24" s="55">
        <f t="shared" si="53"/>
        <v>6672</v>
      </c>
      <c r="GP24" s="61"/>
      <c r="GQ24" s="62"/>
      <c r="GR24" s="58"/>
      <c r="GS24" s="58"/>
      <c r="GT24" s="59"/>
      <c r="GU24" s="54">
        <f t="shared" si="54"/>
        <v>0.36381458238438041</v>
      </c>
      <c r="GV24" s="55">
        <f t="shared" si="55"/>
        <v>6672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>
        <f t="shared" si="57"/>
        <v>0.06</v>
      </c>
      <c r="H25" s="55">
        <f t="shared" si="56"/>
        <v>6602</v>
      </c>
      <c r="I25" s="61"/>
      <c r="J25" s="62"/>
      <c r="K25" s="58">
        <v>10</v>
      </c>
      <c r="L25" s="58">
        <v>10</v>
      </c>
      <c r="M25" s="59"/>
      <c r="N25" s="54">
        <f t="shared" si="0"/>
        <v>9.5216601029990924E-2</v>
      </c>
      <c r="O25" s="55">
        <f t="shared" si="1"/>
        <v>6602</v>
      </c>
      <c r="P25" s="61"/>
      <c r="Q25" s="62"/>
      <c r="R25" s="58">
        <v>15</v>
      </c>
      <c r="S25" s="58">
        <v>15</v>
      </c>
      <c r="T25" s="59"/>
      <c r="U25" s="54">
        <f t="shared" si="2"/>
        <v>0.15163889730384733</v>
      </c>
      <c r="V25" s="55">
        <f t="shared" si="3"/>
        <v>6602</v>
      </c>
      <c r="W25" s="61"/>
      <c r="X25" s="62"/>
      <c r="Y25" s="58">
        <v>30</v>
      </c>
      <c r="Z25" s="58">
        <v>30</v>
      </c>
      <c r="AA25" s="59"/>
      <c r="AB25" s="54">
        <f t="shared" si="4"/>
        <v>0.24503460636519567</v>
      </c>
      <c r="AC25" s="55">
        <f t="shared" si="5"/>
        <v>6672</v>
      </c>
      <c r="AD25" s="61"/>
      <c r="AE25" s="62"/>
      <c r="AF25" s="58">
        <v>20</v>
      </c>
      <c r="AG25" s="58">
        <v>20</v>
      </c>
      <c r="AH25" s="59"/>
      <c r="AI25" s="54">
        <f t="shared" si="6"/>
        <v>0.32559515792394877</v>
      </c>
      <c r="AJ25" s="55">
        <f t="shared" si="7"/>
        <v>6672</v>
      </c>
      <c r="AK25" s="61"/>
      <c r="AL25" s="62"/>
      <c r="AM25" s="58"/>
      <c r="AN25" s="58"/>
      <c r="AO25" s="59"/>
      <c r="AP25" s="54">
        <f t="shared" si="8"/>
        <v>0.36381458238438041</v>
      </c>
      <c r="AQ25" s="55">
        <f t="shared" si="9"/>
        <v>6672</v>
      </c>
      <c r="AR25" s="61"/>
      <c r="AS25" s="62"/>
      <c r="AT25" s="58"/>
      <c r="AU25" s="58"/>
      <c r="AV25" s="59"/>
      <c r="AW25" s="54">
        <f t="shared" si="10"/>
        <v>0.36381458238438041</v>
      </c>
      <c r="AX25" s="55">
        <f t="shared" si="11"/>
        <v>6672</v>
      </c>
      <c r="AY25" s="61"/>
      <c r="AZ25" s="62"/>
      <c r="BA25" s="58"/>
      <c r="BB25" s="58"/>
      <c r="BC25" s="59"/>
      <c r="BD25" s="54">
        <f t="shared" si="12"/>
        <v>0.36381458238438041</v>
      </c>
      <c r="BE25" s="55">
        <f t="shared" si="13"/>
        <v>6672</v>
      </c>
      <c r="BF25" s="61"/>
      <c r="BG25" s="62"/>
      <c r="BH25" s="58"/>
      <c r="BI25" s="58"/>
      <c r="BJ25" s="59"/>
      <c r="BK25" s="54">
        <f t="shared" si="14"/>
        <v>0.36381458238438041</v>
      </c>
      <c r="BL25" s="55">
        <f t="shared" si="15"/>
        <v>6672</v>
      </c>
      <c r="BM25" s="61"/>
      <c r="BN25" s="62"/>
      <c r="BO25" s="58"/>
      <c r="BP25" s="58"/>
      <c r="BQ25" s="59"/>
      <c r="BR25" s="54">
        <f t="shared" si="16"/>
        <v>0.36381458238438041</v>
      </c>
      <c r="BS25" s="55">
        <f t="shared" si="17"/>
        <v>6672</v>
      </c>
      <c r="BT25" s="61"/>
      <c r="BU25" s="62"/>
      <c r="BV25" s="58"/>
      <c r="BW25" s="58"/>
      <c r="BX25" s="59"/>
      <c r="BY25" s="54">
        <f t="shared" si="18"/>
        <v>0.36381458238438041</v>
      </c>
      <c r="BZ25" s="55">
        <f t="shared" si="19"/>
        <v>6672</v>
      </c>
      <c r="CA25" s="61"/>
      <c r="CB25" s="62"/>
      <c r="CC25" s="58"/>
      <c r="CD25" s="58"/>
      <c r="CE25" s="59"/>
      <c r="CF25" s="54">
        <f t="shared" si="20"/>
        <v>0.36381458238438041</v>
      </c>
      <c r="CG25" s="55">
        <f t="shared" si="21"/>
        <v>6672</v>
      </c>
      <c r="CH25" s="61"/>
      <c r="CI25" s="62"/>
      <c r="CJ25" s="58"/>
      <c r="CK25" s="58"/>
      <c r="CL25" s="59"/>
      <c r="CM25" s="54">
        <f t="shared" si="22"/>
        <v>0.36381458238438041</v>
      </c>
      <c r="CN25" s="55">
        <f t="shared" si="23"/>
        <v>6672</v>
      </c>
      <c r="CO25" s="61"/>
      <c r="CP25" s="62"/>
      <c r="CQ25" s="58"/>
      <c r="CR25" s="58"/>
      <c r="CS25" s="59"/>
      <c r="CT25" s="54">
        <f t="shared" si="24"/>
        <v>0.36381458238438041</v>
      </c>
      <c r="CU25" s="55">
        <f t="shared" si="25"/>
        <v>6672</v>
      </c>
      <c r="CV25" s="61"/>
      <c r="CW25" s="62"/>
      <c r="CX25" s="58"/>
      <c r="CY25" s="58"/>
      <c r="CZ25" s="59"/>
      <c r="DA25" s="54">
        <f t="shared" si="26"/>
        <v>0.36381458238438041</v>
      </c>
      <c r="DB25" s="55">
        <f t="shared" si="27"/>
        <v>6672</v>
      </c>
      <c r="DC25" s="61"/>
      <c r="DD25" s="62"/>
      <c r="DE25" s="58"/>
      <c r="DF25" s="58"/>
      <c r="DG25" s="59"/>
      <c r="DH25" s="54">
        <f t="shared" si="28"/>
        <v>0.36381458238438041</v>
      </c>
      <c r="DI25" s="55">
        <f t="shared" si="29"/>
        <v>6672</v>
      </c>
      <c r="DJ25" s="61"/>
      <c r="DK25" s="62"/>
      <c r="DL25" s="58"/>
      <c r="DM25" s="58"/>
      <c r="DN25" s="59"/>
      <c r="DO25" s="54">
        <f t="shared" si="30"/>
        <v>0.36381458238438041</v>
      </c>
      <c r="DP25" s="55">
        <f t="shared" si="31"/>
        <v>6672</v>
      </c>
      <c r="DQ25" s="61"/>
      <c r="DR25" s="62"/>
      <c r="DS25" s="58"/>
      <c r="DT25" s="58"/>
      <c r="DU25" s="59"/>
      <c r="DV25" s="54">
        <f t="shared" si="32"/>
        <v>0.36381458238438041</v>
      </c>
      <c r="DW25" s="55">
        <f t="shared" si="33"/>
        <v>6672</v>
      </c>
      <c r="DX25" s="61"/>
      <c r="DY25" s="62"/>
      <c r="DZ25" s="58"/>
      <c r="EA25" s="58"/>
      <c r="EB25" s="59"/>
      <c r="EC25" s="54">
        <f t="shared" si="34"/>
        <v>0.36381458238438041</v>
      </c>
      <c r="ED25" s="55">
        <f t="shared" si="35"/>
        <v>6672</v>
      </c>
      <c r="EE25" s="61"/>
      <c r="EF25" s="62"/>
      <c r="EG25" s="58"/>
      <c r="EH25" s="58"/>
      <c r="EI25" s="59"/>
      <c r="EJ25" s="54">
        <f t="shared" si="36"/>
        <v>0.36381458238438041</v>
      </c>
      <c r="EK25" s="55">
        <f t="shared" si="37"/>
        <v>6672</v>
      </c>
      <c r="EL25" s="61"/>
      <c r="EM25" s="62"/>
      <c r="EN25" s="58"/>
      <c r="EO25" s="58"/>
      <c r="EP25" s="59"/>
      <c r="EQ25" s="54">
        <f t="shared" si="38"/>
        <v>0.36381458238438041</v>
      </c>
      <c r="ER25" s="55">
        <f t="shared" si="39"/>
        <v>6672</v>
      </c>
      <c r="ES25" s="61"/>
      <c r="ET25" s="62"/>
      <c r="EU25" s="58"/>
      <c r="EV25" s="58"/>
      <c r="EW25" s="59"/>
      <c r="EX25" s="54">
        <f t="shared" si="40"/>
        <v>0.36381458238438041</v>
      </c>
      <c r="EY25" s="55">
        <f t="shared" si="41"/>
        <v>6672</v>
      </c>
      <c r="EZ25" s="61"/>
      <c r="FA25" s="62"/>
      <c r="FB25" s="58"/>
      <c r="FC25" s="58"/>
      <c r="FD25" s="59"/>
      <c r="FE25" s="54">
        <f t="shared" si="42"/>
        <v>0.36381458238438041</v>
      </c>
      <c r="FF25" s="55">
        <f t="shared" si="43"/>
        <v>6672</v>
      </c>
      <c r="FG25" s="61"/>
      <c r="FH25" s="62"/>
      <c r="FI25" s="58"/>
      <c r="FJ25" s="58"/>
      <c r="FK25" s="59"/>
      <c r="FL25" s="54">
        <f t="shared" si="44"/>
        <v>0.36381458238438041</v>
      </c>
      <c r="FM25" s="55">
        <f t="shared" si="45"/>
        <v>6672</v>
      </c>
      <c r="FN25" s="61"/>
      <c r="FO25" s="62"/>
      <c r="FP25" s="58"/>
      <c r="FQ25" s="58"/>
      <c r="FR25" s="59"/>
      <c r="FS25" s="54">
        <f t="shared" si="46"/>
        <v>0.36381458238438041</v>
      </c>
      <c r="FT25" s="55">
        <f t="shared" si="47"/>
        <v>6672</v>
      </c>
      <c r="FU25" s="61"/>
      <c r="FV25" s="62"/>
      <c r="FW25" s="58"/>
      <c r="FX25" s="58"/>
      <c r="FY25" s="59"/>
      <c r="FZ25" s="54">
        <f t="shared" si="48"/>
        <v>0.36381458238438041</v>
      </c>
      <c r="GA25" s="55">
        <f t="shared" si="49"/>
        <v>6672</v>
      </c>
      <c r="GB25" s="61"/>
      <c r="GC25" s="62"/>
      <c r="GD25" s="58"/>
      <c r="GE25" s="58"/>
      <c r="GF25" s="59"/>
      <c r="GG25" s="54">
        <f t="shared" si="50"/>
        <v>0.36381458238438041</v>
      </c>
      <c r="GH25" s="55">
        <f t="shared" si="51"/>
        <v>6672</v>
      </c>
      <c r="GI25" s="61"/>
      <c r="GJ25" s="62"/>
      <c r="GK25" s="58"/>
      <c r="GL25" s="58"/>
      <c r="GM25" s="59"/>
      <c r="GN25" s="54">
        <f t="shared" si="52"/>
        <v>0.36381458238438041</v>
      </c>
      <c r="GO25" s="55">
        <f t="shared" si="53"/>
        <v>6672</v>
      </c>
      <c r="GP25" s="61"/>
      <c r="GQ25" s="62"/>
      <c r="GR25" s="58"/>
      <c r="GS25" s="58"/>
      <c r="GT25" s="59"/>
      <c r="GU25" s="54">
        <f t="shared" si="54"/>
        <v>0.36381458238438041</v>
      </c>
      <c r="GV25" s="55">
        <f t="shared" si="55"/>
        <v>6672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>
        <f t="shared" si="57"/>
        <v>0.06</v>
      </c>
      <c r="H26" s="55">
        <f t="shared" si="56"/>
        <v>6602</v>
      </c>
      <c r="I26" s="61"/>
      <c r="J26" s="62"/>
      <c r="K26" s="58">
        <v>10</v>
      </c>
      <c r="L26" s="58">
        <v>10</v>
      </c>
      <c r="M26" s="59"/>
      <c r="N26" s="54">
        <f t="shared" si="0"/>
        <v>9.6731293547409891E-2</v>
      </c>
      <c r="O26" s="55">
        <f t="shared" si="1"/>
        <v>6602</v>
      </c>
      <c r="P26" s="61"/>
      <c r="Q26" s="62"/>
      <c r="R26" s="58">
        <v>20</v>
      </c>
      <c r="S26" s="58">
        <v>20</v>
      </c>
      <c r="T26" s="59"/>
      <c r="U26" s="54">
        <f t="shared" si="2"/>
        <v>0.15466828233868526</v>
      </c>
      <c r="V26" s="55">
        <f t="shared" si="3"/>
        <v>6602</v>
      </c>
      <c r="W26" s="61"/>
      <c r="X26" s="62"/>
      <c r="Y26" s="58">
        <v>30</v>
      </c>
      <c r="Z26" s="58">
        <v>30</v>
      </c>
      <c r="AA26" s="59"/>
      <c r="AB26" s="54">
        <f t="shared" si="4"/>
        <v>0.24953100924289351</v>
      </c>
      <c r="AC26" s="55">
        <f t="shared" si="5"/>
        <v>6672</v>
      </c>
      <c r="AD26" s="61"/>
      <c r="AE26" s="62"/>
      <c r="AF26" s="58">
        <v>30</v>
      </c>
      <c r="AG26" s="58">
        <v>30</v>
      </c>
      <c r="AH26" s="59"/>
      <c r="AI26" s="54">
        <f t="shared" si="6"/>
        <v>0.33009156080164659</v>
      </c>
      <c r="AJ26" s="55">
        <f t="shared" si="7"/>
        <v>6672</v>
      </c>
      <c r="AK26" s="61"/>
      <c r="AL26" s="62"/>
      <c r="AM26" s="58"/>
      <c r="AN26" s="58"/>
      <c r="AO26" s="59"/>
      <c r="AP26" s="54">
        <f t="shared" si="8"/>
        <v>0.36381458238438041</v>
      </c>
      <c r="AQ26" s="55">
        <f t="shared" si="9"/>
        <v>6672</v>
      </c>
      <c r="AR26" s="61"/>
      <c r="AS26" s="62"/>
      <c r="AT26" s="58"/>
      <c r="AU26" s="58"/>
      <c r="AV26" s="59"/>
      <c r="AW26" s="54">
        <f t="shared" si="10"/>
        <v>0.36381458238438041</v>
      </c>
      <c r="AX26" s="55">
        <f t="shared" si="11"/>
        <v>6672</v>
      </c>
      <c r="AY26" s="61"/>
      <c r="AZ26" s="62"/>
      <c r="BA26" s="58"/>
      <c r="BB26" s="58"/>
      <c r="BC26" s="59"/>
      <c r="BD26" s="54">
        <f t="shared" si="12"/>
        <v>0.36381458238438041</v>
      </c>
      <c r="BE26" s="55">
        <f t="shared" si="13"/>
        <v>6672</v>
      </c>
      <c r="BF26" s="61"/>
      <c r="BG26" s="62"/>
      <c r="BH26" s="58"/>
      <c r="BI26" s="58"/>
      <c r="BJ26" s="59"/>
      <c r="BK26" s="54">
        <f t="shared" si="14"/>
        <v>0.36381458238438041</v>
      </c>
      <c r="BL26" s="55">
        <f t="shared" si="15"/>
        <v>6672</v>
      </c>
      <c r="BM26" s="61"/>
      <c r="BN26" s="62"/>
      <c r="BO26" s="58"/>
      <c r="BP26" s="58"/>
      <c r="BQ26" s="59"/>
      <c r="BR26" s="54">
        <f t="shared" si="16"/>
        <v>0.36381458238438041</v>
      </c>
      <c r="BS26" s="55">
        <f t="shared" si="17"/>
        <v>6672</v>
      </c>
      <c r="BT26" s="61"/>
      <c r="BU26" s="62"/>
      <c r="BV26" s="58"/>
      <c r="BW26" s="58"/>
      <c r="BX26" s="59"/>
      <c r="BY26" s="54">
        <f t="shared" si="18"/>
        <v>0.36381458238438041</v>
      </c>
      <c r="BZ26" s="55">
        <f t="shared" si="19"/>
        <v>6672</v>
      </c>
      <c r="CA26" s="61"/>
      <c r="CB26" s="62"/>
      <c r="CC26" s="58"/>
      <c r="CD26" s="58"/>
      <c r="CE26" s="59"/>
      <c r="CF26" s="54">
        <f t="shared" si="20"/>
        <v>0.36381458238438041</v>
      </c>
      <c r="CG26" s="55">
        <f t="shared" si="21"/>
        <v>6672</v>
      </c>
      <c r="CH26" s="61"/>
      <c r="CI26" s="62"/>
      <c r="CJ26" s="58"/>
      <c r="CK26" s="58"/>
      <c r="CL26" s="59"/>
      <c r="CM26" s="54">
        <f t="shared" si="22"/>
        <v>0.36381458238438041</v>
      </c>
      <c r="CN26" s="55">
        <f t="shared" si="23"/>
        <v>6672</v>
      </c>
      <c r="CO26" s="61"/>
      <c r="CP26" s="62"/>
      <c r="CQ26" s="58"/>
      <c r="CR26" s="58"/>
      <c r="CS26" s="59"/>
      <c r="CT26" s="54">
        <f t="shared" si="24"/>
        <v>0.36381458238438041</v>
      </c>
      <c r="CU26" s="55">
        <f t="shared" si="25"/>
        <v>6672</v>
      </c>
      <c r="CV26" s="61"/>
      <c r="CW26" s="62"/>
      <c r="CX26" s="58"/>
      <c r="CY26" s="58"/>
      <c r="CZ26" s="59"/>
      <c r="DA26" s="54">
        <f t="shared" si="26"/>
        <v>0.36381458238438041</v>
      </c>
      <c r="DB26" s="55">
        <f t="shared" si="27"/>
        <v>6672</v>
      </c>
      <c r="DC26" s="61"/>
      <c r="DD26" s="62"/>
      <c r="DE26" s="58"/>
      <c r="DF26" s="58"/>
      <c r="DG26" s="59"/>
      <c r="DH26" s="54">
        <f t="shared" si="28"/>
        <v>0.36381458238438041</v>
      </c>
      <c r="DI26" s="55">
        <f t="shared" si="29"/>
        <v>6672</v>
      </c>
      <c r="DJ26" s="61"/>
      <c r="DK26" s="62"/>
      <c r="DL26" s="58"/>
      <c r="DM26" s="58"/>
      <c r="DN26" s="59"/>
      <c r="DO26" s="54">
        <f t="shared" si="30"/>
        <v>0.36381458238438041</v>
      </c>
      <c r="DP26" s="55">
        <f t="shared" si="31"/>
        <v>6672</v>
      </c>
      <c r="DQ26" s="61"/>
      <c r="DR26" s="62"/>
      <c r="DS26" s="58"/>
      <c r="DT26" s="58"/>
      <c r="DU26" s="59"/>
      <c r="DV26" s="54">
        <f t="shared" si="32"/>
        <v>0.36381458238438041</v>
      </c>
      <c r="DW26" s="55">
        <f t="shared" si="33"/>
        <v>6672</v>
      </c>
      <c r="DX26" s="61"/>
      <c r="DY26" s="62"/>
      <c r="DZ26" s="58"/>
      <c r="EA26" s="58"/>
      <c r="EB26" s="59"/>
      <c r="EC26" s="54">
        <f t="shared" si="34"/>
        <v>0.36381458238438041</v>
      </c>
      <c r="ED26" s="55">
        <f t="shared" si="35"/>
        <v>6672</v>
      </c>
      <c r="EE26" s="61"/>
      <c r="EF26" s="62"/>
      <c r="EG26" s="58"/>
      <c r="EH26" s="58"/>
      <c r="EI26" s="59"/>
      <c r="EJ26" s="54">
        <f t="shared" si="36"/>
        <v>0.36381458238438041</v>
      </c>
      <c r="EK26" s="55">
        <f t="shared" si="37"/>
        <v>6672</v>
      </c>
      <c r="EL26" s="61"/>
      <c r="EM26" s="62"/>
      <c r="EN26" s="58"/>
      <c r="EO26" s="58"/>
      <c r="EP26" s="59"/>
      <c r="EQ26" s="54">
        <f t="shared" si="38"/>
        <v>0.36381458238438041</v>
      </c>
      <c r="ER26" s="55">
        <f t="shared" si="39"/>
        <v>6672</v>
      </c>
      <c r="ES26" s="61"/>
      <c r="ET26" s="62"/>
      <c r="EU26" s="58"/>
      <c r="EV26" s="58"/>
      <c r="EW26" s="59"/>
      <c r="EX26" s="54">
        <f t="shared" si="40"/>
        <v>0.36381458238438041</v>
      </c>
      <c r="EY26" s="55">
        <f t="shared" si="41"/>
        <v>6672</v>
      </c>
      <c r="EZ26" s="61"/>
      <c r="FA26" s="62"/>
      <c r="FB26" s="58"/>
      <c r="FC26" s="58"/>
      <c r="FD26" s="59"/>
      <c r="FE26" s="54">
        <f t="shared" si="42"/>
        <v>0.36381458238438041</v>
      </c>
      <c r="FF26" s="55">
        <f t="shared" si="43"/>
        <v>6672</v>
      </c>
      <c r="FG26" s="61"/>
      <c r="FH26" s="62"/>
      <c r="FI26" s="58"/>
      <c r="FJ26" s="58"/>
      <c r="FK26" s="59"/>
      <c r="FL26" s="54">
        <f t="shared" si="44"/>
        <v>0.36381458238438041</v>
      </c>
      <c r="FM26" s="55">
        <f t="shared" si="45"/>
        <v>6672</v>
      </c>
      <c r="FN26" s="61"/>
      <c r="FO26" s="62"/>
      <c r="FP26" s="58"/>
      <c r="FQ26" s="58"/>
      <c r="FR26" s="59"/>
      <c r="FS26" s="54">
        <f t="shared" si="46"/>
        <v>0.36381458238438041</v>
      </c>
      <c r="FT26" s="55">
        <f t="shared" si="47"/>
        <v>6672</v>
      </c>
      <c r="FU26" s="61"/>
      <c r="FV26" s="62"/>
      <c r="FW26" s="58"/>
      <c r="FX26" s="58"/>
      <c r="FY26" s="59"/>
      <c r="FZ26" s="54">
        <f t="shared" si="48"/>
        <v>0.36381458238438041</v>
      </c>
      <c r="GA26" s="55">
        <f t="shared" si="49"/>
        <v>6672</v>
      </c>
      <c r="GB26" s="61"/>
      <c r="GC26" s="62"/>
      <c r="GD26" s="58"/>
      <c r="GE26" s="58"/>
      <c r="GF26" s="59"/>
      <c r="GG26" s="54">
        <f t="shared" si="50"/>
        <v>0.36381458238438041</v>
      </c>
      <c r="GH26" s="55">
        <f t="shared" si="51"/>
        <v>6672</v>
      </c>
      <c r="GI26" s="61"/>
      <c r="GJ26" s="62"/>
      <c r="GK26" s="58"/>
      <c r="GL26" s="58"/>
      <c r="GM26" s="59"/>
      <c r="GN26" s="54">
        <f t="shared" si="52"/>
        <v>0.36381458238438041</v>
      </c>
      <c r="GO26" s="55">
        <f t="shared" si="53"/>
        <v>6672</v>
      </c>
      <c r="GP26" s="61"/>
      <c r="GQ26" s="62"/>
      <c r="GR26" s="58"/>
      <c r="GS26" s="58"/>
      <c r="GT26" s="59"/>
      <c r="GU26" s="54">
        <f t="shared" si="54"/>
        <v>0.36381458238438041</v>
      </c>
      <c r="GV26" s="55">
        <f t="shared" si="55"/>
        <v>6672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>
        <f t="shared" si="57"/>
        <v>0.06</v>
      </c>
      <c r="H27" s="55">
        <f t="shared" si="56"/>
        <v>6602</v>
      </c>
      <c r="I27" s="61"/>
      <c r="J27" s="62"/>
      <c r="K27" s="58">
        <v>10</v>
      </c>
      <c r="L27" s="58">
        <v>15</v>
      </c>
      <c r="M27" s="59"/>
      <c r="N27" s="54">
        <f t="shared" si="0"/>
        <v>9.8624659194183603E-2</v>
      </c>
      <c r="O27" s="55">
        <f t="shared" si="1"/>
        <v>6602</v>
      </c>
      <c r="P27" s="61"/>
      <c r="Q27" s="62"/>
      <c r="R27" s="58">
        <v>15</v>
      </c>
      <c r="S27" s="58">
        <v>15</v>
      </c>
      <c r="T27" s="59"/>
      <c r="U27" s="54">
        <f t="shared" si="2"/>
        <v>0.15694032111481371</v>
      </c>
      <c r="V27" s="55">
        <f t="shared" si="3"/>
        <v>6602</v>
      </c>
      <c r="W27" s="61"/>
      <c r="X27" s="62"/>
      <c r="Y27" s="58"/>
      <c r="Z27" s="58">
        <v>25</v>
      </c>
      <c r="AA27" s="59"/>
      <c r="AB27" s="54">
        <f t="shared" si="4"/>
        <v>0.25140451044193429</v>
      </c>
      <c r="AC27" s="55">
        <f t="shared" si="5"/>
        <v>6672</v>
      </c>
      <c r="AD27" s="61"/>
      <c r="AE27" s="62"/>
      <c r="AF27" s="171">
        <v>30</v>
      </c>
      <c r="AG27" s="171">
        <v>30</v>
      </c>
      <c r="AH27" s="59"/>
      <c r="AI27" s="54">
        <f t="shared" si="6"/>
        <v>0.33458796367934446</v>
      </c>
      <c r="AJ27" s="55">
        <f t="shared" si="7"/>
        <v>6672</v>
      </c>
      <c r="AK27" s="61"/>
      <c r="AL27" s="62"/>
      <c r="AM27" s="58"/>
      <c r="AN27" s="58"/>
      <c r="AO27" s="59"/>
      <c r="AP27" s="54">
        <f t="shared" si="8"/>
        <v>0.36381458238438041</v>
      </c>
      <c r="AQ27" s="55">
        <f t="shared" si="9"/>
        <v>6672</v>
      </c>
      <c r="AR27" s="61"/>
      <c r="AS27" s="62"/>
      <c r="AT27" s="58"/>
      <c r="AU27" s="58"/>
      <c r="AV27" s="59"/>
      <c r="AW27" s="54">
        <f t="shared" si="10"/>
        <v>0.36381458238438041</v>
      </c>
      <c r="AX27" s="55">
        <f t="shared" si="11"/>
        <v>6672</v>
      </c>
      <c r="AY27" s="61"/>
      <c r="AZ27" s="62"/>
      <c r="BA27" s="58"/>
      <c r="BB27" s="58"/>
      <c r="BC27" s="59"/>
      <c r="BD27" s="54">
        <f t="shared" si="12"/>
        <v>0.36381458238438041</v>
      </c>
      <c r="BE27" s="55">
        <f t="shared" si="13"/>
        <v>6672</v>
      </c>
      <c r="BF27" s="61"/>
      <c r="BG27" s="62"/>
      <c r="BH27" s="58"/>
      <c r="BI27" s="58"/>
      <c r="BJ27" s="59"/>
      <c r="BK27" s="54">
        <f t="shared" si="14"/>
        <v>0.36381458238438041</v>
      </c>
      <c r="BL27" s="55">
        <f t="shared" si="15"/>
        <v>6672</v>
      </c>
      <c r="BM27" s="61"/>
      <c r="BN27" s="62"/>
      <c r="BO27" s="58"/>
      <c r="BP27" s="58"/>
      <c r="BQ27" s="59"/>
      <c r="BR27" s="54">
        <f t="shared" si="16"/>
        <v>0.36381458238438041</v>
      </c>
      <c r="BS27" s="55">
        <f t="shared" si="17"/>
        <v>6672</v>
      </c>
      <c r="BT27" s="61"/>
      <c r="BU27" s="62"/>
      <c r="BV27" s="58"/>
      <c r="BW27" s="58"/>
      <c r="BX27" s="59"/>
      <c r="BY27" s="54">
        <f t="shared" si="18"/>
        <v>0.36381458238438041</v>
      </c>
      <c r="BZ27" s="55">
        <f t="shared" si="19"/>
        <v>6672</v>
      </c>
      <c r="CA27" s="61"/>
      <c r="CB27" s="62"/>
      <c r="CC27" s="58"/>
      <c r="CD27" s="58"/>
      <c r="CE27" s="59"/>
      <c r="CF27" s="54">
        <f t="shared" si="20"/>
        <v>0.36381458238438041</v>
      </c>
      <c r="CG27" s="55">
        <f t="shared" si="21"/>
        <v>6672</v>
      </c>
      <c r="CH27" s="61"/>
      <c r="CI27" s="62"/>
      <c r="CJ27" s="58"/>
      <c r="CK27" s="58"/>
      <c r="CL27" s="59"/>
      <c r="CM27" s="54">
        <f t="shared" si="22"/>
        <v>0.36381458238438041</v>
      </c>
      <c r="CN27" s="55">
        <f t="shared" si="23"/>
        <v>6672</v>
      </c>
      <c r="CO27" s="61"/>
      <c r="CP27" s="62"/>
      <c r="CQ27" s="58"/>
      <c r="CR27" s="58"/>
      <c r="CS27" s="59"/>
      <c r="CT27" s="54">
        <f t="shared" si="24"/>
        <v>0.36381458238438041</v>
      </c>
      <c r="CU27" s="55">
        <f t="shared" si="25"/>
        <v>6672</v>
      </c>
      <c r="CV27" s="61"/>
      <c r="CW27" s="62"/>
      <c r="CX27" s="58"/>
      <c r="CY27" s="58"/>
      <c r="CZ27" s="59"/>
      <c r="DA27" s="54">
        <f t="shared" si="26"/>
        <v>0.36381458238438041</v>
      </c>
      <c r="DB27" s="55">
        <f t="shared" si="27"/>
        <v>6672</v>
      </c>
      <c r="DC27" s="61"/>
      <c r="DD27" s="62"/>
      <c r="DE27" s="58"/>
      <c r="DF27" s="58"/>
      <c r="DG27" s="59"/>
      <c r="DH27" s="54">
        <f t="shared" si="28"/>
        <v>0.36381458238438041</v>
      </c>
      <c r="DI27" s="55">
        <f t="shared" si="29"/>
        <v>6672</v>
      </c>
      <c r="DJ27" s="61"/>
      <c r="DK27" s="62"/>
      <c r="DL27" s="58"/>
      <c r="DM27" s="58"/>
      <c r="DN27" s="59"/>
      <c r="DO27" s="54">
        <f t="shared" si="30"/>
        <v>0.36381458238438041</v>
      </c>
      <c r="DP27" s="55">
        <f t="shared" si="31"/>
        <v>6672</v>
      </c>
      <c r="DQ27" s="61"/>
      <c r="DR27" s="62"/>
      <c r="DS27" s="58"/>
      <c r="DT27" s="58"/>
      <c r="DU27" s="59"/>
      <c r="DV27" s="54">
        <f t="shared" si="32"/>
        <v>0.36381458238438041</v>
      </c>
      <c r="DW27" s="55">
        <f t="shared" si="33"/>
        <v>6672</v>
      </c>
      <c r="DX27" s="61"/>
      <c r="DY27" s="62"/>
      <c r="DZ27" s="58"/>
      <c r="EA27" s="58"/>
      <c r="EB27" s="59"/>
      <c r="EC27" s="54">
        <f t="shared" si="34"/>
        <v>0.36381458238438041</v>
      </c>
      <c r="ED27" s="55">
        <f t="shared" si="35"/>
        <v>6672</v>
      </c>
      <c r="EE27" s="61"/>
      <c r="EF27" s="62"/>
      <c r="EG27" s="58"/>
      <c r="EH27" s="58"/>
      <c r="EI27" s="59"/>
      <c r="EJ27" s="54">
        <f t="shared" si="36"/>
        <v>0.36381458238438041</v>
      </c>
      <c r="EK27" s="55">
        <f t="shared" si="37"/>
        <v>6672</v>
      </c>
      <c r="EL27" s="61"/>
      <c r="EM27" s="62"/>
      <c r="EN27" s="58"/>
      <c r="EO27" s="58"/>
      <c r="EP27" s="59"/>
      <c r="EQ27" s="54">
        <f t="shared" si="38"/>
        <v>0.36381458238438041</v>
      </c>
      <c r="ER27" s="55">
        <f t="shared" si="39"/>
        <v>6672</v>
      </c>
      <c r="ES27" s="61"/>
      <c r="ET27" s="62"/>
      <c r="EU27" s="58"/>
      <c r="EV27" s="58"/>
      <c r="EW27" s="59"/>
      <c r="EX27" s="54">
        <f t="shared" si="40"/>
        <v>0.36381458238438041</v>
      </c>
      <c r="EY27" s="55">
        <f t="shared" si="41"/>
        <v>6672</v>
      </c>
      <c r="EZ27" s="61"/>
      <c r="FA27" s="62"/>
      <c r="FB27" s="58"/>
      <c r="FC27" s="58"/>
      <c r="FD27" s="59"/>
      <c r="FE27" s="54">
        <f t="shared" si="42"/>
        <v>0.36381458238438041</v>
      </c>
      <c r="FF27" s="55">
        <f t="shared" si="43"/>
        <v>6672</v>
      </c>
      <c r="FG27" s="61"/>
      <c r="FH27" s="62"/>
      <c r="FI27" s="58"/>
      <c r="FJ27" s="58"/>
      <c r="FK27" s="59"/>
      <c r="FL27" s="54">
        <f t="shared" si="44"/>
        <v>0.36381458238438041</v>
      </c>
      <c r="FM27" s="55">
        <f t="shared" si="45"/>
        <v>6672</v>
      </c>
      <c r="FN27" s="61"/>
      <c r="FO27" s="62"/>
      <c r="FP27" s="58"/>
      <c r="FQ27" s="58"/>
      <c r="FR27" s="59"/>
      <c r="FS27" s="54">
        <f t="shared" si="46"/>
        <v>0.36381458238438041</v>
      </c>
      <c r="FT27" s="55">
        <f t="shared" si="47"/>
        <v>6672</v>
      </c>
      <c r="FU27" s="61"/>
      <c r="FV27" s="62"/>
      <c r="FW27" s="58"/>
      <c r="FX27" s="58"/>
      <c r="FY27" s="59"/>
      <c r="FZ27" s="54">
        <f t="shared" si="48"/>
        <v>0.36381458238438041</v>
      </c>
      <c r="GA27" s="55">
        <f t="shared" si="49"/>
        <v>6672</v>
      </c>
      <c r="GB27" s="61"/>
      <c r="GC27" s="62"/>
      <c r="GD27" s="58"/>
      <c r="GE27" s="58"/>
      <c r="GF27" s="59"/>
      <c r="GG27" s="54">
        <f t="shared" si="50"/>
        <v>0.36381458238438041</v>
      </c>
      <c r="GH27" s="55">
        <f t="shared" si="51"/>
        <v>6672</v>
      </c>
      <c r="GI27" s="61"/>
      <c r="GJ27" s="62"/>
      <c r="GK27" s="58"/>
      <c r="GL27" s="58"/>
      <c r="GM27" s="59"/>
      <c r="GN27" s="54">
        <f t="shared" si="52"/>
        <v>0.36381458238438041</v>
      </c>
      <c r="GO27" s="55">
        <f t="shared" si="53"/>
        <v>6672</v>
      </c>
      <c r="GP27" s="61"/>
      <c r="GQ27" s="62"/>
      <c r="GR27" s="58"/>
      <c r="GS27" s="58"/>
      <c r="GT27" s="59"/>
      <c r="GU27" s="54">
        <f t="shared" si="54"/>
        <v>0.36381458238438041</v>
      </c>
      <c r="GV27" s="55">
        <f t="shared" si="55"/>
        <v>6672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>
        <f t="shared" si="57"/>
        <v>0.06</v>
      </c>
      <c r="H28" s="55">
        <f t="shared" si="56"/>
        <v>6602</v>
      </c>
      <c r="I28" s="61"/>
      <c r="J28" s="62"/>
      <c r="K28" s="58">
        <v>15</v>
      </c>
      <c r="L28" s="58"/>
      <c r="M28" s="59"/>
      <c r="N28" s="54">
        <f t="shared" si="0"/>
        <v>9.9760678582247825E-2</v>
      </c>
      <c r="O28" s="55">
        <f t="shared" si="1"/>
        <v>6602</v>
      </c>
      <c r="P28" s="61"/>
      <c r="Q28" s="62"/>
      <c r="R28" s="58">
        <v>10</v>
      </c>
      <c r="S28" s="58">
        <v>10</v>
      </c>
      <c r="T28" s="59"/>
      <c r="U28" s="54">
        <f t="shared" si="2"/>
        <v>0.15845501363223269</v>
      </c>
      <c r="V28" s="55">
        <f t="shared" si="3"/>
        <v>6602</v>
      </c>
      <c r="W28" s="61"/>
      <c r="X28" s="62"/>
      <c r="Y28" s="58">
        <v>25</v>
      </c>
      <c r="Z28" s="58">
        <v>30</v>
      </c>
      <c r="AA28" s="59"/>
      <c r="AB28" s="54">
        <f t="shared" si="4"/>
        <v>0.25552621307982398</v>
      </c>
      <c r="AC28" s="55">
        <f t="shared" si="5"/>
        <v>6672</v>
      </c>
      <c r="AD28" s="61"/>
      <c r="AE28" s="62"/>
      <c r="AF28" s="171">
        <v>20</v>
      </c>
      <c r="AG28" s="171">
        <v>40</v>
      </c>
      <c r="AH28" s="59"/>
      <c r="AI28" s="54">
        <f t="shared" si="6"/>
        <v>0.33908436655704227</v>
      </c>
      <c r="AJ28" s="55">
        <f t="shared" si="7"/>
        <v>6672</v>
      </c>
      <c r="AK28" s="61"/>
      <c r="AL28" s="62"/>
      <c r="AM28" s="58"/>
      <c r="AN28" s="58"/>
      <c r="AO28" s="59"/>
      <c r="AP28" s="54">
        <f t="shared" si="8"/>
        <v>0.36381458238438041</v>
      </c>
      <c r="AQ28" s="55">
        <f t="shared" si="9"/>
        <v>6672</v>
      </c>
      <c r="AR28" s="61"/>
      <c r="AS28" s="62"/>
      <c r="AT28" s="58"/>
      <c r="AU28" s="58"/>
      <c r="AV28" s="59"/>
      <c r="AW28" s="54">
        <f t="shared" si="10"/>
        <v>0.36381458238438041</v>
      </c>
      <c r="AX28" s="55">
        <f t="shared" si="11"/>
        <v>6672</v>
      </c>
      <c r="AY28" s="61"/>
      <c r="AZ28" s="62"/>
      <c r="BA28" s="58"/>
      <c r="BB28" s="58"/>
      <c r="BC28" s="59"/>
      <c r="BD28" s="54">
        <f t="shared" si="12"/>
        <v>0.36381458238438041</v>
      </c>
      <c r="BE28" s="55">
        <f t="shared" si="13"/>
        <v>6672</v>
      </c>
      <c r="BF28" s="61"/>
      <c r="BG28" s="62"/>
      <c r="BH28" s="58"/>
      <c r="BI28" s="58"/>
      <c r="BJ28" s="59"/>
      <c r="BK28" s="54">
        <f t="shared" si="14"/>
        <v>0.36381458238438041</v>
      </c>
      <c r="BL28" s="55">
        <f t="shared" si="15"/>
        <v>6672</v>
      </c>
      <c r="BM28" s="61"/>
      <c r="BN28" s="62"/>
      <c r="BO28" s="58"/>
      <c r="BP28" s="58"/>
      <c r="BQ28" s="59"/>
      <c r="BR28" s="54">
        <f t="shared" si="16"/>
        <v>0.36381458238438041</v>
      </c>
      <c r="BS28" s="55">
        <f t="shared" si="17"/>
        <v>6672</v>
      </c>
      <c r="BT28" s="61"/>
      <c r="BU28" s="62"/>
      <c r="BV28" s="58"/>
      <c r="BW28" s="58"/>
      <c r="BX28" s="59"/>
      <c r="BY28" s="54">
        <f t="shared" si="18"/>
        <v>0.36381458238438041</v>
      </c>
      <c r="BZ28" s="55">
        <f t="shared" si="19"/>
        <v>6672</v>
      </c>
      <c r="CA28" s="61"/>
      <c r="CB28" s="62"/>
      <c r="CC28" s="58"/>
      <c r="CD28" s="58"/>
      <c r="CE28" s="59"/>
      <c r="CF28" s="54">
        <f t="shared" si="20"/>
        <v>0.36381458238438041</v>
      </c>
      <c r="CG28" s="55">
        <f t="shared" si="21"/>
        <v>6672</v>
      </c>
      <c r="CH28" s="61"/>
      <c r="CI28" s="62"/>
      <c r="CJ28" s="58"/>
      <c r="CK28" s="58"/>
      <c r="CL28" s="59"/>
      <c r="CM28" s="54">
        <f t="shared" si="22"/>
        <v>0.36381458238438041</v>
      </c>
      <c r="CN28" s="55">
        <f t="shared" si="23"/>
        <v>6672</v>
      </c>
      <c r="CO28" s="61"/>
      <c r="CP28" s="62"/>
      <c r="CQ28" s="58"/>
      <c r="CR28" s="58"/>
      <c r="CS28" s="59"/>
      <c r="CT28" s="54">
        <f t="shared" si="24"/>
        <v>0.36381458238438041</v>
      </c>
      <c r="CU28" s="55">
        <f t="shared" si="25"/>
        <v>6672</v>
      </c>
      <c r="CV28" s="61"/>
      <c r="CW28" s="62"/>
      <c r="CX28" s="58"/>
      <c r="CY28" s="58"/>
      <c r="CZ28" s="59"/>
      <c r="DA28" s="54">
        <f t="shared" si="26"/>
        <v>0.36381458238438041</v>
      </c>
      <c r="DB28" s="55">
        <f t="shared" si="27"/>
        <v>6672</v>
      </c>
      <c r="DC28" s="61"/>
      <c r="DD28" s="62"/>
      <c r="DE28" s="58"/>
      <c r="DF28" s="58"/>
      <c r="DG28" s="59"/>
      <c r="DH28" s="54">
        <f t="shared" si="28"/>
        <v>0.36381458238438041</v>
      </c>
      <c r="DI28" s="55">
        <f t="shared" si="29"/>
        <v>6672</v>
      </c>
      <c r="DJ28" s="61"/>
      <c r="DK28" s="62"/>
      <c r="DL28" s="58"/>
      <c r="DM28" s="58"/>
      <c r="DN28" s="59"/>
      <c r="DO28" s="54">
        <f t="shared" si="30"/>
        <v>0.36381458238438041</v>
      </c>
      <c r="DP28" s="55">
        <f t="shared" si="31"/>
        <v>6672</v>
      </c>
      <c r="DQ28" s="61"/>
      <c r="DR28" s="62"/>
      <c r="DS28" s="58"/>
      <c r="DT28" s="58"/>
      <c r="DU28" s="59"/>
      <c r="DV28" s="54">
        <f t="shared" si="32"/>
        <v>0.36381458238438041</v>
      </c>
      <c r="DW28" s="55">
        <f t="shared" si="33"/>
        <v>6672</v>
      </c>
      <c r="DX28" s="61"/>
      <c r="DY28" s="62"/>
      <c r="DZ28" s="58"/>
      <c r="EA28" s="58"/>
      <c r="EB28" s="59"/>
      <c r="EC28" s="54">
        <f t="shared" si="34"/>
        <v>0.36381458238438041</v>
      </c>
      <c r="ED28" s="55">
        <f t="shared" si="35"/>
        <v>6672</v>
      </c>
      <c r="EE28" s="61"/>
      <c r="EF28" s="62"/>
      <c r="EG28" s="58"/>
      <c r="EH28" s="58"/>
      <c r="EI28" s="59"/>
      <c r="EJ28" s="54">
        <f t="shared" si="36"/>
        <v>0.36381458238438041</v>
      </c>
      <c r="EK28" s="55">
        <f t="shared" si="37"/>
        <v>6672</v>
      </c>
      <c r="EL28" s="61"/>
      <c r="EM28" s="62"/>
      <c r="EN28" s="58"/>
      <c r="EO28" s="58"/>
      <c r="EP28" s="59"/>
      <c r="EQ28" s="54">
        <f t="shared" si="38"/>
        <v>0.36381458238438041</v>
      </c>
      <c r="ER28" s="55">
        <f t="shared" si="39"/>
        <v>6672</v>
      </c>
      <c r="ES28" s="61"/>
      <c r="ET28" s="62"/>
      <c r="EU28" s="58"/>
      <c r="EV28" s="58"/>
      <c r="EW28" s="59"/>
      <c r="EX28" s="54">
        <f t="shared" si="40"/>
        <v>0.36381458238438041</v>
      </c>
      <c r="EY28" s="55">
        <f t="shared" si="41"/>
        <v>6672</v>
      </c>
      <c r="EZ28" s="61"/>
      <c r="FA28" s="62"/>
      <c r="FB28" s="58"/>
      <c r="FC28" s="58"/>
      <c r="FD28" s="59"/>
      <c r="FE28" s="54">
        <f t="shared" si="42"/>
        <v>0.36381458238438041</v>
      </c>
      <c r="FF28" s="55">
        <f t="shared" si="43"/>
        <v>6672</v>
      </c>
      <c r="FG28" s="61"/>
      <c r="FH28" s="62"/>
      <c r="FI28" s="58"/>
      <c r="FJ28" s="58"/>
      <c r="FK28" s="59"/>
      <c r="FL28" s="54">
        <f t="shared" si="44"/>
        <v>0.36381458238438041</v>
      </c>
      <c r="FM28" s="55">
        <f t="shared" si="45"/>
        <v>6672</v>
      </c>
      <c r="FN28" s="61"/>
      <c r="FO28" s="62"/>
      <c r="FP28" s="58"/>
      <c r="FQ28" s="58"/>
      <c r="FR28" s="59"/>
      <c r="FS28" s="54">
        <f t="shared" si="46"/>
        <v>0.36381458238438041</v>
      </c>
      <c r="FT28" s="55">
        <f t="shared" si="47"/>
        <v>6672</v>
      </c>
      <c r="FU28" s="61"/>
      <c r="FV28" s="62"/>
      <c r="FW28" s="58"/>
      <c r="FX28" s="58"/>
      <c r="FY28" s="59"/>
      <c r="FZ28" s="54">
        <f t="shared" si="48"/>
        <v>0.36381458238438041</v>
      </c>
      <c r="GA28" s="55">
        <f t="shared" si="49"/>
        <v>6672</v>
      </c>
      <c r="GB28" s="61"/>
      <c r="GC28" s="62"/>
      <c r="GD28" s="58"/>
      <c r="GE28" s="58"/>
      <c r="GF28" s="59"/>
      <c r="GG28" s="54">
        <f t="shared" si="50"/>
        <v>0.36381458238438041</v>
      </c>
      <c r="GH28" s="55">
        <f t="shared" si="51"/>
        <v>6672</v>
      </c>
      <c r="GI28" s="61"/>
      <c r="GJ28" s="62"/>
      <c r="GK28" s="58"/>
      <c r="GL28" s="58"/>
      <c r="GM28" s="59"/>
      <c r="GN28" s="54">
        <f t="shared" si="52"/>
        <v>0.36381458238438041</v>
      </c>
      <c r="GO28" s="55">
        <f t="shared" si="53"/>
        <v>6672</v>
      </c>
      <c r="GP28" s="61"/>
      <c r="GQ28" s="62"/>
      <c r="GR28" s="58"/>
      <c r="GS28" s="58"/>
      <c r="GT28" s="59"/>
      <c r="GU28" s="54">
        <f t="shared" si="54"/>
        <v>0.36381458238438041</v>
      </c>
      <c r="GV28" s="55">
        <f t="shared" si="55"/>
        <v>6672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>
        <f t="shared" si="57"/>
        <v>0.06</v>
      </c>
      <c r="H29" s="55">
        <f t="shared" si="56"/>
        <v>6602</v>
      </c>
      <c r="I29" s="61"/>
      <c r="J29" s="62"/>
      <c r="K29" s="58">
        <v>15</v>
      </c>
      <c r="L29" s="58">
        <v>15</v>
      </c>
      <c r="M29" s="59"/>
      <c r="N29" s="54">
        <f t="shared" si="0"/>
        <v>0.10203271735837627</v>
      </c>
      <c r="O29" s="55">
        <f t="shared" si="1"/>
        <v>6602</v>
      </c>
      <c r="P29" s="61"/>
      <c r="Q29" s="62"/>
      <c r="R29" s="58">
        <v>10</v>
      </c>
      <c r="S29" s="58">
        <v>20</v>
      </c>
      <c r="T29" s="59"/>
      <c r="U29" s="54">
        <f t="shared" si="2"/>
        <v>0.16072705240836113</v>
      </c>
      <c r="V29" s="55">
        <f t="shared" si="3"/>
        <v>6602</v>
      </c>
      <c r="W29" s="61"/>
      <c r="X29" s="62"/>
      <c r="Y29" s="58">
        <v>25</v>
      </c>
      <c r="Z29" s="58">
        <v>25</v>
      </c>
      <c r="AA29" s="59"/>
      <c r="AB29" s="54">
        <f t="shared" si="4"/>
        <v>0.25927321547790555</v>
      </c>
      <c r="AC29" s="55">
        <f t="shared" si="5"/>
        <v>6672</v>
      </c>
      <c r="AD29" s="61"/>
      <c r="AE29" s="62"/>
      <c r="AF29" s="171">
        <v>20</v>
      </c>
      <c r="AG29" s="171">
        <v>30</v>
      </c>
      <c r="AH29" s="59"/>
      <c r="AI29" s="54">
        <f t="shared" si="6"/>
        <v>0.34283136895512384</v>
      </c>
      <c r="AJ29" s="55">
        <f t="shared" si="7"/>
        <v>6672</v>
      </c>
      <c r="AK29" s="61"/>
      <c r="AL29" s="62"/>
      <c r="AM29" s="58"/>
      <c r="AN29" s="58"/>
      <c r="AO29" s="59"/>
      <c r="AP29" s="54">
        <f t="shared" si="8"/>
        <v>0.36381458238438041</v>
      </c>
      <c r="AQ29" s="55">
        <f t="shared" si="9"/>
        <v>6672</v>
      </c>
      <c r="AR29" s="61"/>
      <c r="AS29" s="62"/>
      <c r="AT29" s="58"/>
      <c r="AU29" s="58"/>
      <c r="AV29" s="59"/>
      <c r="AW29" s="54">
        <f t="shared" si="10"/>
        <v>0.36381458238438041</v>
      </c>
      <c r="AX29" s="55">
        <f t="shared" si="11"/>
        <v>6672</v>
      </c>
      <c r="AY29" s="61"/>
      <c r="AZ29" s="62"/>
      <c r="BA29" s="58"/>
      <c r="BB29" s="58"/>
      <c r="BC29" s="59"/>
      <c r="BD29" s="54">
        <f t="shared" si="12"/>
        <v>0.36381458238438041</v>
      </c>
      <c r="BE29" s="55">
        <f t="shared" si="13"/>
        <v>6672</v>
      </c>
      <c r="BF29" s="61"/>
      <c r="BG29" s="62"/>
      <c r="BH29" s="58"/>
      <c r="BI29" s="58"/>
      <c r="BJ29" s="59"/>
      <c r="BK29" s="54">
        <f t="shared" si="14"/>
        <v>0.36381458238438041</v>
      </c>
      <c r="BL29" s="55">
        <f t="shared" si="15"/>
        <v>6672</v>
      </c>
      <c r="BM29" s="61"/>
      <c r="BN29" s="62"/>
      <c r="BO29" s="58"/>
      <c r="BP29" s="58"/>
      <c r="BQ29" s="59"/>
      <c r="BR29" s="54">
        <f t="shared" si="16"/>
        <v>0.36381458238438041</v>
      </c>
      <c r="BS29" s="55">
        <f t="shared" si="17"/>
        <v>6672</v>
      </c>
      <c r="BT29" s="61"/>
      <c r="BU29" s="62"/>
      <c r="BV29" s="58"/>
      <c r="BW29" s="58"/>
      <c r="BX29" s="59"/>
      <c r="BY29" s="54">
        <f t="shared" si="18"/>
        <v>0.36381458238438041</v>
      </c>
      <c r="BZ29" s="55">
        <f t="shared" si="19"/>
        <v>6672</v>
      </c>
      <c r="CA29" s="61"/>
      <c r="CB29" s="62"/>
      <c r="CC29" s="58"/>
      <c r="CD29" s="58"/>
      <c r="CE29" s="59"/>
      <c r="CF29" s="54">
        <f t="shared" si="20"/>
        <v>0.36381458238438041</v>
      </c>
      <c r="CG29" s="55">
        <f t="shared" si="21"/>
        <v>6672</v>
      </c>
      <c r="CH29" s="61"/>
      <c r="CI29" s="62"/>
      <c r="CJ29" s="58"/>
      <c r="CK29" s="58"/>
      <c r="CL29" s="59"/>
      <c r="CM29" s="54">
        <f t="shared" si="22"/>
        <v>0.36381458238438041</v>
      </c>
      <c r="CN29" s="55">
        <f t="shared" si="23"/>
        <v>6672</v>
      </c>
      <c r="CO29" s="61"/>
      <c r="CP29" s="62"/>
      <c r="CQ29" s="58"/>
      <c r="CR29" s="58"/>
      <c r="CS29" s="59"/>
      <c r="CT29" s="54">
        <f t="shared" si="24"/>
        <v>0.36381458238438041</v>
      </c>
      <c r="CU29" s="55">
        <f t="shared" si="25"/>
        <v>6672</v>
      </c>
      <c r="CV29" s="61"/>
      <c r="CW29" s="62"/>
      <c r="CX29" s="58"/>
      <c r="CY29" s="58"/>
      <c r="CZ29" s="59"/>
      <c r="DA29" s="54">
        <f t="shared" si="26"/>
        <v>0.36381458238438041</v>
      </c>
      <c r="DB29" s="55">
        <f t="shared" si="27"/>
        <v>6672</v>
      </c>
      <c r="DC29" s="61"/>
      <c r="DD29" s="62"/>
      <c r="DE29" s="58"/>
      <c r="DF29" s="58"/>
      <c r="DG29" s="59"/>
      <c r="DH29" s="54">
        <f t="shared" si="28"/>
        <v>0.36381458238438041</v>
      </c>
      <c r="DI29" s="55">
        <f t="shared" si="29"/>
        <v>6672</v>
      </c>
      <c r="DJ29" s="61"/>
      <c r="DK29" s="62"/>
      <c r="DL29" s="58"/>
      <c r="DM29" s="58"/>
      <c r="DN29" s="59"/>
      <c r="DO29" s="54">
        <f t="shared" si="30"/>
        <v>0.36381458238438041</v>
      </c>
      <c r="DP29" s="55">
        <f t="shared" si="31"/>
        <v>6672</v>
      </c>
      <c r="DQ29" s="61"/>
      <c r="DR29" s="62"/>
      <c r="DS29" s="58"/>
      <c r="DT29" s="58"/>
      <c r="DU29" s="59"/>
      <c r="DV29" s="54">
        <f t="shared" si="32"/>
        <v>0.36381458238438041</v>
      </c>
      <c r="DW29" s="55">
        <f t="shared" si="33"/>
        <v>6672</v>
      </c>
      <c r="DX29" s="61"/>
      <c r="DY29" s="62"/>
      <c r="DZ29" s="58"/>
      <c r="EA29" s="58"/>
      <c r="EB29" s="59"/>
      <c r="EC29" s="54">
        <f t="shared" si="34"/>
        <v>0.36381458238438041</v>
      </c>
      <c r="ED29" s="55">
        <f t="shared" si="35"/>
        <v>6672</v>
      </c>
      <c r="EE29" s="61"/>
      <c r="EF29" s="62"/>
      <c r="EG29" s="58"/>
      <c r="EH29" s="58"/>
      <c r="EI29" s="59"/>
      <c r="EJ29" s="54">
        <f t="shared" si="36"/>
        <v>0.36381458238438041</v>
      </c>
      <c r="EK29" s="55">
        <f t="shared" si="37"/>
        <v>6672</v>
      </c>
      <c r="EL29" s="61"/>
      <c r="EM29" s="62"/>
      <c r="EN29" s="58"/>
      <c r="EO29" s="58"/>
      <c r="EP29" s="59"/>
      <c r="EQ29" s="54">
        <f t="shared" si="38"/>
        <v>0.36381458238438041</v>
      </c>
      <c r="ER29" s="55">
        <f t="shared" si="39"/>
        <v>6672</v>
      </c>
      <c r="ES29" s="61"/>
      <c r="ET29" s="62"/>
      <c r="EU29" s="58"/>
      <c r="EV29" s="58"/>
      <c r="EW29" s="59"/>
      <c r="EX29" s="54">
        <f t="shared" si="40"/>
        <v>0.36381458238438041</v>
      </c>
      <c r="EY29" s="55">
        <f t="shared" si="41"/>
        <v>6672</v>
      </c>
      <c r="EZ29" s="61"/>
      <c r="FA29" s="62"/>
      <c r="FB29" s="58"/>
      <c r="FC29" s="58"/>
      <c r="FD29" s="59"/>
      <c r="FE29" s="54">
        <f t="shared" si="42"/>
        <v>0.36381458238438041</v>
      </c>
      <c r="FF29" s="55">
        <f t="shared" si="43"/>
        <v>6672</v>
      </c>
      <c r="FG29" s="61"/>
      <c r="FH29" s="62"/>
      <c r="FI29" s="58"/>
      <c r="FJ29" s="58"/>
      <c r="FK29" s="59"/>
      <c r="FL29" s="54">
        <f t="shared" si="44"/>
        <v>0.36381458238438041</v>
      </c>
      <c r="FM29" s="55">
        <f t="shared" si="45"/>
        <v>6672</v>
      </c>
      <c r="FN29" s="61"/>
      <c r="FO29" s="62"/>
      <c r="FP29" s="58"/>
      <c r="FQ29" s="58"/>
      <c r="FR29" s="59"/>
      <c r="FS29" s="54">
        <f t="shared" si="46"/>
        <v>0.36381458238438041</v>
      </c>
      <c r="FT29" s="55">
        <f t="shared" si="47"/>
        <v>6672</v>
      </c>
      <c r="FU29" s="61"/>
      <c r="FV29" s="62"/>
      <c r="FW29" s="58"/>
      <c r="FX29" s="58"/>
      <c r="FY29" s="59"/>
      <c r="FZ29" s="54">
        <f t="shared" si="48"/>
        <v>0.36381458238438041</v>
      </c>
      <c r="GA29" s="55">
        <f t="shared" si="49"/>
        <v>6672</v>
      </c>
      <c r="GB29" s="61"/>
      <c r="GC29" s="62"/>
      <c r="GD29" s="58"/>
      <c r="GE29" s="58"/>
      <c r="GF29" s="59"/>
      <c r="GG29" s="54">
        <f t="shared" si="50"/>
        <v>0.36381458238438041</v>
      </c>
      <c r="GH29" s="55">
        <f t="shared" si="51"/>
        <v>6672</v>
      </c>
      <c r="GI29" s="61"/>
      <c r="GJ29" s="62"/>
      <c r="GK29" s="58"/>
      <c r="GL29" s="58"/>
      <c r="GM29" s="59"/>
      <c r="GN29" s="54">
        <f t="shared" si="52"/>
        <v>0.36381458238438041</v>
      </c>
      <c r="GO29" s="55">
        <f t="shared" si="53"/>
        <v>6672</v>
      </c>
      <c r="GP29" s="61"/>
      <c r="GQ29" s="62"/>
      <c r="GR29" s="58"/>
      <c r="GS29" s="58"/>
      <c r="GT29" s="59"/>
      <c r="GU29" s="54">
        <f t="shared" si="54"/>
        <v>0.36381458238438041</v>
      </c>
      <c r="GV29" s="55">
        <f t="shared" si="55"/>
        <v>6672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>
        <f t="shared" si="57"/>
        <v>0.06</v>
      </c>
      <c r="H30" s="55">
        <f t="shared" si="56"/>
        <v>6602</v>
      </c>
      <c r="I30" s="61"/>
      <c r="J30" s="62"/>
      <c r="K30" s="58">
        <v>15</v>
      </c>
      <c r="L30" s="58">
        <v>15</v>
      </c>
      <c r="M30" s="59"/>
      <c r="N30" s="54">
        <f t="shared" si="0"/>
        <v>0.10430475613450471</v>
      </c>
      <c r="O30" s="55">
        <f t="shared" si="1"/>
        <v>6602</v>
      </c>
      <c r="P30" s="61"/>
      <c r="Q30" s="62"/>
      <c r="R30" s="58">
        <v>20</v>
      </c>
      <c r="S30" s="58">
        <v>10</v>
      </c>
      <c r="T30" s="59">
        <v>-70</v>
      </c>
      <c r="U30" s="54">
        <f t="shared" si="2"/>
        <v>0.16297525384721007</v>
      </c>
      <c r="V30" s="55">
        <f t="shared" si="3"/>
        <v>6672</v>
      </c>
      <c r="W30" s="61"/>
      <c r="X30" s="62"/>
      <c r="Y30" s="58">
        <v>30</v>
      </c>
      <c r="Z30" s="58">
        <v>20</v>
      </c>
      <c r="AA30" s="59"/>
      <c r="AB30" s="54">
        <f t="shared" si="4"/>
        <v>0.26302021787598706</v>
      </c>
      <c r="AC30" s="55">
        <f t="shared" si="5"/>
        <v>6672</v>
      </c>
      <c r="AD30" s="61"/>
      <c r="AE30" s="62"/>
      <c r="AF30" s="171">
        <v>30</v>
      </c>
      <c r="AG30" s="171">
        <v>30</v>
      </c>
      <c r="AH30" s="59"/>
      <c r="AI30" s="54">
        <f t="shared" si="6"/>
        <v>0.34732777183282165</v>
      </c>
      <c r="AJ30" s="55">
        <f t="shared" si="7"/>
        <v>6672</v>
      </c>
      <c r="AK30" s="61"/>
      <c r="AL30" s="62"/>
      <c r="AM30" s="58"/>
      <c r="AN30" s="58"/>
      <c r="AO30" s="59"/>
      <c r="AP30" s="54">
        <f t="shared" si="8"/>
        <v>0.36381458238438041</v>
      </c>
      <c r="AQ30" s="55">
        <f t="shared" si="9"/>
        <v>6672</v>
      </c>
      <c r="AR30" s="61"/>
      <c r="AS30" s="62"/>
      <c r="AT30" s="58"/>
      <c r="AU30" s="58"/>
      <c r="AV30" s="59"/>
      <c r="AW30" s="54">
        <f t="shared" si="10"/>
        <v>0.36381458238438041</v>
      </c>
      <c r="AX30" s="55">
        <f t="shared" si="11"/>
        <v>6672</v>
      </c>
      <c r="AY30" s="61"/>
      <c r="AZ30" s="62"/>
      <c r="BA30" s="58"/>
      <c r="BB30" s="58"/>
      <c r="BC30" s="59"/>
      <c r="BD30" s="54">
        <f t="shared" si="12"/>
        <v>0.36381458238438041</v>
      </c>
      <c r="BE30" s="55">
        <f t="shared" si="13"/>
        <v>6672</v>
      </c>
      <c r="BF30" s="61"/>
      <c r="BG30" s="62"/>
      <c r="BH30" s="58"/>
      <c r="BI30" s="58"/>
      <c r="BJ30" s="59"/>
      <c r="BK30" s="54">
        <f t="shared" si="14"/>
        <v>0.36381458238438041</v>
      </c>
      <c r="BL30" s="55">
        <f t="shared" si="15"/>
        <v>6672</v>
      </c>
      <c r="BM30" s="61"/>
      <c r="BN30" s="62"/>
      <c r="BO30" s="58"/>
      <c r="BP30" s="58"/>
      <c r="BQ30" s="59"/>
      <c r="BR30" s="54">
        <f t="shared" si="16"/>
        <v>0.36381458238438041</v>
      </c>
      <c r="BS30" s="55">
        <f t="shared" si="17"/>
        <v>6672</v>
      </c>
      <c r="BT30" s="61"/>
      <c r="BU30" s="62"/>
      <c r="BV30" s="58"/>
      <c r="BW30" s="58"/>
      <c r="BX30" s="59"/>
      <c r="BY30" s="54">
        <f t="shared" si="18"/>
        <v>0.36381458238438041</v>
      </c>
      <c r="BZ30" s="55">
        <f t="shared" si="19"/>
        <v>6672</v>
      </c>
      <c r="CA30" s="61"/>
      <c r="CB30" s="62"/>
      <c r="CC30" s="58"/>
      <c r="CD30" s="58"/>
      <c r="CE30" s="59"/>
      <c r="CF30" s="54">
        <f t="shared" si="20"/>
        <v>0.36381458238438041</v>
      </c>
      <c r="CG30" s="55">
        <f t="shared" si="21"/>
        <v>6672</v>
      </c>
      <c r="CH30" s="61"/>
      <c r="CI30" s="62"/>
      <c r="CJ30" s="58"/>
      <c r="CK30" s="58"/>
      <c r="CL30" s="59"/>
      <c r="CM30" s="54">
        <f t="shared" si="22"/>
        <v>0.36381458238438041</v>
      </c>
      <c r="CN30" s="55">
        <f t="shared" si="23"/>
        <v>6672</v>
      </c>
      <c r="CO30" s="61"/>
      <c r="CP30" s="62"/>
      <c r="CQ30" s="58"/>
      <c r="CR30" s="58"/>
      <c r="CS30" s="59"/>
      <c r="CT30" s="54">
        <f t="shared" si="24"/>
        <v>0.36381458238438041</v>
      </c>
      <c r="CU30" s="55">
        <f t="shared" si="25"/>
        <v>6672</v>
      </c>
      <c r="CV30" s="61"/>
      <c r="CW30" s="62"/>
      <c r="CX30" s="58"/>
      <c r="CY30" s="58"/>
      <c r="CZ30" s="59"/>
      <c r="DA30" s="54">
        <f t="shared" si="26"/>
        <v>0.36381458238438041</v>
      </c>
      <c r="DB30" s="55">
        <f t="shared" si="27"/>
        <v>6672</v>
      </c>
      <c r="DC30" s="61"/>
      <c r="DD30" s="62"/>
      <c r="DE30" s="58"/>
      <c r="DF30" s="58"/>
      <c r="DG30" s="59"/>
      <c r="DH30" s="54">
        <f t="shared" si="28"/>
        <v>0.36381458238438041</v>
      </c>
      <c r="DI30" s="55">
        <f t="shared" si="29"/>
        <v>6672</v>
      </c>
      <c r="DJ30" s="61"/>
      <c r="DK30" s="62"/>
      <c r="DL30" s="58"/>
      <c r="DM30" s="58"/>
      <c r="DN30" s="59"/>
      <c r="DO30" s="54">
        <f t="shared" si="30"/>
        <v>0.36381458238438041</v>
      </c>
      <c r="DP30" s="55">
        <f t="shared" si="31"/>
        <v>6672</v>
      </c>
      <c r="DQ30" s="61"/>
      <c r="DR30" s="62"/>
      <c r="DS30" s="58"/>
      <c r="DT30" s="58"/>
      <c r="DU30" s="59"/>
      <c r="DV30" s="54">
        <f t="shared" si="32"/>
        <v>0.36381458238438041</v>
      </c>
      <c r="DW30" s="55">
        <f t="shared" si="33"/>
        <v>6672</v>
      </c>
      <c r="DX30" s="61"/>
      <c r="DY30" s="62"/>
      <c r="DZ30" s="58"/>
      <c r="EA30" s="58"/>
      <c r="EB30" s="59"/>
      <c r="EC30" s="54">
        <f t="shared" si="34"/>
        <v>0.36381458238438041</v>
      </c>
      <c r="ED30" s="55">
        <f t="shared" si="35"/>
        <v>6672</v>
      </c>
      <c r="EE30" s="61"/>
      <c r="EF30" s="62"/>
      <c r="EG30" s="58"/>
      <c r="EH30" s="58"/>
      <c r="EI30" s="59"/>
      <c r="EJ30" s="54">
        <f t="shared" si="36"/>
        <v>0.36381458238438041</v>
      </c>
      <c r="EK30" s="55">
        <f t="shared" si="37"/>
        <v>6672</v>
      </c>
      <c r="EL30" s="61"/>
      <c r="EM30" s="62"/>
      <c r="EN30" s="58"/>
      <c r="EO30" s="58"/>
      <c r="EP30" s="59"/>
      <c r="EQ30" s="54">
        <f t="shared" si="38"/>
        <v>0.36381458238438041</v>
      </c>
      <c r="ER30" s="55">
        <f t="shared" si="39"/>
        <v>6672</v>
      </c>
      <c r="ES30" s="61"/>
      <c r="ET30" s="62"/>
      <c r="EU30" s="58"/>
      <c r="EV30" s="58"/>
      <c r="EW30" s="59"/>
      <c r="EX30" s="54">
        <f t="shared" si="40"/>
        <v>0.36381458238438041</v>
      </c>
      <c r="EY30" s="55">
        <f t="shared" si="41"/>
        <v>6672</v>
      </c>
      <c r="EZ30" s="61"/>
      <c r="FA30" s="62"/>
      <c r="FB30" s="58"/>
      <c r="FC30" s="58"/>
      <c r="FD30" s="59"/>
      <c r="FE30" s="54">
        <f t="shared" si="42"/>
        <v>0.36381458238438041</v>
      </c>
      <c r="FF30" s="55">
        <f t="shared" si="43"/>
        <v>6672</v>
      </c>
      <c r="FG30" s="61"/>
      <c r="FH30" s="62"/>
      <c r="FI30" s="58"/>
      <c r="FJ30" s="58"/>
      <c r="FK30" s="59"/>
      <c r="FL30" s="54">
        <f t="shared" si="44"/>
        <v>0.36381458238438041</v>
      </c>
      <c r="FM30" s="55">
        <f t="shared" si="45"/>
        <v>6672</v>
      </c>
      <c r="FN30" s="61"/>
      <c r="FO30" s="62"/>
      <c r="FP30" s="58"/>
      <c r="FQ30" s="58"/>
      <c r="FR30" s="59"/>
      <c r="FS30" s="54">
        <f t="shared" si="46"/>
        <v>0.36381458238438041</v>
      </c>
      <c r="FT30" s="55">
        <f t="shared" si="47"/>
        <v>6672</v>
      </c>
      <c r="FU30" s="61"/>
      <c r="FV30" s="62"/>
      <c r="FW30" s="58"/>
      <c r="FX30" s="58"/>
      <c r="FY30" s="59"/>
      <c r="FZ30" s="54">
        <f t="shared" si="48"/>
        <v>0.36381458238438041</v>
      </c>
      <c r="GA30" s="55">
        <f t="shared" si="49"/>
        <v>6672</v>
      </c>
      <c r="GB30" s="61"/>
      <c r="GC30" s="62"/>
      <c r="GD30" s="58"/>
      <c r="GE30" s="58"/>
      <c r="GF30" s="59"/>
      <c r="GG30" s="54">
        <f t="shared" si="50"/>
        <v>0.36381458238438041</v>
      </c>
      <c r="GH30" s="55">
        <f t="shared" si="51"/>
        <v>6672</v>
      </c>
      <c r="GI30" s="61"/>
      <c r="GJ30" s="62"/>
      <c r="GK30" s="58"/>
      <c r="GL30" s="58"/>
      <c r="GM30" s="59"/>
      <c r="GN30" s="54">
        <f t="shared" si="52"/>
        <v>0.36381458238438041</v>
      </c>
      <c r="GO30" s="55">
        <f t="shared" si="53"/>
        <v>6672</v>
      </c>
      <c r="GP30" s="61"/>
      <c r="GQ30" s="62"/>
      <c r="GR30" s="58"/>
      <c r="GS30" s="58"/>
      <c r="GT30" s="59"/>
      <c r="GU30" s="54">
        <f t="shared" si="54"/>
        <v>0.36381458238438041</v>
      </c>
      <c r="GV30" s="55">
        <f t="shared" si="55"/>
        <v>6672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>
        <f t="shared" si="57"/>
        <v>0.06</v>
      </c>
      <c r="H31" s="55">
        <f t="shared" si="56"/>
        <v>6602</v>
      </c>
      <c r="I31" s="61"/>
      <c r="J31" s="62"/>
      <c r="K31" s="58">
        <v>15</v>
      </c>
      <c r="L31" s="58">
        <v>10</v>
      </c>
      <c r="M31" s="59"/>
      <c r="N31" s="54">
        <f t="shared" si="0"/>
        <v>0.10619812178127842</v>
      </c>
      <c r="O31" s="55">
        <f t="shared" si="1"/>
        <v>6602</v>
      </c>
      <c r="P31" s="61"/>
      <c r="Q31" s="62"/>
      <c r="R31" s="58">
        <v>20</v>
      </c>
      <c r="S31" s="58">
        <v>20</v>
      </c>
      <c r="T31" s="59"/>
      <c r="U31" s="54">
        <f t="shared" si="2"/>
        <v>0.16597285576567528</v>
      </c>
      <c r="V31" s="55">
        <f t="shared" si="3"/>
        <v>6672</v>
      </c>
      <c r="W31" s="61"/>
      <c r="X31" s="62"/>
      <c r="Y31" s="58">
        <v>30</v>
      </c>
      <c r="Z31" s="58">
        <v>30</v>
      </c>
      <c r="AA31" s="59"/>
      <c r="AB31" s="54">
        <f t="shared" si="4"/>
        <v>0.26751662075368493</v>
      </c>
      <c r="AC31" s="55">
        <f t="shared" si="5"/>
        <v>6672</v>
      </c>
      <c r="AD31" s="61"/>
      <c r="AE31" s="62"/>
      <c r="AF31" s="171">
        <v>20</v>
      </c>
      <c r="AG31" s="171">
        <v>40</v>
      </c>
      <c r="AH31" s="59"/>
      <c r="AI31" s="54">
        <f t="shared" si="6"/>
        <v>0.35182417471051952</v>
      </c>
      <c r="AJ31" s="55">
        <f t="shared" si="7"/>
        <v>6672</v>
      </c>
      <c r="AK31" s="61"/>
      <c r="AL31" s="62"/>
      <c r="AM31" s="58"/>
      <c r="AN31" s="58"/>
      <c r="AO31" s="59"/>
      <c r="AP31" s="54">
        <f t="shared" si="8"/>
        <v>0.36381458238438041</v>
      </c>
      <c r="AQ31" s="55">
        <f t="shared" si="9"/>
        <v>6672</v>
      </c>
      <c r="AR31" s="61"/>
      <c r="AS31" s="62"/>
      <c r="AT31" s="58"/>
      <c r="AU31" s="58"/>
      <c r="AV31" s="59"/>
      <c r="AW31" s="54">
        <f t="shared" si="10"/>
        <v>0.36381458238438041</v>
      </c>
      <c r="AX31" s="55">
        <f t="shared" si="11"/>
        <v>6672</v>
      </c>
      <c r="AY31" s="61"/>
      <c r="AZ31" s="62"/>
      <c r="BA31" s="58"/>
      <c r="BB31" s="58"/>
      <c r="BC31" s="59"/>
      <c r="BD31" s="54">
        <f t="shared" si="12"/>
        <v>0.36381458238438041</v>
      </c>
      <c r="BE31" s="55">
        <f t="shared" si="13"/>
        <v>6672</v>
      </c>
      <c r="BF31" s="61"/>
      <c r="BG31" s="62"/>
      <c r="BH31" s="58"/>
      <c r="BI31" s="58"/>
      <c r="BJ31" s="59"/>
      <c r="BK31" s="54">
        <f t="shared" si="14"/>
        <v>0.36381458238438041</v>
      </c>
      <c r="BL31" s="55">
        <f t="shared" si="15"/>
        <v>6672</v>
      </c>
      <c r="BM31" s="61"/>
      <c r="BN31" s="62"/>
      <c r="BO31" s="58"/>
      <c r="BP31" s="58"/>
      <c r="BQ31" s="59"/>
      <c r="BR31" s="54">
        <f t="shared" si="16"/>
        <v>0.36381458238438041</v>
      </c>
      <c r="BS31" s="55">
        <f t="shared" si="17"/>
        <v>6672</v>
      </c>
      <c r="BT31" s="61"/>
      <c r="BU31" s="62"/>
      <c r="BV31" s="58"/>
      <c r="BW31" s="58"/>
      <c r="BX31" s="59"/>
      <c r="BY31" s="54">
        <f t="shared" si="18"/>
        <v>0.36381458238438041</v>
      </c>
      <c r="BZ31" s="55">
        <f t="shared" si="19"/>
        <v>6672</v>
      </c>
      <c r="CA31" s="61"/>
      <c r="CB31" s="62"/>
      <c r="CC31" s="58"/>
      <c r="CD31" s="58"/>
      <c r="CE31" s="59"/>
      <c r="CF31" s="54">
        <f t="shared" si="20"/>
        <v>0.36381458238438041</v>
      </c>
      <c r="CG31" s="55">
        <f t="shared" si="21"/>
        <v>6672</v>
      </c>
      <c r="CH31" s="61"/>
      <c r="CI31" s="62"/>
      <c r="CJ31" s="58"/>
      <c r="CK31" s="58"/>
      <c r="CL31" s="59"/>
      <c r="CM31" s="54">
        <f t="shared" si="22"/>
        <v>0.36381458238438041</v>
      </c>
      <c r="CN31" s="55">
        <f t="shared" si="23"/>
        <v>6672</v>
      </c>
      <c r="CO31" s="61"/>
      <c r="CP31" s="62"/>
      <c r="CQ31" s="58"/>
      <c r="CR31" s="58"/>
      <c r="CS31" s="59"/>
      <c r="CT31" s="54">
        <f t="shared" si="24"/>
        <v>0.36381458238438041</v>
      </c>
      <c r="CU31" s="55">
        <f t="shared" si="25"/>
        <v>6672</v>
      </c>
      <c r="CV31" s="61"/>
      <c r="CW31" s="62"/>
      <c r="CX31" s="58"/>
      <c r="CY31" s="58"/>
      <c r="CZ31" s="59"/>
      <c r="DA31" s="54">
        <f t="shared" si="26"/>
        <v>0.36381458238438041</v>
      </c>
      <c r="DB31" s="55">
        <f t="shared" si="27"/>
        <v>6672</v>
      </c>
      <c r="DC31" s="61"/>
      <c r="DD31" s="62"/>
      <c r="DE31" s="58"/>
      <c r="DF31" s="58"/>
      <c r="DG31" s="59"/>
      <c r="DH31" s="54">
        <f t="shared" si="28"/>
        <v>0.36381458238438041</v>
      </c>
      <c r="DI31" s="55">
        <f t="shared" si="29"/>
        <v>6672</v>
      </c>
      <c r="DJ31" s="61"/>
      <c r="DK31" s="62"/>
      <c r="DL31" s="58"/>
      <c r="DM31" s="58"/>
      <c r="DN31" s="59"/>
      <c r="DO31" s="54">
        <f t="shared" si="30"/>
        <v>0.36381458238438041</v>
      </c>
      <c r="DP31" s="55">
        <f t="shared" si="31"/>
        <v>6672</v>
      </c>
      <c r="DQ31" s="61"/>
      <c r="DR31" s="62"/>
      <c r="DS31" s="58"/>
      <c r="DT31" s="58"/>
      <c r="DU31" s="59"/>
      <c r="DV31" s="54">
        <f t="shared" si="32"/>
        <v>0.36381458238438041</v>
      </c>
      <c r="DW31" s="55">
        <f t="shared" si="33"/>
        <v>6672</v>
      </c>
      <c r="DX31" s="61"/>
      <c r="DY31" s="62"/>
      <c r="DZ31" s="58"/>
      <c r="EA31" s="58"/>
      <c r="EB31" s="59"/>
      <c r="EC31" s="54">
        <f t="shared" si="34"/>
        <v>0.36381458238438041</v>
      </c>
      <c r="ED31" s="55">
        <f t="shared" si="35"/>
        <v>6672</v>
      </c>
      <c r="EE31" s="61"/>
      <c r="EF31" s="62"/>
      <c r="EG31" s="58"/>
      <c r="EH31" s="58"/>
      <c r="EI31" s="59"/>
      <c r="EJ31" s="54">
        <f t="shared" si="36"/>
        <v>0.36381458238438041</v>
      </c>
      <c r="EK31" s="55">
        <f t="shared" si="37"/>
        <v>6672</v>
      </c>
      <c r="EL31" s="61"/>
      <c r="EM31" s="62"/>
      <c r="EN31" s="58"/>
      <c r="EO31" s="58"/>
      <c r="EP31" s="59"/>
      <c r="EQ31" s="54">
        <f t="shared" si="38"/>
        <v>0.36381458238438041</v>
      </c>
      <c r="ER31" s="55">
        <f t="shared" si="39"/>
        <v>6672</v>
      </c>
      <c r="ES31" s="61"/>
      <c r="ET31" s="62"/>
      <c r="EU31" s="58"/>
      <c r="EV31" s="58"/>
      <c r="EW31" s="59"/>
      <c r="EX31" s="54">
        <f t="shared" si="40"/>
        <v>0.36381458238438041</v>
      </c>
      <c r="EY31" s="55">
        <f t="shared" si="41"/>
        <v>6672</v>
      </c>
      <c r="EZ31" s="61"/>
      <c r="FA31" s="62"/>
      <c r="FB31" s="58"/>
      <c r="FC31" s="58"/>
      <c r="FD31" s="59"/>
      <c r="FE31" s="54">
        <f t="shared" si="42"/>
        <v>0.36381458238438041</v>
      </c>
      <c r="FF31" s="55">
        <f t="shared" si="43"/>
        <v>6672</v>
      </c>
      <c r="FG31" s="61"/>
      <c r="FH31" s="62"/>
      <c r="FI31" s="58"/>
      <c r="FJ31" s="58"/>
      <c r="FK31" s="59"/>
      <c r="FL31" s="54">
        <f t="shared" si="44"/>
        <v>0.36381458238438041</v>
      </c>
      <c r="FM31" s="55">
        <f t="shared" si="45"/>
        <v>6672</v>
      </c>
      <c r="FN31" s="61"/>
      <c r="FO31" s="62"/>
      <c r="FP31" s="58"/>
      <c r="FQ31" s="58"/>
      <c r="FR31" s="59"/>
      <c r="FS31" s="54">
        <f t="shared" si="46"/>
        <v>0.36381458238438041</v>
      </c>
      <c r="FT31" s="55">
        <f t="shared" si="47"/>
        <v>6672</v>
      </c>
      <c r="FU31" s="61"/>
      <c r="FV31" s="62"/>
      <c r="FW31" s="58"/>
      <c r="FX31" s="58"/>
      <c r="FY31" s="59"/>
      <c r="FZ31" s="54">
        <f t="shared" si="48"/>
        <v>0.36381458238438041</v>
      </c>
      <c r="GA31" s="55">
        <f t="shared" si="49"/>
        <v>6672</v>
      </c>
      <c r="GB31" s="61"/>
      <c r="GC31" s="62"/>
      <c r="GD31" s="58"/>
      <c r="GE31" s="58"/>
      <c r="GF31" s="59"/>
      <c r="GG31" s="54">
        <f t="shared" si="50"/>
        <v>0.36381458238438041</v>
      </c>
      <c r="GH31" s="55">
        <f t="shared" si="51"/>
        <v>6672</v>
      </c>
      <c r="GI31" s="61"/>
      <c r="GJ31" s="62"/>
      <c r="GK31" s="58"/>
      <c r="GL31" s="58"/>
      <c r="GM31" s="59"/>
      <c r="GN31" s="54">
        <f t="shared" si="52"/>
        <v>0.36381458238438041</v>
      </c>
      <c r="GO31" s="55">
        <f t="shared" si="53"/>
        <v>6672</v>
      </c>
      <c r="GP31" s="61"/>
      <c r="GQ31" s="62"/>
      <c r="GR31" s="58"/>
      <c r="GS31" s="58"/>
      <c r="GT31" s="59"/>
      <c r="GU31" s="54">
        <f t="shared" si="54"/>
        <v>0.36381458238438041</v>
      </c>
      <c r="GV31" s="55">
        <f t="shared" si="55"/>
        <v>6672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0.06</v>
      </c>
      <c r="H32" s="55">
        <f t="shared" si="56"/>
        <v>6602</v>
      </c>
      <c r="I32" s="61"/>
      <c r="J32" s="62"/>
      <c r="K32" s="58">
        <v>15</v>
      </c>
      <c r="L32" s="58">
        <v>10</v>
      </c>
      <c r="M32" s="59"/>
      <c r="N32" s="54">
        <f t="shared" si="0"/>
        <v>0.10809148742805212</v>
      </c>
      <c r="O32" s="55">
        <f t="shared" si="1"/>
        <v>6602</v>
      </c>
      <c r="P32" s="61"/>
      <c r="Q32" s="62"/>
      <c r="R32" s="58">
        <v>20</v>
      </c>
      <c r="S32" s="58">
        <v>20</v>
      </c>
      <c r="T32" s="59"/>
      <c r="U32" s="54">
        <f t="shared" si="2"/>
        <v>0.16897045768414051</v>
      </c>
      <c r="V32" s="55">
        <f t="shared" si="3"/>
        <v>6672</v>
      </c>
      <c r="W32" s="61"/>
      <c r="X32" s="62"/>
      <c r="Y32" s="58"/>
      <c r="Z32" s="58"/>
      <c r="AA32" s="59"/>
      <c r="AB32" s="54">
        <f t="shared" si="4"/>
        <v>0.26751662075368493</v>
      </c>
      <c r="AC32" s="55">
        <f t="shared" si="5"/>
        <v>6672</v>
      </c>
      <c r="AD32" s="61"/>
      <c r="AE32" s="62"/>
      <c r="AF32" s="58">
        <v>20</v>
      </c>
      <c r="AG32" s="58">
        <v>40</v>
      </c>
      <c r="AH32" s="59"/>
      <c r="AI32" s="54">
        <f t="shared" si="6"/>
        <v>0.35632057758821734</v>
      </c>
      <c r="AJ32" s="55">
        <f t="shared" si="7"/>
        <v>6672</v>
      </c>
      <c r="AK32" s="61"/>
      <c r="AL32" s="62"/>
      <c r="AM32" s="58"/>
      <c r="AN32" s="58"/>
      <c r="AO32" s="59"/>
      <c r="AP32" s="54">
        <f t="shared" si="8"/>
        <v>0.36381458238438041</v>
      </c>
      <c r="AQ32" s="55">
        <f t="shared" si="9"/>
        <v>6672</v>
      </c>
      <c r="AR32" s="61"/>
      <c r="AS32" s="62"/>
      <c r="AT32" s="58"/>
      <c r="AU32" s="58"/>
      <c r="AV32" s="59"/>
      <c r="AW32" s="54">
        <f t="shared" si="10"/>
        <v>0.36381458238438041</v>
      </c>
      <c r="AX32" s="55">
        <f t="shared" si="11"/>
        <v>6672</v>
      </c>
      <c r="AY32" s="61"/>
      <c r="AZ32" s="62"/>
      <c r="BA32" s="58"/>
      <c r="BB32" s="58"/>
      <c r="BC32" s="59"/>
      <c r="BD32" s="54">
        <f t="shared" si="12"/>
        <v>0.36381458238438041</v>
      </c>
      <c r="BE32" s="55">
        <f t="shared" si="13"/>
        <v>6672</v>
      </c>
      <c r="BF32" s="61"/>
      <c r="BG32" s="62"/>
      <c r="BH32" s="58"/>
      <c r="BI32" s="58"/>
      <c r="BJ32" s="59"/>
      <c r="BK32" s="54">
        <f t="shared" si="14"/>
        <v>0.36381458238438041</v>
      </c>
      <c r="BL32" s="55">
        <f t="shared" si="15"/>
        <v>6672</v>
      </c>
      <c r="BM32" s="61"/>
      <c r="BN32" s="62"/>
      <c r="BO32" s="58"/>
      <c r="BP32" s="58"/>
      <c r="BQ32" s="59"/>
      <c r="BR32" s="54">
        <f t="shared" si="16"/>
        <v>0.36381458238438041</v>
      </c>
      <c r="BS32" s="55">
        <f t="shared" si="17"/>
        <v>6672</v>
      </c>
      <c r="BT32" s="61"/>
      <c r="BU32" s="62"/>
      <c r="BV32" s="58"/>
      <c r="BW32" s="58"/>
      <c r="BX32" s="59"/>
      <c r="BY32" s="54">
        <f t="shared" si="18"/>
        <v>0.36381458238438041</v>
      </c>
      <c r="BZ32" s="55">
        <f t="shared" si="19"/>
        <v>6672</v>
      </c>
      <c r="CA32" s="61"/>
      <c r="CB32" s="62"/>
      <c r="CC32" s="58"/>
      <c r="CD32" s="58"/>
      <c r="CE32" s="59"/>
      <c r="CF32" s="54">
        <f t="shared" si="20"/>
        <v>0.36381458238438041</v>
      </c>
      <c r="CG32" s="55">
        <f t="shared" si="21"/>
        <v>6672</v>
      </c>
      <c r="CH32" s="61"/>
      <c r="CI32" s="62"/>
      <c r="CJ32" s="58"/>
      <c r="CK32" s="58"/>
      <c r="CL32" s="59"/>
      <c r="CM32" s="54">
        <f t="shared" si="22"/>
        <v>0.36381458238438041</v>
      </c>
      <c r="CN32" s="55">
        <f t="shared" si="23"/>
        <v>6672</v>
      </c>
      <c r="CO32" s="61"/>
      <c r="CP32" s="62"/>
      <c r="CQ32" s="58"/>
      <c r="CR32" s="58"/>
      <c r="CS32" s="59"/>
      <c r="CT32" s="54">
        <f t="shared" si="24"/>
        <v>0.36381458238438041</v>
      </c>
      <c r="CU32" s="55">
        <f t="shared" si="25"/>
        <v>6672</v>
      </c>
      <c r="CV32" s="61"/>
      <c r="CW32" s="62"/>
      <c r="CX32" s="58"/>
      <c r="CY32" s="58"/>
      <c r="CZ32" s="59"/>
      <c r="DA32" s="54">
        <f t="shared" si="26"/>
        <v>0.36381458238438041</v>
      </c>
      <c r="DB32" s="55">
        <f t="shared" si="27"/>
        <v>6672</v>
      </c>
      <c r="DC32" s="61"/>
      <c r="DD32" s="62"/>
      <c r="DE32" s="58"/>
      <c r="DF32" s="58"/>
      <c r="DG32" s="59"/>
      <c r="DH32" s="54">
        <f t="shared" si="28"/>
        <v>0.36381458238438041</v>
      </c>
      <c r="DI32" s="55">
        <f t="shared" si="29"/>
        <v>6672</v>
      </c>
      <c r="DJ32" s="61"/>
      <c r="DK32" s="62"/>
      <c r="DL32" s="58"/>
      <c r="DM32" s="58"/>
      <c r="DN32" s="59"/>
      <c r="DO32" s="54">
        <f t="shared" si="30"/>
        <v>0.36381458238438041</v>
      </c>
      <c r="DP32" s="55">
        <f t="shared" si="31"/>
        <v>6672</v>
      </c>
      <c r="DQ32" s="61"/>
      <c r="DR32" s="62"/>
      <c r="DS32" s="58"/>
      <c r="DT32" s="58"/>
      <c r="DU32" s="59"/>
      <c r="DV32" s="54">
        <f t="shared" si="32"/>
        <v>0.36381458238438041</v>
      </c>
      <c r="DW32" s="55">
        <f t="shared" si="33"/>
        <v>6672</v>
      </c>
      <c r="DX32" s="61"/>
      <c r="DY32" s="62"/>
      <c r="DZ32" s="58"/>
      <c r="EA32" s="58"/>
      <c r="EB32" s="59"/>
      <c r="EC32" s="54">
        <f t="shared" si="34"/>
        <v>0.36381458238438041</v>
      </c>
      <c r="ED32" s="55">
        <f t="shared" si="35"/>
        <v>6672</v>
      </c>
      <c r="EE32" s="61"/>
      <c r="EF32" s="62"/>
      <c r="EG32" s="58"/>
      <c r="EH32" s="58"/>
      <c r="EI32" s="59"/>
      <c r="EJ32" s="54">
        <f t="shared" si="36"/>
        <v>0.36381458238438041</v>
      </c>
      <c r="EK32" s="55">
        <f t="shared" si="37"/>
        <v>6672</v>
      </c>
      <c r="EL32" s="61"/>
      <c r="EM32" s="62"/>
      <c r="EN32" s="58"/>
      <c r="EO32" s="58"/>
      <c r="EP32" s="59"/>
      <c r="EQ32" s="54">
        <f t="shared" si="38"/>
        <v>0.36381458238438041</v>
      </c>
      <c r="ER32" s="55">
        <f t="shared" si="39"/>
        <v>6672</v>
      </c>
      <c r="ES32" s="61"/>
      <c r="ET32" s="62"/>
      <c r="EU32" s="58"/>
      <c r="EV32" s="58"/>
      <c r="EW32" s="59"/>
      <c r="EX32" s="54">
        <f t="shared" si="40"/>
        <v>0.36381458238438041</v>
      </c>
      <c r="EY32" s="55">
        <f t="shared" si="41"/>
        <v>6672</v>
      </c>
      <c r="EZ32" s="61"/>
      <c r="FA32" s="62"/>
      <c r="FB32" s="58"/>
      <c r="FC32" s="58"/>
      <c r="FD32" s="59"/>
      <c r="FE32" s="54">
        <f t="shared" si="42"/>
        <v>0.36381458238438041</v>
      </c>
      <c r="FF32" s="55">
        <f t="shared" si="43"/>
        <v>6672</v>
      </c>
      <c r="FG32" s="61"/>
      <c r="FH32" s="62"/>
      <c r="FI32" s="58"/>
      <c r="FJ32" s="58"/>
      <c r="FK32" s="59"/>
      <c r="FL32" s="54">
        <f t="shared" si="44"/>
        <v>0.36381458238438041</v>
      </c>
      <c r="FM32" s="55">
        <f t="shared" si="45"/>
        <v>6672</v>
      </c>
      <c r="FN32" s="61"/>
      <c r="FO32" s="62"/>
      <c r="FP32" s="58"/>
      <c r="FQ32" s="58"/>
      <c r="FR32" s="59"/>
      <c r="FS32" s="54">
        <f t="shared" si="46"/>
        <v>0.36381458238438041</v>
      </c>
      <c r="FT32" s="55">
        <f t="shared" si="47"/>
        <v>6672</v>
      </c>
      <c r="FU32" s="61"/>
      <c r="FV32" s="62"/>
      <c r="FW32" s="58"/>
      <c r="FX32" s="58"/>
      <c r="FY32" s="59"/>
      <c r="FZ32" s="54">
        <f t="shared" si="48"/>
        <v>0.36381458238438041</v>
      </c>
      <c r="GA32" s="55">
        <f t="shared" si="49"/>
        <v>6672</v>
      </c>
      <c r="GB32" s="61"/>
      <c r="GC32" s="62"/>
      <c r="GD32" s="58"/>
      <c r="GE32" s="58"/>
      <c r="GF32" s="59"/>
      <c r="GG32" s="54">
        <f t="shared" si="50"/>
        <v>0.36381458238438041</v>
      </c>
      <c r="GH32" s="55">
        <f t="shared" si="51"/>
        <v>6672</v>
      </c>
      <c r="GI32" s="61"/>
      <c r="GJ32" s="62"/>
      <c r="GK32" s="58"/>
      <c r="GL32" s="58"/>
      <c r="GM32" s="59"/>
      <c r="GN32" s="54">
        <f t="shared" si="52"/>
        <v>0.36381458238438041</v>
      </c>
      <c r="GO32" s="55">
        <f t="shared" si="53"/>
        <v>6672</v>
      </c>
      <c r="GP32" s="61"/>
      <c r="GQ32" s="62"/>
      <c r="GR32" s="58"/>
      <c r="GS32" s="58"/>
      <c r="GT32" s="59"/>
      <c r="GU32" s="54">
        <f t="shared" si="54"/>
        <v>0.36381458238438041</v>
      </c>
      <c r="GV32" s="55">
        <f t="shared" si="55"/>
        <v>6672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0.06</v>
      </c>
      <c r="H33" s="55">
        <f t="shared" si="56"/>
        <v>6602</v>
      </c>
      <c r="I33" s="61"/>
      <c r="J33" s="62"/>
      <c r="K33" s="58">
        <v>20</v>
      </c>
      <c r="L33" s="58"/>
      <c r="M33" s="59"/>
      <c r="N33" s="54">
        <f t="shared" si="0"/>
        <v>0.10960617994547109</v>
      </c>
      <c r="O33" s="55">
        <f t="shared" si="1"/>
        <v>6602</v>
      </c>
      <c r="P33" s="61"/>
      <c r="Q33" s="62"/>
      <c r="R33" s="58">
        <v>20</v>
      </c>
      <c r="S33" s="58">
        <v>20</v>
      </c>
      <c r="T33" s="59"/>
      <c r="U33" s="54">
        <f t="shared" si="2"/>
        <v>0.17196805960260575</v>
      </c>
      <c r="V33" s="55">
        <f t="shared" si="3"/>
        <v>6672</v>
      </c>
      <c r="W33" s="61"/>
      <c r="X33" s="62"/>
      <c r="Y33" s="58"/>
      <c r="Z33" s="58"/>
      <c r="AA33" s="59"/>
      <c r="AB33" s="54">
        <f t="shared" si="4"/>
        <v>0.26751662075368493</v>
      </c>
      <c r="AC33" s="55">
        <f t="shared" si="5"/>
        <v>6672</v>
      </c>
      <c r="AD33" s="61"/>
      <c r="AE33" s="62"/>
      <c r="AF33" s="58"/>
      <c r="AG33" s="58">
        <v>40</v>
      </c>
      <c r="AH33" s="59"/>
      <c r="AI33" s="54">
        <f t="shared" si="6"/>
        <v>0.3593181795066826</v>
      </c>
      <c r="AJ33" s="55">
        <f t="shared" si="7"/>
        <v>6672</v>
      </c>
      <c r="AK33" s="61"/>
      <c r="AL33" s="62"/>
      <c r="AM33" s="58"/>
      <c r="AN33" s="58"/>
      <c r="AO33" s="59"/>
      <c r="AP33" s="54">
        <f t="shared" si="8"/>
        <v>0.36381458238438041</v>
      </c>
      <c r="AQ33" s="55">
        <f t="shared" si="9"/>
        <v>6672</v>
      </c>
      <c r="AR33" s="61"/>
      <c r="AS33" s="62"/>
      <c r="AT33" s="58"/>
      <c r="AU33" s="58"/>
      <c r="AV33" s="59"/>
      <c r="AW33" s="54">
        <f t="shared" si="10"/>
        <v>0.36381458238438041</v>
      </c>
      <c r="AX33" s="55">
        <f t="shared" si="11"/>
        <v>6672</v>
      </c>
      <c r="AY33" s="61"/>
      <c r="AZ33" s="62"/>
      <c r="BA33" s="58"/>
      <c r="BB33" s="58"/>
      <c r="BC33" s="59"/>
      <c r="BD33" s="54">
        <f t="shared" si="12"/>
        <v>0.36381458238438041</v>
      </c>
      <c r="BE33" s="55">
        <f t="shared" si="13"/>
        <v>6672</v>
      </c>
      <c r="BF33" s="61"/>
      <c r="BG33" s="62"/>
      <c r="BH33" s="58"/>
      <c r="BI33" s="58"/>
      <c r="BJ33" s="59"/>
      <c r="BK33" s="54">
        <f t="shared" si="14"/>
        <v>0.36381458238438041</v>
      </c>
      <c r="BL33" s="55">
        <f t="shared" si="15"/>
        <v>6672</v>
      </c>
      <c r="BM33" s="61"/>
      <c r="BN33" s="62"/>
      <c r="BO33" s="58"/>
      <c r="BP33" s="58"/>
      <c r="BQ33" s="59"/>
      <c r="BR33" s="54">
        <f t="shared" si="16"/>
        <v>0.36381458238438041</v>
      </c>
      <c r="BS33" s="55">
        <f t="shared" si="17"/>
        <v>6672</v>
      </c>
      <c r="BT33" s="61"/>
      <c r="BU33" s="62"/>
      <c r="BV33" s="58"/>
      <c r="BW33" s="58"/>
      <c r="BX33" s="59"/>
      <c r="BY33" s="54">
        <f t="shared" si="18"/>
        <v>0.36381458238438041</v>
      </c>
      <c r="BZ33" s="55">
        <f t="shared" si="19"/>
        <v>6672</v>
      </c>
      <c r="CA33" s="61"/>
      <c r="CB33" s="62"/>
      <c r="CC33" s="58"/>
      <c r="CD33" s="58"/>
      <c r="CE33" s="59"/>
      <c r="CF33" s="54">
        <f t="shared" si="20"/>
        <v>0.36381458238438041</v>
      </c>
      <c r="CG33" s="55">
        <f t="shared" si="21"/>
        <v>6672</v>
      </c>
      <c r="CH33" s="61"/>
      <c r="CI33" s="62"/>
      <c r="CJ33" s="58"/>
      <c r="CK33" s="58"/>
      <c r="CL33" s="59"/>
      <c r="CM33" s="54">
        <f t="shared" si="22"/>
        <v>0.36381458238438041</v>
      </c>
      <c r="CN33" s="55">
        <f t="shared" si="23"/>
        <v>6672</v>
      </c>
      <c r="CO33" s="61"/>
      <c r="CP33" s="62"/>
      <c r="CQ33" s="58"/>
      <c r="CR33" s="58"/>
      <c r="CS33" s="59"/>
      <c r="CT33" s="54">
        <f t="shared" si="24"/>
        <v>0.36381458238438041</v>
      </c>
      <c r="CU33" s="55">
        <f t="shared" si="25"/>
        <v>6672</v>
      </c>
      <c r="CV33" s="61"/>
      <c r="CW33" s="62"/>
      <c r="CX33" s="58"/>
      <c r="CY33" s="58"/>
      <c r="CZ33" s="59"/>
      <c r="DA33" s="54">
        <f t="shared" si="26"/>
        <v>0.36381458238438041</v>
      </c>
      <c r="DB33" s="55">
        <f t="shared" si="27"/>
        <v>6672</v>
      </c>
      <c r="DC33" s="61"/>
      <c r="DD33" s="62"/>
      <c r="DE33" s="58"/>
      <c r="DF33" s="58"/>
      <c r="DG33" s="59"/>
      <c r="DH33" s="54">
        <f t="shared" si="28"/>
        <v>0.36381458238438041</v>
      </c>
      <c r="DI33" s="55">
        <f t="shared" si="29"/>
        <v>6672</v>
      </c>
      <c r="DJ33" s="61"/>
      <c r="DK33" s="62"/>
      <c r="DL33" s="58"/>
      <c r="DM33" s="58"/>
      <c r="DN33" s="59"/>
      <c r="DO33" s="54">
        <f t="shared" si="30"/>
        <v>0.36381458238438041</v>
      </c>
      <c r="DP33" s="55">
        <f t="shared" si="31"/>
        <v>6672</v>
      </c>
      <c r="DQ33" s="61"/>
      <c r="DR33" s="62"/>
      <c r="DS33" s="58"/>
      <c r="DT33" s="58"/>
      <c r="DU33" s="59"/>
      <c r="DV33" s="54">
        <f t="shared" si="32"/>
        <v>0.36381458238438041</v>
      </c>
      <c r="DW33" s="55">
        <f t="shared" si="33"/>
        <v>6672</v>
      </c>
      <c r="DX33" s="61"/>
      <c r="DY33" s="62"/>
      <c r="DZ33" s="58"/>
      <c r="EA33" s="58"/>
      <c r="EB33" s="59"/>
      <c r="EC33" s="54">
        <f t="shared" si="34"/>
        <v>0.36381458238438041</v>
      </c>
      <c r="ED33" s="55">
        <f t="shared" si="35"/>
        <v>6672</v>
      </c>
      <c r="EE33" s="61"/>
      <c r="EF33" s="62"/>
      <c r="EG33" s="58"/>
      <c r="EH33" s="58"/>
      <c r="EI33" s="59"/>
      <c r="EJ33" s="54">
        <f t="shared" si="36"/>
        <v>0.36381458238438041</v>
      </c>
      <c r="EK33" s="55">
        <f t="shared" si="37"/>
        <v>6672</v>
      </c>
      <c r="EL33" s="61"/>
      <c r="EM33" s="62"/>
      <c r="EN33" s="58"/>
      <c r="EO33" s="58"/>
      <c r="EP33" s="59"/>
      <c r="EQ33" s="54">
        <f t="shared" si="38"/>
        <v>0.36381458238438041</v>
      </c>
      <c r="ER33" s="55">
        <f t="shared" si="39"/>
        <v>6672</v>
      </c>
      <c r="ES33" s="61"/>
      <c r="ET33" s="62"/>
      <c r="EU33" s="58"/>
      <c r="EV33" s="58"/>
      <c r="EW33" s="59"/>
      <c r="EX33" s="54">
        <f t="shared" si="40"/>
        <v>0.36381458238438041</v>
      </c>
      <c r="EY33" s="55">
        <f t="shared" si="41"/>
        <v>6672</v>
      </c>
      <c r="EZ33" s="61"/>
      <c r="FA33" s="62"/>
      <c r="FB33" s="58"/>
      <c r="FC33" s="58"/>
      <c r="FD33" s="59"/>
      <c r="FE33" s="54">
        <f t="shared" si="42"/>
        <v>0.36381458238438041</v>
      </c>
      <c r="FF33" s="55">
        <f t="shared" si="43"/>
        <v>6672</v>
      </c>
      <c r="FG33" s="61"/>
      <c r="FH33" s="62"/>
      <c r="FI33" s="58"/>
      <c r="FJ33" s="58"/>
      <c r="FK33" s="59"/>
      <c r="FL33" s="54">
        <f t="shared" si="44"/>
        <v>0.36381458238438041</v>
      </c>
      <c r="FM33" s="55">
        <f t="shared" si="45"/>
        <v>6672</v>
      </c>
      <c r="FN33" s="61"/>
      <c r="FO33" s="62"/>
      <c r="FP33" s="58"/>
      <c r="FQ33" s="58"/>
      <c r="FR33" s="59"/>
      <c r="FS33" s="54">
        <f t="shared" si="46"/>
        <v>0.36381458238438041</v>
      </c>
      <c r="FT33" s="55">
        <f t="shared" si="47"/>
        <v>6672</v>
      </c>
      <c r="FU33" s="61"/>
      <c r="FV33" s="62"/>
      <c r="FW33" s="58"/>
      <c r="FX33" s="58"/>
      <c r="FY33" s="59"/>
      <c r="FZ33" s="54">
        <f t="shared" si="48"/>
        <v>0.36381458238438041</v>
      </c>
      <c r="GA33" s="55">
        <f t="shared" si="49"/>
        <v>6672</v>
      </c>
      <c r="GB33" s="61"/>
      <c r="GC33" s="62"/>
      <c r="GD33" s="58"/>
      <c r="GE33" s="58"/>
      <c r="GF33" s="59"/>
      <c r="GG33" s="54">
        <f t="shared" si="50"/>
        <v>0.36381458238438041</v>
      </c>
      <c r="GH33" s="55">
        <f t="shared" si="51"/>
        <v>6672</v>
      </c>
      <c r="GI33" s="61"/>
      <c r="GJ33" s="62"/>
      <c r="GK33" s="58"/>
      <c r="GL33" s="58"/>
      <c r="GM33" s="59"/>
      <c r="GN33" s="54">
        <f t="shared" si="52"/>
        <v>0.36381458238438041</v>
      </c>
      <c r="GO33" s="55">
        <f t="shared" si="53"/>
        <v>6672</v>
      </c>
      <c r="GP33" s="61"/>
      <c r="GQ33" s="62"/>
      <c r="GR33" s="58"/>
      <c r="GS33" s="58"/>
      <c r="GT33" s="59"/>
      <c r="GU33" s="54">
        <f t="shared" si="54"/>
        <v>0.36381458238438041</v>
      </c>
      <c r="GV33" s="55">
        <f t="shared" si="55"/>
        <v>6672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0.06</v>
      </c>
      <c r="H34" s="55">
        <f t="shared" si="56"/>
        <v>6602</v>
      </c>
      <c r="I34" s="64"/>
      <c r="J34" s="65"/>
      <c r="K34" s="66"/>
      <c r="L34" s="66"/>
      <c r="M34" s="67"/>
      <c r="N34" s="68">
        <f t="shared" si="0"/>
        <v>0.10960617994547109</v>
      </c>
      <c r="O34" s="69">
        <f t="shared" si="1"/>
        <v>6602</v>
      </c>
      <c r="P34" s="64"/>
      <c r="Q34" s="65"/>
      <c r="R34" s="66">
        <v>20</v>
      </c>
      <c r="S34" s="66">
        <v>20</v>
      </c>
      <c r="T34" s="67"/>
      <c r="U34" s="68">
        <f t="shared" si="2"/>
        <v>0.17496566152107096</v>
      </c>
      <c r="V34" s="69">
        <f t="shared" si="3"/>
        <v>6672</v>
      </c>
      <c r="W34" s="64"/>
      <c r="X34" s="65"/>
      <c r="Y34" s="66"/>
      <c r="Z34" s="66"/>
      <c r="AA34" s="67"/>
      <c r="AB34" s="68">
        <f t="shared" si="4"/>
        <v>0.26751662075368493</v>
      </c>
      <c r="AC34" s="69">
        <f t="shared" si="5"/>
        <v>6672</v>
      </c>
      <c r="AD34" s="64"/>
      <c r="AE34" s="65"/>
      <c r="AF34" s="66">
        <v>20</v>
      </c>
      <c r="AG34" s="66">
        <v>40</v>
      </c>
      <c r="AH34" s="67"/>
      <c r="AI34" s="68">
        <f t="shared" si="6"/>
        <v>0.36381458238438041</v>
      </c>
      <c r="AJ34" s="69">
        <f t="shared" si="7"/>
        <v>6672</v>
      </c>
      <c r="AK34" s="64"/>
      <c r="AL34" s="65"/>
      <c r="AM34" s="66"/>
      <c r="AN34" s="66"/>
      <c r="AO34" s="67"/>
      <c r="AP34" s="68">
        <f t="shared" si="8"/>
        <v>0.36381458238438041</v>
      </c>
      <c r="AQ34" s="69">
        <f t="shared" si="9"/>
        <v>6672</v>
      </c>
      <c r="AR34" s="64"/>
      <c r="AS34" s="65"/>
      <c r="AT34" s="66"/>
      <c r="AU34" s="66"/>
      <c r="AV34" s="67"/>
      <c r="AW34" s="68">
        <f t="shared" si="10"/>
        <v>0.36381458238438041</v>
      </c>
      <c r="AX34" s="69">
        <f t="shared" si="11"/>
        <v>6672</v>
      </c>
      <c r="AY34" s="64"/>
      <c r="AZ34" s="65"/>
      <c r="BA34" s="66"/>
      <c r="BB34" s="66"/>
      <c r="BC34" s="67"/>
      <c r="BD34" s="68">
        <f t="shared" si="12"/>
        <v>0.36381458238438041</v>
      </c>
      <c r="BE34" s="69">
        <f t="shared" si="13"/>
        <v>6672</v>
      </c>
      <c r="BF34" s="64"/>
      <c r="BG34" s="65"/>
      <c r="BH34" s="66"/>
      <c r="BI34" s="66"/>
      <c r="BJ34" s="67"/>
      <c r="BK34" s="68">
        <f t="shared" si="14"/>
        <v>0.36381458238438041</v>
      </c>
      <c r="BL34" s="69">
        <f t="shared" si="15"/>
        <v>6672</v>
      </c>
      <c r="BM34" s="64"/>
      <c r="BN34" s="65"/>
      <c r="BO34" s="66"/>
      <c r="BP34" s="66"/>
      <c r="BQ34" s="67"/>
      <c r="BR34" s="68">
        <f t="shared" si="16"/>
        <v>0.36381458238438041</v>
      </c>
      <c r="BS34" s="69">
        <f t="shared" si="17"/>
        <v>6672</v>
      </c>
      <c r="BT34" s="64"/>
      <c r="BU34" s="65"/>
      <c r="BV34" s="66"/>
      <c r="BW34" s="66"/>
      <c r="BX34" s="67"/>
      <c r="BY34" s="68">
        <f t="shared" si="18"/>
        <v>0.36381458238438041</v>
      </c>
      <c r="BZ34" s="69">
        <f t="shared" si="19"/>
        <v>6672</v>
      </c>
      <c r="CA34" s="64"/>
      <c r="CB34" s="65"/>
      <c r="CC34" s="66"/>
      <c r="CD34" s="66"/>
      <c r="CE34" s="67"/>
      <c r="CF34" s="68">
        <f t="shared" si="20"/>
        <v>0.36381458238438041</v>
      </c>
      <c r="CG34" s="69">
        <f t="shared" si="21"/>
        <v>6672</v>
      </c>
      <c r="CH34" s="64"/>
      <c r="CI34" s="65"/>
      <c r="CJ34" s="66"/>
      <c r="CK34" s="66"/>
      <c r="CL34" s="67"/>
      <c r="CM34" s="68">
        <f t="shared" si="22"/>
        <v>0.36381458238438041</v>
      </c>
      <c r="CN34" s="69">
        <f t="shared" si="23"/>
        <v>6672</v>
      </c>
      <c r="CO34" s="64"/>
      <c r="CP34" s="65"/>
      <c r="CQ34" s="66"/>
      <c r="CR34" s="66"/>
      <c r="CS34" s="67"/>
      <c r="CT34" s="68">
        <f t="shared" si="24"/>
        <v>0.36381458238438041</v>
      </c>
      <c r="CU34" s="69">
        <f t="shared" si="25"/>
        <v>6672</v>
      </c>
      <c r="CV34" s="64"/>
      <c r="CW34" s="65"/>
      <c r="CX34" s="66"/>
      <c r="CY34" s="66"/>
      <c r="CZ34" s="67"/>
      <c r="DA34" s="68">
        <f t="shared" si="26"/>
        <v>0.36381458238438041</v>
      </c>
      <c r="DB34" s="69">
        <f t="shared" si="27"/>
        <v>6672</v>
      </c>
      <c r="DC34" s="64"/>
      <c r="DD34" s="65"/>
      <c r="DE34" s="66"/>
      <c r="DF34" s="66"/>
      <c r="DG34" s="67"/>
      <c r="DH34" s="68">
        <f t="shared" si="28"/>
        <v>0.36381458238438041</v>
      </c>
      <c r="DI34" s="69">
        <f t="shared" si="29"/>
        <v>6672</v>
      </c>
      <c r="DJ34" s="64"/>
      <c r="DK34" s="65"/>
      <c r="DL34" s="66"/>
      <c r="DM34" s="66"/>
      <c r="DN34" s="67"/>
      <c r="DO34" s="68">
        <f t="shared" si="30"/>
        <v>0.36381458238438041</v>
      </c>
      <c r="DP34" s="69">
        <f t="shared" si="31"/>
        <v>6672</v>
      </c>
      <c r="DQ34" s="64"/>
      <c r="DR34" s="65"/>
      <c r="DS34" s="66"/>
      <c r="DT34" s="66"/>
      <c r="DU34" s="67"/>
      <c r="DV34" s="68">
        <f t="shared" si="32"/>
        <v>0.36381458238438041</v>
      </c>
      <c r="DW34" s="69">
        <f t="shared" si="33"/>
        <v>6672</v>
      </c>
      <c r="DX34" s="64"/>
      <c r="DY34" s="65"/>
      <c r="DZ34" s="66"/>
      <c r="EA34" s="66"/>
      <c r="EB34" s="67"/>
      <c r="EC34" s="68">
        <f t="shared" si="34"/>
        <v>0.36381458238438041</v>
      </c>
      <c r="ED34" s="69">
        <f t="shared" si="35"/>
        <v>6672</v>
      </c>
      <c r="EE34" s="64"/>
      <c r="EF34" s="65"/>
      <c r="EG34" s="66"/>
      <c r="EH34" s="66"/>
      <c r="EI34" s="67"/>
      <c r="EJ34" s="68">
        <f t="shared" si="36"/>
        <v>0.36381458238438041</v>
      </c>
      <c r="EK34" s="69">
        <f t="shared" si="37"/>
        <v>6672</v>
      </c>
      <c r="EL34" s="64"/>
      <c r="EM34" s="65"/>
      <c r="EN34" s="66"/>
      <c r="EO34" s="66"/>
      <c r="EP34" s="67"/>
      <c r="EQ34" s="68">
        <f t="shared" si="38"/>
        <v>0.36381458238438041</v>
      </c>
      <c r="ER34" s="69">
        <f t="shared" si="39"/>
        <v>6672</v>
      </c>
      <c r="ES34" s="64"/>
      <c r="ET34" s="65"/>
      <c r="EU34" s="66"/>
      <c r="EV34" s="66"/>
      <c r="EW34" s="67"/>
      <c r="EX34" s="68">
        <f t="shared" si="40"/>
        <v>0.36381458238438041</v>
      </c>
      <c r="EY34" s="69">
        <f t="shared" si="41"/>
        <v>6672</v>
      </c>
      <c r="EZ34" s="64"/>
      <c r="FA34" s="65"/>
      <c r="FB34" s="66"/>
      <c r="FC34" s="66"/>
      <c r="FD34" s="67"/>
      <c r="FE34" s="68">
        <f t="shared" si="42"/>
        <v>0.36381458238438041</v>
      </c>
      <c r="FF34" s="69">
        <f t="shared" si="43"/>
        <v>6672</v>
      </c>
      <c r="FG34" s="64"/>
      <c r="FH34" s="65"/>
      <c r="FI34" s="66"/>
      <c r="FJ34" s="66"/>
      <c r="FK34" s="67"/>
      <c r="FL34" s="68">
        <f t="shared" si="44"/>
        <v>0.36381458238438041</v>
      </c>
      <c r="FM34" s="69">
        <f t="shared" si="45"/>
        <v>6672</v>
      </c>
      <c r="FN34" s="64"/>
      <c r="FO34" s="65"/>
      <c r="FP34" s="66"/>
      <c r="FQ34" s="66"/>
      <c r="FR34" s="67"/>
      <c r="FS34" s="68">
        <f t="shared" si="46"/>
        <v>0.36381458238438041</v>
      </c>
      <c r="FT34" s="69">
        <f t="shared" si="47"/>
        <v>6672</v>
      </c>
      <c r="FU34" s="64"/>
      <c r="FV34" s="65"/>
      <c r="FW34" s="66"/>
      <c r="FX34" s="66"/>
      <c r="FY34" s="67"/>
      <c r="FZ34" s="68">
        <f t="shared" si="48"/>
        <v>0.36381458238438041</v>
      </c>
      <c r="GA34" s="69">
        <f t="shared" si="49"/>
        <v>6672</v>
      </c>
      <c r="GB34" s="64"/>
      <c r="GC34" s="65"/>
      <c r="GD34" s="66"/>
      <c r="GE34" s="66"/>
      <c r="GF34" s="67"/>
      <c r="GG34" s="68">
        <f t="shared" si="50"/>
        <v>0.36381458238438041</v>
      </c>
      <c r="GH34" s="69">
        <f t="shared" si="51"/>
        <v>6672</v>
      </c>
      <c r="GI34" s="64"/>
      <c r="GJ34" s="65"/>
      <c r="GK34" s="66"/>
      <c r="GL34" s="66"/>
      <c r="GM34" s="67"/>
      <c r="GN34" s="68">
        <f t="shared" si="52"/>
        <v>0.36381458238438041</v>
      </c>
      <c r="GO34" s="69">
        <f t="shared" si="53"/>
        <v>6672</v>
      </c>
      <c r="GP34" s="64"/>
      <c r="GQ34" s="65"/>
      <c r="GR34" s="66"/>
      <c r="GS34" s="66"/>
      <c r="GT34" s="67"/>
      <c r="GU34" s="68">
        <f t="shared" si="54"/>
        <v>0.36381458238438041</v>
      </c>
      <c r="GV34" s="69">
        <f t="shared" si="55"/>
        <v>6672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>
        <v>0.06</v>
      </c>
      <c r="H35" s="77">
        <v>6602</v>
      </c>
      <c r="I35" s="72">
        <f>SUM(I4:I34)</f>
        <v>0</v>
      </c>
      <c r="J35" s="73">
        <f>SUM(J4:J34)</f>
        <v>0</v>
      </c>
      <c r="K35" s="74">
        <f>SUM(K4:K34)</f>
        <v>360</v>
      </c>
      <c r="L35" s="75">
        <f>SUM(L4:L34)</f>
        <v>295</v>
      </c>
      <c r="M35" s="76">
        <f>SUM(M4:M34)</f>
        <v>0</v>
      </c>
      <c r="N35" s="123">
        <f>+N34-G34</f>
        <v>4.9606179945471091E-2</v>
      </c>
      <c r="O35" s="78"/>
      <c r="P35" s="72">
        <f>SUM(P4:P34)</f>
        <v>0</v>
      </c>
      <c r="Q35" s="73">
        <f>SUM(Q4:Q34)</f>
        <v>0</v>
      </c>
      <c r="R35" s="74">
        <f>SUM(R4:R34)</f>
        <v>445</v>
      </c>
      <c r="S35" s="75">
        <f>SUM(S4:S34)</f>
        <v>420</v>
      </c>
      <c r="T35" s="76">
        <f>SUM(T4:T34)</f>
        <v>-70</v>
      </c>
      <c r="U35" s="123">
        <f>+U34-N34</f>
        <v>6.535948157559987E-2</v>
      </c>
      <c r="V35" s="78"/>
      <c r="W35" s="72">
        <f>SUM(W4:W34)</f>
        <v>0</v>
      </c>
      <c r="X35" s="73">
        <f>SUM(X4:X34)</f>
        <v>0</v>
      </c>
      <c r="Y35" s="74">
        <f>SUM(Y4:Y34)</f>
        <v>610</v>
      </c>
      <c r="Z35" s="75">
        <f>SUM(Z4:Z34)</f>
        <v>625</v>
      </c>
      <c r="AA35" s="76">
        <f>SUM(AA4:AA34)</f>
        <v>0</v>
      </c>
      <c r="AB35" s="123">
        <f>+AB34-U34</f>
        <v>9.2550959232613972E-2</v>
      </c>
      <c r="AC35" s="78"/>
      <c r="AD35" s="72">
        <f>SUM(AD4:AD34)</f>
        <v>0</v>
      </c>
      <c r="AE35" s="73">
        <f>SUM(AE4:AE34)</f>
        <v>0</v>
      </c>
      <c r="AF35" s="74">
        <f>SUM(AF4:AF34)</f>
        <v>615</v>
      </c>
      <c r="AG35" s="75">
        <f>SUM(AG4:AG34)</f>
        <v>670</v>
      </c>
      <c r="AH35" s="76">
        <f>SUM(AH4:AH34)</f>
        <v>0</v>
      </c>
      <c r="AI35" s="123">
        <f>+AI34-AB34</f>
        <v>9.6297961630695483E-2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655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865</v>
      </c>
      <c r="S36" s="324"/>
      <c r="T36" s="80">
        <f>+T35</f>
        <v>-70</v>
      </c>
      <c r="U36" s="78"/>
      <c r="V36" s="78"/>
      <c r="W36" s="321">
        <f>+SUM(W35:X35)</f>
        <v>0</v>
      </c>
      <c r="X36" s="322"/>
      <c r="Y36" s="323">
        <f>+SUM(Y35:Z35)</f>
        <v>1235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1285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>
        <f>GU34</f>
        <v>0.36381458238438041</v>
      </c>
      <c r="Q42" s="339"/>
      <c r="R42" s="339"/>
      <c r="S42" s="339"/>
      <c r="T42" s="333">
        <f>+GV34</f>
        <v>6672</v>
      </c>
      <c r="U42" s="334"/>
      <c r="V42" s="335"/>
      <c r="W42" s="336">
        <f>+P42*T42</f>
        <v>2427.3708936685862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4040</v>
      </c>
      <c r="F43" s="381"/>
      <c r="G43" s="381"/>
      <c r="H43" s="381"/>
      <c r="I43" s="381"/>
      <c r="J43" s="381"/>
      <c r="K43" s="381"/>
      <c r="L43" s="381">
        <f>+E43+I43</f>
        <v>4040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-70</v>
      </c>
      <c r="F44" s="376"/>
      <c r="G44" s="376"/>
      <c r="H44" s="376"/>
      <c r="I44" s="376"/>
      <c r="J44" s="376"/>
      <c r="K44" s="376"/>
      <c r="L44" s="376">
        <f>+E44+I44</f>
        <v>-70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45983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4 เดือน 11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0.36381458238438041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0.36381458238438041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0.36381458238438041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6602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-1483.3225806451612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202000</v>
      </c>
      <c r="G90" s="384"/>
      <c r="H90" s="384"/>
      <c r="I90" s="387">
        <f>+F90/$F$99</f>
        <v>-1.1616827960259365E-2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 ht="12.75" customHeight="1">
      <c r="A91" s="84"/>
      <c r="B91" s="84"/>
      <c r="C91" s="390" t="s">
        <v>71</v>
      </c>
      <c r="D91" s="391"/>
      <c r="E91" s="392"/>
      <c r="F91" s="291">
        <f>+F89+F90</f>
        <v>202000</v>
      </c>
      <c r="G91" s="291"/>
      <c r="H91" s="291"/>
      <c r="I91" s="281">
        <f>+F91/$F$99</f>
        <v>-1.1616827960259365E-2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+(G35*H35)*80+(40*70)</f>
        <v>34489.599999999999</v>
      </c>
      <c r="G93" s="262"/>
      <c r="H93" s="263"/>
      <c r="I93" s="278">
        <f>+F93/$F$99</f>
        <v>-1.983464107020601E-3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-1318508.9605734767</v>
      </c>
      <c r="G94" s="262"/>
      <c r="H94" s="263"/>
      <c r="I94" s="278">
        <f t="shared" ref="I94:I99" si="61">+F94/$F$99</f>
        <v>7.5826196826942957E-2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-7416612.9032258065</v>
      </c>
      <c r="G95" s="262"/>
      <c r="H95" s="263"/>
      <c r="I95" s="278">
        <f t="shared" si="61"/>
        <v>0.42652235715155412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-8899935.4838709682</v>
      </c>
      <c r="G96" s="262"/>
      <c r="H96" s="263"/>
      <c r="I96" s="278">
        <f t="shared" si="61"/>
        <v>0.51182682858186501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-5.7509049308214683E-4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-17590567.747670252</v>
      </c>
      <c r="G98" s="327"/>
      <c r="H98" s="328"/>
      <c r="I98" s="329">
        <f t="shared" si="61"/>
        <v>1.0116168279602593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 ht="12.75" customHeight="1">
      <c r="C99" s="398" t="s">
        <v>79</v>
      </c>
      <c r="D99" s="399"/>
      <c r="E99" s="400"/>
      <c r="F99" s="332">
        <f>+F91+F98</f>
        <v>-17388567.747670252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17388567.747670252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142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I82:K82"/>
    <mergeCell ref="C89:E89"/>
    <mergeCell ref="F89:H89"/>
    <mergeCell ref="I89:K89"/>
    <mergeCell ref="I90:K90"/>
    <mergeCell ref="C91:E91"/>
    <mergeCell ref="F91:H91"/>
    <mergeCell ref="C92:H92"/>
    <mergeCell ref="D93:E93"/>
    <mergeCell ref="L85:N85"/>
    <mergeCell ref="C87:E87"/>
    <mergeCell ref="F87:H87"/>
    <mergeCell ref="C88:H88"/>
    <mergeCell ref="I88:K88"/>
    <mergeCell ref="I95:K95"/>
    <mergeCell ref="I94:K94"/>
    <mergeCell ref="F93:H93"/>
    <mergeCell ref="I93:K93"/>
    <mergeCell ref="I91:K91"/>
    <mergeCell ref="F94:H94"/>
    <mergeCell ref="D94:E94"/>
    <mergeCell ref="F90:H90"/>
    <mergeCell ref="I92:K92"/>
    <mergeCell ref="C61:E61"/>
    <mergeCell ref="U57:V57"/>
    <mergeCell ref="R58:T58"/>
    <mergeCell ref="U58:V58"/>
    <mergeCell ref="R59:T59"/>
    <mergeCell ref="U59:V59"/>
    <mergeCell ref="O58:Q58"/>
    <mergeCell ref="I67:K67"/>
    <mergeCell ref="L67:N67"/>
    <mergeCell ref="O67:Q67"/>
    <mergeCell ref="I58:K58"/>
    <mergeCell ref="L58:N58"/>
    <mergeCell ref="O61:Q61"/>
    <mergeCell ref="I60:K60"/>
    <mergeCell ref="L60:N60"/>
    <mergeCell ref="O60:Q60"/>
    <mergeCell ref="I61:K61"/>
    <mergeCell ref="O65:Q65"/>
    <mergeCell ref="L61:N61"/>
    <mergeCell ref="R57:T57"/>
    <mergeCell ref="C57:E57"/>
    <mergeCell ref="F59:H59"/>
    <mergeCell ref="I59:K59"/>
    <mergeCell ref="L59:N59"/>
    <mergeCell ref="O59:Q59"/>
    <mergeCell ref="C60:E60"/>
    <mergeCell ref="F60:H60"/>
    <mergeCell ref="O72:Q72"/>
    <mergeCell ref="I72:K72"/>
    <mergeCell ref="C58:E58"/>
    <mergeCell ref="O68:Q68"/>
    <mergeCell ref="C70:E70"/>
    <mergeCell ref="F70:H70"/>
    <mergeCell ref="I70:K70"/>
    <mergeCell ref="L70:N70"/>
    <mergeCell ref="O70:Q70"/>
    <mergeCell ref="C71:E71"/>
    <mergeCell ref="F71:H71"/>
    <mergeCell ref="I71:K71"/>
    <mergeCell ref="L71:N71"/>
    <mergeCell ref="O71:Q71"/>
    <mergeCell ref="F58:H58"/>
    <mergeCell ref="F67:H67"/>
    <mergeCell ref="C59:E59"/>
    <mergeCell ref="F61:H61"/>
    <mergeCell ref="C62:E62"/>
    <mergeCell ref="F62:H62"/>
    <mergeCell ref="I62:K62"/>
    <mergeCell ref="O46:Q46"/>
    <mergeCell ref="C47:E47"/>
    <mergeCell ref="I47:K47"/>
    <mergeCell ref="L47:N47"/>
    <mergeCell ref="O47:Q47"/>
    <mergeCell ref="F47:H47"/>
    <mergeCell ref="C49:F49"/>
    <mergeCell ref="C50:D50"/>
    <mergeCell ref="E50:F50"/>
    <mergeCell ref="C51:D51"/>
    <mergeCell ref="E51:F51"/>
    <mergeCell ref="K54:Q54"/>
    <mergeCell ref="C55:E55"/>
    <mergeCell ref="O57:Q57"/>
    <mergeCell ref="C54:J54"/>
    <mergeCell ref="I55:K55"/>
    <mergeCell ref="L55:N55"/>
    <mergeCell ref="O55:Q55"/>
    <mergeCell ref="C56:Q56"/>
    <mergeCell ref="F57:H57"/>
    <mergeCell ref="F55:H55"/>
    <mergeCell ref="I57:K57"/>
    <mergeCell ref="L57:N57"/>
    <mergeCell ref="B36:C36"/>
    <mergeCell ref="C43:D43"/>
    <mergeCell ref="E43:H43"/>
    <mergeCell ref="I43:K43"/>
    <mergeCell ref="L43:N43"/>
    <mergeCell ref="C44:D44"/>
    <mergeCell ref="E44:H44"/>
    <mergeCell ref="I44:K44"/>
    <mergeCell ref="C46:E46"/>
    <mergeCell ref="F46:H46"/>
    <mergeCell ref="I46:K46"/>
    <mergeCell ref="L46:N46"/>
    <mergeCell ref="DQ36:DR36"/>
    <mergeCell ref="CJ36:CK36"/>
    <mergeCell ref="CO36:CP36"/>
    <mergeCell ref="CQ36:CR36"/>
    <mergeCell ref="CV36:CW36"/>
    <mergeCell ref="CX36:CY36"/>
    <mergeCell ref="BM36:BN36"/>
    <mergeCell ref="DC36:DD36"/>
    <mergeCell ref="BO36:BP36"/>
    <mergeCell ref="BT36:BU36"/>
    <mergeCell ref="BV36:BW36"/>
    <mergeCell ref="CA36:CB36"/>
    <mergeCell ref="CC36:CD36"/>
    <mergeCell ref="CH36:CI36"/>
    <mergeCell ref="DJ36:DK36"/>
    <mergeCell ref="EK2:EK3"/>
    <mergeCell ref="ED2:ED3"/>
    <mergeCell ref="DB2:DB3"/>
    <mergeCell ref="DC2:DD2"/>
    <mergeCell ref="DE2:DF2"/>
    <mergeCell ref="DI2:DI3"/>
    <mergeCell ref="DJ2:DK2"/>
    <mergeCell ref="DL2:DM2"/>
    <mergeCell ref="DN2:DN3"/>
    <mergeCell ref="DO2:DO3"/>
    <mergeCell ref="DP2:DP3"/>
    <mergeCell ref="DQ2:DR2"/>
    <mergeCell ref="DZ2:EA2"/>
    <mergeCell ref="EB2:EB3"/>
    <mergeCell ref="EC2:EC3"/>
    <mergeCell ref="DG2:DG3"/>
    <mergeCell ref="DH2:DH3"/>
    <mergeCell ref="EE2:EF2"/>
    <mergeCell ref="EG2:EH2"/>
    <mergeCell ref="EI2:EI3"/>
    <mergeCell ref="EJ2:EJ3"/>
    <mergeCell ref="DS2:DT2"/>
    <mergeCell ref="DU2:DU3"/>
    <mergeCell ref="DV2:DV3"/>
    <mergeCell ref="DW2:DW3"/>
    <mergeCell ref="DX2:DY2"/>
    <mergeCell ref="CT2:CT3"/>
    <mergeCell ref="CU2:CU3"/>
    <mergeCell ref="CV2:CW2"/>
    <mergeCell ref="CX2:CY2"/>
    <mergeCell ref="CZ2:CZ3"/>
    <mergeCell ref="DA2:DA3"/>
    <mergeCell ref="CG2:CG3"/>
    <mergeCell ref="CH2:CI2"/>
    <mergeCell ref="CJ2:CK2"/>
    <mergeCell ref="CL2:CL3"/>
    <mergeCell ref="CM2:CM3"/>
    <mergeCell ref="CN2:CN3"/>
    <mergeCell ref="CO2:CP2"/>
    <mergeCell ref="CQ2:CR2"/>
    <mergeCell ref="CS2:CS3"/>
    <mergeCell ref="BT2:BU2"/>
    <mergeCell ref="BV2:BW2"/>
    <mergeCell ref="BX2:BX3"/>
    <mergeCell ref="BY2:BY3"/>
    <mergeCell ref="BZ2:BZ3"/>
    <mergeCell ref="CA2:CB2"/>
    <mergeCell ref="CC2:CD2"/>
    <mergeCell ref="CE2:CE3"/>
    <mergeCell ref="CF2:CF3"/>
    <mergeCell ref="BH2:BI2"/>
    <mergeCell ref="BJ2:BJ3"/>
    <mergeCell ref="BK2:BK3"/>
    <mergeCell ref="BL2:BL3"/>
    <mergeCell ref="BM2:BN2"/>
    <mergeCell ref="BO2:BP2"/>
    <mergeCell ref="BQ2:BQ3"/>
    <mergeCell ref="BR2:BR3"/>
    <mergeCell ref="BS2:BS3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AD2:AE2"/>
    <mergeCell ref="AF2:AG2"/>
    <mergeCell ref="AH2:AH3"/>
    <mergeCell ref="AI2:AI3"/>
    <mergeCell ref="AJ2:AJ3"/>
    <mergeCell ref="AK2:AL2"/>
    <mergeCell ref="AM2:AN2"/>
    <mergeCell ref="AO2:AO3"/>
    <mergeCell ref="AP2:AP3"/>
    <mergeCell ref="AQ2:AQ3"/>
    <mergeCell ref="AR2:AS2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AD1:AJ1"/>
    <mergeCell ref="M2:M3"/>
    <mergeCell ref="N2:N3"/>
    <mergeCell ref="O2:O3"/>
    <mergeCell ref="P2:Q2"/>
    <mergeCell ref="AK1:AQ1"/>
    <mergeCell ref="T2:T3"/>
    <mergeCell ref="U2:U3"/>
    <mergeCell ref="V2:V3"/>
    <mergeCell ref="W2:X2"/>
    <mergeCell ref="A1:A2"/>
    <mergeCell ref="B1:H1"/>
    <mergeCell ref="I1:O1"/>
    <mergeCell ref="P1:V1"/>
    <mergeCell ref="W1:AC1"/>
    <mergeCell ref="Y2:Z2"/>
    <mergeCell ref="AA2:AA3"/>
    <mergeCell ref="AB2:AB3"/>
    <mergeCell ref="AC2:AC3"/>
    <mergeCell ref="EY2:EY3"/>
    <mergeCell ref="F68:H68"/>
    <mergeCell ref="I68:K68"/>
    <mergeCell ref="W41:Y41"/>
    <mergeCell ref="W42:Y42"/>
    <mergeCell ref="L44:N44"/>
    <mergeCell ref="P41:S41"/>
    <mergeCell ref="T41:V41"/>
    <mergeCell ref="C42:D42"/>
    <mergeCell ref="E42:H42"/>
    <mergeCell ref="I42:K42"/>
    <mergeCell ref="L42:N42"/>
    <mergeCell ref="P42:S42"/>
    <mergeCell ref="T42:V42"/>
    <mergeCell ref="AT2:AU2"/>
    <mergeCell ref="AV2:AV3"/>
    <mergeCell ref="AW2:AW3"/>
    <mergeCell ref="AX2:AX3"/>
    <mergeCell ref="AY2:AZ2"/>
    <mergeCell ref="BA2:BB2"/>
    <mergeCell ref="BC2:BC3"/>
    <mergeCell ref="BD2:BD3"/>
    <mergeCell ref="BE2:BE3"/>
    <mergeCell ref="BF2:BG2"/>
    <mergeCell ref="EZ2:FA2"/>
    <mergeCell ref="FB2:FC2"/>
    <mergeCell ref="FD2:FD3"/>
    <mergeCell ref="FE2:FE3"/>
    <mergeCell ref="FF2:FF3"/>
    <mergeCell ref="FG2:FH2"/>
    <mergeCell ref="GP1:GV1"/>
    <mergeCell ref="EL2:EM2"/>
    <mergeCell ref="EN2:EO2"/>
    <mergeCell ref="EP2:EP3"/>
    <mergeCell ref="EQ2:EQ3"/>
    <mergeCell ref="ER2:ER3"/>
    <mergeCell ref="ES2:ET2"/>
    <mergeCell ref="EU2:EV2"/>
    <mergeCell ref="EW2:EW3"/>
    <mergeCell ref="EX2:EX3"/>
    <mergeCell ref="EZ1:FF1"/>
    <mergeCell ref="FG1:FM1"/>
    <mergeCell ref="FN1:FT1"/>
    <mergeCell ref="FU1:GA1"/>
    <mergeCell ref="GB1:GH1"/>
    <mergeCell ref="GI1:GO1"/>
    <mergeCell ref="EL1:ER1"/>
    <mergeCell ref="ES1:EY1"/>
    <mergeCell ref="GI2:GJ2"/>
    <mergeCell ref="GK2:GL2"/>
    <mergeCell ref="GM2:GM3"/>
    <mergeCell ref="FI2:FJ2"/>
    <mergeCell ref="FK2:FK3"/>
    <mergeCell ref="FL2:FL3"/>
    <mergeCell ref="GA2:GA3"/>
    <mergeCell ref="GB2:GC2"/>
    <mergeCell ref="FM2:FM3"/>
    <mergeCell ref="FN2:FO2"/>
    <mergeCell ref="FP2:FQ2"/>
    <mergeCell ref="FR2:FR3"/>
    <mergeCell ref="FS2:FS3"/>
    <mergeCell ref="GU2:GU3"/>
    <mergeCell ref="GV2:GV3"/>
    <mergeCell ref="EL36:EM36"/>
    <mergeCell ref="EN36:EO36"/>
    <mergeCell ref="ES36:ET36"/>
    <mergeCell ref="EU36:EV36"/>
    <mergeCell ref="EZ36:FA36"/>
    <mergeCell ref="FB36:FC36"/>
    <mergeCell ref="FG36:FH36"/>
    <mergeCell ref="FI36:FJ36"/>
    <mergeCell ref="GN2:GN3"/>
    <mergeCell ref="GO2:GO3"/>
    <mergeCell ref="GP2:GQ2"/>
    <mergeCell ref="FU2:FV2"/>
    <mergeCell ref="FW2:FX2"/>
    <mergeCell ref="FY2:FY3"/>
    <mergeCell ref="FZ2:FZ3"/>
    <mergeCell ref="FT2:FT3"/>
    <mergeCell ref="GR2:GS2"/>
    <mergeCell ref="GT2:GT3"/>
    <mergeCell ref="GD2:GE2"/>
    <mergeCell ref="GF2:GF3"/>
    <mergeCell ref="GG2:GG3"/>
    <mergeCell ref="GH2:GH3"/>
    <mergeCell ref="GP36:GQ36"/>
    <mergeCell ref="GR36:GS36"/>
    <mergeCell ref="FN36:FO36"/>
    <mergeCell ref="FP36:FQ36"/>
    <mergeCell ref="FU36:FV36"/>
    <mergeCell ref="FW36:FX36"/>
    <mergeCell ref="GB36:GC36"/>
    <mergeCell ref="GD36:G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BH36:BI36"/>
    <mergeCell ref="DZ36:EA36"/>
    <mergeCell ref="EE36:EF36"/>
    <mergeCell ref="EG36:EH36"/>
    <mergeCell ref="DX36:DY36"/>
    <mergeCell ref="DS36:DT36"/>
    <mergeCell ref="DE36:DF36"/>
    <mergeCell ref="DL36:DM36"/>
    <mergeCell ref="O83:Q83"/>
    <mergeCell ref="L68:N68"/>
    <mergeCell ref="C67:E67"/>
    <mergeCell ref="C72:E72"/>
    <mergeCell ref="F72:H72"/>
    <mergeCell ref="C82:E82"/>
    <mergeCell ref="C76:E76"/>
    <mergeCell ref="GI36:GJ36"/>
    <mergeCell ref="GK36:GL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C39:F39"/>
    <mergeCell ref="H39:N39"/>
    <mergeCell ref="C41:D41"/>
    <mergeCell ref="E41:H41"/>
    <mergeCell ref="I41:K41"/>
    <mergeCell ref="L41:N41"/>
    <mergeCell ref="I76:K76"/>
    <mergeCell ref="C78:E78"/>
    <mergeCell ref="F78:H78"/>
    <mergeCell ref="I78:K78"/>
    <mergeCell ref="L78:N78"/>
    <mergeCell ref="O78:Q78"/>
    <mergeCell ref="F82:H82"/>
    <mergeCell ref="O85:Q85"/>
    <mergeCell ref="C65:E65"/>
    <mergeCell ref="F65:H65"/>
    <mergeCell ref="I65:K65"/>
    <mergeCell ref="L65:N65"/>
    <mergeCell ref="L81:N81"/>
    <mergeCell ref="O81:Q81"/>
    <mergeCell ref="F79:H79"/>
    <mergeCell ref="I79:K79"/>
    <mergeCell ref="L79:N79"/>
    <mergeCell ref="C84:E84"/>
    <mergeCell ref="F84:H84"/>
    <mergeCell ref="L84:N84"/>
    <mergeCell ref="C85:E85"/>
    <mergeCell ref="F85:H85"/>
    <mergeCell ref="O79:Q79"/>
    <mergeCell ref="O84:Q84"/>
    <mergeCell ref="L62:N62"/>
    <mergeCell ref="O62:Q62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C66:Q66"/>
    <mergeCell ref="R67:T67"/>
    <mergeCell ref="U67:V67"/>
    <mergeCell ref="R68:T68"/>
    <mergeCell ref="U68:V68"/>
    <mergeCell ref="C68:E68"/>
    <mergeCell ref="C69:E69"/>
    <mergeCell ref="F69:H69"/>
    <mergeCell ref="I69:K69"/>
    <mergeCell ref="L69:N69"/>
    <mergeCell ref="O69:Q69"/>
    <mergeCell ref="R69:T69"/>
    <mergeCell ref="U69:V69"/>
    <mergeCell ref="C74:Q74"/>
    <mergeCell ref="R75:T75"/>
    <mergeCell ref="U75:V75"/>
    <mergeCell ref="L72:N72"/>
    <mergeCell ref="C73:E73"/>
    <mergeCell ref="F73:H73"/>
    <mergeCell ref="I73:K73"/>
    <mergeCell ref="L73:N73"/>
    <mergeCell ref="O73:Q73"/>
    <mergeCell ref="C75:E75"/>
    <mergeCell ref="F75:H75"/>
    <mergeCell ref="I75:K75"/>
    <mergeCell ref="L75:N75"/>
    <mergeCell ref="O75:Q75"/>
    <mergeCell ref="I97:K97"/>
    <mergeCell ref="R76:T76"/>
    <mergeCell ref="U76:V76"/>
    <mergeCell ref="C77:E77"/>
    <mergeCell ref="F77:H77"/>
    <mergeCell ref="I77:K77"/>
    <mergeCell ref="L77:N77"/>
    <mergeCell ref="O77:Q77"/>
    <mergeCell ref="R77:T77"/>
    <mergeCell ref="U77:V77"/>
    <mergeCell ref="L76:N76"/>
    <mergeCell ref="O76:Q76"/>
    <mergeCell ref="L82:N82"/>
    <mergeCell ref="O82:Q82"/>
    <mergeCell ref="C80:E80"/>
    <mergeCell ref="C81:E81"/>
    <mergeCell ref="C79:E79"/>
    <mergeCell ref="L80:N80"/>
    <mergeCell ref="O80:Q80"/>
    <mergeCell ref="F80:H80"/>
    <mergeCell ref="I80:K80"/>
    <mergeCell ref="F81:H81"/>
    <mergeCell ref="I81:K81"/>
    <mergeCell ref="F76:H76"/>
    <mergeCell ref="I98:K98"/>
    <mergeCell ref="C104:Q106"/>
    <mergeCell ref="D95:E95"/>
    <mergeCell ref="F95:H95"/>
    <mergeCell ref="C98:E98"/>
    <mergeCell ref="C99:E99"/>
    <mergeCell ref="C100:E100"/>
    <mergeCell ref="C90:E90"/>
    <mergeCell ref="S101:V101"/>
    <mergeCell ref="S102:V102"/>
    <mergeCell ref="C103:Q103"/>
    <mergeCell ref="S103:V103"/>
    <mergeCell ref="D96:E96"/>
    <mergeCell ref="D97:E97"/>
    <mergeCell ref="F98:H98"/>
    <mergeCell ref="S104:V104"/>
    <mergeCell ref="S105:V105"/>
    <mergeCell ref="I96:K96"/>
    <mergeCell ref="F96:H96"/>
    <mergeCell ref="F100:H100"/>
    <mergeCell ref="I100:K100"/>
    <mergeCell ref="F97:H97"/>
    <mergeCell ref="F99:H99"/>
    <mergeCell ref="I99:K99"/>
  </mergeCells>
  <dataValidations count="1">
    <dataValidation type="list" allowBlank="1" showInputMessage="1" showErrorMessage="1" sqref="O47:Q47" xr:uid="{00000000-0002-0000-0A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GV207"/>
  <sheetViews>
    <sheetView showGridLines="0" zoomScale="80" zoomScaleNormal="80" workbookViewId="0">
      <pane xSplit="1" ySplit="3" topLeftCell="B4" activePane="bottomRight" state="frozen"/>
      <selection activeCell="Q131" sqref="Q131"/>
      <selection pane="topRight" activeCell="Q131" sqref="Q131"/>
      <selection pane="bottomLeft" activeCell="Q131" sqref="Q131"/>
      <selection pane="bottomRight" activeCell="R50" sqref="R50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/>
      <c r="C1" s="355"/>
      <c r="D1" s="355"/>
      <c r="E1" s="355"/>
      <c r="F1" s="355"/>
      <c r="G1" s="355"/>
      <c r="H1" s="356"/>
      <c r="I1" s="354"/>
      <c r="J1" s="355"/>
      <c r="K1" s="355"/>
      <c r="L1" s="355"/>
      <c r="M1" s="355"/>
      <c r="N1" s="355"/>
      <c r="O1" s="356"/>
      <c r="P1" s="354"/>
      <c r="Q1" s="355"/>
      <c r="R1" s="355"/>
      <c r="S1" s="355"/>
      <c r="T1" s="355"/>
      <c r="U1" s="355"/>
      <c r="V1" s="356"/>
      <c r="W1" s="354"/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 t="e">
        <f>((((((B4+C4)*30)/$E$50)+((D4+E4)/$E$51))+($G$35*$H$35))-(F4*$G$35))/($H$35-F4)</f>
        <v>#DIV/0!</v>
      </c>
      <c r="H4" s="55">
        <f>$H$35-F4</f>
        <v>0</v>
      </c>
      <c r="I4" s="50"/>
      <c r="J4" s="51"/>
      <c r="K4" s="52"/>
      <c r="L4" s="52"/>
      <c r="M4" s="53"/>
      <c r="N4" s="54" t="e">
        <f>((((((I4+J4)*30)/$E$50)+((K4+L4)/$E$51))+(G34*H34))-(F34*G34))/(O4)</f>
        <v>#DIV/0!</v>
      </c>
      <c r="O4" s="55">
        <f>H34-M4</f>
        <v>0</v>
      </c>
      <c r="P4" s="50"/>
      <c r="Q4" s="51"/>
      <c r="R4" s="52"/>
      <c r="S4" s="52"/>
      <c r="T4" s="53"/>
      <c r="U4" s="54" t="e">
        <f>((((((P4+Q4)*30)/$E$50)+((R4+S4)/$E$51))+(N34*O34))-(M34*N34))/(V4)</f>
        <v>#DIV/0!</v>
      </c>
      <c r="V4" s="55">
        <f>O34-T4</f>
        <v>0</v>
      </c>
      <c r="W4" s="50"/>
      <c r="X4" s="51"/>
      <c r="Y4" s="52"/>
      <c r="Z4" s="52"/>
      <c r="AA4" s="53"/>
      <c r="AB4" s="54" t="e">
        <f>((((((W4+X4)*30)/$E$50)+((Y4+Z4)/$E$51))+(U34*V34))-(T34*U34))/(AC4)</f>
        <v>#DIV/0!</v>
      </c>
      <c r="AC4" s="55">
        <f>V34-AA4</f>
        <v>0</v>
      </c>
      <c r="AD4" s="50"/>
      <c r="AE4" s="51"/>
      <c r="AF4" s="52"/>
      <c r="AG4" s="52"/>
      <c r="AH4" s="53"/>
      <c r="AI4" s="54" t="e">
        <f>((((((AD4+AE4)*30)/$E$50)+((AF4+AG4)/$E$51))+(AB34*AC34))-(AA34*AB34))/(AJ4)</f>
        <v>#DIV/0!</v>
      </c>
      <c r="AJ4" s="55">
        <f>AC34-AH4</f>
        <v>0</v>
      </c>
      <c r="AK4" s="50"/>
      <c r="AL4" s="51"/>
      <c r="AM4" s="52"/>
      <c r="AN4" s="52"/>
      <c r="AO4" s="53"/>
      <c r="AP4" s="54" t="e">
        <f>((((((AK4+AL4)*30)/$E$50)+((AM4+AN4)/$E$51))+(AI34*AJ34))-(AH34*AI34))/(AQ4)</f>
        <v>#DIV/0!</v>
      </c>
      <c r="AQ4" s="55">
        <f>AJ34-AO4</f>
        <v>0</v>
      </c>
      <c r="AR4" s="50"/>
      <c r="AS4" s="51"/>
      <c r="AT4" s="52"/>
      <c r="AU4" s="52"/>
      <c r="AV4" s="53"/>
      <c r="AW4" s="54" t="e">
        <f>((((((AR4+AS4)*30)/$E$50)+((AT4+AU4)/$E$51))+(AP34*AQ34))-(AO34*AP34))/(AX4)</f>
        <v>#DIV/0!</v>
      </c>
      <c r="AX4" s="55">
        <f>AQ34-AV4</f>
        <v>0</v>
      </c>
      <c r="AY4" s="50"/>
      <c r="AZ4" s="51"/>
      <c r="BA4" s="52"/>
      <c r="BB4" s="52"/>
      <c r="BC4" s="53"/>
      <c r="BD4" s="54" t="e">
        <f>((((((AY4+AZ4)*30)/$E$50)+((BA4+BB4)/$E$51))+(AW34*AX34))-(AV34*AW34))/(BE4)</f>
        <v>#DIV/0!</v>
      </c>
      <c r="BE4" s="55">
        <f>AX34-BC4</f>
        <v>0</v>
      </c>
      <c r="BF4" s="50"/>
      <c r="BG4" s="51"/>
      <c r="BH4" s="52"/>
      <c r="BI4" s="52"/>
      <c r="BJ4" s="53"/>
      <c r="BK4" s="54" t="e">
        <f>((((((BF4+BG4)*30)/$E$50)+((BH4+BI4)/$E$51))+(BD34*BE34))-(BC34*BD34))/(BL4)</f>
        <v>#DIV/0!</v>
      </c>
      <c r="BL4" s="55">
        <f>BE34-BJ4</f>
        <v>0</v>
      </c>
      <c r="BM4" s="50"/>
      <c r="BN4" s="51"/>
      <c r="BO4" s="52"/>
      <c r="BP4" s="52"/>
      <c r="BQ4" s="53"/>
      <c r="BR4" s="54" t="e">
        <f>((((((BM4+BN4)*30)/$E$50)+((BO4+BP4)/$E$51))+(BK34*BL34))-(BJ34*BK34))/(BS4)</f>
        <v>#DIV/0!</v>
      </c>
      <c r="BS4" s="55">
        <f>BL34-BQ4</f>
        <v>0</v>
      </c>
      <c r="BT4" s="50"/>
      <c r="BU4" s="51"/>
      <c r="BV4" s="52"/>
      <c r="BW4" s="52"/>
      <c r="BX4" s="53"/>
      <c r="BY4" s="54" t="e">
        <f>((((((BT4+BU4)*30)/$E$50)+((BV4+BW4)/$E$51))+(BR34*BS34))-(BQ34*BR34))/(BZ4)</f>
        <v>#DIV/0!</v>
      </c>
      <c r="BZ4" s="55">
        <f>BS34-BX4</f>
        <v>0</v>
      </c>
      <c r="CA4" s="50"/>
      <c r="CB4" s="51"/>
      <c r="CC4" s="52"/>
      <c r="CD4" s="52"/>
      <c r="CE4" s="53"/>
      <c r="CF4" s="54" t="e">
        <f>((((((CA4+CB4)*30)/$E$50)+((CC4+CD4)/$E$51))+(BY34*BZ34))-(BX34*BY34))/(CG4)</f>
        <v>#DIV/0!</v>
      </c>
      <c r="CG4" s="55">
        <f>BZ34-CE4</f>
        <v>0</v>
      </c>
      <c r="CH4" s="50"/>
      <c r="CI4" s="51"/>
      <c r="CJ4" s="52"/>
      <c r="CK4" s="52"/>
      <c r="CL4" s="53"/>
      <c r="CM4" s="54" t="e">
        <f>((((((CH4+CI4)*30)/$E$50)+((CJ4+CK4)/$E$51))+(CF34*CG34))-(CE34*CF34))/(CN4)</f>
        <v>#DIV/0!</v>
      </c>
      <c r="CN4" s="55">
        <f>CG34-CL4</f>
        <v>0</v>
      </c>
      <c r="CO4" s="50"/>
      <c r="CP4" s="51"/>
      <c r="CQ4" s="52"/>
      <c r="CR4" s="52"/>
      <c r="CS4" s="53"/>
      <c r="CT4" s="54" t="e">
        <f>((((((CO4+CP4)*30)/$E$50)+((CQ4+CR4)/$E$51))+(CM34*CN34))-(CL34*CM34))/(CU4)</f>
        <v>#DIV/0!</v>
      </c>
      <c r="CU4" s="55">
        <f>CN34-CS4</f>
        <v>0</v>
      </c>
      <c r="CV4" s="50"/>
      <c r="CW4" s="51"/>
      <c r="CX4" s="52"/>
      <c r="CY4" s="52"/>
      <c r="CZ4" s="53"/>
      <c r="DA4" s="54" t="e">
        <f>((((((CV4+CW4)*30)/$E$50)+((CX4+CY4)/$E$51))+(CT34*CU34))-(CS34*CT34))/(DB4)</f>
        <v>#DIV/0!</v>
      </c>
      <c r="DB4" s="55">
        <f>CU34-CZ4</f>
        <v>0</v>
      </c>
      <c r="DC4" s="50"/>
      <c r="DD4" s="51"/>
      <c r="DE4" s="52"/>
      <c r="DF4" s="52"/>
      <c r="DG4" s="53"/>
      <c r="DH4" s="54" t="e">
        <f>((((((DC4+DD4)*30)/$E$50)+((DE4+DF4)/$E$51))+(DA34*DB34))-(CZ34*DA34))/(DI4)</f>
        <v>#DIV/0!</v>
      </c>
      <c r="DI4" s="55">
        <f>DB34-DG4</f>
        <v>0</v>
      </c>
      <c r="DJ4" s="50"/>
      <c r="DK4" s="51"/>
      <c r="DL4" s="52"/>
      <c r="DM4" s="52"/>
      <c r="DN4" s="53"/>
      <c r="DO4" s="54" t="e">
        <f>((((((DJ4+DK4)*30)/$E$50)+((DL4+DM4)/$E$51))+(DH34*DI34))-(DG34*DH34))/(DP4)</f>
        <v>#DIV/0!</v>
      </c>
      <c r="DP4" s="55">
        <f>DI34-DN4</f>
        <v>0</v>
      </c>
      <c r="DQ4" s="50"/>
      <c r="DR4" s="51"/>
      <c r="DS4" s="52"/>
      <c r="DT4" s="52"/>
      <c r="DU4" s="53"/>
      <c r="DV4" s="54" t="e">
        <f>((((((DQ4+DR4)*30)/$E$50)+((DS4+DT4)/$E$51))+(DO34*DP34))-(DN34*DO34))/(DW4)</f>
        <v>#DIV/0!</v>
      </c>
      <c r="DW4" s="55">
        <f>DP34-DU4</f>
        <v>0</v>
      </c>
      <c r="DX4" s="50"/>
      <c r="DY4" s="51"/>
      <c r="DZ4" s="52"/>
      <c r="EA4" s="52"/>
      <c r="EB4" s="53"/>
      <c r="EC4" s="54" t="e">
        <f>((((((DX4+DY4)*30)/$E$50)+((DZ4+EA4)/$E$51))+(DV34*DW34))-(DU34*DV34))/(ED4)</f>
        <v>#DIV/0!</v>
      </c>
      <c r="ED4" s="55">
        <f>DW34-EB4</f>
        <v>0</v>
      </c>
      <c r="EE4" s="50"/>
      <c r="EF4" s="51"/>
      <c r="EG4" s="52"/>
      <c r="EH4" s="52"/>
      <c r="EI4" s="53"/>
      <c r="EJ4" s="54" t="e">
        <f>((((((EE4+EF4)*30)/$E$50)+((EG4+EH4)/$E$51))+(EC34*ED34))-(EB34*EC34))/(EK4)</f>
        <v>#DIV/0!</v>
      </c>
      <c r="EK4" s="55">
        <f>ED34-EI4</f>
        <v>0</v>
      </c>
      <c r="EL4" s="50"/>
      <c r="EM4" s="51"/>
      <c r="EN4" s="52"/>
      <c r="EO4" s="52"/>
      <c r="EP4" s="53"/>
      <c r="EQ4" s="54" t="e">
        <f>((((((EL4+EM4)*30)/$E$50)+((EN4+EO4)/$E$51))+(EJ34*EK34))-(EI34*EJ34))/(ER4)</f>
        <v>#DIV/0!</v>
      </c>
      <c r="ER4" s="55">
        <f>EK34-EP4</f>
        <v>0</v>
      </c>
      <c r="ES4" s="50"/>
      <c r="ET4" s="51"/>
      <c r="EU4" s="52"/>
      <c r="EV4" s="52"/>
      <c r="EW4" s="53"/>
      <c r="EX4" s="54" t="e">
        <f>((((((ES4+ET4)*30)/$E$50)+((EU4+EV4)/$E$51))+(EQ34*ER34))-(EP34*EQ34))/(EY4)</f>
        <v>#DIV/0!</v>
      </c>
      <c r="EY4" s="55">
        <f>ER34-EW4</f>
        <v>0</v>
      </c>
      <c r="EZ4" s="50"/>
      <c r="FA4" s="51"/>
      <c r="FB4" s="52"/>
      <c r="FC4" s="52"/>
      <c r="FD4" s="53"/>
      <c r="FE4" s="54" t="e">
        <f>((((((EZ4+FA4)*30)/$E$50)+((FB4+FC4)/$E$51))+(EX34*EY34))-(EW34*EX34))/(FF4)</f>
        <v>#DIV/0!</v>
      </c>
      <c r="FF4" s="55">
        <f>EY34-FD4</f>
        <v>0</v>
      </c>
      <c r="FG4" s="50"/>
      <c r="FH4" s="51"/>
      <c r="FI4" s="52"/>
      <c r="FJ4" s="52"/>
      <c r="FK4" s="53"/>
      <c r="FL4" s="54" t="e">
        <f>((((((FG4+FH4)*30)/$E$50)+((FI4+FJ4)/$E$51))+(FE34*FF34))-(FD34*FE34))/(FM4)</f>
        <v>#DIV/0!</v>
      </c>
      <c r="FM4" s="55">
        <f>FF34-FK4</f>
        <v>0</v>
      </c>
      <c r="FN4" s="50"/>
      <c r="FO4" s="51"/>
      <c r="FP4" s="52"/>
      <c r="FQ4" s="52"/>
      <c r="FR4" s="53"/>
      <c r="FS4" s="54" t="e">
        <f>((((((FN4+FO4)*30)/$E$50)+((FP4+FQ4)/$E$51))+(FL34*FM34))-(FK34*FL34))/(FT4)</f>
        <v>#DIV/0!</v>
      </c>
      <c r="FT4" s="55">
        <f>FM34-FR4</f>
        <v>0</v>
      </c>
      <c r="FU4" s="50"/>
      <c r="FV4" s="51"/>
      <c r="FW4" s="52"/>
      <c r="FX4" s="52"/>
      <c r="FY4" s="53"/>
      <c r="FZ4" s="54" t="e">
        <f>((((((FU4+FV4)*30)/$E$50)+((FW4+FX4)/$E$51))+(FS34*FT34))-(FR34*FS34))/(GA4)</f>
        <v>#DIV/0!</v>
      </c>
      <c r="GA4" s="55">
        <f>FT34-FY4</f>
        <v>0</v>
      </c>
      <c r="GB4" s="50"/>
      <c r="GC4" s="51"/>
      <c r="GD4" s="52"/>
      <c r="GE4" s="52"/>
      <c r="GF4" s="53"/>
      <c r="GG4" s="54" t="e">
        <f>((((((GB4+GC4)*30)/$E$50)+((GD4+GE4)/$E$51))+(FZ34*GA34))-(FY34*FZ34))/(GH4)</f>
        <v>#DIV/0!</v>
      </c>
      <c r="GH4" s="55">
        <f>GA34-GF4</f>
        <v>0</v>
      </c>
      <c r="GI4" s="50"/>
      <c r="GJ4" s="51"/>
      <c r="GK4" s="52"/>
      <c r="GL4" s="52"/>
      <c r="GM4" s="53"/>
      <c r="GN4" s="54" t="e">
        <f>((((((GI4+GJ4)*30)/$E$50)+((GK4+GL4)/$E$51))+(GG34*GH34))-(GF34*GG34))/(GO4)</f>
        <v>#DIV/0!</v>
      </c>
      <c r="GO4" s="55">
        <f>GH34-GM4</f>
        <v>0</v>
      </c>
      <c r="GP4" s="50"/>
      <c r="GQ4" s="51"/>
      <c r="GR4" s="52"/>
      <c r="GS4" s="52"/>
      <c r="GT4" s="53"/>
      <c r="GU4" s="54" t="e">
        <f>((((((GP4+GQ4)*30)/$E$50)+((GR4+GS4)/$E$51))+(GN34*GO34))-(GM34*GN34))/(GV4)</f>
        <v>#DIV/0!</v>
      </c>
      <c r="GV4" s="55">
        <f>GO34-GT4</f>
        <v>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 t="e">
        <f>((((((B5+C5)*30)/$E$50)+((D5+E5)/$E$51))+(G4*H4))-(F5*G4))/(H5)</f>
        <v>#DIV/0!</v>
      </c>
      <c r="H5" s="55">
        <f>H4-F5</f>
        <v>0</v>
      </c>
      <c r="I5" s="50"/>
      <c r="J5" s="51"/>
      <c r="K5" s="52"/>
      <c r="L5" s="52"/>
      <c r="M5" s="59"/>
      <c r="N5" s="54" t="e">
        <f>((((((I5+J5)*30)/$E$50)+((K5+L5)/$E$51))+(N4*O4))-(M5*N4))/(O5)</f>
        <v>#DIV/0!</v>
      </c>
      <c r="O5" s="55">
        <f>O4-M5</f>
        <v>0</v>
      </c>
      <c r="P5" s="50"/>
      <c r="Q5" s="51"/>
      <c r="R5" s="52"/>
      <c r="S5" s="52"/>
      <c r="T5" s="59"/>
      <c r="U5" s="54" t="e">
        <f>((((((P5+Q5)*30)/$E$50)+((R5+S5)/$E$51))+(U4*V4))-(T5*U4))/(V5)</f>
        <v>#DIV/0!</v>
      </c>
      <c r="V5" s="55">
        <f>V4-T5</f>
        <v>0</v>
      </c>
      <c r="W5" s="50"/>
      <c r="X5" s="51"/>
      <c r="Y5" s="52"/>
      <c r="Z5" s="52"/>
      <c r="AA5" s="59"/>
      <c r="AB5" s="54" t="e">
        <f>((((((W5+X5)*30)/$E$50)+((Y5+Z5)/$E$51))+(AB4*AC4))-(AA5*AB4))/(AC5)</f>
        <v>#DIV/0!</v>
      </c>
      <c r="AC5" s="55">
        <f>AC4-AA5</f>
        <v>0</v>
      </c>
      <c r="AD5" s="50"/>
      <c r="AE5" s="51"/>
      <c r="AF5" s="52"/>
      <c r="AG5" s="52"/>
      <c r="AH5" s="59"/>
      <c r="AI5" s="54" t="e">
        <f>((((((AD5+AE5)*30)/$E$50)+((AF5+AG5)/$E$51))+(AI4*AJ4))-(AH5*AI4))/(AJ5)</f>
        <v>#DIV/0!</v>
      </c>
      <c r="AJ5" s="55">
        <f>AJ4-AH5</f>
        <v>0</v>
      </c>
      <c r="AK5" s="50"/>
      <c r="AL5" s="51"/>
      <c r="AM5" s="52"/>
      <c r="AN5" s="52"/>
      <c r="AO5" s="59"/>
      <c r="AP5" s="54" t="e">
        <f>((((((AK5+AL5)*30)/$E$50)+((AM5+AN5)/$E$51))+(AP4*AQ4))-(AO5*AP4))/(AQ5)</f>
        <v>#DIV/0!</v>
      </c>
      <c r="AQ5" s="55">
        <f>AQ4-AO5</f>
        <v>0</v>
      </c>
      <c r="AR5" s="50"/>
      <c r="AS5" s="51"/>
      <c r="AT5" s="52"/>
      <c r="AU5" s="52"/>
      <c r="AV5" s="59"/>
      <c r="AW5" s="54" t="e">
        <f>((((((AR5+AS5)*30)/$E$50)+((AT5+AU5)/$E$51))+(AW4*AX4))-(AV5*AW4))/(AX5)</f>
        <v>#DIV/0!</v>
      </c>
      <c r="AX5" s="55">
        <f>AX4-AV5</f>
        <v>0</v>
      </c>
      <c r="AY5" s="50"/>
      <c r="AZ5" s="51"/>
      <c r="BA5" s="52"/>
      <c r="BB5" s="52"/>
      <c r="BC5" s="59"/>
      <c r="BD5" s="54" t="e">
        <f>((((((AY5+AZ5)*30)/$E$50)+((BA5+BB5)/$E$51))+(BD4*BE4))-(BC5*BD4))/(BE5)</f>
        <v>#DIV/0!</v>
      </c>
      <c r="BE5" s="55">
        <f>BE4-BC5</f>
        <v>0</v>
      </c>
      <c r="BF5" s="50"/>
      <c r="BG5" s="51"/>
      <c r="BH5" s="52"/>
      <c r="BI5" s="52"/>
      <c r="BJ5" s="59"/>
      <c r="BK5" s="54" t="e">
        <f>((((((BF5+BG5)*30)/$E$50)+((BH5+BI5)/$E$51))+(BK4*BL4))-(BJ5*BK4))/(BL5)</f>
        <v>#DIV/0!</v>
      </c>
      <c r="BL5" s="55">
        <f>BL4-BJ5</f>
        <v>0</v>
      </c>
      <c r="BM5" s="50"/>
      <c r="BN5" s="51"/>
      <c r="BO5" s="52"/>
      <c r="BP5" s="52"/>
      <c r="BQ5" s="59"/>
      <c r="BR5" s="54" t="e">
        <f>((((((BM5+BN5)*30)/$E$50)+((BO5+BP5)/$E$51))+(BR4*BS4))-(BQ5*BR4))/(BS5)</f>
        <v>#DIV/0!</v>
      </c>
      <c r="BS5" s="55">
        <f>BS4-BQ5</f>
        <v>0</v>
      </c>
      <c r="BT5" s="50"/>
      <c r="BU5" s="51"/>
      <c r="BV5" s="52"/>
      <c r="BW5" s="52"/>
      <c r="BX5" s="59"/>
      <c r="BY5" s="54" t="e">
        <f>((((((BT5+BU5)*30)/$E$50)+((BV5+BW5)/$E$51))+(BY4*BZ4))-(BX5*BY4))/(BZ5)</f>
        <v>#DIV/0!</v>
      </c>
      <c r="BZ5" s="55">
        <f>BZ4-BX5</f>
        <v>0</v>
      </c>
      <c r="CA5" s="50"/>
      <c r="CB5" s="51"/>
      <c r="CC5" s="52"/>
      <c r="CD5" s="52"/>
      <c r="CE5" s="59"/>
      <c r="CF5" s="54" t="e">
        <f>((((((CA5+CB5)*30)/$E$50)+((CC5+CD5)/$E$51))+(CF4*CG4))-(CE5*CF4))/(CG5)</f>
        <v>#DIV/0!</v>
      </c>
      <c r="CG5" s="55">
        <f>CG4-CE5</f>
        <v>0</v>
      </c>
      <c r="CH5" s="50"/>
      <c r="CI5" s="51"/>
      <c r="CJ5" s="52"/>
      <c r="CK5" s="52"/>
      <c r="CL5" s="59"/>
      <c r="CM5" s="54" t="e">
        <f>((((((CH5+CI5)*30)/$E$50)+((CJ5+CK5)/$E$51))+(CM4*CN4))-(CL5*CM4))/(CN5)</f>
        <v>#DIV/0!</v>
      </c>
      <c r="CN5" s="55">
        <f>CN4-CL5</f>
        <v>0</v>
      </c>
      <c r="CO5" s="50"/>
      <c r="CP5" s="51"/>
      <c r="CQ5" s="52"/>
      <c r="CR5" s="52"/>
      <c r="CS5" s="59"/>
      <c r="CT5" s="54" t="e">
        <f>((((((CO5+CP5)*30)/$E$50)+((CQ5+CR5)/$E$51))+(CT4*CU4))-(CS5*CT4))/(CU5)</f>
        <v>#DIV/0!</v>
      </c>
      <c r="CU5" s="55">
        <f>CU4-CS5</f>
        <v>0</v>
      </c>
      <c r="CV5" s="50"/>
      <c r="CW5" s="51"/>
      <c r="CX5" s="52"/>
      <c r="CY5" s="52"/>
      <c r="CZ5" s="59"/>
      <c r="DA5" s="54" t="e">
        <f>((((((CV5+CW5)*30)/$E$50)+((CX5+CY5)/$E$51))+(DA4*DB4))-(CZ5*DA4))/(DB5)</f>
        <v>#DIV/0!</v>
      </c>
      <c r="DB5" s="55">
        <f>DB4-CZ5</f>
        <v>0</v>
      </c>
      <c r="DC5" s="50"/>
      <c r="DD5" s="51"/>
      <c r="DE5" s="52"/>
      <c r="DF5" s="52"/>
      <c r="DG5" s="59"/>
      <c r="DH5" s="54" t="e">
        <f>((((((DC5+DD5)*30)/$E$50)+((DE5+DF5)/$E$51))+(DH4*DI4))-(DG5*DH4))/(DI5)</f>
        <v>#DIV/0!</v>
      </c>
      <c r="DI5" s="55">
        <f>DI4-DG5</f>
        <v>0</v>
      </c>
      <c r="DJ5" s="50"/>
      <c r="DK5" s="51"/>
      <c r="DL5" s="52"/>
      <c r="DM5" s="52"/>
      <c r="DN5" s="59"/>
      <c r="DO5" s="54" t="e">
        <f>((((((DJ5+DK5)*30)/$E$50)+((DL5+DM5)/$E$51))+(DO4*DP4))-(DN5*DO4))/(DP5)</f>
        <v>#DIV/0!</v>
      </c>
      <c r="DP5" s="55">
        <f>DP4-DN5</f>
        <v>0</v>
      </c>
      <c r="DQ5" s="50"/>
      <c r="DR5" s="51"/>
      <c r="DS5" s="52"/>
      <c r="DT5" s="52"/>
      <c r="DU5" s="59"/>
      <c r="DV5" s="54" t="e">
        <f>((((((DQ5+DR5)*30)/$E$50)+((DS5+DT5)/$E$51))+(DV4*DW4))-(DU5*DV4))/(DW5)</f>
        <v>#DIV/0!</v>
      </c>
      <c r="DW5" s="55">
        <f>DW4-DU5</f>
        <v>0</v>
      </c>
      <c r="DX5" s="50"/>
      <c r="DY5" s="51"/>
      <c r="DZ5" s="52"/>
      <c r="EA5" s="52"/>
      <c r="EB5" s="59"/>
      <c r="EC5" s="54" t="e">
        <f>((((((DX5+DY5)*30)/$E$50)+((DZ5+EA5)/$E$51))+(EC4*ED4))-(EB5*EC4))/(ED5)</f>
        <v>#DIV/0!</v>
      </c>
      <c r="ED5" s="55">
        <f>ED4-EB5</f>
        <v>0</v>
      </c>
      <c r="EE5" s="50"/>
      <c r="EF5" s="51"/>
      <c r="EG5" s="52"/>
      <c r="EH5" s="52"/>
      <c r="EI5" s="59"/>
      <c r="EJ5" s="54" t="e">
        <f>((((((EE5+EF5)*30)/$E$50)+((EG5+EH5)/$E$51))+(EJ4*EK4))-(EI5*EJ4))/(EK5)</f>
        <v>#DIV/0!</v>
      </c>
      <c r="EK5" s="55">
        <f>EK4-EI5</f>
        <v>0</v>
      </c>
      <c r="EL5" s="50"/>
      <c r="EM5" s="51"/>
      <c r="EN5" s="52"/>
      <c r="EO5" s="52"/>
      <c r="EP5" s="59"/>
      <c r="EQ5" s="54" t="e">
        <f>((((((EL5+EM5)*30)/$E$50)+((EN5+EO5)/$E$51))+(EQ4*ER4))-(EP5*EQ4))/(ER5)</f>
        <v>#DIV/0!</v>
      </c>
      <c r="ER5" s="55">
        <f>ER4-EP5</f>
        <v>0</v>
      </c>
      <c r="ES5" s="50"/>
      <c r="ET5" s="51"/>
      <c r="EU5" s="52"/>
      <c r="EV5" s="52"/>
      <c r="EW5" s="59"/>
      <c r="EX5" s="54" t="e">
        <f>((((((ES5+ET5)*30)/$E$50)+((EU5+EV5)/$E$51))+(EX4*EY4))-(EW5*EX4))/(EY5)</f>
        <v>#DIV/0!</v>
      </c>
      <c r="EY5" s="55">
        <f>EY4-EW5</f>
        <v>0</v>
      </c>
      <c r="EZ5" s="50"/>
      <c r="FA5" s="51"/>
      <c r="FB5" s="52"/>
      <c r="FC5" s="52"/>
      <c r="FD5" s="59"/>
      <c r="FE5" s="54" t="e">
        <f>((((((EZ5+FA5)*30)/$E$50)+((FB5+FC5)/$E$51))+(FE4*FF4))-(FD5*FE4))/(FF5)</f>
        <v>#DIV/0!</v>
      </c>
      <c r="FF5" s="55">
        <f>FF4-FD5</f>
        <v>0</v>
      </c>
      <c r="FG5" s="50"/>
      <c r="FH5" s="51"/>
      <c r="FI5" s="52"/>
      <c r="FJ5" s="52"/>
      <c r="FK5" s="59"/>
      <c r="FL5" s="54" t="e">
        <f>((((((FG5+FH5)*30)/$E$50)+((FI5+FJ5)/$E$51))+(FL4*FM4))-(FK5*FL4))/(FM5)</f>
        <v>#DIV/0!</v>
      </c>
      <c r="FM5" s="55">
        <f>FM4-FK5</f>
        <v>0</v>
      </c>
      <c r="FN5" s="50"/>
      <c r="FO5" s="51"/>
      <c r="FP5" s="52"/>
      <c r="FQ5" s="52"/>
      <c r="FR5" s="59"/>
      <c r="FS5" s="54" t="e">
        <f>((((((FN5+FO5)*30)/$E$50)+((FP5+FQ5)/$E$51))+(FS4*FT4))-(FR5*FS4))/(FT5)</f>
        <v>#DIV/0!</v>
      </c>
      <c r="FT5" s="55">
        <f>FT4-FR5</f>
        <v>0</v>
      </c>
      <c r="FU5" s="50"/>
      <c r="FV5" s="51"/>
      <c r="FW5" s="52"/>
      <c r="FX5" s="52"/>
      <c r="FY5" s="59"/>
      <c r="FZ5" s="54" t="e">
        <f>((((((FU5+FV5)*30)/$E$50)+((FW5+FX5)/$E$51))+(FZ4*GA4))-(FY5*FZ4))/(GA5)</f>
        <v>#DIV/0!</v>
      </c>
      <c r="GA5" s="55">
        <f>GA4-FY5</f>
        <v>0</v>
      </c>
      <c r="GB5" s="50"/>
      <c r="GC5" s="51"/>
      <c r="GD5" s="52"/>
      <c r="GE5" s="52"/>
      <c r="GF5" s="59"/>
      <c r="GG5" s="54" t="e">
        <f>((((((GB5+GC5)*30)/$E$50)+((GD5+GE5)/$E$51))+(GG4*GH4))-(GF5*GG4))/(GH5)</f>
        <v>#DIV/0!</v>
      </c>
      <c r="GH5" s="55">
        <f>GH4-GF5</f>
        <v>0</v>
      </c>
      <c r="GI5" s="50"/>
      <c r="GJ5" s="51"/>
      <c r="GK5" s="52"/>
      <c r="GL5" s="52"/>
      <c r="GM5" s="59"/>
      <c r="GN5" s="54" t="e">
        <f>((((((GI5+GJ5)*30)/$E$50)+((GK5+GL5)/$E$51))+(GN4*GO4))-(GM5*GN4))/(GO5)</f>
        <v>#DIV/0!</v>
      </c>
      <c r="GO5" s="55">
        <f>GO4-GM5</f>
        <v>0</v>
      </c>
      <c r="GP5" s="50"/>
      <c r="GQ5" s="51"/>
      <c r="GR5" s="52"/>
      <c r="GS5" s="52"/>
      <c r="GT5" s="59"/>
      <c r="GU5" s="54" t="e">
        <f>((((((GP5+GQ5)*30)/$E$50)+((GR5+GS5)/$E$51))+(GU4*GV4))-(GT5*GU4))/(GV5)</f>
        <v>#DIV/0!</v>
      </c>
      <c r="GV5" s="55">
        <f>GV4-GT5</f>
        <v>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 t="e">
        <f>((((((B6+C6)*30)/$E$50)+((D6+E6)/$E$51))+(G5*H5))-(F6*G5))/H5</f>
        <v>#DIV/0!</v>
      </c>
      <c r="H6" s="55">
        <f>H5-F6</f>
        <v>0</v>
      </c>
      <c r="I6" s="61"/>
      <c r="J6" s="62"/>
      <c r="K6" s="58"/>
      <c r="L6" s="58"/>
      <c r="M6" s="59"/>
      <c r="N6" s="54" t="e">
        <f t="shared" ref="N6:N34" si="0">((((((I6+J6)*30)/$E$50)+((K6+L6)/$E$51))+(N5*O5))-(M6*N5))/(O6)</f>
        <v>#DIV/0!</v>
      </c>
      <c r="O6" s="55">
        <f t="shared" ref="O6:O34" si="1">O5-M6</f>
        <v>0</v>
      </c>
      <c r="P6" s="61"/>
      <c r="Q6" s="62"/>
      <c r="R6" s="58"/>
      <c r="S6" s="58"/>
      <c r="T6" s="59"/>
      <c r="U6" s="54" t="e">
        <f t="shared" ref="U6:U34" si="2">((((((P6+Q6)*30)/$E$50)+((R6+S6)/$E$51))+(U5*V5))-(T6*U5))/(V6)</f>
        <v>#DIV/0!</v>
      </c>
      <c r="V6" s="55">
        <f t="shared" ref="V6:V34" si="3">V5-T6</f>
        <v>0</v>
      </c>
      <c r="W6" s="61"/>
      <c r="X6" s="62"/>
      <c r="Y6" s="58"/>
      <c r="Z6" s="58"/>
      <c r="AA6" s="59"/>
      <c r="AB6" s="54" t="e">
        <f t="shared" ref="AB6:AB34" si="4">((((((W6+X6)*30)/$E$50)+((Y6+Z6)/$E$51))+(AB5*AC5))-(AA6*AB5))/(AC6)</f>
        <v>#DIV/0!</v>
      </c>
      <c r="AC6" s="55">
        <f t="shared" ref="AC6:AC34" si="5">AC5-AA6</f>
        <v>0</v>
      </c>
      <c r="AD6" s="61"/>
      <c r="AE6" s="62"/>
      <c r="AF6" s="58"/>
      <c r="AG6" s="58"/>
      <c r="AH6" s="59"/>
      <c r="AI6" s="54" t="e">
        <f t="shared" ref="AI6:AI34" si="6">((((((AD6+AE6)*30)/$E$50)+((AF6+AG6)/$E$51))+(AI5*AJ5))-(AH6*AI5))/(AJ6)</f>
        <v>#DIV/0!</v>
      </c>
      <c r="AJ6" s="55">
        <f t="shared" ref="AJ6:AJ34" si="7">AJ5-AH6</f>
        <v>0</v>
      </c>
      <c r="AK6" s="61"/>
      <c r="AL6" s="62"/>
      <c r="AM6" s="58"/>
      <c r="AN6" s="58"/>
      <c r="AO6" s="59"/>
      <c r="AP6" s="54" t="e">
        <f t="shared" ref="AP6:AP34" si="8">((((((AK6+AL6)*30)/$E$50)+((AM6+AN6)/$E$51))+(AP5*AQ5))-(AO6*AP5))/(AQ6)</f>
        <v>#DIV/0!</v>
      </c>
      <c r="AQ6" s="55">
        <f t="shared" ref="AQ6:AQ34" si="9">AQ5-AO6</f>
        <v>0</v>
      </c>
      <c r="AR6" s="61"/>
      <c r="AS6" s="62"/>
      <c r="AT6" s="58"/>
      <c r="AU6" s="58"/>
      <c r="AV6" s="59"/>
      <c r="AW6" s="54" t="e">
        <f t="shared" ref="AW6:AW34" si="10">((((((AR6+AS6)*30)/$E$50)+((AT6+AU6)/$E$51))+(AW5*AX5))-(AV6*AW5))/(AX6)</f>
        <v>#DIV/0!</v>
      </c>
      <c r="AX6" s="55">
        <f t="shared" ref="AX6:AX34" si="11">AX5-AV6</f>
        <v>0</v>
      </c>
      <c r="AY6" s="61"/>
      <c r="AZ6" s="62"/>
      <c r="BA6" s="58"/>
      <c r="BB6" s="58"/>
      <c r="BC6" s="59"/>
      <c r="BD6" s="54" t="e">
        <f t="shared" ref="BD6:BD34" si="12">((((((AY6+AZ6)*30)/$E$50)+((BA6+BB6)/$E$51))+(BD5*BE5))-(BC6*BD5))/(BE6)</f>
        <v>#DIV/0!</v>
      </c>
      <c r="BE6" s="55">
        <f t="shared" ref="BE6:BE34" si="13">BE5-BC6</f>
        <v>0</v>
      </c>
      <c r="BF6" s="61"/>
      <c r="BG6" s="62"/>
      <c r="BH6" s="58"/>
      <c r="BI6" s="58"/>
      <c r="BJ6" s="59"/>
      <c r="BK6" s="54" t="e">
        <f t="shared" ref="BK6:BK34" si="14">((((((BF6+BG6)*30)/$E$50)+((BH6+BI6)/$E$51))+(BK5*BL5))-(BJ6*BK5))/(BL6)</f>
        <v>#DIV/0!</v>
      </c>
      <c r="BL6" s="55">
        <f t="shared" ref="BL6:BL34" si="15">BL5-BJ6</f>
        <v>0</v>
      </c>
      <c r="BM6" s="61"/>
      <c r="BN6" s="62"/>
      <c r="BO6" s="58"/>
      <c r="BP6" s="58"/>
      <c r="BQ6" s="59"/>
      <c r="BR6" s="54" t="e">
        <f t="shared" ref="BR6:BR34" si="16">((((((BM6+BN6)*30)/$E$50)+((BO6+BP6)/$E$51))+(BR5*BS5))-(BQ6*BR5))/(BS6)</f>
        <v>#DIV/0!</v>
      </c>
      <c r="BS6" s="55">
        <f t="shared" ref="BS6:BS34" si="17">BS5-BQ6</f>
        <v>0</v>
      </c>
      <c r="BT6" s="61"/>
      <c r="BU6" s="62"/>
      <c r="BV6" s="58"/>
      <c r="BW6" s="58"/>
      <c r="BX6" s="59"/>
      <c r="BY6" s="54" t="e">
        <f t="shared" ref="BY6:BY34" si="18">((((((BT6+BU6)*30)/$E$50)+((BV6+BW6)/$E$51))+(BY5*BZ5))-(BX6*BY5))/(BZ6)</f>
        <v>#DIV/0!</v>
      </c>
      <c r="BZ6" s="55">
        <f t="shared" ref="BZ6:BZ34" si="19">BZ5-BX6</f>
        <v>0</v>
      </c>
      <c r="CA6" s="61"/>
      <c r="CB6" s="62"/>
      <c r="CC6" s="58"/>
      <c r="CD6" s="58"/>
      <c r="CE6" s="59"/>
      <c r="CF6" s="54" t="e">
        <f t="shared" ref="CF6:CF34" si="20">((((((CA6+CB6)*30)/$E$50)+((CC6+CD6)/$E$51))+(CF5*CG5))-(CE6*CF5))/(CG6)</f>
        <v>#DIV/0!</v>
      </c>
      <c r="CG6" s="55">
        <f t="shared" ref="CG6:CG34" si="21">CG5-CE6</f>
        <v>0</v>
      </c>
      <c r="CH6" s="61"/>
      <c r="CI6" s="62"/>
      <c r="CJ6" s="58"/>
      <c r="CK6" s="58"/>
      <c r="CL6" s="59"/>
      <c r="CM6" s="54" t="e">
        <f t="shared" ref="CM6:CM34" si="22">((((((CH6+CI6)*30)/$E$50)+((CJ6+CK6)/$E$51))+(CM5*CN5))-(CL6*CM5))/(CN6)</f>
        <v>#DIV/0!</v>
      </c>
      <c r="CN6" s="55">
        <f t="shared" ref="CN6:CN34" si="23">CN5-CL6</f>
        <v>0</v>
      </c>
      <c r="CO6" s="61"/>
      <c r="CP6" s="62"/>
      <c r="CQ6" s="58"/>
      <c r="CR6" s="58"/>
      <c r="CS6" s="59"/>
      <c r="CT6" s="54" t="e">
        <f t="shared" ref="CT6:CT34" si="24">((((((CO6+CP6)*30)/$E$50)+((CQ6+CR6)/$E$51))+(CT5*CU5))-(CS6*CT5))/(CU6)</f>
        <v>#DIV/0!</v>
      </c>
      <c r="CU6" s="55">
        <f t="shared" ref="CU6:CU34" si="25">CU5-CS6</f>
        <v>0</v>
      </c>
      <c r="CV6" s="61"/>
      <c r="CW6" s="62"/>
      <c r="CX6" s="58"/>
      <c r="CY6" s="58"/>
      <c r="CZ6" s="59"/>
      <c r="DA6" s="54" t="e">
        <f t="shared" ref="DA6:DA34" si="26">((((((CV6+CW6)*30)/$E$50)+((CX6+CY6)/$E$51))+(DA5*DB5))-(CZ6*DA5))/(DB6)</f>
        <v>#DIV/0!</v>
      </c>
      <c r="DB6" s="55">
        <f t="shared" ref="DB6:DB34" si="27">DB5-CZ6</f>
        <v>0</v>
      </c>
      <c r="DC6" s="61"/>
      <c r="DD6" s="62"/>
      <c r="DE6" s="58"/>
      <c r="DF6" s="58"/>
      <c r="DG6" s="59"/>
      <c r="DH6" s="54" t="e">
        <f t="shared" ref="DH6:DH34" si="28">((((((DC6+DD6)*30)/$E$50)+((DE6+DF6)/$E$51))+(DH5*DI5))-(DG6*DH5))/(DI6)</f>
        <v>#DIV/0!</v>
      </c>
      <c r="DI6" s="55">
        <f t="shared" ref="DI6:DI34" si="29">DI5-DG6</f>
        <v>0</v>
      </c>
      <c r="DJ6" s="61"/>
      <c r="DK6" s="62"/>
      <c r="DL6" s="58"/>
      <c r="DM6" s="58"/>
      <c r="DN6" s="59"/>
      <c r="DO6" s="54" t="e">
        <f t="shared" ref="DO6:DO34" si="30">((((((DJ6+DK6)*30)/$E$50)+((DL6+DM6)/$E$51))+(DO5*DP5))-(DN6*DO5))/(DP6)</f>
        <v>#DIV/0!</v>
      </c>
      <c r="DP6" s="55">
        <f t="shared" ref="DP6:DP34" si="31">DP5-DN6</f>
        <v>0</v>
      </c>
      <c r="DQ6" s="61"/>
      <c r="DR6" s="62"/>
      <c r="DS6" s="58"/>
      <c r="DT6" s="58"/>
      <c r="DU6" s="59"/>
      <c r="DV6" s="54" t="e">
        <f t="shared" ref="DV6:DV34" si="32">((((((DQ6+DR6)*30)/$E$50)+((DS6+DT6)/$E$51))+(DV5*DW5))-(DU6*DV5))/(DW6)</f>
        <v>#DIV/0!</v>
      </c>
      <c r="DW6" s="55">
        <f t="shared" ref="DW6:DW34" si="33">DW5-DU6</f>
        <v>0</v>
      </c>
      <c r="DX6" s="50"/>
      <c r="DY6" s="62"/>
      <c r="DZ6" s="58"/>
      <c r="EA6" s="58"/>
      <c r="EB6" s="59"/>
      <c r="EC6" s="54" t="e">
        <f t="shared" ref="EC6:EC34" si="34">((((((DX6+DY6)*30)/$E$50)+((DZ6+EA6)/$E$51))+(EC5*ED5))-(EB6*EC5))/(ED6)</f>
        <v>#DIV/0!</v>
      </c>
      <c r="ED6" s="55">
        <f t="shared" ref="ED6:ED34" si="35">ED5-EB6</f>
        <v>0</v>
      </c>
      <c r="EE6" s="61"/>
      <c r="EF6" s="62"/>
      <c r="EG6" s="58"/>
      <c r="EH6" s="58"/>
      <c r="EI6" s="59"/>
      <c r="EJ6" s="54" t="e">
        <f t="shared" ref="EJ6:EJ34" si="36">((((((EE6+EF6)*30)/$E$50)+((EG6+EH6)/$E$51))+(EJ5*EK5))-(EI6*EJ5))/(EK6)</f>
        <v>#DIV/0!</v>
      </c>
      <c r="EK6" s="55">
        <f t="shared" ref="EK6:EK34" si="37">EK5-EI6</f>
        <v>0</v>
      </c>
      <c r="EL6" s="61"/>
      <c r="EM6" s="62"/>
      <c r="EN6" s="58"/>
      <c r="EO6" s="58"/>
      <c r="EP6" s="59"/>
      <c r="EQ6" s="54" t="e">
        <f t="shared" ref="EQ6:EQ34" si="38">((((((EL6+EM6)*30)/$E$50)+((EN6+EO6)/$E$51))+(EQ5*ER5))-(EP6*EQ5))/(ER6)</f>
        <v>#DIV/0!</v>
      </c>
      <c r="ER6" s="55">
        <f t="shared" ref="ER6:ER34" si="39">ER5-EP6</f>
        <v>0</v>
      </c>
      <c r="ES6" s="61"/>
      <c r="ET6" s="62"/>
      <c r="EU6" s="58"/>
      <c r="EV6" s="58"/>
      <c r="EW6" s="59"/>
      <c r="EX6" s="54" t="e">
        <f t="shared" ref="EX6:EX34" si="40">((((((ES6+ET6)*30)/$E$50)+((EU6+EV6)/$E$51))+(EX5*EY5))-(EW6*EX5))/(EY6)</f>
        <v>#DIV/0!</v>
      </c>
      <c r="EY6" s="55">
        <f t="shared" ref="EY6:EY34" si="41">EY5-EW6</f>
        <v>0</v>
      </c>
      <c r="EZ6" s="61"/>
      <c r="FA6" s="62"/>
      <c r="FB6" s="58"/>
      <c r="FC6" s="58"/>
      <c r="FD6" s="59"/>
      <c r="FE6" s="54" t="e">
        <f t="shared" ref="FE6:FE34" si="42">((((((EZ6+FA6)*30)/$E$50)+((FB6+FC6)/$E$51))+(FE5*FF5))-(FD6*FE5))/(FF6)</f>
        <v>#DIV/0!</v>
      </c>
      <c r="FF6" s="55">
        <f t="shared" ref="FF6:FF34" si="43">FF5-FD6</f>
        <v>0</v>
      </c>
      <c r="FG6" s="61"/>
      <c r="FH6" s="62"/>
      <c r="FI6" s="58"/>
      <c r="FJ6" s="58"/>
      <c r="FK6" s="59"/>
      <c r="FL6" s="54" t="e">
        <f t="shared" ref="FL6:FL34" si="44">((((((FG6+FH6)*30)/$E$50)+((FI6+FJ6)/$E$51))+(FL5*FM5))-(FK6*FL5))/(FM6)</f>
        <v>#DIV/0!</v>
      </c>
      <c r="FM6" s="55">
        <f t="shared" ref="FM6:FM34" si="45">FM5-FK6</f>
        <v>0</v>
      </c>
      <c r="FN6" s="61"/>
      <c r="FO6" s="62"/>
      <c r="FP6" s="58"/>
      <c r="FQ6" s="58"/>
      <c r="FR6" s="59"/>
      <c r="FS6" s="54" t="e">
        <f t="shared" ref="FS6:FS34" si="46">((((((FN6+FO6)*30)/$E$50)+((FP6+FQ6)/$E$51))+(FS5*FT5))-(FR6*FS5))/(FT6)</f>
        <v>#DIV/0!</v>
      </c>
      <c r="FT6" s="55">
        <f t="shared" ref="FT6:FT34" si="47">FT5-FR6</f>
        <v>0</v>
      </c>
      <c r="FU6" s="61"/>
      <c r="FV6" s="62"/>
      <c r="FW6" s="58"/>
      <c r="FX6" s="58"/>
      <c r="FY6" s="59"/>
      <c r="FZ6" s="54" t="e">
        <f t="shared" ref="FZ6:FZ34" si="48">((((((FU6+FV6)*30)/$E$50)+((FW6+FX6)/$E$51))+(FZ5*GA5))-(FY6*FZ5))/(GA6)</f>
        <v>#DIV/0!</v>
      </c>
      <c r="GA6" s="55">
        <f t="shared" ref="GA6:GA34" si="49">GA5-FY6</f>
        <v>0</v>
      </c>
      <c r="GB6" s="61"/>
      <c r="GC6" s="62"/>
      <c r="GD6" s="58"/>
      <c r="GE6" s="58"/>
      <c r="GF6" s="59"/>
      <c r="GG6" s="54" t="e">
        <f t="shared" ref="GG6:GG34" si="50">((((((GB6+GC6)*30)/$E$50)+((GD6+GE6)/$E$51))+(GG5*GH5))-(GF6*GG5))/(GH6)</f>
        <v>#DIV/0!</v>
      </c>
      <c r="GH6" s="55">
        <f t="shared" ref="GH6:GH34" si="51">GH5-GF6</f>
        <v>0</v>
      </c>
      <c r="GI6" s="61"/>
      <c r="GJ6" s="62"/>
      <c r="GK6" s="58"/>
      <c r="GL6" s="58"/>
      <c r="GM6" s="59"/>
      <c r="GN6" s="54" t="e">
        <f t="shared" ref="GN6:GN34" si="52">((((((GI6+GJ6)*30)/$E$50)+((GK6+GL6)/$E$51))+(GN5*GO5))-(GM6*GN5))/(GO6)</f>
        <v>#DIV/0!</v>
      </c>
      <c r="GO6" s="55">
        <f t="shared" ref="GO6:GO34" si="53">GO5-GM6</f>
        <v>0</v>
      </c>
      <c r="GP6" s="61"/>
      <c r="GQ6" s="62"/>
      <c r="GR6" s="58"/>
      <c r="GS6" s="58"/>
      <c r="GT6" s="59"/>
      <c r="GU6" s="54" t="e">
        <f t="shared" ref="GU6:GU34" si="54">((((((GP6+GQ6)*30)/$E$50)+((GR6+GS6)/$E$51))+(GU5*GV5))-(GT6*GU5))/(GV6)</f>
        <v>#DIV/0!</v>
      </c>
      <c r="GV6" s="55">
        <f t="shared" ref="GV6:GV34" si="55">GV5-GT6</f>
        <v>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 t="e">
        <f>((((((B7+C7)*30)/$E$50)+((D7+E7)/$E$51))+(G6*H6))-(F7*G6))/(H7)</f>
        <v>#DIV/0!</v>
      </c>
      <c r="H7" s="55">
        <f t="shared" ref="H7:H34" si="56">H6-F7</f>
        <v>0</v>
      </c>
      <c r="I7" s="61"/>
      <c r="J7" s="62"/>
      <c r="K7" s="58"/>
      <c r="L7" s="58"/>
      <c r="M7" s="59"/>
      <c r="N7" s="54" t="e">
        <f t="shared" si="0"/>
        <v>#DIV/0!</v>
      </c>
      <c r="O7" s="55">
        <f t="shared" si="1"/>
        <v>0</v>
      </c>
      <c r="P7" s="61"/>
      <c r="Q7" s="62"/>
      <c r="R7" s="58"/>
      <c r="S7" s="58"/>
      <c r="T7" s="59"/>
      <c r="U7" s="54" t="e">
        <f t="shared" si="2"/>
        <v>#DIV/0!</v>
      </c>
      <c r="V7" s="55">
        <f t="shared" si="3"/>
        <v>0</v>
      </c>
      <c r="W7" s="61"/>
      <c r="X7" s="62"/>
      <c r="Y7" s="58"/>
      <c r="Z7" s="58"/>
      <c r="AA7" s="59"/>
      <c r="AB7" s="54" t="e">
        <f t="shared" si="4"/>
        <v>#DIV/0!</v>
      </c>
      <c r="AC7" s="55">
        <f t="shared" si="5"/>
        <v>0</v>
      </c>
      <c r="AD7" s="61"/>
      <c r="AE7" s="62"/>
      <c r="AF7" s="58"/>
      <c r="AG7" s="58"/>
      <c r="AH7" s="59"/>
      <c r="AI7" s="54" t="e">
        <f t="shared" si="6"/>
        <v>#DIV/0!</v>
      </c>
      <c r="AJ7" s="55">
        <f t="shared" si="7"/>
        <v>0</v>
      </c>
      <c r="AK7" s="61"/>
      <c r="AL7" s="62"/>
      <c r="AM7" s="58"/>
      <c r="AN7" s="58"/>
      <c r="AO7" s="59"/>
      <c r="AP7" s="54" t="e">
        <f t="shared" si="8"/>
        <v>#DIV/0!</v>
      </c>
      <c r="AQ7" s="55">
        <f t="shared" si="9"/>
        <v>0</v>
      </c>
      <c r="AR7" s="61"/>
      <c r="AS7" s="62"/>
      <c r="AT7" s="58"/>
      <c r="AU7" s="58"/>
      <c r="AV7" s="59"/>
      <c r="AW7" s="54" t="e">
        <f t="shared" si="10"/>
        <v>#DIV/0!</v>
      </c>
      <c r="AX7" s="55">
        <f t="shared" si="11"/>
        <v>0</v>
      </c>
      <c r="AY7" s="61"/>
      <c r="AZ7" s="62"/>
      <c r="BA7" s="58"/>
      <c r="BB7" s="58"/>
      <c r="BC7" s="59"/>
      <c r="BD7" s="54" t="e">
        <f t="shared" si="12"/>
        <v>#DIV/0!</v>
      </c>
      <c r="BE7" s="55">
        <f t="shared" si="13"/>
        <v>0</v>
      </c>
      <c r="BF7" s="61"/>
      <c r="BG7" s="62"/>
      <c r="BH7" s="58"/>
      <c r="BI7" s="58"/>
      <c r="BJ7" s="59"/>
      <c r="BK7" s="54" t="e">
        <f t="shared" si="14"/>
        <v>#DIV/0!</v>
      </c>
      <c r="BL7" s="55">
        <f t="shared" si="15"/>
        <v>0</v>
      </c>
      <c r="BM7" s="61"/>
      <c r="BN7" s="62"/>
      <c r="BO7" s="58"/>
      <c r="BP7" s="58"/>
      <c r="BQ7" s="59"/>
      <c r="BR7" s="54" t="e">
        <f t="shared" si="16"/>
        <v>#DIV/0!</v>
      </c>
      <c r="BS7" s="55">
        <f t="shared" si="17"/>
        <v>0</v>
      </c>
      <c r="BT7" s="61"/>
      <c r="BU7" s="62"/>
      <c r="BV7" s="58"/>
      <c r="BW7" s="58"/>
      <c r="BX7" s="59"/>
      <c r="BY7" s="54" t="e">
        <f t="shared" si="18"/>
        <v>#DIV/0!</v>
      </c>
      <c r="BZ7" s="55">
        <f t="shared" si="19"/>
        <v>0</v>
      </c>
      <c r="CA7" s="61"/>
      <c r="CB7" s="62"/>
      <c r="CC7" s="58"/>
      <c r="CD7" s="58"/>
      <c r="CE7" s="59"/>
      <c r="CF7" s="54" t="e">
        <f t="shared" si="20"/>
        <v>#DIV/0!</v>
      </c>
      <c r="CG7" s="55">
        <f t="shared" si="21"/>
        <v>0</v>
      </c>
      <c r="CH7" s="61"/>
      <c r="CI7" s="62"/>
      <c r="CJ7" s="58"/>
      <c r="CK7" s="58"/>
      <c r="CL7" s="59"/>
      <c r="CM7" s="54" t="e">
        <f t="shared" si="22"/>
        <v>#DIV/0!</v>
      </c>
      <c r="CN7" s="55">
        <f t="shared" si="23"/>
        <v>0</v>
      </c>
      <c r="CO7" s="61"/>
      <c r="CP7" s="62"/>
      <c r="CQ7" s="58"/>
      <c r="CR7" s="58"/>
      <c r="CS7" s="59"/>
      <c r="CT7" s="54" t="e">
        <f t="shared" si="24"/>
        <v>#DIV/0!</v>
      </c>
      <c r="CU7" s="55">
        <f t="shared" si="25"/>
        <v>0</v>
      </c>
      <c r="CV7" s="61"/>
      <c r="CW7" s="62"/>
      <c r="CX7" s="58"/>
      <c r="CY7" s="58"/>
      <c r="CZ7" s="59"/>
      <c r="DA7" s="54" t="e">
        <f t="shared" si="26"/>
        <v>#DIV/0!</v>
      </c>
      <c r="DB7" s="55">
        <f t="shared" si="27"/>
        <v>0</v>
      </c>
      <c r="DC7" s="61"/>
      <c r="DD7" s="62"/>
      <c r="DE7" s="58"/>
      <c r="DF7" s="58"/>
      <c r="DG7" s="59"/>
      <c r="DH7" s="54" t="e">
        <f t="shared" si="28"/>
        <v>#DIV/0!</v>
      </c>
      <c r="DI7" s="55">
        <f t="shared" si="29"/>
        <v>0</v>
      </c>
      <c r="DJ7" s="61"/>
      <c r="DK7" s="62"/>
      <c r="DL7" s="58"/>
      <c r="DM7" s="58"/>
      <c r="DN7" s="59"/>
      <c r="DO7" s="54" t="e">
        <f t="shared" si="30"/>
        <v>#DIV/0!</v>
      </c>
      <c r="DP7" s="55">
        <f t="shared" si="31"/>
        <v>0</v>
      </c>
      <c r="DQ7" s="61"/>
      <c r="DR7" s="62"/>
      <c r="DS7" s="58"/>
      <c r="DT7" s="58"/>
      <c r="DU7" s="59"/>
      <c r="DV7" s="54" t="e">
        <f t="shared" si="32"/>
        <v>#DIV/0!</v>
      </c>
      <c r="DW7" s="55">
        <f t="shared" si="33"/>
        <v>0</v>
      </c>
      <c r="DX7" s="61"/>
      <c r="DY7" s="62"/>
      <c r="DZ7" s="58"/>
      <c r="EA7" s="58"/>
      <c r="EB7" s="59"/>
      <c r="EC7" s="54" t="e">
        <f t="shared" si="34"/>
        <v>#DIV/0!</v>
      </c>
      <c r="ED7" s="55">
        <f t="shared" si="35"/>
        <v>0</v>
      </c>
      <c r="EE7" s="61"/>
      <c r="EF7" s="62"/>
      <c r="EG7" s="58"/>
      <c r="EH7" s="58"/>
      <c r="EI7" s="59"/>
      <c r="EJ7" s="54" t="e">
        <f t="shared" si="36"/>
        <v>#DIV/0!</v>
      </c>
      <c r="EK7" s="55">
        <f t="shared" si="37"/>
        <v>0</v>
      </c>
      <c r="EL7" s="61"/>
      <c r="EM7" s="62"/>
      <c r="EN7" s="58"/>
      <c r="EO7" s="58"/>
      <c r="EP7" s="59"/>
      <c r="EQ7" s="54" t="e">
        <f t="shared" si="38"/>
        <v>#DIV/0!</v>
      </c>
      <c r="ER7" s="55">
        <f t="shared" si="39"/>
        <v>0</v>
      </c>
      <c r="ES7" s="61"/>
      <c r="ET7" s="62"/>
      <c r="EU7" s="58"/>
      <c r="EV7" s="58"/>
      <c r="EW7" s="59"/>
      <c r="EX7" s="54" t="e">
        <f t="shared" si="40"/>
        <v>#DIV/0!</v>
      </c>
      <c r="EY7" s="55">
        <f t="shared" si="41"/>
        <v>0</v>
      </c>
      <c r="EZ7" s="61"/>
      <c r="FA7" s="62"/>
      <c r="FB7" s="58"/>
      <c r="FC7" s="58"/>
      <c r="FD7" s="59"/>
      <c r="FE7" s="54" t="e">
        <f t="shared" si="42"/>
        <v>#DIV/0!</v>
      </c>
      <c r="FF7" s="55">
        <f t="shared" si="43"/>
        <v>0</v>
      </c>
      <c r="FG7" s="61"/>
      <c r="FH7" s="62"/>
      <c r="FI7" s="58"/>
      <c r="FJ7" s="58"/>
      <c r="FK7" s="59"/>
      <c r="FL7" s="54" t="e">
        <f t="shared" si="44"/>
        <v>#DIV/0!</v>
      </c>
      <c r="FM7" s="55">
        <f t="shared" si="45"/>
        <v>0</v>
      </c>
      <c r="FN7" s="61"/>
      <c r="FO7" s="62"/>
      <c r="FP7" s="58"/>
      <c r="FQ7" s="58"/>
      <c r="FR7" s="59"/>
      <c r="FS7" s="54" t="e">
        <f t="shared" si="46"/>
        <v>#DIV/0!</v>
      </c>
      <c r="FT7" s="55">
        <f t="shared" si="47"/>
        <v>0</v>
      </c>
      <c r="FU7" s="61"/>
      <c r="FV7" s="62"/>
      <c r="FW7" s="58"/>
      <c r="FX7" s="58"/>
      <c r="FY7" s="59"/>
      <c r="FZ7" s="54" t="e">
        <f t="shared" si="48"/>
        <v>#DIV/0!</v>
      </c>
      <c r="GA7" s="55">
        <f t="shared" si="49"/>
        <v>0</v>
      </c>
      <c r="GB7" s="61"/>
      <c r="GC7" s="62"/>
      <c r="GD7" s="58"/>
      <c r="GE7" s="58"/>
      <c r="GF7" s="59"/>
      <c r="GG7" s="54" t="e">
        <f t="shared" si="50"/>
        <v>#DIV/0!</v>
      </c>
      <c r="GH7" s="55">
        <f t="shared" si="51"/>
        <v>0</v>
      </c>
      <c r="GI7" s="61"/>
      <c r="GJ7" s="62"/>
      <c r="GK7" s="58"/>
      <c r="GL7" s="58"/>
      <c r="GM7" s="59"/>
      <c r="GN7" s="54" t="e">
        <f t="shared" si="52"/>
        <v>#DIV/0!</v>
      </c>
      <c r="GO7" s="55">
        <f t="shared" si="53"/>
        <v>0</v>
      </c>
      <c r="GP7" s="61"/>
      <c r="GQ7" s="62"/>
      <c r="GR7" s="58"/>
      <c r="GS7" s="58"/>
      <c r="GT7" s="59"/>
      <c r="GU7" s="54" t="e">
        <f t="shared" si="54"/>
        <v>#DIV/0!</v>
      </c>
      <c r="GV7" s="55">
        <f t="shared" si="55"/>
        <v>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 t="e">
        <f>((((((B8+C8)*30)/$E$50)+((D8+E8)/$E$51))+(G7*H7))-(F8*G7))/(H8)</f>
        <v>#DIV/0!</v>
      </c>
      <c r="H8" s="55">
        <f t="shared" si="56"/>
        <v>0</v>
      </c>
      <c r="I8" s="61"/>
      <c r="J8" s="62"/>
      <c r="K8" s="58"/>
      <c r="L8" s="58"/>
      <c r="M8" s="59"/>
      <c r="N8" s="54" t="e">
        <f t="shared" si="0"/>
        <v>#DIV/0!</v>
      </c>
      <c r="O8" s="55">
        <f t="shared" si="1"/>
        <v>0</v>
      </c>
      <c r="P8" s="61"/>
      <c r="Q8" s="62"/>
      <c r="R8" s="58"/>
      <c r="S8" s="58"/>
      <c r="T8" s="59"/>
      <c r="U8" s="54" t="e">
        <f t="shared" si="2"/>
        <v>#DIV/0!</v>
      </c>
      <c r="V8" s="55">
        <f t="shared" si="3"/>
        <v>0</v>
      </c>
      <c r="W8" s="61"/>
      <c r="X8" s="62"/>
      <c r="Y8" s="58"/>
      <c r="Z8" s="58"/>
      <c r="AA8" s="59"/>
      <c r="AB8" s="54" t="e">
        <f t="shared" si="4"/>
        <v>#DIV/0!</v>
      </c>
      <c r="AC8" s="55">
        <f t="shared" si="5"/>
        <v>0</v>
      </c>
      <c r="AD8" s="61"/>
      <c r="AE8" s="62"/>
      <c r="AF8" s="58"/>
      <c r="AG8" s="58"/>
      <c r="AH8" s="59"/>
      <c r="AI8" s="54" t="e">
        <f t="shared" si="6"/>
        <v>#DIV/0!</v>
      </c>
      <c r="AJ8" s="55">
        <f t="shared" si="7"/>
        <v>0</v>
      </c>
      <c r="AK8" s="61"/>
      <c r="AL8" s="62"/>
      <c r="AM8" s="58"/>
      <c r="AN8" s="58"/>
      <c r="AO8" s="59"/>
      <c r="AP8" s="54" t="e">
        <f t="shared" si="8"/>
        <v>#DIV/0!</v>
      </c>
      <c r="AQ8" s="55">
        <f t="shared" si="9"/>
        <v>0</v>
      </c>
      <c r="AR8" s="61"/>
      <c r="AS8" s="62"/>
      <c r="AT8" s="58"/>
      <c r="AU8" s="58"/>
      <c r="AV8" s="59"/>
      <c r="AW8" s="54" t="e">
        <f t="shared" si="10"/>
        <v>#DIV/0!</v>
      </c>
      <c r="AX8" s="55">
        <f t="shared" si="11"/>
        <v>0</v>
      </c>
      <c r="AY8" s="61"/>
      <c r="AZ8" s="62"/>
      <c r="BA8" s="58"/>
      <c r="BB8" s="58"/>
      <c r="BC8" s="59"/>
      <c r="BD8" s="54" t="e">
        <f t="shared" si="12"/>
        <v>#DIV/0!</v>
      </c>
      <c r="BE8" s="55">
        <f t="shared" si="13"/>
        <v>0</v>
      </c>
      <c r="BF8" s="61"/>
      <c r="BG8" s="62"/>
      <c r="BH8" s="58"/>
      <c r="BI8" s="58"/>
      <c r="BJ8" s="59"/>
      <c r="BK8" s="54" t="e">
        <f t="shared" si="14"/>
        <v>#DIV/0!</v>
      </c>
      <c r="BL8" s="55">
        <f t="shared" si="15"/>
        <v>0</v>
      </c>
      <c r="BM8" s="61"/>
      <c r="BN8" s="62"/>
      <c r="BO8" s="58"/>
      <c r="BP8" s="58"/>
      <c r="BQ8" s="59"/>
      <c r="BR8" s="54" t="e">
        <f t="shared" si="16"/>
        <v>#DIV/0!</v>
      </c>
      <c r="BS8" s="55">
        <f t="shared" si="17"/>
        <v>0</v>
      </c>
      <c r="BT8" s="61"/>
      <c r="BU8" s="62"/>
      <c r="BV8" s="58"/>
      <c r="BW8" s="58"/>
      <c r="BX8" s="59"/>
      <c r="BY8" s="54" t="e">
        <f t="shared" si="18"/>
        <v>#DIV/0!</v>
      </c>
      <c r="BZ8" s="55">
        <f t="shared" si="19"/>
        <v>0</v>
      </c>
      <c r="CA8" s="61"/>
      <c r="CB8" s="62"/>
      <c r="CC8" s="58"/>
      <c r="CD8" s="58"/>
      <c r="CE8" s="59"/>
      <c r="CF8" s="54" t="e">
        <f t="shared" si="20"/>
        <v>#DIV/0!</v>
      </c>
      <c r="CG8" s="55">
        <f t="shared" si="21"/>
        <v>0</v>
      </c>
      <c r="CH8" s="61"/>
      <c r="CI8" s="62"/>
      <c r="CJ8" s="58"/>
      <c r="CK8" s="58"/>
      <c r="CL8" s="59"/>
      <c r="CM8" s="54" t="e">
        <f t="shared" si="22"/>
        <v>#DIV/0!</v>
      </c>
      <c r="CN8" s="55">
        <f t="shared" si="23"/>
        <v>0</v>
      </c>
      <c r="CO8" s="61"/>
      <c r="CP8" s="62"/>
      <c r="CQ8" s="58"/>
      <c r="CR8" s="58"/>
      <c r="CS8" s="59"/>
      <c r="CT8" s="54" t="e">
        <f t="shared" si="24"/>
        <v>#DIV/0!</v>
      </c>
      <c r="CU8" s="55">
        <f t="shared" si="25"/>
        <v>0</v>
      </c>
      <c r="CV8" s="61"/>
      <c r="CW8" s="62"/>
      <c r="CX8" s="58"/>
      <c r="CY8" s="58"/>
      <c r="CZ8" s="59"/>
      <c r="DA8" s="54" t="e">
        <f t="shared" si="26"/>
        <v>#DIV/0!</v>
      </c>
      <c r="DB8" s="55">
        <f t="shared" si="27"/>
        <v>0</v>
      </c>
      <c r="DC8" s="61"/>
      <c r="DD8" s="62"/>
      <c r="DE8" s="58"/>
      <c r="DF8" s="58"/>
      <c r="DG8" s="59"/>
      <c r="DH8" s="54" t="e">
        <f t="shared" si="28"/>
        <v>#DIV/0!</v>
      </c>
      <c r="DI8" s="55">
        <f t="shared" si="29"/>
        <v>0</v>
      </c>
      <c r="DJ8" s="61"/>
      <c r="DK8" s="62"/>
      <c r="DL8" s="58"/>
      <c r="DM8" s="58"/>
      <c r="DN8" s="59"/>
      <c r="DO8" s="54" t="e">
        <f t="shared" si="30"/>
        <v>#DIV/0!</v>
      </c>
      <c r="DP8" s="55">
        <f t="shared" si="31"/>
        <v>0</v>
      </c>
      <c r="DQ8" s="61"/>
      <c r="DR8" s="62"/>
      <c r="DS8" s="58"/>
      <c r="DT8" s="58"/>
      <c r="DU8" s="59"/>
      <c r="DV8" s="54" t="e">
        <f t="shared" si="32"/>
        <v>#DIV/0!</v>
      </c>
      <c r="DW8" s="55">
        <f t="shared" si="33"/>
        <v>0</v>
      </c>
      <c r="DX8" s="61"/>
      <c r="DY8" s="62"/>
      <c r="DZ8" s="58"/>
      <c r="EA8" s="58"/>
      <c r="EB8" s="59"/>
      <c r="EC8" s="54" t="e">
        <f t="shared" si="34"/>
        <v>#DIV/0!</v>
      </c>
      <c r="ED8" s="55">
        <f t="shared" si="35"/>
        <v>0</v>
      </c>
      <c r="EE8" s="61"/>
      <c r="EF8" s="62"/>
      <c r="EG8" s="58"/>
      <c r="EH8" s="58"/>
      <c r="EI8" s="59"/>
      <c r="EJ8" s="54" t="e">
        <f t="shared" si="36"/>
        <v>#DIV/0!</v>
      </c>
      <c r="EK8" s="55">
        <f t="shared" si="37"/>
        <v>0</v>
      </c>
      <c r="EL8" s="61"/>
      <c r="EM8" s="62"/>
      <c r="EN8" s="58"/>
      <c r="EO8" s="58"/>
      <c r="EP8" s="59"/>
      <c r="EQ8" s="54" t="e">
        <f t="shared" si="38"/>
        <v>#DIV/0!</v>
      </c>
      <c r="ER8" s="55">
        <f t="shared" si="39"/>
        <v>0</v>
      </c>
      <c r="ES8" s="61"/>
      <c r="ET8" s="62"/>
      <c r="EU8" s="58"/>
      <c r="EV8" s="58"/>
      <c r="EW8" s="59"/>
      <c r="EX8" s="54" t="e">
        <f t="shared" si="40"/>
        <v>#DIV/0!</v>
      </c>
      <c r="EY8" s="55">
        <f t="shared" si="41"/>
        <v>0</v>
      </c>
      <c r="EZ8" s="61"/>
      <c r="FA8" s="62"/>
      <c r="FB8" s="58"/>
      <c r="FC8" s="58"/>
      <c r="FD8" s="59"/>
      <c r="FE8" s="54" t="e">
        <f t="shared" si="42"/>
        <v>#DIV/0!</v>
      </c>
      <c r="FF8" s="55">
        <f t="shared" si="43"/>
        <v>0</v>
      </c>
      <c r="FG8" s="61"/>
      <c r="FH8" s="62"/>
      <c r="FI8" s="58"/>
      <c r="FJ8" s="58"/>
      <c r="FK8" s="59"/>
      <c r="FL8" s="54" t="e">
        <f t="shared" si="44"/>
        <v>#DIV/0!</v>
      </c>
      <c r="FM8" s="55">
        <f t="shared" si="45"/>
        <v>0</v>
      </c>
      <c r="FN8" s="61"/>
      <c r="FO8" s="62"/>
      <c r="FP8" s="58"/>
      <c r="FQ8" s="58"/>
      <c r="FR8" s="59"/>
      <c r="FS8" s="54" t="e">
        <f t="shared" si="46"/>
        <v>#DIV/0!</v>
      </c>
      <c r="FT8" s="55">
        <f t="shared" si="47"/>
        <v>0</v>
      </c>
      <c r="FU8" s="61"/>
      <c r="FV8" s="62"/>
      <c r="FW8" s="58"/>
      <c r="FX8" s="58"/>
      <c r="FY8" s="59"/>
      <c r="FZ8" s="54" t="e">
        <f t="shared" si="48"/>
        <v>#DIV/0!</v>
      </c>
      <c r="GA8" s="55">
        <f t="shared" si="49"/>
        <v>0</v>
      </c>
      <c r="GB8" s="61"/>
      <c r="GC8" s="62"/>
      <c r="GD8" s="58"/>
      <c r="GE8" s="58"/>
      <c r="GF8" s="59"/>
      <c r="GG8" s="54" t="e">
        <f t="shared" si="50"/>
        <v>#DIV/0!</v>
      </c>
      <c r="GH8" s="55">
        <f t="shared" si="51"/>
        <v>0</v>
      </c>
      <c r="GI8" s="61"/>
      <c r="GJ8" s="62"/>
      <c r="GK8" s="58"/>
      <c r="GL8" s="58"/>
      <c r="GM8" s="59"/>
      <c r="GN8" s="54" t="e">
        <f t="shared" si="52"/>
        <v>#DIV/0!</v>
      </c>
      <c r="GO8" s="55">
        <f t="shared" si="53"/>
        <v>0</v>
      </c>
      <c r="GP8" s="61"/>
      <c r="GQ8" s="62"/>
      <c r="GR8" s="58"/>
      <c r="GS8" s="58"/>
      <c r="GT8" s="59"/>
      <c r="GU8" s="54" t="e">
        <f>((((((GP8+GQ8)*30)/$E$50)+((GR8+GS8)/$E$51))+(GU7*GV7))-(GT8*GU7))/(GV8)</f>
        <v>#DIV/0!</v>
      </c>
      <c r="GV8" s="55">
        <f t="shared" si="55"/>
        <v>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 t="e">
        <f t="shared" ref="G9:G34" si="57">((((((B9+C9)*30)/$E$50)+((D9+E9)/$E$51))+(G8*H8))-(F9*G8))/(H9)</f>
        <v>#DIV/0!</v>
      </c>
      <c r="H9" s="55">
        <f t="shared" si="56"/>
        <v>0</v>
      </c>
      <c r="I9" s="61"/>
      <c r="J9" s="62"/>
      <c r="K9" s="58"/>
      <c r="L9" s="58"/>
      <c r="M9" s="59"/>
      <c r="N9" s="54" t="e">
        <f t="shared" si="0"/>
        <v>#DIV/0!</v>
      </c>
      <c r="O9" s="55">
        <f t="shared" si="1"/>
        <v>0</v>
      </c>
      <c r="P9" s="61"/>
      <c r="Q9" s="62"/>
      <c r="R9" s="58"/>
      <c r="S9" s="58"/>
      <c r="T9" s="59"/>
      <c r="U9" s="54" t="e">
        <f t="shared" si="2"/>
        <v>#DIV/0!</v>
      </c>
      <c r="V9" s="55">
        <f t="shared" si="3"/>
        <v>0</v>
      </c>
      <c r="W9" s="61"/>
      <c r="X9" s="62"/>
      <c r="Y9" s="58"/>
      <c r="Z9" s="58"/>
      <c r="AA9" s="59"/>
      <c r="AB9" s="54" t="e">
        <f t="shared" si="4"/>
        <v>#DIV/0!</v>
      </c>
      <c r="AC9" s="55">
        <f t="shared" si="5"/>
        <v>0</v>
      </c>
      <c r="AD9" s="61"/>
      <c r="AE9" s="62"/>
      <c r="AF9" s="58"/>
      <c r="AG9" s="58"/>
      <c r="AH9" s="59"/>
      <c r="AI9" s="54" t="e">
        <f t="shared" si="6"/>
        <v>#DIV/0!</v>
      </c>
      <c r="AJ9" s="55">
        <f t="shared" si="7"/>
        <v>0</v>
      </c>
      <c r="AK9" s="61"/>
      <c r="AL9" s="62"/>
      <c r="AM9" s="58"/>
      <c r="AN9" s="58"/>
      <c r="AO9" s="59"/>
      <c r="AP9" s="54" t="e">
        <f t="shared" si="8"/>
        <v>#DIV/0!</v>
      </c>
      <c r="AQ9" s="55">
        <f t="shared" si="9"/>
        <v>0</v>
      </c>
      <c r="AR9" s="61"/>
      <c r="AS9" s="62"/>
      <c r="AT9" s="58"/>
      <c r="AU9" s="58"/>
      <c r="AV9" s="59"/>
      <c r="AW9" s="54" t="e">
        <f t="shared" si="10"/>
        <v>#DIV/0!</v>
      </c>
      <c r="AX9" s="55">
        <f t="shared" si="11"/>
        <v>0</v>
      </c>
      <c r="AY9" s="61"/>
      <c r="AZ9" s="62"/>
      <c r="BA9" s="58"/>
      <c r="BB9" s="58"/>
      <c r="BC9" s="59"/>
      <c r="BD9" s="54" t="e">
        <f t="shared" si="12"/>
        <v>#DIV/0!</v>
      </c>
      <c r="BE9" s="55">
        <f t="shared" si="13"/>
        <v>0</v>
      </c>
      <c r="BF9" s="61"/>
      <c r="BG9" s="62"/>
      <c r="BH9" s="58"/>
      <c r="BI9" s="58"/>
      <c r="BJ9" s="59"/>
      <c r="BK9" s="54" t="e">
        <f t="shared" si="14"/>
        <v>#DIV/0!</v>
      </c>
      <c r="BL9" s="55">
        <f t="shared" si="15"/>
        <v>0</v>
      </c>
      <c r="BM9" s="61"/>
      <c r="BN9" s="62"/>
      <c r="BO9" s="58"/>
      <c r="BP9" s="58"/>
      <c r="BQ9" s="59"/>
      <c r="BR9" s="54" t="e">
        <f t="shared" si="16"/>
        <v>#DIV/0!</v>
      </c>
      <c r="BS9" s="55">
        <f t="shared" si="17"/>
        <v>0</v>
      </c>
      <c r="BT9" s="61"/>
      <c r="BU9" s="62"/>
      <c r="BV9" s="58"/>
      <c r="BW9" s="58"/>
      <c r="BX9" s="59"/>
      <c r="BY9" s="54" t="e">
        <f t="shared" si="18"/>
        <v>#DIV/0!</v>
      </c>
      <c r="BZ9" s="55">
        <f t="shared" si="19"/>
        <v>0</v>
      </c>
      <c r="CA9" s="61"/>
      <c r="CB9" s="62"/>
      <c r="CC9" s="58"/>
      <c r="CD9" s="58"/>
      <c r="CE9" s="59"/>
      <c r="CF9" s="54" t="e">
        <f t="shared" si="20"/>
        <v>#DIV/0!</v>
      </c>
      <c r="CG9" s="55">
        <f t="shared" si="21"/>
        <v>0</v>
      </c>
      <c r="CH9" s="61"/>
      <c r="CI9" s="62"/>
      <c r="CJ9" s="58"/>
      <c r="CK9" s="58"/>
      <c r="CL9" s="59"/>
      <c r="CM9" s="54" t="e">
        <f t="shared" si="22"/>
        <v>#DIV/0!</v>
      </c>
      <c r="CN9" s="55">
        <f t="shared" si="23"/>
        <v>0</v>
      </c>
      <c r="CO9" s="61"/>
      <c r="CP9" s="62"/>
      <c r="CQ9" s="58"/>
      <c r="CR9" s="58"/>
      <c r="CS9" s="59"/>
      <c r="CT9" s="54" t="e">
        <f t="shared" si="24"/>
        <v>#DIV/0!</v>
      </c>
      <c r="CU9" s="55">
        <f t="shared" si="25"/>
        <v>0</v>
      </c>
      <c r="CV9" s="61"/>
      <c r="CW9" s="62"/>
      <c r="CX9" s="58"/>
      <c r="CY9" s="58"/>
      <c r="CZ9" s="59"/>
      <c r="DA9" s="54" t="e">
        <f t="shared" si="26"/>
        <v>#DIV/0!</v>
      </c>
      <c r="DB9" s="55">
        <f t="shared" si="27"/>
        <v>0</v>
      </c>
      <c r="DC9" s="61"/>
      <c r="DD9" s="62"/>
      <c r="DE9" s="58"/>
      <c r="DF9" s="58"/>
      <c r="DG9" s="59"/>
      <c r="DH9" s="54" t="e">
        <f t="shared" si="28"/>
        <v>#DIV/0!</v>
      </c>
      <c r="DI9" s="55">
        <f t="shared" si="29"/>
        <v>0</v>
      </c>
      <c r="DJ9" s="61"/>
      <c r="DK9" s="62"/>
      <c r="DL9" s="58"/>
      <c r="DM9" s="58"/>
      <c r="DN9" s="59"/>
      <c r="DO9" s="54" t="e">
        <f t="shared" si="30"/>
        <v>#DIV/0!</v>
      </c>
      <c r="DP9" s="55">
        <f t="shared" si="31"/>
        <v>0</v>
      </c>
      <c r="DQ9" s="61"/>
      <c r="DR9" s="62"/>
      <c r="DS9" s="58"/>
      <c r="DT9" s="58"/>
      <c r="DU9" s="59"/>
      <c r="DV9" s="54" t="e">
        <f t="shared" si="32"/>
        <v>#DIV/0!</v>
      </c>
      <c r="DW9" s="55">
        <f t="shared" si="33"/>
        <v>0</v>
      </c>
      <c r="DX9" s="61"/>
      <c r="DY9" s="62"/>
      <c r="DZ9" s="58"/>
      <c r="EA9" s="58"/>
      <c r="EB9" s="59"/>
      <c r="EC9" s="54" t="e">
        <f t="shared" si="34"/>
        <v>#DIV/0!</v>
      </c>
      <c r="ED9" s="55">
        <f t="shared" si="35"/>
        <v>0</v>
      </c>
      <c r="EE9" s="61"/>
      <c r="EF9" s="62"/>
      <c r="EG9" s="58"/>
      <c r="EH9" s="58"/>
      <c r="EI9" s="59"/>
      <c r="EJ9" s="54" t="e">
        <f t="shared" si="36"/>
        <v>#DIV/0!</v>
      </c>
      <c r="EK9" s="55">
        <f t="shared" si="37"/>
        <v>0</v>
      </c>
      <c r="EL9" s="61"/>
      <c r="EM9" s="62"/>
      <c r="EN9" s="58"/>
      <c r="EO9" s="58"/>
      <c r="EP9" s="59"/>
      <c r="EQ9" s="54" t="e">
        <f t="shared" si="38"/>
        <v>#DIV/0!</v>
      </c>
      <c r="ER9" s="55">
        <f t="shared" si="39"/>
        <v>0</v>
      </c>
      <c r="ES9" s="61"/>
      <c r="ET9" s="62"/>
      <c r="EU9" s="58"/>
      <c r="EV9" s="58"/>
      <c r="EW9" s="59"/>
      <c r="EX9" s="54" t="e">
        <f t="shared" si="40"/>
        <v>#DIV/0!</v>
      </c>
      <c r="EY9" s="55">
        <f t="shared" si="41"/>
        <v>0</v>
      </c>
      <c r="EZ9" s="61"/>
      <c r="FA9" s="62"/>
      <c r="FB9" s="58"/>
      <c r="FC9" s="58"/>
      <c r="FD9" s="59"/>
      <c r="FE9" s="54" t="e">
        <f t="shared" si="42"/>
        <v>#DIV/0!</v>
      </c>
      <c r="FF9" s="55">
        <f t="shared" si="43"/>
        <v>0</v>
      </c>
      <c r="FG9" s="61"/>
      <c r="FH9" s="62"/>
      <c r="FI9" s="58"/>
      <c r="FJ9" s="58"/>
      <c r="FK9" s="59"/>
      <c r="FL9" s="54" t="e">
        <f t="shared" si="44"/>
        <v>#DIV/0!</v>
      </c>
      <c r="FM9" s="55">
        <f t="shared" si="45"/>
        <v>0</v>
      </c>
      <c r="FN9" s="61"/>
      <c r="FO9" s="62"/>
      <c r="FP9" s="58"/>
      <c r="FQ9" s="58"/>
      <c r="FR9" s="59"/>
      <c r="FS9" s="54" t="e">
        <f t="shared" si="46"/>
        <v>#DIV/0!</v>
      </c>
      <c r="FT9" s="55">
        <f t="shared" si="47"/>
        <v>0</v>
      </c>
      <c r="FU9" s="61"/>
      <c r="FV9" s="62"/>
      <c r="FW9" s="58"/>
      <c r="FX9" s="58"/>
      <c r="FY9" s="59"/>
      <c r="FZ9" s="54" t="e">
        <f t="shared" si="48"/>
        <v>#DIV/0!</v>
      </c>
      <c r="GA9" s="55">
        <f t="shared" si="49"/>
        <v>0</v>
      </c>
      <c r="GB9" s="61"/>
      <c r="GC9" s="62"/>
      <c r="GD9" s="58"/>
      <c r="GE9" s="58"/>
      <c r="GF9" s="59"/>
      <c r="GG9" s="54" t="e">
        <f t="shared" si="50"/>
        <v>#DIV/0!</v>
      </c>
      <c r="GH9" s="55">
        <f t="shared" si="51"/>
        <v>0</v>
      </c>
      <c r="GI9" s="61"/>
      <c r="GJ9" s="62"/>
      <c r="GK9" s="58"/>
      <c r="GL9" s="58"/>
      <c r="GM9" s="59"/>
      <c r="GN9" s="54" t="e">
        <f t="shared" si="52"/>
        <v>#DIV/0!</v>
      </c>
      <c r="GO9" s="55">
        <f t="shared" si="53"/>
        <v>0</v>
      </c>
      <c r="GP9" s="61"/>
      <c r="GQ9" s="62"/>
      <c r="GR9" s="58"/>
      <c r="GS9" s="58"/>
      <c r="GT9" s="59"/>
      <c r="GU9" s="54" t="e">
        <f t="shared" si="54"/>
        <v>#DIV/0!</v>
      </c>
      <c r="GV9" s="55">
        <f t="shared" si="55"/>
        <v>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 t="e">
        <f>((((((B10+C10)*30)/$E$50)+((D10+E10)/$E$51))+(G9*H9))-(F10*G9))/(H10)</f>
        <v>#DIV/0!</v>
      </c>
      <c r="H10" s="55">
        <f>H9-F10</f>
        <v>0</v>
      </c>
      <c r="I10" s="61"/>
      <c r="J10" s="62"/>
      <c r="K10" s="58"/>
      <c r="L10" s="58"/>
      <c r="M10" s="59"/>
      <c r="N10" s="54" t="e">
        <f t="shared" si="0"/>
        <v>#DIV/0!</v>
      </c>
      <c r="O10" s="55">
        <f t="shared" si="1"/>
        <v>0</v>
      </c>
      <c r="P10" s="61"/>
      <c r="Q10" s="62"/>
      <c r="R10" s="58"/>
      <c r="S10" s="58"/>
      <c r="T10" s="59"/>
      <c r="U10" s="54" t="e">
        <f t="shared" si="2"/>
        <v>#DIV/0!</v>
      </c>
      <c r="V10" s="55">
        <f t="shared" si="3"/>
        <v>0</v>
      </c>
      <c r="W10" s="61"/>
      <c r="X10" s="62"/>
      <c r="Y10" s="58"/>
      <c r="Z10" s="58"/>
      <c r="AA10" s="59"/>
      <c r="AB10" s="54" t="e">
        <f t="shared" si="4"/>
        <v>#DIV/0!</v>
      </c>
      <c r="AC10" s="55">
        <f t="shared" si="5"/>
        <v>0</v>
      </c>
      <c r="AD10" s="61"/>
      <c r="AE10" s="62"/>
      <c r="AF10" s="58"/>
      <c r="AG10" s="58"/>
      <c r="AH10" s="59"/>
      <c r="AI10" s="54" t="e">
        <f t="shared" si="6"/>
        <v>#DIV/0!</v>
      </c>
      <c r="AJ10" s="55">
        <f t="shared" si="7"/>
        <v>0</v>
      </c>
      <c r="AK10" s="61"/>
      <c r="AL10" s="62"/>
      <c r="AM10" s="58"/>
      <c r="AN10" s="58"/>
      <c r="AO10" s="59"/>
      <c r="AP10" s="54" t="e">
        <f t="shared" si="8"/>
        <v>#DIV/0!</v>
      </c>
      <c r="AQ10" s="55">
        <f t="shared" si="9"/>
        <v>0</v>
      </c>
      <c r="AR10" s="61"/>
      <c r="AS10" s="62"/>
      <c r="AT10" s="58"/>
      <c r="AU10" s="58"/>
      <c r="AV10" s="59"/>
      <c r="AW10" s="54" t="e">
        <f t="shared" si="10"/>
        <v>#DIV/0!</v>
      </c>
      <c r="AX10" s="55">
        <f t="shared" si="11"/>
        <v>0</v>
      </c>
      <c r="AY10" s="61"/>
      <c r="AZ10" s="62"/>
      <c r="BA10" s="58"/>
      <c r="BB10" s="58"/>
      <c r="BC10" s="59"/>
      <c r="BD10" s="54" t="e">
        <f t="shared" si="12"/>
        <v>#DIV/0!</v>
      </c>
      <c r="BE10" s="55">
        <f t="shared" si="13"/>
        <v>0</v>
      </c>
      <c r="BF10" s="61"/>
      <c r="BG10" s="62"/>
      <c r="BH10" s="58"/>
      <c r="BI10" s="58"/>
      <c r="BJ10" s="59"/>
      <c r="BK10" s="54" t="e">
        <f t="shared" si="14"/>
        <v>#DIV/0!</v>
      </c>
      <c r="BL10" s="55">
        <f t="shared" si="15"/>
        <v>0</v>
      </c>
      <c r="BM10" s="61"/>
      <c r="BN10" s="62"/>
      <c r="BO10" s="58"/>
      <c r="BP10" s="58"/>
      <c r="BQ10" s="59"/>
      <c r="BR10" s="54" t="e">
        <f t="shared" si="16"/>
        <v>#DIV/0!</v>
      </c>
      <c r="BS10" s="55">
        <f t="shared" si="17"/>
        <v>0</v>
      </c>
      <c r="BT10" s="61"/>
      <c r="BU10" s="62"/>
      <c r="BV10" s="58"/>
      <c r="BW10" s="58"/>
      <c r="BX10" s="59"/>
      <c r="BY10" s="54" t="e">
        <f t="shared" si="18"/>
        <v>#DIV/0!</v>
      </c>
      <c r="BZ10" s="55">
        <f t="shared" si="19"/>
        <v>0</v>
      </c>
      <c r="CA10" s="61"/>
      <c r="CB10" s="62"/>
      <c r="CC10" s="58"/>
      <c r="CD10" s="58"/>
      <c r="CE10" s="59"/>
      <c r="CF10" s="54" t="e">
        <f t="shared" si="20"/>
        <v>#DIV/0!</v>
      </c>
      <c r="CG10" s="55">
        <f t="shared" si="21"/>
        <v>0</v>
      </c>
      <c r="CH10" s="61"/>
      <c r="CI10" s="62"/>
      <c r="CJ10" s="58"/>
      <c r="CK10" s="58"/>
      <c r="CL10" s="59"/>
      <c r="CM10" s="54" t="e">
        <f t="shared" si="22"/>
        <v>#DIV/0!</v>
      </c>
      <c r="CN10" s="55">
        <f t="shared" si="23"/>
        <v>0</v>
      </c>
      <c r="CO10" s="61"/>
      <c r="CP10" s="62"/>
      <c r="CQ10" s="58"/>
      <c r="CR10" s="58"/>
      <c r="CS10" s="59"/>
      <c r="CT10" s="54" t="e">
        <f t="shared" si="24"/>
        <v>#DIV/0!</v>
      </c>
      <c r="CU10" s="55">
        <f t="shared" si="25"/>
        <v>0</v>
      </c>
      <c r="CV10" s="61"/>
      <c r="CW10" s="62"/>
      <c r="CX10" s="58"/>
      <c r="CY10" s="58"/>
      <c r="CZ10" s="59"/>
      <c r="DA10" s="54" t="e">
        <f t="shared" si="26"/>
        <v>#DIV/0!</v>
      </c>
      <c r="DB10" s="55">
        <f t="shared" si="27"/>
        <v>0</v>
      </c>
      <c r="DC10" s="61"/>
      <c r="DD10" s="62"/>
      <c r="DE10" s="58"/>
      <c r="DF10" s="58"/>
      <c r="DG10" s="59"/>
      <c r="DH10" s="54" t="e">
        <f t="shared" si="28"/>
        <v>#DIV/0!</v>
      </c>
      <c r="DI10" s="55">
        <f t="shared" si="29"/>
        <v>0</v>
      </c>
      <c r="DJ10" s="61"/>
      <c r="DK10" s="62"/>
      <c r="DL10" s="58"/>
      <c r="DM10" s="58"/>
      <c r="DN10" s="59"/>
      <c r="DO10" s="54" t="e">
        <f t="shared" si="30"/>
        <v>#DIV/0!</v>
      </c>
      <c r="DP10" s="55">
        <f t="shared" si="31"/>
        <v>0</v>
      </c>
      <c r="DQ10" s="61"/>
      <c r="DR10" s="62"/>
      <c r="DS10" s="58"/>
      <c r="DT10" s="58"/>
      <c r="DU10" s="59"/>
      <c r="DV10" s="54" t="e">
        <f t="shared" si="32"/>
        <v>#DIV/0!</v>
      </c>
      <c r="DW10" s="55">
        <f t="shared" si="33"/>
        <v>0</v>
      </c>
      <c r="DX10" s="61"/>
      <c r="DY10" s="62"/>
      <c r="DZ10" s="58"/>
      <c r="EA10" s="58"/>
      <c r="EB10" s="59"/>
      <c r="EC10" s="54" t="e">
        <f t="shared" si="34"/>
        <v>#DIV/0!</v>
      </c>
      <c r="ED10" s="55">
        <f t="shared" si="35"/>
        <v>0</v>
      </c>
      <c r="EE10" s="61"/>
      <c r="EF10" s="62"/>
      <c r="EG10" s="58"/>
      <c r="EH10" s="58"/>
      <c r="EI10" s="59"/>
      <c r="EJ10" s="54" t="e">
        <f t="shared" si="36"/>
        <v>#DIV/0!</v>
      </c>
      <c r="EK10" s="55">
        <f t="shared" si="37"/>
        <v>0</v>
      </c>
      <c r="EL10" s="61"/>
      <c r="EM10" s="62"/>
      <c r="EN10" s="58"/>
      <c r="EO10" s="58"/>
      <c r="EP10" s="59"/>
      <c r="EQ10" s="54" t="e">
        <f t="shared" si="38"/>
        <v>#DIV/0!</v>
      </c>
      <c r="ER10" s="55">
        <f t="shared" si="39"/>
        <v>0</v>
      </c>
      <c r="ES10" s="61"/>
      <c r="ET10" s="62"/>
      <c r="EU10" s="58"/>
      <c r="EV10" s="58"/>
      <c r="EW10" s="59"/>
      <c r="EX10" s="54" t="e">
        <f t="shared" si="40"/>
        <v>#DIV/0!</v>
      </c>
      <c r="EY10" s="55">
        <f t="shared" si="41"/>
        <v>0</v>
      </c>
      <c r="EZ10" s="61"/>
      <c r="FA10" s="62"/>
      <c r="FB10" s="58"/>
      <c r="FC10" s="58"/>
      <c r="FD10" s="59"/>
      <c r="FE10" s="54" t="e">
        <f t="shared" si="42"/>
        <v>#DIV/0!</v>
      </c>
      <c r="FF10" s="55">
        <f t="shared" si="43"/>
        <v>0</v>
      </c>
      <c r="FG10" s="61"/>
      <c r="FH10" s="62"/>
      <c r="FI10" s="58"/>
      <c r="FJ10" s="58"/>
      <c r="FK10" s="59"/>
      <c r="FL10" s="54" t="e">
        <f t="shared" si="44"/>
        <v>#DIV/0!</v>
      </c>
      <c r="FM10" s="55">
        <f t="shared" si="45"/>
        <v>0</v>
      </c>
      <c r="FN10" s="61"/>
      <c r="FO10" s="62"/>
      <c r="FP10" s="58"/>
      <c r="FQ10" s="58"/>
      <c r="FR10" s="59"/>
      <c r="FS10" s="54" t="e">
        <f t="shared" si="46"/>
        <v>#DIV/0!</v>
      </c>
      <c r="FT10" s="55">
        <f t="shared" si="47"/>
        <v>0</v>
      </c>
      <c r="FU10" s="61"/>
      <c r="FV10" s="62"/>
      <c r="FW10" s="58"/>
      <c r="FX10" s="58"/>
      <c r="FY10" s="59"/>
      <c r="FZ10" s="54" t="e">
        <f t="shared" si="48"/>
        <v>#DIV/0!</v>
      </c>
      <c r="GA10" s="55">
        <f t="shared" si="49"/>
        <v>0</v>
      </c>
      <c r="GB10" s="61"/>
      <c r="GC10" s="62"/>
      <c r="GD10" s="58"/>
      <c r="GE10" s="58"/>
      <c r="GF10" s="59"/>
      <c r="GG10" s="54" t="e">
        <f t="shared" si="50"/>
        <v>#DIV/0!</v>
      </c>
      <c r="GH10" s="55">
        <f t="shared" si="51"/>
        <v>0</v>
      </c>
      <c r="GI10" s="61"/>
      <c r="GJ10" s="62"/>
      <c r="GK10" s="58"/>
      <c r="GL10" s="58"/>
      <c r="GM10" s="59"/>
      <c r="GN10" s="54" t="e">
        <f t="shared" si="52"/>
        <v>#DIV/0!</v>
      </c>
      <c r="GO10" s="55">
        <f t="shared" si="53"/>
        <v>0</v>
      </c>
      <c r="GP10" s="61"/>
      <c r="GQ10" s="62"/>
      <c r="GR10" s="58"/>
      <c r="GS10" s="58"/>
      <c r="GT10" s="59"/>
      <c r="GU10" s="54" t="e">
        <f t="shared" si="54"/>
        <v>#DIV/0!</v>
      </c>
      <c r="GV10" s="55">
        <f t="shared" si="55"/>
        <v>0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 t="e">
        <f t="shared" si="57"/>
        <v>#DIV/0!</v>
      </c>
      <c r="H11" s="55">
        <f t="shared" si="56"/>
        <v>0</v>
      </c>
      <c r="I11" s="61"/>
      <c r="J11" s="62"/>
      <c r="K11" s="58"/>
      <c r="L11" s="58"/>
      <c r="M11" s="59"/>
      <c r="N11" s="54" t="e">
        <f t="shared" si="0"/>
        <v>#DIV/0!</v>
      </c>
      <c r="O11" s="55">
        <f t="shared" si="1"/>
        <v>0</v>
      </c>
      <c r="P11" s="61"/>
      <c r="Q11" s="62"/>
      <c r="R11" s="58"/>
      <c r="S11" s="58"/>
      <c r="T11" s="59"/>
      <c r="U11" s="54" t="e">
        <f t="shared" si="2"/>
        <v>#DIV/0!</v>
      </c>
      <c r="V11" s="55">
        <f t="shared" si="3"/>
        <v>0</v>
      </c>
      <c r="W11" s="61"/>
      <c r="X11" s="62"/>
      <c r="Y11" s="58"/>
      <c r="Z11" s="58"/>
      <c r="AA11" s="59"/>
      <c r="AB11" s="54" t="e">
        <f t="shared" si="4"/>
        <v>#DIV/0!</v>
      </c>
      <c r="AC11" s="55">
        <f t="shared" si="5"/>
        <v>0</v>
      </c>
      <c r="AD11" s="61"/>
      <c r="AE11" s="62"/>
      <c r="AF11" s="58"/>
      <c r="AG11" s="58"/>
      <c r="AH11" s="59"/>
      <c r="AI11" s="54" t="e">
        <f t="shared" si="6"/>
        <v>#DIV/0!</v>
      </c>
      <c r="AJ11" s="55">
        <f t="shared" si="7"/>
        <v>0</v>
      </c>
      <c r="AK11" s="61"/>
      <c r="AL11" s="62"/>
      <c r="AM11" s="58"/>
      <c r="AN11" s="58"/>
      <c r="AO11" s="59"/>
      <c r="AP11" s="54" t="e">
        <f t="shared" si="8"/>
        <v>#DIV/0!</v>
      </c>
      <c r="AQ11" s="55">
        <f t="shared" si="9"/>
        <v>0</v>
      </c>
      <c r="AR11" s="61"/>
      <c r="AS11" s="62"/>
      <c r="AT11" s="58"/>
      <c r="AU11" s="58"/>
      <c r="AV11" s="59"/>
      <c r="AW11" s="54" t="e">
        <f t="shared" si="10"/>
        <v>#DIV/0!</v>
      </c>
      <c r="AX11" s="55">
        <f t="shared" si="11"/>
        <v>0</v>
      </c>
      <c r="AY11" s="61"/>
      <c r="AZ11" s="62"/>
      <c r="BA11" s="58"/>
      <c r="BB11" s="58"/>
      <c r="BC11" s="59"/>
      <c r="BD11" s="54" t="e">
        <f t="shared" si="12"/>
        <v>#DIV/0!</v>
      </c>
      <c r="BE11" s="55">
        <f t="shared" si="13"/>
        <v>0</v>
      </c>
      <c r="BF11" s="61"/>
      <c r="BG11" s="62"/>
      <c r="BH11" s="58"/>
      <c r="BI11" s="58"/>
      <c r="BJ11" s="59"/>
      <c r="BK11" s="54" t="e">
        <f t="shared" si="14"/>
        <v>#DIV/0!</v>
      </c>
      <c r="BL11" s="55">
        <f t="shared" si="15"/>
        <v>0</v>
      </c>
      <c r="BM11" s="61"/>
      <c r="BN11" s="62"/>
      <c r="BO11" s="58"/>
      <c r="BP11" s="58"/>
      <c r="BQ11" s="59"/>
      <c r="BR11" s="54" t="e">
        <f t="shared" si="16"/>
        <v>#DIV/0!</v>
      </c>
      <c r="BS11" s="55">
        <f t="shared" si="17"/>
        <v>0</v>
      </c>
      <c r="BT11" s="61"/>
      <c r="BU11" s="62"/>
      <c r="BV11" s="58"/>
      <c r="BW11" s="58"/>
      <c r="BX11" s="59"/>
      <c r="BY11" s="54" t="e">
        <f t="shared" si="18"/>
        <v>#DIV/0!</v>
      </c>
      <c r="BZ11" s="55">
        <f t="shared" si="19"/>
        <v>0</v>
      </c>
      <c r="CA11" s="61"/>
      <c r="CB11" s="62"/>
      <c r="CC11" s="58"/>
      <c r="CD11" s="58"/>
      <c r="CE11" s="59"/>
      <c r="CF11" s="54" t="e">
        <f t="shared" si="20"/>
        <v>#DIV/0!</v>
      </c>
      <c r="CG11" s="55">
        <f t="shared" si="21"/>
        <v>0</v>
      </c>
      <c r="CH11" s="61"/>
      <c r="CI11" s="62"/>
      <c r="CJ11" s="58"/>
      <c r="CK11" s="58"/>
      <c r="CL11" s="59"/>
      <c r="CM11" s="54" t="e">
        <f t="shared" si="22"/>
        <v>#DIV/0!</v>
      </c>
      <c r="CN11" s="55">
        <f t="shared" si="23"/>
        <v>0</v>
      </c>
      <c r="CO11" s="61"/>
      <c r="CP11" s="62"/>
      <c r="CQ11" s="58"/>
      <c r="CR11" s="58"/>
      <c r="CS11" s="59"/>
      <c r="CT11" s="54" t="e">
        <f t="shared" si="24"/>
        <v>#DIV/0!</v>
      </c>
      <c r="CU11" s="55">
        <f t="shared" si="25"/>
        <v>0</v>
      </c>
      <c r="CV11" s="61"/>
      <c r="CW11" s="62"/>
      <c r="CX11" s="58"/>
      <c r="CY11" s="58"/>
      <c r="CZ11" s="59"/>
      <c r="DA11" s="54" t="e">
        <f t="shared" si="26"/>
        <v>#DIV/0!</v>
      </c>
      <c r="DB11" s="55">
        <f t="shared" si="27"/>
        <v>0</v>
      </c>
      <c r="DC11" s="61"/>
      <c r="DD11" s="62"/>
      <c r="DE11" s="58"/>
      <c r="DF11" s="58"/>
      <c r="DG11" s="59"/>
      <c r="DH11" s="54" t="e">
        <f t="shared" si="28"/>
        <v>#DIV/0!</v>
      </c>
      <c r="DI11" s="55">
        <f t="shared" si="29"/>
        <v>0</v>
      </c>
      <c r="DJ11" s="61"/>
      <c r="DK11" s="62"/>
      <c r="DL11" s="58"/>
      <c r="DM11" s="58"/>
      <c r="DN11" s="59"/>
      <c r="DO11" s="54" t="e">
        <f t="shared" si="30"/>
        <v>#DIV/0!</v>
      </c>
      <c r="DP11" s="55">
        <f t="shared" si="31"/>
        <v>0</v>
      </c>
      <c r="DQ11" s="61"/>
      <c r="DR11" s="62"/>
      <c r="DS11" s="58"/>
      <c r="DT11" s="58"/>
      <c r="DU11" s="59"/>
      <c r="DV11" s="54" t="e">
        <f t="shared" si="32"/>
        <v>#DIV/0!</v>
      </c>
      <c r="DW11" s="55">
        <f t="shared" si="33"/>
        <v>0</v>
      </c>
      <c r="DX11" s="61"/>
      <c r="DY11" s="62"/>
      <c r="DZ11" s="58"/>
      <c r="EA11" s="58"/>
      <c r="EB11" s="59"/>
      <c r="EC11" s="54" t="e">
        <f t="shared" si="34"/>
        <v>#DIV/0!</v>
      </c>
      <c r="ED11" s="55">
        <f t="shared" si="35"/>
        <v>0</v>
      </c>
      <c r="EE11" s="61"/>
      <c r="EF11" s="62"/>
      <c r="EG11" s="58"/>
      <c r="EH11" s="58"/>
      <c r="EI11" s="59"/>
      <c r="EJ11" s="54" t="e">
        <f t="shared" si="36"/>
        <v>#DIV/0!</v>
      </c>
      <c r="EK11" s="55">
        <f t="shared" si="37"/>
        <v>0</v>
      </c>
      <c r="EL11" s="61"/>
      <c r="EM11" s="62"/>
      <c r="EN11" s="58"/>
      <c r="EO11" s="58"/>
      <c r="EP11" s="59"/>
      <c r="EQ11" s="54" t="e">
        <f t="shared" si="38"/>
        <v>#DIV/0!</v>
      </c>
      <c r="ER11" s="55">
        <f t="shared" si="39"/>
        <v>0</v>
      </c>
      <c r="ES11" s="61"/>
      <c r="ET11" s="62"/>
      <c r="EU11" s="58"/>
      <c r="EV11" s="58"/>
      <c r="EW11" s="59"/>
      <c r="EX11" s="54" t="e">
        <f t="shared" si="40"/>
        <v>#DIV/0!</v>
      </c>
      <c r="EY11" s="55">
        <f t="shared" si="41"/>
        <v>0</v>
      </c>
      <c r="EZ11" s="61"/>
      <c r="FA11" s="62"/>
      <c r="FB11" s="58"/>
      <c r="FC11" s="58"/>
      <c r="FD11" s="59"/>
      <c r="FE11" s="54" t="e">
        <f t="shared" si="42"/>
        <v>#DIV/0!</v>
      </c>
      <c r="FF11" s="55">
        <f t="shared" si="43"/>
        <v>0</v>
      </c>
      <c r="FG11" s="61"/>
      <c r="FH11" s="62"/>
      <c r="FI11" s="58"/>
      <c r="FJ11" s="58"/>
      <c r="FK11" s="59"/>
      <c r="FL11" s="54" t="e">
        <f t="shared" si="44"/>
        <v>#DIV/0!</v>
      </c>
      <c r="FM11" s="55">
        <f t="shared" si="45"/>
        <v>0</v>
      </c>
      <c r="FN11" s="61"/>
      <c r="FO11" s="62"/>
      <c r="FP11" s="58"/>
      <c r="FQ11" s="58"/>
      <c r="FR11" s="59"/>
      <c r="FS11" s="54" t="e">
        <f t="shared" si="46"/>
        <v>#DIV/0!</v>
      </c>
      <c r="FT11" s="55">
        <f t="shared" si="47"/>
        <v>0</v>
      </c>
      <c r="FU11" s="61"/>
      <c r="FV11" s="62"/>
      <c r="FW11" s="58"/>
      <c r="FX11" s="58"/>
      <c r="FY11" s="59"/>
      <c r="FZ11" s="54" t="e">
        <f t="shared" si="48"/>
        <v>#DIV/0!</v>
      </c>
      <c r="GA11" s="55">
        <f t="shared" si="49"/>
        <v>0</v>
      </c>
      <c r="GB11" s="61"/>
      <c r="GC11" s="62"/>
      <c r="GD11" s="58"/>
      <c r="GE11" s="58"/>
      <c r="GF11" s="59"/>
      <c r="GG11" s="54" t="e">
        <f t="shared" si="50"/>
        <v>#DIV/0!</v>
      </c>
      <c r="GH11" s="55">
        <f t="shared" si="51"/>
        <v>0</v>
      </c>
      <c r="GI11" s="61"/>
      <c r="GJ11" s="62"/>
      <c r="GK11" s="58"/>
      <c r="GL11" s="58"/>
      <c r="GM11" s="59"/>
      <c r="GN11" s="54" t="e">
        <f t="shared" si="52"/>
        <v>#DIV/0!</v>
      </c>
      <c r="GO11" s="55">
        <f t="shared" si="53"/>
        <v>0</v>
      </c>
      <c r="GP11" s="61"/>
      <c r="GQ11" s="62"/>
      <c r="GR11" s="58"/>
      <c r="GS11" s="58"/>
      <c r="GT11" s="59"/>
      <c r="GU11" s="54" t="e">
        <f t="shared" si="54"/>
        <v>#DIV/0!</v>
      </c>
      <c r="GV11" s="55">
        <f t="shared" si="55"/>
        <v>0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 t="e">
        <f t="shared" si="57"/>
        <v>#DIV/0!</v>
      </c>
      <c r="H12" s="55">
        <f t="shared" si="56"/>
        <v>0</v>
      </c>
      <c r="I12" s="61"/>
      <c r="J12" s="62"/>
      <c r="K12" s="58"/>
      <c r="L12" s="58"/>
      <c r="M12" s="59"/>
      <c r="N12" s="54" t="e">
        <f t="shared" si="0"/>
        <v>#DIV/0!</v>
      </c>
      <c r="O12" s="55">
        <f t="shared" si="1"/>
        <v>0</v>
      </c>
      <c r="P12" s="61"/>
      <c r="Q12" s="62"/>
      <c r="R12" s="58"/>
      <c r="S12" s="58"/>
      <c r="T12" s="59"/>
      <c r="U12" s="54" t="e">
        <f t="shared" si="2"/>
        <v>#DIV/0!</v>
      </c>
      <c r="V12" s="55">
        <f t="shared" si="3"/>
        <v>0</v>
      </c>
      <c r="W12" s="61"/>
      <c r="X12" s="62"/>
      <c r="Y12" s="58"/>
      <c r="Z12" s="58"/>
      <c r="AA12" s="59"/>
      <c r="AB12" s="54" t="e">
        <f t="shared" si="4"/>
        <v>#DIV/0!</v>
      </c>
      <c r="AC12" s="55">
        <f t="shared" si="5"/>
        <v>0</v>
      </c>
      <c r="AD12" s="61"/>
      <c r="AE12" s="62"/>
      <c r="AF12" s="58"/>
      <c r="AG12" s="58"/>
      <c r="AH12" s="59"/>
      <c r="AI12" s="54" t="e">
        <f t="shared" si="6"/>
        <v>#DIV/0!</v>
      </c>
      <c r="AJ12" s="55">
        <f t="shared" si="7"/>
        <v>0</v>
      </c>
      <c r="AK12" s="61"/>
      <c r="AL12" s="62"/>
      <c r="AM12" s="58"/>
      <c r="AN12" s="58"/>
      <c r="AO12" s="59"/>
      <c r="AP12" s="54" t="e">
        <f t="shared" si="8"/>
        <v>#DIV/0!</v>
      </c>
      <c r="AQ12" s="55">
        <f t="shared" si="9"/>
        <v>0</v>
      </c>
      <c r="AR12" s="61"/>
      <c r="AS12" s="62"/>
      <c r="AT12" s="58"/>
      <c r="AU12" s="58"/>
      <c r="AV12" s="59"/>
      <c r="AW12" s="54" t="e">
        <f t="shared" si="10"/>
        <v>#DIV/0!</v>
      </c>
      <c r="AX12" s="55">
        <f t="shared" si="11"/>
        <v>0</v>
      </c>
      <c r="AY12" s="61"/>
      <c r="AZ12" s="62"/>
      <c r="BA12" s="58"/>
      <c r="BB12" s="58"/>
      <c r="BC12" s="59"/>
      <c r="BD12" s="54" t="e">
        <f t="shared" si="12"/>
        <v>#DIV/0!</v>
      </c>
      <c r="BE12" s="55">
        <f t="shared" si="13"/>
        <v>0</v>
      </c>
      <c r="BF12" s="61"/>
      <c r="BG12" s="62"/>
      <c r="BH12" s="58"/>
      <c r="BI12" s="58"/>
      <c r="BJ12" s="59"/>
      <c r="BK12" s="54" t="e">
        <f t="shared" si="14"/>
        <v>#DIV/0!</v>
      </c>
      <c r="BL12" s="55">
        <f t="shared" si="15"/>
        <v>0</v>
      </c>
      <c r="BM12" s="61"/>
      <c r="BN12" s="62"/>
      <c r="BO12" s="58"/>
      <c r="BP12" s="58"/>
      <c r="BQ12" s="59"/>
      <c r="BR12" s="54" t="e">
        <f t="shared" si="16"/>
        <v>#DIV/0!</v>
      </c>
      <c r="BS12" s="55">
        <f t="shared" si="17"/>
        <v>0</v>
      </c>
      <c r="BT12" s="61"/>
      <c r="BU12" s="62"/>
      <c r="BV12" s="58"/>
      <c r="BW12" s="58"/>
      <c r="BX12" s="59"/>
      <c r="BY12" s="54" t="e">
        <f t="shared" si="18"/>
        <v>#DIV/0!</v>
      </c>
      <c r="BZ12" s="55">
        <f t="shared" si="19"/>
        <v>0</v>
      </c>
      <c r="CA12" s="61"/>
      <c r="CB12" s="62"/>
      <c r="CC12" s="58"/>
      <c r="CD12" s="58"/>
      <c r="CE12" s="59"/>
      <c r="CF12" s="54" t="e">
        <f t="shared" si="20"/>
        <v>#DIV/0!</v>
      </c>
      <c r="CG12" s="55">
        <f t="shared" si="21"/>
        <v>0</v>
      </c>
      <c r="CH12" s="61"/>
      <c r="CI12" s="62"/>
      <c r="CJ12" s="58"/>
      <c r="CK12" s="58"/>
      <c r="CL12" s="59"/>
      <c r="CM12" s="54" t="e">
        <f t="shared" si="22"/>
        <v>#DIV/0!</v>
      </c>
      <c r="CN12" s="55">
        <f t="shared" si="23"/>
        <v>0</v>
      </c>
      <c r="CO12" s="61"/>
      <c r="CP12" s="62"/>
      <c r="CQ12" s="58"/>
      <c r="CR12" s="58"/>
      <c r="CS12" s="59"/>
      <c r="CT12" s="54" t="e">
        <f t="shared" si="24"/>
        <v>#DIV/0!</v>
      </c>
      <c r="CU12" s="55">
        <f t="shared" si="25"/>
        <v>0</v>
      </c>
      <c r="CV12" s="61"/>
      <c r="CW12" s="62"/>
      <c r="CX12" s="58"/>
      <c r="CY12" s="58"/>
      <c r="CZ12" s="59"/>
      <c r="DA12" s="54" t="e">
        <f t="shared" si="26"/>
        <v>#DIV/0!</v>
      </c>
      <c r="DB12" s="55">
        <f t="shared" si="27"/>
        <v>0</v>
      </c>
      <c r="DC12" s="61"/>
      <c r="DD12" s="62"/>
      <c r="DE12" s="58"/>
      <c r="DF12" s="58"/>
      <c r="DG12" s="59"/>
      <c r="DH12" s="54" t="e">
        <f t="shared" si="28"/>
        <v>#DIV/0!</v>
      </c>
      <c r="DI12" s="55">
        <f t="shared" si="29"/>
        <v>0</v>
      </c>
      <c r="DJ12" s="61"/>
      <c r="DK12" s="62"/>
      <c r="DL12" s="58"/>
      <c r="DM12" s="58"/>
      <c r="DN12" s="59"/>
      <c r="DO12" s="54" t="e">
        <f t="shared" si="30"/>
        <v>#DIV/0!</v>
      </c>
      <c r="DP12" s="55">
        <f t="shared" si="31"/>
        <v>0</v>
      </c>
      <c r="DQ12" s="61"/>
      <c r="DR12" s="62"/>
      <c r="DS12" s="58"/>
      <c r="DT12" s="58"/>
      <c r="DU12" s="59"/>
      <c r="DV12" s="54" t="e">
        <f t="shared" si="32"/>
        <v>#DIV/0!</v>
      </c>
      <c r="DW12" s="55">
        <f t="shared" si="33"/>
        <v>0</v>
      </c>
      <c r="DX12" s="61"/>
      <c r="DY12" s="62"/>
      <c r="DZ12" s="58"/>
      <c r="EA12" s="58"/>
      <c r="EB12" s="59"/>
      <c r="EC12" s="54" t="e">
        <f t="shared" si="34"/>
        <v>#DIV/0!</v>
      </c>
      <c r="ED12" s="55">
        <f t="shared" si="35"/>
        <v>0</v>
      </c>
      <c r="EE12" s="61"/>
      <c r="EF12" s="62"/>
      <c r="EG12" s="58"/>
      <c r="EH12" s="58"/>
      <c r="EI12" s="59"/>
      <c r="EJ12" s="54" t="e">
        <f t="shared" si="36"/>
        <v>#DIV/0!</v>
      </c>
      <c r="EK12" s="55">
        <f t="shared" si="37"/>
        <v>0</v>
      </c>
      <c r="EL12" s="61"/>
      <c r="EM12" s="62"/>
      <c r="EN12" s="58"/>
      <c r="EO12" s="58"/>
      <c r="EP12" s="59"/>
      <c r="EQ12" s="54" t="e">
        <f t="shared" si="38"/>
        <v>#DIV/0!</v>
      </c>
      <c r="ER12" s="55">
        <f t="shared" si="39"/>
        <v>0</v>
      </c>
      <c r="ES12" s="61"/>
      <c r="ET12" s="62"/>
      <c r="EU12" s="58"/>
      <c r="EV12" s="58"/>
      <c r="EW12" s="59"/>
      <c r="EX12" s="54" t="e">
        <f t="shared" si="40"/>
        <v>#DIV/0!</v>
      </c>
      <c r="EY12" s="55">
        <f t="shared" si="41"/>
        <v>0</v>
      </c>
      <c r="EZ12" s="61"/>
      <c r="FA12" s="62"/>
      <c r="FB12" s="58"/>
      <c r="FC12" s="58"/>
      <c r="FD12" s="59"/>
      <c r="FE12" s="54" t="e">
        <f t="shared" si="42"/>
        <v>#DIV/0!</v>
      </c>
      <c r="FF12" s="55">
        <f t="shared" si="43"/>
        <v>0</v>
      </c>
      <c r="FG12" s="61"/>
      <c r="FH12" s="62"/>
      <c r="FI12" s="58"/>
      <c r="FJ12" s="58"/>
      <c r="FK12" s="59"/>
      <c r="FL12" s="54" t="e">
        <f t="shared" si="44"/>
        <v>#DIV/0!</v>
      </c>
      <c r="FM12" s="55">
        <f t="shared" si="45"/>
        <v>0</v>
      </c>
      <c r="FN12" s="61"/>
      <c r="FO12" s="62"/>
      <c r="FP12" s="58"/>
      <c r="FQ12" s="58"/>
      <c r="FR12" s="59"/>
      <c r="FS12" s="54" t="e">
        <f t="shared" si="46"/>
        <v>#DIV/0!</v>
      </c>
      <c r="FT12" s="55">
        <f t="shared" si="47"/>
        <v>0</v>
      </c>
      <c r="FU12" s="61"/>
      <c r="FV12" s="62"/>
      <c r="FW12" s="58"/>
      <c r="FX12" s="58"/>
      <c r="FY12" s="59"/>
      <c r="FZ12" s="54" t="e">
        <f t="shared" si="48"/>
        <v>#DIV/0!</v>
      </c>
      <c r="GA12" s="55">
        <f t="shared" si="49"/>
        <v>0</v>
      </c>
      <c r="GB12" s="61"/>
      <c r="GC12" s="62"/>
      <c r="GD12" s="58"/>
      <c r="GE12" s="58"/>
      <c r="GF12" s="59"/>
      <c r="GG12" s="54" t="e">
        <f t="shared" si="50"/>
        <v>#DIV/0!</v>
      </c>
      <c r="GH12" s="55">
        <f t="shared" si="51"/>
        <v>0</v>
      </c>
      <c r="GI12" s="61"/>
      <c r="GJ12" s="62"/>
      <c r="GK12" s="58"/>
      <c r="GL12" s="58"/>
      <c r="GM12" s="59"/>
      <c r="GN12" s="54" t="e">
        <f t="shared" si="52"/>
        <v>#DIV/0!</v>
      </c>
      <c r="GO12" s="55">
        <f t="shared" si="53"/>
        <v>0</v>
      </c>
      <c r="GP12" s="61"/>
      <c r="GQ12" s="62"/>
      <c r="GR12" s="58"/>
      <c r="GS12" s="58"/>
      <c r="GT12" s="59"/>
      <c r="GU12" s="54" t="e">
        <f t="shared" si="54"/>
        <v>#DIV/0!</v>
      </c>
      <c r="GV12" s="55">
        <f t="shared" si="55"/>
        <v>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 t="e">
        <f t="shared" si="57"/>
        <v>#DIV/0!</v>
      </c>
      <c r="H13" s="55">
        <f t="shared" si="56"/>
        <v>0</v>
      </c>
      <c r="I13" s="61"/>
      <c r="J13" s="62"/>
      <c r="K13" s="58"/>
      <c r="L13" s="58"/>
      <c r="M13" s="59"/>
      <c r="N13" s="54" t="e">
        <f t="shared" si="0"/>
        <v>#DIV/0!</v>
      </c>
      <c r="O13" s="55">
        <f t="shared" si="1"/>
        <v>0</v>
      </c>
      <c r="P13" s="61"/>
      <c r="Q13" s="62"/>
      <c r="R13" s="58"/>
      <c r="S13" s="58"/>
      <c r="T13" s="59"/>
      <c r="U13" s="54" t="e">
        <f t="shared" si="2"/>
        <v>#DIV/0!</v>
      </c>
      <c r="V13" s="55">
        <f t="shared" si="3"/>
        <v>0</v>
      </c>
      <c r="W13" s="61"/>
      <c r="X13" s="62"/>
      <c r="Y13" s="58"/>
      <c r="Z13" s="58"/>
      <c r="AA13" s="59"/>
      <c r="AB13" s="54" t="e">
        <f t="shared" si="4"/>
        <v>#DIV/0!</v>
      </c>
      <c r="AC13" s="55">
        <f t="shared" si="5"/>
        <v>0</v>
      </c>
      <c r="AD13" s="61"/>
      <c r="AE13" s="62"/>
      <c r="AF13" s="58"/>
      <c r="AG13" s="58"/>
      <c r="AH13" s="59"/>
      <c r="AI13" s="54" t="e">
        <f t="shared" si="6"/>
        <v>#DIV/0!</v>
      </c>
      <c r="AJ13" s="55">
        <f t="shared" si="7"/>
        <v>0</v>
      </c>
      <c r="AK13" s="61"/>
      <c r="AL13" s="62"/>
      <c r="AM13" s="58"/>
      <c r="AN13" s="58"/>
      <c r="AO13" s="59"/>
      <c r="AP13" s="54" t="e">
        <f t="shared" si="8"/>
        <v>#DIV/0!</v>
      </c>
      <c r="AQ13" s="55">
        <f t="shared" si="9"/>
        <v>0</v>
      </c>
      <c r="AR13" s="61"/>
      <c r="AS13" s="62"/>
      <c r="AT13" s="58"/>
      <c r="AU13" s="58"/>
      <c r="AV13" s="59"/>
      <c r="AW13" s="54" t="e">
        <f t="shared" si="10"/>
        <v>#DIV/0!</v>
      </c>
      <c r="AX13" s="55">
        <f t="shared" si="11"/>
        <v>0</v>
      </c>
      <c r="AY13" s="61"/>
      <c r="AZ13" s="62"/>
      <c r="BA13" s="58"/>
      <c r="BB13" s="58"/>
      <c r="BC13" s="59"/>
      <c r="BD13" s="54" t="e">
        <f t="shared" si="12"/>
        <v>#DIV/0!</v>
      </c>
      <c r="BE13" s="55">
        <f t="shared" si="13"/>
        <v>0</v>
      </c>
      <c r="BF13" s="61"/>
      <c r="BG13" s="62"/>
      <c r="BH13" s="58"/>
      <c r="BI13" s="58"/>
      <c r="BJ13" s="59"/>
      <c r="BK13" s="54" t="e">
        <f t="shared" si="14"/>
        <v>#DIV/0!</v>
      </c>
      <c r="BL13" s="55">
        <f t="shared" si="15"/>
        <v>0</v>
      </c>
      <c r="BM13" s="61"/>
      <c r="BN13" s="62"/>
      <c r="BO13" s="58"/>
      <c r="BP13" s="58"/>
      <c r="BQ13" s="59"/>
      <c r="BR13" s="54" t="e">
        <f t="shared" si="16"/>
        <v>#DIV/0!</v>
      </c>
      <c r="BS13" s="55">
        <f t="shared" si="17"/>
        <v>0</v>
      </c>
      <c r="BT13" s="61"/>
      <c r="BU13" s="62"/>
      <c r="BV13" s="58"/>
      <c r="BW13" s="58"/>
      <c r="BX13" s="59"/>
      <c r="BY13" s="54" t="e">
        <f t="shared" si="18"/>
        <v>#DIV/0!</v>
      </c>
      <c r="BZ13" s="55">
        <f t="shared" si="19"/>
        <v>0</v>
      </c>
      <c r="CA13" s="61"/>
      <c r="CB13" s="62"/>
      <c r="CC13" s="58"/>
      <c r="CD13" s="58"/>
      <c r="CE13" s="59"/>
      <c r="CF13" s="54" t="e">
        <f t="shared" si="20"/>
        <v>#DIV/0!</v>
      </c>
      <c r="CG13" s="55">
        <f t="shared" si="21"/>
        <v>0</v>
      </c>
      <c r="CH13" s="61"/>
      <c r="CI13" s="62"/>
      <c r="CJ13" s="58"/>
      <c r="CK13" s="58"/>
      <c r="CL13" s="59"/>
      <c r="CM13" s="54" t="e">
        <f t="shared" si="22"/>
        <v>#DIV/0!</v>
      </c>
      <c r="CN13" s="55">
        <f t="shared" si="23"/>
        <v>0</v>
      </c>
      <c r="CO13" s="61"/>
      <c r="CP13" s="62"/>
      <c r="CQ13" s="58"/>
      <c r="CR13" s="58"/>
      <c r="CS13" s="59"/>
      <c r="CT13" s="54" t="e">
        <f t="shared" si="24"/>
        <v>#DIV/0!</v>
      </c>
      <c r="CU13" s="55">
        <f t="shared" si="25"/>
        <v>0</v>
      </c>
      <c r="CV13" s="61"/>
      <c r="CW13" s="62"/>
      <c r="CX13" s="58"/>
      <c r="CY13" s="58"/>
      <c r="CZ13" s="59"/>
      <c r="DA13" s="54" t="e">
        <f t="shared" si="26"/>
        <v>#DIV/0!</v>
      </c>
      <c r="DB13" s="55">
        <f t="shared" si="27"/>
        <v>0</v>
      </c>
      <c r="DC13" s="61"/>
      <c r="DD13" s="62"/>
      <c r="DE13" s="58"/>
      <c r="DF13" s="58"/>
      <c r="DG13" s="59"/>
      <c r="DH13" s="54" t="e">
        <f t="shared" si="28"/>
        <v>#DIV/0!</v>
      </c>
      <c r="DI13" s="55">
        <f t="shared" si="29"/>
        <v>0</v>
      </c>
      <c r="DJ13" s="61"/>
      <c r="DK13" s="62"/>
      <c r="DL13" s="58"/>
      <c r="DM13" s="58"/>
      <c r="DN13" s="59"/>
      <c r="DO13" s="54" t="e">
        <f t="shared" si="30"/>
        <v>#DIV/0!</v>
      </c>
      <c r="DP13" s="55">
        <f t="shared" si="31"/>
        <v>0</v>
      </c>
      <c r="DQ13" s="61"/>
      <c r="DR13" s="62"/>
      <c r="DS13" s="58"/>
      <c r="DT13" s="58"/>
      <c r="DU13" s="59"/>
      <c r="DV13" s="54" t="e">
        <f t="shared" si="32"/>
        <v>#DIV/0!</v>
      </c>
      <c r="DW13" s="55">
        <f t="shared" si="33"/>
        <v>0</v>
      </c>
      <c r="DX13" s="61"/>
      <c r="DY13" s="62"/>
      <c r="DZ13" s="58"/>
      <c r="EA13" s="58"/>
      <c r="EB13" s="59"/>
      <c r="EC13" s="54" t="e">
        <f t="shared" si="34"/>
        <v>#DIV/0!</v>
      </c>
      <c r="ED13" s="55">
        <f t="shared" si="35"/>
        <v>0</v>
      </c>
      <c r="EE13" s="61"/>
      <c r="EF13" s="62"/>
      <c r="EG13" s="58"/>
      <c r="EH13" s="58"/>
      <c r="EI13" s="59"/>
      <c r="EJ13" s="54" t="e">
        <f t="shared" si="36"/>
        <v>#DIV/0!</v>
      </c>
      <c r="EK13" s="55">
        <f t="shared" si="37"/>
        <v>0</v>
      </c>
      <c r="EL13" s="61"/>
      <c r="EM13" s="62"/>
      <c r="EN13" s="58"/>
      <c r="EO13" s="58"/>
      <c r="EP13" s="59"/>
      <c r="EQ13" s="54" t="e">
        <f t="shared" si="38"/>
        <v>#DIV/0!</v>
      </c>
      <c r="ER13" s="55">
        <f t="shared" si="39"/>
        <v>0</v>
      </c>
      <c r="ES13" s="61"/>
      <c r="ET13" s="62"/>
      <c r="EU13" s="58"/>
      <c r="EV13" s="58"/>
      <c r="EW13" s="59"/>
      <c r="EX13" s="54" t="e">
        <f t="shared" si="40"/>
        <v>#DIV/0!</v>
      </c>
      <c r="EY13" s="55">
        <f t="shared" si="41"/>
        <v>0</v>
      </c>
      <c r="EZ13" s="61"/>
      <c r="FA13" s="62"/>
      <c r="FB13" s="58"/>
      <c r="FC13" s="58"/>
      <c r="FD13" s="59"/>
      <c r="FE13" s="54" t="e">
        <f t="shared" si="42"/>
        <v>#DIV/0!</v>
      </c>
      <c r="FF13" s="55">
        <f t="shared" si="43"/>
        <v>0</v>
      </c>
      <c r="FG13" s="61"/>
      <c r="FH13" s="62"/>
      <c r="FI13" s="58"/>
      <c r="FJ13" s="58"/>
      <c r="FK13" s="59"/>
      <c r="FL13" s="54" t="e">
        <f t="shared" si="44"/>
        <v>#DIV/0!</v>
      </c>
      <c r="FM13" s="55">
        <f t="shared" si="45"/>
        <v>0</v>
      </c>
      <c r="FN13" s="61"/>
      <c r="FO13" s="62"/>
      <c r="FP13" s="58"/>
      <c r="FQ13" s="58"/>
      <c r="FR13" s="59"/>
      <c r="FS13" s="54" t="e">
        <f t="shared" si="46"/>
        <v>#DIV/0!</v>
      </c>
      <c r="FT13" s="55">
        <f t="shared" si="47"/>
        <v>0</v>
      </c>
      <c r="FU13" s="61"/>
      <c r="FV13" s="62"/>
      <c r="FW13" s="58"/>
      <c r="FX13" s="58"/>
      <c r="FY13" s="59"/>
      <c r="FZ13" s="54" t="e">
        <f t="shared" si="48"/>
        <v>#DIV/0!</v>
      </c>
      <c r="GA13" s="55">
        <f t="shared" si="49"/>
        <v>0</v>
      </c>
      <c r="GB13" s="61"/>
      <c r="GC13" s="62"/>
      <c r="GD13" s="58"/>
      <c r="GE13" s="58"/>
      <c r="GF13" s="59"/>
      <c r="GG13" s="54" t="e">
        <f t="shared" si="50"/>
        <v>#DIV/0!</v>
      </c>
      <c r="GH13" s="55">
        <f t="shared" si="51"/>
        <v>0</v>
      </c>
      <c r="GI13" s="61"/>
      <c r="GJ13" s="62"/>
      <c r="GK13" s="58"/>
      <c r="GL13" s="58"/>
      <c r="GM13" s="59"/>
      <c r="GN13" s="54" t="e">
        <f t="shared" si="52"/>
        <v>#DIV/0!</v>
      </c>
      <c r="GO13" s="55">
        <f t="shared" si="53"/>
        <v>0</v>
      </c>
      <c r="GP13" s="61"/>
      <c r="GQ13" s="62"/>
      <c r="GR13" s="58"/>
      <c r="GS13" s="58"/>
      <c r="GT13" s="59"/>
      <c r="GU13" s="54" t="e">
        <f t="shared" si="54"/>
        <v>#DIV/0!</v>
      </c>
      <c r="GV13" s="55">
        <f t="shared" si="55"/>
        <v>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 t="e">
        <f t="shared" si="57"/>
        <v>#DIV/0!</v>
      </c>
      <c r="H14" s="55">
        <f t="shared" si="56"/>
        <v>0</v>
      </c>
      <c r="I14" s="61"/>
      <c r="J14" s="62"/>
      <c r="K14" s="58"/>
      <c r="L14" s="58"/>
      <c r="M14" s="59"/>
      <c r="N14" s="54" t="e">
        <f t="shared" si="0"/>
        <v>#DIV/0!</v>
      </c>
      <c r="O14" s="55">
        <f t="shared" si="1"/>
        <v>0</v>
      </c>
      <c r="P14" s="61"/>
      <c r="Q14" s="62"/>
      <c r="R14" s="58"/>
      <c r="S14" s="58"/>
      <c r="T14" s="59"/>
      <c r="U14" s="54" t="e">
        <f t="shared" si="2"/>
        <v>#DIV/0!</v>
      </c>
      <c r="V14" s="55">
        <f t="shared" si="3"/>
        <v>0</v>
      </c>
      <c r="W14" s="61"/>
      <c r="X14" s="62"/>
      <c r="Y14" s="58"/>
      <c r="Z14" s="58"/>
      <c r="AA14" s="59"/>
      <c r="AB14" s="54" t="e">
        <f t="shared" si="4"/>
        <v>#DIV/0!</v>
      </c>
      <c r="AC14" s="55">
        <f t="shared" si="5"/>
        <v>0</v>
      </c>
      <c r="AD14" s="61"/>
      <c r="AE14" s="62"/>
      <c r="AF14" s="58"/>
      <c r="AG14" s="58"/>
      <c r="AH14" s="59"/>
      <c r="AI14" s="54" t="e">
        <f t="shared" si="6"/>
        <v>#DIV/0!</v>
      </c>
      <c r="AJ14" s="55">
        <f t="shared" si="7"/>
        <v>0</v>
      </c>
      <c r="AK14" s="61"/>
      <c r="AL14" s="62"/>
      <c r="AM14" s="58"/>
      <c r="AN14" s="58"/>
      <c r="AO14" s="59"/>
      <c r="AP14" s="54" t="e">
        <f t="shared" si="8"/>
        <v>#DIV/0!</v>
      </c>
      <c r="AQ14" s="55">
        <f t="shared" si="9"/>
        <v>0</v>
      </c>
      <c r="AR14" s="61"/>
      <c r="AS14" s="62"/>
      <c r="AT14" s="58"/>
      <c r="AU14" s="58"/>
      <c r="AV14" s="59"/>
      <c r="AW14" s="54" t="e">
        <f t="shared" si="10"/>
        <v>#DIV/0!</v>
      </c>
      <c r="AX14" s="55">
        <f t="shared" si="11"/>
        <v>0</v>
      </c>
      <c r="AY14" s="61"/>
      <c r="AZ14" s="62"/>
      <c r="BA14" s="58"/>
      <c r="BB14" s="58"/>
      <c r="BC14" s="59"/>
      <c r="BD14" s="54" t="e">
        <f t="shared" si="12"/>
        <v>#DIV/0!</v>
      </c>
      <c r="BE14" s="55">
        <f t="shared" si="13"/>
        <v>0</v>
      </c>
      <c r="BF14" s="61"/>
      <c r="BG14" s="62"/>
      <c r="BH14" s="58"/>
      <c r="BI14" s="58"/>
      <c r="BJ14" s="59"/>
      <c r="BK14" s="54" t="e">
        <f t="shared" si="14"/>
        <v>#DIV/0!</v>
      </c>
      <c r="BL14" s="55">
        <f t="shared" si="15"/>
        <v>0</v>
      </c>
      <c r="BM14" s="61"/>
      <c r="BN14" s="62"/>
      <c r="BO14" s="58"/>
      <c r="BP14" s="58"/>
      <c r="BQ14" s="59"/>
      <c r="BR14" s="54" t="e">
        <f t="shared" si="16"/>
        <v>#DIV/0!</v>
      </c>
      <c r="BS14" s="55">
        <f t="shared" si="17"/>
        <v>0</v>
      </c>
      <c r="BT14" s="61"/>
      <c r="BU14" s="62"/>
      <c r="BV14" s="58"/>
      <c r="BW14" s="58"/>
      <c r="BX14" s="59"/>
      <c r="BY14" s="54" t="e">
        <f t="shared" si="18"/>
        <v>#DIV/0!</v>
      </c>
      <c r="BZ14" s="55">
        <f t="shared" si="19"/>
        <v>0</v>
      </c>
      <c r="CA14" s="61"/>
      <c r="CB14" s="62"/>
      <c r="CC14" s="58"/>
      <c r="CD14" s="58"/>
      <c r="CE14" s="59"/>
      <c r="CF14" s="54" t="e">
        <f t="shared" si="20"/>
        <v>#DIV/0!</v>
      </c>
      <c r="CG14" s="55">
        <f t="shared" si="21"/>
        <v>0</v>
      </c>
      <c r="CH14" s="61"/>
      <c r="CI14" s="62"/>
      <c r="CJ14" s="58"/>
      <c r="CK14" s="58"/>
      <c r="CL14" s="59"/>
      <c r="CM14" s="54" t="e">
        <f t="shared" si="22"/>
        <v>#DIV/0!</v>
      </c>
      <c r="CN14" s="55">
        <f t="shared" si="23"/>
        <v>0</v>
      </c>
      <c r="CO14" s="61"/>
      <c r="CP14" s="62"/>
      <c r="CQ14" s="58"/>
      <c r="CR14" s="58"/>
      <c r="CS14" s="59"/>
      <c r="CT14" s="54" t="e">
        <f t="shared" si="24"/>
        <v>#DIV/0!</v>
      </c>
      <c r="CU14" s="55">
        <f t="shared" si="25"/>
        <v>0</v>
      </c>
      <c r="CV14" s="61"/>
      <c r="CW14" s="62"/>
      <c r="CX14" s="58"/>
      <c r="CY14" s="58"/>
      <c r="CZ14" s="59"/>
      <c r="DA14" s="54" t="e">
        <f t="shared" si="26"/>
        <v>#DIV/0!</v>
      </c>
      <c r="DB14" s="55">
        <f t="shared" si="27"/>
        <v>0</v>
      </c>
      <c r="DC14" s="61"/>
      <c r="DD14" s="62"/>
      <c r="DE14" s="58"/>
      <c r="DF14" s="58"/>
      <c r="DG14" s="59"/>
      <c r="DH14" s="54" t="e">
        <f t="shared" si="28"/>
        <v>#DIV/0!</v>
      </c>
      <c r="DI14" s="55">
        <f t="shared" si="29"/>
        <v>0</v>
      </c>
      <c r="DJ14" s="61"/>
      <c r="DK14" s="62"/>
      <c r="DL14" s="58"/>
      <c r="DM14" s="58"/>
      <c r="DN14" s="59"/>
      <c r="DO14" s="54" t="e">
        <f t="shared" si="30"/>
        <v>#DIV/0!</v>
      </c>
      <c r="DP14" s="55">
        <f t="shared" si="31"/>
        <v>0</v>
      </c>
      <c r="DQ14" s="61"/>
      <c r="DR14" s="62"/>
      <c r="DS14" s="58"/>
      <c r="DT14" s="58"/>
      <c r="DU14" s="59"/>
      <c r="DV14" s="54" t="e">
        <f t="shared" si="32"/>
        <v>#DIV/0!</v>
      </c>
      <c r="DW14" s="55">
        <f t="shared" si="33"/>
        <v>0</v>
      </c>
      <c r="DX14" s="61"/>
      <c r="DY14" s="62"/>
      <c r="DZ14" s="58"/>
      <c r="EA14" s="58"/>
      <c r="EB14" s="59"/>
      <c r="EC14" s="54" t="e">
        <f t="shared" si="34"/>
        <v>#DIV/0!</v>
      </c>
      <c r="ED14" s="55">
        <f t="shared" si="35"/>
        <v>0</v>
      </c>
      <c r="EE14" s="61"/>
      <c r="EF14" s="62"/>
      <c r="EG14" s="58"/>
      <c r="EH14" s="58"/>
      <c r="EI14" s="59"/>
      <c r="EJ14" s="54" t="e">
        <f t="shared" si="36"/>
        <v>#DIV/0!</v>
      </c>
      <c r="EK14" s="55">
        <f t="shared" si="37"/>
        <v>0</v>
      </c>
      <c r="EL14" s="61"/>
      <c r="EM14" s="62"/>
      <c r="EN14" s="58"/>
      <c r="EO14" s="58"/>
      <c r="EP14" s="59"/>
      <c r="EQ14" s="54" t="e">
        <f t="shared" si="38"/>
        <v>#DIV/0!</v>
      </c>
      <c r="ER14" s="55">
        <f t="shared" si="39"/>
        <v>0</v>
      </c>
      <c r="ES14" s="61"/>
      <c r="ET14" s="62"/>
      <c r="EU14" s="58"/>
      <c r="EV14" s="58"/>
      <c r="EW14" s="59"/>
      <c r="EX14" s="54" t="e">
        <f t="shared" si="40"/>
        <v>#DIV/0!</v>
      </c>
      <c r="EY14" s="55">
        <f t="shared" si="41"/>
        <v>0</v>
      </c>
      <c r="EZ14" s="61"/>
      <c r="FA14" s="62"/>
      <c r="FB14" s="58"/>
      <c r="FC14" s="58"/>
      <c r="FD14" s="59"/>
      <c r="FE14" s="54" t="e">
        <f t="shared" si="42"/>
        <v>#DIV/0!</v>
      </c>
      <c r="FF14" s="55">
        <f t="shared" si="43"/>
        <v>0</v>
      </c>
      <c r="FG14" s="61"/>
      <c r="FH14" s="62"/>
      <c r="FI14" s="58"/>
      <c r="FJ14" s="58"/>
      <c r="FK14" s="59"/>
      <c r="FL14" s="54" t="e">
        <f t="shared" si="44"/>
        <v>#DIV/0!</v>
      </c>
      <c r="FM14" s="55">
        <f t="shared" si="45"/>
        <v>0</v>
      </c>
      <c r="FN14" s="61"/>
      <c r="FO14" s="62"/>
      <c r="FP14" s="58"/>
      <c r="FQ14" s="58"/>
      <c r="FR14" s="59"/>
      <c r="FS14" s="54" t="e">
        <f t="shared" si="46"/>
        <v>#DIV/0!</v>
      </c>
      <c r="FT14" s="55">
        <f t="shared" si="47"/>
        <v>0</v>
      </c>
      <c r="FU14" s="61"/>
      <c r="FV14" s="62"/>
      <c r="FW14" s="58"/>
      <c r="FX14" s="58"/>
      <c r="FY14" s="59"/>
      <c r="FZ14" s="54" t="e">
        <f t="shared" si="48"/>
        <v>#DIV/0!</v>
      </c>
      <c r="GA14" s="55">
        <f t="shared" si="49"/>
        <v>0</v>
      </c>
      <c r="GB14" s="61"/>
      <c r="GC14" s="62"/>
      <c r="GD14" s="58"/>
      <c r="GE14" s="58"/>
      <c r="GF14" s="59"/>
      <c r="GG14" s="54" t="e">
        <f t="shared" si="50"/>
        <v>#DIV/0!</v>
      </c>
      <c r="GH14" s="55">
        <f t="shared" si="51"/>
        <v>0</v>
      </c>
      <c r="GI14" s="61"/>
      <c r="GJ14" s="62"/>
      <c r="GK14" s="58"/>
      <c r="GL14" s="58"/>
      <c r="GM14" s="59"/>
      <c r="GN14" s="54" t="e">
        <f t="shared" si="52"/>
        <v>#DIV/0!</v>
      </c>
      <c r="GO14" s="55">
        <f t="shared" si="53"/>
        <v>0</v>
      </c>
      <c r="GP14" s="61"/>
      <c r="GQ14" s="62"/>
      <c r="GR14" s="58"/>
      <c r="GS14" s="58"/>
      <c r="GT14" s="59"/>
      <c r="GU14" s="54" t="e">
        <f t="shared" si="54"/>
        <v>#DIV/0!</v>
      </c>
      <c r="GV14" s="55">
        <f t="shared" si="55"/>
        <v>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 t="e">
        <f t="shared" si="57"/>
        <v>#DIV/0!</v>
      </c>
      <c r="H15" s="55">
        <f t="shared" si="56"/>
        <v>0</v>
      </c>
      <c r="I15" s="61"/>
      <c r="J15" s="62"/>
      <c r="K15" s="58"/>
      <c r="L15" s="58"/>
      <c r="M15" s="59"/>
      <c r="N15" s="54" t="e">
        <f t="shared" si="0"/>
        <v>#DIV/0!</v>
      </c>
      <c r="O15" s="55">
        <f t="shared" si="1"/>
        <v>0</v>
      </c>
      <c r="P15" s="61"/>
      <c r="Q15" s="62"/>
      <c r="R15" s="58"/>
      <c r="S15" s="58"/>
      <c r="T15" s="59"/>
      <c r="U15" s="54" t="e">
        <f t="shared" si="2"/>
        <v>#DIV/0!</v>
      </c>
      <c r="V15" s="55">
        <f t="shared" si="3"/>
        <v>0</v>
      </c>
      <c r="W15" s="61"/>
      <c r="X15" s="62"/>
      <c r="Y15" s="58"/>
      <c r="Z15" s="58"/>
      <c r="AA15" s="59"/>
      <c r="AB15" s="54" t="e">
        <f t="shared" si="4"/>
        <v>#DIV/0!</v>
      </c>
      <c r="AC15" s="55">
        <f t="shared" si="5"/>
        <v>0</v>
      </c>
      <c r="AD15" s="61"/>
      <c r="AE15" s="62"/>
      <c r="AF15" s="58"/>
      <c r="AG15" s="58"/>
      <c r="AH15" s="59"/>
      <c r="AI15" s="54" t="e">
        <f t="shared" si="6"/>
        <v>#DIV/0!</v>
      </c>
      <c r="AJ15" s="55">
        <f t="shared" si="7"/>
        <v>0</v>
      </c>
      <c r="AK15" s="61"/>
      <c r="AL15" s="62"/>
      <c r="AM15" s="58"/>
      <c r="AN15" s="58"/>
      <c r="AO15" s="59"/>
      <c r="AP15" s="54" t="e">
        <f t="shared" si="8"/>
        <v>#DIV/0!</v>
      </c>
      <c r="AQ15" s="55">
        <f t="shared" si="9"/>
        <v>0</v>
      </c>
      <c r="AR15" s="61"/>
      <c r="AS15" s="62"/>
      <c r="AT15" s="58"/>
      <c r="AU15" s="58"/>
      <c r="AV15" s="59"/>
      <c r="AW15" s="54" t="e">
        <f t="shared" si="10"/>
        <v>#DIV/0!</v>
      </c>
      <c r="AX15" s="55">
        <f t="shared" si="11"/>
        <v>0</v>
      </c>
      <c r="AY15" s="61"/>
      <c r="AZ15" s="62"/>
      <c r="BA15" s="58"/>
      <c r="BB15" s="58"/>
      <c r="BC15" s="59"/>
      <c r="BD15" s="54" t="e">
        <f t="shared" si="12"/>
        <v>#DIV/0!</v>
      </c>
      <c r="BE15" s="55">
        <f t="shared" si="13"/>
        <v>0</v>
      </c>
      <c r="BF15" s="61"/>
      <c r="BG15" s="62"/>
      <c r="BH15" s="58"/>
      <c r="BI15" s="58"/>
      <c r="BJ15" s="59"/>
      <c r="BK15" s="54" t="e">
        <f t="shared" si="14"/>
        <v>#DIV/0!</v>
      </c>
      <c r="BL15" s="55">
        <f t="shared" si="15"/>
        <v>0</v>
      </c>
      <c r="BM15" s="61"/>
      <c r="BN15" s="62"/>
      <c r="BO15" s="58"/>
      <c r="BP15" s="58"/>
      <c r="BQ15" s="59"/>
      <c r="BR15" s="54" t="e">
        <f t="shared" si="16"/>
        <v>#DIV/0!</v>
      </c>
      <c r="BS15" s="55">
        <f t="shared" si="17"/>
        <v>0</v>
      </c>
      <c r="BT15" s="61"/>
      <c r="BU15" s="62"/>
      <c r="BV15" s="58"/>
      <c r="BW15" s="58"/>
      <c r="BX15" s="59"/>
      <c r="BY15" s="54" t="e">
        <f t="shared" si="18"/>
        <v>#DIV/0!</v>
      </c>
      <c r="BZ15" s="55">
        <f t="shared" si="19"/>
        <v>0</v>
      </c>
      <c r="CA15" s="61"/>
      <c r="CB15" s="62"/>
      <c r="CC15" s="58"/>
      <c r="CD15" s="58"/>
      <c r="CE15" s="59"/>
      <c r="CF15" s="54" t="e">
        <f t="shared" si="20"/>
        <v>#DIV/0!</v>
      </c>
      <c r="CG15" s="55">
        <f t="shared" si="21"/>
        <v>0</v>
      </c>
      <c r="CH15" s="61"/>
      <c r="CI15" s="62"/>
      <c r="CJ15" s="58"/>
      <c r="CK15" s="58"/>
      <c r="CL15" s="59"/>
      <c r="CM15" s="54" t="e">
        <f t="shared" si="22"/>
        <v>#DIV/0!</v>
      </c>
      <c r="CN15" s="55">
        <f t="shared" si="23"/>
        <v>0</v>
      </c>
      <c r="CO15" s="61"/>
      <c r="CP15" s="62"/>
      <c r="CQ15" s="58"/>
      <c r="CR15" s="58"/>
      <c r="CS15" s="59"/>
      <c r="CT15" s="54" t="e">
        <f t="shared" si="24"/>
        <v>#DIV/0!</v>
      </c>
      <c r="CU15" s="55">
        <f t="shared" si="25"/>
        <v>0</v>
      </c>
      <c r="CV15" s="61"/>
      <c r="CW15" s="62"/>
      <c r="CX15" s="58"/>
      <c r="CY15" s="58"/>
      <c r="CZ15" s="59"/>
      <c r="DA15" s="54" t="e">
        <f t="shared" si="26"/>
        <v>#DIV/0!</v>
      </c>
      <c r="DB15" s="55">
        <f t="shared" si="27"/>
        <v>0</v>
      </c>
      <c r="DC15" s="61"/>
      <c r="DD15" s="62"/>
      <c r="DE15" s="58"/>
      <c r="DF15" s="58"/>
      <c r="DG15" s="59"/>
      <c r="DH15" s="54" t="e">
        <f t="shared" si="28"/>
        <v>#DIV/0!</v>
      </c>
      <c r="DI15" s="55">
        <f t="shared" si="29"/>
        <v>0</v>
      </c>
      <c r="DJ15" s="61"/>
      <c r="DK15" s="62"/>
      <c r="DL15" s="58"/>
      <c r="DM15" s="58"/>
      <c r="DN15" s="59"/>
      <c r="DO15" s="54" t="e">
        <f t="shared" si="30"/>
        <v>#DIV/0!</v>
      </c>
      <c r="DP15" s="55">
        <f t="shared" si="31"/>
        <v>0</v>
      </c>
      <c r="DQ15" s="61"/>
      <c r="DR15" s="62"/>
      <c r="DS15" s="58"/>
      <c r="DT15" s="58"/>
      <c r="DU15" s="59"/>
      <c r="DV15" s="54" t="e">
        <f t="shared" si="32"/>
        <v>#DIV/0!</v>
      </c>
      <c r="DW15" s="55">
        <f t="shared" si="33"/>
        <v>0</v>
      </c>
      <c r="DX15" s="61"/>
      <c r="DY15" s="62"/>
      <c r="DZ15" s="58"/>
      <c r="EA15" s="58"/>
      <c r="EB15" s="59"/>
      <c r="EC15" s="54" t="e">
        <f t="shared" si="34"/>
        <v>#DIV/0!</v>
      </c>
      <c r="ED15" s="55">
        <f t="shared" si="35"/>
        <v>0</v>
      </c>
      <c r="EE15" s="61"/>
      <c r="EF15" s="62"/>
      <c r="EG15" s="58"/>
      <c r="EH15" s="58"/>
      <c r="EI15" s="59"/>
      <c r="EJ15" s="54" t="e">
        <f t="shared" si="36"/>
        <v>#DIV/0!</v>
      </c>
      <c r="EK15" s="55">
        <f t="shared" si="37"/>
        <v>0</v>
      </c>
      <c r="EL15" s="61"/>
      <c r="EM15" s="62"/>
      <c r="EN15" s="58"/>
      <c r="EO15" s="58"/>
      <c r="EP15" s="59"/>
      <c r="EQ15" s="54" t="e">
        <f t="shared" si="38"/>
        <v>#DIV/0!</v>
      </c>
      <c r="ER15" s="55">
        <f t="shared" si="39"/>
        <v>0</v>
      </c>
      <c r="ES15" s="61"/>
      <c r="ET15" s="62"/>
      <c r="EU15" s="58"/>
      <c r="EV15" s="58"/>
      <c r="EW15" s="59"/>
      <c r="EX15" s="54" t="e">
        <f t="shared" si="40"/>
        <v>#DIV/0!</v>
      </c>
      <c r="EY15" s="55">
        <f t="shared" si="41"/>
        <v>0</v>
      </c>
      <c r="EZ15" s="61"/>
      <c r="FA15" s="62"/>
      <c r="FB15" s="58"/>
      <c r="FC15" s="58"/>
      <c r="FD15" s="59"/>
      <c r="FE15" s="54" t="e">
        <f t="shared" si="42"/>
        <v>#DIV/0!</v>
      </c>
      <c r="FF15" s="55">
        <f t="shared" si="43"/>
        <v>0</v>
      </c>
      <c r="FG15" s="61"/>
      <c r="FH15" s="62"/>
      <c r="FI15" s="58"/>
      <c r="FJ15" s="58"/>
      <c r="FK15" s="59"/>
      <c r="FL15" s="54" t="e">
        <f t="shared" si="44"/>
        <v>#DIV/0!</v>
      </c>
      <c r="FM15" s="55">
        <f t="shared" si="45"/>
        <v>0</v>
      </c>
      <c r="FN15" s="61"/>
      <c r="FO15" s="62"/>
      <c r="FP15" s="58"/>
      <c r="FQ15" s="58"/>
      <c r="FR15" s="59"/>
      <c r="FS15" s="54" t="e">
        <f t="shared" si="46"/>
        <v>#DIV/0!</v>
      </c>
      <c r="FT15" s="55">
        <f t="shared" si="47"/>
        <v>0</v>
      </c>
      <c r="FU15" s="61"/>
      <c r="FV15" s="62"/>
      <c r="FW15" s="58"/>
      <c r="FX15" s="58"/>
      <c r="FY15" s="59"/>
      <c r="FZ15" s="54" t="e">
        <f t="shared" si="48"/>
        <v>#DIV/0!</v>
      </c>
      <c r="GA15" s="55">
        <f t="shared" si="49"/>
        <v>0</v>
      </c>
      <c r="GB15" s="61"/>
      <c r="GC15" s="62"/>
      <c r="GD15" s="58"/>
      <c r="GE15" s="58"/>
      <c r="GF15" s="59"/>
      <c r="GG15" s="54" t="e">
        <f t="shared" si="50"/>
        <v>#DIV/0!</v>
      </c>
      <c r="GH15" s="55">
        <f t="shared" si="51"/>
        <v>0</v>
      </c>
      <c r="GI15" s="61"/>
      <c r="GJ15" s="62"/>
      <c r="GK15" s="58"/>
      <c r="GL15" s="58"/>
      <c r="GM15" s="59"/>
      <c r="GN15" s="54" t="e">
        <f t="shared" si="52"/>
        <v>#DIV/0!</v>
      </c>
      <c r="GO15" s="55">
        <f t="shared" si="53"/>
        <v>0</v>
      </c>
      <c r="GP15" s="61"/>
      <c r="GQ15" s="62"/>
      <c r="GR15" s="58"/>
      <c r="GS15" s="58"/>
      <c r="GT15" s="59"/>
      <c r="GU15" s="54" t="e">
        <f t="shared" si="54"/>
        <v>#DIV/0!</v>
      </c>
      <c r="GV15" s="55">
        <f t="shared" si="55"/>
        <v>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 t="e">
        <f t="shared" si="57"/>
        <v>#DIV/0!</v>
      </c>
      <c r="H16" s="55">
        <f t="shared" si="56"/>
        <v>0</v>
      </c>
      <c r="I16" s="61"/>
      <c r="J16" s="62"/>
      <c r="K16" s="58"/>
      <c r="L16" s="58"/>
      <c r="M16" s="59"/>
      <c r="N16" s="54" t="e">
        <f t="shared" si="0"/>
        <v>#DIV/0!</v>
      </c>
      <c r="O16" s="55">
        <f t="shared" si="1"/>
        <v>0</v>
      </c>
      <c r="P16" s="61"/>
      <c r="Q16" s="62"/>
      <c r="R16" s="58"/>
      <c r="S16" s="58"/>
      <c r="T16" s="59"/>
      <c r="U16" s="54" t="e">
        <f t="shared" si="2"/>
        <v>#DIV/0!</v>
      </c>
      <c r="V16" s="55">
        <f t="shared" si="3"/>
        <v>0</v>
      </c>
      <c r="W16" s="61"/>
      <c r="X16" s="62"/>
      <c r="Y16" s="58"/>
      <c r="Z16" s="58"/>
      <c r="AA16" s="59"/>
      <c r="AB16" s="54" t="e">
        <f t="shared" si="4"/>
        <v>#DIV/0!</v>
      </c>
      <c r="AC16" s="55">
        <f t="shared" si="5"/>
        <v>0</v>
      </c>
      <c r="AD16" s="61"/>
      <c r="AE16" s="62"/>
      <c r="AF16" s="58"/>
      <c r="AG16" s="58"/>
      <c r="AH16" s="59"/>
      <c r="AI16" s="54" t="e">
        <f t="shared" si="6"/>
        <v>#DIV/0!</v>
      </c>
      <c r="AJ16" s="55">
        <f t="shared" si="7"/>
        <v>0</v>
      </c>
      <c r="AK16" s="61"/>
      <c r="AL16" s="62"/>
      <c r="AM16" s="58"/>
      <c r="AN16" s="58"/>
      <c r="AO16" s="59"/>
      <c r="AP16" s="54" t="e">
        <f t="shared" si="8"/>
        <v>#DIV/0!</v>
      </c>
      <c r="AQ16" s="55">
        <f t="shared" si="9"/>
        <v>0</v>
      </c>
      <c r="AR16" s="61"/>
      <c r="AS16" s="62"/>
      <c r="AT16" s="58"/>
      <c r="AU16" s="58"/>
      <c r="AV16" s="59"/>
      <c r="AW16" s="54" t="e">
        <f t="shared" si="10"/>
        <v>#DIV/0!</v>
      </c>
      <c r="AX16" s="55">
        <f t="shared" si="11"/>
        <v>0</v>
      </c>
      <c r="AY16" s="61"/>
      <c r="AZ16" s="62"/>
      <c r="BA16" s="58"/>
      <c r="BB16" s="58"/>
      <c r="BC16" s="59"/>
      <c r="BD16" s="54" t="e">
        <f t="shared" si="12"/>
        <v>#DIV/0!</v>
      </c>
      <c r="BE16" s="55">
        <f t="shared" si="13"/>
        <v>0</v>
      </c>
      <c r="BF16" s="61"/>
      <c r="BG16" s="62"/>
      <c r="BH16" s="58"/>
      <c r="BI16" s="58"/>
      <c r="BJ16" s="59"/>
      <c r="BK16" s="54" t="e">
        <f t="shared" si="14"/>
        <v>#DIV/0!</v>
      </c>
      <c r="BL16" s="55">
        <f t="shared" si="15"/>
        <v>0</v>
      </c>
      <c r="BM16" s="61"/>
      <c r="BN16" s="62"/>
      <c r="BO16" s="58"/>
      <c r="BP16" s="58"/>
      <c r="BQ16" s="59"/>
      <c r="BR16" s="54" t="e">
        <f t="shared" si="16"/>
        <v>#DIV/0!</v>
      </c>
      <c r="BS16" s="55">
        <f t="shared" si="17"/>
        <v>0</v>
      </c>
      <c r="BT16" s="61"/>
      <c r="BU16" s="62"/>
      <c r="BV16" s="58"/>
      <c r="BW16" s="58"/>
      <c r="BX16" s="59"/>
      <c r="BY16" s="54" t="e">
        <f t="shared" si="18"/>
        <v>#DIV/0!</v>
      </c>
      <c r="BZ16" s="55">
        <f t="shared" si="19"/>
        <v>0</v>
      </c>
      <c r="CA16" s="61"/>
      <c r="CB16" s="62"/>
      <c r="CC16" s="58"/>
      <c r="CD16" s="58"/>
      <c r="CE16" s="59"/>
      <c r="CF16" s="54" t="e">
        <f t="shared" si="20"/>
        <v>#DIV/0!</v>
      </c>
      <c r="CG16" s="55">
        <f t="shared" si="21"/>
        <v>0</v>
      </c>
      <c r="CH16" s="61"/>
      <c r="CI16" s="62"/>
      <c r="CJ16" s="58"/>
      <c r="CK16" s="58"/>
      <c r="CL16" s="59"/>
      <c r="CM16" s="54" t="e">
        <f t="shared" si="22"/>
        <v>#DIV/0!</v>
      </c>
      <c r="CN16" s="55">
        <f t="shared" si="23"/>
        <v>0</v>
      </c>
      <c r="CO16" s="61"/>
      <c r="CP16" s="62"/>
      <c r="CQ16" s="58"/>
      <c r="CR16" s="58"/>
      <c r="CS16" s="59"/>
      <c r="CT16" s="54" t="e">
        <f t="shared" si="24"/>
        <v>#DIV/0!</v>
      </c>
      <c r="CU16" s="55">
        <f t="shared" si="25"/>
        <v>0</v>
      </c>
      <c r="CV16" s="61"/>
      <c r="CW16" s="62"/>
      <c r="CX16" s="58"/>
      <c r="CY16" s="58"/>
      <c r="CZ16" s="59"/>
      <c r="DA16" s="54" t="e">
        <f t="shared" si="26"/>
        <v>#DIV/0!</v>
      </c>
      <c r="DB16" s="55">
        <f t="shared" si="27"/>
        <v>0</v>
      </c>
      <c r="DC16" s="61"/>
      <c r="DD16" s="62"/>
      <c r="DE16" s="58"/>
      <c r="DF16" s="58"/>
      <c r="DG16" s="59"/>
      <c r="DH16" s="54" t="e">
        <f t="shared" si="28"/>
        <v>#DIV/0!</v>
      </c>
      <c r="DI16" s="55">
        <f t="shared" si="29"/>
        <v>0</v>
      </c>
      <c r="DJ16" s="61"/>
      <c r="DK16" s="62"/>
      <c r="DL16" s="58"/>
      <c r="DM16" s="58"/>
      <c r="DN16" s="59"/>
      <c r="DO16" s="54" t="e">
        <f t="shared" si="30"/>
        <v>#DIV/0!</v>
      </c>
      <c r="DP16" s="55">
        <f t="shared" si="31"/>
        <v>0</v>
      </c>
      <c r="DQ16" s="61"/>
      <c r="DR16" s="62"/>
      <c r="DS16" s="58"/>
      <c r="DT16" s="58"/>
      <c r="DU16" s="59"/>
      <c r="DV16" s="54" t="e">
        <f t="shared" si="32"/>
        <v>#DIV/0!</v>
      </c>
      <c r="DW16" s="55">
        <f t="shared" si="33"/>
        <v>0</v>
      </c>
      <c r="DX16" s="61"/>
      <c r="DY16" s="62"/>
      <c r="DZ16" s="58"/>
      <c r="EA16" s="58"/>
      <c r="EB16" s="59"/>
      <c r="EC16" s="54" t="e">
        <f t="shared" si="34"/>
        <v>#DIV/0!</v>
      </c>
      <c r="ED16" s="55">
        <f t="shared" si="35"/>
        <v>0</v>
      </c>
      <c r="EE16" s="61"/>
      <c r="EF16" s="62"/>
      <c r="EG16" s="58"/>
      <c r="EH16" s="58"/>
      <c r="EI16" s="59"/>
      <c r="EJ16" s="54" t="e">
        <f t="shared" si="36"/>
        <v>#DIV/0!</v>
      </c>
      <c r="EK16" s="55">
        <f t="shared" si="37"/>
        <v>0</v>
      </c>
      <c r="EL16" s="61"/>
      <c r="EM16" s="62"/>
      <c r="EN16" s="58"/>
      <c r="EO16" s="58"/>
      <c r="EP16" s="59"/>
      <c r="EQ16" s="54" t="e">
        <f t="shared" si="38"/>
        <v>#DIV/0!</v>
      </c>
      <c r="ER16" s="55">
        <f t="shared" si="39"/>
        <v>0</v>
      </c>
      <c r="ES16" s="61"/>
      <c r="ET16" s="62"/>
      <c r="EU16" s="58"/>
      <c r="EV16" s="58"/>
      <c r="EW16" s="59"/>
      <c r="EX16" s="54" t="e">
        <f t="shared" si="40"/>
        <v>#DIV/0!</v>
      </c>
      <c r="EY16" s="55">
        <f t="shared" si="41"/>
        <v>0</v>
      </c>
      <c r="EZ16" s="61"/>
      <c r="FA16" s="62"/>
      <c r="FB16" s="58"/>
      <c r="FC16" s="58"/>
      <c r="FD16" s="59"/>
      <c r="FE16" s="54" t="e">
        <f t="shared" si="42"/>
        <v>#DIV/0!</v>
      </c>
      <c r="FF16" s="55">
        <f t="shared" si="43"/>
        <v>0</v>
      </c>
      <c r="FG16" s="61"/>
      <c r="FH16" s="62"/>
      <c r="FI16" s="58"/>
      <c r="FJ16" s="58"/>
      <c r="FK16" s="59"/>
      <c r="FL16" s="54" t="e">
        <f t="shared" si="44"/>
        <v>#DIV/0!</v>
      </c>
      <c r="FM16" s="55">
        <f t="shared" si="45"/>
        <v>0</v>
      </c>
      <c r="FN16" s="61"/>
      <c r="FO16" s="62"/>
      <c r="FP16" s="58"/>
      <c r="FQ16" s="58"/>
      <c r="FR16" s="59"/>
      <c r="FS16" s="54" t="e">
        <f t="shared" si="46"/>
        <v>#DIV/0!</v>
      </c>
      <c r="FT16" s="55">
        <f t="shared" si="47"/>
        <v>0</v>
      </c>
      <c r="FU16" s="61"/>
      <c r="FV16" s="62"/>
      <c r="FW16" s="58"/>
      <c r="FX16" s="58"/>
      <c r="FY16" s="59"/>
      <c r="FZ16" s="54" t="e">
        <f t="shared" si="48"/>
        <v>#DIV/0!</v>
      </c>
      <c r="GA16" s="55">
        <f t="shared" si="49"/>
        <v>0</v>
      </c>
      <c r="GB16" s="61"/>
      <c r="GC16" s="62"/>
      <c r="GD16" s="58"/>
      <c r="GE16" s="58"/>
      <c r="GF16" s="59"/>
      <c r="GG16" s="54" t="e">
        <f t="shared" si="50"/>
        <v>#DIV/0!</v>
      </c>
      <c r="GH16" s="55">
        <f t="shared" si="51"/>
        <v>0</v>
      </c>
      <c r="GI16" s="61"/>
      <c r="GJ16" s="62"/>
      <c r="GK16" s="58"/>
      <c r="GL16" s="58"/>
      <c r="GM16" s="59"/>
      <c r="GN16" s="54" t="e">
        <f t="shared" si="52"/>
        <v>#DIV/0!</v>
      </c>
      <c r="GO16" s="55">
        <f t="shared" si="53"/>
        <v>0</v>
      </c>
      <c r="GP16" s="61"/>
      <c r="GQ16" s="62"/>
      <c r="GR16" s="58"/>
      <c r="GS16" s="58"/>
      <c r="GT16" s="59"/>
      <c r="GU16" s="54" t="e">
        <f t="shared" si="54"/>
        <v>#DIV/0!</v>
      </c>
      <c r="GV16" s="55">
        <f t="shared" si="55"/>
        <v>0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 t="e">
        <f t="shared" si="57"/>
        <v>#DIV/0!</v>
      </c>
      <c r="H17" s="55">
        <f t="shared" si="56"/>
        <v>0</v>
      </c>
      <c r="I17" s="61"/>
      <c r="J17" s="62"/>
      <c r="K17" s="58"/>
      <c r="L17" s="58"/>
      <c r="M17" s="59"/>
      <c r="N17" s="54" t="e">
        <f t="shared" si="0"/>
        <v>#DIV/0!</v>
      </c>
      <c r="O17" s="55">
        <f t="shared" si="1"/>
        <v>0</v>
      </c>
      <c r="P17" s="61"/>
      <c r="Q17" s="62"/>
      <c r="R17" s="58"/>
      <c r="S17" s="58"/>
      <c r="T17" s="59"/>
      <c r="U17" s="54" t="e">
        <f t="shared" si="2"/>
        <v>#DIV/0!</v>
      </c>
      <c r="V17" s="55">
        <f t="shared" si="3"/>
        <v>0</v>
      </c>
      <c r="W17" s="61"/>
      <c r="X17" s="62"/>
      <c r="Y17" s="58"/>
      <c r="Z17" s="58"/>
      <c r="AA17" s="59"/>
      <c r="AB17" s="54" t="e">
        <f t="shared" si="4"/>
        <v>#DIV/0!</v>
      </c>
      <c r="AC17" s="55">
        <f t="shared" si="5"/>
        <v>0</v>
      </c>
      <c r="AD17" s="61"/>
      <c r="AE17" s="62"/>
      <c r="AF17" s="58"/>
      <c r="AG17" s="58"/>
      <c r="AH17" s="59"/>
      <c r="AI17" s="54" t="e">
        <f t="shared" si="6"/>
        <v>#DIV/0!</v>
      </c>
      <c r="AJ17" s="55">
        <f t="shared" si="7"/>
        <v>0</v>
      </c>
      <c r="AK17" s="61"/>
      <c r="AL17" s="62"/>
      <c r="AM17" s="58"/>
      <c r="AN17" s="58"/>
      <c r="AO17" s="59"/>
      <c r="AP17" s="54" t="e">
        <f t="shared" si="8"/>
        <v>#DIV/0!</v>
      </c>
      <c r="AQ17" s="55">
        <f t="shared" si="9"/>
        <v>0</v>
      </c>
      <c r="AR17" s="61"/>
      <c r="AS17" s="62"/>
      <c r="AT17" s="58"/>
      <c r="AU17" s="58"/>
      <c r="AV17" s="59"/>
      <c r="AW17" s="54" t="e">
        <f t="shared" si="10"/>
        <v>#DIV/0!</v>
      </c>
      <c r="AX17" s="55">
        <f t="shared" si="11"/>
        <v>0</v>
      </c>
      <c r="AY17" s="61"/>
      <c r="AZ17" s="62"/>
      <c r="BA17" s="58"/>
      <c r="BB17" s="58"/>
      <c r="BC17" s="59"/>
      <c r="BD17" s="54" t="e">
        <f t="shared" si="12"/>
        <v>#DIV/0!</v>
      </c>
      <c r="BE17" s="55">
        <f t="shared" si="13"/>
        <v>0</v>
      </c>
      <c r="BF17" s="61"/>
      <c r="BG17" s="62"/>
      <c r="BH17" s="58"/>
      <c r="BI17" s="58"/>
      <c r="BJ17" s="59"/>
      <c r="BK17" s="54" t="e">
        <f t="shared" si="14"/>
        <v>#DIV/0!</v>
      </c>
      <c r="BL17" s="55">
        <f t="shared" si="15"/>
        <v>0</v>
      </c>
      <c r="BM17" s="61"/>
      <c r="BN17" s="62"/>
      <c r="BO17" s="58"/>
      <c r="BP17" s="58"/>
      <c r="BQ17" s="59"/>
      <c r="BR17" s="54" t="e">
        <f t="shared" si="16"/>
        <v>#DIV/0!</v>
      </c>
      <c r="BS17" s="55">
        <f t="shared" si="17"/>
        <v>0</v>
      </c>
      <c r="BT17" s="61"/>
      <c r="BU17" s="62"/>
      <c r="BV17" s="58"/>
      <c r="BW17" s="58"/>
      <c r="BX17" s="59"/>
      <c r="BY17" s="54" t="e">
        <f t="shared" si="18"/>
        <v>#DIV/0!</v>
      </c>
      <c r="BZ17" s="55">
        <f t="shared" si="19"/>
        <v>0</v>
      </c>
      <c r="CA17" s="61"/>
      <c r="CB17" s="62"/>
      <c r="CC17" s="58"/>
      <c r="CD17" s="58"/>
      <c r="CE17" s="59"/>
      <c r="CF17" s="54" t="e">
        <f t="shared" si="20"/>
        <v>#DIV/0!</v>
      </c>
      <c r="CG17" s="55">
        <f t="shared" si="21"/>
        <v>0</v>
      </c>
      <c r="CH17" s="61"/>
      <c r="CI17" s="62"/>
      <c r="CJ17" s="58"/>
      <c r="CK17" s="58"/>
      <c r="CL17" s="59"/>
      <c r="CM17" s="54" t="e">
        <f t="shared" si="22"/>
        <v>#DIV/0!</v>
      </c>
      <c r="CN17" s="55">
        <f t="shared" si="23"/>
        <v>0</v>
      </c>
      <c r="CO17" s="61"/>
      <c r="CP17" s="62"/>
      <c r="CQ17" s="58"/>
      <c r="CR17" s="58"/>
      <c r="CS17" s="59"/>
      <c r="CT17" s="54" t="e">
        <f t="shared" si="24"/>
        <v>#DIV/0!</v>
      </c>
      <c r="CU17" s="55">
        <f t="shared" si="25"/>
        <v>0</v>
      </c>
      <c r="CV17" s="61"/>
      <c r="CW17" s="62"/>
      <c r="CX17" s="58"/>
      <c r="CY17" s="58"/>
      <c r="CZ17" s="59"/>
      <c r="DA17" s="54" t="e">
        <f t="shared" si="26"/>
        <v>#DIV/0!</v>
      </c>
      <c r="DB17" s="55">
        <f t="shared" si="27"/>
        <v>0</v>
      </c>
      <c r="DC17" s="61"/>
      <c r="DD17" s="62"/>
      <c r="DE17" s="58"/>
      <c r="DF17" s="58"/>
      <c r="DG17" s="59"/>
      <c r="DH17" s="54" t="e">
        <f t="shared" si="28"/>
        <v>#DIV/0!</v>
      </c>
      <c r="DI17" s="55">
        <f t="shared" si="29"/>
        <v>0</v>
      </c>
      <c r="DJ17" s="61"/>
      <c r="DK17" s="62"/>
      <c r="DL17" s="58"/>
      <c r="DM17" s="58"/>
      <c r="DN17" s="59"/>
      <c r="DO17" s="54" t="e">
        <f t="shared" si="30"/>
        <v>#DIV/0!</v>
      </c>
      <c r="DP17" s="55">
        <f t="shared" si="31"/>
        <v>0</v>
      </c>
      <c r="DQ17" s="61"/>
      <c r="DR17" s="62"/>
      <c r="DS17" s="58"/>
      <c r="DT17" s="58"/>
      <c r="DU17" s="59"/>
      <c r="DV17" s="54" t="e">
        <f t="shared" si="32"/>
        <v>#DIV/0!</v>
      </c>
      <c r="DW17" s="55">
        <f t="shared" si="33"/>
        <v>0</v>
      </c>
      <c r="DX17" s="61"/>
      <c r="DY17" s="62"/>
      <c r="DZ17" s="58"/>
      <c r="EA17" s="58"/>
      <c r="EB17" s="59"/>
      <c r="EC17" s="54" t="e">
        <f t="shared" si="34"/>
        <v>#DIV/0!</v>
      </c>
      <c r="ED17" s="55">
        <f t="shared" si="35"/>
        <v>0</v>
      </c>
      <c r="EE17" s="61"/>
      <c r="EF17" s="62"/>
      <c r="EG17" s="58"/>
      <c r="EH17" s="58"/>
      <c r="EI17" s="59"/>
      <c r="EJ17" s="54" t="e">
        <f t="shared" si="36"/>
        <v>#DIV/0!</v>
      </c>
      <c r="EK17" s="55">
        <f t="shared" si="37"/>
        <v>0</v>
      </c>
      <c r="EL17" s="61"/>
      <c r="EM17" s="62"/>
      <c r="EN17" s="58"/>
      <c r="EO17" s="58"/>
      <c r="EP17" s="59"/>
      <c r="EQ17" s="54" t="e">
        <f t="shared" si="38"/>
        <v>#DIV/0!</v>
      </c>
      <c r="ER17" s="55">
        <f t="shared" si="39"/>
        <v>0</v>
      </c>
      <c r="ES17" s="61"/>
      <c r="ET17" s="62"/>
      <c r="EU17" s="58"/>
      <c r="EV17" s="58"/>
      <c r="EW17" s="59"/>
      <c r="EX17" s="54" t="e">
        <f t="shared" si="40"/>
        <v>#DIV/0!</v>
      </c>
      <c r="EY17" s="55">
        <f t="shared" si="41"/>
        <v>0</v>
      </c>
      <c r="EZ17" s="61"/>
      <c r="FA17" s="62"/>
      <c r="FB17" s="58"/>
      <c r="FC17" s="58"/>
      <c r="FD17" s="59"/>
      <c r="FE17" s="54" t="e">
        <f t="shared" si="42"/>
        <v>#DIV/0!</v>
      </c>
      <c r="FF17" s="55">
        <f t="shared" si="43"/>
        <v>0</v>
      </c>
      <c r="FG17" s="61"/>
      <c r="FH17" s="62"/>
      <c r="FI17" s="58"/>
      <c r="FJ17" s="58"/>
      <c r="FK17" s="59"/>
      <c r="FL17" s="54" t="e">
        <f t="shared" si="44"/>
        <v>#DIV/0!</v>
      </c>
      <c r="FM17" s="55">
        <f t="shared" si="45"/>
        <v>0</v>
      </c>
      <c r="FN17" s="61"/>
      <c r="FO17" s="62"/>
      <c r="FP17" s="58"/>
      <c r="FQ17" s="58"/>
      <c r="FR17" s="59"/>
      <c r="FS17" s="54" t="e">
        <f t="shared" si="46"/>
        <v>#DIV/0!</v>
      </c>
      <c r="FT17" s="55">
        <f t="shared" si="47"/>
        <v>0</v>
      </c>
      <c r="FU17" s="61"/>
      <c r="FV17" s="62"/>
      <c r="FW17" s="58"/>
      <c r="FX17" s="58"/>
      <c r="FY17" s="59"/>
      <c r="FZ17" s="54" t="e">
        <f t="shared" si="48"/>
        <v>#DIV/0!</v>
      </c>
      <c r="GA17" s="55">
        <f t="shared" si="49"/>
        <v>0</v>
      </c>
      <c r="GB17" s="61"/>
      <c r="GC17" s="62"/>
      <c r="GD17" s="58"/>
      <c r="GE17" s="58"/>
      <c r="GF17" s="59"/>
      <c r="GG17" s="54" t="e">
        <f t="shared" si="50"/>
        <v>#DIV/0!</v>
      </c>
      <c r="GH17" s="55">
        <f t="shared" si="51"/>
        <v>0</v>
      </c>
      <c r="GI17" s="61"/>
      <c r="GJ17" s="62"/>
      <c r="GK17" s="58"/>
      <c r="GL17" s="58"/>
      <c r="GM17" s="59"/>
      <c r="GN17" s="54" t="e">
        <f t="shared" si="52"/>
        <v>#DIV/0!</v>
      </c>
      <c r="GO17" s="55">
        <f t="shared" si="53"/>
        <v>0</v>
      </c>
      <c r="GP17" s="61"/>
      <c r="GQ17" s="62"/>
      <c r="GR17" s="58"/>
      <c r="GS17" s="58"/>
      <c r="GT17" s="59"/>
      <c r="GU17" s="54" t="e">
        <f t="shared" si="54"/>
        <v>#DIV/0!</v>
      </c>
      <c r="GV17" s="55">
        <f t="shared" si="55"/>
        <v>0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 t="e">
        <f t="shared" si="57"/>
        <v>#DIV/0!</v>
      </c>
      <c r="H18" s="55">
        <f t="shared" si="56"/>
        <v>0</v>
      </c>
      <c r="I18" s="61"/>
      <c r="J18" s="62"/>
      <c r="K18" s="58"/>
      <c r="L18" s="58"/>
      <c r="M18" s="59"/>
      <c r="N18" s="54" t="e">
        <f t="shared" si="0"/>
        <v>#DIV/0!</v>
      </c>
      <c r="O18" s="55">
        <f t="shared" si="1"/>
        <v>0</v>
      </c>
      <c r="P18" s="61"/>
      <c r="Q18" s="62"/>
      <c r="R18" s="58"/>
      <c r="S18" s="58"/>
      <c r="T18" s="59"/>
      <c r="U18" s="54" t="e">
        <f t="shared" si="2"/>
        <v>#DIV/0!</v>
      </c>
      <c r="V18" s="55">
        <f t="shared" si="3"/>
        <v>0</v>
      </c>
      <c r="W18" s="61"/>
      <c r="X18" s="62"/>
      <c r="Y18" s="58"/>
      <c r="Z18" s="58"/>
      <c r="AA18" s="59"/>
      <c r="AB18" s="54" t="e">
        <f t="shared" si="4"/>
        <v>#DIV/0!</v>
      </c>
      <c r="AC18" s="55">
        <f t="shared" si="5"/>
        <v>0</v>
      </c>
      <c r="AD18" s="61"/>
      <c r="AE18" s="62"/>
      <c r="AF18" s="58"/>
      <c r="AG18" s="58"/>
      <c r="AH18" s="59"/>
      <c r="AI18" s="54" t="e">
        <f t="shared" si="6"/>
        <v>#DIV/0!</v>
      </c>
      <c r="AJ18" s="55">
        <f t="shared" si="7"/>
        <v>0</v>
      </c>
      <c r="AK18" s="61"/>
      <c r="AL18" s="62"/>
      <c r="AM18" s="58"/>
      <c r="AN18" s="58"/>
      <c r="AO18" s="59"/>
      <c r="AP18" s="54" t="e">
        <f t="shared" si="8"/>
        <v>#DIV/0!</v>
      </c>
      <c r="AQ18" s="55">
        <f t="shared" si="9"/>
        <v>0</v>
      </c>
      <c r="AR18" s="61"/>
      <c r="AS18" s="62"/>
      <c r="AT18" s="58"/>
      <c r="AU18" s="58"/>
      <c r="AV18" s="59"/>
      <c r="AW18" s="54" t="e">
        <f t="shared" si="10"/>
        <v>#DIV/0!</v>
      </c>
      <c r="AX18" s="55">
        <f t="shared" si="11"/>
        <v>0</v>
      </c>
      <c r="AY18" s="61"/>
      <c r="AZ18" s="62"/>
      <c r="BA18" s="58"/>
      <c r="BB18" s="58"/>
      <c r="BC18" s="59"/>
      <c r="BD18" s="54" t="e">
        <f t="shared" si="12"/>
        <v>#DIV/0!</v>
      </c>
      <c r="BE18" s="55">
        <f t="shared" si="13"/>
        <v>0</v>
      </c>
      <c r="BF18" s="61"/>
      <c r="BG18" s="62"/>
      <c r="BH18" s="58"/>
      <c r="BI18" s="58"/>
      <c r="BJ18" s="59"/>
      <c r="BK18" s="54" t="e">
        <f t="shared" si="14"/>
        <v>#DIV/0!</v>
      </c>
      <c r="BL18" s="55">
        <f t="shared" si="15"/>
        <v>0</v>
      </c>
      <c r="BM18" s="61"/>
      <c r="BN18" s="62"/>
      <c r="BO18" s="58"/>
      <c r="BP18" s="58"/>
      <c r="BQ18" s="59"/>
      <c r="BR18" s="54" t="e">
        <f t="shared" si="16"/>
        <v>#DIV/0!</v>
      </c>
      <c r="BS18" s="55">
        <f t="shared" si="17"/>
        <v>0</v>
      </c>
      <c r="BT18" s="61"/>
      <c r="BU18" s="62"/>
      <c r="BV18" s="58"/>
      <c r="BW18" s="58"/>
      <c r="BX18" s="59"/>
      <c r="BY18" s="54" t="e">
        <f t="shared" si="18"/>
        <v>#DIV/0!</v>
      </c>
      <c r="BZ18" s="55">
        <f t="shared" si="19"/>
        <v>0</v>
      </c>
      <c r="CA18" s="61"/>
      <c r="CB18" s="62"/>
      <c r="CC18" s="58"/>
      <c r="CD18" s="58"/>
      <c r="CE18" s="59"/>
      <c r="CF18" s="54" t="e">
        <f t="shared" si="20"/>
        <v>#DIV/0!</v>
      </c>
      <c r="CG18" s="55">
        <f t="shared" si="21"/>
        <v>0</v>
      </c>
      <c r="CH18" s="61"/>
      <c r="CI18" s="62"/>
      <c r="CJ18" s="58"/>
      <c r="CK18" s="58"/>
      <c r="CL18" s="59"/>
      <c r="CM18" s="54" t="e">
        <f t="shared" si="22"/>
        <v>#DIV/0!</v>
      </c>
      <c r="CN18" s="55">
        <f t="shared" si="23"/>
        <v>0</v>
      </c>
      <c r="CO18" s="61"/>
      <c r="CP18" s="62"/>
      <c r="CQ18" s="58"/>
      <c r="CR18" s="58"/>
      <c r="CS18" s="59"/>
      <c r="CT18" s="54" t="e">
        <f t="shared" si="24"/>
        <v>#DIV/0!</v>
      </c>
      <c r="CU18" s="55">
        <f t="shared" si="25"/>
        <v>0</v>
      </c>
      <c r="CV18" s="61"/>
      <c r="CW18" s="62"/>
      <c r="CX18" s="58"/>
      <c r="CY18" s="58"/>
      <c r="CZ18" s="59"/>
      <c r="DA18" s="54" t="e">
        <f t="shared" si="26"/>
        <v>#DIV/0!</v>
      </c>
      <c r="DB18" s="55">
        <f t="shared" si="27"/>
        <v>0</v>
      </c>
      <c r="DC18" s="61"/>
      <c r="DD18" s="62"/>
      <c r="DE18" s="58"/>
      <c r="DF18" s="58"/>
      <c r="DG18" s="59"/>
      <c r="DH18" s="54" t="e">
        <f t="shared" si="28"/>
        <v>#DIV/0!</v>
      </c>
      <c r="DI18" s="55">
        <f t="shared" si="29"/>
        <v>0</v>
      </c>
      <c r="DJ18" s="61"/>
      <c r="DK18" s="62"/>
      <c r="DL18" s="58"/>
      <c r="DM18" s="58"/>
      <c r="DN18" s="59"/>
      <c r="DO18" s="54" t="e">
        <f t="shared" si="30"/>
        <v>#DIV/0!</v>
      </c>
      <c r="DP18" s="55">
        <f t="shared" si="31"/>
        <v>0</v>
      </c>
      <c r="DQ18" s="61"/>
      <c r="DR18" s="62"/>
      <c r="DS18" s="58"/>
      <c r="DT18" s="58"/>
      <c r="DU18" s="59"/>
      <c r="DV18" s="54" t="e">
        <f t="shared" si="32"/>
        <v>#DIV/0!</v>
      </c>
      <c r="DW18" s="55">
        <f t="shared" si="33"/>
        <v>0</v>
      </c>
      <c r="DX18" s="61"/>
      <c r="DY18" s="62"/>
      <c r="DZ18" s="58"/>
      <c r="EA18" s="58"/>
      <c r="EB18" s="59"/>
      <c r="EC18" s="54" t="e">
        <f t="shared" si="34"/>
        <v>#DIV/0!</v>
      </c>
      <c r="ED18" s="55">
        <f t="shared" si="35"/>
        <v>0</v>
      </c>
      <c r="EE18" s="61"/>
      <c r="EF18" s="62"/>
      <c r="EG18" s="58"/>
      <c r="EH18" s="58"/>
      <c r="EI18" s="59"/>
      <c r="EJ18" s="54" t="e">
        <f t="shared" si="36"/>
        <v>#DIV/0!</v>
      </c>
      <c r="EK18" s="55">
        <f t="shared" si="37"/>
        <v>0</v>
      </c>
      <c r="EL18" s="61"/>
      <c r="EM18" s="62"/>
      <c r="EN18" s="58"/>
      <c r="EO18" s="58"/>
      <c r="EP18" s="59"/>
      <c r="EQ18" s="54" t="e">
        <f t="shared" si="38"/>
        <v>#DIV/0!</v>
      </c>
      <c r="ER18" s="55">
        <f t="shared" si="39"/>
        <v>0</v>
      </c>
      <c r="ES18" s="61"/>
      <c r="ET18" s="62"/>
      <c r="EU18" s="58"/>
      <c r="EV18" s="58"/>
      <c r="EW18" s="59"/>
      <c r="EX18" s="54" t="e">
        <f t="shared" si="40"/>
        <v>#DIV/0!</v>
      </c>
      <c r="EY18" s="55">
        <f t="shared" si="41"/>
        <v>0</v>
      </c>
      <c r="EZ18" s="61"/>
      <c r="FA18" s="62"/>
      <c r="FB18" s="58"/>
      <c r="FC18" s="58"/>
      <c r="FD18" s="59"/>
      <c r="FE18" s="54" t="e">
        <f t="shared" si="42"/>
        <v>#DIV/0!</v>
      </c>
      <c r="FF18" s="55">
        <f t="shared" si="43"/>
        <v>0</v>
      </c>
      <c r="FG18" s="61"/>
      <c r="FH18" s="62"/>
      <c r="FI18" s="58"/>
      <c r="FJ18" s="58"/>
      <c r="FK18" s="59"/>
      <c r="FL18" s="54" t="e">
        <f t="shared" si="44"/>
        <v>#DIV/0!</v>
      </c>
      <c r="FM18" s="55">
        <f t="shared" si="45"/>
        <v>0</v>
      </c>
      <c r="FN18" s="61"/>
      <c r="FO18" s="62"/>
      <c r="FP18" s="58"/>
      <c r="FQ18" s="58"/>
      <c r="FR18" s="59"/>
      <c r="FS18" s="54" t="e">
        <f t="shared" si="46"/>
        <v>#DIV/0!</v>
      </c>
      <c r="FT18" s="55">
        <f t="shared" si="47"/>
        <v>0</v>
      </c>
      <c r="FU18" s="61"/>
      <c r="FV18" s="62"/>
      <c r="FW18" s="58"/>
      <c r="FX18" s="58"/>
      <c r="FY18" s="59"/>
      <c r="FZ18" s="54" t="e">
        <f t="shared" si="48"/>
        <v>#DIV/0!</v>
      </c>
      <c r="GA18" s="55">
        <f t="shared" si="49"/>
        <v>0</v>
      </c>
      <c r="GB18" s="61"/>
      <c r="GC18" s="62"/>
      <c r="GD18" s="58"/>
      <c r="GE18" s="58"/>
      <c r="GF18" s="59"/>
      <c r="GG18" s="54" t="e">
        <f t="shared" si="50"/>
        <v>#DIV/0!</v>
      </c>
      <c r="GH18" s="55">
        <f t="shared" si="51"/>
        <v>0</v>
      </c>
      <c r="GI18" s="61"/>
      <c r="GJ18" s="62"/>
      <c r="GK18" s="58"/>
      <c r="GL18" s="58"/>
      <c r="GM18" s="59"/>
      <c r="GN18" s="54" t="e">
        <f t="shared" si="52"/>
        <v>#DIV/0!</v>
      </c>
      <c r="GO18" s="55">
        <f t="shared" si="53"/>
        <v>0</v>
      </c>
      <c r="GP18" s="61"/>
      <c r="GQ18" s="62"/>
      <c r="GR18" s="58"/>
      <c r="GS18" s="58"/>
      <c r="GT18" s="59"/>
      <c r="GU18" s="54" t="e">
        <f t="shared" si="54"/>
        <v>#DIV/0!</v>
      </c>
      <c r="GV18" s="55">
        <f t="shared" si="55"/>
        <v>0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 t="e">
        <f t="shared" si="57"/>
        <v>#DIV/0!</v>
      </c>
      <c r="H19" s="55">
        <f t="shared" si="56"/>
        <v>0</v>
      </c>
      <c r="I19" s="61"/>
      <c r="J19" s="62"/>
      <c r="K19" s="58"/>
      <c r="L19" s="58"/>
      <c r="M19" s="59"/>
      <c r="N19" s="54" t="e">
        <f t="shared" si="0"/>
        <v>#DIV/0!</v>
      </c>
      <c r="O19" s="55">
        <f t="shared" si="1"/>
        <v>0</v>
      </c>
      <c r="P19" s="61"/>
      <c r="Q19" s="62"/>
      <c r="R19" s="58"/>
      <c r="S19" s="58"/>
      <c r="T19" s="59"/>
      <c r="U19" s="54" t="e">
        <f t="shared" si="2"/>
        <v>#DIV/0!</v>
      </c>
      <c r="V19" s="55">
        <f t="shared" si="3"/>
        <v>0</v>
      </c>
      <c r="W19" s="61"/>
      <c r="X19" s="62"/>
      <c r="Y19" s="58"/>
      <c r="Z19" s="58"/>
      <c r="AA19" s="59"/>
      <c r="AB19" s="54" t="e">
        <f t="shared" si="4"/>
        <v>#DIV/0!</v>
      </c>
      <c r="AC19" s="55">
        <f t="shared" si="5"/>
        <v>0</v>
      </c>
      <c r="AD19" s="61"/>
      <c r="AE19" s="62"/>
      <c r="AF19" s="58"/>
      <c r="AG19" s="58"/>
      <c r="AH19" s="59"/>
      <c r="AI19" s="54" t="e">
        <f t="shared" si="6"/>
        <v>#DIV/0!</v>
      </c>
      <c r="AJ19" s="55">
        <f t="shared" si="7"/>
        <v>0</v>
      </c>
      <c r="AK19" s="61"/>
      <c r="AL19" s="62"/>
      <c r="AM19" s="58"/>
      <c r="AN19" s="58"/>
      <c r="AO19" s="59"/>
      <c r="AP19" s="54" t="e">
        <f t="shared" si="8"/>
        <v>#DIV/0!</v>
      </c>
      <c r="AQ19" s="55">
        <f t="shared" si="9"/>
        <v>0</v>
      </c>
      <c r="AR19" s="61"/>
      <c r="AS19" s="62"/>
      <c r="AT19" s="58"/>
      <c r="AU19" s="58"/>
      <c r="AV19" s="59"/>
      <c r="AW19" s="54" t="e">
        <f t="shared" si="10"/>
        <v>#DIV/0!</v>
      </c>
      <c r="AX19" s="55">
        <f t="shared" si="11"/>
        <v>0</v>
      </c>
      <c r="AY19" s="61"/>
      <c r="AZ19" s="62"/>
      <c r="BA19" s="58"/>
      <c r="BB19" s="58"/>
      <c r="BC19" s="59"/>
      <c r="BD19" s="54" t="e">
        <f t="shared" si="12"/>
        <v>#DIV/0!</v>
      </c>
      <c r="BE19" s="55">
        <f t="shared" si="13"/>
        <v>0</v>
      </c>
      <c r="BF19" s="61"/>
      <c r="BG19" s="62"/>
      <c r="BH19" s="58"/>
      <c r="BI19" s="58"/>
      <c r="BJ19" s="59"/>
      <c r="BK19" s="54" t="e">
        <f t="shared" si="14"/>
        <v>#DIV/0!</v>
      </c>
      <c r="BL19" s="55">
        <f t="shared" si="15"/>
        <v>0</v>
      </c>
      <c r="BM19" s="61"/>
      <c r="BN19" s="62"/>
      <c r="BO19" s="58"/>
      <c r="BP19" s="58"/>
      <c r="BQ19" s="59"/>
      <c r="BR19" s="54" t="e">
        <f t="shared" si="16"/>
        <v>#DIV/0!</v>
      </c>
      <c r="BS19" s="55">
        <f t="shared" si="17"/>
        <v>0</v>
      </c>
      <c r="BT19" s="61"/>
      <c r="BU19" s="62"/>
      <c r="BV19" s="58"/>
      <c r="BW19" s="58"/>
      <c r="BX19" s="59"/>
      <c r="BY19" s="54" t="e">
        <f t="shared" si="18"/>
        <v>#DIV/0!</v>
      </c>
      <c r="BZ19" s="55">
        <f t="shared" si="19"/>
        <v>0</v>
      </c>
      <c r="CA19" s="61"/>
      <c r="CB19" s="62"/>
      <c r="CC19" s="58"/>
      <c r="CD19" s="58"/>
      <c r="CE19" s="59"/>
      <c r="CF19" s="54" t="e">
        <f t="shared" si="20"/>
        <v>#DIV/0!</v>
      </c>
      <c r="CG19" s="55">
        <f t="shared" si="21"/>
        <v>0</v>
      </c>
      <c r="CH19" s="61"/>
      <c r="CI19" s="62"/>
      <c r="CJ19" s="58"/>
      <c r="CK19" s="58"/>
      <c r="CL19" s="59"/>
      <c r="CM19" s="54" t="e">
        <f t="shared" si="22"/>
        <v>#DIV/0!</v>
      </c>
      <c r="CN19" s="55">
        <f t="shared" si="23"/>
        <v>0</v>
      </c>
      <c r="CO19" s="61"/>
      <c r="CP19" s="62"/>
      <c r="CQ19" s="58"/>
      <c r="CR19" s="58"/>
      <c r="CS19" s="59"/>
      <c r="CT19" s="54" t="e">
        <f t="shared" si="24"/>
        <v>#DIV/0!</v>
      </c>
      <c r="CU19" s="55">
        <f t="shared" si="25"/>
        <v>0</v>
      </c>
      <c r="CV19" s="61"/>
      <c r="CW19" s="62"/>
      <c r="CX19" s="58"/>
      <c r="CY19" s="58"/>
      <c r="CZ19" s="59"/>
      <c r="DA19" s="54" t="e">
        <f t="shared" si="26"/>
        <v>#DIV/0!</v>
      </c>
      <c r="DB19" s="55">
        <f t="shared" si="27"/>
        <v>0</v>
      </c>
      <c r="DC19" s="61"/>
      <c r="DD19" s="62"/>
      <c r="DE19" s="58"/>
      <c r="DF19" s="58"/>
      <c r="DG19" s="59"/>
      <c r="DH19" s="54" t="e">
        <f t="shared" si="28"/>
        <v>#DIV/0!</v>
      </c>
      <c r="DI19" s="55">
        <f t="shared" si="29"/>
        <v>0</v>
      </c>
      <c r="DJ19" s="61"/>
      <c r="DK19" s="62"/>
      <c r="DL19" s="58"/>
      <c r="DM19" s="58"/>
      <c r="DN19" s="59"/>
      <c r="DO19" s="54" t="e">
        <f t="shared" si="30"/>
        <v>#DIV/0!</v>
      </c>
      <c r="DP19" s="55">
        <f t="shared" si="31"/>
        <v>0</v>
      </c>
      <c r="DQ19" s="61"/>
      <c r="DR19" s="62"/>
      <c r="DS19" s="58"/>
      <c r="DT19" s="58"/>
      <c r="DU19" s="59"/>
      <c r="DV19" s="54" t="e">
        <f t="shared" si="32"/>
        <v>#DIV/0!</v>
      </c>
      <c r="DW19" s="55">
        <f t="shared" si="33"/>
        <v>0</v>
      </c>
      <c r="DX19" s="61"/>
      <c r="DY19" s="62"/>
      <c r="DZ19" s="58"/>
      <c r="EA19" s="58"/>
      <c r="EB19" s="59"/>
      <c r="EC19" s="54" t="e">
        <f t="shared" si="34"/>
        <v>#DIV/0!</v>
      </c>
      <c r="ED19" s="55">
        <f t="shared" si="35"/>
        <v>0</v>
      </c>
      <c r="EE19" s="61"/>
      <c r="EF19" s="62"/>
      <c r="EG19" s="58"/>
      <c r="EH19" s="58"/>
      <c r="EI19" s="59"/>
      <c r="EJ19" s="54" t="e">
        <f t="shared" si="36"/>
        <v>#DIV/0!</v>
      </c>
      <c r="EK19" s="55">
        <f t="shared" si="37"/>
        <v>0</v>
      </c>
      <c r="EL19" s="61"/>
      <c r="EM19" s="62"/>
      <c r="EN19" s="58"/>
      <c r="EO19" s="58"/>
      <c r="EP19" s="59"/>
      <c r="EQ19" s="54" t="e">
        <f t="shared" si="38"/>
        <v>#DIV/0!</v>
      </c>
      <c r="ER19" s="55">
        <f t="shared" si="39"/>
        <v>0</v>
      </c>
      <c r="ES19" s="61"/>
      <c r="ET19" s="62"/>
      <c r="EU19" s="58"/>
      <c r="EV19" s="58"/>
      <c r="EW19" s="59"/>
      <c r="EX19" s="54" t="e">
        <f t="shared" si="40"/>
        <v>#DIV/0!</v>
      </c>
      <c r="EY19" s="55">
        <f t="shared" si="41"/>
        <v>0</v>
      </c>
      <c r="EZ19" s="61"/>
      <c r="FA19" s="62"/>
      <c r="FB19" s="58"/>
      <c r="FC19" s="58"/>
      <c r="FD19" s="59"/>
      <c r="FE19" s="54" t="e">
        <f t="shared" si="42"/>
        <v>#DIV/0!</v>
      </c>
      <c r="FF19" s="55">
        <f t="shared" si="43"/>
        <v>0</v>
      </c>
      <c r="FG19" s="61"/>
      <c r="FH19" s="62"/>
      <c r="FI19" s="58"/>
      <c r="FJ19" s="58"/>
      <c r="FK19" s="59"/>
      <c r="FL19" s="54" t="e">
        <f t="shared" si="44"/>
        <v>#DIV/0!</v>
      </c>
      <c r="FM19" s="55">
        <f t="shared" si="45"/>
        <v>0</v>
      </c>
      <c r="FN19" s="61"/>
      <c r="FO19" s="62"/>
      <c r="FP19" s="58"/>
      <c r="FQ19" s="58"/>
      <c r="FR19" s="59"/>
      <c r="FS19" s="54" t="e">
        <f t="shared" si="46"/>
        <v>#DIV/0!</v>
      </c>
      <c r="FT19" s="55">
        <f t="shared" si="47"/>
        <v>0</v>
      </c>
      <c r="FU19" s="61"/>
      <c r="FV19" s="62"/>
      <c r="FW19" s="58"/>
      <c r="FX19" s="58"/>
      <c r="FY19" s="59"/>
      <c r="FZ19" s="54" t="e">
        <f t="shared" si="48"/>
        <v>#DIV/0!</v>
      </c>
      <c r="GA19" s="55">
        <f t="shared" si="49"/>
        <v>0</v>
      </c>
      <c r="GB19" s="61"/>
      <c r="GC19" s="62"/>
      <c r="GD19" s="58"/>
      <c r="GE19" s="58"/>
      <c r="GF19" s="59"/>
      <c r="GG19" s="54" t="e">
        <f t="shared" si="50"/>
        <v>#DIV/0!</v>
      </c>
      <c r="GH19" s="55">
        <f t="shared" si="51"/>
        <v>0</v>
      </c>
      <c r="GI19" s="61"/>
      <c r="GJ19" s="62"/>
      <c r="GK19" s="58"/>
      <c r="GL19" s="58"/>
      <c r="GM19" s="59"/>
      <c r="GN19" s="54" t="e">
        <f t="shared" si="52"/>
        <v>#DIV/0!</v>
      </c>
      <c r="GO19" s="55">
        <f t="shared" si="53"/>
        <v>0</v>
      </c>
      <c r="GP19" s="61"/>
      <c r="GQ19" s="62"/>
      <c r="GR19" s="58"/>
      <c r="GS19" s="58"/>
      <c r="GT19" s="59"/>
      <c r="GU19" s="54" t="e">
        <f t="shared" si="54"/>
        <v>#DIV/0!</v>
      </c>
      <c r="GV19" s="55">
        <f t="shared" si="55"/>
        <v>0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 t="e">
        <f t="shared" si="57"/>
        <v>#DIV/0!</v>
      </c>
      <c r="H20" s="55">
        <f t="shared" si="56"/>
        <v>0</v>
      </c>
      <c r="I20" s="61"/>
      <c r="J20" s="62"/>
      <c r="K20" s="58"/>
      <c r="L20" s="58"/>
      <c r="M20" s="59"/>
      <c r="N20" s="54" t="e">
        <f t="shared" si="0"/>
        <v>#DIV/0!</v>
      </c>
      <c r="O20" s="55">
        <f t="shared" si="1"/>
        <v>0</v>
      </c>
      <c r="P20" s="61"/>
      <c r="Q20" s="62"/>
      <c r="R20" s="58"/>
      <c r="S20" s="58"/>
      <c r="T20" s="59"/>
      <c r="U20" s="54" t="e">
        <f t="shared" si="2"/>
        <v>#DIV/0!</v>
      </c>
      <c r="V20" s="55">
        <f t="shared" si="3"/>
        <v>0</v>
      </c>
      <c r="W20" s="61"/>
      <c r="X20" s="62"/>
      <c r="Y20" s="58"/>
      <c r="Z20" s="58"/>
      <c r="AA20" s="59"/>
      <c r="AB20" s="54" t="e">
        <f t="shared" si="4"/>
        <v>#DIV/0!</v>
      </c>
      <c r="AC20" s="55">
        <f t="shared" si="5"/>
        <v>0</v>
      </c>
      <c r="AD20" s="61"/>
      <c r="AE20" s="62"/>
      <c r="AF20" s="58"/>
      <c r="AG20" s="58"/>
      <c r="AH20" s="59"/>
      <c r="AI20" s="54" t="e">
        <f t="shared" si="6"/>
        <v>#DIV/0!</v>
      </c>
      <c r="AJ20" s="55">
        <f t="shared" si="7"/>
        <v>0</v>
      </c>
      <c r="AK20" s="61"/>
      <c r="AL20" s="62"/>
      <c r="AM20" s="58"/>
      <c r="AN20" s="58"/>
      <c r="AO20" s="59"/>
      <c r="AP20" s="54" t="e">
        <f t="shared" si="8"/>
        <v>#DIV/0!</v>
      </c>
      <c r="AQ20" s="55">
        <f t="shared" si="9"/>
        <v>0</v>
      </c>
      <c r="AR20" s="61"/>
      <c r="AS20" s="62"/>
      <c r="AT20" s="58"/>
      <c r="AU20" s="58"/>
      <c r="AV20" s="59"/>
      <c r="AW20" s="54" t="e">
        <f t="shared" si="10"/>
        <v>#DIV/0!</v>
      </c>
      <c r="AX20" s="55">
        <f t="shared" si="11"/>
        <v>0</v>
      </c>
      <c r="AY20" s="61"/>
      <c r="AZ20" s="62"/>
      <c r="BA20" s="58"/>
      <c r="BB20" s="58"/>
      <c r="BC20" s="59"/>
      <c r="BD20" s="54" t="e">
        <f t="shared" si="12"/>
        <v>#DIV/0!</v>
      </c>
      <c r="BE20" s="55">
        <f t="shared" si="13"/>
        <v>0</v>
      </c>
      <c r="BF20" s="61"/>
      <c r="BG20" s="62"/>
      <c r="BH20" s="58"/>
      <c r="BI20" s="58"/>
      <c r="BJ20" s="59"/>
      <c r="BK20" s="54" t="e">
        <f t="shared" si="14"/>
        <v>#DIV/0!</v>
      </c>
      <c r="BL20" s="55">
        <f t="shared" si="15"/>
        <v>0</v>
      </c>
      <c r="BM20" s="61"/>
      <c r="BN20" s="62"/>
      <c r="BO20" s="58"/>
      <c r="BP20" s="58"/>
      <c r="BQ20" s="59"/>
      <c r="BR20" s="54" t="e">
        <f t="shared" si="16"/>
        <v>#DIV/0!</v>
      </c>
      <c r="BS20" s="55">
        <f t="shared" si="17"/>
        <v>0</v>
      </c>
      <c r="BT20" s="61"/>
      <c r="BU20" s="62"/>
      <c r="BV20" s="58"/>
      <c r="BW20" s="58"/>
      <c r="BX20" s="59"/>
      <c r="BY20" s="54" t="e">
        <f t="shared" si="18"/>
        <v>#DIV/0!</v>
      </c>
      <c r="BZ20" s="55">
        <f t="shared" si="19"/>
        <v>0</v>
      </c>
      <c r="CA20" s="61"/>
      <c r="CB20" s="62"/>
      <c r="CC20" s="58"/>
      <c r="CD20" s="58"/>
      <c r="CE20" s="59"/>
      <c r="CF20" s="54" t="e">
        <f t="shared" si="20"/>
        <v>#DIV/0!</v>
      </c>
      <c r="CG20" s="55">
        <f t="shared" si="21"/>
        <v>0</v>
      </c>
      <c r="CH20" s="61"/>
      <c r="CI20" s="62"/>
      <c r="CJ20" s="58"/>
      <c r="CK20" s="58"/>
      <c r="CL20" s="59"/>
      <c r="CM20" s="54" t="e">
        <f t="shared" si="22"/>
        <v>#DIV/0!</v>
      </c>
      <c r="CN20" s="55">
        <f t="shared" si="23"/>
        <v>0</v>
      </c>
      <c r="CO20" s="61"/>
      <c r="CP20" s="62"/>
      <c r="CQ20" s="58"/>
      <c r="CR20" s="58"/>
      <c r="CS20" s="59"/>
      <c r="CT20" s="54" t="e">
        <f t="shared" si="24"/>
        <v>#DIV/0!</v>
      </c>
      <c r="CU20" s="55">
        <f t="shared" si="25"/>
        <v>0</v>
      </c>
      <c r="CV20" s="61"/>
      <c r="CW20" s="62"/>
      <c r="CX20" s="58"/>
      <c r="CY20" s="58"/>
      <c r="CZ20" s="59"/>
      <c r="DA20" s="54" t="e">
        <f t="shared" si="26"/>
        <v>#DIV/0!</v>
      </c>
      <c r="DB20" s="55">
        <f t="shared" si="27"/>
        <v>0</v>
      </c>
      <c r="DC20" s="61"/>
      <c r="DD20" s="62"/>
      <c r="DE20" s="58"/>
      <c r="DF20" s="58"/>
      <c r="DG20" s="59"/>
      <c r="DH20" s="54" t="e">
        <f t="shared" si="28"/>
        <v>#DIV/0!</v>
      </c>
      <c r="DI20" s="55">
        <f t="shared" si="29"/>
        <v>0</v>
      </c>
      <c r="DJ20" s="61"/>
      <c r="DK20" s="62"/>
      <c r="DL20" s="58"/>
      <c r="DM20" s="58"/>
      <c r="DN20" s="59"/>
      <c r="DO20" s="54" t="e">
        <f t="shared" si="30"/>
        <v>#DIV/0!</v>
      </c>
      <c r="DP20" s="55">
        <f t="shared" si="31"/>
        <v>0</v>
      </c>
      <c r="DQ20" s="61"/>
      <c r="DR20" s="62"/>
      <c r="DS20" s="58"/>
      <c r="DT20" s="58"/>
      <c r="DU20" s="59"/>
      <c r="DV20" s="54" t="e">
        <f t="shared" si="32"/>
        <v>#DIV/0!</v>
      </c>
      <c r="DW20" s="55">
        <f t="shared" si="33"/>
        <v>0</v>
      </c>
      <c r="DX20" s="61"/>
      <c r="DY20" s="62"/>
      <c r="DZ20" s="58"/>
      <c r="EA20" s="58"/>
      <c r="EB20" s="59"/>
      <c r="EC20" s="54" t="e">
        <f t="shared" si="34"/>
        <v>#DIV/0!</v>
      </c>
      <c r="ED20" s="55">
        <f t="shared" si="35"/>
        <v>0</v>
      </c>
      <c r="EE20" s="61"/>
      <c r="EF20" s="62"/>
      <c r="EG20" s="58"/>
      <c r="EH20" s="58"/>
      <c r="EI20" s="59"/>
      <c r="EJ20" s="54" t="e">
        <f t="shared" si="36"/>
        <v>#DIV/0!</v>
      </c>
      <c r="EK20" s="55">
        <f t="shared" si="37"/>
        <v>0</v>
      </c>
      <c r="EL20" s="61"/>
      <c r="EM20" s="62"/>
      <c r="EN20" s="58"/>
      <c r="EO20" s="58"/>
      <c r="EP20" s="59"/>
      <c r="EQ20" s="54" t="e">
        <f t="shared" si="38"/>
        <v>#DIV/0!</v>
      </c>
      <c r="ER20" s="55">
        <f t="shared" si="39"/>
        <v>0</v>
      </c>
      <c r="ES20" s="61"/>
      <c r="ET20" s="62"/>
      <c r="EU20" s="58"/>
      <c r="EV20" s="58"/>
      <c r="EW20" s="59"/>
      <c r="EX20" s="54" t="e">
        <f t="shared" si="40"/>
        <v>#DIV/0!</v>
      </c>
      <c r="EY20" s="55">
        <f t="shared" si="41"/>
        <v>0</v>
      </c>
      <c r="EZ20" s="61"/>
      <c r="FA20" s="62"/>
      <c r="FB20" s="58"/>
      <c r="FC20" s="58"/>
      <c r="FD20" s="59"/>
      <c r="FE20" s="54" t="e">
        <f t="shared" si="42"/>
        <v>#DIV/0!</v>
      </c>
      <c r="FF20" s="55">
        <f t="shared" si="43"/>
        <v>0</v>
      </c>
      <c r="FG20" s="61"/>
      <c r="FH20" s="62"/>
      <c r="FI20" s="58"/>
      <c r="FJ20" s="58"/>
      <c r="FK20" s="59"/>
      <c r="FL20" s="54" t="e">
        <f t="shared" si="44"/>
        <v>#DIV/0!</v>
      </c>
      <c r="FM20" s="55">
        <f t="shared" si="45"/>
        <v>0</v>
      </c>
      <c r="FN20" s="61"/>
      <c r="FO20" s="62"/>
      <c r="FP20" s="58"/>
      <c r="FQ20" s="58"/>
      <c r="FR20" s="59"/>
      <c r="FS20" s="54" t="e">
        <f t="shared" si="46"/>
        <v>#DIV/0!</v>
      </c>
      <c r="FT20" s="55">
        <f t="shared" si="47"/>
        <v>0</v>
      </c>
      <c r="FU20" s="61"/>
      <c r="FV20" s="62"/>
      <c r="FW20" s="58"/>
      <c r="FX20" s="58"/>
      <c r="FY20" s="59"/>
      <c r="FZ20" s="54" t="e">
        <f t="shared" si="48"/>
        <v>#DIV/0!</v>
      </c>
      <c r="GA20" s="55">
        <f t="shared" si="49"/>
        <v>0</v>
      </c>
      <c r="GB20" s="61"/>
      <c r="GC20" s="62"/>
      <c r="GD20" s="58"/>
      <c r="GE20" s="58"/>
      <c r="GF20" s="59"/>
      <c r="GG20" s="54" t="e">
        <f t="shared" si="50"/>
        <v>#DIV/0!</v>
      </c>
      <c r="GH20" s="55">
        <f t="shared" si="51"/>
        <v>0</v>
      </c>
      <c r="GI20" s="61"/>
      <c r="GJ20" s="62"/>
      <c r="GK20" s="58"/>
      <c r="GL20" s="58"/>
      <c r="GM20" s="59"/>
      <c r="GN20" s="54" t="e">
        <f t="shared" si="52"/>
        <v>#DIV/0!</v>
      </c>
      <c r="GO20" s="55">
        <f t="shared" si="53"/>
        <v>0</v>
      </c>
      <c r="GP20" s="61"/>
      <c r="GQ20" s="62"/>
      <c r="GR20" s="58"/>
      <c r="GS20" s="58"/>
      <c r="GT20" s="59"/>
      <c r="GU20" s="54" t="e">
        <f t="shared" si="54"/>
        <v>#DIV/0!</v>
      </c>
      <c r="GV20" s="55">
        <f t="shared" si="55"/>
        <v>0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 t="e">
        <f t="shared" si="57"/>
        <v>#DIV/0!</v>
      </c>
      <c r="H21" s="55">
        <f t="shared" si="56"/>
        <v>0</v>
      </c>
      <c r="I21" s="61"/>
      <c r="J21" s="62"/>
      <c r="K21" s="58"/>
      <c r="L21" s="58"/>
      <c r="M21" s="59"/>
      <c r="N21" s="54" t="e">
        <f t="shared" si="0"/>
        <v>#DIV/0!</v>
      </c>
      <c r="O21" s="55">
        <f t="shared" si="1"/>
        <v>0</v>
      </c>
      <c r="P21" s="61"/>
      <c r="Q21" s="62"/>
      <c r="R21" s="58"/>
      <c r="S21" s="58"/>
      <c r="T21" s="59"/>
      <c r="U21" s="54" t="e">
        <f t="shared" si="2"/>
        <v>#DIV/0!</v>
      </c>
      <c r="V21" s="55">
        <f t="shared" si="3"/>
        <v>0</v>
      </c>
      <c r="W21" s="61"/>
      <c r="X21" s="62"/>
      <c r="Y21" s="58"/>
      <c r="Z21" s="58"/>
      <c r="AA21" s="59"/>
      <c r="AB21" s="54" t="e">
        <f t="shared" si="4"/>
        <v>#DIV/0!</v>
      </c>
      <c r="AC21" s="55">
        <f t="shared" si="5"/>
        <v>0</v>
      </c>
      <c r="AD21" s="61"/>
      <c r="AE21" s="62"/>
      <c r="AF21" s="58"/>
      <c r="AG21" s="58"/>
      <c r="AH21" s="59"/>
      <c r="AI21" s="54" t="e">
        <f t="shared" si="6"/>
        <v>#DIV/0!</v>
      </c>
      <c r="AJ21" s="55">
        <f t="shared" si="7"/>
        <v>0</v>
      </c>
      <c r="AK21" s="61"/>
      <c r="AL21" s="62"/>
      <c r="AM21" s="58"/>
      <c r="AN21" s="58"/>
      <c r="AO21" s="59"/>
      <c r="AP21" s="54" t="e">
        <f t="shared" si="8"/>
        <v>#DIV/0!</v>
      </c>
      <c r="AQ21" s="55">
        <f t="shared" si="9"/>
        <v>0</v>
      </c>
      <c r="AR21" s="61"/>
      <c r="AS21" s="62"/>
      <c r="AT21" s="58"/>
      <c r="AU21" s="58"/>
      <c r="AV21" s="59"/>
      <c r="AW21" s="54" t="e">
        <f t="shared" si="10"/>
        <v>#DIV/0!</v>
      </c>
      <c r="AX21" s="55">
        <f t="shared" si="11"/>
        <v>0</v>
      </c>
      <c r="AY21" s="61"/>
      <c r="AZ21" s="62"/>
      <c r="BA21" s="58"/>
      <c r="BB21" s="58"/>
      <c r="BC21" s="59"/>
      <c r="BD21" s="54" t="e">
        <f t="shared" si="12"/>
        <v>#DIV/0!</v>
      </c>
      <c r="BE21" s="55">
        <f t="shared" si="13"/>
        <v>0</v>
      </c>
      <c r="BF21" s="61"/>
      <c r="BG21" s="62"/>
      <c r="BH21" s="58"/>
      <c r="BI21" s="58"/>
      <c r="BJ21" s="59"/>
      <c r="BK21" s="54" t="e">
        <f t="shared" si="14"/>
        <v>#DIV/0!</v>
      </c>
      <c r="BL21" s="55">
        <f t="shared" si="15"/>
        <v>0</v>
      </c>
      <c r="BM21" s="61"/>
      <c r="BN21" s="62"/>
      <c r="BO21" s="58"/>
      <c r="BP21" s="58"/>
      <c r="BQ21" s="59"/>
      <c r="BR21" s="54" t="e">
        <f t="shared" si="16"/>
        <v>#DIV/0!</v>
      </c>
      <c r="BS21" s="55">
        <f t="shared" si="17"/>
        <v>0</v>
      </c>
      <c r="BT21" s="61"/>
      <c r="BU21" s="62"/>
      <c r="BV21" s="58"/>
      <c r="BW21" s="58"/>
      <c r="BX21" s="59"/>
      <c r="BY21" s="54" t="e">
        <f t="shared" si="18"/>
        <v>#DIV/0!</v>
      </c>
      <c r="BZ21" s="55">
        <f t="shared" si="19"/>
        <v>0</v>
      </c>
      <c r="CA21" s="61"/>
      <c r="CB21" s="62"/>
      <c r="CC21" s="58"/>
      <c r="CD21" s="58"/>
      <c r="CE21" s="59"/>
      <c r="CF21" s="54" t="e">
        <f t="shared" si="20"/>
        <v>#DIV/0!</v>
      </c>
      <c r="CG21" s="55">
        <f t="shared" si="21"/>
        <v>0</v>
      </c>
      <c r="CH21" s="61"/>
      <c r="CI21" s="62"/>
      <c r="CJ21" s="58"/>
      <c r="CK21" s="58"/>
      <c r="CL21" s="59"/>
      <c r="CM21" s="54" t="e">
        <f t="shared" si="22"/>
        <v>#DIV/0!</v>
      </c>
      <c r="CN21" s="55">
        <f t="shared" si="23"/>
        <v>0</v>
      </c>
      <c r="CO21" s="61"/>
      <c r="CP21" s="62"/>
      <c r="CQ21" s="58"/>
      <c r="CR21" s="58"/>
      <c r="CS21" s="59"/>
      <c r="CT21" s="54" t="e">
        <f t="shared" si="24"/>
        <v>#DIV/0!</v>
      </c>
      <c r="CU21" s="55">
        <f t="shared" si="25"/>
        <v>0</v>
      </c>
      <c r="CV21" s="61"/>
      <c r="CW21" s="62"/>
      <c r="CX21" s="58"/>
      <c r="CY21" s="58"/>
      <c r="CZ21" s="59"/>
      <c r="DA21" s="54" t="e">
        <f t="shared" si="26"/>
        <v>#DIV/0!</v>
      </c>
      <c r="DB21" s="55">
        <f t="shared" si="27"/>
        <v>0</v>
      </c>
      <c r="DC21" s="61"/>
      <c r="DD21" s="62"/>
      <c r="DE21" s="58"/>
      <c r="DF21" s="58"/>
      <c r="DG21" s="59"/>
      <c r="DH21" s="54" t="e">
        <f t="shared" si="28"/>
        <v>#DIV/0!</v>
      </c>
      <c r="DI21" s="55">
        <f t="shared" si="29"/>
        <v>0</v>
      </c>
      <c r="DJ21" s="61"/>
      <c r="DK21" s="62"/>
      <c r="DL21" s="58"/>
      <c r="DM21" s="58"/>
      <c r="DN21" s="59"/>
      <c r="DO21" s="54" t="e">
        <f t="shared" si="30"/>
        <v>#DIV/0!</v>
      </c>
      <c r="DP21" s="55">
        <f t="shared" si="31"/>
        <v>0</v>
      </c>
      <c r="DQ21" s="61"/>
      <c r="DR21" s="62"/>
      <c r="DS21" s="58"/>
      <c r="DT21" s="58"/>
      <c r="DU21" s="59"/>
      <c r="DV21" s="54" t="e">
        <f t="shared" si="32"/>
        <v>#DIV/0!</v>
      </c>
      <c r="DW21" s="55">
        <f t="shared" si="33"/>
        <v>0</v>
      </c>
      <c r="DX21" s="61"/>
      <c r="DY21" s="62"/>
      <c r="DZ21" s="58"/>
      <c r="EA21" s="58"/>
      <c r="EB21" s="59"/>
      <c r="EC21" s="54" t="e">
        <f t="shared" si="34"/>
        <v>#DIV/0!</v>
      </c>
      <c r="ED21" s="55">
        <f t="shared" si="35"/>
        <v>0</v>
      </c>
      <c r="EE21" s="61"/>
      <c r="EF21" s="62"/>
      <c r="EG21" s="58"/>
      <c r="EH21" s="58"/>
      <c r="EI21" s="59"/>
      <c r="EJ21" s="54" t="e">
        <f t="shared" si="36"/>
        <v>#DIV/0!</v>
      </c>
      <c r="EK21" s="55">
        <f t="shared" si="37"/>
        <v>0</v>
      </c>
      <c r="EL21" s="61"/>
      <c r="EM21" s="62"/>
      <c r="EN21" s="58"/>
      <c r="EO21" s="58"/>
      <c r="EP21" s="59"/>
      <c r="EQ21" s="54" t="e">
        <f t="shared" si="38"/>
        <v>#DIV/0!</v>
      </c>
      <c r="ER21" s="55">
        <f t="shared" si="39"/>
        <v>0</v>
      </c>
      <c r="ES21" s="61"/>
      <c r="ET21" s="62"/>
      <c r="EU21" s="58"/>
      <c r="EV21" s="58"/>
      <c r="EW21" s="59"/>
      <c r="EX21" s="54" t="e">
        <f t="shared" si="40"/>
        <v>#DIV/0!</v>
      </c>
      <c r="EY21" s="55">
        <f t="shared" si="41"/>
        <v>0</v>
      </c>
      <c r="EZ21" s="61"/>
      <c r="FA21" s="62"/>
      <c r="FB21" s="58"/>
      <c r="FC21" s="58"/>
      <c r="FD21" s="59"/>
      <c r="FE21" s="54" t="e">
        <f t="shared" si="42"/>
        <v>#DIV/0!</v>
      </c>
      <c r="FF21" s="55">
        <f t="shared" si="43"/>
        <v>0</v>
      </c>
      <c r="FG21" s="61"/>
      <c r="FH21" s="62"/>
      <c r="FI21" s="58"/>
      <c r="FJ21" s="58"/>
      <c r="FK21" s="59"/>
      <c r="FL21" s="54" t="e">
        <f t="shared" si="44"/>
        <v>#DIV/0!</v>
      </c>
      <c r="FM21" s="55">
        <f t="shared" si="45"/>
        <v>0</v>
      </c>
      <c r="FN21" s="61"/>
      <c r="FO21" s="62"/>
      <c r="FP21" s="58"/>
      <c r="FQ21" s="58"/>
      <c r="FR21" s="59"/>
      <c r="FS21" s="54" t="e">
        <f t="shared" si="46"/>
        <v>#DIV/0!</v>
      </c>
      <c r="FT21" s="55">
        <f t="shared" si="47"/>
        <v>0</v>
      </c>
      <c r="FU21" s="61"/>
      <c r="FV21" s="62"/>
      <c r="FW21" s="58"/>
      <c r="FX21" s="58"/>
      <c r="FY21" s="59"/>
      <c r="FZ21" s="54" t="e">
        <f t="shared" si="48"/>
        <v>#DIV/0!</v>
      </c>
      <c r="GA21" s="55">
        <f t="shared" si="49"/>
        <v>0</v>
      </c>
      <c r="GB21" s="61"/>
      <c r="GC21" s="62"/>
      <c r="GD21" s="58"/>
      <c r="GE21" s="58"/>
      <c r="GF21" s="59"/>
      <c r="GG21" s="54" t="e">
        <f t="shared" si="50"/>
        <v>#DIV/0!</v>
      </c>
      <c r="GH21" s="55">
        <f t="shared" si="51"/>
        <v>0</v>
      </c>
      <c r="GI21" s="61"/>
      <c r="GJ21" s="62"/>
      <c r="GK21" s="58"/>
      <c r="GL21" s="58"/>
      <c r="GM21" s="59"/>
      <c r="GN21" s="54" t="e">
        <f t="shared" si="52"/>
        <v>#DIV/0!</v>
      </c>
      <c r="GO21" s="55">
        <f t="shared" si="53"/>
        <v>0</v>
      </c>
      <c r="GP21" s="61"/>
      <c r="GQ21" s="62"/>
      <c r="GR21" s="58"/>
      <c r="GS21" s="58"/>
      <c r="GT21" s="59"/>
      <c r="GU21" s="54" t="e">
        <f t="shared" si="54"/>
        <v>#DIV/0!</v>
      </c>
      <c r="GV21" s="55">
        <f t="shared" si="55"/>
        <v>0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 t="e">
        <f t="shared" si="57"/>
        <v>#DIV/0!</v>
      </c>
      <c r="H22" s="55">
        <f t="shared" si="56"/>
        <v>0</v>
      </c>
      <c r="I22" s="61"/>
      <c r="J22" s="62"/>
      <c r="K22" s="58"/>
      <c r="L22" s="58"/>
      <c r="M22" s="59"/>
      <c r="N22" s="54" t="e">
        <f t="shared" si="0"/>
        <v>#DIV/0!</v>
      </c>
      <c r="O22" s="55">
        <f t="shared" si="1"/>
        <v>0</v>
      </c>
      <c r="P22" s="61"/>
      <c r="Q22" s="62"/>
      <c r="R22" s="58"/>
      <c r="S22" s="58"/>
      <c r="T22" s="59"/>
      <c r="U22" s="54" t="e">
        <f t="shared" si="2"/>
        <v>#DIV/0!</v>
      </c>
      <c r="V22" s="55">
        <f t="shared" si="3"/>
        <v>0</v>
      </c>
      <c r="W22" s="61"/>
      <c r="X22" s="62"/>
      <c r="Y22" s="58"/>
      <c r="Z22" s="58"/>
      <c r="AA22" s="59"/>
      <c r="AB22" s="54" t="e">
        <f t="shared" si="4"/>
        <v>#DIV/0!</v>
      </c>
      <c r="AC22" s="55">
        <f t="shared" si="5"/>
        <v>0</v>
      </c>
      <c r="AD22" s="61"/>
      <c r="AE22" s="62"/>
      <c r="AF22" s="58"/>
      <c r="AG22" s="58"/>
      <c r="AH22" s="59"/>
      <c r="AI22" s="54" t="e">
        <f t="shared" si="6"/>
        <v>#DIV/0!</v>
      </c>
      <c r="AJ22" s="55">
        <f t="shared" si="7"/>
        <v>0</v>
      </c>
      <c r="AK22" s="61"/>
      <c r="AL22" s="62"/>
      <c r="AM22" s="58"/>
      <c r="AN22" s="58"/>
      <c r="AO22" s="59"/>
      <c r="AP22" s="54" t="e">
        <f t="shared" si="8"/>
        <v>#DIV/0!</v>
      </c>
      <c r="AQ22" s="55">
        <f t="shared" si="9"/>
        <v>0</v>
      </c>
      <c r="AR22" s="61"/>
      <c r="AS22" s="62"/>
      <c r="AT22" s="58"/>
      <c r="AU22" s="58"/>
      <c r="AV22" s="59"/>
      <c r="AW22" s="54" t="e">
        <f t="shared" si="10"/>
        <v>#DIV/0!</v>
      </c>
      <c r="AX22" s="55">
        <f t="shared" si="11"/>
        <v>0</v>
      </c>
      <c r="AY22" s="61"/>
      <c r="AZ22" s="62"/>
      <c r="BA22" s="58"/>
      <c r="BB22" s="58"/>
      <c r="BC22" s="59"/>
      <c r="BD22" s="54" t="e">
        <f t="shared" si="12"/>
        <v>#DIV/0!</v>
      </c>
      <c r="BE22" s="55">
        <f t="shared" si="13"/>
        <v>0</v>
      </c>
      <c r="BF22" s="61"/>
      <c r="BG22" s="62"/>
      <c r="BH22" s="58"/>
      <c r="BI22" s="58"/>
      <c r="BJ22" s="59"/>
      <c r="BK22" s="54" t="e">
        <f t="shared" si="14"/>
        <v>#DIV/0!</v>
      </c>
      <c r="BL22" s="55">
        <f t="shared" si="15"/>
        <v>0</v>
      </c>
      <c r="BM22" s="61"/>
      <c r="BN22" s="62"/>
      <c r="BO22" s="58"/>
      <c r="BP22" s="58"/>
      <c r="BQ22" s="59"/>
      <c r="BR22" s="54" t="e">
        <f t="shared" si="16"/>
        <v>#DIV/0!</v>
      </c>
      <c r="BS22" s="55">
        <f t="shared" si="17"/>
        <v>0</v>
      </c>
      <c r="BT22" s="61"/>
      <c r="BU22" s="62"/>
      <c r="BV22" s="58"/>
      <c r="BW22" s="58"/>
      <c r="BX22" s="59"/>
      <c r="BY22" s="54" t="e">
        <f t="shared" si="18"/>
        <v>#DIV/0!</v>
      </c>
      <c r="BZ22" s="55">
        <f t="shared" si="19"/>
        <v>0</v>
      </c>
      <c r="CA22" s="61"/>
      <c r="CB22" s="62"/>
      <c r="CC22" s="58"/>
      <c r="CD22" s="58"/>
      <c r="CE22" s="59"/>
      <c r="CF22" s="54" t="e">
        <f t="shared" si="20"/>
        <v>#DIV/0!</v>
      </c>
      <c r="CG22" s="55">
        <f t="shared" si="21"/>
        <v>0</v>
      </c>
      <c r="CH22" s="61"/>
      <c r="CI22" s="62"/>
      <c r="CJ22" s="58"/>
      <c r="CK22" s="58"/>
      <c r="CL22" s="59"/>
      <c r="CM22" s="54" t="e">
        <f t="shared" si="22"/>
        <v>#DIV/0!</v>
      </c>
      <c r="CN22" s="55">
        <f t="shared" si="23"/>
        <v>0</v>
      </c>
      <c r="CO22" s="61"/>
      <c r="CP22" s="62"/>
      <c r="CQ22" s="58"/>
      <c r="CR22" s="58"/>
      <c r="CS22" s="59"/>
      <c r="CT22" s="54" t="e">
        <f t="shared" si="24"/>
        <v>#DIV/0!</v>
      </c>
      <c r="CU22" s="55">
        <f t="shared" si="25"/>
        <v>0</v>
      </c>
      <c r="CV22" s="61"/>
      <c r="CW22" s="62"/>
      <c r="CX22" s="58"/>
      <c r="CY22" s="58"/>
      <c r="CZ22" s="59"/>
      <c r="DA22" s="54" t="e">
        <f t="shared" si="26"/>
        <v>#DIV/0!</v>
      </c>
      <c r="DB22" s="55">
        <f t="shared" si="27"/>
        <v>0</v>
      </c>
      <c r="DC22" s="61"/>
      <c r="DD22" s="62"/>
      <c r="DE22" s="58"/>
      <c r="DF22" s="58"/>
      <c r="DG22" s="59"/>
      <c r="DH22" s="54" t="e">
        <f t="shared" si="28"/>
        <v>#DIV/0!</v>
      </c>
      <c r="DI22" s="55">
        <f t="shared" si="29"/>
        <v>0</v>
      </c>
      <c r="DJ22" s="61"/>
      <c r="DK22" s="62"/>
      <c r="DL22" s="58"/>
      <c r="DM22" s="58"/>
      <c r="DN22" s="59"/>
      <c r="DO22" s="54" t="e">
        <f t="shared" si="30"/>
        <v>#DIV/0!</v>
      </c>
      <c r="DP22" s="55">
        <f t="shared" si="31"/>
        <v>0</v>
      </c>
      <c r="DQ22" s="61"/>
      <c r="DR22" s="62"/>
      <c r="DS22" s="58"/>
      <c r="DT22" s="58"/>
      <c r="DU22" s="59"/>
      <c r="DV22" s="54" t="e">
        <f t="shared" si="32"/>
        <v>#DIV/0!</v>
      </c>
      <c r="DW22" s="55">
        <f t="shared" si="33"/>
        <v>0</v>
      </c>
      <c r="DX22" s="61"/>
      <c r="DY22" s="62"/>
      <c r="DZ22" s="58"/>
      <c r="EA22" s="58"/>
      <c r="EB22" s="59"/>
      <c r="EC22" s="54" t="e">
        <f t="shared" si="34"/>
        <v>#DIV/0!</v>
      </c>
      <c r="ED22" s="55">
        <f t="shared" si="35"/>
        <v>0</v>
      </c>
      <c r="EE22" s="61"/>
      <c r="EF22" s="62"/>
      <c r="EG22" s="58"/>
      <c r="EH22" s="58"/>
      <c r="EI22" s="59"/>
      <c r="EJ22" s="54" t="e">
        <f t="shared" si="36"/>
        <v>#DIV/0!</v>
      </c>
      <c r="EK22" s="55">
        <f t="shared" si="37"/>
        <v>0</v>
      </c>
      <c r="EL22" s="61"/>
      <c r="EM22" s="62"/>
      <c r="EN22" s="58"/>
      <c r="EO22" s="58"/>
      <c r="EP22" s="59"/>
      <c r="EQ22" s="54" t="e">
        <f t="shared" si="38"/>
        <v>#DIV/0!</v>
      </c>
      <c r="ER22" s="55">
        <f t="shared" si="39"/>
        <v>0</v>
      </c>
      <c r="ES22" s="61"/>
      <c r="ET22" s="62"/>
      <c r="EU22" s="58"/>
      <c r="EV22" s="58"/>
      <c r="EW22" s="59"/>
      <c r="EX22" s="54" t="e">
        <f t="shared" si="40"/>
        <v>#DIV/0!</v>
      </c>
      <c r="EY22" s="55">
        <f t="shared" si="41"/>
        <v>0</v>
      </c>
      <c r="EZ22" s="61"/>
      <c r="FA22" s="62"/>
      <c r="FB22" s="58"/>
      <c r="FC22" s="58"/>
      <c r="FD22" s="59"/>
      <c r="FE22" s="54" t="e">
        <f t="shared" si="42"/>
        <v>#DIV/0!</v>
      </c>
      <c r="FF22" s="55">
        <f t="shared" si="43"/>
        <v>0</v>
      </c>
      <c r="FG22" s="61"/>
      <c r="FH22" s="62"/>
      <c r="FI22" s="58"/>
      <c r="FJ22" s="58"/>
      <c r="FK22" s="59"/>
      <c r="FL22" s="54" t="e">
        <f t="shared" si="44"/>
        <v>#DIV/0!</v>
      </c>
      <c r="FM22" s="55">
        <f t="shared" si="45"/>
        <v>0</v>
      </c>
      <c r="FN22" s="61"/>
      <c r="FO22" s="62"/>
      <c r="FP22" s="58"/>
      <c r="FQ22" s="58"/>
      <c r="FR22" s="59"/>
      <c r="FS22" s="54" t="e">
        <f t="shared" si="46"/>
        <v>#DIV/0!</v>
      </c>
      <c r="FT22" s="55">
        <f t="shared" si="47"/>
        <v>0</v>
      </c>
      <c r="FU22" s="61"/>
      <c r="FV22" s="62"/>
      <c r="FW22" s="58"/>
      <c r="FX22" s="58"/>
      <c r="FY22" s="59"/>
      <c r="FZ22" s="54" t="e">
        <f t="shared" si="48"/>
        <v>#DIV/0!</v>
      </c>
      <c r="GA22" s="55">
        <f t="shared" si="49"/>
        <v>0</v>
      </c>
      <c r="GB22" s="61"/>
      <c r="GC22" s="62"/>
      <c r="GD22" s="58"/>
      <c r="GE22" s="58"/>
      <c r="GF22" s="59"/>
      <c r="GG22" s="54" t="e">
        <f t="shared" si="50"/>
        <v>#DIV/0!</v>
      </c>
      <c r="GH22" s="55">
        <f t="shared" si="51"/>
        <v>0</v>
      </c>
      <c r="GI22" s="61"/>
      <c r="GJ22" s="62"/>
      <c r="GK22" s="58"/>
      <c r="GL22" s="58"/>
      <c r="GM22" s="59"/>
      <c r="GN22" s="54" t="e">
        <f t="shared" si="52"/>
        <v>#DIV/0!</v>
      </c>
      <c r="GO22" s="55">
        <f t="shared" si="53"/>
        <v>0</v>
      </c>
      <c r="GP22" s="61"/>
      <c r="GQ22" s="62"/>
      <c r="GR22" s="58"/>
      <c r="GS22" s="58"/>
      <c r="GT22" s="59"/>
      <c r="GU22" s="54" t="e">
        <f t="shared" si="54"/>
        <v>#DIV/0!</v>
      </c>
      <c r="GV22" s="55">
        <f t="shared" si="55"/>
        <v>0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 t="e">
        <f t="shared" si="57"/>
        <v>#DIV/0!</v>
      </c>
      <c r="H23" s="55">
        <f t="shared" si="56"/>
        <v>0</v>
      </c>
      <c r="I23" s="61"/>
      <c r="J23" s="62"/>
      <c r="K23" s="58"/>
      <c r="L23" s="58"/>
      <c r="M23" s="59"/>
      <c r="N23" s="54" t="e">
        <f t="shared" si="0"/>
        <v>#DIV/0!</v>
      </c>
      <c r="O23" s="55">
        <f t="shared" si="1"/>
        <v>0</v>
      </c>
      <c r="P23" s="61"/>
      <c r="Q23" s="62"/>
      <c r="R23" s="58"/>
      <c r="S23" s="58"/>
      <c r="T23" s="59"/>
      <c r="U23" s="54" t="e">
        <f t="shared" si="2"/>
        <v>#DIV/0!</v>
      </c>
      <c r="V23" s="55">
        <f t="shared" si="3"/>
        <v>0</v>
      </c>
      <c r="W23" s="61"/>
      <c r="X23" s="62"/>
      <c r="Y23" s="58"/>
      <c r="Z23" s="58"/>
      <c r="AA23" s="59"/>
      <c r="AB23" s="54" t="e">
        <f t="shared" si="4"/>
        <v>#DIV/0!</v>
      </c>
      <c r="AC23" s="55">
        <f t="shared" si="5"/>
        <v>0</v>
      </c>
      <c r="AD23" s="61"/>
      <c r="AE23" s="62"/>
      <c r="AF23" s="58"/>
      <c r="AG23" s="58"/>
      <c r="AH23" s="59"/>
      <c r="AI23" s="54" t="e">
        <f t="shared" si="6"/>
        <v>#DIV/0!</v>
      </c>
      <c r="AJ23" s="55">
        <f t="shared" si="7"/>
        <v>0</v>
      </c>
      <c r="AK23" s="61"/>
      <c r="AL23" s="62"/>
      <c r="AM23" s="58"/>
      <c r="AN23" s="58"/>
      <c r="AO23" s="59"/>
      <c r="AP23" s="54" t="e">
        <f t="shared" si="8"/>
        <v>#DIV/0!</v>
      </c>
      <c r="AQ23" s="55">
        <f t="shared" si="9"/>
        <v>0</v>
      </c>
      <c r="AR23" s="61"/>
      <c r="AS23" s="62"/>
      <c r="AT23" s="58"/>
      <c r="AU23" s="58"/>
      <c r="AV23" s="59"/>
      <c r="AW23" s="54" t="e">
        <f t="shared" si="10"/>
        <v>#DIV/0!</v>
      </c>
      <c r="AX23" s="55">
        <f t="shared" si="11"/>
        <v>0</v>
      </c>
      <c r="AY23" s="61"/>
      <c r="AZ23" s="62"/>
      <c r="BA23" s="58"/>
      <c r="BB23" s="58"/>
      <c r="BC23" s="59"/>
      <c r="BD23" s="54" t="e">
        <f t="shared" si="12"/>
        <v>#DIV/0!</v>
      </c>
      <c r="BE23" s="55">
        <f t="shared" si="13"/>
        <v>0</v>
      </c>
      <c r="BF23" s="61"/>
      <c r="BG23" s="62"/>
      <c r="BH23" s="58"/>
      <c r="BI23" s="58"/>
      <c r="BJ23" s="59"/>
      <c r="BK23" s="54" t="e">
        <f t="shared" si="14"/>
        <v>#DIV/0!</v>
      </c>
      <c r="BL23" s="55">
        <f t="shared" si="15"/>
        <v>0</v>
      </c>
      <c r="BM23" s="61"/>
      <c r="BN23" s="62"/>
      <c r="BO23" s="58"/>
      <c r="BP23" s="58"/>
      <c r="BQ23" s="59"/>
      <c r="BR23" s="54" t="e">
        <f t="shared" si="16"/>
        <v>#DIV/0!</v>
      </c>
      <c r="BS23" s="55">
        <f t="shared" si="17"/>
        <v>0</v>
      </c>
      <c r="BT23" s="61"/>
      <c r="BU23" s="62"/>
      <c r="BV23" s="58"/>
      <c r="BW23" s="58"/>
      <c r="BX23" s="59"/>
      <c r="BY23" s="54" t="e">
        <f t="shared" si="18"/>
        <v>#DIV/0!</v>
      </c>
      <c r="BZ23" s="55">
        <f t="shared" si="19"/>
        <v>0</v>
      </c>
      <c r="CA23" s="61"/>
      <c r="CB23" s="62"/>
      <c r="CC23" s="58"/>
      <c r="CD23" s="58"/>
      <c r="CE23" s="59"/>
      <c r="CF23" s="54" t="e">
        <f t="shared" si="20"/>
        <v>#DIV/0!</v>
      </c>
      <c r="CG23" s="55">
        <f t="shared" si="21"/>
        <v>0</v>
      </c>
      <c r="CH23" s="61"/>
      <c r="CI23" s="62"/>
      <c r="CJ23" s="58"/>
      <c r="CK23" s="58"/>
      <c r="CL23" s="59"/>
      <c r="CM23" s="54" t="e">
        <f t="shared" si="22"/>
        <v>#DIV/0!</v>
      </c>
      <c r="CN23" s="55">
        <f t="shared" si="23"/>
        <v>0</v>
      </c>
      <c r="CO23" s="61"/>
      <c r="CP23" s="62"/>
      <c r="CQ23" s="58"/>
      <c r="CR23" s="58"/>
      <c r="CS23" s="59"/>
      <c r="CT23" s="54" t="e">
        <f t="shared" si="24"/>
        <v>#DIV/0!</v>
      </c>
      <c r="CU23" s="55">
        <f t="shared" si="25"/>
        <v>0</v>
      </c>
      <c r="CV23" s="61"/>
      <c r="CW23" s="62"/>
      <c r="CX23" s="58"/>
      <c r="CY23" s="58"/>
      <c r="CZ23" s="59"/>
      <c r="DA23" s="54" t="e">
        <f t="shared" si="26"/>
        <v>#DIV/0!</v>
      </c>
      <c r="DB23" s="55">
        <f t="shared" si="27"/>
        <v>0</v>
      </c>
      <c r="DC23" s="61"/>
      <c r="DD23" s="62"/>
      <c r="DE23" s="58"/>
      <c r="DF23" s="58"/>
      <c r="DG23" s="59"/>
      <c r="DH23" s="54" t="e">
        <f t="shared" si="28"/>
        <v>#DIV/0!</v>
      </c>
      <c r="DI23" s="55">
        <f t="shared" si="29"/>
        <v>0</v>
      </c>
      <c r="DJ23" s="61"/>
      <c r="DK23" s="62"/>
      <c r="DL23" s="58"/>
      <c r="DM23" s="58"/>
      <c r="DN23" s="59"/>
      <c r="DO23" s="54" t="e">
        <f t="shared" si="30"/>
        <v>#DIV/0!</v>
      </c>
      <c r="DP23" s="55">
        <f t="shared" si="31"/>
        <v>0</v>
      </c>
      <c r="DQ23" s="61"/>
      <c r="DR23" s="62"/>
      <c r="DS23" s="58"/>
      <c r="DT23" s="58"/>
      <c r="DU23" s="59"/>
      <c r="DV23" s="54" t="e">
        <f t="shared" si="32"/>
        <v>#DIV/0!</v>
      </c>
      <c r="DW23" s="55">
        <f t="shared" si="33"/>
        <v>0</v>
      </c>
      <c r="DX23" s="61"/>
      <c r="DY23" s="62"/>
      <c r="DZ23" s="58"/>
      <c r="EA23" s="58"/>
      <c r="EB23" s="59"/>
      <c r="EC23" s="54" t="e">
        <f t="shared" si="34"/>
        <v>#DIV/0!</v>
      </c>
      <c r="ED23" s="55">
        <f t="shared" si="35"/>
        <v>0</v>
      </c>
      <c r="EE23" s="61"/>
      <c r="EF23" s="62"/>
      <c r="EG23" s="58"/>
      <c r="EH23" s="58"/>
      <c r="EI23" s="59"/>
      <c r="EJ23" s="54" t="e">
        <f t="shared" si="36"/>
        <v>#DIV/0!</v>
      </c>
      <c r="EK23" s="55">
        <f t="shared" si="37"/>
        <v>0</v>
      </c>
      <c r="EL23" s="61"/>
      <c r="EM23" s="62"/>
      <c r="EN23" s="58"/>
      <c r="EO23" s="58"/>
      <c r="EP23" s="59"/>
      <c r="EQ23" s="54" t="e">
        <f t="shared" si="38"/>
        <v>#DIV/0!</v>
      </c>
      <c r="ER23" s="55">
        <f t="shared" si="39"/>
        <v>0</v>
      </c>
      <c r="ES23" s="61"/>
      <c r="ET23" s="62"/>
      <c r="EU23" s="58"/>
      <c r="EV23" s="58"/>
      <c r="EW23" s="59"/>
      <c r="EX23" s="54" t="e">
        <f t="shared" si="40"/>
        <v>#DIV/0!</v>
      </c>
      <c r="EY23" s="55">
        <f t="shared" si="41"/>
        <v>0</v>
      </c>
      <c r="EZ23" s="61"/>
      <c r="FA23" s="62"/>
      <c r="FB23" s="58"/>
      <c r="FC23" s="58"/>
      <c r="FD23" s="59"/>
      <c r="FE23" s="54" t="e">
        <f t="shared" si="42"/>
        <v>#DIV/0!</v>
      </c>
      <c r="FF23" s="55">
        <f t="shared" si="43"/>
        <v>0</v>
      </c>
      <c r="FG23" s="61"/>
      <c r="FH23" s="62"/>
      <c r="FI23" s="58"/>
      <c r="FJ23" s="58"/>
      <c r="FK23" s="59"/>
      <c r="FL23" s="54" t="e">
        <f t="shared" si="44"/>
        <v>#DIV/0!</v>
      </c>
      <c r="FM23" s="55">
        <f t="shared" si="45"/>
        <v>0</v>
      </c>
      <c r="FN23" s="61"/>
      <c r="FO23" s="62"/>
      <c r="FP23" s="58"/>
      <c r="FQ23" s="58"/>
      <c r="FR23" s="59"/>
      <c r="FS23" s="54" t="e">
        <f t="shared" si="46"/>
        <v>#DIV/0!</v>
      </c>
      <c r="FT23" s="55">
        <f t="shared" si="47"/>
        <v>0</v>
      </c>
      <c r="FU23" s="61"/>
      <c r="FV23" s="62"/>
      <c r="FW23" s="58"/>
      <c r="FX23" s="58"/>
      <c r="FY23" s="59"/>
      <c r="FZ23" s="54" t="e">
        <f t="shared" si="48"/>
        <v>#DIV/0!</v>
      </c>
      <c r="GA23" s="55">
        <f t="shared" si="49"/>
        <v>0</v>
      </c>
      <c r="GB23" s="61"/>
      <c r="GC23" s="62"/>
      <c r="GD23" s="58"/>
      <c r="GE23" s="58"/>
      <c r="GF23" s="59"/>
      <c r="GG23" s="54" t="e">
        <f t="shared" si="50"/>
        <v>#DIV/0!</v>
      </c>
      <c r="GH23" s="55">
        <f t="shared" si="51"/>
        <v>0</v>
      </c>
      <c r="GI23" s="61"/>
      <c r="GJ23" s="62"/>
      <c r="GK23" s="58"/>
      <c r="GL23" s="58"/>
      <c r="GM23" s="59"/>
      <c r="GN23" s="54" t="e">
        <f t="shared" si="52"/>
        <v>#DIV/0!</v>
      </c>
      <c r="GO23" s="55">
        <f t="shared" si="53"/>
        <v>0</v>
      </c>
      <c r="GP23" s="61"/>
      <c r="GQ23" s="62"/>
      <c r="GR23" s="58"/>
      <c r="GS23" s="58"/>
      <c r="GT23" s="59"/>
      <c r="GU23" s="54" t="e">
        <f t="shared" si="54"/>
        <v>#DIV/0!</v>
      </c>
      <c r="GV23" s="55">
        <f t="shared" si="55"/>
        <v>0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 t="e">
        <f t="shared" si="57"/>
        <v>#DIV/0!</v>
      </c>
      <c r="H24" s="55">
        <f t="shared" si="56"/>
        <v>0</v>
      </c>
      <c r="I24" s="61"/>
      <c r="J24" s="62"/>
      <c r="K24" s="58"/>
      <c r="L24" s="58"/>
      <c r="M24" s="59"/>
      <c r="N24" s="54" t="e">
        <f t="shared" si="0"/>
        <v>#DIV/0!</v>
      </c>
      <c r="O24" s="55">
        <f t="shared" si="1"/>
        <v>0</v>
      </c>
      <c r="P24" s="61"/>
      <c r="Q24" s="62"/>
      <c r="R24" s="58"/>
      <c r="S24" s="58"/>
      <c r="T24" s="59"/>
      <c r="U24" s="54" t="e">
        <f t="shared" si="2"/>
        <v>#DIV/0!</v>
      </c>
      <c r="V24" s="55">
        <f t="shared" si="3"/>
        <v>0</v>
      </c>
      <c r="W24" s="61"/>
      <c r="X24" s="62"/>
      <c r="Y24" s="58"/>
      <c r="Z24" s="58"/>
      <c r="AA24" s="59"/>
      <c r="AB24" s="54" t="e">
        <f t="shared" si="4"/>
        <v>#DIV/0!</v>
      </c>
      <c r="AC24" s="55">
        <f t="shared" si="5"/>
        <v>0</v>
      </c>
      <c r="AD24" s="61"/>
      <c r="AE24" s="62"/>
      <c r="AF24" s="58"/>
      <c r="AG24" s="58"/>
      <c r="AH24" s="59"/>
      <c r="AI24" s="54" t="e">
        <f t="shared" si="6"/>
        <v>#DIV/0!</v>
      </c>
      <c r="AJ24" s="55">
        <f t="shared" si="7"/>
        <v>0</v>
      </c>
      <c r="AK24" s="61"/>
      <c r="AL24" s="62"/>
      <c r="AM24" s="58"/>
      <c r="AN24" s="58"/>
      <c r="AO24" s="59"/>
      <c r="AP24" s="54" t="e">
        <f t="shared" si="8"/>
        <v>#DIV/0!</v>
      </c>
      <c r="AQ24" s="55">
        <f t="shared" si="9"/>
        <v>0</v>
      </c>
      <c r="AR24" s="61"/>
      <c r="AS24" s="62"/>
      <c r="AT24" s="58"/>
      <c r="AU24" s="58"/>
      <c r="AV24" s="59"/>
      <c r="AW24" s="54" t="e">
        <f t="shared" si="10"/>
        <v>#DIV/0!</v>
      </c>
      <c r="AX24" s="55">
        <f t="shared" si="11"/>
        <v>0</v>
      </c>
      <c r="AY24" s="61"/>
      <c r="AZ24" s="62"/>
      <c r="BA24" s="58"/>
      <c r="BB24" s="58"/>
      <c r="BC24" s="59"/>
      <c r="BD24" s="54" t="e">
        <f t="shared" si="12"/>
        <v>#DIV/0!</v>
      </c>
      <c r="BE24" s="55">
        <f t="shared" si="13"/>
        <v>0</v>
      </c>
      <c r="BF24" s="61"/>
      <c r="BG24" s="62"/>
      <c r="BH24" s="58"/>
      <c r="BI24" s="58"/>
      <c r="BJ24" s="59"/>
      <c r="BK24" s="54" t="e">
        <f t="shared" si="14"/>
        <v>#DIV/0!</v>
      </c>
      <c r="BL24" s="55">
        <f t="shared" si="15"/>
        <v>0</v>
      </c>
      <c r="BM24" s="61"/>
      <c r="BN24" s="62"/>
      <c r="BO24" s="58"/>
      <c r="BP24" s="58"/>
      <c r="BQ24" s="59"/>
      <c r="BR24" s="54" t="e">
        <f t="shared" si="16"/>
        <v>#DIV/0!</v>
      </c>
      <c r="BS24" s="55">
        <f t="shared" si="17"/>
        <v>0</v>
      </c>
      <c r="BT24" s="61"/>
      <c r="BU24" s="62"/>
      <c r="BV24" s="58"/>
      <c r="BW24" s="58"/>
      <c r="BX24" s="59"/>
      <c r="BY24" s="54" t="e">
        <f t="shared" si="18"/>
        <v>#DIV/0!</v>
      </c>
      <c r="BZ24" s="55">
        <f t="shared" si="19"/>
        <v>0</v>
      </c>
      <c r="CA24" s="61"/>
      <c r="CB24" s="62"/>
      <c r="CC24" s="58"/>
      <c r="CD24" s="58"/>
      <c r="CE24" s="59"/>
      <c r="CF24" s="54" t="e">
        <f t="shared" si="20"/>
        <v>#DIV/0!</v>
      </c>
      <c r="CG24" s="55">
        <f t="shared" si="21"/>
        <v>0</v>
      </c>
      <c r="CH24" s="61"/>
      <c r="CI24" s="62"/>
      <c r="CJ24" s="58"/>
      <c r="CK24" s="58"/>
      <c r="CL24" s="59"/>
      <c r="CM24" s="54" t="e">
        <f t="shared" si="22"/>
        <v>#DIV/0!</v>
      </c>
      <c r="CN24" s="55">
        <f t="shared" si="23"/>
        <v>0</v>
      </c>
      <c r="CO24" s="61"/>
      <c r="CP24" s="62"/>
      <c r="CQ24" s="58"/>
      <c r="CR24" s="58"/>
      <c r="CS24" s="59"/>
      <c r="CT24" s="54" t="e">
        <f t="shared" si="24"/>
        <v>#DIV/0!</v>
      </c>
      <c r="CU24" s="55">
        <f t="shared" si="25"/>
        <v>0</v>
      </c>
      <c r="CV24" s="61"/>
      <c r="CW24" s="62"/>
      <c r="CX24" s="58"/>
      <c r="CY24" s="58"/>
      <c r="CZ24" s="59"/>
      <c r="DA24" s="54" t="e">
        <f t="shared" si="26"/>
        <v>#DIV/0!</v>
      </c>
      <c r="DB24" s="55">
        <f t="shared" si="27"/>
        <v>0</v>
      </c>
      <c r="DC24" s="61"/>
      <c r="DD24" s="62"/>
      <c r="DE24" s="58"/>
      <c r="DF24" s="58"/>
      <c r="DG24" s="59"/>
      <c r="DH24" s="54" t="e">
        <f t="shared" si="28"/>
        <v>#DIV/0!</v>
      </c>
      <c r="DI24" s="55">
        <f t="shared" si="29"/>
        <v>0</v>
      </c>
      <c r="DJ24" s="61"/>
      <c r="DK24" s="62"/>
      <c r="DL24" s="58"/>
      <c r="DM24" s="58"/>
      <c r="DN24" s="59"/>
      <c r="DO24" s="54" t="e">
        <f t="shared" si="30"/>
        <v>#DIV/0!</v>
      </c>
      <c r="DP24" s="55">
        <f t="shared" si="31"/>
        <v>0</v>
      </c>
      <c r="DQ24" s="61"/>
      <c r="DR24" s="62"/>
      <c r="DS24" s="58"/>
      <c r="DT24" s="58"/>
      <c r="DU24" s="59"/>
      <c r="DV24" s="54" t="e">
        <f t="shared" si="32"/>
        <v>#DIV/0!</v>
      </c>
      <c r="DW24" s="55">
        <f t="shared" si="33"/>
        <v>0</v>
      </c>
      <c r="DX24" s="61"/>
      <c r="DY24" s="62"/>
      <c r="DZ24" s="58"/>
      <c r="EA24" s="58"/>
      <c r="EB24" s="59"/>
      <c r="EC24" s="54" t="e">
        <f t="shared" si="34"/>
        <v>#DIV/0!</v>
      </c>
      <c r="ED24" s="55">
        <f t="shared" si="35"/>
        <v>0</v>
      </c>
      <c r="EE24" s="61"/>
      <c r="EF24" s="62"/>
      <c r="EG24" s="58"/>
      <c r="EH24" s="58"/>
      <c r="EI24" s="59"/>
      <c r="EJ24" s="54" t="e">
        <f t="shared" si="36"/>
        <v>#DIV/0!</v>
      </c>
      <c r="EK24" s="55">
        <f t="shared" si="37"/>
        <v>0</v>
      </c>
      <c r="EL24" s="61"/>
      <c r="EM24" s="62"/>
      <c r="EN24" s="58"/>
      <c r="EO24" s="58"/>
      <c r="EP24" s="59"/>
      <c r="EQ24" s="54" t="e">
        <f t="shared" si="38"/>
        <v>#DIV/0!</v>
      </c>
      <c r="ER24" s="55">
        <f t="shared" si="39"/>
        <v>0</v>
      </c>
      <c r="ES24" s="61"/>
      <c r="ET24" s="62"/>
      <c r="EU24" s="58"/>
      <c r="EV24" s="58"/>
      <c r="EW24" s="59"/>
      <c r="EX24" s="54" t="e">
        <f t="shared" si="40"/>
        <v>#DIV/0!</v>
      </c>
      <c r="EY24" s="55">
        <f t="shared" si="41"/>
        <v>0</v>
      </c>
      <c r="EZ24" s="61"/>
      <c r="FA24" s="62"/>
      <c r="FB24" s="58"/>
      <c r="FC24" s="58"/>
      <c r="FD24" s="59"/>
      <c r="FE24" s="54" t="e">
        <f t="shared" si="42"/>
        <v>#DIV/0!</v>
      </c>
      <c r="FF24" s="55">
        <f t="shared" si="43"/>
        <v>0</v>
      </c>
      <c r="FG24" s="61"/>
      <c r="FH24" s="62"/>
      <c r="FI24" s="58"/>
      <c r="FJ24" s="58"/>
      <c r="FK24" s="59"/>
      <c r="FL24" s="54" t="e">
        <f t="shared" si="44"/>
        <v>#DIV/0!</v>
      </c>
      <c r="FM24" s="55">
        <f t="shared" si="45"/>
        <v>0</v>
      </c>
      <c r="FN24" s="61"/>
      <c r="FO24" s="62"/>
      <c r="FP24" s="58"/>
      <c r="FQ24" s="58"/>
      <c r="FR24" s="59"/>
      <c r="FS24" s="54" t="e">
        <f t="shared" si="46"/>
        <v>#DIV/0!</v>
      </c>
      <c r="FT24" s="55">
        <f t="shared" si="47"/>
        <v>0</v>
      </c>
      <c r="FU24" s="61"/>
      <c r="FV24" s="62"/>
      <c r="FW24" s="58"/>
      <c r="FX24" s="58"/>
      <c r="FY24" s="59"/>
      <c r="FZ24" s="54" t="e">
        <f t="shared" si="48"/>
        <v>#DIV/0!</v>
      </c>
      <c r="GA24" s="55">
        <f t="shared" si="49"/>
        <v>0</v>
      </c>
      <c r="GB24" s="61"/>
      <c r="GC24" s="62"/>
      <c r="GD24" s="58"/>
      <c r="GE24" s="58"/>
      <c r="GF24" s="59"/>
      <c r="GG24" s="54" t="e">
        <f t="shared" si="50"/>
        <v>#DIV/0!</v>
      </c>
      <c r="GH24" s="55">
        <f t="shared" si="51"/>
        <v>0</v>
      </c>
      <c r="GI24" s="61"/>
      <c r="GJ24" s="62"/>
      <c r="GK24" s="58"/>
      <c r="GL24" s="58"/>
      <c r="GM24" s="59"/>
      <c r="GN24" s="54" t="e">
        <f t="shared" si="52"/>
        <v>#DIV/0!</v>
      </c>
      <c r="GO24" s="55">
        <f t="shared" si="53"/>
        <v>0</v>
      </c>
      <c r="GP24" s="61"/>
      <c r="GQ24" s="62"/>
      <c r="GR24" s="58"/>
      <c r="GS24" s="58"/>
      <c r="GT24" s="59"/>
      <c r="GU24" s="54" t="e">
        <f t="shared" si="54"/>
        <v>#DIV/0!</v>
      </c>
      <c r="GV24" s="55">
        <f t="shared" si="55"/>
        <v>0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 t="e">
        <f t="shared" si="57"/>
        <v>#DIV/0!</v>
      </c>
      <c r="H25" s="55">
        <f t="shared" si="56"/>
        <v>0</v>
      </c>
      <c r="I25" s="61"/>
      <c r="J25" s="62"/>
      <c r="K25" s="58"/>
      <c r="L25" s="58"/>
      <c r="M25" s="59"/>
      <c r="N25" s="54" t="e">
        <f t="shared" si="0"/>
        <v>#DIV/0!</v>
      </c>
      <c r="O25" s="55">
        <f t="shared" si="1"/>
        <v>0</v>
      </c>
      <c r="P25" s="61"/>
      <c r="Q25" s="62"/>
      <c r="R25" s="58"/>
      <c r="S25" s="58"/>
      <c r="T25" s="59"/>
      <c r="U25" s="54" t="e">
        <f t="shared" si="2"/>
        <v>#DIV/0!</v>
      </c>
      <c r="V25" s="55">
        <f t="shared" si="3"/>
        <v>0</v>
      </c>
      <c r="W25" s="61"/>
      <c r="X25" s="62"/>
      <c r="Y25" s="58"/>
      <c r="Z25" s="58"/>
      <c r="AA25" s="59"/>
      <c r="AB25" s="54" t="e">
        <f t="shared" si="4"/>
        <v>#DIV/0!</v>
      </c>
      <c r="AC25" s="55">
        <f t="shared" si="5"/>
        <v>0</v>
      </c>
      <c r="AD25" s="61"/>
      <c r="AE25" s="62"/>
      <c r="AF25" s="58"/>
      <c r="AG25" s="58"/>
      <c r="AH25" s="59"/>
      <c r="AI25" s="54" t="e">
        <f t="shared" si="6"/>
        <v>#DIV/0!</v>
      </c>
      <c r="AJ25" s="55">
        <f t="shared" si="7"/>
        <v>0</v>
      </c>
      <c r="AK25" s="61"/>
      <c r="AL25" s="62"/>
      <c r="AM25" s="58"/>
      <c r="AN25" s="58"/>
      <c r="AO25" s="59"/>
      <c r="AP25" s="54" t="e">
        <f t="shared" si="8"/>
        <v>#DIV/0!</v>
      </c>
      <c r="AQ25" s="55">
        <f t="shared" si="9"/>
        <v>0</v>
      </c>
      <c r="AR25" s="61"/>
      <c r="AS25" s="62"/>
      <c r="AT25" s="58"/>
      <c r="AU25" s="58"/>
      <c r="AV25" s="59"/>
      <c r="AW25" s="54" t="e">
        <f t="shared" si="10"/>
        <v>#DIV/0!</v>
      </c>
      <c r="AX25" s="55">
        <f t="shared" si="11"/>
        <v>0</v>
      </c>
      <c r="AY25" s="61"/>
      <c r="AZ25" s="62"/>
      <c r="BA25" s="58"/>
      <c r="BB25" s="58"/>
      <c r="BC25" s="59"/>
      <c r="BD25" s="54" t="e">
        <f t="shared" si="12"/>
        <v>#DIV/0!</v>
      </c>
      <c r="BE25" s="55">
        <f t="shared" si="13"/>
        <v>0</v>
      </c>
      <c r="BF25" s="61"/>
      <c r="BG25" s="62"/>
      <c r="BH25" s="58"/>
      <c r="BI25" s="58"/>
      <c r="BJ25" s="59"/>
      <c r="BK25" s="54" t="e">
        <f t="shared" si="14"/>
        <v>#DIV/0!</v>
      </c>
      <c r="BL25" s="55">
        <f t="shared" si="15"/>
        <v>0</v>
      </c>
      <c r="BM25" s="61"/>
      <c r="BN25" s="62"/>
      <c r="BO25" s="58"/>
      <c r="BP25" s="58"/>
      <c r="BQ25" s="59"/>
      <c r="BR25" s="54" t="e">
        <f t="shared" si="16"/>
        <v>#DIV/0!</v>
      </c>
      <c r="BS25" s="55">
        <f t="shared" si="17"/>
        <v>0</v>
      </c>
      <c r="BT25" s="61"/>
      <c r="BU25" s="62"/>
      <c r="BV25" s="58"/>
      <c r="BW25" s="58"/>
      <c r="BX25" s="59"/>
      <c r="BY25" s="54" t="e">
        <f t="shared" si="18"/>
        <v>#DIV/0!</v>
      </c>
      <c r="BZ25" s="55">
        <f t="shared" si="19"/>
        <v>0</v>
      </c>
      <c r="CA25" s="61"/>
      <c r="CB25" s="62"/>
      <c r="CC25" s="58"/>
      <c r="CD25" s="58"/>
      <c r="CE25" s="59"/>
      <c r="CF25" s="54" t="e">
        <f t="shared" si="20"/>
        <v>#DIV/0!</v>
      </c>
      <c r="CG25" s="55">
        <f t="shared" si="21"/>
        <v>0</v>
      </c>
      <c r="CH25" s="61"/>
      <c r="CI25" s="62"/>
      <c r="CJ25" s="58"/>
      <c r="CK25" s="58"/>
      <c r="CL25" s="59"/>
      <c r="CM25" s="54" t="e">
        <f t="shared" si="22"/>
        <v>#DIV/0!</v>
      </c>
      <c r="CN25" s="55">
        <f t="shared" si="23"/>
        <v>0</v>
      </c>
      <c r="CO25" s="61"/>
      <c r="CP25" s="62"/>
      <c r="CQ25" s="58"/>
      <c r="CR25" s="58"/>
      <c r="CS25" s="59"/>
      <c r="CT25" s="54" t="e">
        <f t="shared" si="24"/>
        <v>#DIV/0!</v>
      </c>
      <c r="CU25" s="55">
        <f t="shared" si="25"/>
        <v>0</v>
      </c>
      <c r="CV25" s="61"/>
      <c r="CW25" s="62"/>
      <c r="CX25" s="58"/>
      <c r="CY25" s="58"/>
      <c r="CZ25" s="59"/>
      <c r="DA25" s="54" t="e">
        <f t="shared" si="26"/>
        <v>#DIV/0!</v>
      </c>
      <c r="DB25" s="55">
        <f t="shared" si="27"/>
        <v>0</v>
      </c>
      <c r="DC25" s="61"/>
      <c r="DD25" s="62"/>
      <c r="DE25" s="58"/>
      <c r="DF25" s="58"/>
      <c r="DG25" s="59"/>
      <c r="DH25" s="54" t="e">
        <f t="shared" si="28"/>
        <v>#DIV/0!</v>
      </c>
      <c r="DI25" s="55">
        <f t="shared" si="29"/>
        <v>0</v>
      </c>
      <c r="DJ25" s="61"/>
      <c r="DK25" s="62"/>
      <c r="DL25" s="58"/>
      <c r="DM25" s="58"/>
      <c r="DN25" s="59"/>
      <c r="DO25" s="54" t="e">
        <f t="shared" si="30"/>
        <v>#DIV/0!</v>
      </c>
      <c r="DP25" s="55">
        <f t="shared" si="31"/>
        <v>0</v>
      </c>
      <c r="DQ25" s="61"/>
      <c r="DR25" s="62"/>
      <c r="DS25" s="58"/>
      <c r="DT25" s="58"/>
      <c r="DU25" s="59"/>
      <c r="DV25" s="54" t="e">
        <f t="shared" si="32"/>
        <v>#DIV/0!</v>
      </c>
      <c r="DW25" s="55">
        <f t="shared" si="33"/>
        <v>0</v>
      </c>
      <c r="DX25" s="61"/>
      <c r="DY25" s="62"/>
      <c r="DZ25" s="58"/>
      <c r="EA25" s="58"/>
      <c r="EB25" s="59"/>
      <c r="EC25" s="54" t="e">
        <f t="shared" si="34"/>
        <v>#DIV/0!</v>
      </c>
      <c r="ED25" s="55">
        <f t="shared" si="35"/>
        <v>0</v>
      </c>
      <c r="EE25" s="61"/>
      <c r="EF25" s="62"/>
      <c r="EG25" s="58"/>
      <c r="EH25" s="58"/>
      <c r="EI25" s="59"/>
      <c r="EJ25" s="54" t="e">
        <f t="shared" si="36"/>
        <v>#DIV/0!</v>
      </c>
      <c r="EK25" s="55">
        <f t="shared" si="37"/>
        <v>0</v>
      </c>
      <c r="EL25" s="61"/>
      <c r="EM25" s="62"/>
      <c r="EN25" s="58"/>
      <c r="EO25" s="58"/>
      <c r="EP25" s="59"/>
      <c r="EQ25" s="54" t="e">
        <f t="shared" si="38"/>
        <v>#DIV/0!</v>
      </c>
      <c r="ER25" s="55">
        <f t="shared" si="39"/>
        <v>0</v>
      </c>
      <c r="ES25" s="61"/>
      <c r="ET25" s="62"/>
      <c r="EU25" s="58"/>
      <c r="EV25" s="58"/>
      <c r="EW25" s="59"/>
      <c r="EX25" s="54" t="e">
        <f t="shared" si="40"/>
        <v>#DIV/0!</v>
      </c>
      <c r="EY25" s="55">
        <f t="shared" si="41"/>
        <v>0</v>
      </c>
      <c r="EZ25" s="61"/>
      <c r="FA25" s="62"/>
      <c r="FB25" s="58"/>
      <c r="FC25" s="58"/>
      <c r="FD25" s="59"/>
      <c r="FE25" s="54" t="e">
        <f t="shared" si="42"/>
        <v>#DIV/0!</v>
      </c>
      <c r="FF25" s="55">
        <f t="shared" si="43"/>
        <v>0</v>
      </c>
      <c r="FG25" s="61"/>
      <c r="FH25" s="62"/>
      <c r="FI25" s="58"/>
      <c r="FJ25" s="58"/>
      <c r="FK25" s="59"/>
      <c r="FL25" s="54" t="e">
        <f t="shared" si="44"/>
        <v>#DIV/0!</v>
      </c>
      <c r="FM25" s="55">
        <f t="shared" si="45"/>
        <v>0</v>
      </c>
      <c r="FN25" s="61"/>
      <c r="FO25" s="62"/>
      <c r="FP25" s="58"/>
      <c r="FQ25" s="58"/>
      <c r="FR25" s="59"/>
      <c r="FS25" s="54" t="e">
        <f t="shared" si="46"/>
        <v>#DIV/0!</v>
      </c>
      <c r="FT25" s="55">
        <f t="shared" si="47"/>
        <v>0</v>
      </c>
      <c r="FU25" s="61"/>
      <c r="FV25" s="62"/>
      <c r="FW25" s="58"/>
      <c r="FX25" s="58"/>
      <c r="FY25" s="59"/>
      <c r="FZ25" s="54" t="e">
        <f t="shared" si="48"/>
        <v>#DIV/0!</v>
      </c>
      <c r="GA25" s="55">
        <f t="shared" si="49"/>
        <v>0</v>
      </c>
      <c r="GB25" s="61"/>
      <c r="GC25" s="62"/>
      <c r="GD25" s="58"/>
      <c r="GE25" s="58"/>
      <c r="GF25" s="59"/>
      <c r="GG25" s="54" t="e">
        <f t="shared" si="50"/>
        <v>#DIV/0!</v>
      </c>
      <c r="GH25" s="55">
        <f t="shared" si="51"/>
        <v>0</v>
      </c>
      <c r="GI25" s="61"/>
      <c r="GJ25" s="62"/>
      <c r="GK25" s="58"/>
      <c r="GL25" s="58"/>
      <c r="GM25" s="59"/>
      <c r="GN25" s="54" t="e">
        <f t="shared" si="52"/>
        <v>#DIV/0!</v>
      </c>
      <c r="GO25" s="55">
        <f t="shared" si="53"/>
        <v>0</v>
      </c>
      <c r="GP25" s="61"/>
      <c r="GQ25" s="62"/>
      <c r="GR25" s="58"/>
      <c r="GS25" s="58"/>
      <c r="GT25" s="59"/>
      <c r="GU25" s="54" t="e">
        <f t="shared" si="54"/>
        <v>#DIV/0!</v>
      </c>
      <c r="GV25" s="55">
        <f t="shared" si="55"/>
        <v>0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 t="e">
        <f t="shared" si="57"/>
        <v>#DIV/0!</v>
      </c>
      <c r="H26" s="55">
        <f t="shared" si="56"/>
        <v>0</v>
      </c>
      <c r="I26" s="61"/>
      <c r="J26" s="62"/>
      <c r="K26" s="58"/>
      <c r="L26" s="58"/>
      <c r="M26" s="59"/>
      <c r="N26" s="54" t="e">
        <f t="shared" si="0"/>
        <v>#DIV/0!</v>
      </c>
      <c r="O26" s="55">
        <f t="shared" si="1"/>
        <v>0</v>
      </c>
      <c r="P26" s="61"/>
      <c r="Q26" s="62"/>
      <c r="R26" s="58"/>
      <c r="S26" s="58"/>
      <c r="T26" s="59"/>
      <c r="U26" s="54" t="e">
        <f t="shared" si="2"/>
        <v>#DIV/0!</v>
      </c>
      <c r="V26" s="55">
        <f t="shared" si="3"/>
        <v>0</v>
      </c>
      <c r="W26" s="61"/>
      <c r="X26" s="62"/>
      <c r="Y26" s="58"/>
      <c r="Z26" s="58"/>
      <c r="AA26" s="59"/>
      <c r="AB26" s="54" t="e">
        <f t="shared" si="4"/>
        <v>#DIV/0!</v>
      </c>
      <c r="AC26" s="55">
        <f t="shared" si="5"/>
        <v>0</v>
      </c>
      <c r="AD26" s="61"/>
      <c r="AE26" s="62"/>
      <c r="AF26" s="58"/>
      <c r="AG26" s="58"/>
      <c r="AH26" s="59"/>
      <c r="AI26" s="54" t="e">
        <f t="shared" si="6"/>
        <v>#DIV/0!</v>
      </c>
      <c r="AJ26" s="55">
        <f t="shared" si="7"/>
        <v>0</v>
      </c>
      <c r="AK26" s="61"/>
      <c r="AL26" s="62"/>
      <c r="AM26" s="58"/>
      <c r="AN26" s="58"/>
      <c r="AO26" s="59"/>
      <c r="AP26" s="54" t="e">
        <f t="shared" si="8"/>
        <v>#DIV/0!</v>
      </c>
      <c r="AQ26" s="55">
        <f t="shared" si="9"/>
        <v>0</v>
      </c>
      <c r="AR26" s="61"/>
      <c r="AS26" s="62"/>
      <c r="AT26" s="58"/>
      <c r="AU26" s="58"/>
      <c r="AV26" s="59"/>
      <c r="AW26" s="54" t="e">
        <f t="shared" si="10"/>
        <v>#DIV/0!</v>
      </c>
      <c r="AX26" s="55">
        <f t="shared" si="11"/>
        <v>0</v>
      </c>
      <c r="AY26" s="61"/>
      <c r="AZ26" s="62"/>
      <c r="BA26" s="58"/>
      <c r="BB26" s="58"/>
      <c r="BC26" s="59"/>
      <c r="BD26" s="54" t="e">
        <f t="shared" si="12"/>
        <v>#DIV/0!</v>
      </c>
      <c r="BE26" s="55">
        <f t="shared" si="13"/>
        <v>0</v>
      </c>
      <c r="BF26" s="61"/>
      <c r="BG26" s="62"/>
      <c r="BH26" s="58"/>
      <c r="BI26" s="58"/>
      <c r="BJ26" s="59"/>
      <c r="BK26" s="54" t="e">
        <f t="shared" si="14"/>
        <v>#DIV/0!</v>
      </c>
      <c r="BL26" s="55">
        <f t="shared" si="15"/>
        <v>0</v>
      </c>
      <c r="BM26" s="61"/>
      <c r="BN26" s="62"/>
      <c r="BO26" s="58"/>
      <c r="BP26" s="58"/>
      <c r="BQ26" s="59"/>
      <c r="BR26" s="54" t="e">
        <f t="shared" si="16"/>
        <v>#DIV/0!</v>
      </c>
      <c r="BS26" s="55">
        <f t="shared" si="17"/>
        <v>0</v>
      </c>
      <c r="BT26" s="61"/>
      <c r="BU26" s="62"/>
      <c r="BV26" s="58"/>
      <c r="BW26" s="58"/>
      <c r="BX26" s="59"/>
      <c r="BY26" s="54" t="e">
        <f t="shared" si="18"/>
        <v>#DIV/0!</v>
      </c>
      <c r="BZ26" s="55">
        <f t="shared" si="19"/>
        <v>0</v>
      </c>
      <c r="CA26" s="61"/>
      <c r="CB26" s="62"/>
      <c r="CC26" s="58"/>
      <c r="CD26" s="58"/>
      <c r="CE26" s="59"/>
      <c r="CF26" s="54" t="e">
        <f t="shared" si="20"/>
        <v>#DIV/0!</v>
      </c>
      <c r="CG26" s="55">
        <f t="shared" si="21"/>
        <v>0</v>
      </c>
      <c r="CH26" s="61"/>
      <c r="CI26" s="62"/>
      <c r="CJ26" s="58"/>
      <c r="CK26" s="58"/>
      <c r="CL26" s="59"/>
      <c r="CM26" s="54" t="e">
        <f t="shared" si="22"/>
        <v>#DIV/0!</v>
      </c>
      <c r="CN26" s="55">
        <f t="shared" si="23"/>
        <v>0</v>
      </c>
      <c r="CO26" s="61"/>
      <c r="CP26" s="62"/>
      <c r="CQ26" s="58"/>
      <c r="CR26" s="58"/>
      <c r="CS26" s="59"/>
      <c r="CT26" s="54" t="e">
        <f t="shared" si="24"/>
        <v>#DIV/0!</v>
      </c>
      <c r="CU26" s="55">
        <f t="shared" si="25"/>
        <v>0</v>
      </c>
      <c r="CV26" s="61"/>
      <c r="CW26" s="62"/>
      <c r="CX26" s="58"/>
      <c r="CY26" s="58"/>
      <c r="CZ26" s="59"/>
      <c r="DA26" s="54" t="e">
        <f t="shared" si="26"/>
        <v>#DIV/0!</v>
      </c>
      <c r="DB26" s="55">
        <f t="shared" si="27"/>
        <v>0</v>
      </c>
      <c r="DC26" s="61"/>
      <c r="DD26" s="62"/>
      <c r="DE26" s="58"/>
      <c r="DF26" s="58"/>
      <c r="DG26" s="59"/>
      <c r="DH26" s="54" t="e">
        <f t="shared" si="28"/>
        <v>#DIV/0!</v>
      </c>
      <c r="DI26" s="55">
        <f t="shared" si="29"/>
        <v>0</v>
      </c>
      <c r="DJ26" s="61"/>
      <c r="DK26" s="62"/>
      <c r="DL26" s="58"/>
      <c r="DM26" s="58"/>
      <c r="DN26" s="59"/>
      <c r="DO26" s="54" t="e">
        <f t="shared" si="30"/>
        <v>#DIV/0!</v>
      </c>
      <c r="DP26" s="55">
        <f t="shared" si="31"/>
        <v>0</v>
      </c>
      <c r="DQ26" s="61"/>
      <c r="DR26" s="62"/>
      <c r="DS26" s="58"/>
      <c r="DT26" s="58"/>
      <c r="DU26" s="59"/>
      <c r="DV26" s="54" t="e">
        <f t="shared" si="32"/>
        <v>#DIV/0!</v>
      </c>
      <c r="DW26" s="55">
        <f t="shared" si="33"/>
        <v>0</v>
      </c>
      <c r="DX26" s="61"/>
      <c r="DY26" s="62"/>
      <c r="DZ26" s="58"/>
      <c r="EA26" s="58"/>
      <c r="EB26" s="59"/>
      <c r="EC26" s="54" t="e">
        <f t="shared" si="34"/>
        <v>#DIV/0!</v>
      </c>
      <c r="ED26" s="55">
        <f t="shared" si="35"/>
        <v>0</v>
      </c>
      <c r="EE26" s="61"/>
      <c r="EF26" s="62"/>
      <c r="EG26" s="58"/>
      <c r="EH26" s="58"/>
      <c r="EI26" s="59"/>
      <c r="EJ26" s="54" t="e">
        <f t="shared" si="36"/>
        <v>#DIV/0!</v>
      </c>
      <c r="EK26" s="55">
        <f t="shared" si="37"/>
        <v>0</v>
      </c>
      <c r="EL26" s="61"/>
      <c r="EM26" s="62"/>
      <c r="EN26" s="58"/>
      <c r="EO26" s="58"/>
      <c r="EP26" s="59"/>
      <c r="EQ26" s="54" t="e">
        <f t="shared" si="38"/>
        <v>#DIV/0!</v>
      </c>
      <c r="ER26" s="55">
        <f t="shared" si="39"/>
        <v>0</v>
      </c>
      <c r="ES26" s="61"/>
      <c r="ET26" s="62"/>
      <c r="EU26" s="58"/>
      <c r="EV26" s="58"/>
      <c r="EW26" s="59"/>
      <c r="EX26" s="54" t="e">
        <f t="shared" si="40"/>
        <v>#DIV/0!</v>
      </c>
      <c r="EY26" s="55">
        <f t="shared" si="41"/>
        <v>0</v>
      </c>
      <c r="EZ26" s="61"/>
      <c r="FA26" s="62"/>
      <c r="FB26" s="58"/>
      <c r="FC26" s="58"/>
      <c r="FD26" s="59"/>
      <c r="FE26" s="54" t="e">
        <f t="shared" si="42"/>
        <v>#DIV/0!</v>
      </c>
      <c r="FF26" s="55">
        <f t="shared" si="43"/>
        <v>0</v>
      </c>
      <c r="FG26" s="61"/>
      <c r="FH26" s="62"/>
      <c r="FI26" s="58"/>
      <c r="FJ26" s="58"/>
      <c r="FK26" s="59"/>
      <c r="FL26" s="54" t="e">
        <f t="shared" si="44"/>
        <v>#DIV/0!</v>
      </c>
      <c r="FM26" s="55">
        <f t="shared" si="45"/>
        <v>0</v>
      </c>
      <c r="FN26" s="61"/>
      <c r="FO26" s="62"/>
      <c r="FP26" s="58"/>
      <c r="FQ26" s="58"/>
      <c r="FR26" s="59"/>
      <c r="FS26" s="54" t="e">
        <f t="shared" si="46"/>
        <v>#DIV/0!</v>
      </c>
      <c r="FT26" s="55">
        <f t="shared" si="47"/>
        <v>0</v>
      </c>
      <c r="FU26" s="61"/>
      <c r="FV26" s="62"/>
      <c r="FW26" s="58"/>
      <c r="FX26" s="58"/>
      <c r="FY26" s="59"/>
      <c r="FZ26" s="54" t="e">
        <f t="shared" si="48"/>
        <v>#DIV/0!</v>
      </c>
      <c r="GA26" s="55">
        <f t="shared" si="49"/>
        <v>0</v>
      </c>
      <c r="GB26" s="61"/>
      <c r="GC26" s="62"/>
      <c r="GD26" s="58"/>
      <c r="GE26" s="58"/>
      <c r="GF26" s="59"/>
      <c r="GG26" s="54" t="e">
        <f t="shared" si="50"/>
        <v>#DIV/0!</v>
      </c>
      <c r="GH26" s="55">
        <f t="shared" si="51"/>
        <v>0</v>
      </c>
      <c r="GI26" s="61"/>
      <c r="GJ26" s="62"/>
      <c r="GK26" s="58"/>
      <c r="GL26" s="58"/>
      <c r="GM26" s="59"/>
      <c r="GN26" s="54" t="e">
        <f t="shared" si="52"/>
        <v>#DIV/0!</v>
      </c>
      <c r="GO26" s="55">
        <f t="shared" si="53"/>
        <v>0</v>
      </c>
      <c r="GP26" s="61"/>
      <c r="GQ26" s="62"/>
      <c r="GR26" s="58"/>
      <c r="GS26" s="58"/>
      <c r="GT26" s="59"/>
      <c r="GU26" s="54" t="e">
        <f t="shared" si="54"/>
        <v>#DIV/0!</v>
      </c>
      <c r="GV26" s="55">
        <f t="shared" si="55"/>
        <v>0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 t="e">
        <f t="shared" si="57"/>
        <v>#DIV/0!</v>
      </c>
      <c r="H27" s="55">
        <f t="shared" si="56"/>
        <v>0</v>
      </c>
      <c r="I27" s="61"/>
      <c r="J27" s="62"/>
      <c r="K27" s="58"/>
      <c r="L27" s="58"/>
      <c r="M27" s="59"/>
      <c r="N27" s="54" t="e">
        <f t="shared" si="0"/>
        <v>#DIV/0!</v>
      </c>
      <c r="O27" s="55">
        <f t="shared" si="1"/>
        <v>0</v>
      </c>
      <c r="P27" s="61"/>
      <c r="Q27" s="62"/>
      <c r="R27" s="58"/>
      <c r="S27" s="58"/>
      <c r="T27" s="59"/>
      <c r="U27" s="54" t="e">
        <f t="shared" si="2"/>
        <v>#DIV/0!</v>
      </c>
      <c r="V27" s="55">
        <f t="shared" si="3"/>
        <v>0</v>
      </c>
      <c r="W27" s="61"/>
      <c r="X27" s="62"/>
      <c r="Y27" s="58"/>
      <c r="Z27" s="58"/>
      <c r="AA27" s="59"/>
      <c r="AB27" s="54" t="e">
        <f t="shared" si="4"/>
        <v>#DIV/0!</v>
      </c>
      <c r="AC27" s="55">
        <f t="shared" si="5"/>
        <v>0</v>
      </c>
      <c r="AD27" s="61"/>
      <c r="AE27" s="62"/>
      <c r="AF27" s="58"/>
      <c r="AG27" s="58"/>
      <c r="AH27" s="59"/>
      <c r="AI27" s="54" t="e">
        <f t="shared" si="6"/>
        <v>#DIV/0!</v>
      </c>
      <c r="AJ27" s="55">
        <f t="shared" si="7"/>
        <v>0</v>
      </c>
      <c r="AK27" s="61"/>
      <c r="AL27" s="62"/>
      <c r="AM27" s="58"/>
      <c r="AN27" s="58"/>
      <c r="AO27" s="59"/>
      <c r="AP27" s="54" t="e">
        <f t="shared" si="8"/>
        <v>#DIV/0!</v>
      </c>
      <c r="AQ27" s="55">
        <f t="shared" si="9"/>
        <v>0</v>
      </c>
      <c r="AR27" s="61"/>
      <c r="AS27" s="62"/>
      <c r="AT27" s="58"/>
      <c r="AU27" s="58"/>
      <c r="AV27" s="59"/>
      <c r="AW27" s="54" t="e">
        <f t="shared" si="10"/>
        <v>#DIV/0!</v>
      </c>
      <c r="AX27" s="55">
        <f t="shared" si="11"/>
        <v>0</v>
      </c>
      <c r="AY27" s="61"/>
      <c r="AZ27" s="62"/>
      <c r="BA27" s="58"/>
      <c r="BB27" s="58"/>
      <c r="BC27" s="59"/>
      <c r="BD27" s="54" t="e">
        <f t="shared" si="12"/>
        <v>#DIV/0!</v>
      </c>
      <c r="BE27" s="55">
        <f t="shared" si="13"/>
        <v>0</v>
      </c>
      <c r="BF27" s="61"/>
      <c r="BG27" s="62"/>
      <c r="BH27" s="58"/>
      <c r="BI27" s="58"/>
      <c r="BJ27" s="59"/>
      <c r="BK27" s="54" t="e">
        <f t="shared" si="14"/>
        <v>#DIV/0!</v>
      </c>
      <c r="BL27" s="55">
        <f t="shared" si="15"/>
        <v>0</v>
      </c>
      <c r="BM27" s="61"/>
      <c r="BN27" s="62"/>
      <c r="BO27" s="58"/>
      <c r="BP27" s="58"/>
      <c r="BQ27" s="59"/>
      <c r="BR27" s="54" t="e">
        <f t="shared" si="16"/>
        <v>#DIV/0!</v>
      </c>
      <c r="BS27" s="55">
        <f t="shared" si="17"/>
        <v>0</v>
      </c>
      <c r="BT27" s="61"/>
      <c r="BU27" s="62"/>
      <c r="BV27" s="58"/>
      <c r="BW27" s="58"/>
      <c r="BX27" s="59"/>
      <c r="BY27" s="54" t="e">
        <f t="shared" si="18"/>
        <v>#DIV/0!</v>
      </c>
      <c r="BZ27" s="55">
        <f t="shared" si="19"/>
        <v>0</v>
      </c>
      <c r="CA27" s="61"/>
      <c r="CB27" s="62"/>
      <c r="CC27" s="58"/>
      <c r="CD27" s="58"/>
      <c r="CE27" s="59"/>
      <c r="CF27" s="54" t="e">
        <f t="shared" si="20"/>
        <v>#DIV/0!</v>
      </c>
      <c r="CG27" s="55">
        <f t="shared" si="21"/>
        <v>0</v>
      </c>
      <c r="CH27" s="61"/>
      <c r="CI27" s="62"/>
      <c r="CJ27" s="58"/>
      <c r="CK27" s="58"/>
      <c r="CL27" s="59"/>
      <c r="CM27" s="54" t="e">
        <f t="shared" si="22"/>
        <v>#DIV/0!</v>
      </c>
      <c r="CN27" s="55">
        <f t="shared" si="23"/>
        <v>0</v>
      </c>
      <c r="CO27" s="61"/>
      <c r="CP27" s="62"/>
      <c r="CQ27" s="58"/>
      <c r="CR27" s="58"/>
      <c r="CS27" s="59"/>
      <c r="CT27" s="54" t="e">
        <f t="shared" si="24"/>
        <v>#DIV/0!</v>
      </c>
      <c r="CU27" s="55">
        <f t="shared" si="25"/>
        <v>0</v>
      </c>
      <c r="CV27" s="61"/>
      <c r="CW27" s="62"/>
      <c r="CX27" s="58"/>
      <c r="CY27" s="58"/>
      <c r="CZ27" s="59"/>
      <c r="DA27" s="54" t="e">
        <f t="shared" si="26"/>
        <v>#DIV/0!</v>
      </c>
      <c r="DB27" s="55">
        <f t="shared" si="27"/>
        <v>0</v>
      </c>
      <c r="DC27" s="61"/>
      <c r="DD27" s="62"/>
      <c r="DE27" s="58"/>
      <c r="DF27" s="58"/>
      <c r="DG27" s="59"/>
      <c r="DH27" s="54" t="e">
        <f t="shared" si="28"/>
        <v>#DIV/0!</v>
      </c>
      <c r="DI27" s="55">
        <f t="shared" si="29"/>
        <v>0</v>
      </c>
      <c r="DJ27" s="61"/>
      <c r="DK27" s="62"/>
      <c r="DL27" s="58"/>
      <c r="DM27" s="58"/>
      <c r="DN27" s="59"/>
      <c r="DO27" s="54" t="e">
        <f t="shared" si="30"/>
        <v>#DIV/0!</v>
      </c>
      <c r="DP27" s="55">
        <f t="shared" si="31"/>
        <v>0</v>
      </c>
      <c r="DQ27" s="61"/>
      <c r="DR27" s="62"/>
      <c r="DS27" s="58"/>
      <c r="DT27" s="58"/>
      <c r="DU27" s="59"/>
      <c r="DV27" s="54" t="e">
        <f t="shared" si="32"/>
        <v>#DIV/0!</v>
      </c>
      <c r="DW27" s="55">
        <f t="shared" si="33"/>
        <v>0</v>
      </c>
      <c r="DX27" s="61"/>
      <c r="DY27" s="62"/>
      <c r="DZ27" s="58"/>
      <c r="EA27" s="58"/>
      <c r="EB27" s="59"/>
      <c r="EC27" s="54" t="e">
        <f t="shared" si="34"/>
        <v>#DIV/0!</v>
      </c>
      <c r="ED27" s="55">
        <f t="shared" si="35"/>
        <v>0</v>
      </c>
      <c r="EE27" s="61"/>
      <c r="EF27" s="62"/>
      <c r="EG27" s="58"/>
      <c r="EH27" s="58"/>
      <c r="EI27" s="59"/>
      <c r="EJ27" s="54" t="e">
        <f t="shared" si="36"/>
        <v>#DIV/0!</v>
      </c>
      <c r="EK27" s="55">
        <f t="shared" si="37"/>
        <v>0</v>
      </c>
      <c r="EL27" s="61"/>
      <c r="EM27" s="62"/>
      <c r="EN27" s="58"/>
      <c r="EO27" s="58"/>
      <c r="EP27" s="59"/>
      <c r="EQ27" s="54" t="e">
        <f t="shared" si="38"/>
        <v>#DIV/0!</v>
      </c>
      <c r="ER27" s="55">
        <f t="shared" si="39"/>
        <v>0</v>
      </c>
      <c r="ES27" s="61"/>
      <c r="ET27" s="62"/>
      <c r="EU27" s="58"/>
      <c r="EV27" s="58"/>
      <c r="EW27" s="59"/>
      <c r="EX27" s="54" t="e">
        <f t="shared" si="40"/>
        <v>#DIV/0!</v>
      </c>
      <c r="EY27" s="55">
        <f t="shared" si="41"/>
        <v>0</v>
      </c>
      <c r="EZ27" s="61"/>
      <c r="FA27" s="62"/>
      <c r="FB27" s="58"/>
      <c r="FC27" s="58"/>
      <c r="FD27" s="59"/>
      <c r="FE27" s="54" t="e">
        <f t="shared" si="42"/>
        <v>#DIV/0!</v>
      </c>
      <c r="FF27" s="55">
        <f t="shared" si="43"/>
        <v>0</v>
      </c>
      <c r="FG27" s="61"/>
      <c r="FH27" s="62"/>
      <c r="FI27" s="58"/>
      <c r="FJ27" s="58"/>
      <c r="FK27" s="59"/>
      <c r="FL27" s="54" t="e">
        <f t="shared" si="44"/>
        <v>#DIV/0!</v>
      </c>
      <c r="FM27" s="55">
        <f t="shared" si="45"/>
        <v>0</v>
      </c>
      <c r="FN27" s="61"/>
      <c r="FO27" s="62"/>
      <c r="FP27" s="58"/>
      <c r="FQ27" s="58"/>
      <c r="FR27" s="59"/>
      <c r="FS27" s="54" t="e">
        <f t="shared" si="46"/>
        <v>#DIV/0!</v>
      </c>
      <c r="FT27" s="55">
        <f t="shared" si="47"/>
        <v>0</v>
      </c>
      <c r="FU27" s="61"/>
      <c r="FV27" s="62"/>
      <c r="FW27" s="58"/>
      <c r="FX27" s="58"/>
      <c r="FY27" s="59"/>
      <c r="FZ27" s="54" t="e">
        <f t="shared" si="48"/>
        <v>#DIV/0!</v>
      </c>
      <c r="GA27" s="55">
        <f t="shared" si="49"/>
        <v>0</v>
      </c>
      <c r="GB27" s="61"/>
      <c r="GC27" s="62"/>
      <c r="GD27" s="58"/>
      <c r="GE27" s="58"/>
      <c r="GF27" s="59"/>
      <c r="GG27" s="54" t="e">
        <f t="shared" si="50"/>
        <v>#DIV/0!</v>
      </c>
      <c r="GH27" s="55">
        <f t="shared" si="51"/>
        <v>0</v>
      </c>
      <c r="GI27" s="61"/>
      <c r="GJ27" s="62"/>
      <c r="GK27" s="58"/>
      <c r="GL27" s="58"/>
      <c r="GM27" s="59"/>
      <c r="GN27" s="54" t="e">
        <f t="shared" si="52"/>
        <v>#DIV/0!</v>
      </c>
      <c r="GO27" s="55">
        <f t="shared" si="53"/>
        <v>0</v>
      </c>
      <c r="GP27" s="61"/>
      <c r="GQ27" s="62"/>
      <c r="GR27" s="58"/>
      <c r="GS27" s="58"/>
      <c r="GT27" s="59"/>
      <c r="GU27" s="54" t="e">
        <f t="shared" si="54"/>
        <v>#DIV/0!</v>
      </c>
      <c r="GV27" s="55">
        <f t="shared" si="55"/>
        <v>0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 t="e">
        <f t="shared" si="57"/>
        <v>#DIV/0!</v>
      </c>
      <c r="H28" s="55">
        <f t="shared" si="56"/>
        <v>0</v>
      </c>
      <c r="I28" s="61"/>
      <c r="J28" s="62"/>
      <c r="K28" s="58"/>
      <c r="L28" s="58"/>
      <c r="M28" s="59"/>
      <c r="N28" s="54" t="e">
        <f t="shared" si="0"/>
        <v>#DIV/0!</v>
      </c>
      <c r="O28" s="55">
        <f t="shared" si="1"/>
        <v>0</v>
      </c>
      <c r="P28" s="61"/>
      <c r="Q28" s="62"/>
      <c r="R28" s="58"/>
      <c r="S28" s="58"/>
      <c r="T28" s="59"/>
      <c r="U28" s="54" t="e">
        <f t="shared" si="2"/>
        <v>#DIV/0!</v>
      </c>
      <c r="V28" s="55">
        <f t="shared" si="3"/>
        <v>0</v>
      </c>
      <c r="W28" s="61"/>
      <c r="X28" s="62"/>
      <c r="Y28" s="58"/>
      <c r="Z28" s="58"/>
      <c r="AA28" s="59"/>
      <c r="AB28" s="54" t="e">
        <f t="shared" si="4"/>
        <v>#DIV/0!</v>
      </c>
      <c r="AC28" s="55">
        <f t="shared" si="5"/>
        <v>0</v>
      </c>
      <c r="AD28" s="61"/>
      <c r="AE28" s="62"/>
      <c r="AF28" s="58"/>
      <c r="AG28" s="58"/>
      <c r="AH28" s="59"/>
      <c r="AI28" s="54" t="e">
        <f t="shared" si="6"/>
        <v>#DIV/0!</v>
      </c>
      <c r="AJ28" s="55">
        <f t="shared" si="7"/>
        <v>0</v>
      </c>
      <c r="AK28" s="61"/>
      <c r="AL28" s="62"/>
      <c r="AM28" s="58"/>
      <c r="AN28" s="58"/>
      <c r="AO28" s="59"/>
      <c r="AP28" s="54" t="e">
        <f t="shared" si="8"/>
        <v>#DIV/0!</v>
      </c>
      <c r="AQ28" s="55">
        <f t="shared" si="9"/>
        <v>0</v>
      </c>
      <c r="AR28" s="61"/>
      <c r="AS28" s="62"/>
      <c r="AT28" s="58"/>
      <c r="AU28" s="58"/>
      <c r="AV28" s="59"/>
      <c r="AW28" s="54" t="e">
        <f t="shared" si="10"/>
        <v>#DIV/0!</v>
      </c>
      <c r="AX28" s="55">
        <f t="shared" si="11"/>
        <v>0</v>
      </c>
      <c r="AY28" s="61"/>
      <c r="AZ28" s="62"/>
      <c r="BA28" s="58"/>
      <c r="BB28" s="58"/>
      <c r="BC28" s="59"/>
      <c r="BD28" s="54" t="e">
        <f t="shared" si="12"/>
        <v>#DIV/0!</v>
      </c>
      <c r="BE28" s="55">
        <f t="shared" si="13"/>
        <v>0</v>
      </c>
      <c r="BF28" s="61"/>
      <c r="BG28" s="62"/>
      <c r="BH28" s="58"/>
      <c r="BI28" s="58"/>
      <c r="BJ28" s="59"/>
      <c r="BK28" s="54" t="e">
        <f t="shared" si="14"/>
        <v>#DIV/0!</v>
      </c>
      <c r="BL28" s="55">
        <f t="shared" si="15"/>
        <v>0</v>
      </c>
      <c r="BM28" s="61"/>
      <c r="BN28" s="62"/>
      <c r="BO28" s="58"/>
      <c r="BP28" s="58"/>
      <c r="BQ28" s="59"/>
      <c r="BR28" s="54" t="e">
        <f t="shared" si="16"/>
        <v>#DIV/0!</v>
      </c>
      <c r="BS28" s="55">
        <f t="shared" si="17"/>
        <v>0</v>
      </c>
      <c r="BT28" s="61"/>
      <c r="BU28" s="62"/>
      <c r="BV28" s="58"/>
      <c r="BW28" s="58"/>
      <c r="BX28" s="59"/>
      <c r="BY28" s="54" t="e">
        <f t="shared" si="18"/>
        <v>#DIV/0!</v>
      </c>
      <c r="BZ28" s="55">
        <f t="shared" si="19"/>
        <v>0</v>
      </c>
      <c r="CA28" s="61"/>
      <c r="CB28" s="62"/>
      <c r="CC28" s="58"/>
      <c r="CD28" s="58"/>
      <c r="CE28" s="59"/>
      <c r="CF28" s="54" t="e">
        <f t="shared" si="20"/>
        <v>#DIV/0!</v>
      </c>
      <c r="CG28" s="55">
        <f t="shared" si="21"/>
        <v>0</v>
      </c>
      <c r="CH28" s="61"/>
      <c r="CI28" s="62"/>
      <c r="CJ28" s="58"/>
      <c r="CK28" s="58"/>
      <c r="CL28" s="59"/>
      <c r="CM28" s="54" t="e">
        <f t="shared" si="22"/>
        <v>#DIV/0!</v>
      </c>
      <c r="CN28" s="55">
        <f t="shared" si="23"/>
        <v>0</v>
      </c>
      <c r="CO28" s="61"/>
      <c r="CP28" s="62"/>
      <c r="CQ28" s="58"/>
      <c r="CR28" s="58"/>
      <c r="CS28" s="59"/>
      <c r="CT28" s="54" t="e">
        <f t="shared" si="24"/>
        <v>#DIV/0!</v>
      </c>
      <c r="CU28" s="55">
        <f t="shared" si="25"/>
        <v>0</v>
      </c>
      <c r="CV28" s="61"/>
      <c r="CW28" s="62"/>
      <c r="CX28" s="58"/>
      <c r="CY28" s="58"/>
      <c r="CZ28" s="59"/>
      <c r="DA28" s="54" t="e">
        <f t="shared" si="26"/>
        <v>#DIV/0!</v>
      </c>
      <c r="DB28" s="55">
        <f t="shared" si="27"/>
        <v>0</v>
      </c>
      <c r="DC28" s="61"/>
      <c r="DD28" s="62"/>
      <c r="DE28" s="58"/>
      <c r="DF28" s="58"/>
      <c r="DG28" s="59"/>
      <c r="DH28" s="54" t="e">
        <f t="shared" si="28"/>
        <v>#DIV/0!</v>
      </c>
      <c r="DI28" s="55">
        <f t="shared" si="29"/>
        <v>0</v>
      </c>
      <c r="DJ28" s="61"/>
      <c r="DK28" s="62"/>
      <c r="DL28" s="58"/>
      <c r="DM28" s="58"/>
      <c r="DN28" s="59"/>
      <c r="DO28" s="54" t="e">
        <f t="shared" si="30"/>
        <v>#DIV/0!</v>
      </c>
      <c r="DP28" s="55">
        <f t="shared" si="31"/>
        <v>0</v>
      </c>
      <c r="DQ28" s="61"/>
      <c r="DR28" s="62"/>
      <c r="DS28" s="58"/>
      <c r="DT28" s="58"/>
      <c r="DU28" s="59"/>
      <c r="DV28" s="54" t="e">
        <f t="shared" si="32"/>
        <v>#DIV/0!</v>
      </c>
      <c r="DW28" s="55">
        <f t="shared" si="33"/>
        <v>0</v>
      </c>
      <c r="DX28" s="61"/>
      <c r="DY28" s="62"/>
      <c r="DZ28" s="58"/>
      <c r="EA28" s="58"/>
      <c r="EB28" s="59"/>
      <c r="EC28" s="54" t="e">
        <f t="shared" si="34"/>
        <v>#DIV/0!</v>
      </c>
      <c r="ED28" s="55">
        <f t="shared" si="35"/>
        <v>0</v>
      </c>
      <c r="EE28" s="61"/>
      <c r="EF28" s="62"/>
      <c r="EG28" s="58"/>
      <c r="EH28" s="58"/>
      <c r="EI28" s="59"/>
      <c r="EJ28" s="54" t="e">
        <f t="shared" si="36"/>
        <v>#DIV/0!</v>
      </c>
      <c r="EK28" s="55">
        <f t="shared" si="37"/>
        <v>0</v>
      </c>
      <c r="EL28" s="61"/>
      <c r="EM28" s="62"/>
      <c r="EN28" s="58"/>
      <c r="EO28" s="58"/>
      <c r="EP28" s="59"/>
      <c r="EQ28" s="54" t="e">
        <f t="shared" si="38"/>
        <v>#DIV/0!</v>
      </c>
      <c r="ER28" s="55">
        <f t="shared" si="39"/>
        <v>0</v>
      </c>
      <c r="ES28" s="61"/>
      <c r="ET28" s="62"/>
      <c r="EU28" s="58"/>
      <c r="EV28" s="58"/>
      <c r="EW28" s="59"/>
      <c r="EX28" s="54" t="e">
        <f t="shared" si="40"/>
        <v>#DIV/0!</v>
      </c>
      <c r="EY28" s="55">
        <f t="shared" si="41"/>
        <v>0</v>
      </c>
      <c r="EZ28" s="61"/>
      <c r="FA28" s="62"/>
      <c r="FB28" s="58"/>
      <c r="FC28" s="58"/>
      <c r="FD28" s="59"/>
      <c r="FE28" s="54" t="e">
        <f t="shared" si="42"/>
        <v>#DIV/0!</v>
      </c>
      <c r="FF28" s="55">
        <f t="shared" si="43"/>
        <v>0</v>
      </c>
      <c r="FG28" s="61"/>
      <c r="FH28" s="62"/>
      <c r="FI28" s="58"/>
      <c r="FJ28" s="58"/>
      <c r="FK28" s="59"/>
      <c r="FL28" s="54" t="e">
        <f t="shared" si="44"/>
        <v>#DIV/0!</v>
      </c>
      <c r="FM28" s="55">
        <f t="shared" si="45"/>
        <v>0</v>
      </c>
      <c r="FN28" s="61"/>
      <c r="FO28" s="62"/>
      <c r="FP28" s="58"/>
      <c r="FQ28" s="58"/>
      <c r="FR28" s="59"/>
      <c r="FS28" s="54" t="e">
        <f t="shared" si="46"/>
        <v>#DIV/0!</v>
      </c>
      <c r="FT28" s="55">
        <f t="shared" si="47"/>
        <v>0</v>
      </c>
      <c r="FU28" s="61"/>
      <c r="FV28" s="62"/>
      <c r="FW28" s="58"/>
      <c r="FX28" s="58"/>
      <c r="FY28" s="59"/>
      <c r="FZ28" s="54" t="e">
        <f t="shared" si="48"/>
        <v>#DIV/0!</v>
      </c>
      <c r="GA28" s="55">
        <f t="shared" si="49"/>
        <v>0</v>
      </c>
      <c r="GB28" s="61"/>
      <c r="GC28" s="62"/>
      <c r="GD28" s="58"/>
      <c r="GE28" s="58"/>
      <c r="GF28" s="59"/>
      <c r="GG28" s="54" t="e">
        <f t="shared" si="50"/>
        <v>#DIV/0!</v>
      </c>
      <c r="GH28" s="55">
        <f t="shared" si="51"/>
        <v>0</v>
      </c>
      <c r="GI28" s="61"/>
      <c r="GJ28" s="62"/>
      <c r="GK28" s="58"/>
      <c r="GL28" s="58"/>
      <c r="GM28" s="59"/>
      <c r="GN28" s="54" t="e">
        <f t="shared" si="52"/>
        <v>#DIV/0!</v>
      </c>
      <c r="GO28" s="55">
        <f t="shared" si="53"/>
        <v>0</v>
      </c>
      <c r="GP28" s="61"/>
      <c r="GQ28" s="62"/>
      <c r="GR28" s="58"/>
      <c r="GS28" s="58"/>
      <c r="GT28" s="59"/>
      <c r="GU28" s="54" t="e">
        <f t="shared" si="54"/>
        <v>#DIV/0!</v>
      </c>
      <c r="GV28" s="55">
        <f t="shared" si="55"/>
        <v>0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 t="e">
        <f t="shared" si="57"/>
        <v>#DIV/0!</v>
      </c>
      <c r="H29" s="55">
        <f t="shared" si="56"/>
        <v>0</v>
      </c>
      <c r="I29" s="61"/>
      <c r="J29" s="62"/>
      <c r="K29" s="58"/>
      <c r="L29" s="58"/>
      <c r="M29" s="59"/>
      <c r="N29" s="54" t="e">
        <f t="shared" si="0"/>
        <v>#DIV/0!</v>
      </c>
      <c r="O29" s="55">
        <f t="shared" si="1"/>
        <v>0</v>
      </c>
      <c r="P29" s="61"/>
      <c r="Q29" s="62"/>
      <c r="R29" s="58"/>
      <c r="S29" s="58"/>
      <c r="T29" s="59"/>
      <c r="U29" s="54" t="e">
        <f t="shared" si="2"/>
        <v>#DIV/0!</v>
      </c>
      <c r="V29" s="55">
        <f t="shared" si="3"/>
        <v>0</v>
      </c>
      <c r="W29" s="61"/>
      <c r="X29" s="62"/>
      <c r="Y29" s="58"/>
      <c r="Z29" s="58"/>
      <c r="AA29" s="59"/>
      <c r="AB29" s="54" t="e">
        <f t="shared" si="4"/>
        <v>#DIV/0!</v>
      </c>
      <c r="AC29" s="55">
        <f t="shared" si="5"/>
        <v>0</v>
      </c>
      <c r="AD29" s="61"/>
      <c r="AE29" s="62"/>
      <c r="AF29" s="58"/>
      <c r="AG29" s="58"/>
      <c r="AH29" s="59"/>
      <c r="AI29" s="54" t="e">
        <f t="shared" si="6"/>
        <v>#DIV/0!</v>
      </c>
      <c r="AJ29" s="55">
        <f t="shared" si="7"/>
        <v>0</v>
      </c>
      <c r="AK29" s="61"/>
      <c r="AL29" s="62"/>
      <c r="AM29" s="58"/>
      <c r="AN29" s="58"/>
      <c r="AO29" s="59"/>
      <c r="AP29" s="54" t="e">
        <f t="shared" si="8"/>
        <v>#DIV/0!</v>
      </c>
      <c r="AQ29" s="55">
        <f t="shared" si="9"/>
        <v>0</v>
      </c>
      <c r="AR29" s="61"/>
      <c r="AS29" s="62"/>
      <c r="AT29" s="58"/>
      <c r="AU29" s="58"/>
      <c r="AV29" s="59"/>
      <c r="AW29" s="54" t="e">
        <f t="shared" si="10"/>
        <v>#DIV/0!</v>
      </c>
      <c r="AX29" s="55">
        <f t="shared" si="11"/>
        <v>0</v>
      </c>
      <c r="AY29" s="61"/>
      <c r="AZ29" s="62"/>
      <c r="BA29" s="58"/>
      <c r="BB29" s="58"/>
      <c r="BC29" s="59"/>
      <c r="BD29" s="54" t="e">
        <f t="shared" si="12"/>
        <v>#DIV/0!</v>
      </c>
      <c r="BE29" s="55">
        <f t="shared" si="13"/>
        <v>0</v>
      </c>
      <c r="BF29" s="61"/>
      <c r="BG29" s="62"/>
      <c r="BH29" s="58"/>
      <c r="BI29" s="58"/>
      <c r="BJ29" s="59"/>
      <c r="BK29" s="54" t="e">
        <f t="shared" si="14"/>
        <v>#DIV/0!</v>
      </c>
      <c r="BL29" s="55">
        <f t="shared" si="15"/>
        <v>0</v>
      </c>
      <c r="BM29" s="61"/>
      <c r="BN29" s="62"/>
      <c r="BO29" s="58"/>
      <c r="BP29" s="58"/>
      <c r="BQ29" s="59"/>
      <c r="BR29" s="54" t="e">
        <f t="shared" si="16"/>
        <v>#DIV/0!</v>
      </c>
      <c r="BS29" s="55">
        <f t="shared" si="17"/>
        <v>0</v>
      </c>
      <c r="BT29" s="61"/>
      <c r="BU29" s="62"/>
      <c r="BV29" s="58"/>
      <c r="BW29" s="58"/>
      <c r="BX29" s="59"/>
      <c r="BY29" s="54" t="e">
        <f t="shared" si="18"/>
        <v>#DIV/0!</v>
      </c>
      <c r="BZ29" s="55">
        <f t="shared" si="19"/>
        <v>0</v>
      </c>
      <c r="CA29" s="61"/>
      <c r="CB29" s="62"/>
      <c r="CC29" s="58"/>
      <c r="CD29" s="58"/>
      <c r="CE29" s="59"/>
      <c r="CF29" s="54" t="e">
        <f t="shared" si="20"/>
        <v>#DIV/0!</v>
      </c>
      <c r="CG29" s="55">
        <f t="shared" si="21"/>
        <v>0</v>
      </c>
      <c r="CH29" s="61"/>
      <c r="CI29" s="62"/>
      <c r="CJ29" s="58"/>
      <c r="CK29" s="58"/>
      <c r="CL29" s="59"/>
      <c r="CM29" s="54" t="e">
        <f t="shared" si="22"/>
        <v>#DIV/0!</v>
      </c>
      <c r="CN29" s="55">
        <f t="shared" si="23"/>
        <v>0</v>
      </c>
      <c r="CO29" s="61"/>
      <c r="CP29" s="62"/>
      <c r="CQ29" s="58"/>
      <c r="CR29" s="58"/>
      <c r="CS29" s="59"/>
      <c r="CT29" s="54" t="e">
        <f t="shared" si="24"/>
        <v>#DIV/0!</v>
      </c>
      <c r="CU29" s="55">
        <f t="shared" si="25"/>
        <v>0</v>
      </c>
      <c r="CV29" s="61"/>
      <c r="CW29" s="62"/>
      <c r="CX29" s="58"/>
      <c r="CY29" s="58"/>
      <c r="CZ29" s="59"/>
      <c r="DA29" s="54" t="e">
        <f t="shared" si="26"/>
        <v>#DIV/0!</v>
      </c>
      <c r="DB29" s="55">
        <f t="shared" si="27"/>
        <v>0</v>
      </c>
      <c r="DC29" s="61"/>
      <c r="DD29" s="62"/>
      <c r="DE29" s="58"/>
      <c r="DF29" s="58"/>
      <c r="DG29" s="59"/>
      <c r="DH29" s="54" t="e">
        <f t="shared" si="28"/>
        <v>#DIV/0!</v>
      </c>
      <c r="DI29" s="55">
        <f t="shared" si="29"/>
        <v>0</v>
      </c>
      <c r="DJ29" s="61"/>
      <c r="DK29" s="62"/>
      <c r="DL29" s="58"/>
      <c r="DM29" s="58"/>
      <c r="DN29" s="59"/>
      <c r="DO29" s="54" t="e">
        <f t="shared" si="30"/>
        <v>#DIV/0!</v>
      </c>
      <c r="DP29" s="55">
        <f t="shared" si="31"/>
        <v>0</v>
      </c>
      <c r="DQ29" s="61"/>
      <c r="DR29" s="62"/>
      <c r="DS29" s="58"/>
      <c r="DT29" s="58"/>
      <c r="DU29" s="59"/>
      <c r="DV29" s="54" t="e">
        <f t="shared" si="32"/>
        <v>#DIV/0!</v>
      </c>
      <c r="DW29" s="55">
        <f t="shared" si="33"/>
        <v>0</v>
      </c>
      <c r="DX29" s="61"/>
      <c r="DY29" s="62"/>
      <c r="DZ29" s="58"/>
      <c r="EA29" s="58"/>
      <c r="EB29" s="59"/>
      <c r="EC29" s="54" t="e">
        <f t="shared" si="34"/>
        <v>#DIV/0!</v>
      </c>
      <c r="ED29" s="55">
        <f t="shared" si="35"/>
        <v>0</v>
      </c>
      <c r="EE29" s="61"/>
      <c r="EF29" s="62"/>
      <c r="EG29" s="58"/>
      <c r="EH29" s="58"/>
      <c r="EI29" s="59"/>
      <c r="EJ29" s="54" t="e">
        <f t="shared" si="36"/>
        <v>#DIV/0!</v>
      </c>
      <c r="EK29" s="55">
        <f t="shared" si="37"/>
        <v>0</v>
      </c>
      <c r="EL29" s="61"/>
      <c r="EM29" s="62"/>
      <c r="EN29" s="58"/>
      <c r="EO29" s="58"/>
      <c r="EP29" s="59"/>
      <c r="EQ29" s="54" t="e">
        <f t="shared" si="38"/>
        <v>#DIV/0!</v>
      </c>
      <c r="ER29" s="55">
        <f t="shared" si="39"/>
        <v>0</v>
      </c>
      <c r="ES29" s="61"/>
      <c r="ET29" s="62"/>
      <c r="EU29" s="58"/>
      <c r="EV29" s="58"/>
      <c r="EW29" s="59"/>
      <c r="EX29" s="54" t="e">
        <f t="shared" si="40"/>
        <v>#DIV/0!</v>
      </c>
      <c r="EY29" s="55">
        <f t="shared" si="41"/>
        <v>0</v>
      </c>
      <c r="EZ29" s="61"/>
      <c r="FA29" s="62"/>
      <c r="FB29" s="58"/>
      <c r="FC29" s="58"/>
      <c r="FD29" s="59"/>
      <c r="FE29" s="54" t="e">
        <f t="shared" si="42"/>
        <v>#DIV/0!</v>
      </c>
      <c r="FF29" s="55">
        <f t="shared" si="43"/>
        <v>0</v>
      </c>
      <c r="FG29" s="61"/>
      <c r="FH29" s="62"/>
      <c r="FI29" s="58"/>
      <c r="FJ29" s="58"/>
      <c r="FK29" s="59"/>
      <c r="FL29" s="54" t="e">
        <f t="shared" si="44"/>
        <v>#DIV/0!</v>
      </c>
      <c r="FM29" s="55">
        <f t="shared" si="45"/>
        <v>0</v>
      </c>
      <c r="FN29" s="61"/>
      <c r="FO29" s="62"/>
      <c r="FP29" s="58"/>
      <c r="FQ29" s="58"/>
      <c r="FR29" s="59"/>
      <c r="FS29" s="54" t="e">
        <f t="shared" si="46"/>
        <v>#DIV/0!</v>
      </c>
      <c r="FT29" s="55">
        <f t="shared" si="47"/>
        <v>0</v>
      </c>
      <c r="FU29" s="61"/>
      <c r="FV29" s="62"/>
      <c r="FW29" s="58"/>
      <c r="FX29" s="58"/>
      <c r="FY29" s="59"/>
      <c r="FZ29" s="54" t="e">
        <f t="shared" si="48"/>
        <v>#DIV/0!</v>
      </c>
      <c r="GA29" s="55">
        <f t="shared" si="49"/>
        <v>0</v>
      </c>
      <c r="GB29" s="61"/>
      <c r="GC29" s="62"/>
      <c r="GD29" s="58"/>
      <c r="GE29" s="58"/>
      <c r="GF29" s="59"/>
      <c r="GG29" s="54" t="e">
        <f t="shared" si="50"/>
        <v>#DIV/0!</v>
      </c>
      <c r="GH29" s="55">
        <f t="shared" si="51"/>
        <v>0</v>
      </c>
      <c r="GI29" s="61"/>
      <c r="GJ29" s="62"/>
      <c r="GK29" s="58"/>
      <c r="GL29" s="58"/>
      <c r="GM29" s="59"/>
      <c r="GN29" s="54" t="e">
        <f t="shared" si="52"/>
        <v>#DIV/0!</v>
      </c>
      <c r="GO29" s="55">
        <f t="shared" si="53"/>
        <v>0</v>
      </c>
      <c r="GP29" s="61"/>
      <c r="GQ29" s="62"/>
      <c r="GR29" s="58"/>
      <c r="GS29" s="58"/>
      <c r="GT29" s="59"/>
      <c r="GU29" s="54" t="e">
        <f t="shared" si="54"/>
        <v>#DIV/0!</v>
      </c>
      <c r="GV29" s="55">
        <f t="shared" si="55"/>
        <v>0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 t="e">
        <f t="shared" si="57"/>
        <v>#DIV/0!</v>
      </c>
      <c r="H30" s="55">
        <f t="shared" si="56"/>
        <v>0</v>
      </c>
      <c r="I30" s="61"/>
      <c r="J30" s="62"/>
      <c r="K30" s="58"/>
      <c r="L30" s="58"/>
      <c r="M30" s="59"/>
      <c r="N30" s="54" t="e">
        <f t="shared" si="0"/>
        <v>#DIV/0!</v>
      </c>
      <c r="O30" s="55">
        <f t="shared" si="1"/>
        <v>0</v>
      </c>
      <c r="P30" s="61"/>
      <c r="Q30" s="62"/>
      <c r="R30" s="58"/>
      <c r="S30" s="58"/>
      <c r="T30" s="59"/>
      <c r="U30" s="54" t="e">
        <f t="shared" si="2"/>
        <v>#DIV/0!</v>
      </c>
      <c r="V30" s="55">
        <f t="shared" si="3"/>
        <v>0</v>
      </c>
      <c r="W30" s="61"/>
      <c r="X30" s="62"/>
      <c r="Y30" s="58"/>
      <c r="Z30" s="58"/>
      <c r="AA30" s="59"/>
      <c r="AB30" s="54" t="e">
        <f t="shared" si="4"/>
        <v>#DIV/0!</v>
      </c>
      <c r="AC30" s="55">
        <f t="shared" si="5"/>
        <v>0</v>
      </c>
      <c r="AD30" s="61"/>
      <c r="AE30" s="62"/>
      <c r="AF30" s="58"/>
      <c r="AG30" s="58"/>
      <c r="AH30" s="59"/>
      <c r="AI30" s="54" t="e">
        <f t="shared" si="6"/>
        <v>#DIV/0!</v>
      </c>
      <c r="AJ30" s="55">
        <f t="shared" si="7"/>
        <v>0</v>
      </c>
      <c r="AK30" s="61"/>
      <c r="AL30" s="62"/>
      <c r="AM30" s="58"/>
      <c r="AN30" s="58"/>
      <c r="AO30" s="59"/>
      <c r="AP30" s="54" t="e">
        <f t="shared" si="8"/>
        <v>#DIV/0!</v>
      </c>
      <c r="AQ30" s="55">
        <f t="shared" si="9"/>
        <v>0</v>
      </c>
      <c r="AR30" s="61"/>
      <c r="AS30" s="62"/>
      <c r="AT30" s="58"/>
      <c r="AU30" s="58"/>
      <c r="AV30" s="59"/>
      <c r="AW30" s="54" t="e">
        <f t="shared" si="10"/>
        <v>#DIV/0!</v>
      </c>
      <c r="AX30" s="55">
        <f t="shared" si="11"/>
        <v>0</v>
      </c>
      <c r="AY30" s="61"/>
      <c r="AZ30" s="62"/>
      <c r="BA30" s="58"/>
      <c r="BB30" s="58"/>
      <c r="BC30" s="59"/>
      <c r="BD30" s="54" t="e">
        <f t="shared" si="12"/>
        <v>#DIV/0!</v>
      </c>
      <c r="BE30" s="55">
        <f t="shared" si="13"/>
        <v>0</v>
      </c>
      <c r="BF30" s="61"/>
      <c r="BG30" s="62"/>
      <c r="BH30" s="58"/>
      <c r="BI30" s="58"/>
      <c r="BJ30" s="59"/>
      <c r="BK30" s="54" t="e">
        <f t="shared" si="14"/>
        <v>#DIV/0!</v>
      </c>
      <c r="BL30" s="55">
        <f t="shared" si="15"/>
        <v>0</v>
      </c>
      <c r="BM30" s="61"/>
      <c r="BN30" s="62"/>
      <c r="BO30" s="58"/>
      <c r="BP30" s="58"/>
      <c r="BQ30" s="59"/>
      <c r="BR30" s="54" t="e">
        <f t="shared" si="16"/>
        <v>#DIV/0!</v>
      </c>
      <c r="BS30" s="55">
        <f t="shared" si="17"/>
        <v>0</v>
      </c>
      <c r="BT30" s="61"/>
      <c r="BU30" s="62"/>
      <c r="BV30" s="58"/>
      <c r="BW30" s="58"/>
      <c r="BX30" s="59"/>
      <c r="BY30" s="54" t="e">
        <f t="shared" si="18"/>
        <v>#DIV/0!</v>
      </c>
      <c r="BZ30" s="55">
        <f t="shared" si="19"/>
        <v>0</v>
      </c>
      <c r="CA30" s="61"/>
      <c r="CB30" s="62"/>
      <c r="CC30" s="58"/>
      <c r="CD30" s="58"/>
      <c r="CE30" s="59"/>
      <c r="CF30" s="54" t="e">
        <f t="shared" si="20"/>
        <v>#DIV/0!</v>
      </c>
      <c r="CG30" s="55">
        <f t="shared" si="21"/>
        <v>0</v>
      </c>
      <c r="CH30" s="61"/>
      <c r="CI30" s="62"/>
      <c r="CJ30" s="58"/>
      <c r="CK30" s="58"/>
      <c r="CL30" s="59"/>
      <c r="CM30" s="54" t="e">
        <f t="shared" si="22"/>
        <v>#DIV/0!</v>
      </c>
      <c r="CN30" s="55">
        <f t="shared" si="23"/>
        <v>0</v>
      </c>
      <c r="CO30" s="61"/>
      <c r="CP30" s="62"/>
      <c r="CQ30" s="58"/>
      <c r="CR30" s="58"/>
      <c r="CS30" s="59"/>
      <c r="CT30" s="54" t="e">
        <f t="shared" si="24"/>
        <v>#DIV/0!</v>
      </c>
      <c r="CU30" s="55">
        <f t="shared" si="25"/>
        <v>0</v>
      </c>
      <c r="CV30" s="61"/>
      <c r="CW30" s="62"/>
      <c r="CX30" s="58"/>
      <c r="CY30" s="58"/>
      <c r="CZ30" s="59"/>
      <c r="DA30" s="54" t="e">
        <f t="shared" si="26"/>
        <v>#DIV/0!</v>
      </c>
      <c r="DB30" s="55">
        <f t="shared" si="27"/>
        <v>0</v>
      </c>
      <c r="DC30" s="61"/>
      <c r="DD30" s="62"/>
      <c r="DE30" s="58"/>
      <c r="DF30" s="58"/>
      <c r="DG30" s="59"/>
      <c r="DH30" s="54" t="e">
        <f t="shared" si="28"/>
        <v>#DIV/0!</v>
      </c>
      <c r="DI30" s="55">
        <f t="shared" si="29"/>
        <v>0</v>
      </c>
      <c r="DJ30" s="61"/>
      <c r="DK30" s="62"/>
      <c r="DL30" s="58"/>
      <c r="DM30" s="58"/>
      <c r="DN30" s="59"/>
      <c r="DO30" s="54" t="e">
        <f t="shared" si="30"/>
        <v>#DIV/0!</v>
      </c>
      <c r="DP30" s="55">
        <f t="shared" si="31"/>
        <v>0</v>
      </c>
      <c r="DQ30" s="61"/>
      <c r="DR30" s="62"/>
      <c r="DS30" s="58"/>
      <c r="DT30" s="58"/>
      <c r="DU30" s="59"/>
      <c r="DV30" s="54" t="e">
        <f t="shared" si="32"/>
        <v>#DIV/0!</v>
      </c>
      <c r="DW30" s="55">
        <f t="shared" si="33"/>
        <v>0</v>
      </c>
      <c r="DX30" s="61"/>
      <c r="DY30" s="62"/>
      <c r="DZ30" s="58"/>
      <c r="EA30" s="58"/>
      <c r="EB30" s="59"/>
      <c r="EC30" s="54" t="e">
        <f t="shared" si="34"/>
        <v>#DIV/0!</v>
      </c>
      <c r="ED30" s="55">
        <f t="shared" si="35"/>
        <v>0</v>
      </c>
      <c r="EE30" s="61"/>
      <c r="EF30" s="62"/>
      <c r="EG30" s="58"/>
      <c r="EH30" s="58"/>
      <c r="EI30" s="59"/>
      <c r="EJ30" s="54" t="e">
        <f t="shared" si="36"/>
        <v>#DIV/0!</v>
      </c>
      <c r="EK30" s="55">
        <f t="shared" si="37"/>
        <v>0</v>
      </c>
      <c r="EL30" s="61"/>
      <c r="EM30" s="62"/>
      <c r="EN30" s="58"/>
      <c r="EO30" s="58"/>
      <c r="EP30" s="59"/>
      <c r="EQ30" s="54" t="e">
        <f t="shared" si="38"/>
        <v>#DIV/0!</v>
      </c>
      <c r="ER30" s="55">
        <f t="shared" si="39"/>
        <v>0</v>
      </c>
      <c r="ES30" s="61"/>
      <c r="ET30" s="62"/>
      <c r="EU30" s="58"/>
      <c r="EV30" s="58"/>
      <c r="EW30" s="59"/>
      <c r="EX30" s="54" t="e">
        <f t="shared" si="40"/>
        <v>#DIV/0!</v>
      </c>
      <c r="EY30" s="55">
        <f t="shared" si="41"/>
        <v>0</v>
      </c>
      <c r="EZ30" s="61"/>
      <c r="FA30" s="62"/>
      <c r="FB30" s="58"/>
      <c r="FC30" s="58"/>
      <c r="FD30" s="59"/>
      <c r="FE30" s="54" t="e">
        <f t="shared" si="42"/>
        <v>#DIV/0!</v>
      </c>
      <c r="FF30" s="55">
        <f t="shared" si="43"/>
        <v>0</v>
      </c>
      <c r="FG30" s="61"/>
      <c r="FH30" s="62"/>
      <c r="FI30" s="58"/>
      <c r="FJ30" s="58"/>
      <c r="FK30" s="59"/>
      <c r="FL30" s="54" t="e">
        <f t="shared" si="44"/>
        <v>#DIV/0!</v>
      </c>
      <c r="FM30" s="55">
        <f t="shared" si="45"/>
        <v>0</v>
      </c>
      <c r="FN30" s="61"/>
      <c r="FO30" s="62"/>
      <c r="FP30" s="58"/>
      <c r="FQ30" s="58"/>
      <c r="FR30" s="59"/>
      <c r="FS30" s="54" t="e">
        <f t="shared" si="46"/>
        <v>#DIV/0!</v>
      </c>
      <c r="FT30" s="55">
        <f t="shared" si="47"/>
        <v>0</v>
      </c>
      <c r="FU30" s="61"/>
      <c r="FV30" s="62"/>
      <c r="FW30" s="58"/>
      <c r="FX30" s="58"/>
      <c r="FY30" s="59"/>
      <c r="FZ30" s="54" t="e">
        <f t="shared" si="48"/>
        <v>#DIV/0!</v>
      </c>
      <c r="GA30" s="55">
        <f t="shared" si="49"/>
        <v>0</v>
      </c>
      <c r="GB30" s="61"/>
      <c r="GC30" s="62"/>
      <c r="GD30" s="58"/>
      <c r="GE30" s="58"/>
      <c r="GF30" s="59"/>
      <c r="GG30" s="54" t="e">
        <f t="shared" si="50"/>
        <v>#DIV/0!</v>
      </c>
      <c r="GH30" s="55">
        <f t="shared" si="51"/>
        <v>0</v>
      </c>
      <c r="GI30" s="61"/>
      <c r="GJ30" s="62"/>
      <c r="GK30" s="58"/>
      <c r="GL30" s="58"/>
      <c r="GM30" s="59"/>
      <c r="GN30" s="54" t="e">
        <f t="shared" si="52"/>
        <v>#DIV/0!</v>
      </c>
      <c r="GO30" s="55">
        <f t="shared" si="53"/>
        <v>0</v>
      </c>
      <c r="GP30" s="61"/>
      <c r="GQ30" s="62"/>
      <c r="GR30" s="58"/>
      <c r="GS30" s="58"/>
      <c r="GT30" s="59"/>
      <c r="GU30" s="54" t="e">
        <f t="shared" si="54"/>
        <v>#DIV/0!</v>
      </c>
      <c r="GV30" s="55">
        <f t="shared" si="55"/>
        <v>0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 t="e">
        <f t="shared" si="57"/>
        <v>#DIV/0!</v>
      </c>
      <c r="H31" s="55">
        <f t="shared" si="56"/>
        <v>0</v>
      </c>
      <c r="I31" s="61"/>
      <c r="J31" s="62"/>
      <c r="K31" s="58"/>
      <c r="L31" s="58"/>
      <c r="M31" s="59"/>
      <c r="N31" s="54" t="e">
        <f t="shared" si="0"/>
        <v>#DIV/0!</v>
      </c>
      <c r="O31" s="55">
        <f t="shared" si="1"/>
        <v>0</v>
      </c>
      <c r="P31" s="61"/>
      <c r="Q31" s="62"/>
      <c r="R31" s="58"/>
      <c r="S31" s="58"/>
      <c r="T31" s="59"/>
      <c r="U31" s="54" t="e">
        <f t="shared" si="2"/>
        <v>#DIV/0!</v>
      </c>
      <c r="V31" s="55">
        <f t="shared" si="3"/>
        <v>0</v>
      </c>
      <c r="W31" s="61"/>
      <c r="X31" s="62"/>
      <c r="Y31" s="58"/>
      <c r="Z31" s="58"/>
      <c r="AA31" s="59"/>
      <c r="AB31" s="54" t="e">
        <f t="shared" si="4"/>
        <v>#DIV/0!</v>
      </c>
      <c r="AC31" s="55">
        <f t="shared" si="5"/>
        <v>0</v>
      </c>
      <c r="AD31" s="61"/>
      <c r="AE31" s="62"/>
      <c r="AF31" s="58"/>
      <c r="AG31" s="58"/>
      <c r="AH31" s="59"/>
      <c r="AI31" s="54" t="e">
        <f t="shared" si="6"/>
        <v>#DIV/0!</v>
      </c>
      <c r="AJ31" s="55">
        <f t="shared" si="7"/>
        <v>0</v>
      </c>
      <c r="AK31" s="61"/>
      <c r="AL31" s="62"/>
      <c r="AM31" s="58"/>
      <c r="AN31" s="58"/>
      <c r="AO31" s="59"/>
      <c r="AP31" s="54" t="e">
        <f t="shared" si="8"/>
        <v>#DIV/0!</v>
      </c>
      <c r="AQ31" s="55">
        <f t="shared" si="9"/>
        <v>0</v>
      </c>
      <c r="AR31" s="61"/>
      <c r="AS31" s="62"/>
      <c r="AT31" s="58"/>
      <c r="AU31" s="58"/>
      <c r="AV31" s="59"/>
      <c r="AW31" s="54" t="e">
        <f t="shared" si="10"/>
        <v>#DIV/0!</v>
      </c>
      <c r="AX31" s="55">
        <f t="shared" si="11"/>
        <v>0</v>
      </c>
      <c r="AY31" s="61"/>
      <c r="AZ31" s="62"/>
      <c r="BA31" s="58"/>
      <c r="BB31" s="58"/>
      <c r="BC31" s="59"/>
      <c r="BD31" s="54" t="e">
        <f t="shared" si="12"/>
        <v>#DIV/0!</v>
      </c>
      <c r="BE31" s="55">
        <f t="shared" si="13"/>
        <v>0</v>
      </c>
      <c r="BF31" s="61"/>
      <c r="BG31" s="62"/>
      <c r="BH31" s="58"/>
      <c r="BI31" s="58"/>
      <c r="BJ31" s="59"/>
      <c r="BK31" s="54" t="e">
        <f t="shared" si="14"/>
        <v>#DIV/0!</v>
      </c>
      <c r="BL31" s="55">
        <f t="shared" si="15"/>
        <v>0</v>
      </c>
      <c r="BM31" s="61"/>
      <c r="BN31" s="62"/>
      <c r="BO31" s="58"/>
      <c r="BP31" s="58"/>
      <c r="BQ31" s="59"/>
      <c r="BR31" s="54" t="e">
        <f t="shared" si="16"/>
        <v>#DIV/0!</v>
      </c>
      <c r="BS31" s="55">
        <f t="shared" si="17"/>
        <v>0</v>
      </c>
      <c r="BT31" s="61"/>
      <c r="BU31" s="62"/>
      <c r="BV31" s="58"/>
      <c r="BW31" s="58"/>
      <c r="BX31" s="59"/>
      <c r="BY31" s="54" t="e">
        <f t="shared" si="18"/>
        <v>#DIV/0!</v>
      </c>
      <c r="BZ31" s="55">
        <f t="shared" si="19"/>
        <v>0</v>
      </c>
      <c r="CA31" s="61"/>
      <c r="CB31" s="62"/>
      <c r="CC31" s="58"/>
      <c r="CD31" s="58"/>
      <c r="CE31" s="59"/>
      <c r="CF31" s="54" t="e">
        <f t="shared" si="20"/>
        <v>#DIV/0!</v>
      </c>
      <c r="CG31" s="55">
        <f t="shared" si="21"/>
        <v>0</v>
      </c>
      <c r="CH31" s="61"/>
      <c r="CI31" s="62"/>
      <c r="CJ31" s="58"/>
      <c r="CK31" s="58"/>
      <c r="CL31" s="59"/>
      <c r="CM31" s="54" t="e">
        <f t="shared" si="22"/>
        <v>#DIV/0!</v>
      </c>
      <c r="CN31" s="55">
        <f t="shared" si="23"/>
        <v>0</v>
      </c>
      <c r="CO31" s="61"/>
      <c r="CP31" s="62"/>
      <c r="CQ31" s="58"/>
      <c r="CR31" s="58"/>
      <c r="CS31" s="59"/>
      <c r="CT31" s="54" t="e">
        <f t="shared" si="24"/>
        <v>#DIV/0!</v>
      </c>
      <c r="CU31" s="55">
        <f t="shared" si="25"/>
        <v>0</v>
      </c>
      <c r="CV31" s="61"/>
      <c r="CW31" s="62"/>
      <c r="CX31" s="58"/>
      <c r="CY31" s="58"/>
      <c r="CZ31" s="59"/>
      <c r="DA31" s="54" t="e">
        <f t="shared" si="26"/>
        <v>#DIV/0!</v>
      </c>
      <c r="DB31" s="55">
        <f t="shared" si="27"/>
        <v>0</v>
      </c>
      <c r="DC31" s="61"/>
      <c r="DD31" s="62"/>
      <c r="DE31" s="58"/>
      <c r="DF31" s="58"/>
      <c r="DG31" s="59"/>
      <c r="DH31" s="54" t="e">
        <f t="shared" si="28"/>
        <v>#DIV/0!</v>
      </c>
      <c r="DI31" s="55">
        <f t="shared" si="29"/>
        <v>0</v>
      </c>
      <c r="DJ31" s="61"/>
      <c r="DK31" s="62"/>
      <c r="DL31" s="58"/>
      <c r="DM31" s="58"/>
      <c r="DN31" s="59"/>
      <c r="DO31" s="54" t="e">
        <f t="shared" si="30"/>
        <v>#DIV/0!</v>
      </c>
      <c r="DP31" s="55">
        <f t="shared" si="31"/>
        <v>0</v>
      </c>
      <c r="DQ31" s="61"/>
      <c r="DR31" s="62"/>
      <c r="DS31" s="58"/>
      <c r="DT31" s="58"/>
      <c r="DU31" s="59"/>
      <c r="DV31" s="54" t="e">
        <f t="shared" si="32"/>
        <v>#DIV/0!</v>
      </c>
      <c r="DW31" s="55">
        <f t="shared" si="33"/>
        <v>0</v>
      </c>
      <c r="DX31" s="61"/>
      <c r="DY31" s="62"/>
      <c r="DZ31" s="58"/>
      <c r="EA31" s="58"/>
      <c r="EB31" s="59"/>
      <c r="EC31" s="54" t="e">
        <f t="shared" si="34"/>
        <v>#DIV/0!</v>
      </c>
      <c r="ED31" s="55">
        <f t="shared" si="35"/>
        <v>0</v>
      </c>
      <c r="EE31" s="61"/>
      <c r="EF31" s="62"/>
      <c r="EG31" s="58"/>
      <c r="EH31" s="58"/>
      <c r="EI31" s="59"/>
      <c r="EJ31" s="54" t="e">
        <f t="shared" si="36"/>
        <v>#DIV/0!</v>
      </c>
      <c r="EK31" s="55">
        <f t="shared" si="37"/>
        <v>0</v>
      </c>
      <c r="EL31" s="61"/>
      <c r="EM31" s="62"/>
      <c r="EN31" s="58"/>
      <c r="EO31" s="58"/>
      <c r="EP31" s="59"/>
      <c r="EQ31" s="54" t="e">
        <f t="shared" si="38"/>
        <v>#DIV/0!</v>
      </c>
      <c r="ER31" s="55">
        <f t="shared" si="39"/>
        <v>0</v>
      </c>
      <c r="ES31" s="61"/>
      <c r="ET31" s="62"/>
      <c r="EU31" s="58"/>
      <c r="EV31" s="58"/>
      <c r="EW31" s="59"/>
      <c r="EX31" s="54" t="e">
        <f t="shared" si="40"/>
        <v>#DIV/0!</v>
      </c>
      <c r="EY31" s="55">
        <f t="shared" si="41"/>
        <v>0</v>
      </c>
      <c r="EZ31" s="61"/>
      <c r="FA31" s="62"/>
      <c r="FB31" s="58"/>
      <c r="FC31" s="58"/>
      <c r="FD31" s="59"/>
      <c r="FE31" s="54" t="e">
        <f t="shared" si="42"/>
        <v>#DIV/0!</v>
      </c>
      <c r="FF31" s="55">
        <f t="shared" si="43"/>
        <v>0</v>
      </c>
      <c r="FG31" s="61"/>
      <c r="FH31" s="62"/>
      <c r="FI31" s="58"/>
      <c r="FJ31" s="58"/>
      <c r="FK31" s="59"/>
      <c r="FL31" s="54" t="e">
        <f t="shared" si="44"/>
        <v>#DIV/0!</v>
      </c>
      <c r="FM31" s="55">
        <f t="shared" si="45"/>
        <v>0</v>
      </c>
      <c r="FN31" s="61"/>
      <c r="FO31" s="62"/>
      <c r="FP31" s="58"/>
      <c r="FQ31" s="58"/>
      <c r="FR31" s="59"/>
      <c r="FS31" s="54" t="e">
        <f t="shared" si="46"/>
        <v>#DIV/0!</v>
      </c>
      <c r="FT31" s="55">
        <f t="shared" si="47"/>
        <v>0</v>
      </c>
      <c r="FU31" s="61"/>
      <c r="FV31" s="62"/>
      <c r="FW31" s="58"/>
      <c r="FX31" s="58"/>
      <c r="FY31" s="59"/>
      <c r="FZ31" s="54" t="e">
        <f t="shared" si="48"/>
        <v>#DIV/0!</v>
      </c>
      <c r="GA31" s="55">
        <f t="shared" si="49"/>
        <v>0</v>
      </c>
      <c r="GB31" s="61"/>
      <c r="GC31" s="62"/>
      <c r="GD31" s="58"/>
      <c r="GE31" s="58"/>
      <c r="GF31" s="59"/>
      <c r="GG31" s="54" t="e">
        <f t="shared" si="50"/>
        <v>#DIV/0!</v>
      </c>
      <c r="GH31" s="55">
        <f t="shared" si="51"/>
        <v>0</v>
      </c>
      <c r="GI31" s="61"/>
      <c r="GJ31" s="62"/>
      <c r="GK31" s="58"/>
      <c r="GL31" s="58"/>
      <c r="GM31" s="59"/>
      <c r="GN31" s="54" t="e">
        <f t="shared" si="52"/>
        <v>#DIV/0!</v>
      </c>
      <c r="GO31" s="55">
        <f t="shared" si="53"/>
        <v>0</v>
      </c>
      <c r="GP31" s="61"/>
      <c r="GQ31" s="62"/>
      <c r="GR31" s="58"/>
      <c r="GS31" s="58"/>
      <c r="GT31" s="59"/>
      <c r="GU31" s="54" t="e">
        <f t="shared" si="54"/>
        <v>#DIV/0!</v>
      </c>
      <c r="GV31" s="55">
        <f t="shared" si="55"/>
        <v>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 t="e">
        <f t="shared" si="57"/>
        <v>#DIV/0!</v>
      </c>
      <c r="H32" s="55">
        <f t="shared" si="56"/>
        <v>0</v>
      </c>
      <c r="I32" s="61"/>
      <c r="J32" s="62"/>
      <c r="K32" s="58"/>
      <c r="L32" s="58"/>
      <c r="M32" s="59"/>
      <c r="N32" s="54" t="e">
        <f t="shared" si="0"/>
        <v>#DIV/0!</v>
      </c>
      <c r="O32" s="55">
        <f t="shared" si="1"/>
        <v>0</v>
      </c>
      <c r="P32" s="61"/>
      <c r="Q32" s="62"/>
      <c r="R32" s="58"/>
      <c r="S32" s="58"/>
      <c r="T32" s="59"/>
      <c r="U32" s="54" t="e">
        <f t="shared" si="2"/>
        <v>#DIV/0!</v>
      </c>
      <c r="V32" s="55">
        <f t="shared" si="3"/>
        <v>0</v>
      </c>
      <c r="W32" s="61"/>
      <c r="X32" s="62"/>
      <c r="Y32" s="58"/>
      <c r="Z32" s="58"/>
      <c r="AA32" s="59"/>
      <c r="AB32" s="54" t="e">
        <f t="shared" si="4"/>
        <v>#DIV/0!</v>
      </c>
      <c r="AC32" s="55">
        <f t="shared" si="5"/>
        <v>0</v>
      </c>
      <c r="AD32" s="61"/>
      <c r="AE32" s="62"/>
      <c r="AF32" s="58"/>
      <c r="AG32" s="58"/>
      <c r="AH32" s="59"/>
      <c r="AI32" s="54" t="e">
        <f t="shared" si="6"/>
        <v>#DIV/0!</v>
      </c>
      <c r="AJ32" s="55">
        <f t="shared" si="7"/>
        <v>0</v>
      </c>
      <c r="AK32" s="61"/>
      <c r="AL32" s="62"/>
      <c r="AM32" s="58"/>
      <c r="AN32" s="58"/>
      <c r="AO32" s="59"/>
      <c r="AP32" s="54" t="e">
        <f t="shared" si="8"/>
        <v>#DIV/0!</v>
      </c>
      <c r="AQ32" s="55">
        <f t="shared" si="9"/>
        <v>0</v>
      </c>
      <c r="AR32" s="61"/>
      <c r="AS32" s="62"/>
      <c r="AT32" s="58"/>
      <c r="AU32" s="58"/>
      <c r="AV32" s="59"/>
      <c r="AW32" s="54" t="e">
        <f t="shared" si="10"/>
        <v>#DIV/0!</v>
      </c>
      <c r="AX32" s="55">
        <f t="shared" si="11"/>
        <v>0</v>
      </c>
      <c r="AY32" s="61"/>
      <c r="AZ32" s="62"/>
      <c r="BA32" s="58"/>
      <c r="BB32" s="58"/>
      <c r="BC32" s="59"/>
      <c r="BD32" s="54" t="e">
        <f t="shared" si="12"/>
        <v>#DIV/0!</v>
      </c>
      <c r="BE32" s="55">
        <f t="shared" si="13"/>
        <v>0</v>
      </c>
      <c r="BF32" s="61"/>
      <c r="BG32" s="62"/>
      <c r="BH32" s="58"/>
      <c r="BI32" s="58"/>
      <c r="BJ32" s="59"/>
      <c r="BK32" s="54" t="e">
        <f t="shared" si="14"/>
        <v>#DIV/0!</v>
      </c>
      <c r="BL32" s="55">
        <f t="shared" si="15"/>
        <v>0</v>
      </c>
      <c r="BM32" s="61"/>
      <c r="BN32" s="62"/>
      <c r="BO32" s="58"/>
      <c r="BP32" s="58"/>
      <c r="BQ32" s="59"/>
      <c r="BR32" s="54" t="e">
        <f t="shared" si="16"/>
        <v>#DIV/0!</v>
      </c>
      <c r="BS32" s="55">
        <f t="shared" si="17"/>
        <v>0</v>
      </c>
      <c r="BT32" s="61"/>
      <c r="BU32" s="62"/>
      <c r="BV32" s="58"/>
      <c r="BW32" s="58"/>
      <c r="BX32" s="59"/>
      <c r="BY32" s="54" t="e">
        <f t="shared" si="18"/>
        <v>#DIV/0!</v>
      </c>
      <c r="BZ32" s="55">
        <f t="shared" si="19"/>
        <v>0</v>
      </c>
      <c r="CA32" s="61"/>
      <c r="CB32" s="62"/>
      <c r="CC32" s="58"/>
      <c r="CD32" s="58"/>
      <c r="CE32" s="59"/>
      <c r="CF32" s="54" t="e">
        <f t="shared" si="20"/>
        <v>#DIV/0!</v>
      </c>
      <c r="CG32" s="55">
        <f t="shared" si="21"/>
        <v>0</v>
      </c>
      <c r="CH32" s="61"/>
      <c r="CI32" s="62"/>
      <c r="CJ32" s="58"/>
      <c r="CK32" s="58"/>
      <c r="CL32" s="59"/>
      <c r="CM32" s="54" t="e">
        <f t="shared" si="22"/>
        <v>#DIV/0!</v>
      </c>
      <c r="CN32" s="55">
        <f t="shared" si="23"/>
        <v>0</v>
      </c>
      <c r="CO32" s="61"/>
      <c r="CP32" s="62"/>
      <c r="CQ32" s="58"/>
      <c r="CR32" s="58"/>
      <c r="CS32" s="59"/>
      <c r="CT32" s="54" t="e">
        <f t="shared" si="24"/>
        <v>#DIV/0!</v>
      </c>
      <c r="CU32" s="55">
        <f t="shared" si="25"/>
        <v>0</v>
      </c>
      <c r="CV32" s="61"/>
      <c r="CW32" s="62"/>
      <c r="CX32" s="58"/>
      <c r="CY32" s="58"/>
      <c r="CZ32" s="59"/>
      <c r="DA32" s="54" t="e">
        <f t="shared" si="26"/>
        <v>#DIV/0!</v>
      </c>
      <c r="DB32" s="55">
        <f t="shared" si="27"/>
        <v>0</v>
      </c>
      <c r="DC32" s="61"/>
      <c r="DD32" s="62"/>
      <c r="DE32" s="58"/>
      <c r="DF32" s="58"/>
      <c r="DG32" s="59"/>
      <c r="DH32" s="54" t="e">
        <f t="shared" si="28"/>
        <v>#DIV/0!</v>
      </c>
      <c r="DI32" s="55">
        <f t="shared" si="29"/>
        <v>0</v>
      </c>
      <c r="DJ32" s="61"/>
      <c r="DK32" s="62"/>
      <c r="DL32" s="58"/>
      <c r="DM32" s="58"/>
      <c r="DN32" s="59"/>
      <c r="DO32" s="54" t="e">
        <f t="shared" si="30"/>
        <v>#DIV/0!</v>
      </c>
      <c r="DP32" s="55">
        <f t="shared" si="31"/>
        <v>0</v>
      </c>
      <c r="DQ32" s="61"/>
      <c r="DR32" s="62"/>
      <c r="DS32" s="58"/>
      <c r="DT32" s="58"/>
      <c r="DU32" s="59"/>
      <c r="DV32" s="54" t="e">
        <f t="shared" si="32"/>
        <v>#DIV/0!</v>
      </c>
      <c r="DW32" s="55">
        <f t="shared" si="33"/>
        <v>0</v>
      </c>
      <c r="DX32" s="61"/>
      <c r="DY32" s="62"/>
      <c r="DZ32" s="58"/>
      <c r="EA32" s="58"/>
      <c r="EB32" s="59"/>
      <c r="EC32" s="54" t="e">
        <f t="shared" si="34"/>
        <v>#DIV/0!</v>
      </c>
      <c r="ED32" s="55">
        <f t="shared" si="35"/>
        <v>0</v>
      </c>
      <c r="EE32" s="61"/>
      <c r="EF32" s="62"/>
      <c r="EG32" s="58"/>
      <c r="EH32" s="58"/>
      <c r="EI32" s="59"/>
      <c r="EJ32" s="54" t="e">
        <f t="shared" si="36"/>
        <v>#DIV/0!</v>
      </c>
      <c r="EK32" s="55">
        <f t="shared" si="37"/>
        <v>0</v>
      </c>
      <c r="EL32" s="61"/>
      <c r="EM32" s="62"/>
      <c r="EN32" s="58"/>
      <c r="EO32" s="58"/>
      <c r="EP32" s="59"/>
      <c r="EQ32" s="54" t="e">
        <f t="shared" si="38"/>
        <v>#DIV/0!</v>
      </c>
      <c r="ER32" s="55">
        <f t="shared" si="39"/>
        <v>0</v>
      </c>
      <c r="ES32" s="61"/>
      <c r="ET32" s="62"/>
      <c r="EU32" s="58"/>
      <c r="EV32" s="58"/>
      <c r="EW32" s="59"/>
      <c r="EX32" s="54" t="e">
        <f t="shared" si="40"/>
        <v>#DIV/0!</v>
      </c>
      <c r="EY32" s="55">
        <f t="shared" si="41"/>
        <v>0</v>
      </c>
      <c r="EZ32" s="61"/>
      <c r="FA32" s="62"/>
      <c r="FB32" s="58"/>
      <c r="FC32" s="58"/>
      <c r="FD32" s="59"/>
      <c r="FE32" s="54" t="e">
        <f t="shared" si="42"/>
        <v>#DIV/0!</v>
      </c>
      <c r="FF32" s="55">
        <f t="shared" si="43"/>
        <v>0</v>
      </c>
      <c r="FG32" s="61"/>
      <c r="FH32" s="62"/>
      <c r="FI32" s="58"/>
      <c r="FJ32" s="58"/>
      <c r="FK32" s="59"/>
      <c r="FL32" s="54" t="e">
        <f t="shared" si="44"/>
        <v>#DIV/0!</v>
      </c>
      <c r="FM32" s="55">
        <f t="shared" si="45"/>
        <v>0</v>
      </c>
      <c r="FN32" s="61"/>
      <c r="FO32" s="62"/>
      <c r="FP32" s="58"/>
      <c r="FQ32" s="58"/>
      <c r="FR32" s="59"/>
      <c r="FS32" s="54" t="e">
        <f t="shared" si="46"/>
        <v>#DIV/0!</v>
      </c>
      <c r="FT32" s="55">
        <f t="shared" si="47"/>
        <v>0</v>
      </c>
      <c r="FU32" s="61"/>
      <c r="FV32" s="62"/>
      <c r="FW32" s="58"/>
      <c r="FX32" s="58"/>
      <c r="FY32" s="59"/>
      <c r="FZ32" s="54" t="e">
        <f t="shared" si="48"/>
        <v>#DIV/0!</v>
      </c>
      <c r="GA32" s="55">
        <f t="shared" si="49"/>
        <v>0</v>
      </c>
      <c r="GB32" s="61"/>
      <c r="GC32" s="62"/>
      <c r="GD32" s="58"/>
      <c r="GE32" s="58"/>
      <c r="GF32" s="59"/>
      <c r="GG32" s="54" t="e">
        <f t="shared" si="50"/>
        <v>#DIV/0!</v>
      </c>
      <c r="GH32" s="55">
        <f t="shared" si="51"/>
        <v>0</v>
      </c>
      <c r="GI32" s="61"/>
      <c r="GJ32" s="62"/>
      <c r="GK32" s="58"/>
      <c r="GL32" s="58"/>
      <c r="GM32" s="59"/>
      <c r="GN32" s="54" t="e">
        <f t="shared" si="52"/>
        <v>#DIV/0!</v>
      </c>
      <c r="GO32" s="55">
        <f t="shared" si="53"/>
        <v>0</v>
      </c>
      <c r="GP32" s="61"/>
      <c r="GQ32" s="62"/>
      <c r="GR32" s="58"/>
      <c r="GS32" s="58"/>
      <c r="GT32" s="59"/>
      <c r="GU32" s="54" t="e">
        <f t="shared" si="54"/>
        <v>#DIV/0!</v>
      </c>
      <c r="GV32" s="55">
        <f t="shared" si="55"/>
        <v>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 t="e">
        <f t="shared" si="57"/>
        <v>#DIV/0!</v>
      </c>
      <c r="H33" s="55">
        <f t="shared" si="56"/>
        <v>0</v>
      </c>
      <c r="I33" s="61"/>
      <c r="J33" s="62"/>
      <c r="K33" s="58"/>
      <c r="L33" s="58"/>
      <c r="M33" s="59"/>
      <c r="N33" s="54" t="e">
        <f t="shared" si="0"/>
        <v>#DIV/0!</v>
      </c>
      <c r="O33" s="55">
        <f t="shared" si="1"/>
        <v>0</v>
      </c>
      <c r="P33" s="61"/>
      <c r="Q33" s="62"/>
      <c r="R33" s="58"/>
      <c r="S33" s="58"/>
      <c r="T33" s="59"/>
      <c r="U33" s="54" t="e">
        <f t="shared" si="2"/>
        <v>#DIV/0!</v>
      </c>
      <c r="V33" s="55">
        <f t="shared" si="3"/>
        <v>0</v>
      </c>
      <c r="W33" s="61"/>
      <c r="X33" s="62"/>
      <c r="Y33" s="58"/>
      <c r="Z33" s="58"/>
      <c r="AA33" s="59"/>
      <c r="AB33" s="54" t="e">
        <f t="shared" si="4"/>
        <v>#DIV/0!</v>
      </c>
      <c r="AC33" s="55">
        <f t="shared" si="5"/>
        <v>0</v>
      </c>
      <c r="AD33" s="61"/>
      <c r="AE33" s="62"/>
      <c r="AF33" s="58"/>
      <c r="AG33" s="58"/>
      <c r="AH33" s="59"/>
      <c r="AI33" s="54" t="e">
        <f t="shared" si="6"/>
        <v>#DIV/0!</v>
      </c>
      <c r="AJ33" s="55">
        <f t="shared" si="7"/>
        <v>0</v>
      </c>
      <c r="AK33" s="61"/>
      <c r="AL33" s="62"/>
      <c r="AM33" s="58"/>
      <c r="AN33" s="58"/>
      <c r="AO33" s="59"/>
      <c r="AP33" s="54" t="e">
        <f t="shared" si="8"/>
        <v>#DIV/0!</v>
      </c>
      <c r="AQ33" s="55">
        <f t="shared" si="9"/>
        <v>0</v>
      </c>
      <c r="AR33" s="61"/>
      <c r="AS33" s="62"/>
      <c r="AT33" s="58"/>
      <c r="AU33" s="58"/>
      <c r="AV33" s="59"/>
      <c r="AW33" s="54" t="e">
        <f t="shared" si="10"/>
        <v>#DIV/0!</v>
      </c>
      <c r="AX33" s="55">
        <f t="shared" si="11"/>
        <v>0</v>
      </c>
      <c r="AY33" s="61"/>
      <c r="AZ33" s="62"/>
      <c r="BA33" s="58"/>
      <c r="BB33" s="58"/>
      <c r="BC33" s="59"/>
      <c r="BD33" s="54" t="e">
        <f t="shared" si="12"/>
        <v>#DIV/0!</v>
      </c>
      <c r="BE33" s="55">
        <f t="shared" si="13"/>
        <v>0</v>
      </c>
      <c r="BF33" s="61"/>
      <c r="BG33" s="62"/>
      <c r="BH33" s="58"/>
      <c r="BI33" s="58"/>
      <c r="BJ33" s="59"/>
      <c r="BK33" s="54" t="e">
        <f t="shared" si="14"/>
        <v>#DIV/0!</v>
      </c>
      <c r="BL33" s="55">
        <f t="shared" si="15"/>
        <v>0</v>
      </c>
      <c r="BM33" s="61"/>
      <c r="BN33" s="62"/>
      <c r="BO33" s="58"/>
      <c r="BP33" s="58"/>
      <c r="BQ33" s="59"/>
      <c r="BR33" s="54" t="e">
        <f t="shared" si="16"/>
        <v>#DIV/0!</v>
      </c>
      <c r="BS33" s="55">
        <f t="shared" si="17"/>
        <v>0</v>
      </c>
      <c r="BT33" s="61"/>
      <c r="BU33" s="62"/>
      <c r="BV33" s="58"/>
      <c r="BW33" s="58"/>
      <c r="BX33" s="59"/>
      <c r="BY33" s="54" t="e">
        <f t="shared" si="18"/>
        <v>#DIV/0!</v>
      </c>
      <c r="BZ33" s="55">
        <f t="shared" si="19"/>
        <v>0</v>
      </c>
      <c r="CA33" s="61"/>
      <c r="CB33" s="62"/>
      <c r="CC33" s="58"/>
      <c r="CD33" s="58"/>
      <c r="CE33" s="59"/>
      <c r="CF33" s="54" t="e">
        <f t="shared" si="20"/>
        <v>#DIV/0!</v>
      </c>
      <c r="CG33" s="55">
        <f t="shared" si="21"/>
        <v>0</v>
      </c>
      <c r="CH33" s="61"/>
      <c r="CI33" s="62"/>
      <c r="CJ33" s="58"/>
      <c r="CK33" s="58"/>
      <c r="CL33" s="59"/>
      <c r="CM33" s="54" t="e">
        <f t="shared" si="22"/>
        <v>#DIV/0!</v>
      </c>
      <c r="CN33" s="55">
        <f t="shared" si="23"/>
        <v>0</v>
      </c>
      <c r="CO33" s="61"/>
      <c r="CP33" s="62"/>
      <c r="CQ33" s="58"/>
      <c r="CR33" s="58"/>
      <c r="CS33" s="59"/>
      <c r="CT33" s="54" t="e">
        <f t="shared" si="24"/>
        <v>#DIV/0!</v>
      </c>
      <c r="CU33" s="55">
        <f t="shared" si="25"/>
        <v>0</v>
      </c>
      <c r="CV33" s="61"/>
      <c r="CW33" s="62"/>
      <c r="CX33" s="58"/>
      <c r="CY33" s="58"/>
      <c r="CZ33" s="59"/>
      <c r="DA33" s="54" t="e">
        <f t="shared" si="26"/>
        <v>#DIV/0!</v>
      </c>
      <c r="DB33" s="55">
        <f t="shared" si="27"/>
        <v>0</v>
      </c>
      <c r="DC33" s="61"/>
      <c r="DD33" s="62"/>
      <c r="DE33" s="58"/>
      <c r="DF33" s="58"/>
      <c r="DG33" s="59"/>
      <c r="DH33" s="54" t="e">
        <f t="shared" si="28"/>
        <v>#DIV/0!</v>
      </c>
      <c r="DI33" s="55">
        <f t="shared" si="29"/>
        <v>0</v>
      </c>
      <c r="DJ33" s="61"/>
      <c r="DK33" s="62"/>
      <c r="DL33" s="58"/>
      <c r="DM33" s="58"/>
      <c r="DN33" s="59"/>
      <c r="DO33" s="54" t="e">
        <f t="shared" si="30"/>
        <v>#DIV/0!</v>
      </c>
      <c r="DP33" s="55">
        <f t="shared" si="31"/>
        <v>0</v>
      </c>
      <c r="DQ33" s="61"/>
      <c r="DR33" s="62"/>
      <c r="DS33" s="58"/>
      <c r="DT33" s="58"/>
      <c r="DU33" s="59"/>
      <c r="DV33" s="54" t="e">
        <f t="shared" si="32"/>
        <v>#DIV/0!</v>
      </c>
      <c r="DW33" s="55">
        <f t="shared" si="33"/>
        <v>0</v>
      </c>
      <c r="DX33" s="61"/>
      <c r="DY33" s="62"/>
      <c r="DZ33" s="58"/>
      <c r="EA33" s="58"/>
      <c r="EB33" s="59"/>
      <c r="EC33" s="54" t="e">
        <f t="shared" si="34"/>
        <v>#DIV/0!</v>
      </c>
      <c r="ED33" s="55">
        <f t="shared" si="35"/>
        <v>0</v>
      </c>
      <c r="EE33" s="61"/>
      <c r="EF33" s="62"/>
      <c r="EG33" s="58"/>
      <c r="EH33" s="58"/>
      <c r="EI33" s="59"/>
      <c r="EJ33" s="54" t="e">
        <f t="shared" si="36"/>
        <v>#DIV/0!</v>
      </c>
      <c r="EK33" s="55">
        <f t="shared" si="37"/>
        <v>0</v>
      </c>
      <c r="EL33" s="61"/>
      <c r="EM33" s="62"/>
      <c r="EN33" s="58"/>
      <c r="EO33" s="58"/>
      <c r="EP33" s="59"/>
      <c r="EQ33" s="54" t="e">
        <f t="shared" si="38"/>
        <v>#DIV/0!</v>
      </c>
      <c r="ER33" s="55">
        <f t="shared" si="39"/>
        <v>0</v>
      </c>
      <c r="ES33" s="61"/>
      <c r="ET33" s="62"/>
      <c r="EU33" s="58"/>
      <c r="EV33" s="58"/>
      <c r="EW33" s="59"/>
      <c r="EX33" s="54" t="e">
        <f t="shared" si="40"/>
        <v>#DIV/0!</v>
      </c>
      <c r="EY33" s="55">
        <f t="shared" si="41"/>
        <v>0</v>
      </c>
      <c r="EZ33" s="61"/>
      <c r="FA33" s="62"/>
      <c r="FB33" s="58"/>
      <c r="FC33" s="58"/>
      <c r="FD33" s="59"/>
      <c r="FE33" s="54" t="e">
        <f t="shared" si="42"/>
        <v>#DIV/0!</v>
      </c>
      <c r="FF33" s="55">
        <f t="shared" si="43"/>
        <v>0</v>
      </c>
      <c r="FG33" s="61"/>
      <c r="FH33" s="62"/>
      <c r="FI33" s="58"/>
      <c r="FJ33" s="58"/>
      <c r="FK33" s="59"/>
      <c r="FL33" s="54" t="e">
        <f t="shared" si="44"/>
        <v>#DIV/0!</v>
      </c>
      <c r="FM33" s="55">
        <f t="shared" si="45"/>
        <v>0</v>
      </c>
      <c r="FN33" s="61"/>
      <c r="FO33" s="62"/>
      <c r="FP33" s="58"/>
      <c r="FQ33" s="58"/>
      <c r="FR33" s="59"/>
      <c r="FS33" s="54" t="e">
        <f t="shared" si="46"/>
        <v>#DIV/0!</v>
      </c>
      <c r="FT33" s="55">
        <f t="shared" si="47"/>
        <v>0</v>
      </c>
      <c r="FU33" s="61"/>
      <c r="FV33" s="62"/>
      <c r="FW33" s="58"/>
      <c r="FX33" s="58"/>
      <c r="FY33" s="59"/>
      <c r="FZ33" s="54" t="e">
        <f t="shared" si="48"/>
        <v>#DIV/0!</v>
      </c>
      <c r="GA33" s="55">
        <f t="shared" si="49"/>
        <v>0</v>
      </c>
      <c r="GB33" s="61"/>
      <c r="GC33" s="62"/>
      <c r="GD33" s="58"/>
      <c r="GE33" s="58"/>
      <c r="GF33" s="59"/>
      <c r="GG33" s="54" t="e">
        <f t="shared" si="50"/>
        <v>#DIV/0!</v>
      </c>
      <c r="GH33" s="55">
        <f t="shared" si="51"/>
        <v>0</v>
      </c>
      <c r="GI33" s="61"/>
      <c r="GJ33" s="62"/>
      <c r="GK33" s="58"/>
      <c r="GL33" s="58"/>
      <c r="GM33" s="59"/>
      <c r="GN33" s="54" t="e">
        <f t="shared" si="52"/>
        <v>#DIV/0!</v>
      </c>
      <c r="GO33" s="55">
        <f t="shared" si="53"/>
        <v>0</v>
      </c>
      <c r="GP33" s="61"/>
      <c r="GQ33" s="62"/>
      <c r="GR33" s="58"/>
      <c r="GS33" s="58"/>
      <c r="GT33" s="59"/>
      <c r="GU33" s="54" t="e">
        <f t="shared" si="54"/>
        <v>#DIV/0!</v>
      </c>
      <c r="GV33" s="55">
        <f t="shared" si="55"/>
        <v>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 t="e">
        <f t="shared" si="57"/>
        <v>#DIV/0!</v>
      </c>
      <c r="H34" s="55">
        <f t="shared" si="56"/>
        <v>0</v>
      </c>
      <c r="I34" s="64"/>
      <c r="J34" s="65"/>
      <c r="K34" s="66"/>
      <c r="L34" s="66"/>
      <c r="M34" s="67"/>
      <c r="N34" s="68" t="e">
        <f t="shared" si="0"/>
        <v>#DIV/0!</v>
      </c>
      <c r="O34" s="69">
        <f t="shared" si="1"/>
        <v>0</v>
      </c>
      <c r="P34" s="64"/>
      <c r="Q34" s="65"/>
      <c r="R34" s="66"/>
      <c r="S34" s="66"/>
      <c r="T34" s="67"/>
      <c r="U34" s="68" t="e">
        <f t="shared" si="2"/>
        <v>#DIV/0!</v>
      </c>
      <c r="V34" s="69">
        <f t="shared" si="3"/>
        <v>0</v>
      </c>
      <c r="W34" s="64"/>
      <c r="X34" s="65"/>
      <c r="Y34" s="66"/>
      <c r="Z34" s="66"/>
      <c r="AA34" s="67"/>
      <c r="AB34" s="68" t="e">
        <f t="shared" si="4"/>
        <v>#DIV/0!</v>
      </c>
      <c r="AC34" s="69">
        <f t="shared" si="5"/>
        <v>0</v>
      </c>
      <c r="AD34" s="64"/>
      <c r="AE34" s="65"/>
      <c r="AF34" s="66"/>
      <c r="AG34" s="66"/>
      <c r="AH34" s="67"/>
      <c r="AI34" s="68" t="e">
        <f t="shared" si="6"/>
        <v>#DIV/0!</v>
      </c>
      <c r="AJ34" s="69">
        <f t="shared" si="7"/>
        <v>0</v>
      </c>
      <c r="AK34" s="64"/>
      <c r="AL34" s="65"/>
      <c r="AM34" s="66"/>
      <c r="AN34" s="66"/>
      <c r="AO34" s="67"/>
      <c r="AP34" s="68" t="e">
        <f t="shared" si="8"/>
        <v>#DIV/0!</v>
      </c>
      <c r="AQ34" s="69">
        <f t="shared" si="9"/>
        <v>0</v>
      </c>
      <c r="AR34" s="64"/>
      <c r="AS34" s="65"/>
      <c r="AT34" s="66"/>
      <c r="AU34" s="66"/>
      <c r="AV34" s="67"/>
      <c r="AW34" s="68" t="e">
        <f t="shared" si="10"/>
        <v>#DIV/0!</v>
      </c>
      <c r="AX34" s="69">
        <f t="shared" si="11"/>
        <v>0</v>
      </c>
      <c r="AY34" s="64"/>
      <c r="AZ34" s="65"/>
      <c r="BA34" s="66"/>
      <c r="BB34" s="66"/>
      <c r="BC34" s="67"/>
      <c r="BD34" s="68" t="e">
        <f t="shared" si="12"/>
        <v>#DIV/0!</v>
      </c>
      <c r="BE34" s="69">
        <f t="shared" si="13"/>
        <v>0</v>
      </c>
      <c r="BF34" s="64"/>
      <c r="BG34" s="65"/>
      <c r="BH34" s="66"/>
      <c r="BI34" s="66"/>
      <c r="BJ34" s="67"/>
      <c r="BK34" s="68" t="e">
        <f t="shared" si="14"/>
        <v>#DIV/0!</v>
      </c>
      <c r="BL34" s="69">
        <f t="shared" si="15"/>
        <v>0</v>
      </c>
      <c r="BM34" s="64"/>
      <c r="BN34" s="65"/>
      <c r="BO34" s="66"/>
      <c r="BP34" s="66"/>
      <c r="BQ34" s="67"/>
      <c r="BR34" s="68" t="e">
        <f t="shared" si="16"/>
        <v>#DIV/0!</v>
      </c>
      <c r="BS34" s="69">
        <f t="shared" si="17"/>
        <v>0</v>
      </c>
      <c r="BT34" s="64"/>
      <c r="BU34" s="65"/>
      <c r="BV34" s="66"/>
      <c r="BW34" s="66"/>
      <c r="BX34" s="67"/>
      <c r="BY34" s="68" t="e">
        <f t="shared" si="18"/>
        <v>#DIV/0!</v>
      </c>
      <c r="BZ34" s="69">
        <f t="shared" si="19"/>
        <v>0</v>
      </c>
      <c r="CA34" s="64"/>
      <c r="CB34" s="65"/>
      <c r="CC34" s="66"/>
      <c r="CD34" s="66"/>
      <c r="CE34" s="67"/>
      <c r="CF34" s="68" t="e">
        <f t="shared" si="20"/>
        <v>#DIV/0!</v>
      </c>
      <c r="CG34" s="69">
        <f t="shared" si="21"/>
        <v>0</v>
      </c>
      <c r="CH34" s="64"/>
      <c r="CI34" s="65"/>
      <c r="CJ34" s="66"/>
      <c r="CK34" s="66"/>
      <c r="CL34" s="67"/>
      <c r="CM34" s="68" t="e">
        <f t="shared" si="22"/>
        <v>#DIV/0!</v>
      </c>
      <c r="CN34" s="69">
        <f t="shared" si="23"/>
        <v>0</v>
      </c>
      <c r="CO34" s="64"/>
      <c r="CP34" s="65"/>
      <c r="CQ34" s="66"/>
      <c r="CR34" s="66"/>
      <c r="CS34" s="67"/>
      <c r="CT34" s="68" t="e">
        <f t="shared" si="24"/>
        <v>#DIV/0!</v>
      </c>
      <c r="CU34" s="69">
        <f t="shared" si="25"/>
        <v>0</v>
      </c>
      <c r="CV34" s="64"/>
      <c r="CW34" s="65"/>
      <c r="CX34" s="66"/>
      <c r="CY34" s="66"/>
      <c r="CZ34" s="67"/>
      <c r="DA34" s="68" t="e">
        <f t="shared" si="26"/>
        <v>#DIV/0!</v>
      </c>
      <c r="DB34" s="69">
        <f t="shared" si="27"/>
        <v>0</v>
      </c>
      <c r="DC34" s="64"/>
      <c r="DD34" s="65"/>
      <c r="DE34" s="66"/>
      <c r="DF34" s="66"/>
      <c r="DG34" s="67"/>
      <c r="DH34" s="68" t="e">
        <f t="shared" si="28"/>
        <v>#DIV/0!</v>
      </c>
      <c r="DI34" s="69">
        <f t="shared" si="29"/>
        <v>0</v>
      </c>
      <c r="DJ34" s="64"/>
      <c r="DK34" s="65"/>
      <c r="DL34" s="66"/>
      <c r="DM34" s="66"/>
      <c r="DN34" s="67"/>
      <c r="DO34" s="68" t="e">
        <f t="shared" si="30"/>
        <v>#DIV/0!</v>
      </c>
      <c r="DP34" s="69">
        <f t="shared" si="31"/>
        <v>0</v>
      </c>
      <c r="DQ34" s="64"/>
      <c r="DR34" s="65"/>
      <c r="DS34" s="66"/>
      <c r="DT34" s="66"/>
      <c r="DU34" s="67"/>
      <c r="DV34" s="68" t="e">
        <f t="shared" si="32"/>
        <v>#DIV/0!</v>
      </c>
      <c r="DW34" s="69">
        <f t="shared" si="33"/>
        <v>0</v>
      </c>
      <c r="DX34" s="64"/>
      <c r="DY34" s="65"/>
      <c r="DZ34" s="66"/>
      <c r="EA34" s="66"/>
      <c r="EB34" s="67"/>
      <c r="EC34" s="68" t="e">
        <f t="shared" si="34"/>
        <v>#DIV/0!</v>
      </c>
      <c r="ED34" s="69">
        <f t="shared" si="35"/>
        <v>0</v>
      </c>
      <c r="EE34" s="64"/>
      <c r="EF34" s="65"/>
      <c r="EG34" s="66"/>
      <c r="EH34" s="66"/>
      <c r="EI34" s="67"/>
      <c r="EJ34" s="68" t="e">
        <f t="shared" si="36"/>
        <v>#DIV/0!</v>
      </c>
      <c r="EK34" s="69">
        <f t="shared" si="37"/>
        <v>0</v>
      </c>
      <c r="EL34" s="64"/>
      <c r="EM34" s="65"/>
      <c r="EN34" s="66"/>
      <c r="EO34" s="66"/>
      <c r="EP34" s="67"/>
      <c r="EQ34" s="68" t="e">
        <f t="shared" si="38"/>
        <v>#DIV/0!</v>
      </c>
      <c r="ER34" s="69">
        <f t="shared" si="39"/>
        <v>0</v>
      </c>
      <c r="ES34" s="64"/>
      <c r="ET34" s="65"/>
      <c r="EU34" s="66"/>
      <c r="EV34" s="66"/>
      <c r="EW34" s="67"/>
      <c r="EX34" s="68" t="e">
        <f t="shared" si="40"/>
        <v>#DIV/0!</v>
      </c>
      <c r="EY34" s="69">
        <f t="shared" si="41"/>
        <v>0</v>
      </c>
      <c r="EZ34" s="64"/>
      <c r="FA34" s="65"/>
      <c r="FB34" s="66"/>
      <c r="FC34" s="66"/>
      <c r="FD34" s="67"/>
      <c r="FE34" s="68" t="e">
        <f t="shared" si="42"/>
        <v>#DIV/0!</v>
      </c>
      <c r="FF34" s="69">
        <f t="shared" si="43"/>
        <v>0</v>
      </c>
      <c r="FG34" s="64"/>
      <c r="FH34" s="65"/>
      <c r="FI34" s="66"/>
      <c r="FJ34" s="66"/>
      <c r="FK34" s="67"/>
      <c r="FL34" s="68" t="e">
        <f t="shared" si="44"/>
        <v>#DIV/0!</v>
      </c>
      <c r="FM34" s="69">
        <f t="shared" si="45"/>
        <v>0</v>
      </c>
      <c r="FN34" s="64"/>
      <c r="FO34" s="65"/>
      <c r="FP34" s="66"/>
      <c r="FQ34" s="66"/>
      <c r="FR34" s="67"/>
      <c r="FS34" s="68" t="e">
        <f t="shared" si="46"/>
        <v>#DIV/0!</v>
      </c>
      <c r="FT34" s="69">
        <f t="shared" si="47"/>
        <v>0</v>
      </c>
      <c r="FU34" s="64"/>
      <c r="FV34" s="65"/>
      <c r="FW34" s="66"/>
      <c r="FX34" s="66"/>
      <c r="FY34" s="67"/>
      <c r="FZ34" s="68" t="e">
        <f t="shared" si="48"/>
        <v>#DIV/0!</v>
      </c>
      <c r="GA34" s="69">
        <f t="shared" si="49"/>
        <v>0</v>
      </c>
      <c r="GB34" s="64"/>
      <c r="GC34" s="65"/>
      <c r="GD34" s="66"/>
      <c r="GE34" s="66"/>
      <c r="GF34" s="67"/>
      <c r="GG34" s="68" t="e">
        <f t="shared" si="50"/>
        <v>#DIV/0!</v>
      </c>
      <c r="GH34" s="69">
        <f t="shared" si="51"/>
        <v>0</v>
      </c>
      <c r="GI34" s="64"/>
      <c r="GJ34" s="65"/>
      <c r="GK34" s="66"/>
      <c r="GL34" s="66"/>
      <c r="GM34" s="67"/>
      <c r="GN34" s="68" t="e">
        <f t="shared" si="52"/>
        <v>#DIV/0!</v>
      </c>
      <c r="GO34" s="69">
        <f t="shared" si="53"/>
        <v>0</v>
      </c>
      <c r="GP34" s="64"/>
      <c r="GQ34" s="65"/>
      <c r="GR34" s="66"/>
      <c r="GS34" s="66"/>
      <c r="GT34" s="67"/>
      <c r="GU34" s="68" t="e">
        <f t="shared" si="54"/>
        <v>#DIV/0!</v>
      </c>
      <c r="GV34" s="69">
        <f t="shared" si="55"/>
        <v>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/>
      <c r="H35" s="77"/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 t="e">
        <f>+N34-G34</f>
        <v>#DIV/0!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 t="e">
        <f>+U34-N34</f>
        <v>#DIV/0!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 t="e">
        <f>+AB34-U34</f>
        <v>#DIV/0!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 t="e">
        <f>+AI34-AB34</f>
        <v>#DIV/0!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 t="e">
        <f>+AP34-AI34</f>
        <v>#DIV/0!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 t="e">
        <f>+AW34-AP34</f>
        <v>#DIV/0!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 t="e">
        <f>+BD34-AW34</f>
        <v>#DIV/0!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 t="e">
        <f>+BK34-BD34</f>
        <v>#DIV/0!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 t="e">
        <f>+BR34-BK34</f>
        <v>#DIV/0!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 t="e">
        <f>+BY34-BR34</f>
        <v>#DIV/0!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 t="e">
        <f>+CF34-BY34</f>
        <v>#DIV/0!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 t="e">
        <f>+CM34-CF34</f>
        <v>#DIV/0!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 t="e">
        <f>+CT34-CM34</f>
        <v>#DIV/0!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 t="e">
        <f>+DA34-CT34</f>
        <v>#DIV/0!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 t="e">
        <f>+DH34-DA34</f>
        <v>#DIV/0!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 t="e">
        <f>+DO34-DH34</f>
        <v>#DIV/0!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 t="e">
        <f>+DV34-DO34</f>
        <v>#DIV/0!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 t="e">
        <f>+EC34-DV34</f>
        <v>#DIV/0!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 t="e">
        <f>+EJ34-EC34</f>
        <v>#DIV/0!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 t="e">
        <f>+EQ34-EJ34</f>
        <v>#DIV/0!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 t="e">
        <f>+EX34-EQ34</f>
        <v>#DIV/0!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 t="e">
        <f>+FE34-EX34</f>
        <v>#DIV/0!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 t="e">
        <f>+FL34-FE34</f>
        <v>#DIV/0!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 t="e">
        <f>+FS34-FL34</f>
        <v>#DIV/0!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 t="e">
        <f>+FZ34-FS34</f>
        <v>#DIV/0!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 t="e">
        <f>+GG34-FZ34</f>
        <v>#DIV/0!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 t="e">
        <f>+GN34-GG34</f>
        <v>#DIV/0!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 t="e">
        <f>+GU34-GN34</f>
        <v>#DIV/0!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 t="e">
        <f>GU34</f>
        <v>#DIV/0!</v>
      </c>
      <c r="Q42" s="339"/>
      <c r="R42" s="339"/>
      <c r="S42" s="339"/>
      <c r="T42" s="333">
        <f>+GV34</f>
        <v>0</v>
      </c>
      <c r="U42" s="334"/>
      <c r="V42" s="335"/>
      <c r="W42" s="336" t="e">
        <f>+P42*T42</f>
        <v>#DIV/0!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0</v>
      </c>
      <c r="F43" s="381"/>
      <c r="G43" s="381"/>
      <c r="H43" s="381"/>
      <c r="I43" s="381"/>
      <c r="J43" s="381"/>
      <c r="K43" s="381"/>
      <c r="L43" s="381">
        <f>+E43+I43</f>
        <v>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/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126 ปี 3 เดือน 2 วัน</v>
      </c>
      <c r="J47" s="233"/>
      <c r="K47" s="234"/>
      <c r="L47" s="232" t="str">
        <f>DATEDIF(C47,F47,"y")&amp;" ปี "&amp;DATEDIF(C47,F47,"ym")&amp;" เดือน "&amp;DATEDIF(C47,F47,"md")&amp;" วัน"</f>
        <v>0 ปี 0 เดือน 0 วัน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 t="e">
        <f>+DH12</f>
        <v>#DIV/0!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 t="e">
        <f>+EC8</f>
        <v>#DIV/0!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 t="e">
        <f>+DV29</f>
        <v>#DIV/0!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0</v>
      </c>
      <c r="M85" s="275"/>
      <c r="N85" s="276"/>
      <c r="O85" s="277" t="e">
        <f>+L85/H35</f>
        <v>#DIV/0!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0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0</v>
      </c>
      <c r="G90" s="384"/>
      <c r="H90" s="384"/>
      <c r="I90" s="387">
        <f>+F90/$F$99</f>
        <v>0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0</v>
      </c>
      <c r="G91" s="291"/>
      <c r="H91" s="291"/>
      <c r="I91" s="281">
        <f>+F91/$F$99</f>
        <v>0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</f>
        <v>0</v>
      </c>
      <c r="G93" s="262"/>
      <c r="H93" s="263"/>
      <c r="I93" s="278">
        <f>+F93/$F$99</f>
        <v>0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0</v>
      </c>
      <c r="G94" s="262"/>
      <c r="H94" s="263"/>
      <c r="I94" s="278">
        <f t="shared" ref="I94:I99" si="61">+F94/$F$99</f>
        <v>0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0</v>
      </c>
      <c r="G95" s="262"/>
      <c r="H95" s="263"/>
      <c r="I95" s="278">
        <f t="shared" si="61"/>
        <v>0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0</v>
      </c>
      <c r="G96" s="262"/>
      <c r="H96" s="263"/>
      <c r="I96" s="278">
        <f t="shared" si="61"/>
        <v>0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1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10000</v>
      </c>
      <c r="G98" s="327"/>
      <c r="H98" s="328"/>
      <c r="I98" s="329">
        <f t="shared" si="61"/>
        <v>1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10000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-10000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C104:Q106"/>
    <mergeCell ref="S104:V104"/>
    <mergeCell ref="S105:V105"/>
    <mergeCell ref="D95:E95"/>
    <mergeCell ref="I95:K95"/>
    <mergeCell ref="D96:E96"/>
    <mergeCell ref="F96:H96"/>
    <mergeCell ref="D97:E97"/>
    <mergeCell ref="C100:E100"/>
    <mergeCell ref="F100:H100"/>
    <mergeCell ref="S101:V101"/>
    <mergeCell ref="S102:V102"/>
    <mergeCell ref="F99:H99"/>
    <mergeCell ref="F95:H95"/>
    <mergeCell ref="I99:K99"/>
    <mergeCell ref="I100:K100"/>
    <mergeCell ref="F98:H98"/>
    <mergeCell ref="C99:E99"/>
    <mergeCell ref="C98:E98"/>
    <mergeCell ref="I96:K96"/>
    <mergeCell ref="I97:K97"/>
    <mergeCell ref="I98:K98"/>
    <mergeCell ref="F97:H97"/>
    <mergeCell ref="C103:Q103"/>
    <mergeCell ref="C66:Q66"/>
    <mergeCell ref="O68:Q68"/>
    <mergeCell ref="C67:E67"/>
    <mergeCell ref="F67:H67"/>
    <mergeCell ref="I67:K67"/>
    <mergeCell ref="O67:Q67"/>
    <mergeCell ref="O83:Q83"/>
    <mergeCell ref="C85:E85"/>
    <mergeCell ref="S103:V103"/>
    <mergeCell ref="I92:K92"/>
    <mergeCell ref="C90:E90"/>
    <mergeCell ref="F90:H90"/>
    <mergeCell ref="I90:K90"/>
    <mergeCell ref="F93:H93"/>
    <mergeCell ref="D93:E93"/>
    <mergeCell ref="I93:K93"/>
    <mergeCell ref="D94:E94"/>
    <mergeCell ref="F94:H94"/>
    <mergeCell ref="I94:K94"/>
    <mergeCell ref="C91:E91"/>
    <mergeCell ref="F91:H91"/>
    <mergeCell ref="I91:K91"/>
    <mergeCell ref="C92:H92"/>
    <mergeCell ref="C89:E89"/>
    <mergeCell ref="F89:H89"/>
    <mergeCell ref="I89:K89"/>
    <mergeCell ref="C82:E82"/>
    <mergeCell ref="F82:H82"/>
    <mergeCell ref="I82:K82"/>
    <mergeCell ref="L82:N82"/>
    <mergeCell ref="O82:Q82"/>
    <mergeCell ref="I69:K69"/>
    <mergeCell ref="L69:N69"/>
    <mergeCell ref="C76:E76"/>
    <mergeCell ref="C88:H88"/>
    <mergeCell ref="C87:E87"/>
    <mergeCell ref="F87:H87"/>
    <mergeCell ref="I88:K88"/>
    <mergeCell ref="F85:H85"/>
    <mergeCell ref="L85:N85"/>
    <mergeCell ref="O85:Q85"/>
    <mergeCell ref="C84:E84"/>
    <mergeCell ref="O69:Q69"/>
    <mergeCell ref="F84:H84"/>
    <mergeCell ref="L84:N84"/>
    <mergeCell ref="O84:Q84"/>
    <mergeCell ref="F76:H76"/>
    <mergeCell ref="C78:E78"/>
    <mergeCell ref="O65:Q65"/>
    <mergeCell ref="L62:N62"/>
    <mergeCell ref="C64:E64"/>
    <mergeCell ref="F64:H64"/>
    <mergeCell ref="I64:K64"/>
    <mergeCell ref="F59:H59"/>
    <mergeCell ref="I59:K59"/>
    <mergeCell ref="C63:E63"/>
    <mergeCell ref="F62:H62"/>
    <mergeCell ref="C65:E65"/>
    <mergeCell ref="I65:K65"/>
    <mergeCell ref="L65:N65"/>
    <mergeCell ref="L59:N59"/>
    <mergeCell ref="I61:K61"/>
    <mergeCell ref="L61:N61"/>
    <mergeCell ref="O61:Q61"/>
    <mergeCell ref="O59:Q59"/>
    <mergeCell ref="L63:N63"/>
    <mergeCell ref="O63:Q63"/>
    <mergeCell ref="L64:N64"/>
    <mergeCell ref="O64:Q64"/>
    <mergeCell ref="EI2:EI3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M36:AN36"/>
    <mergeCell ref="AR36:AS36"/>
    <mergeCell ref="AT36:AU36"/>
    <mergeCell ref="CJ36:CK36"/>
    <mergeCell ref="CO36:CP36"/>
    <mergeCell ref="AY36:AZ36"/>
    <mergeCell ref="BA36:BB36"/>
    <mergeCell ref="BF36:BG36"/>
    <mergeCell ref="BH36:BI36"/>
    <mergeCell ref="DG2:DG3"/>
    <mergeCell ref="DH2:DH3"/>
    <mergeCell ref="DX2:DY2"/>
    <mergeCell ref="C46:E46"/>
    <mergeCell ref="F46:H46"/>
    <mergeCell ref="I46:K46"/>
    <mergeCell ref="L46:N46"/>
    <mergeCell ref="CA2:CB2"/>
    <mergeCell ref="BL2:BL3"/>
    <mergeCell ref="BM2:BN2"/>
    <mergeCell ref="BO2:BP2"/>
    <mergeCell ref="BQ2:BQ3"/>
    <mergeCell ref="BR2:BR3"/>
    <mergeCell ref="BS2:BS3"/>
    <mergeCell ref="BT2:BU2"/>
    <mergeCell ref="BV2:BW2"/>
    <mergeCell ref="BX2:BX3"/>
    <mergeCell ref="AK36:AL36"/>
    <mergeCell ref="I41:K41"/>
    <mergeCell ref="W2:X2"/>
    <mergeCell ref="P2:Q2"/>
    <mergeCell ref="T2:T3"/>
    <mergeCell ref="U2:U3"/>
    <mergeCell ref="ED2:ED3"/>
    <mergeCell ref="EE2:EF2"/>
    <mergeCell ref="EG2:EH2"/>
    <mergeCell ref="DI2:DI3"/>
    <mergeCell ref="DJ2:DK2"/>
    <mergeCell ref="DL2:DM2"/>
    <mergeCell ref="DN2:DN3"/>
    <mergeCell ref="DO2:DO3"/>
    <mergeCell ref="DP2:DP3"/>
    <mergeCell ref="DQ2:DR2"/>
    <mergeCell ref="DS2:DT2"/>
    <mergeCell ref="DU2:DU3"/>
    <mergeCell ref="DV2:DV3"/>
    <mergeCell ref="DW2:DW3"/>
    <mergeCell ref="DZ2:EA2"/>
    <mergeCell ref="EB2:EB3"/>
    <mergeCell ref="EC2:EC3"/>
    <mergeCell ref="DB2:DB3"/>
    <mergeCell ref="DC2:DD2"/>
    <mergeCell ref="DE2:DF2"/>
    <mergeCell ref="CG2:CG3"/>
    <mergeCell ref="CH2:CI2"/>
    <mergeCell ref="CJ2:CK2"/>
    <mergeCell ref="CL2:CL3"/>
    <mergeCell ref="CM2:CM3"/>
    <mergeCell ref="CN2:CN3"/>
    <mergeCell ref="CO2:CP2"/>
    <mergeCell ref="CQ2:CR2"/>
    <mergeCell ref="CS2:CS3"/>
    <mergeCell ref="CV2:CW2"/>
    <mergeCell ref="CX2:CY2"/>
    <mergeCell ref="CZ2:CZ3"/>
    <mergeCell ref="CT2:CT3"/>
    <mergeCell ref="CU2:CU3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Y2:Z2"/>
    <mergeCell ref="AF2:AG2"/>
    <mergeCell ref="AH2:AH3"/>
    <mergeCell ref="AI2:AI3"/>
    <mergeCell ref="AJ2:AJ3"/>
    <mergeCell ref="AK2:AL2"/>
    <mergeCell ref="AM2:AN2"/>
    <mergeCell ref="AO2:AO3"/>
    <mergeCell ref="AP2:AP3"/>
    <mergeCell ref="AQ2:AQ3"/>
    <mergeCell ref="DA2:DA3"/>
    <mergeCell ref="BF1:BL1"/>
    <mergeCell ref="BM1:BS1"/>
    <mergeCell ref="BT1:BZ1"/>
    <mergeCell ref="CA1:CG1"/>
    <mergeCell ref="CH1:CN1"/>
    <mergeCell ref="CO1:CU1"/>
    <mergeCell ref="AK1:AQ1"/>
    <mergeCell ref="AR1:AX1"/>
    <mergeCell ref="CV1:DB1"/>
    <mergeCell ref="A1:A2"/>
    <mergeCell ref="B1:H1"/>
    <mergeCell ref="I1:O1"/>
    <mergeCell ref="P1:V1"/>
    <mergeCell ref="I44:K44"/>
    <mergeCell ref="L44:N44"/>
    <mergeCell ref="C44:D44"/>
    <mergeCell ref="E44:H44"/>
    <mergeCell ref="O46:Q46"/>
    <mergeCell ref="E43:H43"/>
    <mergeCell ref="I43:K43"/>
    <mergeCell ref="L43:N43"/>
    <mergeCell ref="T42:V42"/>
    <mergeCell ref="C43:D43"/>
    <mergeCell ref="M2:M3"/>
    <mergeCell ref="N2:N3"/>
    <mergeCell ref="O2:O3"/>
    <mergeCell ref="L41:N41"/>
    <mergeCell ref="C42:D42"/>
    <mergeCell ref="E42:H42"/>
    <mergeCell ref="I42:K42"/>
    <mergeCell ref="L42:N42"/>
    <mergeCell ref="P42:S42"/>
    <mergeCell ref="E41:H41"/>
    <mergeCell ref="EZ1:FF1"/>
    <mergeCell ref="FG1:FM1"/>
    <mergeCell ref="ES36:ET36"/>
    <mergeCell ref="AF36:AG36"/>
    <mergeCell ref="F60:H60"/>
    <mergeCell ref="I60:K60"/>
    <mergeCell ref="L60:N60"/>
    <mergeCell ref="O60:Q60"/>
    <mergeCell ref="AY2:AZ2"/>
    <mergeCell ref="BA2:BB2"/>
    <mergeCell ref="BC2:BC3"/>
    <mergeCell ref="BD2:BD3"/>
    <mergeCell ref="BE2:BE3"/>
    <mergeCell ref="BF2:BG2"/>
    <mergeCell ref="BH2:BI2"/>
    <mergeCell ref="BJ2:BJ3"/>
    <mergeCell ref="BK2:BK3"/>
    <mergeCell ref="L47:N47"/>
    <mergeCell ref="O47:Q47"/>
    <mergeCell ref="V2:V3"/>
    <mergeCell ref="CF2:CF3"/>
    <mergeCell ref="AY1:BE1"/>
    <mergeCell ref="W1:AC1"/>
    <mergeCell ref="AD1:AJ1"/>
    <mergeCell ref="GP1:GV1"/>
    <mergeCell ref="EL2:EM2"/>
    <mergeCell ref="EN2:EO2"/>
    <mergeCell ref="EP2:EP3"/>
    <mergeCell ref="EQ2:EQ3"/>
    <mergeCell ref="ER2:ER3"/>
    <mergeCell ref="ES2:ET2"/>
    <mergeCell ref="EU2:EV2"/>
    <mergeCell ref="FF2:FF3"/>
    <mergeCell ref="FG2:FH2"/>
    <mergeCell ref="FN1:FT1"/>
    <mergeCell ref="FU1:GA1"/>
    <mergeCell ref="FN2:FO2"/>
    <mergeCell ref="FP2:FQ2"/>
    <mergeCell ref="FI2:FJ2"/>
    <mergeCell ref="FK2:FK3"/>
    <mergeCell ref="FR2:FR3"/>
    <mergeCell ref="FS2:FS3"/>
    <mergeCell ref="GB1:GH1"/>
    <mergeCell ref="GI1:GO1"/>
    <mergeCell ref="EL1:ER1"/>
    <mergeCell ref="ES1:EY1"/>
    <mergeCell ref="EY2:EY3"/>
    <mergeCell ref="EW2:EW3"/>
    <mergeCell ref="GU2:GU3"/>
    <mergeCell ref="GV2:GV3"/>
    <mergeCell ref="GR2:GS2"/>
    <mergeCell ref="GT2:GT3"/>
    <mergeCell ref="GD2:GE2"/>
    <mergeCell ref="GF2:GF3"/>
    <mergeCell ref="GG2:GG3"/>
    <mergeCell ref="GH2:GH3"/>
    <mergeCell ref="GO2:GO3"/>
    <mergeCell ref="GI2:GJ2"/>
    <mergeCell ref="GP2:GQ2"/>
    <mergeCell ref="GK2:GL2"/>
    <mergeCell ref="GM2:GM3"/>
    <mergeCell ref="GN2:GN3"/>
    <mergeCell ref="GB36:GC36"/>
    <mergeCell ref="EL36:EM36"/>
    <mergeCell ref="DZ36:EA36"/>
    <mergeCell ref="EE36:EF36"/>
    <mergeCell ref="CX36:CY36"/>
    <mergeCell ref="DC36:DD36"/>
    <mergeCell ref="DE36:DF36"/>
    <mergeCell ref="CQ36:CR36"/>
    <mergeCell ref="CV36:CW36"/>
    <mergeCell ref="DS36:DT36"/>
    <mergeCell ref="EN36:EO36"/>
    <mergeCell ref="DX36:DY36"/>
    <mergeCell ref="CE2:CE3"/>
    <mergeCell ref="AA2:AA3"/>
    <mergeCell ref="AB2:AB3"/>
    <mergeCell ref="AC2:AC3"/>
    <mergeCell ref="AD2:AE2"/>
    <mergeCell ref="AV2:AV3"/>
    <mergeCell ref="AW2:AW3"/>
    <mergeCell ref="AX2:AX3"/>
    <mergeCell ref="AR2:AS2"/>
    <mergeCell ref="AT2:AU2"/>
    <mergeCell ref="BY2:BY3"/>
    <mergeCell ref="BZ2:BZ3"/>
    <mergeCell ref="CC2:CD2"/>
    <mergeCell ref="GP36:GQ36"/>
    <mergeCell ref="GR36:GS36"/>
    <mergeCell ref="FN36:FO36"/>
    <mergeCell ref="FP36:FQ36"/>
    <mergeCell ref="FU36:FV36"/>
    <mergeCell ref="AD36:AE36"/>
    <mergeCell ref="FE2:FE3"/>
    <mergeCell ref="FL2:FL3"/>
    <mergeCell ref="FM2:FM3"/>
    <mergeCell ref="EZ2:FA2"/>
    <mergeCell ref="FB2:FC2"/>
    <mergeCell ref="FD2:FD3"/>
    <mergeCell ref="GA2:GA3"/>
    <mergeCell ref="FT2:FT3"/>
    <mergeCell ref="FU2:FV2"/>
    <mergeCell ref="FW2:FX2"/>
    <mergeCell ref="FY2:FY3"/>
    <mergeCell ref="FZ2:FZ3"/>
    <mergeCell ref="GB2:GC2"/>
    <mergeCell ref="EX2:EX3"/>
    <mergeCell ref="GD36:GE36"/>
    <mergeCell ref="FG36:FH36"/>
    <mergeCell ref="FB36:FC36"/>
    <mergeCell ref="FW36:FX36"/>
    <mergeCell ref="GK36:GL36"/>
    <mergeCell ref="FI36:FJ36"/>
    <mergeCell ref="EZ36:FA36"/>
    <mergeCell ref="C56:Q56"/>
    <mergeCell ref="P41:S41"/>
    <mergeCell ref="T41:V41"/>
    <mergeCell ref="BT36:BU36"/>
    <mergeCell ref="BV36:BW36"/>
    <mergeCell ref="CA36:CB36"/>
    <mergeCell ref="DJ36:DK36"/>
    <mergeCell ref="DL36:DM36"/>
    <mergeCell ref="DQ36:DR36"/>
    <mergeCell ref="CC36:CD36"/>
    <mergeCell ref="CH36:CI36"/>
    <mergeCell ref="EG36:EH36"/>
    <mergeCell ref="C39:F39"/>
    <mergeCell ref="W42:Y42"/>
    <mergeCell ref="GI36:GJ36"/>
    <mergeCell ref="EU36:EV36"/>
    <mergeCell ref="W41:Y41"/>
    <mergeCell ref="BM36:BN36"/>
    <mergeCell ref="BO36:BP36"/>
    <mergeCell ref="H39:N39"/>
    <mergeCell ref="C41:D41"/>
    <mergeCell ref="I55:K55"/>
    <mergeCell ref="O55:Q55"/>
    <mergeCell ref="C58:E58"/>
    <mergeCell ref="F58:H58"/>
    <mergeCell ref="I58:K58"/>
    <mergeCell ref="L58:N58"/>
    <mergeCell ref="O58:Q58"/>
    <mergeCell ref="O62:Q62"/>
    <mergeCell ref="F63:H63"/>
    <mergeCell ref="I63:K63"/>
    <mergeCell ref="C62:E62"/>
    <mergeCell ref="I62:K62"/>
    <mergeCell ref="C59:E59"/>
    <mergeCell ref="C60:E60"/>
    <mergeCell ref="F61:H61"/>
    <mergeCell ref="O57:Q57"/>
    <mergeCell ref="F65:H65"/>
    <mergeCell ref="C61:E61"/>
    <mergeCell ref="C49:F49"/>
    <mergeCell ref="C47:E47"/>
    <mergeCell ref="C68:E68"/>
    <mergeCell ref="F68:H68"/>
    <mergeCell ref="I68:K68"/>
    <mergeCell ref="L68:N68"/>
    <mergeCell ref="F47:H47"/>
    <mergeCell ref="I47:K47"/>
    <mergeCell ref="C50:D50"/>
    <mergeCell ref="E50:F50"/>
    <mergeCell ref="C51:D51"/>
    <mergeCell ref="E51:F51"/>
    <mergeCell ref="L55:N55"/>
    <mergeCell ref="C54:J54"/>
    <mergeCell ref="C57:E57"/>
    <mergeCell ref="F57:H57"/>
    <mergeCell ref="I57:K57"/>
    <mergeCell ref="L67:N67"/>
    <mergeCell ref="L57:N57"/>
    <mergeCell ref="K54:Q54"/>
    <mergeCell ref="C55:E55"/>
    <mergeCell ref="F55:H55"/>
    <mergeCell ref="C69:E69"/>
    <mergeCell ref="F69:H69"/>
    <mergeCell ref="C70:E70"/>
    <mergeCell ref="F70:H70"/>
    <mergeCell ref="I70:K70"/>
    <mergeCell ref="C75:E75"/>
    <mergeCell ref="F75:H75"/>
    <mergeCell ref="I75:K75"/>
    <mergeCell ref="L75:N75"/>
    <mergeCell ref="C73:E73"/>
    <mergeCell ref="F73:H73"/>
    <mergeCell ref="U76:V76"/>
    <mergeCell ref="R77:T77"/>
    <mergeCell ref="U77:V77"/>
    <mergeCell ref="C80:E80"/>
    <mergeCell ref="F80:H80"/>
    <mergeCell ref="I80:K80"/>
    <mergeCell ref="U57:V57"/>
    <mergeCell ref="R58:T58"/>
    <mergeCell ref="U58:V58"/>
    <mergeCell ref="R59:T59"/>
    <mergeCell ref="U59:V59"/>
    <mergeCell ref="R67:T67"/>
    <mergeCell ref="U67:V67"/>
    <mergeCell ref="R68:T68"/>
    <mergeCell ref="U68:V68"/>
    <mergeCell ref="R69:T69"/>
    <mergeCell ref="U69:V69"/>
    <mergeCell ref="C72:E72"/>
    <mergeCell ref="F72:H72"/>
    <mergeCell ref="I72:K72"/>
    <mergeCell ref="L72:N72"/>
    <mergeCell ref="O72:Q72"/>
    <mergeCell ref="R57:T57"/>
    <mergeCell ref="I78:K78"/>
    <mergeCell ref="U75:V75"/>
    <mergeCell ref="O73:Q73"/>
    <mergeCell ref="L70:N70"/>
    <mergeCell ref="O70:Q70"/>
    <mergeCell ref="C71:E71"/>
    <mergeCell ref="F71:H71"/>
    <mergeCell ref="I71:K71"/>
    <mergeCell ref="O75:Q75"/>
    <mergeCell ref="L71:N71"/>
    <mergeCell ref="O71:Q71"/>
    <mergeCell ref="I73:K73"/>
    <mergeCell ref="L73:N73"/>
    <mergeCell ref="C74:Q74"/>
    <mergeCell ref="R75:T75"/>
    <mergeCell ref="L76:N76"/>
    <mergeCell ref="O76:Q76"/>
    <mergeCell ref="I79:K79"/>
    <mergeCell ref="C77:E77"/>
    <mergeCell ref="F77:H77"/>
    <mergeCell ref="L77:N77"/>
    <mergeCell ref="O77:Q77"/>
    <mergeCell ref="R76:T76"/>
    <mergeCell ref="C81:E81"/>
    <mergeCell ref="C79:E79"/>
    <mergeCell ref="F81:H81"/>
    <mergeCell ref="I81:K81"/>
    <mergeCell ref="L81:N81"/>
    <mergeCell ref="O81:Q81"/>
    <mergeCell ref="F79:H79"/>
    <mergeCell ref="L79:N79"/>
    <mergeCell ref="O79:Q79"/>
    <mergeCell ref="O80:Q80"/>
    <mergeCell ref="F78:H78"/>
    <mergeCell ref="I76:K76"/>
    <mergeCell ref="I77:K77"/>
    <mergeCell ref="L80:N80"/>
    <mergeCell ref="L78:N78"/>
    <mergeCell ref="O78:Q78"/>
  </mergeCells>
  <dataValidations disablePrompts="1" count="1">
    <dataValidation type="list" allowBlank="1" showInputMessage="1" showErrorMessage="1" sqref="O47:Q47" xr:uid="{A3195588-8483-40A1-8140-494A42FE185F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GV207"/>
  <sheetViews>
    <sheetView showGridLines="0" zoomScale="70" zoomScaleNormal="70" workbookViewId="0">
      <pane xSplit="1" ySplit="3" topLeftCell="AT4" activePane="bottomRight" state="frozen"/>
      <selection sqref="A1:IV65536"/>
      <selection pane="topRight" sqref="A1:IV65536"/>
      <selection pane="bottomLeft" sqref="A1:IV65536"/>
      <selection pane="bottomRight" activeCell="BO25" sqref="BO2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24990</v>
      </c>
      <c r="C1" s="355"/>
      <c r="D1" s="355"/>
      <c r="E1" s="355"/>
      <c r="F1" s="355"/>
      <c r="G1" s="355"/>
      <c r="H1" s="356"/>
      <c r="I1" s="354">
        <v>25020</v>
      </c>
      <c r="J1" s="355"/>
      <c r="K1" s="355"/>
      <c r="L1" s="355"/>
      <c r="M1" s="355"/>
      <c r="N1" s="355"/>
      <c r="O1" s="356"/>
      <c r="P1" s="354">
        <v>25051</v>
      </c>
      <c r="Q1" s="355"/>
      <c r="R1" s="355"/>
      <c r="S1" s="355"/>
      <c r="T1" s="355"/>
      <c r="U1" s="355"/>
      <c r="V1" s="356"/>
      <c r="W1" s="354">
        <v>25082</v>
      </c>
      <c r="X1" s="355"/>
      <c r="Y1" s="355"/>
      <c r="Z1" s="355"/>
      <c r="AA1" s="355"/>
      <c r="AB1" s="355"/>
      <c r="AC1" s="356"/>
      <c r="AD1" s="354">
        <v>25112</v>
      </c>
      <c r="AE1" s="355"/>
      <c r="AF1" s="355"/>
      <c r="AG1" s="355"/>
      <c r="AH1" s="355"/>
      <c r="AI1" s="355"/>
      <c r="AJ1" s="356"/>
      <c r="AK1" s="354">
        <v>25143</v>
      </c>
      <c r="AL1" s="355"/>
      <c r="AM1" s="355"/>
      <c r="AN1" s="355"/>
      <c r="AO1" s="355"/>
      <c r="AP1" s="355"/>
      <c r="AQ1" s="356"/>
      <c r="AR1" s="354">
        <v>25173</v>
      </c>
      <c r="AS1" s="355"/>
      <c r="AT1" s="355"/>
      <c r="AU1" s="355"/>
      <c r="AV1" s="355"/>
      <c r="AW1" s="355"/>
      <c r="AX1" s="356"/>
      <c r="AY1" s="354">
        <v>25204</v>
      </c>
      <c r="AZ1" s="355"/>
      <c r="BA1" s="355"/>
      <c r="BB1" s="355"/>
      <c r="BC1" s="355"/>
      <c r="BD1" s="355"/>
      <c r="BE1" s="356"/>
      <c r="BF1" s="354">
        <v>25235</v>
      </c>
      <c r="BG1" s="355"/>
      <c r="BH1" s="355"/>
      <c r="BI1" s="355"/>
      <c r="BJ1" s="355"/>
      <c r="BK1" s="355"/>
      <c r="BL1" s="356"/>
      <c r="BM1" s="354">
        <v>25263</v>
      </c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0.8</v>
      </c>
      <c r="H4" s="55">
        <f>$H$35-F4</f>
        <v>2500</v>
      </c>
      <c r="I4" s="50">
        <v>1</v>
      </c>
      <c r="J4" s="51"/>
      <c r="K4" s="52">
        <v>20</v>
      </c>
      <c r="L4" s="52"/>
      <c r="M4" s="53"/>
      <c r="N4" s="54">
        <f>((((((I4+J4)*30)/$E$50)+((K4+L4)/$E$51))+(G34*H34))-(F34*G34))/(O4)</f>
        <v>0.88738461538461544</v>
      </c>
      <c r="O4" s="55">
        <f>H34-M4</f>
        <v>2500</v>
      </c>
      <c r="P4" s="50">
        <v>3</v>
      </c>
      <c r="Q4" s="51"/>
      <c r="R4" s="52"/>
      <c r="S4" s="52"/>
      <c r="T4" s="53"/>
      <c r="U4" s="54">
        <f>((((((P4+Q4)*30)/$E$50)+((R4+S4)/$E$51))+(N34*O34))-(M34*N34))/(V4)</f>
        <v>1.09076923076923</v>
      </c>
      <c r="V4" s="55">
        <f>O34-T4</f>
        <v>2500</v>
      </c>
      <c r="W4" s="50">
        <v>4</v>
      </c>
      <c r="X4" s="51"/>
      <c r="Y4" s="52"/>
      <c r="Z4" s="52"/>
      <c r="AA4" s="53"/>
      <c r="AB4" s="54">
        <f>((((((W4+X4)*30)/$E$50)+((Y4+Z4)/$E$51))+(U34*V34))-(T34*U34))/(AC4)</f>
        <v>1.2723076923076919</v>
      </c>
      <c r="AC4" s="55">
        <f>V34-AA4</f>
        <v>2500</v>
      </c>
      <c r="AD4" s="50"/>
      <c r="AE4" s="51"/>
      <c r="AF4" s="52">
        <v>20</v>
      </c>
      <c r="AG4" s="52"/>
      <c r="AH4" s="53"/>
      <c r="AI4" s="54">
        <f>((((((AD4+AE4)*30)/$E$50)+((AF4+AG4)/$E$51))+(AB34*AC34))-(AA34*AB34))/(AJ4)</f>
        <v>1.4876923076923074</v>
      </c>
      <c r="AJ4" s="55">
        <f>AC34-AH4</f>
        <v>2500</v>
      </c>
      <c r="AK4" s="50">
        <v>6</v>
      </c>
      <c r="AL4" s="51"/>
      <c r="AM4" s="52"/>
      <c r="AN4" s="52"/>
      <c r="AO4" s="53"/>
      <c r="AP4" s="54">
        <f>((((((AK4+AL4)*30)/$E$50)+((AM4+AN4)/$E$51))+(AI34*AJ34))-(AH34*AI34))/(AQ4)</f>
        <v>1.7624615384615365</v>
      </c>
      <c r="AQ4" s="55">
        <f>AJ34-AO4</f>
        <v>2500</v>
      </c>
      <c r="AR4" s="50">
        <v>3</v>
      </c>
      <c r="AS4" s="51"/>
      <c r="AT4" s="52"/>
      <c r="AU4" s="52"/>
      <c r="AV4" s="53"/>
      <c r="AW4" s="54">
        <f>((((((AR4+AS4)*30)/$E$50)+((AT4+AU4)/$E$51))+(AP34*AQ34))-(AO34*AP34))/(AX4)</f>
        <v>1.9693846153846137</v>
      </c>
      <c r="AX4" s="55">
        <f>AQ34-AV4</f>
        <v>2500</v>
      </c>
      <c r="AY4" s="50"/>
      <c r="AZ4" s="51"/>
      <c r="BA4" s="52"/>
      <c r="BB4" s="52"/>
      <c r="BC4" s="53"/>
      <c r="BD4" s="54">
        <f>((((((AY4+AZ4)*30)/$E$50)+((BA4+BB4)/$E$51))+(AW34*AX34))-(AV34*AW34))/(BE4)</f>
        <v>2.1746153846153842</v>
      </c>
      <c r="BE4" s="55">
        <f>AX34-BC4</f>
        <v>2500</v>
      </c>
      <c r="BF4" s="50">
        <v>5</v>
      </c>
      <c r="BG4" s="51"/>
      <c r="BH4" s="52"/>
      <c r="BI4" s="52"/>
      <c r="BJ4" s="53"/>
      <c r="BK4" s="54">
        <f>((((((BF4+BG4)*30)/$E$50)+((BH4+BI4)/$E$51))+(BD34*BE34))-(BC34*BD34))/(BL4)</f>
        <v>2.392076923076921</v>
      </c>
      <c r="BL4" s="55">
        <f>BE34-BJ4</f>
        <v>2500</v>
      </c>
      <c r="BM4" s="50">
        <v>5</v>
      </c>
      <c r="BN4" s="51"/>
      <c r="BO4" s="52"/>
      <c r="BP4" s="52"/>
      <c r="BQ4" s="53"/>
      <c r="BR4" s="54">
        <f>((((((BM4+BN4)*30)/$E$50)+((BO4+BP4)/$E$51))+(BK34*BL34))-(BJ34*BK34))/(BS4)</f>
        <v>2.573307692307691</v>
      </c>
      <c r="BS4" s="55">
        <f>BL34-BQ4</f>
        <v>2500</v>
      </c>
      <c r="BT4" s="50"/>
      <c r="BU4" s="51"/>
      <c r="BV4" s="52"/>
      <c r="BW4" s="52"/>
      <c r="BX4" s="53"/>
      <c r="BY4" s="54">
        <f>((((((BT4+BU4)*30)/$E$50)+((BV4+BW4)/$E$51))+(BR34*BS34))-(BQ34*BR34))/(BZ4)</f>
        <v>2.8609999999999967</v>
      </c>
      <c r="BZ4" s="55">
        <f>BS34-BX4</f>
        <v>2500</v>
      </c>
      <c r="CA4" s="50"/>
      <c r="CB4" s="51"/>
      <c r="CC4" s="52"/>
      <c r="CD4" s="52"/>
      <c r="CE4" s="53"/>
      <c r="CF4" s="54">
        <f>((((((CA4+CB4)*30)/$E$50)+((CC4+CD4)/$E$51))+(BY34*BZ34))-(BX34*BY34))/(CG4)</f>
        <v>2.8609999999999967</v>
      </c>
      <c r="CG4" s="55">
        <f>BZ34-CE4</f>
        <v>2500</v>
      </c>
      <c r="CH4" s="50"/>
      <c r="CI4" s="51"/>
      <c r="CJ4" s="52"/>
      <c r="CK4" s="52"/>
      <c r="CL4" s="53"/>
      <c r="CM4" s="54">
        <f>((((((CH4+CI4)*30)/$E$50)+((CJ4+CK4)/$E$51))+(CF34*CG34))-(CE34*CF34))/(CN4)</f>
        <v>2.8609999999999967</v>
      </c>
      <c r="CN4" s="55">
        <f>CG34-CL4</f>
        <v>2500</v>
      </c>
      <c r="CO4" s="50"/>
      <c r="CP4" s="51"/>
      <c r="CQ4" s="52"/>
      <c r="CR4" s="52"/>
      <c r="CS4" s="53"/>
      <c r="CT4" s="54">
        <f>((((((CO4+CP4)*30)/$E$50)+((CQ4+CR4)/$E$51))+(CM34*CN34))-(CL34*CM34))/(CU4)</f>
        <v>2.8609999999999967</v>
      </c>
      <c r="CU4" s="55">
        <f>CN34-CS4</f>
        <v>2500</v>
      </c>
      <c r="CV4" s="50"/>
      <c r="CW4" s="51"/>
      <c r="CX4" s="52"/>
      <c r="CY4" s="52"/>
      <c r="CZ4" s="53"/>
      <c r="DA4" s="54">
        <f>((((((CV4+CW4)*30)/$E$50)+((CX4+CY4)/$E$51))+(CT34*CU34))-(CS34*CT34))/(DB4)</f>
        <v>2.8609999999999967</v>
      </c>
      <c r="DB4" s="55">
        <f>CU34-CZ4</f>
        <v>2500</v>
      </c>
      <c r="DC4" s="50"/>
      <c r="DD4" s="51"/>
      <c r="DE4" s="52"/>
      <c r="DF4" s="52"/>
      <c r="DG4" s="53"/>
      <c r="DH4" s="54">
        <f>((((((DC4+DD4)*30)/$E$50)+((DE4+DF4)/$E$51))+(DA34*DB34))-(CZ34*DA34))/(DI4)</f>
        <v>2.8609999999999967</v>
      </c>
      <c r="DI4" s="55">
        <f>DB34-DG4</f>
        <v>2500</v>
      </c>
      <c r="DJ4" s="50"/>
      <c r="DK4" s="51"/>
      <c r="DL4" s="52"/>
      <c r="DM4" s="52"/>
      <c r="DN4" s="53"/>
      <c r="DO4" s="54">
        <f>((((((DJ4+DK4)*30)/$E$50)+((DL4+DM4)/$E$51))+(DH34*DI34))-(DG34*DH34))/(DP4)</f>
        <v>2.8609999999999967</v>
      </c>
      <c r="DP4" s="55">
        <f>DI34-DN4</f>
        <v>2500</v>
      </c>
      <c r="DQ4" s="50"/>
      <c r="DR4" s="51"/>
      <c r="DS4" s="52"/>
      <c r="DT4" s="52"/>
      <c r="DU4" s="53"/>
      <c r="DV4" s="54">
        <f>((((((DQ4+DR4)*30)/$E$50)+((DS4+DT4)/$E$51))+(DO34*DP34))-(DN34*DO34))/(DW4)</f>
        <v>2.8609999999999967</v>
      </c>
      <c r="DW4" s="55">
        <f>DP34-DU4</f>
        <v>2500</v>
      </c>
      <c r="DX4" s="50"/>
      <c r="DY4" s="51"/>
      <c r="DZ4" s="52"/>
      <c r="EA4" s="52"/>
      <c r="EB4" s="53"/>
      <c r="EC4" s="54">
        <f>((((((DX4+DY4)*30)/$E$50)+((DZ4+EA4)/$E$51))+(DV34*DW34))-(DU34*DV34))/(ED4)</f>
        <v>2.8609999999999967</v>
      </c>
      <c r="ED4" s="55">
        <f>DW34-EB4</f>
        <v>2500</v>
      </c>
      <c r="EE4" s="50"/>
      <c r="EF4" s="51"/>
      <c r="EG4" s="52"/>
      <c r="EH4" s="52"/>
      <c r="EI4" s="53"/>
      <c r="EJ4" s="54">
        <f>((((((EE4+EF4)*30)/$E$50)+((EG4+EH4)/$E$51))+(EC34*ED34))-(EB34*EC34))/(EK4)</f>
        <v>2.8609999999999967</v>
      </c>
      <c r="EK4" s="55">
        <f>ED34-EI4</f>
        <v>2500</v>
      </c>
      <c r="EL4" s="50"/>
      <c r="EM4" s="51"/>
      <c r="EN4" s="52"/>
      <c r="EO4" s="52"/>
      <c r="EP4" s="53"/>
      <c r="EQ4" s="54">
        <f>((((((EL4+EM4)*30)/$E$50)+((EN4+EO4)/$E$51))+(EJ34*EK34))-(EI34*EJ34))/(ER4)</f>
        <v>2.8609999999999967</v>
      </c>
      <c r="ER4" s="55">
        <f>EK34-EP4</f>
        <v>2500</v>
      </c>
      <c r="ES4" s="50"/>
      <c r="ET4" s="51"/>
      <c r="EU4" s="52"/>
      <c r="EV4" s="52"/>
      <c r="EW4" s="53"/>
      <c r="EX4" s="54">
        <f>((((((ES4+ET4)*30)/$E$50)+((EU4+EV4)/$E$51))+(EQ34*ER34))-(EP34*EQ34))/(EY4)</f>
        <v>2.8609999999999967</v>
      </c>
      <c r="EY4" s="55">
        <f>ER34-EW4</f>
        <v>2500</v>
      </c>
      <c r="EZ4" s="50"/>
      <c r="FA4" s="51"/>
      <c r="FB4" s="52"/>
      <c r="FC4" s="52"/>
      <c r="FD4" s="53"/>
      <c r="FE4" s="54">
        <f>((((((EZ4+FA4)*30)/$E$50)+((FB4+FC4)/$E$51))+(EX34*EY34))-(EW34*EX34))/(FF4)</f>
        <v>2.8609999999999967</v>
      </c>
      <c r="FF4" s="55">
        <f>EY34-FD4</f>
        <v>2500</v>
      </c>
      <c r="FG4" s="50"/>
      <c r="FH4" s="51"/>
      <c r="FI4" s="52"/>
      <c r="FJ4" s="52"/>
      <c r="FK4" s="53"/>
      <c r="FL4" s="54">
        <f>((((((FG4+FH4)*30)/$E$50)+((FI4+FJ4)/$E$51))+(FE34*FF34))-(FD34*FE34))/(FM4)</f>
        <v>2.8609999999999967</v>
      </c>
      <c r="FM4" s="55">
        <f>FF34-FK4</f>
        <v>2500</v>
      </c>
      <c r="FN4" s="50"/>
      <c r="FO4" s="51"/>
      <c r="FP4" s="52"/>
      <c r="FQ4" s="52"/>
      <c r="FR4" s="53"/>
      <c r="FS4" s="54">
        <f>((((((FN4+FO4)*30)/$E$50)+((FP4+FQ4)/$E$51))+(FL34*FM34))-(FK34*FL34))/(FT4)</f>
        <v>2.8609999999999967</v>
      </c>
      <c r="FT4" s="55">
        <f>FM34-FR4</f>
        <v>2500</v>
      </c>
      <c r="FU4" s="50"/>
      <c r="FV4" s="51"/>
      <c r="FW4" s="52"/>
      <c r="FX4" s="52"/>
      <c r="FY4" s="53"/>
      <c r="FZ4" s="54">
        <f>((((((FU4+FV4)*30)/$E$50)+((FW4+FX4)/$E$51))+(FS34*FT34))-(FR34*FS34))/(GA4)</f>
        <v>2.8609999999999967</v>
      </c>
      <c r="GA4" s="55">
        <f>FT34-FY4</f>
        <v>2500</v>
      </c>
      <c r="GB4" s="50"/>
      <c r="GC4" s="51"/>
      <c r="GD4" s="52"/>
      <c r="GE4" s="52"/>
      <c r="GF4" s="53"/>
      <c r="GG4" s="54">
        <f>((((((GB4+GC4)*30)/$E$50)+((GD4+GE4)/$E$51))+(FZ34*GA34))-(FY34*FZ34))/(GH4)</f>
        <v>2.8609999999999967</v>
      </c>
      <c r="GH4" s="55">
        <f>GA34-GF4</f>
        <v>2500</v>
      </c>
      <c r="GI4" s="50"/>
      <c r="GJ4" s="51"/>
      <c r="GK4" s="52"/>
      <c r="GL4" s="52"/>
      <c r="GM4" s="53"/>
      <c r="GN4" s="54">
        <f>((((((GI4+GJ4)*30)/$E$50)+((GK4+GL4)/$E$51))+(GG34*GH34))-(GF34*GG34))/(GO4)</f>
        <v>2.8609999999999967</v>
      </c>
      <c r="GO4" s="55">
        <f>GH34-GM4</f>
        <v>2500</v>
      </c>
      <c r="GP4" s="50"/>
      <c r="GQ4" s="51"/>
      <c r="GR4" s="52"/>
      <c r="GS4" s="52"/>
      <c r="GT4" s="53"/>
      <c r="GU4" s="54">
        <f>((((((GP4+GQ4)*30)/$E$50)+((GR4+GS4)/$E$51))+(GN34*GO34))-(GM34*GN34))/(GV4)</f>
        <v>2.8609999999999967</v>
      </c>
      <c r="GV4" s="55">
        <f>GO34-GT4</f>
        <v>2500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0.8</v>
      </c>
      <c r="H5" s="55">
        <f>H4-F5</f>
        <v>2500</v>
      </c>
      <c r="I5" s="50">
        <v>2</v>
      </c>
      <c r="J5" s="51"/>
      <c r="K5" s="52">
        <v>10</v>
      </c>
      <c r="L5" s="52"/>
      <c r="M5" s="59"/>
      <c r="N5" s="54">
        <f>((((((I5+J5)*30)/$E$50)+((K5+L5)/$E$51))+(N4*O4))-(M5*N4))/(O5)</f>
        <v>0.8930769230769231</v>
      </c>
      <c r="O5" s="55">
        <f>O4-M5</f>
        <v>2500</v>
      </c>
      <c r="P5" s="50"/>
      <c r="Q5" s="51"/>
      <c r="R5" s="52">
        <v>20</v>
      </c>
      <c r="S5" s="52"/>
      <c r="T5" s="59"/>
      <c r="U5" s="54">
        <f>((((((P5+Q5)*30)/$E$50)+((R5+S5)/$E$51))+(U4*V4))-(T5*U4))/(V5)</f>
        <v>1.0947692307692301</v>
      </c>
      <c r="V5" s="55">
        <f>V4-T5</f>
        <v>2500</v>
      </c>
      <c r="W5" s="50">
        <v>4</v>
      </c>
      <c r="X5" s="51"/>
      <c r="Y5" s="52"/>
      <c r="Z5" s="52"/>
      <c r="AA5" s="59"/>
      <c r="AB5" s="54">
        <f>((((((W5+X5)*30)/$E$50)+((Y5+Z5)/$E$51))+(AB4*AC4))-(AA5*AB4))/(AC5)</f>
        <v>1.2796923076923072</v>
      </c>
      <c r="AC5" s="55">
        <f>AC4-AA5</f>
        <v>2500</v>
      </c>
      <c r="AD5" s="50">
        <v>3</v>
      </c>
      <c r="AE5" s="51"/>
      <c r="AF5" s="52"/>
      <c r="AG5" s="52"/>
      <c r="AH5" s="59"/>
      <c r="AI5" s="54">
        <f>((((((AD5+AE5)*30)/$E$50)+((AF5+AG5)/$E$51))+(AI4*AJ4))-(AH5*AI4))/(AJ5)</f>
        <v>1.4932307692307689</v>
      </c>
      <c r="AJ5" s="55">
        <f>AJ4-AH5</f>
        <v>2500</v>
      </c>
      <c r="AK5" s="50">
        <v>5</v>
      </c>
      <c r="AL5" s="51"/>
      <c r="AM5" s="52"/>
      <c r="AN5" s="52"/>
      <c r="AO5" s="59"/>
      <c r="AP5" s="54">
        <f>((((((AK5+AL5)*30)/$E$50)+((AM5+AN5)/$E$51))+(AP4*AQ4))-(AO5*AP4))/(AQ5)</f>
        <v>1.7716923076923057</v>
      </c>
      <c r="AQ5" s="55">
        <f>AQ4-AO5</f>
        <v>2500</v>
      </c>
      <c r="AR5" s="50">
        <v>3</v>
      </c>
      <c r="AS5" s="51"/>
      <c r="AT5" s="52"/>
      <c r="AU5" s="52"/>
      <c r="AV5" s="59"/>
      <c r="AW5" s="54">
        <f>((((((AR5+AS5)*30)/$E$50)+((AT5+AU5)/$E$51))+(AW4*AX4))-(AV5*AW4))/(AX5)</f>
        <v>1.9749230769230754</v>
      </c>
      <c r="AX5" s="55">
        <f>AX4-AV5</f>
        <v>2500</v>
      </c>
      <c r="AY5" s="50"/>
      <c r="AZ5" s="51"/>
      <c r="BA5" s="52">
        <v>40</v>
      </c>
      <c r="BB5" s="52"/>
      <c r="BC5" s="59"/>
      <c r="BD5" s="54">
        <f>((((((AY5+AZ5)*30)/$E$50)+((BA5+BB5)/$E$51))+(BD4*BE4))-(BC5*BD4))/(BE5)</f>
        <v>2.1826153846153842</v>
      </c>
      <c r="BE5" s="55">
        <f>BE4-BC5</f>
        <v>2500</v>
      </c>
      <c r="BF5" s="50"/>
      <c r="BG5" s="51"/>
      <c r="BH5" s="52">
        <v>20</v>
      </c>
      <c r="BI5" s="52"/>
      <c r="BJ5" s="59"/>
      <c r="BK5" s="54">
        <f>((((((BF5+BG5)*30)/$E$50)+((BH5+BI5)/$E$51))+(BK4*BL4))-(BJ5*BK4))/(BL5)</f>
        <v>2.396076923076921</v>
      </c>
      <c r="BL5" s="55">
        <f>BL4-BJ5</f>
        <v>2500</v>
      </c>
      <c r="BM5" s="50">
        <v>6</v>
      </c>
      <c r="BN5" s="51"/>
      <c r="BO5" s="52"/>
      <c r="BP5" s="52"/>
      <c r="BQ5" s="59"/>
      <c r="BR5" s="54">
        <f>((((((BM5+BN5)*30)/$E$50)+((BO5+BP5)/$E$51))+(BR4*BS4))-(BQ5*BR4))/(BS5)</f>
        <v>2.5843846153846139</v>
      </c>
      <c r="BS5" s="55">
        <f>BS4-BQ5</f>
        <v>2500</v>
      </c>
      <c r="BT5" s="50"/>
      <c r="BU5" s="51"/>
      <c r="BV5" s="52"/>
      <c r="BW5" s="52"/>
      <c r="BX5" s="59"/>
      <c r="BY5" s="54">
        <f>((((((BT5+BU5)*30)/$E$50)+((BV5+BW5)/$E$51))+(BY4*BZ4))-(BX5*BY4))/(BZ5)</f>
        <v>2.8609999999999967</v>
      </c>
      <c r="BZ5" s="55">
        <f>BZ4-BX5</f>
        <v>2500</v>
      </c>
      <c r="CA5" s="50"/>
      <c r="CB5" s="51"/>
      <c r="CC5" s="52"/>
      <c r="CD5" s="52"/>
      <c r="CE5" s="59"/>
      <c r="CF5" s="54">
        <f>((((((CA5+CB5)*30)/$E$50)+((CC5+CD5)/$E$51))+(CF4*CG4))-(CE5*CF4))/(CG5)</f>
        <v>2.8609999999999967</v>
      </c>
      <c r="CG5" s="55">
        <f>CG4-CE5</f>
        <v>2500</v>
      </c>
      <c r="CH5" s="50"/>
      <c r="CI5" s="51"/>
      <c r="CJ5" s="52"/>
      <c r="CK5" s="52"/>
      <c r="CL5" s="59"/>
      <c r="CM5" s="54">
        <f>((((((CH5+CI5)*30)/$E$50)+((CJ5+CK5)/$E$51))+(CM4*CN4))-(CL5*CM4))/(CN5)</f>
        <v>2.8609999999999967</v>
      </c>
      <c r="CN5" s="55">
        <f>CN4-CL5</f>
        <v>2500</v>
      </c>
      <c r="CO5" s="50"/>
      <c r="CP5" s="51"/>
      <c r="CQ5" s="52"/>
      <c r="CR5" s="52"/>
      <c r="CS5" s="59"/>
      <c r="CT5" s="54">
        <f>((((((CO5+CP5)*30)/$E$50)+((CQ5+CR5)/$E$51))+(CT4*CU4))-(CS5*CT4))/(CU5)</f>
        <v>2.8609999999999967</v>
      </c>
      <c r="CU5" s="55">
        <f>CU4-CS5</f>
        <v>2500</v>
      </c>
      <c r="CV5" s="50"/>
      <c r="CW5" s="51"/>
      <c r="CX5" s="52"/>
      <c r="CY5" s="52"/>
      <c r="CZ5" s="59"/>
      <c r="DA5" s="54">
        <f>((((((CV5+CW5)*30)/$E$50)+((CX5+CY5)/$E$51))+(DA4*DB4))-(CZ5*DA4))/(DB5)</f>
        <v>2.8609999999999967</v>
      </c>
      <c r="DB5" s="55">
        <f>DB4-CZ5</f>
        <v>2500</v>
      </c>
      <c r="DC5" s="50"/>
      <c r="DD5" s="51"/>
      <c r="DE5" s="52"/>
      <c r="DF5" s="52"/>
      <c r="DG5" s="59"/>
      <c r="DH5" s="54">
        <f>((((((DC5+DD5)*30)/$E$50)+((DE5+DF5)/$E$51))+(DH4*DI4))-(DG5*DH4))/(DI5)</f>
        <v>2.8609999999999967</v>
      </c>
      <c r="DI5" s="55">
        <f>DI4-DG5</f>
        <v>2500</v>
      </c>
      <c r="DJ5" s="50"/>
      <c r="DK5" s="51"/>
      <c r="DL5" s="52"/>
      <c r="DM5" s="52"/>
      <c r="DN5" s="59"/>
      <c r="DO5" s="54">
        <f>((((((DJ5+DK5)*30)/$E$50)+((DL5+DM5)/$E$51))+(DO4*DP4))-(DN5*DO4))/(DP5)</f>
        <v>2.8609999999999967</v>
      </c>
      <c r="DP5" s="55">
        <f>DP4-DN5</f>
        <v>2500</v>
      </c>
      <c r="DQ5" s="50"/>
      <c r="DR5" s="51"/>
      <c r="DS5" s="52"/>
      <c r="DT5" s="52"/>
      <c r="DU5" s="59"/>
      <c r="DV5" s="54">
        <f>((((((DQ5+DR5)*30)/$E$50)+((DS5+DT5)/$E$51))+(DV4*DW4))-(DU5*DV4))/(DW5)</f>
        <v>2.8609999999999967</v>
      </c>
      <c r="DW5" s="55">
        <f>DW4-DU5</f>
        <v>2500</v>
      </c>
      <c r="DX5" s="50"/>
      <c r="DY5" s="51"/>
      <c r="DZ5" s="52"/>
      <c r="EA5" s="52"/>
      <c r="EB5" s="59"/>
      <c r="EC5" s="54">
        <f>((((((DX5+DY5)*30)/$E$50)+((DZ5+EA5)/$E$51))+(EC4*ED4))-(EB5*EC4))/(ED5)</f>
        <v>2.8609999999999967</v>
      </c>
      <c r="ED5" s="55">
        <f>ED4-EB5</f>
        <v>2500</v>
      </c>
      <c r="EE5" s="50"/>
      <c r="EF5" s="51"/>
      <c r="EG5" s="52"/>
      <c r="EH5" s="52"/>
      <c r="EI5" s="59"/>
      <c r="EJ5" s="54">
        <f>((((((EE5+EF5)*30)/$E$50)+((EG5+EH5)/$E$51))+(EJ4*EK4))-(EI5*EJ4))/(EK5)</f>
        <v>2.8609999999999967</v>
      </c>
      <c r="EK5" s="55">
        <f>EK4-EI5</f>
        <v>2500</v>
      </c>
      <c r="EL5" s="50"/>
      <c r="EM5" s="51"/>
      <c r="EN5" s="52"/>
      <c r="EO5" s="52"/>
      <c r="EP5" s="59"/>
      <c r="EQ5" s="54">
        <f>((((((EL5+EM5)*30)/$E$50)+((EN5+EO5)/$E$51))+(EQ4*ER4))-(EP5*EQ4))/(ER5)</f>
        <v>2.8609999999999967</v>
      </c>
      <c r="ER5" s="55">
        <f>ER4-EP5</f>
        <v>2500</v>
      </c>
      <c r="ES5" s="50"/>
      <c r="ET5" s="51"/>
      <c r="EU5" s="52"/>
      <c r="EV5" s="52"/>
      <c r="EW5" s="59"/>
      <c r="EX5" s="54">
        <f>((((((ES5+ET5)*30)/$E$50)+((EU5+EV5)/$E$51))+(EX4*EY4))-(EW5*EX4))/(EY5)</f>
        <v>2.8609999999999967</v>
      </c>
      <c r="EY5" s="55">
        <f>EY4-EW5</f>
        <v>2500</v>
      </c>
      <c r="EZ5" s="50"/>
      <c r="FA5" s="51"/>
      <c r="FB5" s="52"/>
      <c r="FC5" s="52"/>
      <c r="FD5" s="59"/>
      <c r="FE5" s="54">
        <f>((((((EZ5+FA5)*30)/$E$50)+((FB5+FC5)/$E$51))+(FE4*FF4))-(FD5*FE4))/(FF5)</f>
        <v>2.8609999999999967</v>
      </c>
      <c r="FF5" s="55">
        <f>FF4-FD5</f>
        <v>2500</v>
      </c>
      <c r="FG5" s="50"/>
      <c r="FH5" s="51"/>
      <c r="FI5" s="52"/>
      <c r="FJ5" s="52"/>
      <c r="FK5" s="59"/>
      <c r="FL5" s="54">
        <f>((((((FG5+FH5)*30)/$E$50)+((FI5+FJ5)/$E$51))+(FL4*FM4))-(FK5*FL4))/(FM5)</f>
        <v>2.8609999999999967</v>
      </c>
      <c r="FM5" s="55">
        <f>FM4-FK5</f>
        <v>2500</v>
      </c>
      <c r="FN5" s="50"/>
      <c r="FO5" s="51"/>
      <c r="FP5" s="52"/>
      <c r="FQ5" s="52"/>
      <c r="FR5" s="59"/>
      <c r="FS5" s="54">
        <f>((((((FN5+FO5)*30)/$E$50)+((FP5+FQ5)/$E$51))+(FS4*FT4))-(FR5*FS4))/(FT5)</f>
        <v>2.8609999999999967</v>
      </c>
      <c r="FT5" s="55">
        <f>FT4-FR5</f>
        <v>2500</v>
      </c>
      <c r="FU5" s="50"/>
      <c r="FV5" s="51"/>
      <c r="FW5" s="52"/>
      <c r="FX5" s="52"/>
      <c r="FY5" s="59"/>
      <c r="FZ5" s="54">
        <f>((((((FU5+FV5)*30)/$E$50)+((FW5+FX5)/$E$51))+(FZ4*GA4))-(FY5*FZ4))/(GA5)</f>
        <v>2.8609999999999967</v>
      </c>
      <c r="GA5" s="55">
        <f>GA4-FY5</f>
        <v>2500</v>
      </c>
      <c r="GB5" s="50"/>
      <c r="GC5" s="51"/>
      <c r="GD5" s="52"/>
      <c r="GE5" s="52"/>
      <c r="GF5" s="59"/>
      <c r="GG5" s="54">
        <f>((((((GB5+GC5)*30)/$E$50)+((GD5+GE5)/$E$51))+(GG4*GH4))-(GF5*GG4))/(GH5)</f>
        <v>2.8609999999999967</v>
      </c>
      <c r="GH5" s="55">
        <f>GH4-GF5</f>
        <v>2500</v>
      </c>
      <c r="GI5" s="50"/>
      <c r="GJ5" s="51"/>
      <c r="GK5" s="52"/>
      <c r="GL5" s="52"/>
      <c r="GM5" s="59"/>
      <c r="GN5" s="54">
        <f>((((((GI5+GJ5)*30)/$E$50)+((GK5+GL5)/$E$51))+(GN4*GO4))-(GM5*GN4))/(GO5)</f>
        <v>2.8609999999999967</v>
      </c>
      <c r="GO5" s="55">
        <f>GO4-GM5</f>
        <v>2500</v>
      </c>
      <c r="GP5" s="50"/>
      <c r="GQ5" s="51"/>
      <c r="GR5" s="52"/>
      <c r="GS5" s="52"/>
      <c r="GT5" s="59"/>
      <c r="GU5" s="54">
        <f>((((((GP5+GQ5)*30)/$E$50)+((GR5+GS5)/$E$51))+(GU4*GV4))-(GT5*GU4))/(GV5)</f>
        <v>2.8609999999999967</v>
      </c>
      <c r="GV5" s="55">
        <f>GV4-GT5</f>
        <v>2500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0.8</v>
      </c>
      <c r="H6" s="55">
        <f>H5-F6</f>
        <v>2500</v>
      </c>
      <c r="I6" s="61">
        <v>2</v>
      </c>
      <c r="J6" s="62"/>
      <c r="K6" s="58">
        <v>10</v>
      </c>
      <c r="L6" s="58"/>
      <c r="M6" s="59"/>
      <c r="N6" s="54">
        <f t="shared" ref="N6:N34" si="0">((((((I6+J6)*30)/$E$50)+((K6+L6)/$E$51))+(N5*O5))-(M6*N5))/(O6)</f>
        <v>0.89876923076923065</v>
      </c>
      <c r="O6" s="55">
        <f t="shared" ref="O6:O34" si="1">O5-M6</f>
        <v>2500</v>
      </c>
      <c r="P6" s="61">
        <v>4</v>
      </c>
      <c r="Q6" s="62"/>
      <c r="R6" s="58"/>
      <c r="S6" s="58"/>
      <c r="T6" s="59"/>
      <c r="U6" s="54">
        <f t="shared" ref="U6:U34" si="2">((((((P6+Q6)*30)/$E$50)+((R6+S6)/$E$51))+(U5*V5))-(T6*U5))/(V6)</f>
        <v>1.1021538461538456</v>
      </c>
      <c r="V6" s="55">
        <f t="shared" ref="V6:V34" si="3">V5-T6</f>
        <v>2500</v>
      </c>
      <c r="W6" s="61">
        <v>3</v>
      </c>
      <c r="X6" s="62"/>
      <c r="Y6" s="58"/>
      <c r="Z6" s="58"/>
      <c r="AA6" s="59"/>
      <c r="AB6" s="54">
        <f t="shared" ref="AB6:AB34" si="4">((((((W6+X6)*30)/$E$50)+((Y6+Z6)/$E$51))+(AB5*AC5))-(AA6*AB5))/(AC6)</f>
        <v>1.2852307692307687</v>
      </c>
      <c r="AC6" s="55">
        <f t="shared" ref="AC6:AC34" si="5">AC5-AA6</f>
        <v>2500</v>
      </c>
      <c r="AD6" s="61">
        <v>3</v>
      </c>
      <c r="AE6" s="62"/>
      <c r="AF6" s="58"/>
      <c r="AG6" s="58"/>
      <c r="AH6" s="59"/>
      <c r="AI6" s="54">
        <f t="shared" ref="AI6:AI34" si="6">((((((AD6+AE6)*30)/$E$50)+((AF6+AG6)/$E$51))+(AI5*AJ5))-(AH6*AI5))/(AJ6)</f>
        <v>1.4987692307692304</v>
      </c>
      <c r="AJ6" s="55">
        <f t="shared" ref="AJ6:AJ34" si="7">AJ5-AH6</f>
        <v>2500</v>
      </c>
      <c r="AK6" s="61">
        <v>6</v>
      </c>
      <c r="AL6" s="62"/>
      <c r="AM6" s="58"/>
      <c r="AN6" s="58"/>
      <c r="AO6" s="59"/>
      <c r="AP6" s="54">
        <f t="shared" ref="AP6:AP34" si="8">((((((AK6+AL6)*30)/$E$50)+((AM6+AN6)/$E$51))+(AP5*AQ5))-(AO6*AP5))/(AQ6)</f>
        <v>1.7827692307692287</v>
      </c>
      <c r="AQ6" s="55">
        <f t="shared" ref="AQ6:AQ34" si="9">AQ5-AO6</f>
        <v>2500</v>
      </c>
      <c r="AR6" s="61">
        <v>4</v>
      </c>
      <c r="AS6" s="62"/>
      <c r="AT6" s="58"/>
      <c r="AU6" s="58"/>
      <c r="AV6" s="59"/>
      <c r="AW6" s="54">
        <f t="shared" ref="AW6:AW34" si="10">((((((AR6+AS6)*30)/$E$50)+((AT6+AU6)/$E$51))+(AW5*AX5))-(AV6*AW5))/(AX6)</f>
        <v>1.9823076923076908</v>
      </c>
      <c r="AX6" s="55">
        <f t="shared" ref="AX6:AX34" si="11">AX5-AV6</f>
        <v>2500</v>
      </c>
      <c r="AY6" s="61"/>
      <c r="AZ6" s="62"/>
      <c r="BA6" s="58">
        <v>40</v>
      </c>
      <c r="BB6" s="58"/>
      <c r="BC6" s="59"/>
      <c r="BD6" s="54">
        <f t="shared" ref="BD6:BD34" si="12">((((((AY6+AZ6)*30)/$E$50)+((BA6+BB6)/$E$51))+(BD5*BE5))-(BC6*BD5))/(BE6)</f>
        <v>2.1906153846153842</v>
      </c>
      <c r="BE6" s="55">
        <f t="shared" ref="BE6:BE34" si="13">BE5-BC6</f>
        <v>2500</v>
      </c>
      <c r="BF6" s="61"/>
      <c r="BG6" s="62"/>
      <c r="BH6" s="58">
        <v>20</v>
      </c>
      <c r="BI6" s="58"/>
      <c r="BJ6" s="59"/>
      <c r="BK6" s="54">
        <f t="shared" ref="BK6:BK34" si="14">((((((BF6+BG6)*30)/$E$50)+((BH6+BI6)/$E$51))+(BK5*BL5))-(BJ6*BK5))/(BL6)</f>
        <v>2.400076923076921</v>
      </c>
      <c r="BL6" s="55">
        <f t="shared" ref="BL6:BL34" si="15">BL5-BJ6</f>
        <v>2500</v>
      </c>
      <c r="BM6" s="61">
        <v>5</v>
      </c>
      <c r="BN6" s="62"/>
      <c r="BO6" s="58"/>
      <c r="BP6" s="58"/>
      <c r="BQ6" s="59"/>
      <c r="BR6" s="54">
        <f t="shared" ref="BR6:BR34" si="16">((((((BM6+BN6)*30)/$E$50)+((BO6+BP6)/$E$51))+(BR5*BS5))-(BQ6*BR5))/(BS6)</f>
        <v>2.5936153846153829</v>
      </c>
      <c r="BS6" s="55">
        <f t="shared" ref="BS6:BS34" si="17">BS5-BQ6</f>
        <v>2500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2.8609999999999967</v>
      </c>
      <c r="BZ6" s="55">
        <f t="shared" ref="BZ6:BZ34" si="19">BZ5-BX6</f>
        <v>2500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2.8609999999999967</v>
      </c>
      <c r="CG6" s="55">
        <f t="shared" ref="CG6:CG34" si="21">CG5-CE6</f>
        <v>2500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2.8609999999999967</v>
      </c>
      <c r="CN6" s="55">
        <f t="shared" ref="CN6:CN34" si="23">CN5-CL6</f>
        <v>2500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2.8609999999999967</v>
      </c>
      <c r="CU6" s="55">
        <f t="shared" ref="CU6:CU34" si="25">CU5-CS6</f>
        <v>2500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2.8609999999999967</v>
      </c>
      <c r="DB6" s="55">
        <f t="shared" ref="DB6:DB34" si="27">DB5-CZ6</f>
        <v>2500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2.8609999999999967</v>
      </c>
      <c r="DI6" s="55">
        <f t="shared" ref="DI6:DI34" si="29">DI5-DG6</f>
        <v>2500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2.8609999999999967</v>
      </c>
      <c r="DP6" s="55">
        <f t="shared" ref="DP6:DP34" si="31">DP5-DN6</f>
        <v>2500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2.8609999999999967</v>
      </c>
      <c r="DW6" s="55">
        <f t="shared" ref="DW6:DW34" si="33">DW5-DU6</f>
        <v>2500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2.8609999999999967</v>
      </c>
      <c r="ED6" s="55">
        <f t="shared" ref="ED6:ED34" si="35">ED5-EB6</f>
        <v>2500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2.8609999999999967</v>
      </c>
      <c r="EK6" s="55">
        <f t="shared" ref="EK6:EK34" si="37">EK5-EI6</f>
        <v>2500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2.8609999999999967</v>
      </c>
      <c r="ER6" s="55">
        <f t="shared" ref="ER6:ER34" si="39">ER5-EP6</f>
        <v>2500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2.8609999999999967</v>
      </c>
      <c r="EY6" s="55">
        <f t="shared" ref="EY6:EY34" si="41">EY5-EW6</f>
        <v>2500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2.8609999999999967</v>
      </c>
      <c r="FF6" s="55">
        <f t="shared" ref="FF6:FF34" si="43">FF5-FD6</f>
        <v>2500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2.8609999999999967</v>
      </c>
      <c r="FM6" s="55">
        <f t="shared" ref="FM6:FM34" si="45">FM5-FK6</f>
        <v>2500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2.8609999999999967</v>
      </c>
      <c r="FT6" s="55">
        <f t="shared" ref="FT6:FT34" si="47">FT5-FR6</f>
        <v>2500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2.8609999999999967</v>
      </c>
      <c r="GA6" s="55">
        <f t="shared" ref="GA6:GA34" si="49">GA5-FY6</f>
        <v>2500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2.8609999999999967</v>
      </c>
      <c r="GH6" s="55">
        <f t="shared" ref="GH6:GH34" si="51">GH5-GF6</f>
        <v>2500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2.8609999999999967</v>
      </c>
      <c r="GO6" s="55">
        <f t="shared" ref="GO6:GO34" si="53">GO5-GM6</f>
        <v>2500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2.8609999999999967</v>
      </c>
      <c r="GV6" s="55">
        <f t="shared" ref="GV6:GV34" si="55">GV5-GT6</f>
        <v>2500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0.8</v>
      </c>
      <c r="H7" s="55">
        <f t="shared" ref="H7:H34" si="56">H6-F7</f>
        <v>2500</v>
      </c>
      <c r="I7" s="61">
        <v>2</v>
      </c>
      <c r="J7" s="62"/>
      <c r="K7" s="58">
        <v>10</v>
      </c>
      <c r="L7" s="58"/>
      <c r="M7" s="59"/>
      <c r="N7" s="54">
        <f t="shared" si="0"/>
        <v>0.90446153846153832</v>
      </c>
      <c r="O7" s="55">
        <f t="shared" si="1"/>
        <v>2500</v>
      </c>
      <c r="P7" s="61"/>
      <c r="Q7" s="62"/>
      <c r="R7" s="58"/>
      <c r="S7" s="58"/>
      <c r="T7" s="59"/>
      <c r="U7" s="54">
        <f t="shared" si="2"/>
        <v>1.1021538461538456</v>
      </c>
      <c r="V7" s="55">
        <f t="shared" si="3"/>
        <v>2500</v>
      </c>
      <c r="W7" s="61">
        <v>4</v>
      </c>
      <c r="X7" s="62"/>
      <c r="Y7" s="58"/>
      <c r="Z7" s="58"/>
      <c r="AA7" s="59"/>
      <c r="AB7" s="54">
        <f t="shared" si="4"/>
        <v>1.2926153846153843</v>
      </c>
      <c r="AC7" s="55">
        <f t="shared" si="5"/>
        <v>2500</v>
      </c>
      <c r="AD7" s="61">
        <v>3</v>
      </c>
      <c r="AE7" s="62"/>
      <c r="AF7" s="58">
        <v>20</v>
      </c>
      <c r="AG7" s="58"/>
      <c r="AH7" s="59"/>
      <c r="AI7" s="54">
        <f t="shared" si="6"/>
        <v>1.5083076923076919</v>
      </c>
      <c r="AJ7" s="55">
        <f t="shared" si="7"/>
        <v>2500</v>
      </c>
      <c r="AK7" s="61">
        <v>3</v>
      </c>
      <c r="AL7" s="62"/>
      <c r="AM7" s="58"/>
      <c r="AN7" s="58"/>
      <c r="AO7" s="59"/>
      <c r="AP7" s="54">
        <f t="shared" si="8"/>
        <v>1.7883076923076904</v>
      </c>
      <c r="AQ7" s="55">
        <f t="shared" si="9"/>
        <v>2500</v>
      </c>
      <c r="AR7" s="61">
        <v>4</v>
      </c>
      <c r="AS7" s="62"/>
      <c r="AT7" s="58"/>
      <c r="AU7" s="58"/>
      <c r="AV7" s="59"/>
      <c r="AW7" s="54">
        <f t="shared" si="10"/>
        <v>1.9896923076923061</v>
      </c>
      <c r="AX7" s="55">
        <f t="shared" si="11"/>
        <v>2500</v>
      </c>
      <c r="AY7" s="61"/>
      <c r="AZ7" s="62"/>
      <c r="BA7" s="58">
        <v>40</v>
      </c>
      <c r="BB7" s="58"/>
      <c r="BC7" s="59"/>
      <c r="BD7" s="54">
        <f t="shared" si="12"/>
        <v>2.1986153846153842</v>
      </c>
      <c r="BE7" s="55">
        <f t="shared" si="13"/>
        <v>2500</v>
      </c>
      <c r="BF7" s="61">
        <v>4</v>
      </c>
      <c r="BG7" s="62"/>
      <c r="BH7" s="58"/>
      <c r="BI7" s="58"/>
      <c r="BJ7" s="59"/>
      <c r="BK7" s="54">
        <f t="shared" si="14"/>
        <v>2.4074615384615363</v>
      </c>
      <c r="BL7" s="55">
        <f t="shared" si="15"/>
        <v>2500</v>
      </c>
      <c r="BM7" s="61"/>
      <c r="BN7" s="62"/>
      <c r="BO7" s="58">
        <v>20</v>
      </c>
      <c r="BP7" s="58"/>
      <c r="BQ7" s="59"/>
      <c r="BR7" s="54">
        <f t="shared" si="16"/>
        <v>2.5976153846153829</v>
      </c>
      <c r="BS7" s="55">
        <f t="shared" si="17"/>
        <v>2500</v>
      </c>
      <c r="BT7" s="61"/>
      <c r="BU7" s="62"/>
      <c r="BV7" s="58"/>
      <c r="BW7" s="58"/>
      <c r="BX7" s="59"/>
      <c r="BY7" s="54">
        <f t="shared" si="18"/>
        <v>2.8609999999999967</v>
      </c>
      <c r="BZ7" s="55">
        <f t="shared" si="19"/>
        <v>2500</v>
      </c>
      <c r="CA7" s="61"/>
      <c r="CB7" s="62"/>
      <c r="CC7" s="58"/>
      <c r="CD7" s="58"/>
      <c r="CE7" s="59"/>
      <c r="CF7" s="54">
        <f t="shared" si="20"/>
        <v>2.8609999999999967</v>
      </c>
      <c r="CG7" s="55">
        <f t="shared" si="21"/>
        <v>2500</v>
      </c>
      <c r="CH7" s="61"/>
      <c r="CI7" s="62"/>
      <c r="CJ7" s="58"/>
      <c r="CK7" s="58"/>
      <c r="CL7" s="59"/>
      <c r="CM7" s="54">
        <f t="shared" si="22"/>
        <v>2.8609999999999967</v>
      </c>
      <c r="CN7" s="55">
        <f t="shared" si="23"/>
        <v>2500</v>
      </c>
      <c r="CO7" s="61"/>
      <c r="CP7" s="62"/>
      <c r="CQ7" s="58"/>
      <c r="CR7" s="58"/>
      <c r="CS7" s="59"/>
      <c r="CT7" s="54">
        <f t="shared" si="24"/>
        <v>2.8609999999999967</v>
      </c>
      <c r="CU7" s="55">
        <f t="shared" si="25"/>
        <v>2500</v>
      </c>
      <c r="CV7" s="61"/>
      <c r="CW7" s="62"/>
      <c r="CX7" s="58"/>
      <c r="CY7" s="58"/>
      <c r="CZ7" s="59"/>
      <c r="DA7" s="54">
        <f t="shared" si="26"/>
        <v>2.8609999999999967</v>
      </c>
      <c r="DB7" s="55">
        <f t="shared" si="27"/>
        <v>2500</v>
      </c>
      <c r="DC7" s="61"/>
      <c r="DD7" s="62"/>
      <c r="DE7" s="58"/>
      <c r="DF7" s="58"/>
      <c r="DG7" s="59"/>
      <c r="DH7" s="54">
        <f t="shared" si="28"/>
        <v>2.8609999999999967</v>
      </c>
      <c r="DI7" s="55">
        <f t="shared" si="29"/>
        <v>2500</v>
      </c>
      <c r="DJ7" s="61"/>
      <c r="DK7" s="62"/>
      <c r="DL7" s="58"/>
      <c r="DM7" s="58"/>
      <c r="DN7" s="59"/>
      <c r="DO7" s="54">
        <f t="shared" si="30"/>
        <v>2.8609999999999967</v>
      </c>
      <c r="DP7" s="55">
        <f t="shared" si="31"/>
        <v>2500</v>
      </c>
      <c r="DQ7" s="61"/>
      <c r="DR7" s="62"/>
      <c r="DS7" s="58"/>
      <c r="DT7" s="58"/>
      <c r="DU7" s="59"/>
      <c r="DV7" s="54">
        <f t="shared" si="32"/>
        <v>2.8609999999999967</v>
      </c>
      <c r="DW7" s="55">
        <f t="shared" si="33"/>
        <v>2500</v>
      </c>
      <c r="DX7" s="61"/>
      <c r="DY7" s="62"/>
      <c r="DZ7" s="58"/>
      <c r="EA7" s="58"/>
      <c r="EB7" s="59"/>
      <c r="EC7" s="54">
        <f t="shared" si="34"/>
        <v>2.8609999999999967</v>
      </c>
      <c r="ED7" s="55">
        <f t="shared" si="35"/>
        <v>2500</v>
      </c>
      <c r="EE7" s="61"/>
      <c r="EF7" s="62"/>
      <c r="EG7" s="58"/>
      <c r="EH7" s="58"/>
      <c r="EI7" s="59"/>
      <c r="EJ7" s="54">
        <f t="shared" si="36"/>
        <v>2.8609999999999967</v>
      </c>
      <c r="EK7" s="55">
        <f t="shared" si="37"/>
        <v>2500</v>
      </c>
      <c r="EL7" s="61"/>
      <c r="EM7" s="62"/>
      <c r="EN7" s="58"/>
      <c r="EO7" s="58"/>
      <c r="EP7" s="59"/>
      <c r="EQ7" s="54">
        <f t="shared" si="38"/>
        <v>2.8609999999999967</v>
      </c>
      <c r="ER7" s="55">
        <f t="shared" si="39"/>
        <v>2500</v>
      </c>
      <c r="ES7" s="61"/>
      <c r="ET7" s="62"/>
      <c r="EU7" s="58"/>
      <c r="EV7" s="58"/>
      <c r="EW7" s="59"/>
      <c r="EX7" s="54">
        <f t="shared" si="40"/>
        <v>2.8609999999999967</v>
      </c>
      <c r="EY7" s="55">
        <f t="shared" si="41"/>
        <v>2500</v>
      </c>
      <c r="EZ7" s="61"/>
      <c r="FA7" s="62"/>
      <c r="FB7" s="58"/>
      <c r="FC7" s="58"/>
      <c r="FD7" s="59"/>
      <c r="FE7" s="54">
        <f t="shared" si="42"/>
        <v>2.8609999999999967</v>
      </c>
      <c r="FF7" s="55">
        <f t="shared" si="43"/>
        <v>2500</v>
      </c>
      <c r="FG7" s="61"/>
      <c r="FH7" s="62"/>
      <c r="FI7" s="58"/>
      <c r="FJ7" s="58"/>
      <c r="FK7" s="59"/>
      <c r="FL7" s="54">
        <f t="shared" si="44"/>
        <v>2.8609999999999967</v>
      </c>
      <c r="FM7" s="55">
        <f t="shared" si="45"/>
        <v>2500</v>
      </c>
      <c r="FN7" s="61"/>
      <c r="FO7" s="62"/>
      <c r="FP7" s="58"/>
      <c r="FQ7" s="58"/>
      <c r="FR7" s="59"/>
      <c r="FS7" s="54">
        <f t="shared" si="46"/>
        <v>2.8609999999999967</v>
      </c>
      <c r="FT7" s="55">
        <f t="shared" si="47"/>
        <v>2500</v>
      </c>
      <c r="FU7" s="61"/>
      <c r="FV7" s="62"/>
      <c r="FW7" s="58"/>
      <c r="FX7" s="58"/>
      <c r="FY7" s="59"/>
      <c r="FZ7" s="54">
        <f t="shared" si="48"/>
        <v>2.8609999999999967</v>
      </c>
      <c r="GA7" s="55">
        <f t="shared" si="49"/>
        <v>2500</v>
      </c>
      <c r="GB7" s="61"/>
      <c r="GC7" s="62"/>
      <c r="GD7" s="58"/>
      <c r="GE7" s="58"/>
      <c r="GF7" s="59"/>
      <c r="GG7" s="54">
        <f t="shared" si="50"/>
        <v>2.8609999999999967</v>
      </c>
      <c r="GH7" s="55">
        <f t="shared" si="51"/>
        <v>2500</v>
      </c>
      <c r="GI7" s="61"/>
      <c r="GJ7" s="62"/>
      <c r="GK7" s="58"/>
      <c r="GL7" s="58"/>
      <c r="GM7" s="59"/>
      <c r="GN7" s="54">
        <f t="shared" si="52"/>
        <v>2.8609999999999967</v>
      </c>
      <c r="GO7" s="55">
        <f t="shared" si="53"/>
        <v>2500</v>
      </c>
      <c r="GP7" s="61"/>
      <c r="GQ7" s="62"/>
      <c r="GR7" s="58"/>
      <c r="GS7" s="58"/>
      <c r="GT7" s="59"/>
      <c r="GU7" s="54">
        <f t="shared" si="54"/>
        <v>2.8609999999999967</v>
      </c>
      <c r="GV7" s="55">
        <f t="shared" si="55"/>
        <v>2500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0.8</v>
      </c>
      <c r="H8" s="55">
        <f t="shared" si="56"/>
        <v>2500</v>
      </c>
      <c r="I8" s="61">
        <v>3</v>
      </c>
      <c r="J8" s="62"/>
      <c r="K8" s="58">
        <v>10</v>
      </c>
      <c r="L8" s="58"/>
      <c r="M8" s="59"/>
      <c r="N8" s="54">
        <f t="shared" si="0"/>
        <v>0.91199999999999981</v>
      </c>
      <c r="O8" s="55">
        <f t="shared" si="1"/>
        <v>2500</v>
      </c>
      <c r="P8" s="61"/>
      <c r="Q8" s="62"/>
      <c r="R8" s="58">
        <v>20</v>
      </c>
      <c r="S8" s="58"/>
      <c r="T8" s="59"/>
      <c r="U8" s="54">
        <f t="shared" si="2"/>
        <v>1.1061538461538456</v>
      </c>
      <c r="V8" s="55">
        <f t="shared" si="3"/>
        <v>2500</v>
      </c>
      <c r="W8" s="61">
        <v>4</v>
      </c>
      <c r="X8" s="62"/>
      <c r="Y8" s="58"/>
      <c r="Z8" s="58"/>
      <c r="AA8" s="59"/>
      <c r="AB8" s="54">
        <f t="shared" si="4"/>
        <v>1.2999999999999996</v>
      </c>
      <c r="AC8" s="55">
        <f t="shared" si="5"/>
        <v>2500</v>
      </c>
      <c r="AD8" s="61">
        <v>5</v>
      </c>
      <c r="AE8" s="62"/>
      <c r="AF8" s="58"/>
      <c r="AG8" s="58"/>
      <c r="AH8" s="59"/>
      <c r="AI8" s="54">
        <f t="shared" si="6"/>
        <v>1.5175384615384611</v>
      </c>
      <c r="AJ8" s="55">
        <f t="shared" si="7"/>
        <v>2500</v>
      </c>
      <c r="AK8" s="61"/>
      <c r="AL8" s="62"/>
      <c r="AM8" s="58"/>
      <c r="AN8" s="58"/>
      <c r="AO8" s="59"/>
      <c r="AP8" s="54">
        <f t="shared" si="8"/>
        <v>1.7883076923076904</v>
      </c>
      <c r="AQ8" s="55">
        <f t="shared" si="9"/>
        <v>2500</v>
      </c>
      <c r="AR8" s="61">
        <v>3</v>
      </c>
      <c r="AS8" s="62"/>
      <c r="AT8" s="58"/>
      <c r="AU8" s="58"/>
      <c r="AV8" s="59"/>
      <c r="AW8" s="54">
        <f t="shared" si="10"/>
        <v>1.9952307692307676</v>
      </c>
      <c r="AX8" s="55">
        <f t="shared" si="11"/>
        <v>2500</v>
      </c>
      <c r="AY8" s="61"/>
      <c r="AZ8" s="62"/>
      <c r="BA8" s="58">
        <v>40</v>
      </c>
      <c r="BB8" s="58"/>
      <c r="BC8" s="59"/>
      <c r="BD8" s="54">
        <f t="shared" si="12"/>
        <v>2.2066153846153842</v>
      </c>
      <c r="BE8" s="55">
        <f t="shared" si="13"/>
        <v>2500</v>
      </c>
      <c r="BF8" s="61"/>
      <c r="BG8" s="62"/>
      <c r="BH8" s="58">
        <v>20</v>
      </c>
      <c r="BI8" s="58"/>
      <c r="BJ8" s="59"/>
      <c r="BK8" s="54">
        <f t="shared" si="14"/>
        <v>2.4114615384615363</v>
      </c>
      <c r="BL8" s="55">
        <f t="shared" si="15"/>
        <v>2500</v>
      </c>
      <c r="BM8" s="61"/>
      <c r="BN8" s="62"/>
      <c r="BO8" s="58">
        <v>20</v>
      </c>
      <c r="BP8" s="58"/>
      <c r="BQ8" s="59"/>
      <c r="BR8" s="54">
        <f t="shared" si="16"/>
        <v>2.6016153846153829</v>
      </c>
      <c r="BS8" s="55">
        <f t="shared" si="17"/>
        <v>2500</v>
      </c>
      <c r="BT8" s="61"/>
      <c r="BU8" s="62"/>
      <c r="BV8" s="58"/>
      <c r="BW8" s="58"/>
      <c r="BX8" s="59"/>
      <c r="BY8" s="54">
        <f t="shared" si="18"/>
        <v>2.8609999999999967</v>
      </c>
      <c r="BZ8" s="55">
        <f t="shared" si="19"/>
        <v>2500</v>
      </c>
      <c r="CA8" s="61"/>
      <c r="CB8" s="62"/>
      <c r="CC8" s="58"/>
      <c r="CD8" s="58"/>
      <c r="CE8" s="59"/>
      <c r="CF8" s="54">
        <f t="shared" si="20"/>
        <v>2.8609999999999967</v>
      </c>
      <c r="CG8" s="55">
        <f t="shared" si="21"/>
        <v>2500</v>
      </c>
      <c r="CH8" s="61"/>
      <c r="CI8" s="62"/>
      <c r="CJ8" s="58"/>
      <c r="CK8" s="58"/>
      <c r="CL8" s="59"/>
      <c r="CM8" s="54">
        <f t="shared" si="22"/>
        <v>2.8609999999999967</v>
      </c>
      <c r="CN8" s="55">
        <f t="shared" si="23"/>
        <v>2500</v>
      </c>
      <c r="CO8" s="61"/>
      <c r="CP8" s="62"/>
      <c r="CQ8" s="58"/>
      <c r="CR8" s="58"/>
      <c r="CS8" s="59"/>
      <c r="CT8" s="54">
        <f t="shared" si="24"/>
        <v>2.8609999999999967</v>
      </c>
      <c r="CU8" s="55">
        <f t="shared" si="25"/>
        <v>2500</v>
      </c>
      <c r="CV8" s="61"/>
      <c r="CW8" s="62"/>
      <c r="CX8" s="58"/>
      <c r="CY8" s="58"/>
      <c r="CZ8" s="59"/>
      <c r="DA8" s="54">
        <f t="shared" si="26"/>
        <v>2.8609999999999967</v>
      </c>
      <c r="DB8" s="55">
        <f t="shared" si="27"/>
        <v>2500</v>
      </c>
      <c r="DC8" s="61"/>
      <c r="DD8" s="62"/>
      <c r="DE8" s="58"/>
      <c r="DF8" s="58"/>
      <c r="DG8" s="59"/>
      <c r="DH8" s="54">
        <f t="shared" si="28"/>
        <v>2.8609999999999967</v>
      </c>
      <c r="DI8" s="55">
        <f t="shared" si="29"/>
        <v>2500</v>
      </c>
      <c r="DJ8" s="61"/>
      <c r="DK8" s="62"/>
      <c r="DL8" s="58"/>
      <c r="DM8" s="58"/>
      <c r="DN8" s="59"/>
      <c r="DO8" s="54">
        <f t="shared" si="30"/>
        <v>2.8609999999999967</v>
      </c>
      <c r="DP8" s="55">
        <f t="shared" si="31"/>
        <v>2500</v>
      </c>
      <c r="DQ8" s="61"/>
      <c r="DR8" s="62"/>
      <c r="DS8" s="58"/>
      <c r="DT8" s="58"/>
      <c r="DU8" s="59"/>
      <c r="DV8" s="54">
        <f t="shared" si="32"/>
        <v>2.8609999999999967</v>
      </c>
      <c r="DW8" s="55">
        <f t="shared" si="33"/>
        <v>2500</v>
      </c>
      <c r="DX8" s="61"/>
      <c r="DY8" s="62"/>
      <c r="DZ8" s="58"/>
      <c r="EA8" s="58"/>
      <c r="EB8" s="59"/>
      <c r="EC8" s="54">
        <f t="shared" si="34"/>
        <v>2.8609999999999967</v>
      </c>
      <c r="ED8" s="55">
        <f t="shared" si="35"/>
        <v>2500</v>
      </c>
      <c r="EE8" s="61"/>
      <c r="EF8" s="62"/>
      <c r="EG8" s="58"/>
      <c r="EH8" s="58"/>
      <c r="EI8" s="59"/>
      <c r="EJ8" s="54">
        <f t="shared" si="36"/>
        <v>2.8609999999999967</v>
      </c>
      <c r="EK8" s="55">
        <f t="shared" si="37"/>
        <v>2500</v>
      </c>
      <c r="EL8" s="61"/>
      <c r="EM8" s="62"/>
      <c r="EN8" s="58"/>
      <c r="EO8" s="58"/>
      <c r="EP8" s="59"/>
      <c r="EQ8" s="54">
        <f t="shared" si="38"/>
        <v>2.8609999999999967</v>
      </c>
      <c r="ER8" s="55">
        <f t="shared" si="39"/>
        <v>2500</v>
      </c>
      <c r="ES8" s="61"/>
      <c r="ET8" s="62"/>
      <c r="EU8" s="58"/>
      <c r="EV8" s="58"/>
      <c r="EW8" s="59"/>
      <c r="EX8" s="54">
        <f t="shared" si="40"/>
        <v>2.8609999999999967</v>
      </c>
      <c r="EY8" s="55">
        <f t="shared" si="41"/>
        <v>2500</v>
      </c>
      <c r="EZ8" s="61"/>
      <c r="FA8" s="62"/>
      <c r="FB8" s="58"/>
      <c r="FC8" s="58"/>
      <c r="FD8" s="59"/>
      <c r="FE8" s="54">
        <f t="shared" si="42"/>
        <v>2.8609999999999967</v>
      </c>
      <c r="FF8" s="55">
        <f t="shared" si="43"/>
        <v>2500</v>
      </c>
      <c r="FG8" s="61"/>
      <c r="FH8" s="62"/>
      <c r="FI8" s="58"/>
      <c r="FJ8" s="58"/>
      <c r="FK8" s="59"/>
      <c r="FL8" s="54">
        <f t="shared" si="44"/>
        <v>2.8609999999999967</v>
      </c>
      <c r="FM8" s="55">
        <f t="shared" si="45"/>
        <v>2500</v>
      </c>
      <c r="FN8" s="61"/>
      <c r="FO8" s="62"/>
      <c r="FP8" s="58"/>
      <c r="FQ8" s="58"/>
      <c r="FR8" s="59"/>
      <c r="FS8" s="54">
        <f t="shared" si="46"/>
        <v>2.8609999999999967</v>
      </c>
      <c r="FT8" s="55">
        <f t="shared" si="47"/>
        <v>2500</v>
      </c>
      <c r="FU8" s="61"/>
      <c r="FV8" s="62"/>
      <c r="FW8" s="58"/>
      <c r="FX8" s="58"/>
      <c r="FY8" s="59"/>
      <c r="FZ8" s="54">
        <f t="shared" si="48"/>
        <v>2.8609999999999967</v>
      </c>
      <c r="GA8" s="55">
        <f t="shared" si="49"/>
        <v>2500</v>
      </c>
      <c r="GB8" s="61"/>
      <c r="GC8" s="62"/>
      <c r="GD8" s="58"/>
      <c r="GE8" s="58"/>
      <c r="GF8" s="59"/>
      <c r="GG8" s="54">
        <f t="shared" si="50"/>
        <v>2.8609999999999967</v>
      </c>
      <c r="GH8" s="55">
        <f t="shared" si="51"/>
        <v>2500</v>
      </c>
      <c r="GI8" s="61"/>
      <c r="GJ8" s="62"/>
      <c r="GK8" s="58"/>
      <c r="GL8" s="58"/>
      <c r="GM8" s="59"/>
      <c r="GN8" s="54">
        <f t="shared" si="52"/>
        <v>2.8609999999999967</v>
      </c>
      <c r="GO8" s="55">
        <f t="shared" si="53"/>
        <v>2500</v>
      </c>
      <c r="GP8" s="61"/>
      <c r="GQ8" s="62"/>
      <c r="GR8" s="58"/>
      <c r="GS8" s="58"/>
      <c r="GT8" s="59"/>
      <c r="GU8" s="54">
        <f>((((((GP8+GQ8)*30)/$E$50)+((GR8+GS8)/$E$51))+(GU7*GV7))-(GT8*GU7))/(GV8)</f>
        <v>2.8609999999999967</v>
      </c>
      <c r="GV8" s="55">
        <f t="shared" si="55"/>
        <v>2500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0.8</v>
      </c>
      <c r="H9" s="55">
        <f t="shared" si="56"/>
        <v>2500</v>
      </c>
      <c r="I9" s="61">
        <v>3</v>
      </c>
      <c r="J9" s="62"/>
      <c r="K9" s="58">
        <v>10</v>
      </c>
      <c r="L9" s="58"/>
      <c r="M9" s="59"/>
      <c r="N9" s="54">
        <f t="shared" si="0"/>
        <v>0.9195384615384613</v>
      </c>
      <c r="O9" s="55">
        <f t="shared" si="1"/>
        <v>2500</v>
      </c>
      <c r="P9" s="61">
        <v>3</v>
      </c>
      <c r="Q9" s="62"/>
      <c r="R9" s="58"/>
      <c r="S9" s="58"/>
      <c r="T9" s="59"/>
      <c r="U9" s="54">
        <f t="shared" si="2"/>
        <v>1.1116923076923071</v>
      </c>
      <c r="V9" s="55">
        <f t="shared" si="3"/>
        <v>2500</v>
      </c>
      <c r="W9" s="61">
        <v>5</v>
      </c>
      <c r="X9" s="62"/>
      <c r="Y9" s="58"/>
      <c r="Z9" s="58"/>
      <c r="AA9" s="59"/>
      <c r="AB9" s="54">
        <f t="shared" si="4"/>
        <v>1.3092307692307688</v>
      </c>
      <c r="AC9" s="55">
        <f t="shared" si="5"/>
        <v>2500</v>
      </c>
      <c r="AD9" s="61">
        <v>5</v>
      </c>
      <c r="AE9" s="62"/>
      <c r="AF9" s="58"/>
      <c r="AG9" s="58"/>
      <c r="AH9" s="59"/>
      <c r="AI9" s="54">
        <f t="shared" si="6"/>
        <v>1.5267692307692302</v>
      </c>
      <c r="AJ9" s="55">
        <f t="shared" si="7"/>
        <v>2500</v>
      </c>
      <c r="AK9" s="61"/>
      <c r="AL9" s="62"/>
      <c r="AM9" s="58">
        <v>40</v>
      </c>
      <c r="AN9" s="58"/>
      <c r="AO9" s="59"/>
      <c r="AP9" s="54">
        <f t="shared" si="8"/>
        <v>1.7963076923076904</v>
      </c>
      <c r="AQ9" s="55">
        <f t="shared" si="9"/>
        <v>2500</v>
      </c>
      <c r="AR9" s="61"/>
      <c r="AS9" s="62"/>
      <c r="AT9" s="58">
        <v>20</v>
      </c>
      <c r="AU9" s="58"/>
      <c r="AV9" s="59"/>
      <c r="AW9" s="54">
        <f t="shared" si="10"/>
        <v>1.9992307692307676</v>
      </c>
      <c r="AX9" s="55">
        <f t="shared" si="11"/>
        <v>2500</v>
      </c>
      <c r="AY9" s="61"/>
      <c r="AZ9" s="62"/>
      <c r="BA9" s="58">
        <v>40</v>
      </c>
      <c r="BB9" s="58"/>
      <c r="BC9" s="59"/>
      <c r="BD9" s="54">
        <f t="shared" si="12"/>
        <v>2.2146153846153842</v>
      </c>
      <c r="BE9" s="55">
        <f t="shared" si="13"/>
        <v>2500</v>
      </c>
      <c r="BF9" s="61"/>
      <c r="BG9" s="62"/>
      <c r="BH9" s="58">
        <v>20</v>
      </c>
      <c r="BI9" s="58"/>
      <c r="BJ9" s="59"/>
      <c r="BK9" s="54">
        <f t="shared" si="14"/>
        <v>2.4154615384615363</v>
      </c>
      <c r="BL9" s="55">
        <f t="shared" si="15"/>
        <v>2500</v>
      </c>
      <c r="BM9" s="61"/>
      <c r="BN9" s="62"/>
      <c r="BO9" s="58">
        <v>40</v>
      </c>
      <c r="BP9" s="58"/>
      <c r="BQ9" s="59"/>
      <c r="BR9" s="54">
        <f t="shared" si="16"/>
        <v>2.6096153846153829</v>
      </c>
      <c r="BS9" s="55">
        <f t="shared" si="17"/>
        <v>2500</v>
      </c>
      <c r="BT9" s="61"/>
      <c r="BU9" s="62"/>
      <c r="BV9" s="58"/>
      <c r="BW9" s="58"/>
      <c r="BX9" s="59"/>
      <c r="BY9" s="54">
        <f t="shared" si="18"/>
        <v>2.8609999999999967</v>
      </c>
      <c r="BZ9" s="55">
        <f t="shared" si="19"/>
        <v>2500</v>
      </c>
      <c r="CA9" s="61"/>
      <c r="CB9" s="62"/>
      <c r="CC9" s="58"/>
      <c r="CD9" s="58"/>
      <c r="CE9" s="59"/>
      <c r="CF9" s="54">
        <f t="shared" si="20"/>
        <v>2.8609999999999967</v>
      </c>
      <c r="CG9" s="55">
        <f t="shared" si="21"/>
        <v>2500</v>
      </c>
      <c r="CH9" s="61"/>
      <c r="CI9" s="62"/>
      <c r="CJ9" s="58"/>
      <c r="CK9" s="58"/>
      <c r="CL9" s="59"/>
      <c r="CM9" s="54">
        <f t="shared" si="22"/>
        <v>2.8609999999999967</v>
      </c>
      <c r="CN9" s="55">
        <f t="shared" si="23"/>
        <v>2500</v>
      </c>
      <c r="CO9" s="61"/>
      <c r="CP9" s="62"/>
      <c r="CQ9" s="58"/>
      <c r="CR9" s="58"/>
      <c r="CS9" s="59"/>
      <c r="CT9" s="54">
        <f t="shared" si="24"/>
        <v>2.8609999999999967</v>
      </c>
      <c r="CU9" s="55">
        <f t="shared" si="25"/>
        <v>2500</v>
      </c>
      <c r="CV9" s="61"/>
      <c r="CW9" s="62"/>
      <c r="CX9" s="58"/>
      <c r="CY9" s="58"/>
      <c r="CZ9" s="59"/>
      <c r="DA9" s="54">
        <f t="shared" si="26"/>
        <v>2.8609999999999967</v>
      </c>
      <c r="DB9" s="55">
        <f t="shared" si="27"/>
        <v>2500</v>
      </c>
      <c r="DC9" s="61"/>
      <c r="DD9" s="62"/>
      <c r="DE9" s="58"/>
      <c r="DF9" s="58"/>
      <c r="DG9" s="59"/>
      <c r="DH9" s="54">
        <f t="shared" si="28"/>
        <v>2.8609999999999967</v>
      </c>
      <c r="DI9" s="55">
        <f t="shared" si="29"/>
        <v>2500</v>
      </c>
      <c r="DJ9" s="61"/>
      <c r="DK9" s="62"/>
      <c r="DL9" s="58"/>
      <c r="DM9" s="58"/>
      <c r="DN9" s="59"/>
      <c r="DO9" s="54">
        <f t="shared" si="30"/>
        <v>2.8609999999999967</v>
      </c>
      <c r="DP9" s="55">
        <f t="shared" si="31"/>
        <v>2500</v>
      </c>
      <c r="DQ9" s="61"/>
      <c r="DR9" s="62"/>
      <c r="DS9" s="58"/>
      <c r="DT9" s="58"/>
      <c r="DU9" s="59"/>
      <c r="DV9" s="54">
        <f t="shared" si="32"/>
        <v>2.8609999999999967</v>
      </c>
      <c r="DW9" s="55">
        <f t="shared" si="33"/>
        <v>2500</v>
      </c>
      <c r="DX9" s="61"/>
      <c r="DY9" s="62"/>
      <c r="DZ9" s="58"/>
      <c r="EA9" s="58"/>
      <c r="EB9" s="59"/>
      <c r="EC9" s="54">
        <f t="shared" si="34"/>
        <v>2.8609999999999967</v>
      </c>
      <c r="ED9" s="55">
        <f t="shared" si="35"/>
        <v>2500</v>
      </c>
      <c r="EE9" s="61"/>
      <c r="EF9" s="62"/>
      <c r="EG9" s="58"/>
      <c r="EH9" s="58"/>
      <c r="EI9" s="59"/>
      <c r="EJ9" s="54">
        <f t="shared" si="36"/>
        <v>2.8609999999999967</v>
      </c>
      <c r="EK9" s="55">
        <f t="shared" si="37"/>
        <v>2500</v>
      </c>
      <c r="EL9" s="61"/>
      <c r="EM9" s="62"/>
      <c r="EN9" s="58"/>
      <c r="EO9" s="58"/>
      <c r="EP9" s="59"/>
      <c r="EQ9" s="54">
        <f t="shared" si="38"/>
        <v>2.8609999999999967</v>
      </c>
      <c r="ER9" s="55">
        <f t="shared" si="39"/>
        <v>2500</v>
      </c>
      <c r="ES9" s="61"/>
      <c r="ET9" s="62"/>
      <c r="EU9" s="58"/>
      <c r="EV9" s="58"/>
      <c r="EW9" s="59"/>
      <c r="EX9" s="54">
        <f t="shared" si="40"/>
        <v>2.8609999999999967</v>
      </c>
      <c r="EY9" s="55">
        <f t="shared" si="41"/>
        <v>2500</v>
      </c>
      <c r="EZ9" s="61"/>
      <c r="FA9" s="62"/>
      <c r="FB9" s="58"/>
      <c r="FC9" s="58"/>
      <c r="FD9" s="59"/>
      <c r="FE9" s="54">
        <f t="shared" si="42"/>
        <v>2.8609999999999967</v>
      </c>
      <c r="FF9" s="55">
        <f t="shared" si="43"/>
        <v>2500</v>
      </c>
      <c r="FG9" s="61"/>
      <c r="FH9" s="62"/>
      <c r="FI9" s="58"/>
      <c r="FJ9" s="58"/>
      <c r="FK9" s="59"/>
      <c r="FL9" s="54">
        <f t="shared" si="44"/>
        <v>2.8609999999999967</v>
      </c>
      <c r="FM9" s="55">
        <f t="shared" si="45"/>
        <v>2500</v>
      </c>
      <c r="FN9" s="61"/>
      <c r="FO9" s="62"/>
      <c r="FP9" s="58"/>
      <c r="FQ9" s="58"/>
      <c r="FR9" s="59"/>
      <c r="FS9" s="54">
        <f t="shared" si="46"/>
        <v>2.8609999999999967</v>
      </c>
      <c r="FT9" s="55">
        <f t="shared" si="47"/>
        <v>2500</v>
      </c>
      <c r="FU9" s="61"/>
      <c r="FV9" s="62"/>
      <c r="FW9" s="58"/>
      <c r="FX9" s="58"/>
      <c r="FY9" s="59"/>
      <c r="FZ9" s="54">
        <f t="shared" si="48"/>
        <v>2.8609999999999967</v>
      </c>
      <c r="GA9" s="55">
        <f t="shared" si="49"/>
        <v>2500</v>
      </c>
      <c r="GB9" s="61"/>
      <c r="GC9" s="62"/>
      <c r="GD9" s="58"/>
      <c r="GE9" s="58"/>
      <c r="GF9" s="59"/>
      <c r="GG9" s="54">
        <f t="shared" si="50"/>
        <v>2.8609999999999967</v>
      </c>
      <c r="GH9" s="55">
        <f t="shared" si="51"/>
        <v>2500</v>
      </c>
      <c r="GI9" s="61"/>
      <c r="GJ9" s="62"/>
      <c r="GK9" s="58"/>
      <c r="GL9" s="58"/>
      <c r="GM9" s="59"/>
      <c r="GN9" s="54">
        <f t="shared" si="52"/>
        <v>2.8609999999999967</v>
      </c>
      <c r="GO9" s="55">
        <f t="shared" si="53"/>
        <v>2500</v>
      </c>
      <c r="GP9" s="61"/>
      <c r="GQ9" s="62"/>
      <c r="GR9" s="58"/>
      <c r="GS9" s="58"/>
      <c r="GT9" s="59"/>
      <c r="GU9" s="54">
        <f t="shared" si="54"/>
        <v>2.8609999999999967</v>
      </c>
      <c r="GV9" s="55">
        <f t="shared" si="55"/>
        <v>2500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0.8</v>
      </c>
      <c r="H10" s="55">
        <f>H9-F10</f>
        <v>2500</v>
      </c>
      <c r="I10" s="61">
        <v>3</v>
      </c>
      <c r="J10" s="62"/>
      <c r="K10" s="58">
        <v>10</v>
      </c>
      <c r="L10" s="58"/>
      <c r="M10" s="59"/>
      <c r="N10" s="54">
        <f t="shared" si="0"/>
        <v>0.92707692307692291</v>
      </c>
      <c r="O10" s="55">
        <f t="shared" si="1"/>
        <v>2500</v>
      </c>
      <c r="P10" s="61">
        <v>4</v>
      </c>
      <c r="Q10" s="62"/>
      <c r="R10" s="58"/>
      <c r="S10" s="58"/>
      <c r="T10" s="59"/>
      <c r="U10" s="54">
        <f t="shared" si="2"/>
        <v>1.1190769230769224</v>
      </c>
      <c r="V10" s="55">
        <f t="shared" si="3"/>
        <v>2500</v>
      </c>
      <c r="W10" s="61">
        <v>4</v>
      </c>
      <c r="X10" s="62"/>
      <c r="Y10" s="58"/>
      <c r="Z10" s="58"/>
      <c r="AA10" s="59"/>
      <c r="AB10" s="54">
        <f t="shared" si="4"/>
        <v>1.3166153846153843</v>
      </c>
      <c r="AC10" s="55">
        <f t="shared" si="5"/>
        <v>2500</v>
      </c>
      <c r="AD10" s="61">
        <v>5</v>
      </c>
      <c r="AE10" s="62"/>
      <c r="AF10" s="58"/>
      <c r="AG10" s="58"/>
      <c r="AH10" s="59"/>
      <c r="AI10" s="54">
        <f t="shared" si="6"/>
        <v>1.5359999999999994</v>
      </c>
      <c r="AJ10" s="55">
        <f t="shared" si="7"/>
        <v>2500</v>
      </c>
      <c r="AK10" s="61"/>
      <c r="AL10" s="62"/>
      <c r="AM10" s="58">
        <v>30</v>
      </c>
      <c r="AN10" s="58"/>
      <c r="AO10" s="59"/>
      <c r="AP10" s="54">
        <f t="shared" si="8"/>
        <v>1.8023076923076904</v>
      </c>
      <c r="AQ10" s="55">
        <f t="shared" si="9"/>
        <v>2500</v>
      </c>
      <c r="AR10" s="61"/>
      <c r="AS10" s="62"/>
      <c r="AT10" s="58">
        <v>40</v>
      </c>
      <c r="AU10" s="58"/>
      <c r="AV10" s="59"/>
      <c r="AW10" s="54">
        <f t="shared" si="10"/>
        <v>2.0072307692307678</v>
      </c>
      <c r="AX10" s="55">
        <f t="shared" si="11"/>
        <v>2500</v>
      </c>
      <c r="AY10" s="61"/>
      <c r="AZ10" s="62"/>
      <c r="BA10" s="58">
        <v>20</v>
      </c>
      <c r="BB10" s="58"/>
      <c r="BC10" s="59"/>
      <c r="BD10" s="54">
        <f t="shared" si="12"/>
        <v>2.2186153846153842</v>
      </c>
      <c r="BE10" s="55">
        <f t="shared" si="13"/>
        <v>2500</v>
      </c>
      <c r="BF10" s="61"/>
      <c r="BG10" s="62"/>
      <c r="BH10" s="58">
        <v>20</v>
      </c>
      <c r="BI10" s="58"/>
      <c r="BJ10" s="59"/>
      <c r="BK10" s="54">
        <f t="shared" si="14"/>
        <v>2.4194615384615363</v>
      </c>
      <c r="BL10" s="55">
        <f t="shared" si="15"/>
        <v>2500</v>
      </c>
      <c r="BM10" s="61"/>
      <c r="BN10" s="62"/>
      <c r="BO10" s="58">
        <v>40</v>
      </c>
      <c r="BP10" s="58"/>
      <c r="BQ10" s="59"/>
      <c r="BR10" s="54">
        <f t="shared" si="16"/>
        <v>2.6176153846153829</v>
      </c>
      <c r="BS10" s="55">
        <f t="shared" si="17"/>
        <v>2500</v>
      </c>
      <c r="BT10" s="61"/>
      <c r="BU10" s="62"/>
      <c r="BV10" s="58"/>
      <c r="BW10" s="58"/>
      <c r="BX10" s="59"/>
      <c r="BY10" s="54">
        <f t="shared" si="18"/>
        <v>2.8609999999999967</v>
      </c>
      <c r="BZ10" s="55">
        <f t="shared" si="19"/>
        <v>2500</v>
      </c>
      <c r="CA10" s="61"/>
      <c r="CB10" s="62"/>
      <c r="CC10" s="58"/>
      <c r="CD10" s="58"/>
      <c r="CE10" s="59"/>
      <c r="CF10" s="54">
        <f t="shared" si="20"/>
        <v>2.8609999999999967</v>
      </c>
      <c r="CG10" s="55">
        <f t="shared" si="21"/>
        <v>2500</v>
      </c>
      <c r="CH10" s="61"/>
      <c r="CI10" s="62"/>
      <c r="CJ10" s="58"/>
      <c r="CK10" s="58"/>
      <c r="CL10" s="59"/>
      <c r="CM10" s="54">
        <f t="shared" si="22"/>
        <v>2.8609999999999967</v>
      </c>
      <c r="CN10" s="55">
        <f t="shared" si="23"/>
        <v>2500</v>
      </c>
      <c r="CO10" s="61"/>
      <c r="CP10" s="62"/>
      <c r="CQ10" s="58"/>
      <c r="CR10" s="58"/>
      <c r="CS10" s="59"/>
      <c r="CT10" s="54">
        <f t="shared" si="24"/>
        <v>2.8609999999999967</v>
      </c>
      <c r="CU10" s="55">
        <f t="shared" si="25"/>
        <v>2500</v>
      </c>
      <c r="CV10" s="61"/>
      <c r="CW10" s="62"/>
      <c r="CX10" s="58"/>
      <c r="CY10" s="58"/>
      <c r="CZ10" s="59"/>
      <c r="DA10" s="54">
        <f t="shared" si="26"/>
        <v>2.8609999999999967</v>
      </c>
      <c r="DB10" s="55">
        <f t="shared" si="27"/>
        <v>2500</v>
      </c>
      <c r="DC10" s="61"/>
      <c r="DD10" s="62"/>
      <c r="DE10" s="58"/>
      <c r="DF10" s="58"/>
      <c r="DG10" s="59"/>
      <c r="DH10" s="54">
        <f t="shared" si="28"/>
        <v>2.8609999999999967</v>
      </c>
      <c r="DI10" s="55">
        <f t="shared" si="29"/>
        <v>2500</v>
      </c>
      <c r="DJ10" s="61"/>
      <c r="DK10" s="62"/>
      <c r="DL10" s="58"/>
      <c r="DM10" s="58"/>
      <c r="DN10" s="59"/>
      <c r="DO10" s="54">
        <f t="shared" si="30"/>
        <v>2.8609999999999967</v>
      </c>
      <c r="DP10" s="55">
        <f t="shared" si="31"/>
        <v>2500</v>
      </c>
      <c r="DQ10" s="61"/>
      <c r="DR10" s="62"/>
      <c r="DS10" s="58"/>
      <c r="DT10" s="58"/>
      <c r="DU10" s="59"/>
      <c r="DV10" s="54">
        <f t="shared" si="32"/>
        <v>2.8609999999999967</v>
      </c>
      <c r="DW10" s="55">
        <f t="shared" si="33"/>
        <v>2500</v>
      </c>
      <c r="DX10" s="61"/>
      <c r="DY10" s="62"/>
      <c r="DZ10" s="58"/>
      <c r="EA10" s="58"/>
      <c r="EB10" s="59"/>
      <c r="EC10" s="54">
        <f t="shared" si="34"/>
        <v>2.8609999999999967</v>
      </c>
      <c r="ED10" s="55">
        <f t="shared" si="35"/>
        <v>2500</v>
      </c>
      <c r="EE10" s="61"/>
      <c r="EF10" s="62"/>
      <c r="EG10" s="58"/>
      <c r="EH10" s="58"/>
      <c r="EI10" s="59"/>
      <c r="EJ10" s="54">
        <f t="shared" si="36"/>
        <v>2.8609999999999967</v>
      </c>
      <c r="EK10" s="55">
        <f t="shared" si="37"/>
        <v>2500</v>
      </c>
      <c r="EL10" s="61"/>
      <c r="EM10" s="62"/>
      <c r="EN10" s="58"/>
      <c r="EO10" s="58"/>
      <c r="EP10" s="59"/>
      <c r="EQ10" s="54">
        <f t="shared" si="38"/>
        <v>2.8609999999999967</v>
      </c>
      <c r="ER10" s="55">
        <f t="shared" si="39"/>
        <v>2500</v>
      </c>
      <c r="ES10" s="61"/>
      <c r="ET10" s="62"/>
      <c r="EU10" s="58"/>
      <c r="EV10" s="58"/>
      <c r="EW10" s="59"/>
      <c r="EX10" s="54">
        <f t="shared" si="40"/>
        <v>2.8609999999999967</v>
      </c>
      <c r="EY10" s="55">
        <f t="shared" si="41"/>
        <v>2500</v>
      </c>
      <c r="EZ10" s="61"/>
      <c r="FA10" s="62"/>
      <c r="FB10" s="58"/>
      <c r="FC10" s="58"/>
      <c r="FD10" s="59"/>
      <c r="FE10" s="54">
        <f t="shared" si="42"/>
        <v>2.8609999999999967</v>
      </c>
      <c r="FF10" s="55">
        <f t="shared" si="43"/>
        <v>2500</v>
      </c>
      <c r="FG10" s="61"/>
      <c r="FH10" s="62"/>
      <c r="FI10" s="58"/>
      <c r="FJ10" s="58"/>
      <c r="FK10" s="59"/>
      <c r="FL10" s="54">
        <f t="shared" si="44"/>
        <v>2.8609999999999967</v>
      </c>
      <c r="FM10" s="55">
        <f t="shared" si="45"/>
        <v>2500</v>
      </c>
      <c r="FN10" s="61"/>
      <c r="FO10" s="62"/>
      <c r="FP10" s="58"/>
      <c r="FQ10" s="58"/>
      <c r="FR10" s="59"/>
      <c r="FS10" s="54">
        <f t="shared" si="46"/>
        <v>2.8609999999999967</v>
      </c>
      <c r="FT10" s="55">
        <f t="shared" si="47"/>
        <v>2500</v>
      </c>
      <c r="FU10" s="61"/>
      <c r="FV10" s="62"/>
      <c r="FW10" s="58"/>
      <c r="FX10" s="58"/>
      <c r="FY10" s="59"/>
      <c r="FZ10" s="54">
        <f t="shared" si="48"/>
        <v>2.8609999999999967</v>
      </c>
      <c r="GA10" s="55">
        <f t="shared" si="49"/>
        <v>2500</v>
      </c>
      <c r="GB10" s="61"/>
      <c r="GC10" s="62"/>
      <c r="GD10" s="58"/>
      <c r="GE10" s="58"/>
      <c r="GF10" s="59"/>
      <c r="GG10" s="54">
        <f t="shared" si="50"/>
        <v>2.8609999999999967</v>
      </c>
      <c r="GH10" s="55">
        <f t="shared" si="51"/>
        <v>2500</v>
      </c>
      <c r="GI10" s="61"/>
      <c r="GJ10" s="62"/>
      <c r="GK10" s="58"/>
      <c r="GL10" s="58"/>
      <c r="GM10" s="59"/>
      <c r="GN10" s="54">
        <f t="shared" si="52"/>
        <v>2.8609999999999967</v>
      </c>
      <c r="GO10" s="55">
        <f t="shared" si="53"/>
        <v>2500</v>
      </c>
      <c r="GP10" s="61"/>
      <c r="GQ10" s="62"/>
      <c r="GR10" s="58"/>
      <c r="GS10" s="58"/>
      <c r="GT10" s="59"/>
      <c r="GU10" s="54">
        <f t="shared" si="54"/>
        <v>2.8609999999999967</v>
      </c>
      <c r="GV10" s="55">
        <f t="shared" si="55"/>
        <v>2500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0.8</v>
      </c>
      <c r="H11" s="55">
        <f t="shared" si="56"/>
        <v>2500</v>
      </c>
      <c r="I11" s="61">
        <v>3</v>
      </c>
      <c r="J11" s="62"/>
      <c r="K11" s="58">
        <v>10</v>
      </c>
      <c r="L11" s="58"/>
      <c r="M11" s="59"/>
      <c r="N11" s="54">
        <f t="shared" si="0"/>
        <v>0.9346153846153844</v>
      </c>
      <c r="O11" s="55">
        <f t="shared" si="1"/>
        <v>2500</v>
      </c>
      <c r="P11" s="61">
        <v>3</v>
      </c>
      <c r="Q11" s="62"/>
      <c r="R11" s="58"/>
      <c r="S11" s="58"/>
      <c r="T11" s="59"/>
      <c r="U11" s="54">
        <f t="shared" si="2"/>
        <v>1.1246153846153841</v>
      </c>
      <c r="V11" s="55">
        <f t="shared" si="3"/>
        <v>2500</v>
      </c>
      <c r="W11" s="61">
        <v>3</v>
      </c>
      <c r="X11" s="62"/>
      <c r="Y11" s="58"/>
      <c r="Z11" s="58"/>
      <c r="AA11" s="59"/>
      <c r="AB11" s="54">
        <f t="shared" si="4"/>
        <v>1.3221538461538458</v>
      </c>
      <c r="AC11" s="55">
        <f t="shared" si="5"/>
        <v>2500</v>
      </c>
      <c r="AD11" s="61"/>
      <c r="AE11" s="62"/>
      <c r="AF11" s="58">
        <v>60</v>
      </c>
      <c r="AG11" s="58"/>
      <c r="AH11" s="59"/>
      <c r="AI11" s="54">
        <f t="shared" si="6"/>
        <v>1.5479999999999994</v>
      </c>
      <c r="AJ11" s="55">
        <f t="shared" si="7"/>
        <v>2500</v>
      </c>
      <c r="AK11" s="61"/>
      <c r="AL11" s="62"/>
      <c r="AM11" s="58">
        <v>40</v>
      </c>
      <c r="AN11" s="58"/>
      <c r="AO11" s="59"/>
      <c r="AP11" s="54">
        <f t="shared" si="8"/>
        <v>1.8103076923076904</v>
      </c>
      <c r="AQ11" s="55">
        <f t="shared" si="9"/>
        <v>2500</v>
      </c>
      <c r="AR11" s="61"/>
      <c r="AS11" s="62"/>
      <c r="AT11" s="58">
        <v>20</v>
      </c>
      <c r="AU11" s="58"/>
      <c r="AV11" s="59"/>
      <c r="AW11" s="54">
        <f t="shared" si="10"/>
        <v>2.0112307692307678</v>
      </c>
      <c r="AX11" s="55">
        <f t="shared" si="11"/>
        <v>2500</v>
      </c>
      <c r="AY11" s="61"/>
      <c r="AZ11" s="62"/>
      <c r="BA11" s="58">
        <v>20</v>
      </c>
      <c r="BB11" s="58"/>
      <c r="BC11" s="59"/>
      <c r="BD11" s="54">
        <f t="shared" si="12"/>
        <v>2.2226153846153842</v>
      </c>
      <c r="BE11" s="55">
        <f t="shared" si="13"/>
        <v>2500</v>
      </c>
      <c r="BF11" s="61">
        <v>3</v>
      </c>
      <c r="BG11" s="62"/>
      <c r="BH11" s="58"/>
      <c r="BI11" s="58"/>
      <c r="BJ11" s="59"/>
      <c r="BK11" s="54">
        <f t="shared" si="14"/>
        <v>2.424999999999998</v>
      </c>
      <c r="BL11" s="55">
        <f t="shared" si="15"/>
        <v>2500</v>
      </c>
      <c r="BM11" s="61"/>
      <c r="BN11" s="62"/>
      <c r="BO11" s="58">
        <v>40</v>
      </c>
      <c r="BP11" s="58"/>
      <c r="BQ11" s="59"/>
      <c r="BR11" s="54">
        <f t="shared" si="16"/>
        <v>2.6256153846153829</v>
      </c>
      <c r="BS11" s="55">
        <f t="shared" si="17"/>
        <v>2500</v>
      </c>
      <c r="BT11" s="61"/>
      <c r="BU11" s="62"/>
      <c r="BV11" s="58"/>
      <c r="BW11" s="58"/>
      <c r="BX11" s="59"/>
      <c r="BY11" s="54">
        <f t="shared" si="18"/>
        <v>2.8609999999999967</v>
      </c>
      <c r="BZ11" s="55">
        <f t="shared" si="19"/>
        <v>2500</v>
      </c>
      <c r="CA11" s="61"/>
      <c r="CB11" s="62"/>
      <c r="CC11" s="58"/>
      <c r="CD11" s="58"/>
      <c r="CE11" s="59"/>
      <c r="CF11" s="54">
        <f t="shared" si="20"/>
        <v>2.8609999999999967</v>
      </c>
      <c r="CG11" s="55">
        <f t="shared" si="21"/>
        <v>2500</v>
      </c>
      <c r="CH11" s="61"/>
      <c r="CI11" s="62"/>
      <c r="CJ11" s="58"/>
      <c r="CK11" s="58"/>
      <c r="CL11" s="59"/>
      <c r="CM11" s="54">
        <f t="shared" si="22"/>
        <v>2.8609999999999967</v>
      </c>
      <c r="CN11" s="55">
        <f t="shared" si="23"/>
        <v>2500</v>
      </c>
      <c r="CO11" s="61"/>
      <c r="CP11" s="62"/>
      <c r="CQ11" s="58"/>
      <c r="CR11" s="58"/>
      <c r="CS11" s="59"/>
      <c r="CT11" s="54">
        <f t="shared" si="24"/>
        <v>2.8609999999999967</v>
      </c>
      <c r="CU11" s="55">
        <f t="shared" si="25"/>
        <v>2500</v>
      </c>
      <c r="CV11" s="61"/>
      <c r="CW11" s="62"/>
      <c r="CX11" s="58"/>
      <c r="CY11" s="58"/>
      <c r="CZ11" s="59"/>
      <c r="DA11" s="54">
        <f t="shared" si="26"/>
        <v>2.8609999999999967</v>
      </c>
      <c r="DB11" s="55">
        <f t="shared" si="27"/>
        <v>2500</v>
      </c>
      <c r="DC11" s="61"/>
      <c r="DD11" s="62"/>
      <c r="DE11" s="58"/>
      <c r="DF11" s="58"/>
      <c r="DG11" s="59"/>
      <c r="DH11" s="54">
        <f t="shared" si="28"/>
        <v>2.8609999999999967</v>
      </c>
      <c r="DI11" s="55">
        <f t="shared" si="29"/>
        <v>2500</v>
      </c>
      <c r="DJ11" s="61"/>
      <c r="DK11" s="62"/>
      <c r="DL11" s="58"/>
      <c r="DM11" s="58"/>
      <c r="DN11" s="59"/>
      <c r="DO11" s="54">
        <f t="shared" si="30"/>
        <v>2.8609999999999967</v>
      </c>
      <c r="DP11" s="55">
        <f t="shared" si="31"/>
        <v>2500</v>
      </c>
      <c r="DQ11" s="61"/>
      <c r="DR11" s="62"/>
      <c r="DS11" s="58"/>
      <c r="DT11" s="58"/>
      <c r="DU11" s="59"/>
      <c r="DV11" s="54">
        <f t="shared" si="32"/>
        <v>2.8609999999999967</v>
      </c>
      <c r="DW11" s="55">
        <f t="shared" si="33"/>
        <v>2500</v>
      </c>
      <c r="DX11" s="61"/>
      <c r="DY11" s="62"/>
      <c r="DZ11" s="58"/>
      <c r="EA11" s="58"/>
      <c r="EB11" s="59"/>
      <c r="EC11" s="54">
        <f t="shared" si="34"/>
        <v>2.8609999999999967</v>
      </c>
      <c r="ED11" s="55">
        <f t="shared" si="35"/>
        <v>2500</v>
      </c>
      <c r="EE11" s="61"/>
      <c r="EF11" s="62"/>
      <c r="EG11" s="58"/>
      <c r="EH11" s="58"/>
      <c r="EI11" s="59"/>
      <c r="EJ11" s="54">
        <f t="shared" si="36"/>
        <v>2.8609999999999967</v>
      </c>
      <c r="EK11" s="55">
        <f t="shared" si="37"/>
        <v>2500</v>
      </c>
      <c r="EL11" s="61"/>
      <c r="EM11" s="62"/>
      <c r="EN11" s="58"/>
      <c r="EO11" s="58"/>
      <c r="EP11" s="59"/>
      <c r="EQ11" s="54">
        <f t="shared" si="38"/>
        <v>2.8609999999999967</v>
      </c>
      <c r="ER11" s="55">
        <f t="shared" si="39"/>
        <v>2500</v>
      </c>
      <c r="ES11" s="61"/>
      <c r="ET11" s="62"/>
      <c r="EU11" s="58"/>
      <c r="EV11" s="58"/>
      <c r="EW11" s="59"/>
      <c r="EX11" s="54">
        <f t="shared" si="40"/>
        <v>2.8609999999999967</v>
      </c>
      <c r="EY11" s="55">
        <f t="shared" si="41"/>
        <v>2500</v>
      </c>
      <c r="EZ11" s="61"/>
      <c r="FA11" s="62"/>
      <c r="FB11" s="58"/>
      <c r="FC11" s="58"/>
      <c r="FD11" s="59"/>
      <c r="FE11" s="54">
        <f t="shared" si="42"/>
        <v>2.8609999999999967</v>
      </c>
      <c r="FF11" s="55">
        <f t="shared" si="43"/>
        <v>2500</v>
      </c>
      <c r="FG11" s="61"/>
      <c r="FH11" s="62"/>
      <c r="FI11" s="58"/>
      <c r="FJ11" s="58"/>
      <c r="FK11" s="59"/>
      <c r="FL11" s="54">
        <f t="shared" si="44"/>
        <v>2.8609999999999967</v>
      </c>
      <c r="FM11" s="55">
        <f t="shared" si="45"/>
        <v>2500</v>
      </c>
      <c r="FN11" s="61"/>
      <c r="FO11" s="62"/>
      <c r="FP11" s="58"/>
      <c r="FQ11" s="58"/>
      <c r="FR11" s="59"/>
      <c r="FS11" s="54">
        <f t="shared" si="46"/>
        <v>2.8609999999999967</v>
      </c>
      <c r="FT11" s="55">
        <f t="shared" si="47"/>
        <v>2500</v>
      </c>
      <c r="FU11" s="61"/>
      <c r="FV11" s="62"/>
      <c r="FW11" s="58"/>
      <c r="FX11" s="58"/>
      <c r="FY11" s="59"/>
      <c r="FZ11" s="54">
        <f t="shared" si="48"/>
        <v>2.8609999999999967</v>
      </c>
      <c r="GA11" s="55">
        <f t="shared" si="49"/>
        <v>2500</v>
      </c>
      <c r="GB11" s="61"/>
      <c r="GC11" s="62"/>
      <c r="GD11" s="58"/>
      <c r="GE11" s="58"/>
      <c r="GF11" s="59"/>
      <c r="GG11" s="54">
        <f t="shared" si="50"/>
        <v>2.8609999999999967</v>
      </c>
      <c r="GH11" s="55">
        <f t="shared" si="51"/>
        <v>2500</v>
      </c>
      <c r="GI11" s="61"/>
      <c r="GJ11" s="62"/>
      <c r="GK11" s="58"/>
      <c r="GL11" s="58"/>
      <c r="GM11" s="59"/>
      <c r="GN11" s="54">
        <f t="shared" si="52"/>
        <v>2.8609999999999967</v>
      </c>
      <c r="GO11" s="55">
        <f t="shared" si="53"/>
        <v>2500</v>
      </c>
      <c r="GP11" s="61"/>
      <c r="GQ11" s="62"/>
      <c r="GR11" s="58"/>
      <c r="GS11" s="58"/>
      <c r="GT11" s="59"/>
      <c r="GU11" s="54">
        <f t="shared" si="54"/>
        <v>2.8609999999999967</v>
      </c>
      <c r="GV11" s="55">
        <f t="shared" si="55"/>
        <v>2500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0.8</v>
      </c>
      <c r="H12" s="55">
        <f t="shared" si="56"/>
        <v>2500</v>
      </c>
      <c r="I12" s="61">
        <v>3</v>
      </c>
      <c r="J12" s="62"/>
      <c r="K12" s="58">
        <v>10</v>
      </c>
      <c r="L12" s="58"/>
      <c r="M12" s="59"/>
      <c r="N12" s="54">
        <f t="shared" si="0"/>
        <v>0.9421538461538459</v>
      </c>
      <c r="O12" s="55">
        <f t="shared" si="1"/>
        <v>2500</v>
      </c>
      <c r="P12" s="61">
        <v>4</v>
      </c>
      <c r="Q12" s="62"/>
      <c r="R12" s="58"/>
      <c r="S12" s="58"/>
      <c r="T12" s="59"/>
      <c r="U12" s="54">
        <f t="shared" si="2"/>
        <v>1.1319999999999997</v>
      </c>
      <c r="V12" s="55">
        <f t="shared" si="3"/>
        <v>2500</v>
      </c>
      <c r="W12" s="61"/>
      <c r="X12" s="62"/>
      <c r="Y12" s="58"/>
      <c r="Z12" s="58"/>
      <c r="AA12" s="59"/>
      <c r="AB12" s="54">
        <f t="shared" si="4"/>
        <v>1.3221538461538458</v>
      </c>
      <c r="AC12" s="55">
        <f t="shared" si="5"/>
        <v>2500</v>
      </c>
      <c r="AD12" s="61"/>
      <c r="AE12" s="62"/>
      <c r="AF12" s="58">
        <v>40</v>
      </c>
      <c r="AG12" s="58"/>
      <c r="AH12" s="59"/>
      <c r="AI12" s="54">
        <f t="shared" si="6"/>
        <v>1.5559999999999994</v>
      </c>
      <c r="AJ12" s="55">
        <f t="shared" si="7"/>
        <v>2500</v>
      </c>
      <c r="AK12" s="61">
        <v>4</v>
      </c>
      <c r="AL12" s="62"/>
      <c r="AM12" s="58"/>
      <c r="AN12" s="58"/>
      <c r="AO12" s="59"/>
      <c r="AP12" s="54">
        <f t="shared" si="8"/>
        <v>1.8176923076923057</v>
      </c>
      <c r="AQ12" s="55">
        <f t="shared" si="9"/>
        <v>2500</v>
      </c>
      <c r="AR12" s="61"/>
      <c r="AS12" s="62"/>
      <c r="AT12" s="58">
        <v>40</v>
      </c>
      <c r="AU12" s="58"/>
      <c r="AV12" s="59"/>
      <c r="AW12" s="54">
        <f t="shared" si="10"/>
        <v>2.0192307692307678</v>
      </c>
      <c r="AX12" s="55">
        <f t="shared" si="11"/>
        <v>2500</v>
      </c>
      <c r="AY12" s="61"/>
      <c r="AZ12" s="62"/>
      <c r="BA12" s="58">
        <v>20</v>
      </c>
      <c r="BB12" s="58"/>
      <c r="BC12" s="59"/>
      <c r="BD12" s="54">
        <f t="shared" si="12"/>
        <v>2.2266153846153842</v>
      </c>
      <c r="BE12" s="55">
        <f t="shared" si="13"/>
        <v>2500</v>
      </c>
      <c r="BF12" s="61">
        <v>3</v>
      </c>
      <c r="BG12" s="62"/>
      <c r="BH12" s="58"/>
      <c r="BI12" s="58"/>
      <c r="BJ12" s="59"/>
      <c r="BK12" s="54">
        <f t="shared" si="14"/>
        <v>2.4305384615384598</v>
      </c>
      <c r="BL12" s="55">
        <f t="shared" si="15"/>
        <v>2500</v>
      </c>
      <c r="BM12" s="61">
        <v>5</v>
      </c>
      <c r="BN12" s="62"/>
      <c r="BO12" s="58"/>
      <c r="BP12" s="58"/>
      <c r="BQ12" s="59"/>
      <c r="BR12" s="54">
        <f t="shared" si="16"/>
        <v>2.6348461538461523</v>
      </c>
      <c r="BS12" s="55">
        <f t="shared" si="17"/>
        <v>2500</v>
      </c>
      <c r="BT12" s="61"/>
      <c r="BU12" s="62"/>
      <c r="BV12" s="58"/>
      <c r="BW12" s="58"/>
      <c r="BX12" s="59"/>
      <c r="BY12" s="54">
        <f t="shared" si="18"/>
        <v>2.8609999999999967</v>
      </c>
      <c r="BZ12" s="55">
        <f t="shared" si="19"/>
        <v>2500</v>
      </c>
      <c r="CA12" s="61"/>
      <c r="CB12" s="62"/>
      <c r="CC12" s="58"/>
      <c r="CD12" s="58"/>
      <c r="CE12" s="59"/>
      <c r="CF12" s="54">
        <f t="shared" si="20"/>
        <v>2.8609999999999967</v>
      </c>
      <c r="CG12" s="55">
        <f t="shared" si="21"/>
        <v>2500</v>
      </c>
      <c r="CH12" s="61"/>
      <c r="CI12" s="62"/>
      <c r="CJ12" s="58"/>
      <c r="CK12" s="58"/>
      <c r="CL12" s="59"/>
      <c r="CM12" s="54">
        <f t="shared" si="22"/>
        <v>2.8609999999999967</v>
      </c>
      <c r="CN12" s="55">
        <f t="shared" si="23"/>
        <v>2500</v>
      </c>
      <c r="CO12" s="61"/>
      <c r="CP12" s="62"/>
      <c r="CQ12" s="58"/>
      <c r="CR12" s="58"/>
      <c r="CS12" s="59"/>
      <c r="CT12" s="54">
        <f t="shared" si="24"/>
        <v>2.8609999999999967</v>
      </c>
      <c r="CU12" s="55">
        <f t="shared" si="25"/>
        <v>2500</v>
      </c>
      <c r="CV12" s="61"/>
      <c r="CW12" s="62"/>
      <c r="CX12" s="58"/>
      <c r="CY12" s="58"/>
      <c r="CZ12" s="59"/>
      <c r="DA12" s="54">
        <f t="shared" si="26"/>
        <v>2.8609999999999967</v>
      </c>
      <c r="DB12" s="55">
        <f t="shared" si="27"/>
        <v>2500</v>
      </c>
      <c r="DC12" s="61"/>
      <c r="DD12" s="62"/>
      <c r="DE12" s="58"/>
      <c r="DF12" s="58"/>
      <c r="DG12" s="59"/>
      <c r="DH12" s="54">
        <f t="shared" si="28"/>
        <v>2.8609999999999967</v>
      </c>
      <c r="DI12" s="55">
        <f t="shared" si="29"/>
        <v>2500</v>
      </c>
      <c r="DJ12" s="61"/>
      <c r="DK12" s="62"/>
      <c r="DL12" s="58"/>
      <c r="DM12" s="58"/>
      <c r="DN12" s="59"/>
      <c r="DO12" s="54">
        <f t="shared" si="30"/>
        <v>2.8609999999999967</v>
      </c>
      <c r="DP12" s="55">
        <f t="shared" si="31"/>
        <v>2500</v>
      </c>
      <c r="DQ12" s="61"/>
      <c r="DR12" s="62"/>
      <c r="DS12" s="58"/>
      <c r="DT12" s="58"/>
      <c r="DU12" s="59"/>
      <c r="DV12" s="54">
        <f t="shared" si="32"/>
        <v>2.8609999999999967</v>
      </c>
      <c r="DW12" s="55">
        <f t="shared" si="33"/>
        <v>2500</v>
      </c>
      <c r="DX12" s="61"/>
      <c r="DY12" s="62"/>
      <c r="DZ12" s="58"/>
      <c r="EA12" s="58"/>
      <c r="EB12" s="59"/>
      <c r="EC12" s="54">
        <f t="shared" si="34"/>
        <v>2.8609999999999967</v>
      </c>
      <c r="ED12" s="55">
        <f t="shared" si="35"/>
        <v>2500</v>
      </c>
      <c r="EE12" s="61"/>
      <c r="EF12" s="62"/>
      <c r="EG12" s="58"/>
      <c r="EH12" s="58"/>
      <c r="EI12" s="59"/>
      <c r="EJ12" s="54">
        <f t="shared" si="36"/>
        <v>2.8609999999999967</v>
      </c>
      <c r="EK12" s="55">
        <f t="shared" si="37"/>
        <v>2500</v>
      </c>
      <c r="EL12" s="61"/>
      <c r="EM12" s="62"/>
      <c r="EN12" s="58"/>
      <c r="EO12" s="58"/>
      <c r="EP12" s="59"/>
      <c r="EQ12" s="54">
        <f t="shared" si="38"/>
        <v>2.8609999999999967</v>
      </c>
      <c r="ER12" s="55">
        <f t="shared" si="39"/>
        <v>2500</v>
      </c>
      <c r="ES12" s="61"/>
      <c r="ET12" s="62"/>
      <c r="EU12" s="58"/>
      <c r="EV12" s="58"/>
      <c r="EW12" s="59"/>
      <c r="EX12" s="54">
        <f t="shared" si="40"/>
        <v>2.8609999999999967</v>
      </c>
      <c r="EY12" s="55">
        <f t="shared" si="41"/>
        <v>2500</v>
      </c>
      <c r="EZ12" s="61"/>
      <c r="FA12" s="62"/>
      <c r="FB12" s="58"/>
      <c r="FC12" s="58"/>
      <c r="FD12" s="59"/>
      <c r="FE12" s="54">
        <f t="shared" si="42"/>
        <v>2.8609999999999967</v>
      </c>
      <c r="FF12" s="55">
        <f t="shared" si="43"/>
        <v>2500</v>
      </c>
      <c r="FG12" s="61"/>
      <c r="FH12" s="62"/>
      <c r="FI12" s="58"/>
      <c r="FJ12" s="58"/>
      <c r="FK12" s="59"/>
      <c r="FL12" s="54">
        <f t="shared" si="44"/>
        <v>2.8609999999999967</v>
      </c>
      <c r="FM12" s="55">
        <f t="shared" si="45"/>
        <v>2500</v>
      </c>
      <c r="FN12" s="61"/>
      <c r="FO12" s="62"/>
      <c r="FP12" s="58"/>
      <c r="FQ12" s="58"/>
      <c r="FR12" s="59"/>
      <c r="FS12" s="54">
        <f t="shared" si="46"/>
        <v>2.8609999999999967</v>
      </c>
      <c r="FT12" s="55">
        <f t="shared" si="47"/>
        <v>2500</v>
      </c>
      <c r="FU12" s="61"/>
      <c r="FV12" s="62"/>
      <c r="FW12" s="58"/>
      <c r="FX12" s="58"/>
      <c r="FY12" s="59"/>
      <c r="FZ12" s="54">
        <f t="shared" si="48"/>
        <v>2.8609999999999967</v>
      </c>
      <c r="GA12" s="55">
        <f t="shared" si="49"/>
        <v>2500</v>
      </c>
      <c r="GB12" s="61"/>
      <c r="GC12" s="62"/>
      <c r="GD12" s="58"/>
      <c r="GE12" s="58"/>
      <c r="GF12" s="59"/>
      <c r="GG12" s="54">
        <f t="shared" si="50"/>
        <v>2.8609999999999967</v>
      </c>
      <c r="GH12" s="55">
        <f t="shared" si="51"/>
        <v>2500</v>
      </c>
      <c r="GI12" s="61"/>
      <c r="GJ12" s="62"/>
      <c r="GK12" s="58"/>
      <c r="GL12" s="58"/>
      <c r="GM12" s="59"/>
      <c r="GN12" s="54">
        <f t="shared" si="52"/>
        <v>2.8609999999999967</v>
      </c>
      <c r="GO12" s="55">
        <f t="shared" si="53"/>
        <v>2500</v>
      </c>
      <c r="GP12" s="61"/>
      <c r="GQ12" s="62"/>
      <c r="GR12" s="58"/>
      <c r="GS12" s="58"/>
      <c r="GT12" s="59"/>
      <c r="GU12" s="54">
        <f t="shared" si="54"/>
        <v>2.8609999999999967</v>
      </c>
      <c r="GV12" s="55">
        <f t="shared" si="55"/>
        <v>2500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0.8</v>
      </c>
      <c r="H13" s="55">
        <f t="shared" si="56"/>
        <v>2500</v>
      </c>
      <c r="I13" s="61">
        <v>3</v>
      </c>
      <c r="J13" s="62"/>
      <c r="K13" s="58">
        <v>10</v>
      </c>
      <c r="L13" s="58"/>
      <c r="M13" s="59"/>
      <c r="N13" s="54">
        <f t="shared" si="0"/>
        <v>0.94969230769230739</v>
      </c>
      <c r="O13" s="55">
        <f t="shared" si="1"/>
        <v>2500</v>
      </c>
      <c r="P13" s="61">
        <v>4</v>
      </c>
      <c r="Q13" s="62"/>
      <c r="R13" s="58"/>
      <c r="S13" s="58"/>
      <c r="T13" s="59"/>
      <c r="U13" s="54">
        <f t="shared" si="2"/>
        <v>1.139384615384615</v>
      </c>
      <c r="V13" s="55">
        <f t="shared" si="3"/>
        <v>2500</v>
      </c>
      <c r="W13" s="61"/>
      <c r="X13" s="62"/>
      <c r="Y13" s="58">
        <v>40</v>
      </c>
      <c r="Z13" s="58"/>
      <c r="AA13" s="59"/>
      <c r="AB13" s="54">
        <f t="shared" si="4"/>
        <v>1.3301538461538458</v>
      </c>
      <c r="AC13" s="55">
        <f t="shared" si="5"/>
        <v>2500</v>
      </c>
      <c r="AD13" s="61">
        <v>3</v>
      </c>
      <c r="AE13" s="62"/>
      <c r="AF13" s="58">
        <v>40</v>
      </c>
      <c r="AG13" s="58"/>
      <c r="AH13" s="59"/>
      <c r="AI13" s="54">
        <f t="shared" si="6"/>
        <v>1.5695384615384609</v>
      </c>
      <c r="AJ13" s="55">
        <f t="shared" si="7"/>
        <v>2500</v>
      </c>
      <c r="AK13" s="61"/>
      <c r="AL13" s="62"/>
      <c r="AM13" s="58">
        <v>40</v>
      </c>
      <c r="AN13" s="58"/>
      <c r="AO13" s="59"/>
      <c r="AP13" s="54">
        <f t="shared" si="8"/>
        <v>1.8256923076923057</v>
      </c>
      <c r="AQ13" s="55">
        <f t="shared" si="9"/>
        <v>2500</v>
      </c>
      <c r="AR13" s="61"/>
      <c r="AS13" s="62"/>
      <c r="AT13" s="58">
        <v>40</v>
      </c>
      <c r="AU13" s="58"/>
      <c r="AV13" s="59"/>
      <c r="AW13" s="54">
        <f t="shared" si="10"/>
        <v>2.0272307692307678</v>
      </c>
      <c r="AX13" s="55">
        <f t="shared" si="11"/>
        <v>2500</v>
      </c>
      <c r="AY13" s="61"/>
      <c r="AZ13" s="62"/>
      <c r="BA13" s="58">
        <v>15</v>
      </c>
      <c r="BB13" s="58"/>
      <c r="BC13" s="59"/>
      <c r="BD13" s="54">
        <f t="shared" si="12"/>
        <v>2.2296153846153843</v>
      </c>
      <c r="BE13" s="55">
        <f t="shared" si="13"/>
        <v>2500</v>
      </c>
      <c r="BF13" s="61"/>
      <c r="BG13" s="62"/>
      <c r="BH13" s="58">
        <v>20</v>
      </c>
      <c r="BI13" s="58"/>
      <c r="BJ13" s="59"/>
      <c r="BK13" s="54">
        <f t="shared" si="14"/>
        <v>2.4345384615384598</v>
      </c>
      <c r="BL13" s="55">
        <f t="shared" si="15"/>
        <v>2500</v>
      </c>
      <c r="BM13" s="61">
        <v>5</v>
      </c>
      <c r="BN13" s="62"/>
      <c r="BO13" s="58"/>
      <c r="BP13" s="58"/>
      <c r="BQ13" s="59"/>
      <c r="BR13" s="54">
        <f t="shared" si="16"/>
        <v>2.6440769230769217</v>
      </c>
      <c r="BS13" s="55">
        <f t="shared" si="17"/>
        <v>2500</v>
      </c>
      <c r="BT13" s="61"/>
      <c r="BU13" s="62"/>
      <c r="BV13" s="58"/>
      <c r="BW13" s="58"/>
      <c r="BX13" s="59"/>
      <c r="BY13" s="54">
        <f t="shared" si="18"/>
        <v>2.8609999999999967</v>
      </c>
      <c r="BZ13" s="55">
        <f t="shared" si="19"/>
        <v>2500</v>
      </c>
      <c r="CA13" s="61"/>
      <c r="CB13" s="62"/>
      <c r="CC13" s="58"/>
      <c r="CD13" s="58"/>
      <c r="CE13" s="59"/>
      <c r="CF13" s="54">
        <f t="shared" si="20"/>
        <v>2.8609999999999967</v>
      </c>
      <c r="CG13" s="55">
        <f t="shared" si="21"/>
        <v>2500</v>
      </c>
      <c r="CH13" s="61"/>
      <c r="CI13" s="62"/>
      <c r="CJ13" s="58"/>
      <c r="CK13" s="58"/>
      <c r="CL13" s="59"/>
      <c r="CM13" s="54">
        <f t="shared" si="22"/>
        <v>2.8609999999999967</v>
      </c>
      <c r="CN13" s="55">
        <f t="shared" si="23"/>
        <v>2500</v>
      </c>
      <c r="CO13" s="61"/>
      <c r="CP13" s="62"/>
      <c r="CQ13" s="58"/>
      <c r="CR13" s="58"/>
      <c r="CS13" s="59"/>
      <c r="CT13" s="54">
        <f t="shared" si="24"/>
        <v>2.8609999999999967</v>
      </c>
      <c r="CU13" s="55">
        <f t="shared" si="25"/>
        <v>2500</v>
      </c>
      <c r="CV13" s="61"/>
      <c r="CW13" s="62"/>
      <c r="CX13" s="58"/>
      <c r="CY13" s="58"/>
      <c r="CZ13" s="59"/>
      <c r="DA13" s="54">
        <f t="shared" si="26"/>
        <v>2.8609999999999967</v>
      </c>
      <c r="DB13" s="55">
        <f t="shared" si="27"/>
        <v>2500</v>
      </c>
      <c r="DC13" s="61"/>
      <c r="DD13" s="62"/>
      <c r="DE13" s="58"/>
      <c r="DF13" s="58"/>
      <c r="DG13" s="59"/>
      <c r="DH13" s="54">
        <f t="shared" si="28"/>
        <v>2.8609999999999967</v>
      </c>
      <c r="DI13" s="55">
        <f t="shared" si="29"/>
        <v>2500</v>
      </c>
      <c r="DJ13" s="61"/>
      <c r="DK13" s="62"/>
      <c r="DL13" s="58"/>
      <c r="DM13" s="58"/>
      <c r="DN13" s="59"/>
      <c r="DO13" s="54">
        <f t="shared" si="30"/>
        <v>2.8609999999999967</v>
      </c>
      <c r="DP13" s="55">
        <f t="shared" si="31"/>
        <v>2500</v>
      </c>
      <c r="DQ13" s="61"/>
      <c r="DR13" s="62"/>
      <c r="DS13" s="58"/>
      <c r="DT13" s="58"/>
      <c r="DU13" s="59"/>
      <c r="DV13" s="54">
        <f t="shared" si="32"/>
        <v>2.8609999999999967</v>
      </c>
      <c r="DW13" s="55">
        <f t="shared" si="33"/>
        <v>2500</v>
      </c>
      <c r="DX13" s="61"/>
      <c r="DY13" s="62"/>
      <c r="DZ13" s="58"/>
      <c r="EA13" s="58"/>
      <c r="EB13" s="59"/>
      <c r="EC13" s="54">
        <f t="shared" si="34"/>
        <v>2.8609999999999967</v>
      </c>
      <c r="ED13" s="55">
        <f t="shared" si="35"/>
        <v>2500</v>
      </c>
      <c r="EE13" s="61"/>
      <c r="EF13" s="62"/>
      <c r="EG13" s="58"/>
      <c r="EH13" s="58"/>
      <c r="EI13" s="59"/>
      <c r="EJ13" s="54">
        <f t="shared" si="36"/>
        <v>2.8609999999999967</v>
      </c>
      <c r="EK13" s="55">
        <f t="shared" si="37"/>
        <v>2500</v>
      </c>
      <c r="EL13" s="61"/>
      <c r="EM13" s="62"/>
      <c r="EN13" s="58"/>
      <c r="EO13" s="58"/>
      <c r="EP13" s="59"/>
      <c r="EQ13" s="54">
        <f t="shared" si="38"/>
        <v>2.8609999999999967</v>
      </c>
      <c r="ER13" s="55">
        <f t="shared" si="39"/>
        <v>2500</v>
      </c>
      <c r="ES13" s="61"/>
      <c r="ET13" s="62"/>
      <c r="EU13" s="58"/>
      <c r="EV13" s="58"/>
      <c r="EW13" s="59"/>
      <c r="EX13" s="54">
        <f t="shared" si="40"/>
        <v>2.8609999999999967</v>
      </c>
      <c r="EY13" s="55">
        <f t="shared" si="41"/>
        <v>2500</v>
      </c>
      <c r="EZ13" s="61"/>
      <c r="FA13" s="62"/>
      <c r="FB13" s="58"/>
      <c r="FC13" s="58"/>
      <c r="FD13" s="59"/>
      <c r="FE13" s="54">
        <f t="shared" si="42"/>
        <v>2.8609999999999967</v>
      </c>
      <c r="FF13" s="55">
        <f t="shared" si="43"/>
        <v>2500</v>
      </c>
      <c r="FG13" s="61"/>
      <c r="FH13" s="62"/>
      <c r="FI13" s="58"/>
      <c r="FJ13" s="58"/>
      <c r="FK13" s="59"/>
      <c r="FL13" s="54">
        <f t="shared" si="44"/>
        <v>2.8609999999999967</v>
      </c>
      <c r="FM13" s="55">
        <f t="shared" si="45"/>
        <v>2500</v>
      </c>
      <c r="FN13" s="61"/>
      <c r="FO13" s="62"/>
      <c r="FP13" s="58"/>
      <c r="FQ13" s="58"/>
      <c r="FR13" s="59"/>
      <c r="FS13" s="54">
        <f t="shared" si="46"/>
        <v>2.8609999999999967</v>
      </c>
      <c r="FT13" s="55">
        <f t="shared" si="47"/>
        <v>2500</v>
      </c>
      <c r="FU13" s="61"/>
      <c r="FV13" s="62"/>
      <c r="FW13" s="58"/>
      <c r="FX13" s="58"/>
      <c r="FY13" s="59"/>
      <c r="FZ13" s="54">
        <f t="shared" si="48"/>
        <v>2.8609999999999967</v>
      </c>
      <c r="GA13" s="55">
        <f t="shared" si="49"/>
        <v>2500</v>
      </c>
      <c r="GB13" s="61"/>
      <c r="GC13" s="62"/>
      <c r="GD13" s="58"/>
      <c r="GE13" s="58"/>
      <c r="GF13" s="59"/>
      <c r="GG13" s="54">
        <f t="shared" si="50"/>
        <v>2.8609999999999967</v>
      </c>
      <c r="GH13" s="55">
        <f t="shared" si="51"/>
        <v>2500</v>
      </c>
      <c r="GI13" s="61"/>
      <c r="GJ13" s="62"/>
      <c r="GK13" s="58"/>
      <c r="GL13" s="58"/>
      <c r="GM13" s="59"/>
      <c r="GN13" s="54">
        <f t="shared" si="52"/>
        <v>2.8609999999999967</v>
      </c>
      <c r="GO13" s="55">
        <f t="shared" si="53"/>
        <v>2500</v>
      </c>
      <c r="GP13" s="61"/>
      <c r="GQ13" s="62"/>
      <c r="GR13" s="58"/>
      <c r="GS13" s="58"/>
      <c r="GT13" s="59"/>
      <c r="GU13" s="54">
        <f t="shared" si="54"/>
        <v>2.8609999999999967</v>
      </c>
      <c r="GV13" s="55">
        <f t="shared" si="55"/>
        <v>2500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0.8</v>
      </c>
      <c r="H14" s="55">
        <f t="shared" si="56"/>
        <v>2500</v>
      </c>
      <c r="I14" s="61">
        <v>3</v>
      </c>
      <c r="J14" s="62"/>
      <c r="K14" s="58">
        <v>20</v>
      </c>
      <c r="L14" s="58"/>
      <c r="M14" s="59"/>
      <c r="N14" s="54">
        <f t="shared" si="0"/>
        <v>0.959230769230769</v>
      </c>
      <c r="O14" s="55">
        <f t="shared" si="1"/>
        <v>2500</v>
      </c>
      <c r="P14" s="61"/>
      <c r="Q14" s="62"/>
      <c r="R14" s="58">
        <v>20</v>
      </c>
      <c r="S14" s="58"/>
      <c r="T14" s="59"/>
      <c r="U14" s="54">
        <f t="shared" si="2"/>
        <v>1.143384615384615</v>
      </c>
      <c r="V14" s="55">
        <f t="shared" si="3"/>
        <v>2500</v>
      </c>
      <c r="W14" s="61"/>
      <c r="X14" s="62"/>
      <c r="Y14" s="58"/>
      <c r="Z14" s="58"/>
      <c r="AA14" s="59"/>
      <c r="AB14" s="54">
        <f t="shared" si="4"/>
        <v>1.3301538461538458</v>
      </c>
      <c r="AC14" s="55">
        <f t="shared" si="5"/>
        <v>2500</v>
      </c>
      <c r="AD14" s="61">
        <v>5</v>
      </c>
      <c r="AE14" s="62"/>
      <c r="AF14" s="58">
        <v>20</v>
      </c>
      <c r="AG14" s="58"/>
      <c r="AH14" s="59"/>
      <c r="AI14" s="54">
        <f t="shared" si="6"/>
        <v>1.58276923076923</v>
      </c>
      <c r="AJ14" s="55">
        <f t="shared" si="7"/>
        <v>2500</v>
      </c>
      <c r="AK14" s="61">
        <v>2</v>
      </c>
      <c r="AL14" s="62"/>
      <c r="AM14" s="58"/>
      <c r="AN14" s="58"/>
      <c r="AO14" s="59"/>
      <c r="AP14" s="54">
        <f t="shared" si="8"/>
        <v>1.8293846153846134</v>
      </c>
      <c r="AQ14" s="55">
        <f t="shared" si="9"/>
        <v>2500</v>
      </c>
      <c r="AR14" s="61"/>
      <c r="AS14" s="62"/>
      <c r="AT14" s="58">
        <v>40</v>
      </c>
      <c r="AU14" s="58"/>
      <c r="AV14" s="59"/>
      <c r="AW14" s="54">
        <f t="shared" si="10"/>
        <v>2.0352307692307678</v>
      </c>
      <c r="AX14" s="55">
        <f t="shared" si="11"/>
        <v>2500</v>
      </c>
      <c r="AY14" s="61"/>
      <c r="AZ14" s="62"/>
      <c r="BA14" s="58">
        <v>50</v>
      </c>
      <c r="BB14" s="58"/>
      <c r="BC14" s="59"/>
      <c r="BD14" s="54">
        <f t="shared" si="12"/>
        <v>2.2396153846153846</v>
      </c>
      <c r="BE14" s="55">
        <f t="shared" si="13"/>
        <v>2500</v>
      </c>
      <c r="BF14" s="61"/>
      <c r="BG14" s="62"/>
      <c r="BH14" s="58">
        <v>20</v>
      </c>
      <c r="BI14" s="58"/>
      <c r="BJ14" s="59"/>
      <c r="BK14" s="54">
        <f t="shared" si="14"/>
        <v>2.4385384615384598</v>
      </c>
      <c r="BL14" s="55">
        <f t="shared" si="15"/>
        <v>2500</v>
      </c>
      <c r="BM14" s="61">
        <v>6</v>
      </c>
      <c r="BN14" s="62"/>
      <c r="BO14" s="58"/>
      <c r="BP14" s="58"/>
      <c r="BQ14" s="59"/>
      <c r="BR14" s="54">
        <f t="shared" si="16"/>
        <v>2.6551538461538446</v>
      </c>
      <c r="BS14" s="55">
        <f t="shared" si="17"/>
        <v>2500</v>
      </c>
      <c r="BT14" s="61"/>
      <c r="BU14" s="62"/>
      <c r="BV14" s="58"/>
      <c r="BW14" s="58"/>
      <c r="BX14" s="59"/>
      <c r="BY14" s="54">
        <f t="shared" si="18"/>
        <v>2.8609999999999967</v>
      </c>
      <c r="BZ14" s="55">
        <f t="shared" si="19"/>
        <v>2500</v>
      </c>
      <c r="CA14" s="61"/>
      <c r="CB14" s="62"/>
      <c r="CC14" s="58"/>
      <c r="CD14" s="58"/>
      <c r="CE14" s="59"/>
      <c r="CF14" s="54">
        <f t="shared" si="20"/>
        <v>2.8609999999999967</v>
      </c>
      <c r="CG14" s="55">
        <f t="shared" si="21"/>
        <v>2500</v>
      </c>
      <c r="CH14" s="61"/>
      <c r="CI14" s="62"/>
      <c r="CJ14" s="58"/>
      <c r="CK14" s="58"/>
      <c r="CL14" s="59"/>
      <c r="CM14" s="54">
        <f t="shared" si="22"/>
        <v>2.8609999999999967</v>
      </c>
      <c r="CN14" s="55">
        <f t="shared" si="23"/>
        <v>2500</v>
      </c>
      <c r="CO14" s="61"/>
      <c r="CP14" s="62"/>
      <c r="CQ14" s="58"/>
      <c r="CR14" s="58"/>
      <c r="CS14" s="59"/>
      <c r="CT14" s="54">
        <f t="shared" si="24"/>
        <v>2.8609999999999967</v>
      </c>
      <c r="CU14" s="55">
        <f t="shared" si="25"/>
        <v>2500</v>
      </c>
      <c r="CV14" s="61"/>
      <c r="CW14" s="62"/>
      <c r="CX14" s="58"/>
      <c r="CY14" s="58"/>
      <c r="CZ14" s="59"/>
      <c r="DA14" s="54">
        <f t="shared" si="26"/>
        <v>2.8609999999999967</v>
      </c>
      <c r="DB14" s="55">
        <f t="shared" si="27"/>
        <v>2500</v>
      </c>
      <c r="DC14" s="61"/>
      <c r="DD14" s="62"/>
      <c r="DE14" s="58"/>
      <c r="DF14" s="58"/>
      <c r="DG14" s="59"/>
      <c r="DH14" s="54">
        <f t="shared" si="28"/>
        <v>2.8609999999999967</v>
      </c>
      <c r="DI14" s="55">
        <f t="shared" si="29"/>
        <v>2500</v>
      </c>
      <c r="DJ14" s="61"/>
      <c r="DK14" s="62"/>
      <c r="DL14" s="58"/>
      <c r="DM14" s="58"/>
      <c r="DN14" s="59"/>
      <c r="DO14" s="54">
        <f t="shared" si="30"/>
        <v>2.8609999999999967</v>
      </c>
      <c r="DP14" s="55">
        <f t="shared" si="31"/>
        <v>2500</v>
      </c>
      <c r="DQ14" s="61"/>
      <c r="DR14" s="62"/>
      <c r="DS14" s="58"/>
      <c r="DT14" s="58"/>
      <c r="DU14" s="59"/>
      <c r="DV14" s="54">
        <f t="shared" si="32"/>
        <v>2.8609999999999967</v>
      </c>
      <c r="DW14" s="55">
        <f t="shared" si="33"/>
        <v>2500</v>
      </c>
      <c r="DX14" s="61"/>
      <c r="DY14" s="62"/>
      <c r="DZ14" s="58"/>
      <c r="EA14" s="58"/>
      <c r="EB14" s="59"/>
      <c r="EC14" s="54">
        <f t="shared" si="34"/>
        <v>2.8609999999999967</v>
      </c>
      <c r="ED14" s="55">
        <f t="shared" si="35"/>
        <v>2500</v>
      </c>
      <c r="EE14" s="61"/>
      <c r="EF14" s="62"/>
      <c r="EG14" s="58"/>
      <c r="EH14" s="58"/>
      <c r="EI14" s="59"/>
      <c r="EJ14" s="54">
        <f t="shared" si="36"/>
        <v>2.8609999999999967</v>
      </c>
      <c r="EK14" s="55">
        <f t="shared" si="37"/>
        <v>2500</v>
      </c>
      <c r="EL14" s="61"/>
      <c r="EM14" s="62"/>
      <c r="EN14" s="58"/>
      <c r="EO14" s="58"/>
      <c r="EP14" s="59"/>
      <c r="EQ14" s="54">
        <f t="shared" si="38"/>
        <v>2.8609999999999967</v>
      </c>
      <c r="ER14" s="55">
        <f t="shared" si="39"/>
        <v>2500</v>
      </c>
      <c r="ES14" s="61"/>
      <c r="ET14" s="62"/>
      <c r="EU14" s="58"/>
      <c r="EV14" s="58"/>
      <c r="EW14" s="59"/>
      <c r="EX14" s="54">
        <f t="shared" si="40"/>
        <v>2.8609999999999967</v>
      </c>
      <c r="EY14" s="55">
        <f t="shared" si="41"/>
        <v>2500</v>
      </c>
      <c r="EZ14" s="61"/>
      <c r="FA14" s="62"/>
      <c r="FB14" s="58"/>
      <c r="FC14" s="58"/>
      <c r="FD14" s="59"/>
      <c r="FE14" s="54">
        <f t="shared" si="42"/>
        <v>2.8609999999999967</v>
      </c>
      <c r="FF14" s="55">
        <f t="shared" si="43"/>
        <v>2500</v>
      </c>
      <c r="FG14" s="61"/>
      <c r="FH14" s="62"/>
      <c r="FI14" s="58"/>
      <c r="FJ14" s="58"/>
      <c r="FK14" s="59"/>
      <c r="FL14" s="54">
        <f t="shared" si="44"/>
        <v>2.8609999999999967</v>
      </c>
      <c r="FM14" s="55">
        <f t="shared" si="45"/>
        <v>2500</v>
      </c>
      <c r="FN14" s="61"/>
      <c r="FO14" s="62"/>
      <c r="FP14" s="58"/>
      <c r="FQ14" s="58"/>
      <c r="FR14" s="59"/>
      <c r="FS14" s="54">
        <f t="shared" si="46"/>
        <v>2.8609999999999967</v>
      </c>
      <c r="FT14" s="55">
        <f t="shared" si="47"/>
        <v>2500</v>
      </c>
      <c r="FU14" s="61"/>
      <c r="FV14" s="62"/>
      <c r="FW14" s="58"/>
      <c r="FX14" s="58"/>
      <c r="FY14" s="59"/>
      <c r="FZ14" s="54">
        <f t="shared" si="48"/>
        <v>2.8609999999999967</v>
      </c>
      <c r="GA14" s="55">
        <f t="shared" si="49"/>
        <v>2500</v>
      </c>
      <c r="GB14" s="61"/>
      <c r="GC14" s="62"/>
      <c r="GD14" s="58"/>
      <c r="GE14" s="58"/>
      <c r="GF14" s="59"/>
      <c r="GG14" s="54">
        <f t="shared" si="50"/>
        <v>2.8609999999999967</v>
      </c>
      <c r="GH14" s="55">
        <f t="shared" si="51"/>
        <v>2500</v>
      </c>
      <c r="GI14" s="61"/>
      <c r="GJ14" s="62"/>
      <c r="GK14" s="58"/>
      <c r="GL14" s="58"/>
      <c r="GM14" s="59"/>
      <c r="GN14" s="54">
        <f t="shared" si="52"/>
        <v>2.8609999999999967</v>
      </c>
      <c r="GO14" s="55">
        <f t="shared" si="53"/>
        <v>2500</v>
      </c>
      <c r="GP14" s="61"/>
      <c r="GQ14" s="62"/>
      <c r="GR14" s="58"/>
      <c r="GS14" s="58"/>
      <c r="GT14" s="59"/>
      <c r="GU14" s="54">
        <f t="shared" si="54"/>
        <v>2.8609999999999967</v>
      </c>
      <c r="GV14" s="55">
        <f t="shared" si="55"/>
        <v>2500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0.8</v>
      </c>
      <c r="H15" s="55">
        <f t="shared" si="56"/>
        <v>2500</v>
      </c>
      <c r="I15" s="61"/>
      <c r="J15" s="62"/>
      <c r="K15" s="58">
        <v>20</v>
      </c>
      <c r="L15" s="58"/>
      <c r="M15" s="59"/>
      <c r="N15" s="54">
        <f t="shared" si="0"/>
        <v>0.963230769230769</v>
      </c>
      <c r="O15" s="55">
        <f t="shared" si="1"/>
        <v>2500</v>
      </c>
      <c r="P15" s="61"/>
      <c r="Q15" s="62"/>
      <c r="R15" s="58">
        <v>20</v>
      </c>
      <c r="S15" s="58"/>
      <c r="T15" s="59"/>
      <c r="U15" s="54">
        <f t="shared" si="2"/>
        <v>1.147384615384615</v>
      </c>
      <c r="V15" s="55">
        <f t="shared" si="3"/>
        <v>2500</v>
      </c>
      <c r="W15" s="61">
        <v>5</v>
      </c>
      <c r="X15" s="62"/>
      <c r="Y15" s="58"/>
      <c r="Z15" s="58"/>
      <c r="AA15" s="59"/>
      <c r="AB15" s="54">
        <f t="shared" si="4"/>
        <v>1.339384615384615</v>
      </c>
      <c r="AC15" s="55">
        <f t="shared" si="5"/>
        <v>2500</v>
      </c>
      <c r="AD15" s="61">
        <v>5</v>
      </c>
      <c r="AE15" s="62"/>
      <c r="AF15" s="58"/>
      <c r="AG15" s="58"/>
      <c r="AH15" s="59"/>
      <c r="AI15" s="54">
        <f t="shared" si="6"/>
        <v>1.5919999999999992</v>
      </c>
      <c r="AJ15" s="55">
        <f t="shared" si="7"/>
        <v>2500</v>
      </c>
      <c r="AK15" s="61">
        <v>3</v>
      </c>
      <c r="AL15" s="62"/>
      <c r="AM15" s="58"/>
      <c r="AN15" s="58"/>
      <c r="AO15" s="59"/>
      <c r="AP15" s="54">
        <f t="shared" si="8"/>
        <v>1.8349230769230751</v>
      </c>
      <c r="AQ15" s="55">
        <f t="shared" si="9"/>
        <v>2500</v>
      </c>
      <c r="AR15" s="61"/>
      <c r="AS15" s="62"/>
      <c r="AT15" s="58">
        <v>40</v>
      </c>
      <c r="AU15" s="58"/>
      <c r="AV15" s="59"/>
      <c r="AW15" s="54">
        <f t="shared" si="10"/>
        <v>2.0432307692307679</v>
      </c>
      <c r="AX15" s="55">
        <f t="shared" si="11"/>
        <v>2500</v>
      </c>
      <c r="AY15" s="61"/>
      <c r="AZ15" s="62"/>
      <c r="BA15" s="58">
        <v>30</v>
      </c>
      <c r="BB15" s="58"/>
      <c r="BC15" s="59"/>
      <c r="BD15" s="54">
        <f t="shared" si="12"/>
        <v>2.2456153846153843</v>
      </c>
      <c r="BE15" s="55">
        <f t="shared" si="13"/>
        <v>2500</v>
      </c>
      <c r="BF15" s="61">
        <v>3</v>
      </c>
      <c r="BG15" s="62"/>
      <c r="BH15" s="58"/>
      <c r="BI15" s="58"/>
      <c r="BJ15" s="59"/>
      <c r="BK15" s="54">
        <f t="shared" si="14"/>
        <v>2.4440769230769215</v>
      </c>
      <c r="BL15" s="55">
        <f t="shared" si="15"/>
        <v>2500</v>
      </c>
      <c r="BM15" s="61">
        <v>6</v>
      </c>
      <c r="BN15" s="62"/>
      <c r="BO15" s="58"/>
      <c r="BP15" s="58"/>
      <c r="BQ15" s="59"/>
      <c r="BR15" s="54">
        <f t="shared" si="16"/>
        <v>2.6662307692307676</v>
      </c>
      <c r="BS15" s="55">
        <f t="shared" si="17"/>
        <v>2500</v>
      </c>
      <c r="BT15" s="61"/>
      <c r="BU15" s="62"/>
      <c r="BV15" s="58"/>
      <c r="BW15" s="58"/>
      <c r="BX15" s="59"/>
      <c r="BY15" s="54">
        <f t="shared" si="18"/>
        <v>2.8609999999999967</v>
      </c>
      <c r="BZ15" s="55">
        <f t="shared" si="19"/>
        <v>2500</v>
      </c>
      <c r="CA15" s="61"/>
      <c r="CB15" s="62"/>
      <c r="CC15" s="58"/>
      <c r="CD15" s="58"/>
      <c r="CE15" s="59"/>
      <c r="CF15" s="54">
        <f t="shared" si="20"/>
        <v>2.8609999999999967</v>
      </c>
      <c r="CG15" s="55">
        <f t="shared" si="21"/>
        <v>2500</v>
      </c>
      <c r="CH15" s="61"/>
      <c r="CI15" s="62"/>
      <c r="CJ15" s="58"/>
      <c r="CK15" s="58"/>
      <c r="CL15" s="59"/>
      <c r="CM15" s="54">
        <f t="shared" si="22"/>
        <v>2.8609999999999967</v>
      </c>
      <c r="CN15" s="55">
        <f t="shared" si="23"/>
        <v>2500</v>
      </c>
      <c r="CO15" s="61"/>
      <c r="CP15" s="62"/>
      <c r="CQ15" s="58"/>
      <c r="CR15" s="58"/>
      <c r="CS15" s="59"/>
      <c r="CT15" s="54">
        <f t="shared" si="24"/>
        <v>2.8609999999999967</v>
      </c>
      <c r="CU15" s="55">
        <f t="shared" si="25"/>
        <v>2500</v>
      </c>
      <c r="CV15" s="61"/>
      <c r="CW15" s="62"/>
      <c r="CX15" s="58"/>
      <c r="CY15" s="58"/>
      <c r="CZ15" s="59"/>
      <c r="DA15" s="54">
        <f t="shared" si="26"/>
        <v>2.8609999999999967</v>
      </c>
      <c r="DB15" s="55">
        <f t="shared" si="27"/>
        <v>2500</v>
      </c>
      <c r="DC15" s="61"/>
      <c r="DD15" s="62"/>
      <c r="DE15" s="58"/>
      <c r="DF15" s="58"/>
      <c r="DG15" s="59"/>
      <c r="DH15" s="54">
        <f t="shared" si="28"/>
        <v>2.8609999999999967</v>
      </c>
      <c r="DI15" s="55">
        <f t="shared" si="29"/>
        <v>2500</v>
      </c>
      <c r="DJ15" s="61"/>
      <c r="DK15" s="62"/>
      <c r="DL15" s="58"/>
      <c r="DM15" s="58"/>
      <c r="DN15" s="59"/>
      <c r="DO15" s="54">
        <f t="shared" si="30"/>
        <v>2.8609999999999967</v>
      </c>
      <c r="DP15" s="55">
        <f t="shared" si="31"/>
        <v>2500</v>
      </c>
      <c r="DQ15" s="61"/>
      <c r="DR15" s="62"/>
      <c r="DS15" s="58"/>
      <c r="DT15" s="58"/>
      <c r="DU15" s="59"/>
      <c r="DV15" s="54">
        <f t="shared" si="32"/>
        <v>2.8609999999999967</v>
      </c>
      <c r="DW15" s="55">
        <f t="shared" si="33"/>
        <v>2500</v>
      </c>
      <c r="DX15" s="61"/>
      <c r="DY15" s="62"/>
      <c r="DZ15" s="58"/>
      <c r="EA15" s="58"/>
      <c r="EB15" s="59"/>
      <c r="EC15" s="54">
        <f t="shared" si="34"/>
        <v>2.8609999999999967</v>
      </c>
      <c r="ED15" s="55">
        <f t="shared" si="35"/>
        <v>2500</v>
      </c>
      <c r="EE15" s="61"/>
      <c r="EF15" s="62"/>
      <c r="EG15" s="58"/>
      <c r="EH15" s="58"/>
      <c r="EI15" s="59"/>
      <c r="EJ15" s="54">
        <f t="shared" si="36"/>
        <v>2.8609999999999967</v>
      </c>
      <c r="EK15" s="55">
        <f t="shared" si="37"/>
        <v>2500</v>
      </c>
      <c r="EL15" s="61"/>
      <c r="EM15" s="62"/>
      <c r="EN15" s="58"/>
      <c r="EO15" s="58"/>
      <c r="EP15" s="59"/>
      <c r="EQ15" s="54">
        <f t="shared" si="38"/>
        <v>2.8609999999999967</v>
      </c>
      <c r="ER15" s="55">
        <f t="shared" si="39"/>
        <v>2500</v>
      </c>
      <c r="ES15" s="61"/>
      <c r="ET15" s="62"/>
      <c r="EU15" s="58"/>
      <c r="EV15" s="58"/>
      <c r="EW15" s="59"/>
      <c r="EX15" s="54">
        <f t="shared" si="40"/>
        <v>2.8609999999999967</v>
      </c>
      <c r="EY15" s="55">
        <f t="shared" si="41"/>
        <v>2500</v>
      </c>
      <c r="EZ15" s="61"/>
      <c r="FA15" s="62"/>
      <c r="FB15" s="58"/>
      <c r="FC15" s="58"/>
      <c r="FD15" s="59"/>
      <c r="FE15" s="54">
        <f t="shared" si="42"/>
        <v>2.8609999999999967</v>
      </c>
      <c r="FF15" s="55">
        <f t="shared" si="43"/>
        <v>2500</v>
      </c>
      <c r="FG15" s="61"/>
      <c r="FH15" s="62"/>
      <c r="FI15" s="58"/>
      <c r="FJ15" s="58"/>
      <c r="FK15" s="59"/>
      <c r="FL15" s="54">
        <f t="shared" si="44"/>
        <v>2.8609999999999967</v>
      </c>
      <c r="FM15" s="55">
        <f t="shared" si="45"/>
        <v>2500</v>
      </c>
      <c r="FN15" s="61"/>
      <c r="FO15" s="62"/>
      <c r="FP15" s="58"/>
      <c r="FQ15" s="58"/>
      <c r="FR15" s="59"/>
      <c r="FS15" s="54">
        <f t="shared" si="46"/>
        <v>2.8609999999999967</v>
      </c>
      <c r="FT15" s="55">
        <f t="shared" si="47"/>
        <v>2500</v>
      </c>
      <c r="FU15" s="61"/>
      <c r="FV15" s="62"/>
      <c r="FW15" s="58"/>
      <c r="FX15" s="58"/>
      <c r="FY15" s="59"/>
      <c r="FZ15" s="54">
        <f t="shared" si="48"/>
        <v>2.8609999999999967</v>
      </c>
      <c r="GA15" s="55">
        <f t="shared" si="49"/>
        <v>2500</v>
      </c>
      <c r="GB15" s="61"/>
      <c r="GC15" s="62"/>
      <c r="GD15" s="58"/>
      <c r="GE15" s="58"/>
      <c r="GF15" s="59"/>
      <c r="GG15" s="54">
        <f t="shared" si="50"/>
        <v>2.8609999999999967</v>
      </c>
      <c r="GH15" s="55">
        <f t="shared" si="51"/>
        <v>2500</v>
      </c>
      <c r="GI15" s="61"/>
      <c r="GJ15" s="62"/>
      <c r="GK15" s="58"/>
      <c r="GL15" s="58"/>
      <c r="GM15" s="59"/>
      <c r="GN15" s="54">
        <f t="shared" si="52"/>
        <v>2.8609999999999967</v>
      </c>
      <c r="GO15" s="55">
        <f t="shared" si="53"/>
        <v>2500</v>
      </c>
      <c r="GP15" s="61"/>
      <c r="GQ15" s="62"/>
      <c r="GR15" s="58"/>
      <c r="GS15" s="58"/>
      <c r="GT15" s="59"/>
      <c r="GU15" s="54">
        <f t="shared" si="54"/>
        <v>2.8609999999999967</v>
      </c>
      <c r="GV15" s="55">
        <f t="shared" si="55"/>
        <v>2500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0.8</v>
      </c>
      <c r="H16" s="55">
        <f t="shared" si="56"/>
        <v>2500</v>
      </c>
      <c r="I16" s="61">
        <v>3</v>
      </c>
      <c r="J16" s="62"/>
      <c r="K16" s="58">
        <v>10</v>
      </c>
      <c r="L16" s="58"/>
      <c r="M16" s="59"/>
      <c r="N16" s="54">
        <f t="shared" si="0"/>
        <v>0.9707692307692305</v>
      </c>
      <c r="O16" s="55">
        <f t="shared" si="1"/>
        <v>2500</v>
      </c>
      <c r="P16" s="61"/>
      <c r="Q16" s="62"/>
      <c r="R16" s="58">
        <v>20</v>
      </c>
      <c r="S16" s="58"/>
      <c r="T16" s="59"/>
      <c r="U16" s="54">
        <f t="shared" si="2"/>
        <v>1.151384615384615</v>
      </c>
      <c r="V16" s="55">
        <f t="shared" si="3"/>
        <v>2500</v>
      </c>
      <c r="W16" s="61">
        <v>4</v>
      </c>
      <c r="X16" s="62"/>
      <c r="Y16" s="58"/>
      <c r="Z16" s="58"/>
      <c r="AA16" s="59"/>
      <c r="AB16" s="54">
        <f t="shared" si="4"/>
        <v>1.3467692307692303</v>
      </c>
      <c r="AC16" s="55">
        <f t="shared" si="5"/>
        <v>2500</v>
      </c>
      <c r="AD16" s="61">
        <v>5</v>
      </c>
      <c r="AE16" s="62"/>
      <c r="AF16" s="58"/>
      <c r="AG16" s="58"/>
      <c r="AH16" s="59"/>
      <c r="AI16" s="54">
        <f t="shared" si="6"/>
        <v>1.6012307692307683</v>
      </c>
      <c r="AJ16" s="55">
        <f t="shared" si="7"/>
        <v>2500</v>
      </c>
      <c r="AK16" s="61"/>
      <c r="AL16" s="62"/>
      <c r="AM16" s="58">
        <v>40</v>
      </c>
      <c r="AN16" s="58"/>
      <c r="AO16" s="59"/>
      <c r="AP16" s="54">
        <f t="shared" si="8"/>
        <v>1.8429230769230751</v>
      </c>
      <c r="AQ16" s="55">
        <f t="shared" si="9"/>
        <v>2500</v>
      </c>
      <c r="AR16" s="61"/>
      <c r="AS16" s="62"/>
      <c r="AT16" s="58">
        <v>40</v>
      </c>
      <c r="AU16" s="58"/>
      <c r="AV16" s="59"/>
      <c r="AW16" s="54">
        <f t="shared" si="10"/>
        <v>2.0512307692307679</v>
      </c>
      <c r="AX16" s="55">
        <f t="shared" si="11"/>
        <v>2500</v>
      </c>
      <c r="AY16" s="61"/>
      <c r="AZ16" s="62"/>
      <c r="BA16" s="58">
        <v>20</v>
      </c>
      <c r="BB16" s="58"/>
      <c r="BC16" s="59"/>
      <c r="BD16" s="54">
        <f t="shared" si="12"/>
        <v>2.2496153846153844</v>
      </c>
      <c r="BE16" s="55">
        <f t="shared" si="13"/>
        <v>2500</v>
      </c>
      <c r="BF16" s="61">
        <v>4</v>
      </c>
      <c r="BG16" s="62"/>
      <c r="BH16" s="58"/>
      <c r="BI16" s="58"/>
      <c r="BJ16" s="59"/>
      <c r="BK16" s="54">
        <f t="shared" si="14"/>
        <v>2.4514615384615368</v>
      </c>
      <c r="BL16" s="55">
        <f t="shared" si="15"/>
        <v>2500</v>
      </c>
      <c r="BM16" s="61">
        <v>6</v>
      </c>
      <c r="BN16" s="62"/>
      <c r="BO16" s="58"/>
      <c r="BP16" s="58"/>
      <c r="BQ16" s="59"/>
      <c r="BR16" s="54">
        <f t="shared" si="16"/>
        <v>2.6773076923076906</v>
      </c>
      <c r="BS16" s="55">
        <f t="shared" si="17"/>
        <v>2500</v>
      </c>
      <c r="BT16" s="61"/>
      <c r="BU16" s="62"/>
      <c r="BV16" s="58"/>
      <c r="BW16" s="58"/>
      <c r="BX16" s="59"/>
      <c r="BY16" s="54">
        <f t="shared" si="18"/>
        <v>2.8609999999999967</v>
      </c>
      <c r="BZ16" s="55">
        <f t="shared" si="19"/>
        <v>2500</v>
      </c>
      <c r="CA16" s="61"/>
      <c r="CB16" s="62"/>
      <c r="CC16" s="58"/>
      <c r="CD16" s="58"/>
      <c r="CE16" s="59"/>
      <c r="CF16" s="54">
        <f t="shared" si="20"/>
        <v>2.8609999999999967</v>
      </c>
      <c r="CG16" s="55">
        <f t="shared" si="21"/>
        <v>2500</v>
      </c>
      <c r="CH16" s="61"/>
      <c r="CI16" s="62"/>
      <c r="CJ16" s="58"/>
      <c r="CK16" s="58"/>
      <c r="CL16" s="59"/>
      <c r="CM16" s="54">
        <f t="shared" si="22"/>
        <v>2.8609999999999967</v>
      </c>
      <c r="CN16" s="55">
        <f t="shared" si="23"/>
        <v>2500</v>
      </c>
      <c r="CO16" s="61"/>
      <c r="CP16" s="62"/>
      <c r="CQ16" s="58"/>
      <c r="CR16" s="58"/>
      <c r="CS16" s="59"/>
      <c r="CT16" s="54">
        <f t="shared" si="24"/>
        <v>2.8609999999999967</v>
      </c>
      <c r="CU16" s="55">
        <f t="shared" si="25"/>
        <v>2500</v>
      </c>
      <c r="CV16" s="61"/>
      <c r="CW16" s="62"/>
      <c r="CX16" s="58"/>
      <c r="CY16" s="58"/>
      <c r="CZ16" s="59"/>
      <c r="DA16" s="54">
        <f t="shared" si="26"/>
        <v>2.8609999999999967</v>
      </c>
      <c r="DB16" s="55">
        <f t="shared" si="27"/>
        <v>2500</v>
      </c>
      <c r="DC16" s="61"/>
      <c r="DD16" s="62"/>
      <c r="DE16" s="58"/>
      <c r="DF16" s="58"/>
      <c r="DG16" s="59"/>
      <c r="DH16" s="54">
        <f t="shared" si="28"/>
        <v>2.8609999999999967</v>
      </c>
      <c r="DI16" s="55">
        <f t="shared" si="29"/>
        <v>2500</v>
      </c>
      <c r="DJ16" s="61"/>
      <c r="DK16" s="62"/>
      <c r="DL16" s="58"/>
      <c r="DM16" s="58"/>
      <c r="DN16" s="59"/>
      <c r="DO16" s="54">
        <f t="shared" si="30"/>
        <v>2.8609999999999967</v>
      </c>
      <c r="DP16" s="55">
        <f t="shared" si="31"/>
        <v>2500</v>
      </c>
      <c r="DQ16" s="61"/>
      <c r="DR16" s="62"/>
      <c r="DS16" s="58"/>
      <c r="DT16" s="58"/>
      <c r="DU16" s="59"/>
      <c r="DV16" s="54">
        <f t="shared" si="32"/>
        <v>2.8609999999999967</v>
      </c>
      <c r="DW16" s="55">
        <f t="shared" si="33"/>
        <v>2500</v>
      </c>
      <c r="DX16" s="61"/>
      <c r="DY16" s="62"/>
      <c r="DZ16" s="58"/>
      <c r="EA16" s="58"/>
      <c r="EB16" s="59"/>
      <c r="EC16" s="54">
        <f t="shared" si="34"/>
        <v>2.8609999999999967</v>
      </c>
      <c r="ED16" s="55">
        <f t="shared" si="35"/>
        <v>2500</v>
      </c>
      <c r="EE16" s="61"/>
      <c r="EF16" s="62"/>
      <c r="EG16" s="58"/>
      <c r="EH16" s="58"/>
      <c r="EI16" s="59"/>
      <c r="EJ16" s="54">
        <f t="shared" si="36"/>
        <v>2.8609999999999967</v>
      </c>
      <c r="EK16" s="55">
        <f t="shared" si="37"/>
        <v>2500</v>
      </c>
      <c r="EL16" s="61"/>
      <c r="EM16" s="62"/>
      <c r="EN16" s="58"/>
      <c r="EO16" s="58"/>
      <c r="EP16" s="59"/>
      <c r="EQ16" s="54">
        <f t="shared" si="38"/>
        <v>2.8609999999999967</v>
      </c>
      <c r="ER16" s="55">
        <f t="shared" si="39"/>
        <v>2500</v>
      </c>
      <c r="ES16" s="61"/>
      <c r="ET16" s="62"/>
      <c r="EU16" s="58"/>
      <c r="EV16" s="58"/>
      <c r="EW16" s="59"/>
      <c r="EX16" s="54">
        <f t="shared" si="40"/>
        <v>2.8609999999999967</v>
      </c>
      <c r="EY16" s="55">
        <f t="shared" si="41"/>
        <v>2500</v>
      </c>
      <c r="EZ16" s="61"/>
      <c r="FA16" s="62"/>
      <c r="FB16" s="58"/>
      <c r="FC16" s="58"/>
      <c r="FD16" s="59"/>
      <c r="FE16" s="54">
        <f t="shared" si="42"/>
        <v>2.8609999999999967</v>
      </c>
      <c r="FF16" s="55">
        <f t="shared" si="43"/>
        <v>2500</v>
      </c>
      <c r="FG16" s="61"/>
      <c r="FH16" s="62"/>
      <c r="FI16" s="58"/>
      <c r="FJ16" s="58"/>
      <c r="FK16" s="59"/>
      <c r="FL16" s="54">
        <f t="shared" si="44"/>
        <v>2.8609999999999967</v>
      </c>
      <c r="FM16" s="55">
        <f t="shared" si="45"/>
        <v>2500</v>
      </c>
      <c r="FN16" s="61"/>
      <c r="FO16" s="62"/>
      <c r="FP16" s="58"/>
      <c r="FQ16" s="58"/>
      <c r="FR16" s="59"/>
      <c r="FS16" s="54">
        <f t="shared" si="46"/>
        <v>2.8609999999999967</v>
      </c>
      <c r="FT16" s="55">
        <f t="shared" si="47"/>
        <v>2500</v>
      </c>
      <c r="FU16" s="61"/>
      <c r="FV16" s="62"/>
      <c r="FW16" s="58"/>
      <c r="FX16" s="58"/>
      <c r="FY16" s="59"/>
      <c r="FZ16" s="54">
        <f t="shared" si="48"/>
        <v>2.8609999999999967</v>
      </c>
      <c r="GA16" s="55">
        <f t="shared" si="49"/>
        <v>2500</v>
      </c>
      <c r="GB16" s="61"/>
      <c r="GC16" s="62"/>
      <c r="GD16" s="58"/>
      <c r="GE16" s="58"/>
      <c r="GF16" s="59"/>
      <c r="GG16" s="54">
        <f t="shared" si="50"/>
        <v>2.8609999999999967</v>
      </c>
      <c r="GH16" s="55">
        <f t="shared" si="51"/>
        <v>2500</v>
      </c>
      <c r="GI16" s="61"/>
      <c r="GJ16" s="62"/>
      <c r="GK16" s="58"/>
      <c r="GL16" s="58"/>
      <c r="GM16" s="59"/>
      <c r="GN16" s="54">
        <f t="shared" si="52"/>
        <v>2.8609999999999967</v>
      </c>
      <c r="GO16" s="55">
        <f t="shared" si="53"/>
        <v>2500</v>
      </c>
      <c r="GP16" s="61"/>
      <c r="GQ16" s="62"/>
      <c r="GR16" s="58"/>
      <c r="GS16" s="58"/>
      <c r="GT16" s="59"/>
      <c r="GU16" s="54">
        <f t="shared" si="54"/>
        <v>2.8609999999999967</v>
      </c>
      <c r="GV16" s="55">
        <f t="shared" si="55"/>
        <v>2500</v>
      </c>
    </row>
    <row r="17" spans="1:204" s="60" customFormat="1">
      <c r="A17" s="57">
        <v>14</v>
      </c>
      <c r="B17" s="62">
        <v>1</v>
      </c>
      <c r="C17" s="62"/>
      <c r="D17" s="58">
        <v>10</v>
      </c>
      <c r="E17" s="58"/>
      <c r="F17" s="59"/>
      <c r="G17" s="54">
        <f t="shared" si="57"/>
        <v>0.80384615384615377</v>
      </c>
      <c r="H17" s="55">
        <f t="shared" si="56"/>
        <v>2500</v>
      </c>
      <c r="I17" s="61"/>
      <c r="J17" s="62"/>
      <c r="K17" s="58">
        <v>20</v>
      </c>
      <c r="L17" s="58"/>
      <c r="M17" s="59"/>
      <c r="N17" s="54">
        <f t="shared" si="0"/>
        <v>0.9747692307692305</v>
      </c>
      <c r="O17" s="55">
        <f t="shared" si="1"/>
        <v>2500</v>
      </c>
      <c r="P17" s="61"/>
      <c r="Q17" s="62"/>
      <c r="R17" s="58">
        <v>40</v>
      </c>
      <c r="S17" s="58"/>
      <c r="T17" s="59"/>
      <c r="U17" s="54">
        <f t="shared" si="2"/>
        <v>1.159384615384615</v>
      </c>
      <c r="V17" s="55">
        <f t="shared" si="3"/>
        <v>2500</v>
      </c>
      <c r="W17" s="61">
        <v>4</v>
      </c>
      <c r="X17" s="62"/>
      <c r="Y17" s="58"/>
      <c r="Z17" s="58"/>
      <c r="AA17" s="59"/>
      <c r="AB17" s="54">
        <f t="shared" si="4"/>
        <v>1.3541538461538458</v>
      </c>
      <c r="AC17" s="55">
        <f t="shared" si="5"/>
        <v>2500</v>
      </c>
      <c r="AD17" s="61">
        <v>5</v>
      </c>
      <c r="AE17" s="62"/>
      <c r="AF17" s="58"/>
      <c r="AG17" s="58"/>
      <c r="AH17" s="59"/>
      <c r="AI17" s="54">
        <f t="shared" si="6"/>
        <v>1.6104615384615375</v>
      </c>
      <c r="AJ17" s="55">
        <f t="shared" si="7"/>
        <v>2500</v>
      </c>
      <c r="AK17" s="61"/>
      <c r="AL17" s="62"/>
      <c r="AM17" s="58">
        <v>40</v>
      </c>
      <c r="AN17" s="58"/>
      <c r="AO17" s="59"/>
      <c r="AP17" s="54">
        <f t="shared" si="8"/>
        <v>1.8509230769230751</v>
      </c>
      <c r="AQ17" s="55">
        <f t="shared" si="9"/>
        <v>2500</v>
      </c>
      <c r="AR17" s="61">
        <v>3</v>
      </c>
      <c r="AS17" s="62"/>
      <c r="AT17" s="58">
        <v>20</v>
      </c>
      <c r="AU17" s="58"/>
      <c r="AV17" s="59"/>
      <c r="AW17" s="54">
        <f t="shared" si="10"/>
        <v>2.0607692307692296</v>
      </c>
      <c r="AX17" s="55">
        <f t="shared" si="11"/>
        <v>2500</v>
      </c>
      <c r="AY17" s="61">
        <v>3</v>
      </c>
      <c r="AZ17" s="62"/>
      <c r="BA17" s="58"/>
      <c r="BB17" s="58"/>
      <c r="BC17" s="59"/>
      <c r="BD17" s="54">
        <f t="shared" si="12"/>
        <v>2.2551538461538461</v>
      </c>
      <c r="BE17" s="55">
        <f t="shared" si="13"/>
        <v>2500</v>
      </c>
      <c r="BF17" s="61">
        <v>4</v>
      </c>
      <c r="BG17" s="62"/>
      <c r="BH17" s="58"/>
      <c r="BI17" s="58"/>
      <c r="BJ17" s="59"/>
      <c r="BK17" s="54">
        <f t="shared" si="14"/>
        <v>2.4588461538461521</v>
      </c>
      <c r="BL17" s="55">
        <f t="shared" si="15"/>
        <v>2500</v>
      </c>
      <c r="BM17" s="61">
        <v>6</v>
      </c>
      <c r="BN17" s="62"/>
      <c r="BO17" s="58"/>
      <c r="BP17" s="58"/>
      <c r="BQ17" s="59"/>
      <c r="BR17" s="54">
        <f t="shared" si="16"/>
        <v>2.6883846153846136</v>
      </c>
      <c r="BS17" s="55">
        <f t="shared" si="17"/>
        <v>2500</v>
      </c>
      <c r="BT17" s="61"/>
      <c r="BU17" s="62"/>
      <c r="BV17" s="58"/>
      <c r="BW17" s="58"/>
      <c r="BX17" s="59"/>
      <c r="BY17" s="54">
        <f t="shared" si="18"/>
        <v>2.8609999999999967</v>
      </c>
      <c r="BZ17" s="55">
        <f t="shared" si="19"/>
        <v>2500</v>
      </c>
      <c r="CA17" s="61"/>
      <c r="CB17" s="62"/>
      <c r="CC17" s="58"/>
      <c r="CD17" s="58"/>
      <c r="CE17" s="59"/>
      <c r="CF17" s="54">
        <f t="shared" si="20"/>
        <v>2.8609999999999967</v>
      </c>
      <c r="CG17" s="55">
        <f t="shared" si="21"/>
        <v>2500</v>
      </c>
      <c r="CH17" s="61"/>
      <c r="CI17" s="62"/>
      <c r="CJ17" s="58"/>
      <c r="CK17" s="58"/>
      <c r="CL17" s="59"/>
      <c r="CM17" s="54">
        <f t="shared" si="22"/>
        <v>2.8609999999999967</v>
      </c>
      <c r="CN17" s="55">
        <f t="shared" si="23"/>
        <v>2500</v>
      </c>
      <c r="CO17" s="61"/>
      <c r="CP17" s="62"/>
      <c r="CQ17" s="58"/>
      <c r="CR17" s="58"/>
      <c r="CS17" s="59"/>
      <c r="CT17" s="54">
        <f t="shared" si="24"/>
        <v>2.8609999999999967</v>
      </c>
      <c r="CU17" s="55">
        <f t="shared" si="25"/>
        <v>2500</v>
      </c>
      <c r="CV17" s="61"/>
      <c r="CW17" s="62"/>
      <c r="CX17" s="58"/>
      <c r="CY17" s="58"/>
      <c r="CZ17" s="59"/>
      <c r="DA17" s="54">
        <f t="shared" si="26"/>
        <v>2.8609999999999967</v>
      </c>
      <c r="DB17" s="55">
        <f t="shared" si="27"/>
        <v>2500</v>
      </c>
      <c r="DC17" s="61"/>
      <c r="DD17" s="62"/>
      <c r="DE17" s="58"/>
      <c r="DF17" s="58"/>
      <c r="DG17" s="59"/>
      <c r="DH17" s="54">
        <f t="shared" si="28"/>
        <v>2.8609999999999967</v>
      </c>
      <c r="DI17" s="55">
        <f t="shared" si="29"/>
        <v>2500</v>
      </c>
      <c r="DJ17" s="61"/>
      <c r="DK17" s="62"/>
      <c r="DL17" s="58"/>
      <c r="DM17" s="58"/>
      <c r="DN17" s="59"/>
      <c r="DO17" s="54">
        <f t="shared" si="30"/>
        <v>2.8609999999999967</v>
      </c>
      <c r="DP17" s="55">
        <f t="shared" si="31"/>
        <v>2500</v>
      </c>
      <c r="DQ17" s="61"/>
      <c r="DR17" s="62"/>
      <c r="DS17" s="58"/>
      <c r="DT17" s="58"/>
      <c r="DU17" s="59"/>
      <c r="DV17" s="54">
        <f t="shared" si="32"/>
        <v>2.8609999999999967</v>
      </c>
      <c r="DW17" s="55">
        <f t="shared" si="33"/>
        <v>2500</v>
      </c>
      <c r="DX17" s="61"/>
      <c r="DY17" s="62"/>
      <c r="DZ17" s="58"/>
      <c r="EA17" s="58"/>
      <c r="EB17" s="59"/>
      <c r="EC17" s="54">
        <f t="shared" si="34"/>
        <v>2.8609999999999967</v>
      </c>
      <c r="ED17" s="55">
        <f t="shared" si="35"/>
        <v>2500</v>
      </c>
      <c r="EE17" s="61"/>
      <c r="EF17" s="62"/>
      <c r="EG17" s="58"/>
      <c r="EH17" s="58"/>
      <c r="EI17" s="59"/>
      <c r="EJ17" s="54">
        <f t="shared" si="36"/>
        <v>2.8609999999999967</v>
      </c>
      <c r="EK17" s="55">
        <f t="shared" si="37"/>
        <v>2500</v>
      </c>
      <c r="EL17" s="61"/>
      <c r="EM17" s="62"/>
      <c r="EN17" s="58"/>
      <c r="EO17" s="58"/>
      <c r="EP17" s="59"/>
      <c r="EQ17" s="54">
        <f t="shared" si="38"/>
        <v>2.8609999999999967</v>
      </c>
      <c r="ER17" s="55">
        <f t="shared" si="39"/>
        <v>2500</v>
      </c>
      <c r="ES17" s="61"/>
      <c r="ET17" s="62"/>
      <c r="EU17" s="58"/>
      <c r="EV17" s="58"/>
      <c r="EW17" s="59"/>
      <c r="EX17" s="54">
        <f t="shared" si="40"/>
        <v>2.8609999999999967</v>
      </c>
      <c r="EY17" s="55">
        <f t="shared" si="41"/>
        <v>2500</v>
      </c>
      <c r="EZ17" s="61"/>
      <c r="FA17" s="62"/>
      <c r="FB17" s="58"/>
      <c r="FC17" s="58"/>
      <c r="FD17" s="59"/>
      <c r="FE17" s="54">
        <f t="shared" si="42"/>
        <v>2.8609999999999967</v>
      </c>
      <c r="FF17" s="55">
        <f t="shared" si="43"/>
        <v>2500</v>
      </c>
      <c r="FG17" s="61"/>
      <c r="FH17" s="62"/>
      <c r="FI17" s="58"/>
      <c r="FJ17" s="58"/>
      <c r="FK17" s="59"/>
      <c r="FL17" s="54">
        <f t="shared" si="44"/>
        <v>2.8609999999999967</v>
      </c>
      <c r="FM17" s="55">
        <f t="shared" si="45"/>
        <v>2500</v>
      </c>
      <c r="FN17" s="61"/>
      <c r="FO17" s="62"/>
      <c r="FP17" s="58"/>
      <c r="FQ17" s="58"/>
      <c r="FR17" s="59"/>
      <c r="FS17" s="54">
        <f t="shared" si="46"/>
        <v>2.8609999999999967</v>
      </c>
      <c r="FT17" s="55">
        <f t="shared" si="47"/>
        <v>2500</v>
      </c>
      <c r="FU17" s="61"/>
      <c r="FV17" s="62"/>
      <c r="FW17" s="58"/>
      <c r="FX17" s="58"/>
      <c r="FY17" s="59"/>
      <c r="FZ17" s="54">
        <f t="shared" si="48"/>
        <v>2.8609999999999967</v>
      </c>
      <c r="GA17" s="55">
        <f t="shared" si="49"/>
        <v>2500</v>
      </c>
      <c r="GB17" s="61"/>
      <c r="GC17" s="62"/>
      <c r="GD17" s="58"/>
      <c r="GE17" s="58"/>
      <c r="GF17" s="59"/>
      <c r="GG17" s="54">
        <f t="shared" si="50"/>
        <v>2.8609999999999967</v>
      </c>
      <c r="GH17" s="55">
        <f t="shared" si="51"/>
        <v>2500</v>
      </c>
      <c r="GI17" s="61"/>
      <c r="GJ17" s="62"/>
      <c r="GK17" s="58"/>
      <c r="GL17" s="58"/>
      <c r="GM17" s="59"/>
      <c r="GN17" s="54">
        <f t="shared" si="52"/>
        <v>2.8609999999999967</v>
      </c>
      <c r="GO17" s="55">
        <f t="shared" si="53"/>
        <v>2500</v>
      </c>
      <c r="GP17" s="61"/>
      <c r="GQ17" s="62"/>
      <c r="GR17" s="58"/>
      <c r="GS17" s="58"/>
      <c r="GT17" s="59"/>
      <c r="GU17" s="54">
        <f t="shared" si="54"/>
        <v>2.8609999999999967</v>
      </c>
      <c r="GV17" s="55">
        <f t="shared" si="55"/>
        <v>2500</v>
      </c>
    </row>
    <row r="18" spans="1:204" s="60" customFormat="1">
      <c r="A18" s="57">
        <v>15</v>
      </c>
      <c r="B18" s="62"/>
      <c r="C18" s="62"/>
      <c r="D18" s="58">
        <v>10</v>
      </c>
      <c r="E18" s="58"/>
      <c r="F18" s="59"/>
      <c r="G18" s="54">
        <f t="shared" si="57"/>
        <v>0.80584615384615377</v>
      </c>
      <c r="H18" s="55">
        <f t="shared" si="56"/>
        <v>2500</v>
      </c>
      <c r="I18" s="61"/>
      <c r="J18" s="62"/>
      <c r="K18" s="58">
        <v>20</v>
      </c>
      <c r="L18" s="58"/>
      <c r="M18" s="59"/>
      <c r="N18" s="54">
        <f t="shared" si="0"/>
        <v>0.9787692307692305</v>
      </c>
      <c r="O18" s="55">
        <f t="shared" si="1"/>
        <v>2500</v>
      </c>
      <c r="P18" s="61"/>
      <c r="Q18" s="62"/>
      <c r="R18" s="58">
        <v>40</v>
      </c>
      <c r="S18" s="58"/>
      <c r="T18" s="59"/>
      <c r="U18" s="54">
        <f t="shared" si="2"/>
        <v>1.167384615384615</v>
      </c>
      <c r="V18" s="55">
        <f t="shared" si="3"/>
        <v>2500</v>
      </c>
      <c r="W18" s="61">
        <v>5</v>
      </c>
      <c r="X18" s="62"/>
      <c r="Y18" s="58"/>
      <c r="Z18" s="58"/>
      <c r="AA18" s="59"/>
      <c r="AB18" s="54">
        <f t="shared" si="4"/>
        <v>1.363384615384615</v>
      </c>
      <c r="AC18" s="55">
        <f t="shared" si="5"/>
        <v>2500</v>
      </c>
      <c r="AD18" s="61">
        <v>5</v>
      </c>
      <c r="AE18" s="62"/>
      <c r="AF18" s="58"/>
      <c r="AG18" s="58"/>
      <c r="AH18" s="59"/>
      <c r="AI18" s="54">
        <f t="shared" si="6"/>
        <v>1.6196923076923067</v>
      </c>
      <c r="AJ18" s="55">
        <f t="shared" si="7"/>
        <v>2500</v>
      </c>
      <c r="AK18" s="61"/>
      <c r="AL18" s="62"/>
      <c r="AM18" s="58">
        <v>40</v>
      </c>
      <c r="AN18" s="58"/>
      <c r="AO18" s="59"/>
      <c r="AP18" s="54">
        <f t="shared" si="8"/>
        <v>1.8589230769230751</v>
      </c>
      <c r="AQ18" s="55">
        <f t="shared" si="9"/>
        <v>2500</v>
      </c>
      <c r="AR18" s="61"/>
      <c r="AS18" s="62"/>
      <c r="AT18" s="58">
        <v>40</v>
      </c>
      <c r="AU18" s="58"/>
      <c r="AV18" s="59"/>
      <c r="AW18" s="54">
        <f t="shared" si="10"/>
        <v>2.0687692307692296</v>
      </c>
      <c r="AX18" s="55">
        <f t="shared" si="11"/>
        <v>2500</v>
      </c>
      <c r="AY18" s="61">
        <v>2</v>
      </c>
      <c r="AZ18" s="62"/>
      <c r="BA18" s="58"/>
      <c r="BB18" s="58"/>
      <c r="BC18" s="59"/>
      <c r="BD18" s="54">
        <f t="shared" si="12"/>
        <v>2.2588461538461537</v>
      </c>
      <c r="BE18" s="55">
        <f t="shared" si="13"/>
        <v>2500</v>
      </c>
      <c r="BF18" s="61">
        <v>3</v>
      </c>
      <c r="BG18" s="62"/>
      <c r="BH18" s="58"/>
      <c r="BI18" s="58"/>
      <c r="BJ18" s="59"/>
      <c r="BK18" s="54">
        <f t="shared" si="14"/>
        <v>2.4643846153846138</v>
      </c>
      <c r="BL18" s="55">
        <f t="shared" si="15"/>
        <v>2500</v>
      </c>
      <c r="BM18" s="61">
        <v>6</v>
      </c>
      <c r="BN18" s="62"/>
      <c r="BO18" s="58"/>
      <c r="BP18" s="58"/>
      <c r="BQ18" s="59"/>
      <c r="BR18" s="54">
        <f t="shared" si="16"/>
        <v>2.6994615384615366</v>
      </c>
      <c r="BS18" s="55">
        <f t="shared" si="17"/>
        <v>2500</v>
      </c>
      <c r="BT18" s="61"/>
      <c r="BU18" s="62"/>
      <c r="BV18" s="58"/>
      <c r="BW18" s="58"/>
      <c r="BX18" s="59"/>
      <c r="BY18" s="54">
        <f t="shared" si="18"/>
        <v>2.8609999999999967</v>
      </c>
      <c r="BZ18" s="55">
        <f t="shared" si="19"/>
        <v>2500</v>
      </c>
      <c r="CA18" s="61"/>
      <c r="CB18" s="62"/>
      <c r="CC18" s="58"/>
      <c r="CD18" s="58"/>
      <c r="CE18" s="59"/>
      <c r="CF18" s="54">
        <f t="shared" si="20"/>
        <v>2.8609999999999967</v>
      </c>
      <c r="CG18" s="55">
        <f t="shared" si="21"/>
        <v>2500</v>
      </c>
      <c r="CH18" s="61"/>
      <c r="CI18" s="62"/>
      <c r="CJ18" s="58"/>
      <c r="CK18" s="58"/>
      <c r="CL18" s="59"/>
      <c r="CM18" s="54">
        <f t="shared" si="22"/>
        <v>2.8609999999999967</v>
      </c>
      <c r="CN18" s="55">
        <f t="shared" si="23"/>
        <v>2500</v>
      </c>
      <c r="CO18" s="61"/>
      <c r="CP18" s="62"/>
      <c r="CQ18" s="58"/>
      <c r="CR18" s="58"/>
      <c r="CS18" s="59"/>
      <c r="CT18" s="54">
        <f t="shared" si="24"/>
        <v>2.8609999999999967</v>
      </c>
      <c r="CU18" s="55">
        <f t="shared" si="25"/>
        <v>2500</v>
      </c>
      <c r="CV18" s="61"/>
      <c r="CW18" s="62"/>
      <c r="CX18" s="58"/>
      <c r="CY18" s="58"/>
      <c r="CZ18" s="59"/>
      <c r="DA18" s="54">
        <f t="shared" si="26"/>
        <v>2.8609999999999967</v>
      </c>
      <c r="DB18" s="55">
        <f t="shared" si="27"/>
        <v>2500</v>
      </c>
      <c r="DC18" s="61"/>
      <c r="DD18" s="62"/>
      <c r="DE18" s="58"/>
      <c r="DF18" s="58"/>
      <c r="DG18" s="59"/>
      <c r="DH18" s="54">
        <f t="shared" si="28"/>
        <v>2.8609999999999967</v>
      </c>
      <c r="DI18" s="55">
        <f t="shared" si="29"/>
        <v>2500</v>
      </c>
      <c r="DJ18" s="61"/>
      <c r="DK18" s="62"/>
      <c r="DL18" s="58"/>
      <c r="DM18" s="58"/>
      <c r="DN18" s="59"/>
      <c r="DO18" s="54">
        <f t="shared" si="30"/>
        <v>2.8609999999999967</v>
      </c>
      <c r="DP18" s="55">
        <f t="shared" si="31"/>
        <v>2500</v>
      </c>
      <c r="DQ18" s="61"/>
      <c r="DR18" s="62"/>
      <c r="DS18" s="58"/>
      <c r="DT18" s="58"/>
      <c r="DU18" s="59"/>
      <c r="DV18" s="54">
        <f t="shared" si="32"/>
        <v>2.8609999999999967</v>
      </c>
      <c r="DW18" s="55">
        <f t="shared" si="33"/>
        <v>2500</v>
      </c>
      <c r="DX18" s="61"/>
      <c r="DY18" s="62"/>
      <c r="DZ18" s="58"/>
      <c r="EA18" s="58"/>
      <c r="EB18" s="59"/>
      <c r="EC18" s="54">
        <f t="shared" si="34"/>
        <v>2.8609999999999967</v>
      </c>
      <c r="ED18" s="55">
        <f t="shared" si="35"/>
        <v>2500</v>
      </c>
      <c r="EE18" s="61"/>
      <c r="EF18" s="62"/>
      <c r="EG18" s="58"/>
      <c r="EH18" s="58"/>
      <c r="EI18" s="59"/>
      <c r="EJ18" s="54">
        <f t="shared" si="36"/>
        <v>2.8609999999999967</v>
      </c>
      <c r="EK18" s="55">
        <f t="shared" si="37"/>
        <v>2500</v>
      </c>
      <c r="EL18" s="61"/>
      <c r="EM18" s="62"/>
      <c r="EN18" s="58"/>
      <c r="EO18" s="58"/>
      <c r="EP18" s="59"/>
      <c r="EQ18" s="54">
        <f t="shared" si="38"/>
        <v>2.8609999999999967</v>
      </c>
      <c r="ER18" s="55">
        <f t="shared" si="39"/>
        <v>2500</v>
      </c>
      <c r="ES18" s="61"/>
      <c r="ET18" s="62"/>
      <c r="EU18" s="58"/>
      <c r="EV18" s="58"/>
      <c r="EW18" s="59"/>
      <c r="EX18" s="54">
        <f t="shared" si="40"/>
        <v>2.8609999999999967</v>
      </c>
      <c r="EY18" s="55">
        <f t="shared" si="41"/>
        <v>2500</v>
      </c>
      <c r="EZ18" s="61"/>
      <c r="FA18" s="62"/>
      <c r="FB18" s="58"/>
      <c r="FC18" s="58"/>
      <c r="FD18" s="59"/>
      <c r="FE18" s="54">
        <f t="shared" si="42"/>
        <v>2.8609999999999967</v>
      </c>
      <c r="FF18" s="55">
        <f t="shared" si="43"/>
        <v>2500</v>
      </c>
      <c r="FG18" s="61"/>
      <c r="FH18" s="62"/>
      <c r="FI18" s="58"/>
      <c r="FJ18" s="58"/>
      <c r="FK18" s="59"/>
      <c r="FL18" s="54">
        <f t="shared" si="44"/>
        <v>2.8609999999999967</v>
      </c>
      <c r="FM18" s="55">
        <f t="shared" si="45"/>
        <v>2500</v>
      </c>
      <c r="FN18" s="61"/>
      <c r="FO18" s="62"/>
      <c r="FP18" s="58"/>
      <c r="FQ18" s="58"/>
      <c r="FR18" s="59"/>
      <c r="FS18" s="54">
        <f t="shared" si="46"/>
        <v>2.8609999999999967</v>
      </c>
      <c r="FT18" s="55">
        <f t="shared" si="47"/>
        <v>2500</v>
      </c>
      <c r="FU18" s="61"/>
      <c r="FV18" s="62"/>
      <c r="FW18" s="58"/>
      <c r="FX18" s="58"/>
      <c r="FY18" s="59"/>
      <c r="FZ18" s="54">
        <f t="shared" si="48"/>
        <v>2.8609999999999967</v>
      </c>
      <c r="GA18" s="55">
        <f t="shared" si="49"/>
        <v>2500</v>
      </c>
      <c r="GB18" s="61"/>
      <c r="GC18" s="62"/>
      <c r="GD18" s="58"/>
      <c r="GE18" s="58"/>
      <c r="GF18" s="59"/>
      <c r="GG18" s="54">
        <f t="shared" si="50"/>
        <v>2.8609999999999967</v>
      </c>
      <c r="GH18" s="55">
        <f t="shared" si="51"/>
        <v>2500</v>
      </c>
      <c r="GI18" s="61"/>
      <c r="GJ18" s="62"/>
      <c r="GK18" s="58"/>
      <c r="GL18" s="58"/>
      <c r="GM18" s="59"/>
      <c r="GN18" s="54">
        <f t="shared" si="52"/>
        <v>2.8609999999999967</v>
      </c>
      <c r="GO18" s="55">
        <f t="shared" si="53"/>
        <v>2500</v>
      </c>
      <c r="GP18" s="61"/>
      <c r="GQ18" s="62"/>
      <c r="GR18" s="58"/>
      <c r="GS18" s="58"/>
      <c r="GT18" s="59"/>
      <c r="GU18" s="54">
        <f t="shared" si="54"/>
        <v>2.8609999999999967</v>
      </c>
      <c r="GV18" s="55">
        <f t="shared" si="55"/>
        <v>2500</v>
      </c>
    </row>
    <row r="19" spans="1:204" s="60" customFormat="1">
      <c r="A19" s="57">
        <v>16</v>
      </c>
      <c r="B19" s="61">
        <v>1</v>
      </c>
      <c r="C19" s="62"/>
      <c r="D19" s="58">
        <v>10</v>
      </c>
      <c r="E19" s="58"/>
      <c r="F19" s="59"/>
      <c r="G19" s="54">
        <f t="shared" si="57"/>
        <v>0.8096923076923076</v>
      </c>
      <c r="H19" s="55">
        <f t="shared" si="56"/>
        <v>2500</v>
      </c>
      <c r="I19" s="61">
        <v>3</v>
      </c>
      <c r="J19" s="62"/>
      <c r="K19" s="58">
        <v>10</v>
      </c>
      <c r="L19" s="58"/>
      <c r="M19" s="59"/>
      <c r="N19" s="54">
        <f t="shared" si="0"/>
        <v>0.986307692307692</v>
      </c>
      <c r="O19" s="55">
        <f t="shared" si="1"/>
        <v>2500</v>
      </c>
      <c r="P19" s="61"/>
      <c r="Q19" s="62"/>
      <c r="R19" s="58">
        <v>40</v>
      </c>
      <c r="S19" s="58"/>
      <c r="T19" s="59"/>
      <c r="U19" s="54">
        <f t="shared" si="2"/>
        <v>1.175384615384615</v>
      </c>
      <c r="V19" s="55">
        <f t="shared" si="3"/>
        <v>2500</v>
      </c>
      <c r="W19" s="61">
        <v>6</v>
      </c>
      <c r="X19" s="62"/>
      <c r="Y19" s="58"/>
      <c r="Z19" s="58"/>
      <c r="AA19" s="59"/>
      <c r="AB19" s="54">
        <f t="shared" si="4"/>
        <v>1.3744615384615382</v>
      </c>
      <c r="AC19" s="55">
        <f t="shared" si="5"/>
        <v>2500</v>
      </c>
      <c r="AD19" s="61">
        <v>5</v>
      </c>
      <c r="AE19" s="62"/>
      <c r="AF19" s="58"/>
      <c r="AG19" s="58"/>
      <c r="AH19" s="59"/>
      <c r="AI19" s="54">
        <f t="shared" si="6"/>
        <v>1.6289230769230758</v>
      </c>
      <c r="AJ19" s="55">
        <f t="shared" si="7"/>
        <v>2500</v>
      </c>
      <c r="AK19" s="61"/>
      <c r="AL19" s="62"/>
      <c r="AM19" s="58">
        <v>40</v>
      </c>
      <c r="AN19" s="58"/>
      <c r="AO19" s="59"/>
      <c r="AP19" s="54">
        <f t="shared" si="8"/>
        <v>1.8669230769230751</v>
      </c>
      <c r="AQ19" s="55">
        <f t="shared" si="9"/>
        <v>2500</v>
      </c>
      <c r="AR19" s="61">
        <v>3</v>
      </c>
      <c r="AS19" s="62"/>
      <c r="AT19" s="58">
        <v>30</v>
      </c>
      <c r="AU19" s="58"/>
      <c r="AV19" s="59"/>
      <c r="AW19" s="54">
        <f t="shared" si="10"/>
        <v>2.0803076923076915</v>
      </c>
      <c r="AX19" s="55">
        <f t="shared" si="11"/>
        <v>2500</v>
      </c>
      <c r="AY19" s="61"/>
      <c r="AZ19" s="62"/>
      <c r="BA19" s="58">
        <v>20</v>
      </c>
      <c r="BB19" s="58"/>
      <c r="BC19" s="59"/>
      <c r="BD19" s="54">
        <f t="shared" si="12"/>
        <v>2.2628461538461537</v>
      </c>
      <c r="BE19" s="55">
        <f t="shared" si="13"/>
        <v>2500</v>
      </c>
      <c r="BF19" s="61">
        <v>3</v>
      </c>
      <c r="BG19" s="62"/>
      <c r="BH19" s="58"/>
      <c r="BI19" s="58"/>
      <c r="BJ19" s="59"/>
      <c r="BK19" s="54">
        <f t="shared" si="14"/>
        <v>2.4699230769230756</v>
      </c>
      <c r="BL19" s="55">
        <f t="shared" si="15"/>
        <v>2500</v>
      </c>
      <c r="BM19" s="61"/>
      <c r="BN19" s="62"/>
      <c r="BO19" s="58">
        <v>40</v>
      </c>
      <c r="BP19" s="58"/>
      <c r="BQ19" s="59"/>
      <c r="BR19" s="54">
        <f t="shared" si="16"/>
        <v>2.7074615384615366</v>
      </c>
      <c r="BS19" s="55">
        <f t="shared" si="17"/>
        <v>2500</v>
      </c>
      <c r="BT19" s="61"/>
      <c r="BU19" s="62"/>
      <c r="BV19" s="58"/>
      <c r="BW19" s="58"/>
      <c r="BX19" s="59"/>
      <c r="BY19" s="54">
        <f t="shared" si="18"/>
        <v>2.8609999999999967</v>
      </c>
      <c r="BZ19" s="55">
        <f t="shared" si="19"/>
        <v>2500</v>
      </c>
      <c r="CA19" s="61"/>
      <c r="CB19" s="62"/>
      <c r="CC19" s="58"/>
      <c r="CD19" s="58"/>
      <c r="CE19" s="59"/>
      <c r="CF19" s="54">
        <f t="shared" si="20"/>
        <v>2.8609999999999967</v>
      </c>
      <c r="CG19" s="55">
        <f t="shared" si="21"/>
        <v>2500</v>
      </c>
      <c r="CH19" s="61"/>
      <c r="CI19" s="62"/>
      <c r="CJ19" s="58"/>
      <c r="CK19" s="58"/>
      <c r="CL19" s="59"/>
      <c r="CM19" s="54">
        <f t="shared" si="22"/>
        <v>2.8609999999999967</v>
      </c>
      <c r="CN19" s="55">
        <f t="shared" si="23"/>
        <v>2500</v>
      </c>
      <c r="CO19" s="61"/>
      <c r="CP19" s="62"/>
      <c r="CQ19" s="58"/>
      <c r="CR19" s="58"/>
      <c r="CS19" s="59"/>
      <c r="CT19" s="54">
        <f t="shared" si="24"/>
        <v>2.8609999999999967</v>
      </c>
      <c r="CU19" s="55">
        <f t="shared" si="25"/>
        <v>2500</v>
      </c>
      <c r="CV19" s="61"/>
      <c r="CW19" s="62"/>
      <c r="CX19" s="58"/>
      <c r="CY19" s="58"/>
      <c r="CZ19" s="59"/>
      <c r="DA19" s="54">
        <f t="shared" si="26"/>
        <v>2.8609999999999967</v>
      </c>
      <c r="DB19" s="55">
        <f t="shared" si="27"/>
        <v>2500</v>
      </c>
      <c r="DC19" s="61"/>
      <c r="DD19" s="62"/>
      <c r="DE19" s="58"/>
      <c r="DF19" s="58"/>
      <c r="DG19" s="59"/>
      <c r="DH19" s="54">
        <f t="shared" si="28"/>
        <v>2.8609999999999967</v>
      </c>
      <c r="DI19" s="55">
        <f t="shared" si="29"/>
        <v>2500</v>
      </c>
      <c r="DJ19" s="61"/>
      <c r="DK19" s="62"/>
      <c r="DL19" s="58"/>
      <c r="DM19" s="58"/>
      <c r="DN19" s="59"/>
      <c r="DO19" s="54">
        <f t="shared" si="30"/>
        <v>2.8609999999999967</v>
      </c>
      <c r="DP19" s="55">
        <f t="shared" si="31"/>
        <v>2500</v>
      </c>
      <c r="DQ19" s="61"/>
      <c r="DR19" s="62"/>
      <c r="DS19" s="58"/>
      <c r="DT19" s="58"/>
      <c r="DU19" s="59"/>
      <c r="DV19" s="54">
        <f t="shared" si="32"/>
        <v>2.8609999999999967</v>
      </c>
      <c r="DW19" s="55">
        <f t="shared" si="33"/>
        <v>2500</v>
      </c>
      <c r="DX19" s="61"/>
      <c r="DY19" s="62"/>
      <c r="DZ19" s="58"/>
      <c r="EA19" s="58"/>
      <c r="EB19" s="59"/>
      <c r="EC19" s="54">
        <f t="shared" si="34"/>
        <v>2.8609999999999967</v>
      </c>
      <c r="ED19" s="55">
        <f t="shared" si="35"/>
        <v>2500</v>
      </c>
      <c r="EE19" s="61"/>
      <c r="EF19" s="62"/>
      <c r="EG19" s="58"/>
      <c r="EH19" s="58"/>
      <c r="EI19" s="59"/>
      <c r="EJ19" s="54">
        <f t="shared" si="36"/>
        <v>2.8609999999999967</v>
      </c>
      <c r="EK19" s="55">
        <f t="shared" si="37"/>
        <v>2500</v>
      </c>
      <c r="EL19" s="61"/>
      <c r="EM19" s="62"/>
      <c r="EN19" s="58"/>
      <c r="EO19" s="58"/>
      <c r="EP19" s="59"/>
      <c r="EQ19" s="54">
        <f t="shared" si="38"/>
        <v>2.8609999999999967</v>
      </c>
      <c r="ER19" s="55">
        <f t="shared" si="39"/>
        <v>2500</v>
      </c>
      <c r="ES19" s="61"/>
      <c r="ET19" s="62"/>
      <c r="EU19" s="58"/>
      <c r="EV19" s="58"/>
      <c r="EW19" s="59"/>
      <c r="EX19" s="54">
        <f t="shared" si="40"/>
        <v>2.8609999999999967</v>
      </c>
      <c r="EY19" s="55">
        <f t="shared" si="41"/>
        <v>2500</v>
      </c>
      <c r="EZ19" s="61"/>
      <c r="FA19" s="62"/>
      <c r="FB19" s="58"/>
      <c r="FC19" s="58"/>
      <c r="FD19" s="59"/>
      <c r="FE19" s="54">
        <f t="shared" si="42"/>
        <v>2.8609999999999967</v>
      </c>
      <c r="FF19" s="55">
        <f t="shared" si="43"/>
        <v>2500</v>
      </c>
      <c r="FG19" s="61"/>
      <c r="FH19" s="62"/>
      <c r="FI19" s="58"/>
      <c r="FJ19" s="58"/>
      <c r="FK19" s="59"/>
      <c r="FL19" s="54">
        <f t="shared" si="44"/>
        <v>2.8609999999999967</v>
      </c>
      <c r="FM19" s="55">
        <f t="shared" si="45"/>
        <v>2500</v>
      </c>
      <c r="FN19" s="61"/>
      <c r="FO19" s="62"/>
      <c r="FP19" s="58"/>
      <c r="FQ19" s="58"/>
      <c r="FR19" s="59"/>
      <c r="FS19" s="54">
        <f t="shared" si="46"/>
        <v>2.8609999999999967</v>
      </c>
      <c r="FT19" s="55">
        <f t="shared" si="47"/>
        <v>2500</v>
      </c>
      <c r="FU19" s="61"/>
      <c r="FV19" s="62"/>
      <c r="FW19" s="58"/>
      <c r="FX19" s="58"/>
      <c r="FY19" s="59"/>
      <c r="FZ19" s="54">
        <f t="shared" si="48"/>
        <v>2.8609999999999967</v>
      </c>
      <c r="GA19" s="55">
        <f t="shared" si="49"/>
        <v>2500</v>
      </c>
      <c r="GB19" s="61"/>
      <c r="GC19" s="62"/>
      <c r="GD19" s="58"/>
      <c r="GE19" s="58"/>
      <c r="GF19" s="59"/>
      <c r="GG19" s="54">
        <f t="shared" si="50"/>
        <v>2.8609999999999967</v>
      </c>
      <c r="GH19" s="55">
        <f t="shared" si="51"/>
        <v>2500</v>
      </c>
      <c r="GI19" s="61"/>
      <c r="GJ19" s="62"/>
      <c r="GK19" s="58"/>
      <c r="GL19" s="58"/>
      <c r="GM19" s="59"/>
      <c r="GN19" s="54">
        <f t="shared" si="52"/>
        <v>2.8609999999999967</v>
      </c>
      <c r="GO19" s="55">
        <f t="shared" si="53"/>
        <v>2500</v>
      </c>
      <c r="GP19" s="61"/>
      <c r="GQ19" s="62"/>
      <c r="GR19" s="58"/>
      <c r="GS19" s="58"/>
      <c r="GT19" s="59"/>
      <c r="GU19" s="54">
        <f t="shared" si="54"/>
        <v>2.8609999999999967</v>
      </c>
      <c r="GV19" s="55">
        <f t="shared" si="55"/>
        <v>2500</v>
      </c>
    </row>
    <row r="20" spans="1:204" s="60" customFormat="1">
      <c r="A20" s="57">
        <v>17</v>
      </c>
      <c r="B20" s="61">
        <v>1</v>
      </c>
      <c r="C20" s="62"/>
      <c r="D20" s="58">
        <v>10</v>
      </c>
      <c r="E20" s="58"/>
      <c r="F20" s="59"/>
      <c r="G20" s="54">
        <f t="shared" si="57"/>
        <v>0.81353846153846143</v>
      </c>
      <c r="H20" s="55">
        <f t="shared" si="56"/>
        <v>2500</v>
      </c>
      <c r="I20" s="61"/>
      <c r="J20" s="62"/>
      <c r="K20" s="58">
        <v>10</v>
      </c>
      <c r="L20" s="58"/>
      <c r="M20" s="59"/>
      <c r="N20" s="54">
        <f t="shared" si="0"/>
        <v>0.988307692307692</v>
      </c>
      <c r="O20" s="55">
        <f t="shared" si="1"/>
        <v>2500</v>
      </c>
      <c r="P20" s="61"/>
      <c r="Q20" s="62"/>
      <c r="R20" s="58">
        <v>40</v>
      </c>
      <c r="S20" s="58"/>
      <c r="T20" s="59"/>
      <c r="U20" s="54">
        <f t="shared" si="2"/>
        <v>1.183384615384615</v>
      </c>
      <c r="V20" s="55">
        <f t="shared" si="3"/>
        <v>2500</v>
      </c>
      <c r="W20" s="61">
        <v>4</v>
      </c>
      <c r="X20" s="62"/>
      <c r="Y20" s="58"/>
      <c r="Z20" s="58"/>
      <c r="AA20" s="59"/>
      <c r="AB20" s="54">
        <f t="shared" si="4"/>
        <v>1.3818461538461535</v>
      </c>
      <c r="AC20" s="55">
        <f t="shared" si="5"/>
        <v>2500</v>
      </c>
      <c r="AD20" s="61">
        <v>3</v>
      </c>
      <c r="AE20" s="62"/>
      <c r="AF20" s="58"/>
      <c r="AG20" s="58"/>
      <c r="AH20" s="59"/>
      <c r="AI20" s="54">
        <f t="shared" si="6"/>
        <v>1.6344615384615373</v>
      </c>
      <c r="AJ20" s="55">
        <f t="shared" si="7"/>
        <v>2500</v>
      </c>
      <c r="AK20" s="61"/>
      <c r="AL20" s="62"/>
      <c r="AM20" s="58">
        <v>40</v>
      </c>
      <c r="AN20" s="58"/>
      <c r="AO20" s="59"/>
      <c r="AP20" s="54">
        <f t="shared" si="8"/>
        <v>1.8749230769230751</v>
      </c>
      <c r="AQ20" s="55">
        <f t="shared" si="9"/>
        <v>2500</v>
      </c>
      <c r="AR20" s="61">
        <v>3</v>
      </c>
      <c r="AS20" s="62"/>
      <c r="AT20" s="58">
        <v>20</v>
      </c>
      <c r="AU20" s="58"/>
      <c r="AV20" s="59"/>
      <c r="AW20" s="54">
        <f t="shared" si="10"/>
        <v>2.0898461538461532</v>
      </c>
      <c r="AX20" s="55">
        <f t="shared" si="11"/>
        <v>2500</v>
      </c>
      <c r="AY20" s="61">
        <v>3</v>
      </c>
      <c r="AZ20" s="62"/>
      <c r="BA20" s="58"/>
      <c r="BB20" s="58"/>
      <c r="BC20" s="59"/>
      <c r="BD20" s="54">
        <f t="shared" si="12"/>
        <v>2.2683846153846154</v>
      </c>
      <c r="BE20" s="55">
        <f t="shared" si="13"/>
        <v>2500</v>
      </c>
      <c r="BF20" s="61">
        <v>3</v>
      </c>
      <c r="BG20" s="62"/>
      <c r="BH20" s="58"/>
      <c r="BI20" s="58"/>
      <c r="BJ20" s="59"/>
      <c r="BK20" s="54">
        <f t="shared" si="14"/>
        <v>2.4754615384615373</v>
      </c>
      <c r="BL20" s="55">
        <f t="shared" si="15"/>
        <v>2500</v>
      </c>
      <c r="BM20" s="61">
        <v>6</v>
      </c>
      <c r="BN20" s="62"/>
      <c r="BO20" s="58"/>
      <c r="BP20" s="58"/>
      <c r="BQ20" s="59"/>
      <c r="BR20" s="54">
        <f t="shared" si="16"/>
        <v>2.7185384615384596</v>
      </c>
      <c r="BS20" s="55">
        <f t="shared" si="17"/>
        <v>2500</v>
      </c>
      <c r="BT20" s="61"/>
      <c r="BU20" s="62"/>
      <c r="BV20" s="58"/>
      <c r="BW20" s="58"/>
      <c r="BX20" s="59"/>
      <c r="BY20" s="54">
        <f t="shared" si="18"/>
        <v>2.8609999999999967</v>
      </c>
      <c r="BZ20" s="55">
        <f t="shared" si="19"/>
        <v>2500</v>
      </c>
      <c r="CA20" s="61"/>
      <c r="CB20" s="62"/>
      <c r="CC20" s="58"/>
      <c r="CD20" s="58"/>
      <c r="CE20" s="59"/>
      <c r="CF20" s="54">
        <f t="shared" si="20"/>
        <v>2.8609999999999967</v>
      </c>
      <c r="CG20" s="55">
        <f t="shared" si="21"/>
        <v>2500</v>
      </c>
      <c r="CH20" s="61"/>
      <c r="CI20" s="62"/>
      <c r="CJ20" s="58"/>
      <c r="CK20" s="58"/>
      <c r="CL20" s="59"/>
      <c r="CM20" s="54">
        <f t="shared" si="22"/>
        <v>2.8609999999999967</v>
      </c>
      <c r="CN20" s="55">
        <f t="shared" si="23"/>
        <v>2500</v>
      </c>
      <c r="CO20" s="61"/>
      <c r="CP20" s="62"/>
      <c r="CQ20" s="58"/>
      <c r="CR20" s="58"/>
      <c r="CS20" s="59"/>
      <c r="CT20" s="54">
        <f t="shared" si="24"/>
        <v>2.8609999999999967</v>
      </c>
      <c r="CU20" s="55">
        <f t="shared" si="25"/>
        <v>2500</v>
      </c>
      <c r="CV20" s="61"/>
      <c r="CW20" s="62"/>
      <c r="CX20" s="58"/>
      <c r="CY20" s="58"/>
      <c r="CZ20" s="59"/>
      <c r="DA20" s="54">
        <f t="shared" si="26"/>
        <v>2.8609999999999967</v>
      </c>
      <c r="DB20" s="55">
        <f t="shared" si="27"/>
        <v>2500</v>
      </c>
      <c r="DC20" s="61"/>
      <c r="DD20" s="62"/>
      <c r="DE20" s="58"/>
      <c r="DF20" s="58"/>
      <c r="DG20" s="59"/>
      <c r="DH20" s="54">
        <f t="shared" si="28"/>
        <v>2.8609999999999967</v>
      </c>
      <c r="DI20" s="55">
        <f t="shared" si="29"/>
        <v>2500</v>
      </c>
      <c r="DJ20" s="61"/>
      <c r="DK20" s="62"/>
      <c r="DL20" s="58"/>
      <c r="DM20" s="58"/>
      <c r="DN20" s="59"/>
      <c r="DO20" s="54">
        <f t="shared" si="30"/>
        <v>2.8609999999999967</v>
      </c>
      <c r="DP20" s="55">
        <f t="shared" si="31"/>
        <v>2500</v>
      </c>
      <c r="DQ20" s="61"/>
      <c r="DR20" s="62"/>
      <c r="DS20" s="58"/>
      <c r="DT20" s="58"/>
      <c r="DU20" s="59"/>
      <c r="DV20" s="54">
        <f t="shared" si="32"/>
        <v>2.8609999999999967</v>
      </c>
      <c r="DW20" s="55">
        <f t="shared" si="33"/>
        <v>2500</v>
      </c>
      <c r="DX20" s="61"/>
      <c r="DY20" s="62"/>
      <c r="DZ20" s="58"/>
      <c r="EA20" s="58"/>
      <c r="EB20" s="59"/>
      <c r="EC20" s="54">
        <f t="shared" si="34"/>
        <v>2.8609999999999967</v>
      </c>
      <c r="ED20" s="55">
        <f t="shared" si="35"/>
        <v>2500</v>
      </c>
      <c r="EE20" s="61"/>
      <c r="EF20" s="62"/>
      <c r="EG20" s="58"/>
      <c r="EH20" s="58"/>
      <c r="EI20" s="59"/>
      <c r="EJ20" s="54">
        <f t="shared" si="36"/>
        <v>2.8609999999999967</v>
      </c>
      <c r="EK20" s="55">
        <f t="shared" si="37"/>
        <v>2500</v>
      </c>
      <c r="EL20" s="61"/>
      <c r="EM20" s="62"/>
      <c r="EN20" s="58"/>
      <c r="EO20" s="58"/>
      <c r="EP20" s="59"/>
      <c r="EQ20" s="54">
        <f t="shared" si="38"/>
        <v>2.8609999999999967</v>
      </c>
      <c r="ER20" s="55">
        <f t="shared" si="39"/>
        <v>2500</v>
      </c>
      <c r="ES20" s="61"/>
      <c r="ET20" s="62"/>
      <c r="EU20" s="58"/>
      <c r="EV20" s="58"/>
      <c r="EW20" s="59"/>
      <c r="EX20" s="54">
        <f t="shared" si="40"/>
        <v>2.8609999999999967</v>
      </c>
      <c r="EY20" s="55">
        <f t="shared" si="41"/>
        <v>2500</v>
      </c>
      <c r="EZ20" s="61"/>
      <c r="FA20" s="62"/>
      <c r="FB20" s="58"/>
      <c r="FC20" s="58"/>
      <c r="FD20" s="59"/>
      <c r="FE20" s="54">
        <f t="shared" si="42"/>
        <v>2.8609999999999967</v>
      </c>
      <c r="FF20" s="55">
        <f t="shared" si="43"/>
        <v>2500</v>
      </c>
      <c r="FG20" s="61"/>
      <c r="FH20" s="62"/>
      <c r="FI20" s="58"/>
      <c r="FJ20" s="58"/>
      <c r="FK20" s="59"/>
      <c r="FL20" s="54">
        <f t="shared" si="44"/>
        <v>2.8609999999999967</v>
      </c>
      <c r="FM20" s="55">
        <f t="shared" si="45"/>
        <v>2500</v>
      </c>
      <c r="FN20" s="61"/>
      <c r="FO20" s="62"/>
      <c r="FP20" s="58"/>
      <c r="FQ20" s="58"/>
      <c r="FR20" s="59"/>
      <c r="FS20" s="54">
        <f t="shared" si="46"/>
        <v>2.8609999999999967</v>
      </c>
      <c r="FT20" s="55">
        <f t="shared" si="47"/>
        <v>2500</v>
      </c>
      <c r="FU20" s="61"/>
      <c r="FV20" s="62"/>
      <c r="FW20" s="58"/>
      <c r="FX20" s="58"/>
      <c r="FY20" s="59"/>
      <c r="FZ20" s="54">
        <f t="shared" si="48"/>
        <v>2.8609999999999967</v>
      </c>
      <c r="GA20" s="55">
        <f t="shared" si="49"/>
        <v>2500</v>
      </c>
      <c r="GB20" s="61"/>
      <c r="GC20" s="62"/>
      <c r="GD20" s="58"/>
      <c r="GE20" s="58"/>
      <c r="GF20" s="59"/>
      <c r="GG20" s="54">
        <f t="shared" si="50"/>
        <v>2.8609999999999967</v>
      </c>
      <c r="GH20" s="55">
        <f t="shared" si="51"/>
        <v>2500</v>
      </c>
      <c r="GI20" s="61"/>
      <c r="GJ20" s="62"/>
      <c r="GK20" s="58"/>
      <c r="GL20" s="58"/>
      <c r="GM20" s="59"/>
      <c r="GN20" s="54">
        <f t="shared" si="52"/>
        <v>2.8609999999999967</v>
      </c>
      <c r="GO20" s="55">
        <f t="shared" si="53"/>
        <v>2500</v>
      </c>
      <c r="GP20" s="61"/>
      <c r="GQ20" s="62"/>
      <c r="GR20" s="58"/>
      <c r="GS20" s="58"/>
      <c r="GT20" s="59"/>
      <c r="GU20" s="54">
        <f t="shared" si="54"/>
        <v>2.8609999999999967</v>
      </c>
      <c r="GV20" s="55">
        <f t="shared" si="55"/>
        <v>2500</v>
      </c>
    </row>
    <row r="21" spans="1:204" s="60" customFormat="1">
      <c r="A21" s="57">
        <v>18</v>
      </c>
      <c r="B21" s="61">
        <v>2</v>
      </c>
      <c r="C21" s="62"/>
      <c r="D21" s="58">
        <v>10</v>
      </c>
      <c r="E21" s="58"/>
      <c r="F21" s="59"/>
      <c r="G21" s="54">
        <f t="shared" si="57"/>
        <v>0.8192307692307691</v>
      </c>
      <c r="H21" s="55">
        <f t="shared" si="56"/>
        <v>2500</v>
      </c>
      <c r="I21" s="61">
        <v>2</v>
      </c>
      <c r="J21" s="62"/>
      <c r="K21" s="58">
        <v>10</v>
      </c>
      <c r="L21" s="58"/>
      <c r="M21" s="59"/>
      <c r="N21" s="54">
        <f t="shared" si="0"/>
        <v>0.99399999999999966</v>
      </c>
      <c r="O21" s="55">
        <f t="shared" si="1"/>
        <v>2500</v>
      </c>
      <c r="P21" s="61"/>
      <c r="Q21" s="62"/>
      <c r="R21" s="58">
        <v>40</v>
      </c>
      <c r="S21" s="58"/>
      <c r="T21" s="59"/>
      <c r="U21" s="54">
        <f t="shared" si="2"/>
        <v>1.191384615384615</v>
      </c>
      <c r="V21" s="55">
        <f t="shared" si="3"/>
        <v>2500</v>
      </c>
      <c r="W21" s="61">
        <v>5</v>
      </c>
      <c r="X21" s="62"/>
      <c r="Y21" s="58"/>
      <c r="Z21" s="58"/>
      <c r="AA21" s="59"/>
      <c r="AB21" s="54">
        <f t="shared" si="4"/>
        <v>1.3910769230769227</v>
      </c>
      <c r="AC21" s="55">
        <f t="shared" si="5"/>
        <v>2500</v>
      </c>
      <c r="AD21" s="61">
        <v>4</v>
      </c>
      <c r="AE21" s="62"/>
      <c r="AF21" s="58"/>
      <c r="AG21" s="58"/>
      <c r="AH21" s="59"/>
      <c r="AI21" s="54">
        <f t="shared" si="6"/>
        <v>1.6418461538461528</v>
      </c>
      <c r="AJ21" s="55">
        <f t="shared" si="7"/>
        <v>2500</v>
      </c>
      <c r="AK21" s="61"/>
      <c r="AL21" s="62"/>
      <c r="AM21" s="58">
        <v>40</v>
      </c>
      <c r="AN21" s="58"/>
      <c r="AO21" s="59"/>
      <c r="AP21" s="54">
        <f t="shared" si="8"/>
        <v>1.8829230769230751</v>
      </c>
      <c r="AQ21" s="55">
        <f t="shared" si="9"/>
        <v>2500</v>
      </c>
      <c r="AR21" s="61"/>
      <c r="AS21" s="62"/>
      <c r="AT21" s="58">
        <v>30</v>
      </c>
      <c r="AU21" s="58"/>
      <c r="AV21" s="59"/>
      <c r="AW21" s="54">
        <f t="shared" si="10"/>
        <v>2.095846153846153</v>
      </c>
      <c r="AX21" s="55">
        <f t="shared" si="11"/>
        <v>2500</v>
      </c>
      <c r="AY21" s="61">
        <v>4</v>
      </c>
      <c r="AZ21" s="62"/>
      <c r="BA21" s="58"/>
      <c r="BB21" s="58"/>
      <c r="BC21" s="59"/>
      <c r="BD21" s="54">
        <f t="shared" si="12"/>
        <v>2.2757692307692308</v>
      </c>
      <c r="BE21" s="55">
        <f t="shared" si="13"/>
        <v>2500</v>
      </c>
      <c r="BF21" s="61"/>
      <c r="BG21" s="62"/>
      <c r="BH21" s="58"/>
      <c r="BI21" s="58"/>
      <c r="BJ21" s="59"/>
      <c r="BK21" s="54">
        <f t="shared" si="14"/>
        <v>2.4754615384615373</v>
      </c>
      <c r="BL21" s="55">
        <f t="shared" si="15"/>
        <v>2500</v>
      </c>
      <c r="BM21" s="61">
        <v>6</v>
      </c>
      <c r="BN21" s="62"/>
      <c r="BO21" s="58"/>
      <c r="BP21" s="58"/>
      <c r="BQ21" s="59"/>
      <c r="BR21" s="54">
        <f t="shared" si="16"/>
        <v>2.7296153846153826</v>
      </c>
      <c r="BS21" s="55">
        <f t="shared" si="17"/>
        <v>2500</v>
      </c>
      <c r="BT21" s="61"/>
      <c r="BU21" s="62"/>
      <c r="BV21" s="58"/>
      <c r="BW21" s="58"/>
      <c r="BX21" s="59"/>
      <c r="BY21" s="54">
        <f t="shared" si="18"/>
        <v>2.8609999999999967</v>
      </c>
      <c r="BZ21" s="55">
        <f t="shared" si="19"/>
        <v>2500</v>
      </c>
      <c r="CA21" s="61"/>
      <c r="CB21" s="62"/>
      <c r="CC21" s="58"/>
      <c r="CD21" s="58"/>
      <c r="CE21" s="59"/>
      <c r="CF21" s="54">
        <f t="shared" si="20"/>
        <v>2.8609999999999967</v>
      </c>
      <c r="CG21" s="55">
        <f t="shared" si="21"/>
        <v>2500</v>
      </c>
      <c r="CH21" s="61"/>
      <c r="CI21" s="62"/>
      <c r="CJ21" s="58"/>
      <c r="CK21" s="58"/>
      <c r="CL21" s="59"/>
      <c r="CM21" s="54">
        <f t="shared" si="22"/>
        <v>2.8609999999999967</v>
      </c>
      <c r="CN21" s="55">
        <f t="shared" si="23"/>
        <v>2500</v>
      </c>
      <c r="CO21" s="61"/>
      <c r="CP21" s="62"/>
      <c r="CQ21" s="58"/>
      <c r="CR21" s="58"/>
      <c r="CS21" s="59"/>
      <c r="CT21" s="54">
        <f t="shared" si="24"/>
        <v>2.8609999999999967</v>
      </c>
      <c r="CU21" s="55">
        <f t="shared" si="25"/>
        <v>2500</v>
      </c>
      <c r="CV21" s="61"/>
      <c r="CW21" s="62"/>
      <c r="CX21" s="58"/>
      <c r="CY21" s="58"/>
      <c r="CZ21" s="59"/>
      <c r="DA21" s="54">
        <f t="shared" si="26"/>
        <v>2.8609999999999967</v>
      </c>
      <c r="DB21" s="55">
        <f t="shared" si="27"/>
        <v>2500</v>
      </c>
      <c r="DC21" s="61"/>
      <c r="DD21" s="62"/>
      <c r="DE21" s="58"/>
      <c r="DF21" s="58"/>
      <c r="DG21" s="59"/>
      <c r="DH21" s="54">
        <f t="shared" si="28"/>
        <v>2.8609999999999967</v>
      </c>
      <c r="DI21" s="55">
        <f t="shared" si="29"/>
        <v>2500</v>
      </c>
      <c r="DJ21" s="61"/>
      <c r="DK21" s="62"/>
      <c r="DL21" s="58"/>
      <c r="DM21" s="58"/>
      <c r="DN21" s="59"/>
      <c r="DO21" s="54">
        <f t="shared" si="30"/>
        <v>2.8609999999999967</v>
      </c>
      <c r="DP21" s="55">
        <f t="shared" si="31"/>
        <v>2500</v>
      </c>
      <c r="DQ21" s="61"/>
      <c r="DR21" s="62"/>
      <c r="DS21" s="58"/>
      <c r="DT21" s="58"/>
      <c r="DU21" s="59"/>
      <c r="DV21" s="54">
        <f t="shared" si="32"/>
        <v>2.8609999999999967</v>
      </c>
      <c r="DW21" s="55">
        <f t="shared" si="33"/>
        <v>2500</v>
      </c>
      <c r="DX21" s="61"/>
      <c r="DY21" s="62"/>
      <c r="DZ21" s="58"/>
      <c r="EA21" s="58"/>
      <c r="EB21" s="59"/>
      <c r="EC21" s="54">
        <f t="shared" si="34"/>
        <v>2.8609999999999967</v>
      </c>
      <c r="ED21" s="55">
        <f t="shared" si="35"/>
        <v>2500</v>
      </c>
      <c r="EE21" s="61"/>
      <c r="EF21" s="62"/>
      <c r="EG21" s="58"/>
      <c r="EH21" s="58"/>
      <c r="EI21" s="59"/>
      <c r="EJ21" s="54">
        <f t="shared" si="36"/>
        <v>2.8609999999999967</v>
      </c>
      <c r="EK21" s="55">
        <f t="shared" si="37"/>
        <v>2500</v>
      </c>
      <c r="EL21" s="61"/>
      <c r="EM21" s="62"/>
      <c r="EN21" s="58"/>
      <c r="EO21" s="58"/>
      <c r="EP21" s="59"/>
      <c r="EQ21" s="54">
        <f t="shared" si="38"/>
        <v>2.8609999999999967</v>
      </c>
      <c r="ER21" s="55">
        <f t="shared" si="39"/>
        <v>2500</v>
      </c>
      <c r="ES21" s="61"/>
      <c r="ET21" s="62"/>
      <c r="EU21" s="58"/>
      <c r="EV21" s="58"/>
      <c r="EW21" s="59"/>
      <c r="EX21" s="54">
        <f t="shared" si="40"/>
        <v>2.8609999999999967</v>
      </c>
      <c r="EY21" s="55">
        <f t="shared" si="41"/>
        <v>2500</v>
      </c>
      <c r="EZ21" s="61"/>
      <c r="FA21" s="62"/>
      <c r="FB21" s="58"/>
      <c r="FC21" s="58"/>
      <c r="FD21" s="59"/>
      <c r="FE21" s="54">
        <f t="shared" si="42"/>
        <v>2.8609999999999967</v>
      </c>
      <c r="FF21" s="55">
        <f t="shared" si="43"/>
        <v>2500</v>
      </c>
      <c r="FG21" s="61"/>
      <c r="FH21" s="62"/>
      <c r="FI21" s="58"/>
      <c r="FJ21" s="58"/>
      <c r="FK21" s="59"/>
      <c r="FL21" s="54">
        <f t="shared" si="44"/>
        <v>2.8609999999999967</v>
      </c>
      <c r="FM21" s="55">
        <f t="shared" si="45"/>
        <v>2500</v>
      </c>
      <c r="FN21" s="61"/>
      <c r="FO21" s="62"/>
      <c r="FP21" s="58"/>
      <c r="FQ21" s="58"/>
      <c r="FR21" s="59"/>
      <c r="FS21" s="54">
        <f t="shared" si="46"/>
        <v>2.8609999999999967</v>
      </c>
      <c r="FT21" s="55">
        <f t="shared" si="47"/>
        <v>2500</v>
      </c>
      <c r="FU21" s="61"/>
      <c r="FV21" s="62"/>
      <c r="FW21" s="58"/>
      <c r="FX21" s="58"/>
      <c r="FY21" s="59"/>
      <c r="FZ21" s="54">
        <f t="shared" si="48"/>
        <v>2.8609999999999967</v>
      </c>
      <c r="GA21" s="55">
        <f t="shared" si="49"/>
        <v>2500</v>
      </c>
      <c r="GB21" s="61"/>
      <c r="GC21" s="62"/>
      <c r="GD21" s="58"/>
      <c r="GE21" s="58"/>
      <c r="GF21" s="59"/>
      <c r="GG21" s="54">
        <f t="shared" si="50"/>
        <v>2.8609999999999967</v>
      </c>
      <c r="GH21" s="55">
        <f t="shared" si="51"/>
        <v>2500</v>
      </c>
      <c r="GI21" s="61"/>
      <c r="GJ21" s="62"/>
      <c r="GK21" s="58"/>
      <c r="GL21" s="58"/>
      <c r="GM21" s="59"/>
      <c r="GN21" s="54">
        <f t="shared" si="52"/>
        <v>2.8609999999999967</v>
      </c>
      <c r="GO21" s="55">
        <f t="shared" si="53"/>
        <v>2500</v>
      </c>
      <c r="GP21" s="61"/>
      <c r="GQ21" s="62"/>
      <c r="GR21" s="58"/>
      <c r="GS21" s="58"/>
      <c r="GT21" s="59"/>
      <c r="GU21" s="54">
        <f t="shared" si="54"/>
        <v>2.8609999999999967</v>
      </c>
      <c r="GV21" s="55">
        <f t="shared" si="55"/>
        <v>2500</v>
      </c>
    </row>
    <row r="22" spans="1:204" s="60" customFormat="1">
      <c r="A22" s="57">
        <v>19</v>
      </c>
      <c r="B22" s="61">
        <v>2</v>
      </c>
      <c r="C22" s="62"/>
      <c r="D22" s="58">
        <v>10</v>
      </c>
      <c r="E22" s="58"/>
      <c r="F22" s="59"/>
      <c r="G22" s="54">
        <f t="shared" si="57"/>
        <v>0.82492307692307676</v>
      </c>
      <c r="H22" s="55">
        <f t="shared" si="56"/>
        <v>2500</v>
      </c>
      <c r="I22" s="61">
        <v>3</v>
      </c>
      <c r="J22" s="62"/>
      <c r="K22" s="58">
        <v>10</v>
      </c>
      <c r="L22" s="58"/>
      <c r="M22" s="59"/>
      <c r="N22" s="54">
        <f t="shared" si="0"/>
        <v>1.0015384615384613</v>
      </c>
      <c r="O22" s="55">
        <f t="shared" si="1"/>
        <v>2500</v>
      </c>
      <c r="P22" s="61"/>
      <c r="Q22" s="62"/>
      <c r="R22" s="58">
        <v>20</v>
      </c>
      <c r="S22" s="58"/>
      <c r="T22" s="59"/>
      <c r="U22" s="54">
        <f t="shared" si="2"/>
        <v>1.195384615384615</v>
      </c>
      <c r="V22" s="55">
        <f t="shared" si="3"/>
        <v>2500</v>
      </c>
      <c r="W22" s="61">
        <v>4</v>
      </c>
      <c r="X22" s="62"/>
      <c r="Y22" s="58"/>
      <c r="Z22" s="58"/>
      <c r="AA22" s="59"/>
      <c r="AB22" s="54">
        <f t="shared" si="4"/>
        <v>1.3984615384615382</v>
      </c>
      <c r="AC22" s="55">
        <f t="shared" si="5"/>
        <v>2500</v>
      </c>
      <c r="AD22" s="61">
        <v>4</v>
      </c>
      <c r="AE22" s="62"/>
      <c r="AF22" s="58"/>
      <c r="AG22" s="58"/>
      <c r="AH22" s="59"/>
      <c r="AI22" s="54">
        <f t="shared" si="6"/>
        <v>1.6492307692307679</v>
      </c>
      <c r="AJ22" s="55">
        <f t="shared" si="7"/>
        <v>2500</v>
      </c>
      <c r="AK22" s="61">
        <v>5</v>
      </c>
      <c r="AL22" s="62"/>
      <c r="AM22" s="58">
        <v>40</v>
      </c>
      <c r="AN22" s="58"/>
      <c r="AO22" s="59"/>
      <c r="AP22" s="54">
        <f t="shared" si="8"/>
        <v>1.9001538461538443</v>
      </c>
      <c r="AQ22" s="55">
        <f t="shared" si="9"/>
        <v>2500</v>
      </c>
      <c r="AR22" s="61"/>
      <c r="AS22" s="62"/>
      <c r="AT22" s="58">
        <v>40</v>
      </c>
      <c r="AU22" s="58"/>
      <c r="AV22" s="59"/>
      <c r="AW22" s="54">
        <f t="shared" si="10"/>
        <v>2.103846153846153</v>
      </c>
      <c r="AX22" s="55">
        <f t="shared" si="11"/>
        <v>2500</v>
      </c>
      <c r="AY22" s="61">
        <v>3</v>
      </c>
      <c r="AZ22" s="62"/>
      <c r="BA22" s="58"/>
      <c r="BB22" s="58"/>
      <c r="BC22" s="59"/>
      <c r="BD22" s="54">
        <f t="shared" si="12"/>
        <v>2.2813076923076925</v>
      </c>
      <c r="BE22" s="55">
        <f t="shared" si="13"/>
        <v>2500</v>
      </c>
      <c r="BF22" s="61">
        <v>3</v>
      </c>
      <c r="BG22" s="62"/>
      <c r="BH22" s="58"/>
      <c r="BI22" s="58"/>
      <c r="BJ22" s="59"/>
      <c r="BK22" s="54">
        <f t="shared" si="14"/>
        <v>2.480999999999999</v>
      </c>
      <c r="BL22" s="55">
        <f t="shared" si="15"/>
        <v>2500</v>
      </c>
      <c r="BM22" s="61">
        <v>6</v>
      </c>
      <c r="BN22" s="62"/>
      <c r="BO22" s="58"/>
      <c r="BP22" s="58"/>
      <c r="BQ22" s="59"/>
      <c r="BR22" s="54">
        <f t="shared" si="16"/>
        <v>2.7406923076923055</v>
      </c>
      <c r="BS22" s="55">
        <f t="shared" si="17"/>
        <v>2500</v>
      </c>
      <c r="BT22" s="61"/>
      <c r="BU22" s="62"/>
      <c r="BV22" s="58"/>
      <c r="BW22" s="58"/>
      <c r="BX22" s="59"/>
      <c r="BY22" s="54">
        <f t="shared" si="18"/>
        <v>2.8609999999999967</v>
      </c>
      <c r="BZ22" s="55">
        <f t="shared" si="19"/>
        <v>2500</v>
      </c>
      <c r="CA22" s="61"/>
      <c r="CB22" s="62"/>
      <c r="CC22" s="58"/>
      <c r="CD22" s="58"/>
      <c r="CE22" s="59"/>
      <c r="CF22" s="54">
        <f t="shared" si="20"/>
        <v>2.8609999999999967</v>
      </c>
      <c r="CG22" s="55">
        <f t="shared" si="21"/>
        <v>2500</v>
      </c>
      <c r="CH22" s="61"/>
      <c r="CI22" s="62"/>
      <c r="CJ22" s="58"/>
      <c r="CK22" s="58"/>
      <c r="CL22" s="59"/>
      <c r="CM22" s="54">
        <f t="shared" si="22"/>
        <v>2.8609999999999967</v>
      </c>
      <c r="CN22" s="55">
        <f t="shared" si="23"/>
        <v>2500</v>
      </c>
      <c r="CO22" s="61"/>
      <c r="CP22" s="62"/>
      <c r="CQ22" s="58"/>
      <c r="CR22" s="58"/>
      <c r="CS22" s="59"/>
      <c r="CT22" s="54">
        <f t="shared" si="24"/>
        <v>2.8609999999999967</v>
      </c>
      <c r="CU22" s="55">
        <f t="shared" si="25"/>
        <v>2500</v>
      </c>
      <c r="CV22" s="61"/>
      <c r="CW22" s="62"/>
      <c r="CX22" s="58"/>
      <c r="CY22" s="58"/>
      <c r="CZ22" s="59"/>
      <c r="DA22" s="54">
        <f t="shared" si="26"/>
        <v>2.8609999999999967</v>
      </c>
      <c r="DB22" s="55">
        <f t="shared" si="27"/>
        <v>2500</v>
      </c>
      <c r="DC22" s="61"/>
      <c r="DD22" s="62"/>
      <c r="DE22" s="58"/>
      <c r="DF22" s="58"/>
      <c r="DG22" s="59"/>
      <c r="DH22" s="54">
        <f t="shared" si="28"/>
        <v>2.8609999999999967</v>
      </c>
      <c r="DI22" s="55">
        <f t="shared" si="29"/>
        <v>2500</v>
      </c>
      <c r="DJ22" s="61"/>
      <c r="DK22" s="62"/>
      <c r="DL22" s="58"/>
      <c r="DM22" s="58"/>
      <c r="DN22" s="59"/>
      <c r="DO22" s="54">
        <f t="shared" si="30"/>
        <v>2.8609999999999967</v>
      </c>
      <c r="DP22" s="55">
        <f t="shared" si="31"/>
        <v>2500</v>
      </c>
      <c r="DQ22" s="61"/>
      <c r="DR22" s="62"/>
      <c r="DS22" s="58"/>
      <c r="DT22" s="58"/>
      <c r="DU22" s="59"/>
      <c r="DV22" s="54">
        <f t="shared" si="32"/>
        <v>2.8609999999999967</v>
      </c>
      <c r="DW22" s="55">
        <f t="shared" si="33"/>
        <v>2500</v>
      </c>
      <c r="DX22" s="61"/>
      <c r="DY22" s="62"/>
      <c r="DZ22" s="58"/>
      <c r="EA22" s="58"/>
      <c r="EB22" s="59"/>
      <c r="EC22" s="54">
        <f t="shared" si="34"/>
        <v>2.8609999999999967</v>
      </c>
      <c r="ED22" s="55">
        <f t="shared" si="35"/>
        <v>2500</v>
      </c>
      <c r="EE22" s="61"/>
      <c r="EF22" s="62"/>
      <c r="EG22" s="58"/>
      <c r="EH22" s="58"/>
      <c r="EI22" s="59"/>
      <c r="EJ22" s="54">
        <f t="shared" si="36"/>
        <v>2.8609999999999967</v>
      </c>
      <c r="EK22" s="55">
        <f t="shared" si="37"/>
        <v>2500</v>
      </c>
      <c r="EL22" s="61"/>
      <c r="EM22" s="62"/>
      <c r="EN22" s="58"/>
      <c r="EO22" s="58"/>
      <c r="EP22" s="59"/>
      <c r="EQ22" s="54">
        <f t="shared" si="38"/>
        <v>2.8609999999999967</v>
      </c>
      <c r="ER22" s="55">
        <f t="shared" si="39"/>
        <v>2500</v>
      </c>
      <c r="ES22" s="61"/>
      <c r="ET22" s="62"/>
      <c r="EU22" s="58"/>
      <c r="EV22" s="58"/>
      <c r="EW22" s="59"/>
      <c r="EX22" s="54">
        <f t="shared" si="40"/>
        <v>2.8609999999999967</v>
      </c>
      <c r="EY22" s="55">
        <f t="shared" si="41"/>
        <v>2500</v>
      </c>
      <c r="EZ22" s="61"/>
      <c r="FA22" s="62"/>
      <c r="FB22" s="58"/>
      <c r="FC22" s="58"/>
      <c r="FD22" s="59"/>
      <c r="FE22" s="54">
        <f t="shared" si="42"/>
        <v>2.8609999999999967</v>
      </c>
      <c r="FF22" s="55">
        <f t="shared" si="43"/>
        <v>2500</v>
      </c>
      <c r="FG22" s="61"/>
      <c r="FH22" s="62"/>
      <c r="FI22" s="58"/>
      <c r="FJ22" s="58"/>
      <c r="FK22" s="59"/>
      <c r="FL22" s="54">
        <f t="shared" si="44"/>
        <v>2.8609999999999967</v>
      </c>
      <c r="FM22" s="55">
        <f t="shared" si="45"/>
        <v>2500</v>
      </c>
      <c r="FN22" s="61"/>
      <c r="FO22" s="62"/>
      <c r="FP22" s="58"/>
      <c r="FQ22" s="58"/>
      <c r="FR22" s="59"/>
      <c r="FS22" s="54">
        <f t="shared" si="46"/>
        <v>2.8609999999999967</v>
      </c>
      <c r="FT22" s="55">
        <f t="shared" si="47"/>
        <v>2500</v>
      </c>
      <c r="FU22" s="61"/>
      <c r="FV22" s="62"/>
      <c r="FW22" s="58"/>
      <c r="FX22" s="58"/>
      <c r="FY22" s="59"/>
      <c r="FZ22" s="54">
        <f t="shared" si="48"/>
        <v>2.8609999999999967</v>
      </c>
      <c r="GA22" s="55">
        <f t="shared" si="49"/>
        <v>2500</v>
      </c>
      <c r="GB22" s="61"/>
      <c r="GC22" s="62"/>
      <c r="GD22" s="58"/>
      <c r="GE22" s="58"/>
      <c r="GF22" s="59"/>
      <c r="GG22" s="54">
        <f t="shared" si="50"/>
        <v>2.8609999999999967</v>
      </c>
      <c r="GH22" s="55">
        <f t="shared" si="51"/>
        <v>2500</v>
      </c>
      <c r="GI22" s="61"/>
      <c r="GJ22" s="62"/>
      <c r="GK22" s="58"/>
      <c r="GL22" s="58"/>
      <c r="GM22" s="59"/>
      <c r="GN22" s="54">
        <f t="shared" si="52"/>
        <v>2.8609999999999967</v>
      </c>
      <c r="GO22" s="55">
        <f t="shared" si="53"/>
        <v>2500</v>
      </c>
      <c r="GP22" s="61"/>
      <c r="GQ22" s="62"/>
      <c r="GR22" s="58"/>
      <c r="GS22" s="58"/>
      <c r="GT22" s="59"/>
      <c r="GU22" s="54">
        <f t="shared" si="54"/>
        <v>2.8609999999999967</v>
      </c>
      <c r="GV22" s="55">
        <f t="shared" si="55"/>
        <v>2500</v>
      </c>
    </row>
    <row r="23" spans="1:204" s="60" customFormat="1">
      <c r="A23" s="57">
        <v>20</v>
      </c>
      <c r="B23" s="61"/>
      <c r="C23" s="62"/>
      <c r="D23" s="58">
        <v>10</v>
      </c>
      <c r="E23" s="58"/>
      <c r="F23" s="59"/>
      <c r="G23" s="54">
        <f t="shared" si="57"/>
        <v>0.82692307692307676</v>
      </c>
      <c r="H23" s="55">
        <f t="shared" si="56"/>
        <v>2500</v>
      </c>
      <c r="I23" s="61">
        <v>3</v>
      </c>
      <c r="J23" s="62"/>
      <c r="K23" s="58"/>
      <c r="L23" s="58"/>
      <c r="M23" s="59"/>
      <c r="N23" s="54">
        <f t="shared" si="0"/>
        <v>1.0070769230769228</v>
      </c>
      <c r="O23" s="55">
        <f t="shared" si="1"/>
        <v>2500</v>
      </c>
      <c r="P23" s="61"/>
      <c r="Q23" s="62"/>
      <c r="R23" s="58">
        <v>40</v>
      </c>
      <c r="S23" s="58"/>
      <c r="T23" s="59"/>
      <c r="U23" s="54">
        <f t="shared" si="2"/>
        <v>1.2033846153846151</v>
      </c>
      <c r="V23" s="55">
        <f t="shared" si="3"/>
        <v>2500</v>
      </c>
      <c r="W23" s="61">
        <v>3</v>
      </c>
      <c r="X23" s="62"/>
      <c r="Y23" s="58"/>
      <c r="Z23" s="58"/>
      <c r="AA23" s="59"/>
      <c r="AB23" s="54">
        <f t="shared" si="4"/>
        <v>1.4039999999999997</v>
      </c>
      <c r="AC23" s="55">
        <f t="shared" si="5"/>
        <v>2500</v>
      </c>
      <c r="AD23" s="61"/>
      <c r="AE23" s="62"/>
      <c r="AF23" s="58">
        <v>40</v>
      </c>
      <c r="AG23" s="58"/>
      <c r="AH23" s="59"/>
      <c r="AI23" s="54">
        <f t="shared" si="6"/>
        <v>1.657230769230768</v>
      </c>
      <c r="AJ23" s="55">
        <f t="shared" si="7"/>
        <v>2500</v>
      </c>
      <c r="AK23" s="61">
        <v>5</v>
      </c>
      <c r="AL23" s="62"/>
      <c r="AM23" s="58"/>
      <c r="AN23" s="58"/>
      <c r="AO23" s="59"/>
      <c r="AP23" s="54">
        <f t="shared" si="8"/>
        <v>1.9093846153846135</v>
      </c>
      <c r="AQ23" s="55">
        <f t="shared" si="9"/>
        <v>2500</v>
      </c>
      <c r="AR23" s="61"/>
      <c r="AS23" s="62"/>
      <c r="AT23" s="58">
        <v>40</v>
      </c>
      <c r="AU23" s="58"/>
      <c r="AV23" s="59"/>
      <c r="AW23" s="54">
        <f t="shared" si="10"/>
        <v>2.111846153846153</v>
      </c>
      <c r="AX23" s="55">
        <f t="shared" si="11"/>
        <v>2500</v>
      </c>
      <c r="AY23" s="61">
        <v>2</v>
      </c>
      <c r="AZ23" s="62"/>
      <c r="BA23" s="58"/>
      <c r="BB23" s="58"/>
      <c r="BC23" s="59"/>
      <c r="BD23" s="54">
        <f t="shared" si="12"/>
        <v>2.2850000000000001</v>
      </c>
      <c r="BE23" s="55">
        <f t="shared" si="13"/>
        <v>2500</v>
      </c>
      <c r="BF23" s="61">
        <v>3</v>
      </c>
      <c r="BG23" s="62"/>
      <c r="BH23" s="58"/>
      <c r="BI23" s="58"/>
      <c r="BJ23" s="59"/>
      <c r="BK23" s="54">
        <f t="shared" si="14"/>
        <v>2.4865384615384607</v>
      </c>
      <c r="BL23" s="55">
        <f t="shared" si="15"/>
        <v>2500</v>
      </c>
      <c r="BM23" s="61">
        <v>6</v>
      </c>
      <c r="BN23" s="62"/>
      <c r="BO23" s="58"/>
      <c r="BP23" s="58"/>
      <c r="BQ23" s="59"/>
      <c r="BR23" s="54">
        <f t="shared" si="16"/>
        <v>2.7517692307692285</v>
      </c>
      <c r="BS23" s="55">
        <f t="shared" si="17"/>
        <v>2500</v>
      </c>
      <c r="BT23" s="61"/>
      <c r="BU23" s="62"/>
      <c r="BV23" s="58"/>
      <c r="BW23" s="58"/>
      <c r="BX23" s="59"/>
      <c r="BY23" s="54">
        <f t="shared" si="18"/>
        <v>2.8609999999999967</v>
      </c>
      <c r="BZ23" s="55">
        <f t="shared" si="19"/>
        <v>2500</v>
      </c>
      <c r="CA23" s="61"/>
      <c r="CB23" s="62"/>
      <c r="CC23" s="58"/>
      <c r="CD23" s="58"/>
      <c r="CE23" s="59"/>
      <c r="CF23" s="54">
        <f t="shared" si="20"/>
        <v>2.8609999999999967</v>
      </c>
      <c r="CG23" s="55">
        <f t="shared" si="21"/>
        <v>2500</v>
      </c>
      <c r="CH23" s="61"/>
      <c r="CI23" s="62"/>
      <c r="CJ23" s="58"/>
      <c r="CK23" s="58"/>
      <c r="CL23" s="59"/>
      <c r="CM23" s="54">
        <f t="shared" si="22"/>
        <v>2.8609999999999967</v>
      </c>
      <c r="CN23" s="55">
        <f t="shared" si="23"/>
        <v>2500</v>
      </c>
      <c r="CO23" s="61"/>
      <c r="CP23" s="62"/>
      <c r="CQ23" s="58"/>
      <c r="CR23" s="58"/>
      <c r="CS23" s="59"/>
      <c r="CT23" s="54">
        <f t="shared" si="24"/>
        <v>2.8609999999999967</v>
      </c>
      <c r="CU23" s="55">
        <f t="shared" si="25"/>
        <v>2500</v>
      </c>
      <c r="CV23" s="61"/>
      <c r="CW23" s="62"/>
      <c r="CX23" s="58"/>
      <c r="CY23" s="58"/>
      <c r="CZ23" s="59"/>
      <c r="DA23" s="54">
        <f t="shared" si="26"/>
        <v>2.8609999999999967</v>
      </c>
      <c r="DB23" s="55">
        <f t="shared" si="27"/>
        <v>2500</v>
      </c>
      <c r="DC23" s="61"/>
      <c r="DD23" s="62"/>
      <c r="DE23" s="58"/>
      <c r="DF23" s="58"/>
      <c r="DG23" s="59"/>
      <c r="DH23" s="54">
        <f t="shared" si="28"/>
        <v>2.8609999999999967</v>
      </c>
      <c r="DI23" s="55">
        <f t="shared" si="29"/>
        <v>2500</v>
      </c>
      <c r="DJ23" s="61"/>
      <c r="DK23" s="62"/>
      <c r="DL23" s="58"/>
      <c r="DM23" s="58"/>
      <c r="DN23" s="59"/>
      <c r="DO23" s="54">
        <f t="shared" si="30"/>
        <v>2.8609999999999967</v>
      </c>
      <c r="DP23" s="55">
        <f t="shared" si="31"/>
        <v>2500</v>
      </c>
      <c r="DQ23" s="61"/>
      <c r="DR23" s="62"/>
      <c r="DS23" s="58"/>
      <c r="DT23" s="58"/>
      <c r="DU23" s="59"/>
      <c r="DV23" s="54">
        <f t="shared" si="32"/>
        <v>2.8609999999999967</v>
      </c>
      <c r="DW23" s="55">
        <f t="shared" si="33"/>
        <v>2500</v>
      </c>
      <c r="DX23" s="61"/>
      <c r="DY23" s="62"/>
      <c r="DZ23" s="58"/>
      <c r="EA23" s="58"/>
      <c r="EB23" s="59"/>
      <c r="EC23" s="54">
        <f t="shared" si="34"/>
        <v>2.8609999999999967</v>
      </c>
      <c r="ED23" s="55">
        <f t="shared" si="35"/>
        <v>2500</v>
      </c>
      <c r="EE23" s="61"/>
      <c r="EF23" s="62"/>
      <c r="EG23" s="58"/>
      <c r="EH23" s="58"/>
      <c r="EI23" s="59"/>
      <c r="EJ23" s="54">
        <f t="shared" si="36"/>
        <v>2.8609999999999967</v>
      </c>
      <c r="EK23" s="55">
        <f t="shared" si="37"/>
        <v>2500</v>
      </c>
      <c r="EL23" s="61"/>
      <c r="EM23" s="62"/>
      <c r="EN23" s="58"/>
      <c r="EO23" s="58"/>
      <c r="EP23" s="59"/>
      <c r="EQ23" s="54">
        <f t="shared" si="38"/>
        <v>2.8609999999999967</v>
      </c>
      <c r="ER23" s="55">
        <f t="shared" si="39"/>
        <v>2500</v>
      </c>
      <c r="ES23" s="61"/>
      <c r="ET23" s="62"/>
      <c r="EU23" s="58"/>
      <c r="EV23" s="58"/>
      <c r="EW23" s="59"/>
      <c r="EX23" s="54">
        <f t="shared" si="40"/>
        <v>2.8609999999999967</v>
      </c>
      <c r="EY23" s="55">
        <f t="shared" si="41"/>
        <v>2500</v>
      </c>
      <c r="EZ23" s="61"/>
      <c r="FA23" s="62"/>
      <c r="FB23" s="58"/>
      <c r="FC23" s="58"/>
      <c r="FD23" s="59"/>
      <c r="FE23" s="54">
        <f t="shared" si="42"/>
        <v>2.8609999999999967</v>
      </c>
      <c r="FF23" s="55">
        <f t="shared" si="43"/>
        <v>2500</v>
      </c>
      <c r="FG23" s="61"/>
      <c r="FH23" s="62"/>
      <c r="FI23" s="58"/>
      <c r="FJ23" s="58"/>
      <c r="FK23" s="59"/>
      <c r="FL23" s="54">
        <f t="shared" si="44"/>
        <v>2.8609999999999967</v>
      </c>
      <c r="FM23" s="55">
        <f t="shared" si="45"/>
        <v>2500</v>
      </c>
      <c r="FN23" s="61"/>
      <c r="FO23" s="62"/>
      <c r="FP23" s="58"/>
      <c r="FQ23" s="58"/>
      <c r="FR23" s="59"/>
      <c r="FS23" s="54">
        <f t="shared" si="46"/>
        <v>2.8609999999999967</v>
      </c>
      <c r="FT23" s="55">
        <f t="shared" si="47"/>
        <v>2500</v>
      </c>
      <c r="FU23" s="61"/>
      <c r="FV23" s="62"/>
      <c r="FW23" s="58"/>
      <c r="FX23" s="58"/>
      <c r="FY23" s="59"/>
      <c r="FZ23" s="54">
        <f t="shared" si="48"/>
        <v>2.8609999999999967</v>
      </c>
      <c r="GA23" s="55">
        <f t="shared" si="49"/>
        <v>2500</v>
      </c>
      <c r="GB23" s="61"/>
      <c r="GC23" s="62"/>
      <c r="GD23" s="58"/>
      <c r="GE23" s="58"/>
      <c r="GF23" s="59"/>
      <c r="GG23" s="54">
        <f t="shared" si="50"/>
        <v>2.8609999999999967</v>
      </c>
      <c r="GH23" s="55">
        <f t="shared" si="51"/>
        <v>2500</v>
      </c>
      <c r="GI23" s="61"/>
      <c r="GJ23" s="62"/>
      <c r="GK23" s="58"/>
      <c r="GL23" s="58"/>
      <c r="GM23" s="59"/>
      <c r="GN23" s="54">
        <f t="shared" si="52"/>
        <v>2.8609999999999967</v>
      </c>
      <c r="GO23" s="55">
        <f t="shared" si="53"/>
        <v>2500</v>
      </c>
      <c r="GP23" s="61"/>
      <c r="GQ23" s="62"/>
      <c r="GR23" s="58"/>
      <c r="GS23" s="58"/>
      <c r="GT23" s="59"/>
      <c r="GU23" s="54">
        <f t="shared" si="54"/>
        <v>2.8609999999999967</v>
      </c>
      <c r="GV23" s="55">
        <f t="shared" si="55"/>
        <v>2500</v>
      </c>
    </row>
    <row r="24" spans="1:204" s="60" customFormat="1">
      <c r="A24" s="57">
        <v>21</v>
      </c>
      <c r="B24" s="61"/>
      <c r="C24" s="62"/>
      <c r="D24" s="58">
        <v>10</v>
      </c>
      <c r="E24" s="58"/>
      <c r="F24" s="59"/>
      <c r="G24" s="54">
        <f t="shared" si="57"/>
        <v>0.82892307692307676</v>
      </c>
      <c r="H24" s="55">
        <f t="shared" si="56"/>
        <v>2500</v>
      </c>
      <c r="I24" s="61">
        <v>3</v>
      </c>
      <c r="J24" s="62"/>
      <c r="K24" s="58"/>
      <c r="L24" s="58"/>
      <c r="M24" s="59"/>
      <c r="N24" s="54">
        <f t="shared" si="0"/>
        <v>1.0126153846153843</v>
      </c>
      <c r="O24" s="55">
        <f t="shared" si="1"/>
        <v>2500</v>
      </c>
      <c r="P24" s="61"/>
      <c r="Q24" s="62"/>
      <c r="R24" s="58">
        <v>40</v>
      </c>
      <c r="S24" s="58"/>
      <c r="T24" s="59"/>
      <c r="U24" s="54">
        <f t="shared" si="2"/>
        <v>1.2113846153846151</v>
      </c>
      <c r="V24" s="55">
        <f t="shared" si="3"/>
        <v>2500</v>
      </c>
      <c r="W24" s="61">
        <v>4</v>
      </c>
      <c r="X24" s="62"/>
      <c r="Y24" s="58"/>
      <c r="Z24" s="58"/>
      <c r="AA24" s="59"/>
      <c r="AB24" s="54">
        <f t="shared" si="4"/>
        <v>1.411384615384615</v>
      </c>
      <c r="AC24" s="55">
        <f t="shared" si="5"/>
        <v>2500</v>
      </c>
      <c r="AD24" s="61">
        <v>4</v>
      </c>
      <c r="AE24" s="62"/>
      <c r="AF24" s="58"/>
      <c r="AG24" s="58"/>
      <c r="AH24" s="59"/>
      <c r="AI24" s="54">
        <f t="shared" si="6"/>
        <v>1.6646153846153833</v>
      </c>
      <c r="AJ24" s="55">
        <f t="shared" si="7"/>
        <v>2500</v>
      </c>
      <c r="AK24" s="61"/>
      <c r="AL24" s="62"/>
      <c r="AM24" s="58"/>
      <c r="AN24" s="58"/>
      <c r="AO24" s="59"/>
      <c r="AP24" s="54">
        <f t="shared" si="8"/>
        <v>1.9093846153846135</v>
      </c>
      <c r="AQ24" s="55">
        <f t="shared" si="9"/>
        <v>2500</v>
      </c>
      <c r="AR24" s="61"/>
      <c r="AS24" s="62"/>
      <c r="AT24" s="58">
        <v>40</v>
      </c>
      <c r="AU24" s="58"/>
      <c r="AV24" s="59"/>
      <c r="AW24" s="54">
        <f t="shared" si="10"/>
        <v>2.119846153846153</v>
      </c>
      <c r="AX24" s="55">
        <f t="shared" si="11"/>
        <v>2500</v>
      </c>
      <c r="AY24" s="61">
        <v>6</v>
      </c>
      <c r="AZ24" s="62"/>
      <c r="BA24" s="58"/>
      <c r="BB24" s="58"/>
      <c r="BC24" s="59"/>
      <c r="BD24" s="54">
        <f t="shared" si="12"/>
        <v>2.2960769230769231</v>
      </c>
      <c r="BE24" s="55">
        <f t="shared" si="13"/>
        <v>2500</v>
      </c>
      <c r="BF24" s="61">
        <v>3</v>
      </c>
      <c r="BG24" s="62"/>
      <c r="BH24" s="58"/>
      <c r="BI24" s="58"/>
      <c r="BJ24" s="59"/>
      <c r="BK24" s="54">
        <f t="shared" si="14"/>
        <v>2.4920769230769224</v>
      </c>
      <c r="BL24" s="55">
        <f t="shared" si="15"/>
        <v>2500</v>
      </c>
      <c r="BM24" s="61"/>
      <c r="BN24" s="62"/>
      <c r="BO24" s="58">
        <v>20</v>
      </c>
      <c r="BP24" s="58"/>
      <c r="BQ24" s="59"/>
      <c r="BR24" s="54">
        <f t="shared" si="16"/>
        <v>2.7557692307692285</v>
      </c>
      <c r="BS24" s="55">
        <f t="shared" si="17"/>
        <v>2500</v>
      </c>
      <c r="BT24" s="61"/>
      <c r="BU24" s="62"/>
      <c r="BV24" s="58"/>
      <c r="BW24" s="58"/>
      <c r="BX24" s="59"/>
      <c r="BY24" s="54">
        <f t="shared" si="18"/>
        <v>2.8609999999999967</v>
      </c>
      <c r="BZ24" s="55">
        <f t="shared" si="19"/>
        <v>2500</v>
      </c>
      <c r="CA24" s="61"/>
      <c r="CB24" s="62"/>
      <c r="CC24" s="58"/>
      <c r="CD24" s="58"/>
      <c r="CE24" s="59"/>
      <c r="CF24" s="54">
        <f t="shared" si="20"/>
        <v>2.8609999999999967</v>
      </c>
      <c r="CG24" s="55">
        <f t="shared" si="21"/>
        <v>2500</v>
      </c>
      <c r="CH24" s="61"/>
      <c r="CI24" s="62"/>
      <c r="CJ24" s="58"/>
      <c r="CK24" s="58"/>
      <c r="CL24" s="59"/>
      <c r="CM24" s="54">
        <f t="shared" si="22"/>
        <v>2.8609999999999967</v>
      </c>
      <c r="CN24" s="55">
        <f t="shared" si="23"/>
        <v>2500</v>
      </c>
      <c r="CO24" s="61"/>
      <c r="CP24" s="62"/>
      <c r="CQ24" s="58"/>
      <c r="CR24" s="58"/>
      <c r="CS24" s="59"/>
      <c r="CT24" s="54">
        <f t="shared" si="24"/>
        <v>2.8609999999999967</v>
      </c>
      <c r="CU24" s="55">
        <f t="shared" si="25"/>
        <v>2500</v>
      </c>
      <c r="CV24" s="61"/>
      <c r="CW24" s="62"/>
      <c r="CX24" s="58"/>
      <c r="CY24" s="58"/>
      <c r="CZ24" s="59"/>
      <c r="DA24" s="54">
        <f t="shared" si="26"/>
        <v>2.8609999999999967</v>
      </c>
      <c r="DB24" s="55">
        <f t="shared" si="27"/>
        <v>2500</v>
      </c>
      <c r="DC24" s="61"/>
      <c r="DD24" s="62"/>
      <c r="DE24" s="58"/>
      <c r="DF24" s="58"/>
      <c r="DG24" s="59"/>
      <c r="DH24" s="54">
        <f t="shared" si="28"/>
        <v>2.8609999999999967</v>
      </c>
      <c r="DI24" s="55">
        <f t="shared" si="29"/>
        <v>2500</v>
      </c>
      <c r="DJ24" s="61"/>
      <c r="DK24" s="62"/>
      <c r="DL24" s="58"/>
      <c r="DM24" s="58"/>
      <c r="DN24" s="59"/>
      <c r="DO24" s="54">
        <f t="shared" si="30"/>
        <v>2.8609999999999967</v>
      </c>
      <c r="DP24" s="55">
        <f t="shared" si="31"/>
        <v>2500</v>
      </c>
      <c r="DQ24" s="61"/>
      <c r="DR24" s="62"/>
      <c r="DS24" s="58"/>
      <c r="DT24" s="58"/>
      <c r="DU24" s="59"/>
      <c r="DV24" s="54">
        <f t="shared" si="32"/>
        <v>2.8609999999999967</v>
      </c>
      <c r="DW24" s="55">
        <f t="shared" si="33"/>
        <v>2500</v>
      </c>
      <c r="DX24" s="61"/>
      <c r="DY24" s="62"/>
      <c r="DZ24" s="58"/>
      <c r="EA24" s="58"/>
      <c r="EB24" s="59"/>
      <c r="EC24" s="54">
        <f t="shared" si="34"/>
        <v>2.8609999999999967</v>
      </c>
      <c r="ED24" s="55">
        <f t="shared" si="35"/>
        <v>2500</v>
      </c>
      <c r="EE24" s="61"/>
      <c r="EF24" s="62"/>
      <c r="EG24" s="58"/>
      <c r="EH24" s="58"/>
      <c r="EI24" s="59"/>
      <c r="EJ24" s="54">
        <f t="shared" si="36"/>
        <v>2.8609999999999967</v>
      </c>
      <c r="EK24" s="55">
        <f t="shared" si="37"/>
        <v>2500</v>
      </c>
      <c r="EL24" s="61"/>
      <c r="EM24" s="62"/>
      <c r="EN24" s="58"/>
      <c r="EO24" s="58"/>
      <c r="EP24" s="59"/>
      <c r="EQ24" s="54">
        <f t="shared" si="38"/>
        <v>2.8609999999999967</v>
      </c>
      <c r="ER24" s="55">
        <f t="shared" si="39"/>
        <v>2500</v>
      </c>
      <c r="ES24" s="61"/>
      <c r="ET24" s="62"/>
      <c r="EU24" s="58"/>
      <c r="EV24" s="58"/>
      <c r="EW24" s="59"/>
      <c r="EX24" s="54">
        <f t="shared" si="40"/>
        <v>2.8609999999999967</v>
      </c>
      <c r="EY24" s="55">
        <f t="shared" si="41"/>
        <v>2500</v>
      </c>
      <c r="EZ24" s="61"/>
      <c r="FA24" s="62"/>
      <c r="FB24" s="58"/>
      <c r="FC24" s="58"/>
      <c r="FD24" s="59"/>
      <c r="FE24" s="54">
        <f t="shared" si="42"/>
        <v>2.8609999999999967</v>
      </c>
      <c r="FF24" s="55">
        <f t="shared" si="43"/>
        <v>2500</v>
      </c>
      <c r="FG24" s="61"/>
      <c r="FH24" s="62"/>
      <c r="FI24" s="58"/>
      <c r="FJ24" s="58"/>
      <c r="FK24" s="59"/>
      <c r="FL24" s="54">
        <f t="shared" si="44"/>
        <v>2.8609999999999967</v>
      </c>
      <c r="FM24" s="55">
        <f t="shared" si="45"/>
        <v>2500</v>
      </c>
      <c r="FN24" s="61"/>
      <c r="FO24" s="62"/>
      <c r="FP24" s="58"/>
      <c r="FQ24" s="58"/>
      <c r="FR24" s="59"/>
      <c r="FS24" s="54">
        <f t="shared" si="46"/>
        <v>2.8609999999999967</v>
      </c>
      <c r="FT24" s="55">
        <f t="shared" si="47"/>
        <v>2500</v>
      </c>
      <c r="FU24" s="61"/>
      <c r="FV24" s="62"/>
      <c r="FW24" s="58"/>
      <c r="FX24" s="58"/>
      <c r="FY24" s="59"/>
      <c r="FZ24" s="54">
        <f t="shared" si="48"/>
        <v>2.8609999999999967</v>
      </c>
      <c r="GA24" s="55">
        <f t="shared" si="49"/>
        <v>2500</v>
      </c>
      <c r="GB24" s="61"/>
      <c r="GC24" s="62"/>
      <c r="GD24" s="58"/>
      <c r="GE24" s="58"/>
      <c r="GF24" s="59"/>
      <c r="GG24" s="54">
        <f t="shared" si="50"/>
        <v>2.8609999999999967</v>
      </c>
      <c r="GH24" s="55">
        <f t="shared" si="51"/>
        <v>2500</v>
      </c>
      <c r="GI24" s="61"/>
      <c r="GJ24" s="62"/>
      <c r="GK24" s="58"/>
      <c r="GL24" s="58"/>
      <c r="GM24" s="59"/>
      <c r="GN24" s="54">
        <f t="shared" si="52"/>
        <v>2.8609999999999967</v>
      </c>
      <c r="GO24" s="55">
        <f t="shared" si="53"/>
        <v>2500</v>
      </c>
      <c r="GP24" s="61"/>
      <c r="GQ24" s="62"/>
      <c r="GR24" s="58"/>
      <c r="GS24" s="58"/>
      <c r="GT24" s="59"/>
      <c r="GU24" s="54">
        <f t="shared" si="54"/>
        <v>2.8609999999999967</v>
      </c>
      <c r="GV24" s="55">
        <f t="shared" si="55"/>
        <v>2500</v>
      </c>
    </row>
    <row r="25" spans="1:204" s="60" customFormat="1">
      <c r="A25" s="57">
        <v>22</v>
      </c>
      <c r="B25" s="61"/>
      <c r="C25" s="62"/>
      <c r="D25" s="58">
        <v>20</v>
      </c>
      <c r="E25" s="58"/>
      <c r="F25" s="59"/>
      <c r="G25" s="54">
        <f t="shared" si="57"/>
        <v>0.83292307692307677</v>
      </c>
      <c r="H25" s="55">
        <f t="shared" si="56"/>
        <v>2500</v>
      </c>
      <c r="I25" s="61">
        <v>3</v>
      </c>
      <c r="J25" s="62"/>
      <c r="K25" s="58">
        <v>20</v>
      </c>
      <c r="L25" s="58"/>
      <c r="M25" s="59"/>
      <c r="N25" s="54">
        <f t="shared" si="0"/>
        <v>1.0221538461538457</v>
      </c>
      <c r="O25" s="55">
        <f t="shared" si="1"/>
        <v>2500</v>
      </c>
      <c r="P25" s="61">
        <v>3</v>
      </c>
      <c r="Q25" s="62"/>
      <c r="R25" s="58"/>
      <c r="S25" s="58"/>
      <c r="T25" s="59"/>
      <c r="U25" s="54">
        <f t="shared" si="2"/>
        <v>1.2169230769230766</v>
      </c>
      <c r="V25" s="55">
        <f t="shared" si="3"/>
        <v>2500</v>
      </c>
      <c r="W25" s="61">
        <v>3</v>
      </c>
      <c r="X25" s="62"/>
      <c r="Y25" s="58"/>
      <c r="Z25" s="58"/>
      <c r="AA25" s="59"/>
      <c r="AB25" s="54">
        <f t="shared" si="4"/>
        <v>1.4169230769230765</v>
      </c>
      <c r="AC25" s="55">
        <f t="shared" si="5"/>
        <v>2500</v>
      </c>
      <c r="AD25" s="61">
        <v>4</v>
      </c>
      <c r="AE25" s="62"/>
      <c r="AF25" s="58"/>
      <c r="AG25" s="58"/>
      <c r="AH25" s="59"/>
      <c r="AI25" s="54">
        <f t="shared" si="6"/>
        <v>1.6719999999999986</v>
      </c>
      <c r="AJ25" s="55">
        <f t="shared" si="7"/>
        <v>2500</v>
      </c>
      <c r="AK25" s="61">
        <v>4</v>
      </c>
      <c r="AL25" s="62"/>
      <c r="AM25" s="58"/>
      <c r="AN25" s="58"/>
      <c r="AO25" s="59"/>
      <c r="AP25" s="54">
        <f t="shared" si="8"/>
        <v>1.9167692307692286</v>
      </c>
      <c r="AQ25" s="55">
        <f t="shared" si="9"/>
        <v>2500</v>
      </c>
      <c r="AR25" s="61">
        <v>3</v>
      </c>
      <c r="AS25" s="62"/>
      <c r="AT25" s="58">
        <v>40</v>
      </c>
      <c r="AU25" s="58"/>
      <c r="AV25" s="59"/>
      <c r="AW25" s="54">
        <f t="shared" si="10"/>
        <v>2.1333846153846148</v>
      </c>
      <c r="AX25" s="55">
        <f t="shared" si="11"/>
        <v>2500</v>
      </c>
      <c r="AY25" s="61">
        <v>6</v>
      </c>
      <c r="AZ25" s="62"/>
      <c r="BA25" s="58"/>
      <c r="BB25" s="58"/>
      <c r="BC25" s="59"/>
      <c r="BD25" s="54">
        <f t="shared" si="12"/>
        <v>2.3071538461538461</v>
      </c>
      <c r="BE25" s="55">
        <f t="shared" si="13"/>
        <v>2500</v>
      </c>
      <c r="BF25" s="61">
        <v>6</v>
      </c>
      <c r="BG25" s="62"/>
      <c r="BH25" s="58"/>
      <c r="BI25" s="58"/>
      <c r="BJ25" s="59"/>
      <c r="BK25" s="54">
        <f t="shared" si="14"/>
        <v>2.5031538461538454</v>
      </c>
      <c r="BL25" s="55">
        <f t="shared" si="15"/>
        <v>2500</v>
      </c>
      <c r="BM25" s="61">
        <v>6</v>
      </c>
      <c r="BN25" s="62"/>
      <c r="BO25" s="58"/>
      <c r="BP25" s="58"/>
      <c r="BQ25" s="59"/>
      <c r="BR25" s="54">
        <f t="shared" si="16"/>
        <v>2.7668461538461515</v>
      </c>
      <c r="BS25" s="55">
        <f t="shared" si="17"/>
        <v>2500</v>
      </c>
      <c r="BT25" s="61"/>
      <c r="BU25" s="62"/>
      <c r="BV25" s="58"/>
      <c r="BW25" s="58"/>
      <c r="BX25" s="59"/>
      <c r="BY25" s="54">
        <f t="shared" si="18"/>
        <v>2.8609999999999967</v>
      </c>
      <c r="BZ25" s="55">
        <f t="shared" si="19"/>
        <v>2500</v>
      </c>
      <c r="CA25" s="61"/>
      <c r="CB25" s="62"/>
      <c r="CC25" s="58"/>
      <c r="CD25" s="58"/>
      <c r="CE25" s="59"/>
      <c r="CF25" s="54">
        <f t="shared" si="20"/>
        <v>2.8609999999999967</v>
      </c>
      <c r="CG25" s="55">
        <f t="shared" si="21"/>
        <v>2500</v>
      </c>
      <c r="CH25" s="61"/>
      <c r="CI25" s="62"/>
      <c r="CJ25" s="58"/>
      <c r="CK25" s="58"/>
      <c r="CL25" s="59"/>
      <c r="CM25" s="54">
        <f t="shared" si="22"/>
        <v>2.8609999999999967</v>
      </c>
      <c r="CN25" s="55">
        <f t="shared" si="23"/>
        <v>2500</v>
      </c>
      <c r="CO25" s="61"/>
      <c r="CP25" s="62"/>
      <c r="CQ25" s="58"/>
      <c r="CR25" s="58"/>
      <c r="CS25" s="59"/>
      <c r="CT25" s="54">
        <f t="shared" si="24"/>
        <v>2.8609999999999967</v>
      </c>
      <c r="CU25" s="55">
        <f t="shared" si="25"/>
        <v>2500</v>
      </c>
      <c r="CV25" s="61"/>
      <c r="CW25" s="62"/>
      <c r="CX25" s="58"/>
      <c r="CY25" s="58"/>
      <c r="CZ25" s="59"/>
      <c r="DA25" s="54">
        <f t="shared" si="26"/>
        <v>2.8609999999999967</v>
      </c>
      <c r="DB25" s="55">
        <f t="shared" si="27"/>
        <v>2500</v>
      </c>
      <c r="DC25" s="61"/>
      <c r="DD25" s="62"/>
      <c r="DE25" s="58"/>
      <c r="DF25" s="58"/>
      <c r="DG25" s="59"/>
      <c r="DH25" s="54">
        <f t="shared" si="28"/>
        <v>2.8609999999999967</v>
      </c>
      <c r="DI25" s="55">
        <f t="shared" si="29"/>
        <v>2500</v>
      </c>
      <c r="DJ25" s="61"/>
      <c r="DK25" s="62"/>
      <c r="DL25" s="58"/>
      <c r="DM25" s="58"/>
      <c r="DN25" s="59"/>
      <c r="DO25" s="54">
        <f t="shared" si="30"/>
        <v>2.8609999999999967</v>
      </c>
      <c r="DP25" s="55">
        <f t="shared" si="31"/>
        <v>2500</v>
      </c>
      <c r="DQ25" s="61"/>
      <c r="DR25" s="62"/>
      <c r="DS25" s="58"/>
      <c r="DT25" s="58"/>
      <c r="DU25" s="59"/>
      <c r="DV25" s="54">
        <f t="shared" si="32"/>
        <v>2.8609999999999967</v>
      </c>
      <c r="DW25" s="55">
        <f t="shared" si="33"/>
        <v>2500</v>
      </c>
      <c r="DX25" s="61"/>
      <c r="DY25" s="62"/>
      <c r="DZ25" s="58"/>
      <c r="EA25" s="58"/>
      <c r="EB25" s="59"/>
      <c r="EC25" s="54">
        <f t="shared" si="34"/>
        <v>2.8609999999999967</v>
      </c>
      <c r="ED25" s="55">
        <f t="shared" si="35"/>
        <v>2500</v>
      </c>
      <c r="EE25" s="61"/>
      <c r="EF25" s="62"/>
      <c r="EG25" s="58"/>
      <c r="EH25" s="58"/>
      <c r="EI25" s="59"/>
      <c r="EJ25" s="54">
        <f t="shared" si="36"/>
        <v>2.8609999999999967</v>
      </c>
      <c r="EK25" s="55">
        <f t="shared" si="37"/>
        <v>2500</v>
      </c>
      <c r="EL25" s="61"/>
      <c r="EM25" s="62"/>
      <c r="EN25" s="58"/>
      <c r="EO25" s="58"/>
      <c r="EP25" s="59"/>
      <c r="EQ25" s="54">
        <f t="shared" si="38"/>
        <v>2.8609999999999967</v>
      </c>
      <c r="ER25" s="55">
        <f t="shared" si="39"/>
        <v>2500</v>
      </c>
      <c r="ES25" s="61"/>
      <c r="ET25" s="62"/>
      <c r="EU25" s="58"/>
      <c r="EV25" s="58"/>
      <c r="EW25" s="59"/>
      <c r="EX25" s="54">
        <f t="shared" si="40"/>
        <v>2.8609999999999967</v>
      </c>
      <c r="EY25" s="55">
        <f t="shared" si="41"/>
        <v>2500</v>
      </c>
      <c r="EZ25" s="61"/>
      <c r="FA25" s="62"/>
      <c r="FB25" s="58"/>
      <c r="FC25" s="58"/>
      <c r="FD25" s="59"/>
      <c r="FE25" s="54">
        <f t="shared" si="42"/>
        <v>2.8609999999999967</v>
      </c>
      <c r="FF25" s="55">
        <f t="shared" si="43"/>
        <v>2500</v>
      </c>
      <c r="FG25" s="61"/>
      <c r="FH25" s="62"/>
      <c r="FI25" s="58"/>
      <c r="FJ25" s="58"/>
      <c r="FK25" s="59"/>
      <c r="FL25" s="54">
        <f t="shared" si="44"/>
        <v>2.8609999999999967</v>
      </c>
      <c r="FM25" s="55">
        <f t="shared" si="45"/>
        <v>2500</v>
      </c>
      <c r="FN25" s="61"/>
      <c r="FO25" s="62"/>
      <c r="FP25" s="58"/>
      <c r="FQ25" s="58"/>
      <c r="FR25" s="59"/>
      <c r="FS25" s="54">
        <f t="shared" si="46"/>
        <v>2.8609999999999967</v>
      </c>
      <c r="FT25" s="55">
        <f t="shared" si="47"/>
        <v>2500</v>
      </c>
      <c r="FU25" s="61"/>
      <c r="FV25" s="62"/>
      <c r="FW25" s="58"/>
      <c r="FX25" s="58"/>
      <c r="FY25" s="59"/>
      <c r="FZ25" s="54">
        <f t="shared" si="48"/>
        <v>2.8609999999999967</v>
      </c>
      <c r="GA25" s="55">
        <f t="shared" si="49"/>
        <v>2500</v>
      </c>
      <c r="GB25" s="61"/>
      <c r="GC25" s="62"/>
      <c r="GD25" s="58"/>
      <c r="GE25" s="58"/>
      <c r="GF25" s="59"/>
      <c r="GG25" s="54">
        <f t="shared" si="50"/>
        <v>2.8609999999999967</v>
      </c>
      <c r="GH25" s="55">
        <f t="shared" si="51"/>
        <v>2500</v>
      </c>
      <c r="GI25" s="61"/>
      <c r="GJ25" s="62"/>
      <c r="GK25" s="58"/>
      <c r="GL25" s="58"/>
      <c r="GM25" s="59"/>
      <c r="GN25" s="54">
        <f t="shared" si="52"/>
        <v>2.8609999999999967</v>
      </c>
      <c r="GO25" s="55">
        <f t="shared" si="53"/>
        <v>2500</v>
      </c>
      <c r="GP25" s="61"/>
      <c r="GQ25" s="62"/>
      <c r="GR25" s="58"/>
      <c r="GS25" s="58"/>
      <c r="GT25" s="59"/>
      <c r="GU25" s="54">
        <f t="shared" si="54"/>
        <v>2.8609999999999967</v>
      </c>
      <c r="GV25" s="55">
        <f t="shared" si="55"/>
        <v>2500</v>
      </c>
    </row>
    <row r="26" spans="1:204" s="60" customFormat="1">
      <c r="A26" s="57">
        <v>23</v>
      </c>
      <c r="B26" s="61">
        <v>1</v>
      </c>
      <c r="C26" s="62"/>
      <c r="D26" s="58">
        <v>20</v>
      </c>
      <c r="E26" s="58"/>
      <c r="F26" s="59"/>
      <c r="G26" s="54">
        <f t="shared" si="57"/>
        <v>0.83876923076923071</v>
      </c>
      <c r="H26" s="55">
        <f t="shared" si="56"/>
        <v>2500</v>
      </c>
      <c r="I26" s="61">
        <v>3</v>
      </c>
      <c r="J26" s="62"/>
      <c r="K26" s="58">
        <v>20</v>
      </c>
      <c r="L26" s="58"/>
      <c r="M26" s="59"/>
      <c r="N26" s="54">
        <f t="shared" si="0"/>
        <v>1.0316923076923072</v>
      </c>
      <c r="O26" s="55">
        <f t="shared" si="1"/>
        <v>2500</v>
      </c>
      <c r="P26" s="61">
        <v>3</v>
      </c>
      <c r="Q26" s="62"/>
      <c r="R26" s="58"/>
      <c r="S26" s="58"/>
      <c r="T26" s="59"/>
      <c r="U26" s="54">
        <f t="shared" si="2"/>
        <v>1.222461538461538</v>
      </c>
      <c r="V26" s="55">
        <f t="shared" si="3"/>
        <v>2500</v>
      </c>
      <c r="W26" s="61">
        <v>4</v>
      </c>
      <c r="X26" s="62"/>
      <c r="Y26" s="58"/>
      <c r="Z26" s="58"/>
      <c r="AA26" s="59"/>
      <c r="AB26" s="54">
        <f t="shared" si="4"/>
        <v>1.4243076923076921</v>
      </c>
      <c r="AC26" s="55">
        <f t="shared" si="5"/>
        <v>2500</v>
      </c>
      <c r="AD26" s="61">
        <v>5</v>
      </c>
      <c r="AE26" s="62"/>
      <c r="AF26" s="58"/>
      <c r="AG26" s="58"/>
      <c r="AH26" s="59"/>
      <c r="AI26" s="54">
        <f t="shared" si="6"/>
        <v>1.6812307692307678</v>
      </c>
      <c r="AJ26" s="55">
        <f t="shared" si="7"/>
        <v>2500</v>
      </c>
      <c r="AK26" s="61">
        <v>3</v>
      </c>
      <c r="AL26" s="62"/>
      <c r="AM26" s="58"/>
      <c r="AN26" s="58"/>
      <c r="AO26" s="59"/>
      <c r="AP26" s="54">
        <f t="shared" si="8"/>
        <v>1.9223076923076903</v>
      </c>
      <c r="AQ26" s="55">
        <f t="shared" si="9"/>
        <v>2500</v>
      </c>
      <c r="AR26" s="61">
        <v>6</v>
      </c>
      <c r="AS26" s="62"/>
      <c r="AT26" s="58">
        <v>40</v>
      </c>
      <c r="AU26" s="58"/>
      <c r="AV26" s="59"/>
      <c r="AW26" s="54">
        <f t="shared" si="10"/>
        <v>2.1524615384615378</v>
      </c>
      <c r="AX26" s="55">
        <f t="shared" si="11"/>
        <v>2500</v>
      </c>
      <c r="AY26" s="61">
        <v>5</v>
      </c>
      <c r="AZ26" s="62"/>
      <c r="BA26" s="58"/>
      <c r="BB26" s="58"/>
      <c r="BC26" s="59"/>
      <c r="BD26" s="54">
        <f t="shared" si="12"/>
        <v>2.316384615384615</v>
      </c>
      <c r="BE26" s="55">
        <f t="shared" si="13"/>
        <v>2500</v>
      </c>
      <c r="BF26" s="61">
        <v>5</v>
      </c>
      <c r="BG26" s="62"/>
      <c r="BH26" s="58"/>
      <c r="BI26" s="58"/>
      <c r="BJ26" s="59"/>
      <c r="BK26" s="54">
        <f t="shared" si="14"/>
        <v>2.5123846153846143</v>
      </c>
      <c r="BL26" s="55">
        <f t="shared" si="15"/>
        <v>2500</v>
      </c>
      <c r="BM26" s="61">
        <v>7</v>
      </c>
      <c r="BN26" s="62"/>
      <c r="BO26" s="58"/>
      <c r="BP26" s="58"/>
      <c r="BQ26" s="59"/>
      <c r="BR26" s="54">
        <f t="shared" si="16"/>
        <v>2.7797692307692281</v>
      </c>
      <c r="BS26" s="55">
        <f t="shared" si="17"/>
        <v>2500</v>
      </c>
      <c r="BT26" s="61"/>
      <c r="BU26" s="62"/>
      <c r="BV26" s="58"/>
      <c r="BW26" s="58"/>
      <c r="BX26" s="59"/>
      <c r="BY26" s="54">
        <f t="shared" si="18"/>
        <v>2.8609999999999967</v>
      </c>
      <c r="BZ26" s="55">
        <f t="shared" si="19"/>
        <v>2500</v>
      </c>
      <c r="CA26" s="61"/>
      <c r="CB26" s="62"/>
      <c r="CC26" s="58"/>
      <c r="CD26" s="58"/>
      <c r="CE26" s="59"/>
      <c r="CF26" s="54">
        <f t="shared" si="20"/>
        <v>2.8609999999999967</v>
      </c>
      <c r="CG26" s="55">
        <f t="shared" si="21"/>
        <v>2500</v>
      </c>
      <c r="CH26" s="61"/>
      <c r="CI26" s="62"/>
      <c r="CJ26" s="58"/>
      <c r="CK26" s="58"/>
      <c r="CL26" s="59"/>
      <c r="CM26" s="54">
        <f t="shared" si="22"/>
        <v>2.8609999999999967</v>
      </c>
      <c r="CN26" s="55">
        <f t="shared" si="23"/>
        <v>2500</v>
      </c>
      <c r="CO26" s="61"/>
      <c r="CP26" s="62"/>
      <c r="CQ26" s="58"/>
      <c r="CR26" s="58"/>
      <c r="CS26" s="59"/>
      <c r="CT26" s="54">
        <f t="shared" si="24"/>
        <v>2.8609999999999967</v>
      </c>
      <c r="CU26" s="55">
        <f t="shared" si="25"/>
        <v>2500</v>
      </c>
      <c r="CV26" s="61"/>
      <c r="CW26" s="62"/>
      <c r="CX26" s="58"/>
      <c r="CY26" s="58"/>
      <c r="CZ26" s="59"/>
      <c r="DA26" s="54">
        <f t="shared" si="26"/>
        <v>2.8609999999999967</v>
      </c>
      <c r="DB26" s="55">
        <f t="shared" si="27"/>
        <v>2500</v>
      </c>
      <c r="DC26" s="61"/>
      <c r="DD26" s="62"/>
      <c r="DE26" s="58"/>
      <c r="DF26" s="58"/>
      <c r="DG26" s="59"/>
      <c r="DH26" s="54">
        <f t="shared" si="28"/>
        <v>2.8609999999999967</v>
      </c>
      <c r="DI26" s="55">
        <f t="shared" si="29"/>
        <v>2500</v>
      </c>
      <c r="DJ26" s="61"/>
      <c r="DK26" s="62"/>
      <c r="DL26" s="58"/>
      <c r="DM26" s="58"/>
      <c r="DN26" s="59"/>
      <c r="DO26" s="54">
        <f t="shared" si="30"/>
        <v>2.8609999999999967</v>
      </c>
      <c r="DP26" s="55">
        <f t="shared" si="31"/>
        <v>2500</v>
      </c>
      <c r="DQ26" s="61"/>
      <c r="DR26" s="62"/>
      <c r="DS26" s="58"/>
      <c r="DT26" s="58"/>
      <c r="DU26" s="59"/>
      <c r="DV26" s="54">
        <f t="shared" si="32"/>
        <v>2.8609999999999967</v>
      </c>
      <c r="DW26" s="55">
        <f t="shared" si="33"/>
        <v>2500</v>
      </c>
      <c r="DX26" s="61"/>
      <c r="DY26" s="62"/>
      <c r="DZ26" s="58"/>
      <c r="EA26" s="58"/>
      <c r="EB26" s="59"/>
      <c r="EC26" s="54">
        <f t="shared" si="34"/>
        <v>2.8609999999999967</v>
      </c>
      <c r="ED26" s="55">
        <f t="shared" si="35"/>
        <v>2500</v>
      </c>
      <c r="EE26" s="61"/>
      <c r="EF26" s="62"/>
      <c r="EG26" s="58"/>
      <c r="EH26" s="58"/>
      <c r="EI26" s="59"/>
      <c r="EJ26" s="54">
        <f t="shared" si="36"/>
        <v>2.8609999999999967</v>
      </c>
      <c r="EK26" s="55">
        <f t="shared" si="37"/>
        <v>2500</v>
      </c>
      <c r="EL26" s="61"/>
      <c r="EM26" s="62"/>
      <c r="EN26" s="58"/>
      <c r="EO26" s="58"/>
      <c r="EP26" s="59"/>
      <c r="EQ26" s="54">
        <f t="shared" si="38"/>
        <v>2.8609999999999967</v>
      </c>
      <c r="ER26" s="55">
        <f t="shared" si="39"/>
        <v>2500</v>
      </c>
      <c r="ES26" s="61"/>
      <c r="ET26" s="62"/>
      <c r="EU26" s="58"/>
      <c r="EV26" s="58"/>
      <c r="EW26" s="59"/>
      <c r="EX26" s="54">
        <f t="shared" si="40"/>
        <v>2.8609999999999967</v>
      </c>
      <c r="EY26" s="55">
        <f t="shared" si="41"/>
        <v>2500</v>
      </c>
      <c r="EZ26" s="61"/>
      <c r="FA26" s="62"/>
      <c r="FB26" s="58"/>
      <c r="FC26" s="58"/>
      <c r="FD26" s="59"/>
      <c r="FE26" s="54">
        <f t="shared" si="42"/>
        <v>2.8609999999999967</v>
      </c>
      <c r="FF26" s="55">
        <f t="shared" si="43"/>
        <v>2500</v>
      </c>
      <c r="FG26" s="61"/>
      <c r="FH26" s="62"/>
      <c r="FI26" s="58"/>
      <c r="FJ26" s="58"/>
      <c r="FK26" s="59"/>
      <c r="FL26" s="54">
        <f t="shared" si="44"/>
        <v>2.8609999999999967</v>
      </c>
      <c r="FM26" s="55">
        <f t="shared" si="45"/>
        <v>2500</v>
      </c>
      <c r="FN26" s="61"/>
      <c r="FO26" s="62"/>
      <c r="FP26" s="58"/>
      <c r="FQ26" s="58"/>
      <c r="FR26" s="59"/>
      <c r="FS26" s="54">
        <f t="shared" si="46"/>
        <v>2.8609999999999967</v>
      </c>
      <c r="FT26" s="55">
        <f t="shared" si="47"/>
        <v>2500</v>
      </c>
      <c r="FU26" s="61"/>
      <c r="FV26" s="62"/>
      <c r="FW26" s="58"/>
      <c r="FX26" s="58"/>
      <c r="FY26" s="59"/>
      <c r="FZ26" s="54">
        <f t="shared" si="48"/>
        <v>2.8609999999999967</v>
      </c>
      <c r="GA26" s="55">
        <f t="shared" si="49"/>
        <v>2500</v>
      </c>
      <c r="GB26" s="61"/>
      <c r="GC26" s="62"/>
      <c r="GD26" s="58"/>
      <c r="GE26" s="58"/>
      <c r="GF26" s="59"/>
      <c r="GG26" s="54">
        <f t="shared" si="50"/>
        <v>2.8609999999999967</v>
      </c>
      <c r="GH26" s="55">
        <f t="shared" si="51"/>
        <v>2500</v>
      </c>
      <c r="GI26" s="61"/>
      <c r="GJ26" s="62"/>
      <c r="GK26" s="58"/>
      <c r="GL26" s="58"/>
      <c r="GM26" s="59"/>
      <c r="GN26" s="54">
        <f t="shared" si="52"/>
        <v>2.8609999999999967</v>
      </c>
      <c r="GO26" s="55">
        <f t="shared" si="53"/>
        <v>2500</v>
      </c>
      <c r="GP26" s="61"/>
      <c r="GQ26" s="62"/>
      <c r="GR26" s="58"/>
      <c r="GS26" s="58"/>
      <c r="GT26" s="59"/>
      <c r="GU26" s="54">
        <f t="shared" si="54"/>
        <v>2.8609999999999967</v>
      </c>
      <c r="GV26" s="55">
        <f t="shared" si="55"/>
        <v>2500</v>
      </c>
    </row>
    <row r="27" spans="1:204" s="60" customFormat="1">
      <c r="A27" s="57">
        <v>24</v>
      </c>
      <c r="B27" s="61">
        <v>2</v>
      </c>
      <c r="C27" s="62"/>
      <c r="D27" s="58">
        <v>20</v>
      </c>
      <c r="E27" s="58"/>
      <c r="F27" s="59"/>
      <c r="G27" s="54">
        <f t="shared" si="57"/>
        <v>0.84646153846153827</v>
      </c>
      <c r="H27" s="55">
        <f t="shared" si="56"/>
        <v>2500</v>
      </c>
      <c r="I27" s="61"/>
      <c r="J27" s="62"/>
      <c r="K27" s="58">
        <v>20</v>
      </c>
      <c r="L27" s="58"/>
      <c r="M27" s="59"/>
      <c r="N27" s="54">
        <f t="shared" si="0"/>
        <v>1.0356923076923072</v>
      </c>
      <c r="O27" s="55">
        <f t="shared" si="1"/>
        <v>2500</v>
      </c>
      <c r="P27" s="61">
        <v>3</v>
      </c>
      <c r="Q27" s="62"/>
      <c r="R27" s="58"/>
      <c r="S27" s="58"/>
      <c r="T27" s="59"/>
      <c r="U27" s="54">
        <f t="shared" si="2"/>
        <v>1.2279999999999995</v>
      </c>
      <c r="V27" s="55">
        <f t="shared" si="3"/>
        <v>2500</v>
      </c>
      <c r="W27" s="61">
        <v>4</v>
      </c>
      <c r="X27" s="62"/>
      <c r="Y27" s="58"/>
      <c r="Z27" s="58"/>
      <c r="AA27" s="59"/>
      <c r="AB27" s="54">
        <f t="shared" si="4"/>
        <v>1.4316923076923074</v>
      </c>
      <c r="AC27" s="55">
        <f t="shared" si="5"/>
        <v>2500</v>
      </c>
      <c r="AD27" s="61">
        <v>5</v>
      </c>
      <c r="AE27" s="62"/>
      <c r="AF27" s="58"/>
      <c r="AG27" s="58"/>
      <c r="AH27" s="59"/>
      <c r="AI27" s="54">
        <f t="shared" si="6"/>
        <v>1.6904615384615369</v>
      </c>
      <c r="AJ27" s="55">
        <f t="shared" si="7"/>
        <v>2500</v>
      </c>
      <c r="AK27" s="61"/>
      <c r="AL27" s="62"/>
      <c r="AM27" s="58"/>
      <c r="AN27" s="58"/>
      <c r="AO27" s="59"/>
      <c r="AP27" s="54">
        <f t="shared" si="8"/>
        <v>1.9223076923076903</v>
      </c>
      <c r="AQ27" s="55">
        <f t="shared" si="9"/>
        <v>2500</v>
      </c>
      <c r="AR27" s="61"/>
      <c r="AS27" s="62"/>
      <c r="AT27" s="58"/>
      <c r="AU27" s="58"/>
      <c r="AV27" s="59"/>
      <c r="AW27" s="54">
        <f t="shared" si="10"/>
        <v>2.1524615384615378</v>
      </c>
      <c r="AX27" s="55">
        <f t="shared" si="11"/>
        <v>2500</v>
      </c>
      <c r="AY27" s="61">
        <v>4</v>
      </c>
      <c r="AZ27" s="62"/>
      <c r="BA27" s="58"/>
      <c r="BB27" s="58"/>
      <c r="BC27" s="59"/>
      <c r="BD27" s="54">
        <f t="shared" si="12"/>
        <v>2.3237692307692299</v>
      </c>
      <c r="BE27" s="55">
        <f t="shared" si="13"/>
        <v>2500</v>
      </c>
      <c r="BF27" s="61">
        <v>6</v>
      </c>
      <c r="BG27" s="62"/>
      <c r="BH27" s="58"/>
      <c r="BI27" s="58"/>
      <c r="BJ27" s="59"/>
      <c r="BK27" s="54">
        <f t="shared" si="14"/>
        <v>2.5234615384615373</v>
      </c>
      <c r="BL27" s="55">
        <f t="shared" si="15"/>
        <v>2500</v>
      </c>
      <c r="BM27" s="61">
        <v>6</v>
      </c>
      <c r="BN27" s="62"/>
      <c r="BO27" s="58"/>
      <c r="BP27" s="58"/>
      <c r="BQ27" s="59"/>
      <c r="BR27" s="54">
        <f t="shared" si="16"/>
        <v>2.7908461538461511</v>
      </c>
      <c r="BS27" s="55">
        <f t="shared" si="17"/>
        <v>2500</v>
      </c>
      <c r="BT27" s="61"/>
      <c r="BU27" s="62"/>
      <c r="BV27" s="58"/>
      <c r="BW27" s="58"/>
      <c r="BX27" s="59"/>
      <c r="BY27" s="54">
        <f t="shared" si="18"/>
        <v>2.8609999999999967</v>
      </c>
      <c r="BZ27" s="55">
        <f t="shared" si="19"/>
        <v>2500</v>
      </c>
      <c r="CA27" s="61"/>
      <c r="CB27" s="62"/>
      <c r="CC27" s="58"/>
      <c r="CD27" s="58"/>
      <c r="CE27" s="59"/>
      <c r="CF27" s="54">
        <f t="shared" si="20"/>
        <v>2.8609999999999967</v>
      </c>
      <c r="CG27" s="55">
        <f t="shared" si="21"/>
        <v>2500</v>
      </c>
      <c r="CH27" s="61"/>
      <c r="CI27" s="62"/>
      <c r="CJ27" s="58"/>
      <c r="CK27" s="58"/>
      <c r="CL27" s="59"/>
      <c r="CM27" s="54">
        <f t="shared" si="22"/>
        <v>2.8609999999999967</v>
      </c>
      <c r="CN27" s="55">
        <f t="shared" si="23"/>
        <v>2500</v>
      </c>
      <c r="CO27" s="61"/>
      <c r="CP27" s="62"/>
      <c r="CQ27" s="58"/>
      <c r="CR27" s="58"/>
      <c r="CS27" s="59"/>
      <c r="CT27" s="54">
        <f t="shared" si="24"/>
        <v>2.8609999999999967</v>
      </c>
      <c r="CU27" s="55">
        <f t="shared" si="25"/>
        <v>2500</v>
      </c>
      <c r="CV27" s="61"/>
      <c r="CW27" s="62"/>
      <c r="CX27" s="58"/>
      <c r="CY27" s="58"/>
      <c r="CZ27" s="59"/>
      <c r="DA27" s="54">
        <f t="shared" si="26"/>
        <v>2.8609999999999967</v>
      </c>
      <c r="DB27" s="55">
        <f t="shared" si="27"/>
        <v>2500</v>
      </c>
      <c r="DC27" s="61"/>
      <c r="DD27" s="62"/>
      <c r="DE27" s="58"/>
      <c r="DF27" s="58"/>
      <c r="DG27" s="59"/>
      <c r="DH27" s="54">
        <f t="shared" si="28"/>
        <v>2.8609999999999967</v>
      </c>
      <c r="DI27" s="55">
        <f t="shared" si="29"/>
        <v>2500</v>
      </c>
      <c r="DJ27" s="61"/>
      <c r="DK27" s="62"/>
      <c r="DL27" s="58"/>
      <c r="DM27" s="58"/>
      <c r="DN27" s="59"/>
      <c r="DO27" s="54">
        <f t="shared" si="30"/>
        <v>2.8609999999999967</v>
      </c>
      <c r="DP27" s="55">
        <f t="shared" si="31"/>
        <v>2500</v>
      </c>
      <c r="DQ27" s="61"/>
      <c r="DR27" s="62"/>
      <c r="DS27" s="58"/>
      <c r="DT27" s="58"/>
      <c r="DU27" s="59"/>
      <c r="DV27" s="54">
        <f t="shared" si="32"/>
        <v>2.8609999999999967</v>
      </c>
      <c r="DW27" s="55">
        <f t="shared" si="33"/>
        <v>2500</v>
      </c>
      <c r="DX27" s="61"/>
      <c r="DY27" s="62"/>
      <c r="DZ27" s="58"/>
      <c r="EA27" s="58"/>
      <c r="EB27" s="59"/>
      <c r="EC27" s="54">
        <f t="shared" si="34"/>
        <v>2.8609999999999967</v>
      </c>
      <c r="ED27" s="55">
        <f t="shared" si="35"/>
        <v>2500</v>
      </c>
      <c r="EE27" s="61"/>
      <c r="EF27" s="62"/>
      <c r="EG27" s="58"/>
      <c r="EH27" s="58"/>
      <c r="EI27" s="59"/>
      <c r="EJ27" s="54">
        <f t="shared" si="36"/>
        <v>2.8609999999999967</v>
      </c>
      <c r="EK27" s="55">
        <f t="shared" si="37"/>
        <v>2500</v>
      </c>
      <c r="EL27" s="61"/>
      <c r="EM27" s="62"/>
      <c r="EN27" s="58"/>
      <c r="EO27" s="58"/>
      <c r="EP27" s="59"/>
      <c r="EQ27" s="54">
        <f t="shared" si="38"/>
        <v>2.8609999999999967</v>
      </c>
      <c r="ER27" s="55">
        <f t="shared" si="39"/>
        <v>2500</v>
      </c>
      <c r="ES27" s="61"/>
      <c r="ET27" s="62"/>
      <c r="EU27" s="58"/>
      <c r="EV27" s="58"/>
      <c r="EW27" s="59"/>
      <c r="EX27" s="54">
        <f t="shared" si="40"/>
        <v>2.8609999999999967</v>
      </c>
      <c r="EY27" s="55">
        <f t="shared" si="41"/>
        <v>2500</v>
      </c>
      <c r="EZ27" s="61"/>
      <c r="FA27" s="62"/>
      <c r="FB27" s="58"/>
      <c r="FC27" s="58"/>
      <c r="FD27" s="59"/>
      <c r="FE27" s="54">
        <f t="shared" si="42"/>
        <v>2.8609999999999967</v>
      </c>
      <c r="FF27" s="55">
        <f t="shared" si="43"/>
        <v>2500</v>
      </c>
      <c r="FG27" s="61"/>
      <c r="FH27" s="62"/>
      <c r="FI27" s="58"/>
      <c r="FJ27" s="58"/>
      <c r="FK27" s="59"/>
      <c r="FL27" s="54">
        <f t="shared" si="44"/>
        <v>2.8609999999999967</v>
      </c>
      <c r="FM27" s="55">
        <f t="shared" si="45"/>
        <v>2500</v>
      </c>
      <c r="FN27" s="61"/>
      <c r="FO27" s="62"/>
      <c r="FP27" s="58"/>
      <c r="FQ27" s="58"/>
      <c r="FR27" s="59"/>
      <c r="FS27" s="54">
        <f t="shared" si="46"/>
        <v>2.8609999999999967</v>
      </c>
      <c r="FT27" s="55">
        <f t="shared" si="47"/>
        <v>2500</v>
      </c>
      <c r="FU27" s="61"/>
      <c r="FV27" s="62"/>
      <c r="FW27" s="58"/>
      <c r="FX27" s="58"/>
      <c r="FY27" s="59"/>
      <c r="FZ27" s="54">
        <f t="shared" si="48"/>
        <v>2.8609999999999967</v>
      </c>
      <c r="GA27" s="55">
        <f t="shared" si="49"/>
        <v>2500</v>
      </c>
      <c r="GB27" s="61"/>
      <c r="GC27" s="62"/>
      <c r="GD27" s="58"/>
      <c r="GE27" s="58"/>
      <c r="GF27" s="59"/>
      <c r="GG27" s="54">
        <f t="shared" si="50"/>
        <v>2.8609999999999967</v>
      </c>
      <c r="GH27" s="55">
        <f t="shared" si="51"/>
        <v>2500</v>
      </c>
      <c r="GI27" s="61"/>
      <c r="GJ27" s="62"/>
      <c r="GK27" s="58"/>
      <c r="GL27" s="58"/>
      <c r="GM27" s="59"/>
      <c r="GN27" s="54">
        <f t="shared" si="52"/>
        <v>2.8609999999999967</v>
      </c>
      <c r="GO27" s="55">
        <f t="shared" si="53"/>
        <v>2500</v>
      </c>
      <c r="GP27" s="61"/>
      <c r="GQ27" s="62"/>
      <c r="GR27" s="58"/>
      <c r="GS27" s="58"/>
      <c r="GT27" s="59"/>
      <c r="GU27" s="54">
        <f t="shared" si="54"/>
        <v>2.8609999999999967</v>
      </c>
      <c r="GV27" s="55">
        <f t="shared" si="55"/>
        <v>2500</v>
      </c>
    </row>
    <row r="28" spans="1:204" s="60" customFormat="1">
      <c r="A28" s="57">
        <v>25</v>
      </c>
      <c r="B28" s="61">
        <v>2</v>
      </c>
      <c r="C28" s="62"/>
      <c r="D28" s="58">
        <v>20</v>
      </c>
      <c r="E28" s="58"/>
      <c r="F28" s="59"/>
      <c r="G28" s="54">
        <f t="shared" si="57"/>
        <v>0.85415384615384593</v>
      </c>
      <c r="H28" s="55">
        <f t="shared" si="56"/>
        <v>2500</v>
      </c>
      <c r="I28" s="61">
        <v>2</v>
      </c>
      <c r="J28" s="62"/>
      <c r="K28" s="58">
        <v>20</v>
      </c>
      <c r="L28" s="58"/>
      <c r="M28" s="59"/>
      <c r="N28" s="54">
        <f t="shared" si="0"/>
        <v>1.0433846153846149</v>
      </c>
      <c r="O28" s="55">
        <f t="shared" si="1"/>
        <v>2500</v>
      </c>
      <c r="P28" s="61">
        <v>3</v>
      </c>
      <c r="Q28" s="62"/>
      <c r="R28" s="58"/>
      <c r="S28" s="58"/>
      <c r="T28" s="59"/>
      <c r="U28" s="54">
        <f t="shared" si="2"/>
        <v>1.233538461538461</v>
      </c>
      <c r="V28" s="55">
        <f t="shared" si="3"/>
        <v>2500</v>
      </c>
      <c r="W28" s="61">
        <v>4</v>
      </c>
      <c r="X28" s="62"/>
      <c r="Y28" s="58"/>
      <c r="Z28" s="58"/>
      <c r="AA28" s="59"/>
      <c r="AB28" s="54">
        <f t="shared" si="4"/>
        <v>1.4390769230769229</v>
      </c>
      <c r="AC28" s="55">
        <f t="shared" si="5"/>
        <v>2500</v>
      </c>
      <c r="AD28" s="61">
        <v>5</v>
      </c>
      <c r="AE28" s="62"/>
      <c r="AF28" s="58"/>
      <c r="AG28" s="58"/>
      <c r="AH28" s="59"/>
      <c r="AI28" s="54">
        <f t="shared" si="6"/>
        <v>1.6996923076923061</v>
      </c>
      <c r="AJ28" s="55">
        <f t="shared" si="7"/>
        <v>2500</v>
      </c>
      <c r="AK28" s="61"/>
      <c r="AL28" s="62"/>
      <c r="AM28" s="58">
        <v>50</v>
      </c>
      <c r="AN28" s="58"/>
      <c r="AO28" s="59"/>
      <c r="AP28" s="54">
        <f t="shared" si="8"/>
        <v>1.9323076923076903</v>
      </c>
      <c r="AQ28" s="55">
        <f t="shared" si="9"/>
        <v>2500</v>
      </c>
      <c r="AR28" s="61">
        <v>6</v>
      </c>
      <c r="AS28" s="62"/>
      <c r="AT28" s="58"/>
      <c r="AU28" s="58"/>
      <c r="AV28" s="59"/>
      <c r="AW28" s="54">
        <f t="shared" si="10"/>
        <v>2.1635384615384612</v>
      </c>
      <c r="AX28" s="55">
        <f t="shared" si="11"/>
        <v>2500</v>
      </c>
      <c r="AY28" s="61">
        <v>5</v>
      </c>
      <c r="AZ28" s="62"/>
      <c r="BA28" s="58"/>
      <c r="BB28" s="58"/>
      <c r="BC28" s="59"/>
      <c r="BD28" s="54">
        <f t="shared" si="12"/>
        <v>2.3329999999999989</v>
      </c>
      <c r="BE28" s="55">
        <f t="shared" si="13"/>
        <v>2500</v>
      </c>
      <c r="BF28" s="61">
        <v>6</v>
      </c>
      <c r="BG28" s="62"/>
      <c r="BH28" s="58"/>
      <c r="BI28" s="58"/>
      <c r="BJ28" s="59"/>
      <c r="BK28" s="54">
        <f t="shared" si="14"/>
        <v>2.5345384615384603</v>
      </c>
      <c r="BL28" s="55">
        <f t="shared" si="15"/>
        <v>2500</v>
      </c>
      <c r="BM28" s="61">
        <v>6</v>
      </c>
      <c r="BN28" s="62"/>
      <c r="BO28" s="58"/>
      <c r="BP28" s="58"/>
      <c r="BQ28" s="59"/>
      <c r="BR28" s="54">
        <f t="shared" si="16"/>
        <v>2.8019230769230741</v>
      </c>
      <c r="BS28" s="55">
        <f t="shared" si="17"/>
        <v>2500</v>
      </c>
      <c r="BT28" s="61"/>
      <c r="BU28" s="62"/>
      <c r="BV28" s="58"/>
      <c r="BW28" s="58"/>
      <c r="BX28" s="59"/>
      <c r="BY28" s="54">
        <f t="shared" si="18"/>
        <v>2.8609999999999967</v>
      </c>
      <c r="BZ28" s="55">
        <f t="shared" si="19"/>
        <v>2500</v>
      </c>
      <c r="CA28" s="61"/>
      <c r="CB28" s="62"/>
      <c r="CC28" s="58"/>
      <c r="CD28" s="58"/>
      <c r="CE28" s="59"/>
      <c r="CF28" s="54">
        <f t="shared" si="20"/>
        <v>2.8609999999999967</v>
      </c>
      <c r="CG28" s="55">
        <f t="shared" si="21"/>
        <v>2500</v>
      </c>
      <c r="CH28" s="61"/>
      <c r="CI28" s="62"/>
      <c r="CJ28" s="58"/>
      <c r="CK28" s="58"/>
      <c r="CL28" s="59"/>
      <c r="CM28" s="54">
        <f t="shared" si="22"/>
        <v>2.8609999999999967</v>
      </c>
      <c r="CN28" s="55">
        <f t="shared" si="23"/>
        <v>2500</v>
      </c>
      <c r="CO28" s="61"/>
      <c r="CP28" s="62"/>
      <c r="CQ28" s="58"/>
      <c r="CR28" s="58"/>
      <c r="CS28" s="59"/>
      <c r="CT28" s="54">
        <f t="shared" si="24"/>
        <v>2.8609999999999967</v>
      </c>
      <c r="CU28" s="55">
        <f t="shared" si="25"/>
        <v>2500</v>
      </c>
      <c r="CV28" s="61"/>
      <c r="CW28" s="62"/>
      <c r="CX28" s="58"/>
      <c r="CY28" s="58"/>
      <c r="CZ28" s="59"/>
      <c r="DA28" s="54">
        <f t="shared" si="26"/>
        <v>2.8609999999999967</v>
      </c>
      <c r="DB28" s="55">
        <f t="shared" si="27"/>
        <v>2500</v>
      </c>
      <c r="DC28" s="61"/>
      <c r="DD28" s="62"/>
      <c r="DE28" s="58"/>
      <c r="DF28" s="58"/>
      <c r="DG28" s="59"/>
      <c r="DH28" s="54">
        <f t="shared" si="28"/>
        <v>2.8609999999999967</v>
      </c>
      <c r="DI28" s="55">
        <f t="shared" si="29"/>
        <v>2500</v>
      </c>
      <c r="DJ28" s="61"/>
      <c r="DK28" s="62"/>
      <c r="DL28" s="58"/>
      <c r="DM28" s="58"/>
      <c r="DN28" s="59"/>
      <c r="DO28" s="54">
        <f t="shared" si="30"/>
        <v>2.8609999999999967</v>
      </c>
      <c r="DP28" s="55">
        <f t="shared" si="31"/>
        <v>2500</v>
      </c>
      <c r="DQ28" s="61"/>
      <c r="DR28" s="62"/>
      <c r="DS28" s="58"/>
      <c r="DT28" s="58"/>
      <c r="DU28" s="59"/>
      <c r="DV28" s="54">
        <f t="shared" si="32"/>
        <v>2.8609999999999967</v>
      </c>
      <c r="DW28" s="55">
        <f t="shared" si="33"/>
        <v>2500</v>
      </c>
      <c r="DX28" s="61"/>
      <c r="DY28" s="62"/>
      <c r="DZ28" s="58"/>
      <c r="EA28" s="58"/>
      <c r="EB28" s="59"/>
      <c r="EC28" s="54">
        <f t="shared" si="34"/>
        <v>2.8609999999999967</v>
      </c>
      <c r="ED28" s="55">
        <f t="shared" si="35"/>
        <v>2500</v>
      </c>
      <c r="EE28" s="61"/>
      <c r="EF28" s="62"/>
      <c r="EG28" s="58"/>
      <c r="EH28" s="58"/>
      <c r="EI28" s="59"/>
      <c r="EJ28" s="54">
        <f t="shared" si="36"/>
        <v>2.8609999999999967</v>
      </c>
      <c r="EK28" s="55">
        <f t="shared" si="37"/>
        <v>2500</v>
      </c>
      <c r="EL28" s="61"/>
      <c r="EM28" s="62"/>
      <c r="EN28" s="58"/>
      <c r="EO28" s="58"/>
      <c r="EP28" s="59"/>
      <c r="EQ28" s="54">
        <f t="shared" si="38"/>
        <v>2.8609999999999967</v>
      </c>
      <c r="ER28" s="55">
        <f t="shared" si="39"/>
        <v>2500</v>
      </c>
      <c r="ES28" s="61"/>
      <c r="ET28" s="62"/>
      <c r="EU28" s="58"/>
      <c r="EV28" s="58"/>
      <c r="EW28" s="59"/>
      <c r="EX28" s="54">
        <f t="shared" si="40"/>
        <v>2.8609999999999967</v>
      </c>
      <c r="EY28" s="55">
        <f t="shared" si="41"/>
        <v>2500</v>
      </c>
      <c r="EZ28" s="61"/>
      <c r="FA28" s="62"/>
      <c r="FB28" s="58"/>
      <c r="FC28" s="58"/>
      <c r="FD28" s="59"/>
      <c r="FE28" s="54">
        <f t="shared" si="42"/>
        <v>2.8609999999999967</v>
      </c>
      <c r="FF28" s="55">
        <f t="shared" si="43"/>
        <v>2500</v>
      </c>
      <c r="FG28" s="61"/>
      <c r="FH28" s="62"/>
      <c r="FI28" s="58"/>
      <c r="FJ28" s="58"/>
      <c r="FK28" s="59"/>
      <c r="FL28" s="54">
        <f t="shared" si="44"/>
        <v>2.8609999999999967</v>
      </c>
      <c r="FM28" s="55">
        <f t="shared" si="45"/>
        <v>2500</v>
      </c>
      <c r="FN28" s="61"/>
      <c r="FO28" s="62"/>
      <c r="FP28" s="58"/>
      <c r="FQ28" s="58"/>
      <c r="FR28" s="59"/>
      <c r="FS28" s="54">
        <f t="shared" si="46"/>
        <v>2.8609999999999967</v>
      </c>
      <c r="FT28" s="55">
        <f t="shared" si="47"/>
        <v>2500</v>
      </c>
      <c r="FU28" s="61"/>
      <c r="FV28" s="62"/>
      <c r="FW28" s="58"/>
      <c r="FX28" s="58"/>
      <c r="FY28" s="59"/>
      <c r="FZ28" s="54">
        <f t="shared" si="48"/>
        <v>2.8609999999999967</v>
      </c>
      <c r="GA28" s="55">
        <f t="shared" si="49"/>
        <v>2500</v>
      </c>
      <c r="GB28" s="61"/>
      <c r="GC28" s="62"/>
      <c r="GD28" s="58"/>
      <c r="GE28" s="58"/>
      <c r="GF28" s="59"/>
      <c r="GG28" s="54">
        <f t="shared" si="50"/>
        <v>2.8609999999999967</v>
      </c>
      <c r="GH28" s="55">
        <f t="shared" si="51"/>
        <v>2500</v>
      </c>
      <c r="GI28" s="61"/>
      <c r="GJ28" s="62"/>
      <c r="GK28" s="58"/>
      <c r="GL28" s="58"/>
      <c r="GM28" s="59"/>
      <c r="GN28" s="54">
        <f t="shared" si="52"/>
        <v>2.8609999999999967</v>
      </c>
      <c r="GO28" s="55">
        <f t="shared" si="53"/>
        <v>2500</v>
      </c>
      <c r="GP28" s="61"/>
      <c r="GQ28" s="62"/>
      <c r="GR28" s="58"/>
      <c r="GS28" s="58"/>
      <c r="GT28" s="59"/>
      <c r="GU28" s="54">
        <f t="shared" si="54"/>
        <v>2.8609999999999967</v>
      </c>
      <c r="GV28" s="55">
        <f t="shared" si="55"/>
        <v>2500</v>
      </c>
    </row>
    <row r="29" spans="1:204" s="60" customFormat="1">
      <c r="A29" s="57">
        <v>26</v>
      </c>
      <c r="B29" s="61">
        <v>1</v>
      </c>
      <c r="C29" s="62"/>
      <c r="D29" s="58">
        <v>20</v>
      </c>
      <c r="E29" s="58"/>
      <c r="F29" s="59"/>
      <c r="G29" s="54">
        <f t="shared" si="57"/>
        <v>0.85999999999999976</v>
      </c>
      <c r="H29" s="55">
        <f t="shared" si="56"/>
        <v>2500</v>
      </c>
      <c r="I29" s="61">
        <v>4</v>
      </c>
      <c r="J29" s="62"/>
      <c r="K29" s="58"/>
      <c r="L29" s="58"/>
      <c r="M29" s="59"/>
      <c r="N29" s="54">
        <f t="shared" si="0"/>
        <v>1.0507692307692302</v>
      </c>
      <c r="O29" s="55">
        <f t="shared" si="1"/>
        <v>2500</v>
      </c>
      <c r="P29" s="61">
        <v>3</v>
      </c>
      <c r="Q29" s="62"/>
      <c r="R29" s="58"/>
      <c r="S29" s="58"/>
      <c r="T29" s="59"/>
      <c r="U29" s="54">
        <f t="shared" si="2"/>
        <v>1.2390769230769225</v>
      </c>
      <c r="V29" s="55">
        <f t="shared" si="3"/>
        <v>2500</v>
      </c>
      <c r="W29" s="61">
        <v>5</v>
      </c>
      <c r="X29" s="62"/>
      <c r="Y29" s="58"/>
      <c r="Z29" s="58"/>
      <c r="AA29" s="59"/>
      <c r="AB29" s="54">
        <f t="shared" si="4"/>
        <v>1.4483076923076921</v>
      </c>
      <c r="AC29" s="55">
        <f t="shared" si="5"/>
        <v>2500</v>
      </c>
      <c r="AD29" s="61">
        <v>5</v>
      </c>
      <c r="AE29" s="62"/>
      <c r="AF29" s="58"/>
      <c r="AG29" s="58"/>
      <c r="AH29" s="59"/>
      <c r="AI29" s="54">
        <f t="shared" si="6"/>
        <v>1.7089230769230752</v>
      </c>
      <c r="AJ29" s="55">
        <f t="shared" si="7"/>
        <v>2500</v>
      </c>
      <c r="AK29" s="61"/>
      <c r="AL29" s="62"/>
      <c r="AM29" s="58">
        <v>40</v>
      </c>
      <c r="AN29" s="58"/>
      <c r="AO29" s="59"/>
      <c r="AP29" s="54">
        <f t="shared" si="8"/>
        <v>1.9403076923076903</v>
      </c>
      <c r="AQ29" s="55">
        <f t="shared" si="9"/>
        <v>2500</v>
      </c>
      <c r="AR29" s="61">
        <v>6</v>
      </c>
      <c r="AS29" s="62"/>
      <c r="AT29" s="58"/>
      <c r="AU29" s="58"/>
      <c r="AV29" s="59"/>
      <c r="AW29" s="54">
        <f t="shared" si="10"/>
        <v>2.1746153846153842</v>
      </c>
      <c r="AX29" s="55">
        <f t="shared" si="11"/>
        <v>2500</v>
      </c>
      <c r="AY29" s="61">
        <v>5</v>
      </c>
      <c r="AZ29" s="62"/>
      <c r="BA29" s="58"/>
      <c r="BB29" s="58"/>
      <c r="BC29" s="59"/>
      <c r="BD29" s="54">
        <f t="shared" si="12"/>
        <v>2.3422307692307682</v>
      </c>
      <c r="BE29" s="55">
        <f t="shared" si="13"/>
        <v>2500</v>
      </c>
      <c r="BF29" s="61">
        <v>6</v>
      </c>
      <c r="BG29" s="62"/>
      <c r="BH29" s="58"/>
      <c r="BI29" s="58"/>
      <c r="BJ29" s="59"/>
      <c r="BK29" s="54">
        <f t="shared" si="14"/>
        <v>2.5456153846153833</v>
      </c>
      <c r="BL29" s="55">
        <f t="shared" si="15"/>
        <v>2500</v>
      </c>
      <c r="BM29" s="61">
        <v>5</v>
      </c>
      <c r="BN29" s="62"/>
      <c r="BO29" s="58"/>
      <c r="BP29" s="58"/>
      <c r="BQ29" s="59"/>
      <c r="BR29" s="54">
        <f t="shared" si="16"/>
        <v>2.811153846153843</v>
      </c>
      <c r="BS29" s="55">
        <f t="shared" si="17"/>
        <v>2500</v>
      </c>
      <c r="BT29" s="61"/>
      <c r="BU29" s="62"/>
      <c r="BV29" s="58"/>
      <c r="BW29" s="58"/>
      <c r="BX29" s="59"/>
      <c r="BY29" s="54">
        <f t="shared" si="18"/>
        <v>2.8609999999999967</v>
      </c>
      <c r="BZ29" s="55">
        <f t="shared" si="19"/>
        <v>2500</v>
      </c>
      <c r="CA29" s="61"/>
      <c r="CB29" s="62"/>
      <c r="CC29" s="58"/>
      <c r="CD29" s="58"/>
      <c r="CE29" s="59"/>
      <c r="CF29" s="54">
        <f t="shared" si="20"/>
        <v>2.8609999999999967</v>
      </c>
      <c r="CG29" s="55">
        <f t="shared" si="21"/>
        <v>2500</v>
      </c>
      <c r="CH29" s="61"/>
      <c r="CI29" s="62"/>
      <c r="CJ29" s="58"/>
      <c r="CK29" s="58"/>
      <c r="CL29" s="59"/>
      <c r="CM29" s="54">
        <f t="shared" si="22"/>
        <v>2.8609999999999967</v>
      </c>
      <c r="CN29" s="55">
        <f t="shared" si="23"/>
        <v>2500</v>
      </c>
      <c r="CO29" s="61"/>
      <c r="CP29" s="62"/>
      <c r="CQ29" s="58"/>
      <c r="CR29" s="58"/>
      <c r="CS29" s="59"/>
      <c r="CT29" s="54">
        <f t="shared" si="24"/>
        <v>2.8609999999999967</v>
      </c>
      <c r="CU29" s="55">
        <f t="shared" si="25"/>
        <v>2500</v>
      </c>
      <c r="CV29" s="61"/>
      <c r="CW29" s="62"/>
      <c r="CX29" s="58"/>
      <c r="CY29" s="58"/>
      <c r="CZ29" s="59"/>
      <c r="DA29" s="54">
        <f t="shared" si="26"/>
        <v>2.8609999999999967</v>
      </c>
      <c r="DB29" s="55">
        <f t="shared" si="27"/>
        <v>2500</v>
      </c>
      <c r="DC29" s="61"/>
      <c r="DD29" s="62"/>
      <c r="DE29" s="58"/>
      <c r="DF29" s="58"/>
      <c r="DG29" s="59"/>
      <c r="DH29" s="54">
        <f t="shared" si="28"/>
        <v>2.8609999999999967</v>
      </c>
      <c r="DI29" s="55">
        <f t="shared" si="29"/>
        <v>2500</v>
      </c>
      <c r="DJ29" s="61"/>
      <c r="DK29" s="62"/>
      <c r="DL29" s="58"/>
      <c r="DM29" s="58"/>
      <c r="DN29" s="59"/>
      <c r="DO29" s="54">
        <f t="shared" si="30"/>
        <v>2.8609999999999967</v>
      </c>
      <c r="DP29" s="55">
        <f t="shared" si="31"/>
        <v>2500</v>
      </c>
      <c r="DQ29" s="61"/>
      <c r="DR29" s="62"/>
      <c r="DS29" s="58"/>
      <c r="DT29" s="58"/>
      <c r="DU29" s="59"/>
      <c r="DV29" s="54">
        <f t="shared" si="32"/>
        <v>2.8609999999999967</v>
      </c>
      <c r="DW29" s="55">
        <f t="shared" si="33"/>
        <v>2500</v>
      </c>
      <c r="DX29" s="61"/>
      <c r="DY29" s="62"/>
      <c r="DZ29" s="58"/>
      <c r="EA29" s="58"/>
      <c r="EB29" s="59"/>
      <c r="EC29" s="54">
        <f t="shared" si="34"/>
        <v>2.8609999999999967</v>
      </c>
      <c r="ED29" s="55">
        <f t="shared" si="35"/>
        <v>2500</v>
      </c>
      <c r="EE29" s="61"/>
      <c r="EF29" s="62"/>
      <c r="EG29" s="58"/>
      <c r="EH29" s="58"/>
      <c r="EI29" s="59"/>
      <c r="EJ29" s="54">
        <f t="shared" si="36"/>
        <v>2.8609999999999967</v>
      </c>
      <c r="EK29" s="55">
        <f t="shared" si="37"/>
        <v>2500</v>
      </c>
      <c r="EL29" s="61"/>
      <c r="EM29" s="62"/>
      <c r="EN29" s="58"/>
      <c r="EO29" s="58"/>
      <c r="EP29" s="59"/>
      <c r="EQ29" s="54">
        <f t="shared" si="38"/>
        <v>2.8609999999999967</v>
      </c>
      <c r="ER29" s="55">
        <f t="shared" si="39"/>
        <v>2500</v>
      </c>
      <c r="ES29" s="61"/>
      <c r="ET29" s="62"/>
      <c r="EU29" s="58"/>
      <c r="EV29" s="58"/>
      <c r="EW29" s="59"/>
      <c r="EX29" s="54">
        <f t="shared" si="40"/>
        <v>2.8609999999999967</v>
      </c>
      <c r="EY29" s="55">
        <f t="shared" si="41"/>
        <v>2500</v>
      </c>
      <c r="EZ29" s="61"/>
      <c r="FA29" s="62"/>
      <c r="FB29" s="58"/>
      <c r="FC29" s="58"/>
      <c r="FD29" s="59"/>
      <c r="FE29" s="54">
        <f t="shared" si="42"/>
        <v>2.8609999999999967</v>
      </c>
      <c r="FF29" s="55">
        <f t="shared" si="43"/>
        <v>2500</v>
      </c>
      <c r="FG29" s="61"/>
      <c r="FH29" s="62"/>
      <c r="FI29" s="58"/>
      <c r="FJ29" s="58"/>
      <c r="FK29" s="59"/>
      <c r="FL29" s="54">
        <f t="shared" si="44"/>
        <v>2.8609999999999967</v>
      </c>
      <c r="FM29" s="55">
        <f t="shared" si="45"/>
        <v>2500</v>
      </c>
      <c r="FN29" s="61"/>
      <c r="FO29" s="62"/>
      <c r="FP29" s="58"/>
      <c r="FQ29" s="58"/>
      <c r="FR29" s="59"/>
      <c r="FS29" s="54">
        <f t="shared" si="46"/>
        <v>2.8609999999999967</v>
      </c>
      <c r="FT29" s="55">
        <f t="shared" si="47"/>
        <v>2500</v>
      </c>
      <c r="FU29" s="61"/>
      <c r="FV29" s="62"/>
      <c r="FW29" s="58"/>
      <c r="FX29" s="58"/>
      <c r="FY29" s="59"/>
      <c r="FZ29" s="54">
        <f t="shared" si="48"/>
        <v>2.8609999999999967</v>
      </c>
      <c r="GA29" s="55">
        <f t="shared" si="49"/>
        <v>2500</v>
      </c>
      <c r="GB29" s="61"/>
      <c r="GC29" s="62"/>
      <c r="GD29" s="58"/>
      <c r="GE29" s="58"/>
      <c r="GF29" s="59"/>
      <c r="GG29" s="54">
        <f t="shared" si="50"/>
        <v>2.8609999999999967</v>
      </c>
      <c r="GH29" s="55">
        <f t="shared" si="51"/>
        <v>2500</v>
      </c>
      <c r="GI29" s="61"/>
      <c r="GJ29" s="62"/>
      <c r="GK29" s="58"/>
      <c r="GL29" s="58"/>
      <c r="GM29" s="59"/>
      <c r="GN29" s="54">
        <f t="shared" si="52"/>
        <v>2.8609999999999967</v>
      </c>
      <c r="GO29" s="55">
        <f t="shared" si="53"/>
        <v>2500</v>
      </c>
      <c r="GP29" s="61"/>
      <c r="GQ29" s="62"/>
      <c r="GR29" s="58"/>
      <c r="GS29" s="58"/>
      <c r="GT29" s="59"/>
      <c r="GU29" s="54">
        <f t="shared" si="54"/>
        <v>2.8609999999999967</v>
      </c>
      <c r="GV29" s="55">
        <f t="shared" si="55"/>
        <v>2500</v>
      </c>
    </row>
    <row r="30" spans="1:204" s="60" customFormat="1">
      <c r="A30" s="57">
        <v>27</v>
      </c>
      <c r="B30" s="61">
        <v>1</v>
      </c>
      <c r="C30" s="62"/>
      <c r="D30" s="58">
        <v>20</v>
      </c>
      <c r="E30" s="58"/>
      <c r="F30" s="59"/>
      <c r="G30" s="54">
        <f t="shared" si="57"/>
        <v>0.86584615384615371</v>
      </c>
      <c r="H30" s="55">
        <f t="shared" si="56"/>
        <v>2500</v>
      </c>
      <c r="I30" s="61">
        <v>3</v>
      </c>
      <c r="J30" s="62"/>
      <c r="K30" s="58"/>
      <c r="L30" s="58"/>
      <c r="M30" s="59"/>
      <c r="N30" s="54">
        <f t="shared" si="0"/>
        <v>1.0563076923076917</v>
      </c>
      <c r="O30" s="55">
        <f t="shared" si="1"/>
        <v>2500</v>
      </c>
      <c r="P30" s="61">
        <v>3</v>
      </c>
      <c r="Q30" s="62"/>
      <c r="R30" s="58"/>
      <c r="S30" s="58"/>
      <c r="T30" s="59"/>
      <c r="U30" s="54">
        <f t="shared" si="2"/>
        <v>1.244615384615384</v>
      </c>
      <c r="V30" s="55">
        <f t="shared" si="3"/>
        <v>2500</v>
      </c>
      <c r="W30" s="61">
        <v>4</v>
      </c>
      <c r="X30" s="62"/>
      <c r="Y30" s="58"/>
      <c r="Z30" s="58"/>
      <c r="AA30" s="59"/>
      <c r="AB30" s="54">
        <f t="shared" si="4"/>
        <v>1.4556923076923074</v>
      </c>
      <c r="AC30" s="55">
        <f t="shared" si="5"/>
        <v>2500</v>
      </c>
      <c r="AD30" s="61">
        <v>5</v>
      </c>
      <c r="AE30" s="62"/>
      <c r="AF30" s="58"/>
      <c r="AG30" s="58"/>
      <c r="AH30" s="59"/>
      <c r="AI30" s="54">
        <f t="shared" si="6"/>
        <v>1.7181538461538444</v>
      </c>
      <c r="AJ30" s="55">
        <f t="shared" si="7"/>
        <v>2500</v>
      </c>
      <c r="AK30" s="61"/>
      <c r="AL30" s="62"/>
      <c r="AM30" s="58">
        <v>30</v>
      </c>
      <c r="AN30" s="58"/>
      <c r="AO30" s="59"/>
      <c r="AP30" s="54">
        <f t="shared" si="8"/>
        <v>1.9463076923076903</v>
      </c>
      <c r="AQ30" s="55">
        <f t="shared" si="9"/>
        <v>2500</v>
      </c>
      <c r="AR30" s="61"/>
      <c r="AS30" s="62"/>
      <c r="AT30" s="58"/>
      <c r="AU30" s="58"/>
      <c r="AV30" s="59"/>
      <c r="AW30" s="54">
        <f t="shared" si="10"/>
        <v>2.1746153846153842</v>
      </c>
      <c r="AX30" s="55">
        <f t="shared" si="11"/>
        <v>2500</v>
      </c>
      <c r="AY30" s="61"/>
      <c r="AZ30" s="62"/>
      <c r="BA30" s="58"/>
      <c r="BB30" s="58"/>
      <c r="BC30" s="59"/>
      <c r="BD30" s="54">
        <f t="shared" si="12"/>
        <v>2.3422307692307682</v>
      </c>
      <c r="BE30" s="55">
        <f t="shared" si="13"/>
        <v>2500</v>
      </c>
      <c r="BF30" s="61">
        <v>5</v>
      </c>
      <c r="BG30" s="62"/>
      <c r="BH30" s="58"/>
      <c r="BI30" s="58"/>
      <c r="BJ30" s="59"/>
      <c r="BK30" s="54">
        <f t="shared" si="14"/>
        <v>2.5548461538461527</v>
      </c>
      <c r="BL30" s="55">
        <f t="shared" si="15"/>
        <v>2500</v>
      </c>
      <c r="BM30" s="61">
        <v>6</v>
      </c>
      <c r="BN30" s="62"/>
      <c r="BO30" s="58"/>
      <c r="BP30" s="58"/>
      <c r="BQ30" s="59"/>
      <c r="BR30" s="54">
        <f t="shared" si="16"/>
        <v>2.8222307692307664</v>
      </c>
      <c r="BS30" s="55">
        <f t="shared" si="17"/>
        <v>2500</v>
      </c>
      <c r="BT30" s="61"/>
      <c r="BU30" s="62"/>
      <c r="BV30" s="58"/>
      <c r="BW30" s="58"/>
      <c r="BX30" s="59"/>
      <c r="BY30" s="54">
        <f t="shared" si="18"/>
        <v>2.8609999999999967</v>
      </c>
      <c r="BZ30" s="55">
        <f t="shared" si="19"/>
        <v>2500</v>
      </c>
      <c r="CA30" s="61"/>
      <c r="CB30" s="62"/>
      <c r="CC30" s="58"/>
      <c r="CD30" s="58"/>
      <c r="CE30" s="59"/>
      <c r="CF30" s="54">
        <f t="shared" si="20"/>
        <v>2.8609999999999967</v>
      </c>
      <c r="CG30" s="55">
        <f t="shared" si="21"/>
        <v>2500</v>
      </c>
      <c r="CH30" s="61"/>
      <c r="CI30" s="62"/>
      <c r="CJ30" s="58"/>
      <c r="CK30" s="58"/>
      <c r="CL30" s="59"/>
      <c r="CM30" s="54">
        <f t="shared" si="22"/>
        <v>2.8609999999999967</v>
      </c>
      <c r="CN30" s="55">
        <f t="shared" si="23"/>
        <v>2500</v>
      </c>
      <c r="CO30" s="61"/>
      <c r="CP30" s="62"/>
      <c r="CQ30" s="58"/>
      <c r="CR30" s="58"/>
      <c r="CS30" s="59"/>
      <c r="CT30" s="54">
        <f t="shared" si="24"/>
        <v>2.8609999999999967</v>
      </c>
      <c r="CU30" s="55">
        <f t="shared" si="25"/>
        <v>2500</v>
      </c>
      <c r="CV30" s="61"/>
      <c r="CW30" s="62"/>
      <c r="CX30" s="58"/>
      <c r="CY30" s="58"/>
      <c r="CZ30" s="59"/>
      <c r="DA30" s="54">
        <f t="shared" si="26"/>
        <v>2.8609999999999967</v>
      </c>
      <c r="DB30" s="55">
        <f t="shared" si="27"/>
        <v>2500</v>
      </c>
      <c r="DC30" s="61"/>
      <c r="DD30" s="62"/>
      <c r="DE30" s="58"/>
      <c r="DF30" s="58"/>
      <c r="DG30" s="59"/>
      <c r="DH30" s="54">
        <f t="shared" si="28"/>
        <v>2.8609999999999967</v>
      </c>
      <c r="DI30" s="55">
        <f t="shared" si="29"/>
        <v>2500</v>
      </c>
      <c r="DJ30" s="61"/>
      <c r="DK30" s="62"/>
      <c r="DL30" s="58"/>
      <c r="DM30" s="58"/>
      <c r="DN30" s="59"/>
      <c r="DO30" s="54">
        <f t="shared" si="30"/>
        <v>2.8609999999999967</v>
      </c>
      <c r="DP30" s="55">
        <f t="shared" si="31"/>
        <v>2500</v>
      </c>
      <c r="DQ30" s="61"/>
      <c r="DR30" s="62"/>
      <c r="DS30" s="58"/>
      <c r="DT30" s="58"/>
      <c r="DU30" s="59"/>
      <c r="DV30" s="54">
        <f t="shared" si="32"/>
        <v>2.8609999999999967</v>
      </c>
      <c r="DW30" s="55">
        <f t="shared" si="33"/>
        <v>2500</v>
      </c>
      <c r="DX30" s="61"/>
      <c r="DY30" s="62"/>
      <c r="DZ30" s="58"/>
      <c r="EA30" s="58"/>
      <c r="EB30" s="59"/>
      <c r="EC30" s="54">
        <f t="shared" si="34"/>
        <v>2.8609999999999967</v>
      </c>
      <c r="ED30" s="55">
        <f t="shared" si="35"/>
        <v>2500</v>
      </c>
      <c r="EE30" s="61"/>
      <c r="EF30" s="62"/>
      <c r="EG30" s="58"/>
      <c r="EH30" s="58"/>
      <c r="EI30" s="59"/>
      <c r="EJ30" s="54">
        <f t="shared" si="36"/>
        <v>2.8609999999999967</v>
      </c>
      <c r="EK30" s="55">
        <f t="shared" si="37"/>
        <v>2500</v>
      </c>
      <c r="EL30" s="61"/>
      <c r="EM30" s="62"/>
      <c r="EN30" s="58"/>
      <c r="EO30" s="58"/>
      <c r="EP30" s="59"/>
      <c r="EQ30" s="54">
        <f t="shared" si="38"/>
        <v>2.8609999999999967</v>
      </c>
      <c r="ER30" s="55">
        <f t="shared" si="39"/>
        <v>2500</v>
      </c>
      <c r="ES30" s="61"/>
      <c r="ET30" s="62"/>
      <c r="EU30" s="58"/>
      <c r="EV30" s="58"/>
      <c r="EW30" s="59"/>
      <c r="EX30" s="54">
        <f t="shared" si="40"/>
        <v>2.8609999999999967</v>
      </c>
      <c r="EY30" s="55">
        <f t="shared" si="41"/>
        <v>2500</v>
      </c>
      <c r="EZ30" s="61"/>
      <c r="FA30" s="62"/>
      <c r="FB30" s="58"/>
      <c r="FC30" s="58"/>
      <c r="FD30" s="59"/>
      <c r="FE30" s="54">
        <f t="shared" si="42"/>
        <v>2.8609999999999967</v>
      </c>
      <c r="FF30" s="55">
        <f t="shared" si="43"/>
        <v>2500</v>
      </c>
      <c r="FG30" s="61"/>
      <c r="FH30" s="62"/>
      <c r="FI30" s="58"/>
      <c r="FJ30" s="58"/>
      <c r="FK30" s="59"/>
      <c r="FL30" s="54">
        <f t="shared" si="44"/>
        <v>2.8609999999999967</v>
      </c>
      <c r="FM30" s="55">
        <f t="shared" si="45"/>
        <v>2500</v>
      </c>
      <c r="FN30" s="61"/>
      <c r="FO30" s="62"/>
      <c r="FP30" s="58"/>
      <c r="FQ30" s="58"/>
      <c r="FR30" s="59"/>
      <c r="FS30" s="54">
        <f t="shared" si="46"/>
        <v>2.8609999999999967</v>
      </c>
      <c r="FT30" s="55">
        <f t="shared" si="47"/>
        <v>2500</v>
      </c>
      <c r="FU30" s="61"/>
      <c r="FV30" s="62"/>
      <c r="FW30" s="58"/>
      <c r="FX30" s="58"/>
      <c r="FY30" s="59"/>
      <c r="FZ30" s="54">
        <f t="shared" si="48"/>
        <v>2.8609999999999967</v>
      </c>
      <c r="GA30" s="55">
        <f t="shared" si="49"/>
        <v>2500</v>
      </c>
      <c r="GB30" s="61"/>
      <c r="GC30" s="62"/>
      <c r="GD30" s="58"/>
      <c r="GE30" s="58"/>
      <c r="GF30" s="59"/>
      <c r="GG30" s="54">
        <f t="shared" si="50"/>
        <v>2.8609999999999967</v>
      </c>
      <c r="GH30" s="55">
        <f t="shared" si="51"/>
        <v>2500</v>
      </c>
      <c r="GI30" s="61"/>
      <c r="GJ30" s="62"/>
      <c r="GK30" s="58"/>
      <c r="GL30" s="58"/>
      <c r="GM30" s="59"/>
      <c r="GN30" s="54">
        <f t="shared" si="52"/>
        <v>2.8609999999999967</v>
      </c>
      <c r="GO30" s="55">
        <f t="shared" si="53"/>
        <v>2500</v>
      </c>
      <c r="GP30" s="61"/>
      <c r="GQ30" s="62"/>
      <c r="GR30" s="58"/>
      <c r="GS30" s="58"/>
      <c r="GT30" s="59"/>
      <c r="GU30" s="54">
        <f t="shared" si="54"/>
        <v>2.8609999999999967</v>
      </c>
      <c r="GV30" s="55">
        <f t="shared" si="55"/>
        <v>2500</v>
      </c>
    </row>
    <row r="31" spans="1:204" s="60" customFormat="1">
      <c r="A31" s="57">
        <v>28</v>
      </c>
      <c r="B31" s="61">
        <v>1</v>
      </c>
      <c r="C31" s="62"/>
      <c r="D31" s="58">
        <v>20</v>
      </c>
      <c r="E31" s="58"/>
      <c r="F31" s="59"/>
      <c r="G31" s="54">
        <f t="shared" si="57"/>
        <v>0.87169230769230766</v>
      </c>
      <c r="H31" s="55">
        <f t="shared" si="56"/>
        <v>2500</v>
      </c>
      <c r="I31" s="61">
        <v>3</v>
      </c>
      <c r="J31" s="62"/>
      <c r="K31" s="58">
        <v>20</v>
      </c>
      <c r="L31" s="58"/>
      <c r="M31" s="59"/>
      <c r="N31" s="54">
        <f t="shared" si="0"/>
        <v>1.0658461538461532</v>
      </c>
      <c r="O31" s="55">
        <f t="shared" si="1"/>
        <v>2500</v>
      </c>
      <c r="P31" s="61">
        <v>3</v>
      </c>
      <c r="Q31" s="62"/>
      <c r="R31" s="58"/>
      <c r="S31" s="58"/>
      <c r="T31" s="59"/>
      <c r="U31" s="54">
        <f t="shared" si="2"/>
        <v>1.2501538461538455</v>
      </c>
      <c r="V31" s="55">
        <f t="shared" si="3"/>
        <v>2500</v>
      </c>
      <c r="W31" s="61">
        <v>4</v>
      </c>
      <c r="X31" s="62"/>
      <c r="Y31" s="58"/>
      <c r="Z31" s="58"/>
      <c r="AA31" s="59"/>
      <c r="AB31" s="54">
        <f t="shared" si="4"/>
        <v>1.4630769230769229</v>
      </c>
      <c r="AC31" s="55">
        <f t="shared" si="5"/>
        <v>2500</v>
      </c>
      <c r="AD31" s="61">
        <v>3</v>
      </c>
      <c r="AE31" s="62"/>
      <c r="AF31" s="58"/>
      <c r="AG31" s="58"/>
      <c r="AH31" s="59"/>
      <c r="AI31" s="54">
        <f t="shared" si="6"/>
        <v>1.7236923076923061</v>
      </c>
      <c r="AJ31" s="55">
        <f t="shared" si="7"/>
        <v>2500</v>
      </c>
      <c r="AK31" s="61">
        <v>3</v>
      </c>
      <c r="AL31" s="62"/>
      <c r="AM31" s="58">
        <v>30</v>
      </c>
      <c r="AN31" s="58"/>
      <c r="AO31" s="59"/>
      <c r="AP31" s="54">
        <f t="shared" si="8"/>
        <v>1.957846153846152</v>
      </c>
      <c r="AQ31" s="55">
        <f t="shared" si="9"/>
        <v>2500</v>
      </c>
      <c r="AR31" s="61"/>
      <c r="AS31" s="62"/>
      <c r="AT31" s="58"/>
      <c r="AU31" s="58"/>
      <c r="AV31" s="59"/>
      <c r="AW31" s="54">
        <f t="shared" si="10"/>
        <v>2.1746153846153842</v>
      </c>
      <c r="AX31" s="55">
        <f t="shared" si="11"/>
        <v>2500</v>
      </c>
      <c r="AY31" s="61">
        <v>4</v>
      </c>
      <c r="AZ31" s="62"/>
      <c r="BA31" s="58"/>
      <c r="BB31" s="58"/>
      <c r="BC31" s="59"/>
      <c r="BD31" s="54">
        <f t="shared" si="12"/>
        <v>2.3496153846153831</v>
      </c>
      <c r="BE31" s="55">
        <f t="shared" si="13"/>
        <v>2500</v>
      </c>
      <c r="BF31" s="61">
        <v>5</v>
      </c>
      <c r="BG31" s="62"/>
      <c r="BH31" s="58"/>
      <c r="BI31" s="58"/>
      <c r="BJ31" s="59"/>
      <c r="BK31" s="54">
        <f t="shared" si="14"/>
        <v>2.564076923076922</v>
      </c>
      <c r="BL31" s="55">
        <f t="shared" si="15"/>
        <v>2500</v>
      </c>
      <c r="BM31" s="61">
        <v>4</v>
      </c>
      <c r="BN31" s="62"/>
      <c r="BO31" s="58"/>
      <c r="BP31" s="58"/>
      <c r="BQ31" s="59"/>
      <c r="BR31" s="54">
        <f t="shared" si="16"/>
        <v>2.8296153846153818</v>
      </c>
      <c r="BS31" s="55">
        <f t="shared" si="17"/>
        <v>2500</v>
      </c>
      <c r="BT31" s="61"/>
      <c r="BU31" s="62"/>
      <c r="BV31" s="58"/>
      <c r="BW31" s="58"/>
      <c r="BX31" s="59"/>
      <c r="BY31" s="54">
        <f t="shared" si="18"/>
        <v>2.8609999999999967</v>
      </c>
      <c r="BZ31" s="55">
        <f t="shared" si="19"/>
        <v>2500</v>
      </c>
      <c r="CA31" s="61"/>
      <c r="CB31" s="62"/>
      <c r="CC31" s="58"/>
      <c r="CD31" s="58"/>
      <c r="CE31" s="59"/>
      <c r="CF31" s="54">
        <f t="shared" si="20"/>
        <v>2.8609999999999967</v>
      </c>
      <c r="CG31" s="55">
        <f t="shared" si="21"/>
        <v>2500</v>
      </c>
      <c r="CH31" s="61"/>
      <c r="CI31" s="62"/>
      <c r="CJ31" s="58"/>
      <c r="CK31" s="58"/>
      <c r="CL31" s="59"/>
      <c r="CM31" s="54">
        <f t="shared" si="22"/>
        <v>2.8609999999999967</v>
      </c>
      <c r="CN31" s="55">
        <f t="shared" si="23"/>
        <v>2500</v>
      </c>
      <c r="CO31" s="61"/>
      <c r="CP31" s="62"/>
      <c r="CQ31" s="58"/>
      <c r="CR31" s="58"/>
      <c r="CS31" s="59"/>
      <c r="CT31" s="54">
        <f t="shared" si="24"/>
        <v>2.8609999999999967</v>
      </c>
      <c r="CU31" s="55">
        <f t="shared" si="25"/>
        <v>2500</v>
      </c>
      <c r="CV31" s="61"/>
      <c r="CW31" s="62"/>
      <c r="CX31" s="58"/>
      <c r="CY31" s="58"/>
      <c r="CZ31" s="59"/>
      <c r="DA31" s="54">
        <f t="shared" si="26"/>
        <v>2.8609999999999967</v>
      </c>
      <c r="DB31" s="55">
        <f t="shared" si="27"/>
        <v>2500</v>
      </c>
      <c r="DC31" s="61"/>
      <c r="DD31" s="62"/>
      <c r="DE31" s="58"/>
      <c r="DF31" s="58"/>
      <c r="DG31" s="59"/>
      <c r="DH31" s="54">
        <f t="shared" si="28"/>
        <v>2.8609999999999967</v>
      </c>
      <c r="DI31" s="55">
        <f t="shared" si="29"/>
        <v>2500</v>
      </c>
      <c r="DJ31" s="61"/>
      <c r="DK31" s="62"/>
      <c r="DL31" s="58"/>
      <c r="DM31" s="58"/>
      <c r="DN31" s="59"/>
      <c r="DO31" s="54">
        <f t="shared" si="30"/>
        <v>2.8609999999999967</v>
      </c>
      <c r="DP31" s="55">
        <f t="shared" si="31"/>
        <v>2500</v>
      </c>
      <c r="DQ31" s="61"/>
      <c r="DR31" s="62"/>
      <c r="DS31" s="58"/>
      <c r="DT31" s="58"/>
      <c r="DU31" s="59"/>
      <c r="DV31" s="54">
        <f t="shared" si="32"/>
        <v>2.8609999999999967</v>
      </c>
      <c r="DW31" s="55">
        <f t="shared" si="33"/>
        <v>2500</v>
      </c>
      <c r="DX31" s="61"/>
      <c r="DY31" s="62"/>
      <c r="DZ31" s="58"/>
      <c r="EA31" s="58"/>
      <c r="EB31" s="59"/>
      <c r="EC31" s="54">
        <f t="shared" si="34"/>
        <v>2.8609999999999967</v>
      </c>
      <c r="ED31" s="55">
        <f t="shared" si="35"/>
        <v>2500</v>
      </c>
      <c r="EE31" s="61"/>
      <c r="EF31" s="62"/>
      <c r="EG31" s="58"/>
      <c r="EH31" s="58"/>
      <c r="EI31" s="59"/>
      <c r="EJ31" s="54">
        <f t="shared" si="36"/>
        <v>2.8609999999999967</v>
      </c>
      <c r="EK31" s="55">
        <f t="shared" si="37"/>
        <v>2500</v>
      </c>
      <c r="EL31" s="61"/>
      <c r="EM31" s="62"/>
      <c r="EN31" s="58"/>
      <c r="EO31" s="58"/>
      <c r="EP31" s="59"/>
      <c r="EQ31" s="54">
        <f t="shared" si="38"/>
        <v>2.8609999999999967</v>
      </c>
      <c r="ER31" s="55">
        <f t="shared" si="39"/>
        <v>2500</v>
      </c>
      <c r="ES31" s="61"/>
      <c r="ET31" s="62"/>
      <c r="EU31" s="58"/>
      <c r="EV31" s="58"/>
      <c r="EW31" s="59"/>
      <c r="EX31" s="54">
        <f t="shared" si="40"/>
        <v>2.8609999999999967</v>
      </c>
      <c r="EY31" s="55">
        <f t="shared" si="41"/>
        <v>2500</v>
      </c>
      <c r="EZ31" s="61"/>
      <c r="FA31" s="62"/>
      <c r="FB31" s="58"/>
      <c r="FC31" s="58"/>
      <c r="FD31" s="59"/>
      <c r="FE31" s="54">
        <f t="shared" si="42"/>
        <v>2.8609999999999967</v>
      </c>
      <c r="FF31" s="55">
        <f t="shared" si="43"/>
        <v>2500</v>
      </c>
      <c r="FG31" s="61"/>
      <c r="FH31" s="62"/>
      <c r="FI31" s="58"/>
      <c r="FJ31" s="58"/>
      <c r="FK31" s="59"/>
      <c r="FL31" s="54">
        <f t="shared" si="44"/>
        <v>2.8609999999999967</v>
      </c>
      <c r="FM31" s="55">
        <f t="shared" si="45"/>
        <v>2500</v>
      </c>
      <c r="FN31" s="61"/>
      <c r="FO31" s="62"/>
      <c r="FP31" s="58"/>
      <c r="FQ31" s="58"/>
      <c r="FR31" s="59"/>
      <c r="FS31" s="54">
        <f t="shared" si="46"/>
        <v>2.8609999999999967</v>
      </c>
      <c r="FT31" s="55">
        <f t="shared" si="47"/>
        <v>2500</v>
      </c>
      <c r="FU31" s="61"/>
      <c r="FV31" s="62"/>
      <c r="FW31" s="58"/>
      <c r="FX31" s="58"/>
      <c r="FY31" s="59"/>
      <c r="FZ31" s="54">
        <f t="shared" si="48"/>
        <v>2.8609999999999967</v>
      </c>
      <c r="GA31" s="55">
        <f t="shared" si="49"/>
        <v>2500</v>
      </c>
      <c r="GB31" s="61"/>
      <c r="GC31" s="62"/>
      <c r="GD31" s="58"/>
      <c r="GE31" s="58"/>
      <c r="GF31" s="59"/>
      <c r="GG31" s="54">
        <f t="shared" si="50"/>
        <v>2.8609999999999967</v>
      </c>
      <c r="GH31" s="55">
        <f t="shared" si="51"/>
        <v>2500</v>
      </c>
      <c r="GI31" s="61"/>
      <c r="GJ31" s="62"/>
      <c r="GK31" s="58"/>
      <c r="GL31" s="58"/>
      <c r="GM31" s="59"/>
      <c r="GN31" s="54">
        <f t="shared" si="52"/>
        <v>2.8609999999999967</v>
      </c>
      <c r="GO31" s="55">
        <f t="shared" si="53"/>
        <v>2500</v>
      </c>
      <c r="GP31" s="61"/>
      <c r="GQ31" s="62"/>
      <c r="GR31" s="58"/>
      <c r="GS31" s="58"/>
      <c r="GT31" s="59"/>
      <c r="GU31" s="54">
        <f t="shared" si="54"/>
        <v>2.8609999999999967</v>
      </c>
      <c r="GV31" s="55">
        <f t="shared" si="55"/>
        <v>2500</v>
      </c>
    </row>
    <row r="32" spans="1:204" s="60" customFormat="1">
      <c r="A32" s="57">
        <v>29</v>
      </c>
      <c r="B32" s="61">
        <v>1</v>
      </c>
      <c r="C32" s="62"/>
      <c r="D32" s="58">
        <v>20</v>
      </c>
      <c r="E32" s="58"/>
      <c r="F32" s="59"/>
      <c r="G32" s="54">
        <f t="shared" si="57"/>
        <v>0.87753846153846149</v>
      </c>
      <c r="H32" s="55">
        <f t="shared" si="56"/>
        <v>2500</v>
      </c>
      <c r="I32" s="61">
        <v>4</v>
      </c>
      <c r="J32" s="62"/>
      <c r="K32" s="58">
        <v>20</v>
      </c>
      <c r="L32" s="58"/>
      <c r="M32" s="59"/>
      <c r="N32" s="54">
        <f t="shared" si="0"/>
        <v>1.0772307692307685</v>
      </c>
      <c r="O32" s="55">
        <f t="shared" si="1"/>
        <v>2500</v>
      </c>
      <c r="P32" s="61">
        <v>4</v>
      </c>
      <c r="Q32" s="62"/>
      <c r="R32" s="58"/>
      <c r="S32" s="58"/>
      <c r="T32" s="59"/>
      <c r="U32" s="54">
        <f t="shared" si="2"/>
        <v>1.257538461538461</v>
      </c>
      <c r="V32" s="55">
        <f t="shared" si="3"/>
        <v>2500</v>
      </c>
      <c r="W32" s="61">
        <v>4</v>
      </c>
      <c r="X32" s="62"/>
      <c r="Y32" s="58">
        <v>20</v>
      </c>
      <c r="Z32" s="58"/>
      <c r="AA32" s="59"/>
      <c r="AB32" s="54">
        <f t="shared" si="4"/>
        <v>1.4744615384615383</v>
      </c>
      <c r="AC32" s="55">
        <f t="shared" si="5"/>
        <v>2500</v>
      </c>
      <c r="AD32" s="61">
        <v>5</v>
      </c>
      <c r="AE32" s="62"/>
      <c r="AF32" s="58"/>
      <c r="AG32" s="58"/>
      <c r="AH32" s="59"/>
      <c r="AI32" s="54">
        <f t="shared" si="6"/>
        <v>1.7329230769230752</v>
      </c>
      <c r="AJ32" s="55">
        <f t="shared" si="7"/>
        <v>2500</v>
      </c>
      <c r="AK32" s="61"/>
      <c r="AL32" s="62"/>
      <c r="AM32" s="58"/>
      <c r="AN32" s="58"/>
      <c r="AO32" s="59"/>
      <c r="AP32" s="54">
        <f t="shared" si="8"/>
        <v>1.957846153846152</v>
      </c>
      <c r="AQ32" s="55">
        <f t="shared" si="9"/>
        <v>2500</v>
      </c>
      <c r="AR32" s="61"/>
      <c r="AS32" s="62"/>
      <c r="AT32" s="58"/>
      <c r="AU32" s="58"/>
      <c r="AV32" s="59"/>
      <c r="AW32" s="54">
        <f t="shared" si="10"/>
        <v>2.1746153846153842</v>
      </c>
      <c r="AX32" s="55">
        <f t="shared" si="11"/>
        <v>2500</v>
      </c>
      <c r="AY32" s="61">
        <v>4</v>
      </c>
      <c r="AZ32" s="62"/>
      <c r="BA32" s="58"/>
      <c r="BB32" s="58"/>
      <c r="BC32" s="59"/>
      <c r="BD32" s="54">
        <f t="shared" si="12"/>
        <v>2.356999999999998</v>
      </c>
      <c r="BE32" s="55">
        <f t="shared" si="13"/>
        <v>2500</v>
      </c>
      <c r="BF32" s="61"/>
      <c r="BG32" s="62"/>
      <c r="BH32" s="58"/>
      <c r="BI32" s="58"/>
      <c r="BJ32" s="59"/>
      <c r="BK32" s="54">
        <f t="shared" si="14"/>
        <v>2.564076923076922</v>
      </c>
      <c r="BL32" s="55">
        <f t="shared" si="15"/>
        <v>2500</v>
      </c>
      <c r="BM32" s="61">
        <v>7</v>
      </c>
      <c r="BN32" s="62"/>
      <c r="BO32" s="58"/>
      <c r="BP32" s="58"/>
      <c r="BQ32" s="59"/>
      <c r="BR32" s="54">
        <f t="shared" si="16"/>
        <v>2.8425384615384588</v>
      </c>
      <c r="BS32" s="55">
        <f t="shared" si="17"/>
        <v>2500</v>
      </c>
      <c r="BT32" s="61"/>
      <c r="BU32" s="62"/>
      <c r="BV32" s="58"/>
      <c r="BW32" s="58"/>
      <c r="BX32" s="59"/>
      <c r="BY32" s="54">
        <f t="shared" si="18"/>
        <v>2.8609999999999967</v>
      </c>
      <c r="BZ32" s="55">
        <f t="shared" si="19"/>
        <v>2500</v>
      </c>
      <c r="CA32" s="61"/>
      <c r="CB32" s="62"/>
      <c r="CC32" s="58"/>
      <c r="CD32" s="58"/>
      <c r="CE32" s="59"/>
      <c r="CF32" s="54">
        <f t="shared" si="20"/>
        <v>2.8609999999999967</v>
      </c>
      <c r="CG32" s="55">
        <f t="shared" si="21"/>
        <v>2500</v>
      </c>
      <c r="CH32" s="61"/>
      <c r="CI32" s="62"/>
      <c r="CJ32" s="58"/>
      <c r="CK32" s="58"/>
      <c r="CL32" s="59"/>
      <c r="CM32" s="54">
        <f t="shared" si="22"/>
        <v>2.8609999999999967</v>
      </c>
      <c r="CN32" s="55">
        <f t="shared" si="23"/>
        <v>2500</v>
      </c>
      <c r="CO32" s="61"/>
      <c r="CP32" s="62"/>
      <c r="CQ32" s="58"/>
      <c r="CR32" s="58"/>
      <c r="CS32" s="59"/>
      <c r="CT32" s="54">
        <f t="shared" si="24"/>
        <v>2.8609999999999967</v>
      </c>
      <c r="CU32" s="55">
        <f t="shared" si="25"/>
        <v>2500</v>
      </c>
      <c r="CV32" s="61"/>
      <c r="CW32" s="62"/>
      <c r="CX32" s="58"/>
      <c r="CY32" s="58"/>
      <c r="CZ32" s="59"/>
      <c r="DA32" s="54">
        <f t="shared" si="26"/>
        <v>2.8609999999999967</v>
      </c>
      <c r="DB32" s="55">
        <f t="shared" si="27"/>
        <v>2500</v>
      </c>
      <c r="DC32" s="61"/>
      <c r="DD32" s="62"/>
      <c r="DE32" s="58"/>
      <c r="DF32" s="58"/>
      <c r="DG32" s="59"/>
      <c r="DH32" s="54">
        <f t="shared" si="28"/>
        <v>2.8609999999999967</v>
      </c>
      <c r="DI32" s="55">
        <f t="shared" si="29"/>
        <v>2500</v>
      </c>
      <c r="DJ32" s="61"/>
      <c r="DK32" s="62"/>
      <c r="DL32" s="58"/>
      <c r="DM32" s="58"/>
      <c r="DN32" s="59"/>
      <c r="DO32" s="54">
        <f t="shared" si="30"/>
        <v>2.8609999999999967</v>
      </c>
      <c r="DP32" s="55">
        <f t="shared" si="31"/>
        <v>2500</v>
      </c>
      <c r="DQ32" s="61"/>
      <c r="DR32" s="62"/>
      <c r="DS32" s="58"/>
      <c r="DT32" s="58"/>
      <c r="DU32" s="59"/>
      <c r="DV32" s="54">
        <f t="shared" si="32"/>
        <v>2.8609999999999967</v>
      </c>
      <c r="DW32" s="55">
        <f t="shared" si="33"/>
        <v>2500</v>
      </c>
      <c r="DX32" s="61"/>
      <c r="DY32" s="62"/>
      <c r="DZ32" s="58"/>
      <c r="EA32" s="58"/>
      <c r="EB32" s="59"/>
      <c r="EC32" s="54">
        <f t="shared" si="34"/>
        <v>2.8609999999999967</v>
      </c>
      <c r="ED32" s="55">
        <f t="shared" si="35"/>
        <v>2500</v>
      </c>
      <c r="EE32" s="61"/>
      <c r="EF32" s="62"/>
      <c r="EG32" s="58"/>
      <c r="EH32" s="58"/>
      <c r="EI32" s="59"/>
      <c r="EJ32" s="54">
        <f t="shared" si="36"/>
        <v>2.8609999999999967</v>
      </c>
      <c r="EK32" s="55">
        <f t="shared" si="37"/>
        <v>2500</v>
      </c>
      <c r="EL32" s="61"/>
      <c r="EM32" s="62"/>
      <c r="EN32" s="58"/>
      <c r="EO32" s="58"/>
      <c r="EP32" s="59"/>
      <c r="EQ32" s="54">
        <f t="shared" si="38"/>
        <v>2.8609999999999967</v>
      </c>
      <c r="ER32" s="55">
        <f t="shared" si="39"/>
        <v>2500</v>
      </c>
      <c r="ES32" s="61"/>
      <c r="ET32" s="62"/>
      <c r="EU32" s="58"/>
      <c r="EV32" s="58"/>
      <c r="EW32" s="59"/>
      <c r="EX32" s="54">
        <f t="shared" si="40"/>
        <v>2.8609999999999967</v>
      </c>
      <c r="EY32" s="55">
        <f t="shared" si="41"/>
        <v>2500</v>
      </c>
      <c r="EZ32" s="61"/>
      <c r="FA32" s="62"/>
      <c r="FB32" s="58"/>
      <c r="FC32" s="58"/>
      <c r="FD32" s="59"/>
      <c r="FE32" s="54">
        <f t="shared" si="42"/>
        <v>2.8609999999999967</v>
      </c>
      <c r="FF32" s="55">
        <f t="shared" si="43"/>
        <v>2500</v>
      </c>
      <c r="FG32" s="61"/>
      <c r="FH32" s="62"/>
      <c r="FI32" s="58"/>
      <c r="FJ32" s="58"/>
      <c r="FK32" s="59"/>
      <c r="FL32" s="54">
        <f t="shared" si="44"/>
        <v>2.8609999999999967</v>
      </c>
      <c r="FM32" s="55">
        <f t="shared" si="45"/>
        <v>2500</v>
      </c>
      <c r="FN32" s="61"/>
      <c r="FO32" s="62"/>
      <c r="FP32" s="58"/>
      <c r="FQ32" s="58"/>
      <c r="FR32" s="59"/>
      <c r="FS32" s="54">
        <f t="shared" si="46"/>
        <v>2.8609999999999967</v>
      </c>
      <c r="FT32" s="55">
        <f t="shared" si="47"/>
        <v>2500</v>
      </c>
      <c r="FU32" s="61"/>
      <c r="FV32" s="62"/>
      <c r="FW32" s="58"/>
      <c r="FX32" s="58"/>
      <c r="FY32" s="59"/>
      <c r="FZ32" s="54">
        <f t="shared" si="48"/>
        <v>2.8609999999999967</v>
      </c>
      <c r="GA32" s="55">
        <f t="shared" si="49"/>
        <v>2500</v>
      </c>
      <c r="GB32" s="61"/>
      <c r="GC32" s="62"/>
      <c r="GD32" s="58"/>
      <c r="GE32" s="58"/>
      <c r="GF32" s="59"/>
      <c r="GG32" s="54">
        <f t="shared" si="50"/>
        <v>2.8609999999999967</v>
      </c>
      <c r="GH32" s="55">
        <f t="shared" si="51"/>
        <v>2500</v>
      </c>
      <c r="GI32" s="61"/>
      <c r="GJ32" s="62"/>
      <c r="GK32" s="58"/>
      <c r="GL32" s="58"/>
      <c r="GM32" s="59"/>
      <c r="GN32" s="54">
        <f t="shared" si="52"/>
        <v>2.8609999999999967</v>
      </c>
      <c r="GO32" s="55">
        <f t="shared" si="53"/>
        <v>2500</v>
      </c>
      <c r="GP32" s="61"/>
      <c r="GQ32" s="62"/>
      <c r="GR32" s="58"/>
      <c r="GS32" s="58"/>
      <c r="GT32" s="59"/>
      <c r="GU32" s="54">
        <f t="shared" si="54"/>
        <v>2.8609999999999967</v>
      </c>
      <c r="GV32" s="55">
        <f t="shared" si="55"/>
        <v>2500</v>
      </c>
    </row>
    <row r="33" spans="1:204" s="60" customFormat="1">
      <c r="A33" s="57">
        <v>30</v>
      </c>
      <c r="B33" s="61"/>
      <c r="C33" s="62"/>
      <c r="D33" s="58">
        <v>20</v>
      </c>
      <c r="E33" s="58"/>
      <c r="F33" s="59"/>
      <c r="G33" s="54">
        <f t="shared" si="57"/>
        <v>0.88153846153846149</v>
      </c>
      <c r="H33" s="55">
        <f t="shared" si="56"/>
        <v>2500</v>
      </c>
      <c r="I33" s="61"/>
      <c r="J33" s="62"/>
      <c r="K33" s="58">
        <v>20</v>
      </c>
      <c r="L33" s="58"/>
      <c r="M33" s="59"/>
      <c r="N33" s="54">
        <f t="shared" si="0"/>
        <v>1.0812307692307686</v>
      </c>
      <c r="O33" s="55">
        <f t="shared" si="1"/>
        <v>2500</v>
      </c>
      <c r="P33" s="61">
        <v>4</v>
      </c>
      <c r="Q33" s="62"/>
      <c r="R33" s="58"/>
      <c r="S33" s="58"/>
      <c r="T33" s="59"/>
      <c r="U33" s="54">
        <f t="shared" si="2"/>
        <v>1.2649230769230764</v>
      </c>
      <c r="V33" s="55">
        <f t="shared" si="3"/>
        <v>2500</v>
      </c>
      <c r="W33" s="61">
        <v>5</v>
      </c>
      <c r="X33" s="62"/>
      <c r="Y33" s="58"/>
      <c r="Z33" s="58"/>
      <c r="AA33" s="59"/>
      <c r="AB33" s="54">
        <f t="shared" si="4"/>
        <v>1.4836923076923074</v>
      </c>
      <c r="AC33" s="55">
        <f t="shared" si="5"/>
        <v>2500</v>
      </c>
      <c r="AD33" s="61">
        <v>5</v>
      </c>
      <c r="AE33" s="62"/>
      <c r="AF33" s="58"/>
      <c r="AG33" s="58"/>
      <c r="AH33" s="59"/>
      <c r="AI33" s="54">
        <f t="shared" si="6"/>
        <v>1.7421538461538444</v>
      </c>
      <c r="AJ33" s="55">
        <f t="shared" si="7"/>
        <v>2500</v>
      </c>
      <c r="AK33" s="61"/>
      <c r="AL33" s="62"/>
      <c r="AM33" s="58">
        <v>30</v>
      </c>
      <c r="AN33" s="58"/>
      <c r="AO33" s="59"/>
      <c r="AP33" s="54">
        <f t="shared" si="8"/>
        <v>1.963846153846152</v>
      </c>
      <c r="AQ33" s="55">
        <f t="shared" si="9"/>
        <v>2500</v>
      </c>
      <c r="AR33" s="61"/>
      <c r="AS33" s="62"/>
      <c r="AT33" s="58"/>
      <c r="AU33" s="58"/>
      <c r="AV33" s="59"/>
      <c r="AW33" s="54">
        <f t="shared" si="10"/>
        <v>2.1746153846153842</v>
      </c>
      <c r="AX33" s="55">
        <f t="shared" si="11"/>
        <v>2500</v>
      </c>
      <c r="AY33" s="61">
        <v>6</v>
      </c>
      <c r="AZ33" s="62"/>
      <c r="BA33" s="58"/>
      <c r="BB33" s="58"/>
      <c r="BC33" s="59"/>
      <c r="BD33" s="54">
        <f t="shared" si="12"/>
        <v>2.368076923076921</v>
      </c>
      <c r="BE33" s="55">
        <f t="shared" si="13"/>
        <v>2500</v>
      </c>
      <c r="BF33" s="61"/>
      <c r="BG33" s="62"/>
      <c r="BH33" s="58"/>
      <c r="BI33" s="58"/>
      <c r="BJ33" s="59"/>
      <c r="BK33" s="54">
        <f t="shared" si="14"/>
        <v>2.564076923076922</v>
      </c>
      <c r="BL33" s="55">
        <f t="shared" si="15"/>
        <v>2500</v>
      </c>
      <c r="BM33" s="61">
        <v>5</v>
      </c>
      <c r="BN33" s="62"/>
      <c r="BO33" s="58"/>
      <c r="BP33" s="58"/>
      <c r="BQ33" s="59"/>
      <c r="BR33" s="54">
        <f t="shared" si="16"/>
        <v>2.8517692307692277</v>
      </c>
      <c r="BS33" s="55">
        <f t="shared" si="17"/>
        <v>2500</v>
      </c>
      <c r="BT33" s="61"/>
      <c r="BU33" s="62"/>
      <c r="BV33" s="58"/>
      <c r="BW33" s="58"/>
      <c r="BX33" s="59"/>
      <c r="BY33" s="54">
        <f t="shared" si="18"/>
        <v>2.8609999999999967</v>
      </c>
      <c r="BZ33" s="55">
        <f t="shared" si="19"/>
        <v>2500</v>
      </c>
      <c r="CA33" s="61"/>
      <c r="CB33" s="62"/>
      <c r="CC33" s="58"/>
      <c r="CD33" s="58"/>
      <c r="CE33" s="59"/>
      <c r="CF33" s="54">
        <f t="shared" si="20"/>
        <v>2.8609999999999967</v>
      </c>
      <c r="CG33" s="55">
        <f t="shared" si="21"/>
        <v>2500</v>
      </c>
      <c r="CH33" s="61"/>
      <c r="CI33" s="62"/>
      <c r="CJ33" s="58"/>
      <c r="CK33" s="58"/>
      <c r="CL33" s="59"/>
      <c r="CM33" s="54">
        <f t="shared" si="22"/>
        <v>2.8609999999999967</v>
      </c>
      <c r="CN33" s="55">
        <f t="shared" si="23"/>
        <v>2500</v>
      </c>
      <c r="CO33" s="61"/>
      <c r="CP33" s="62"/>
      <c r="CQ33" s="58"/>
      <c r="CR33" s="58"/>
      <c r="CS33" s="59"/>
      <c r="CT33" s="54">
        <f t="shared" si="24"/>
        <v>2.8609999999999967</v>
      </c>
      <c r="CU33" s="55">
        <f t="shared" si="25"/>
        <v>2500</v>
      </c>
      <c r="CV33" s="61"/>
      <c r="CW33" s="62"/>
      <c r="CX33" s="58"/>
      <c r="CY33" s="58"/>
      <c r="CZ33" s="59"/>
      <c r="DA33" s="54">
        <f t="shared" si="26"/>
        <v>2.8609999999999967</v>
      </c>
      <c r="DB33" s="55">
        <f t="shared" si="27"/>
        <v>2500</v>
      </c>
      <c r="DC33" s="61"/>
      <c r="DD33" s="62"/>
      <c r="DE33" s="58"/>
      <c r="DF33" s="58"/>
      <c r="DG33" s="59"/>
      <c r="DH33" s="54">
        <f t="shared" si="28"/>
        <v>2.8609999999999967</v>
      </c>
      <c r="DI33" s="55">
        <f t="shared" si="29"/>
        <v>2500</v>
      </c>
      <c r="DJ33" s="61"/>
      <c r="DK33" s="62"/>
      <c r="DL33" s="58"/>
      <c r="DM33" s="58"/>
      <c r="DN33" s="59"/>
      <c r="DO33" s="54">
        <f t="shared" si="30"/>
        <v>2.8609999999999967</v>
      </c>
      <c r="DP33" s="55">
        <f t="shared" si="31"/>
        <v>2500</v>
      </c>
      <c r="DQ33" s="61"/>
      <c r="DR33" s="62"/>
      <c r="DS33" s="58"/>
      <c r="DT33" s="58"/>
      <c r="DU33" s="59"/>
      <c r="DV33" s="54">
        <f t="shared" si="32"/>
        <v>2.8609999999999967</v>
      </c>
      <c r="DW33" s="55">
        <f t="shared" si="33"/>
        <v>2500</v>
      </c>
      <c r="DX33" s="61"/>
      <c r="DY33" s="62"/>
      <c r="DZ33" s="58"/>
      <c r="EA33" s="58"/>
      <c r="EB33" s="59"/>
      <c r="EC33" s="54">
        <f t="shared" si="34"/>
        <v>2.8609999999999967</v>
      </c>
      <c r="ED33" s="55">
        <f t="shared" si="35"/>
        <v>2500</v>
      </c>
      <c r="EE33" s="61"/>
      <c r="EF33" s="62"/>
      <c r="EG33" s="58"/>
      <c r="EH33" s="58"/>
      <c r="EI33" s="59"/>
      <c r="EJ33" s="54">
        <f t="shared" si="36"/>
        <v>2.8609999999999967</v>
      </c>
      <c r="EK33" s="55">
        <f t="shared" si="37"/>
        <v>2500</v>
      </c>
      <c r="EL33" s="61"/>
      <c r="EM33" s="62"/>
      <c r="EN33" s="58"/>
      <c r="EO33" s="58"/>
      <c r="EP33" s="59"/>
      <c r="EQ33" s="54">
        <f t="shared" si="38"/>
        <v>2.8609999999999967</v>
      </c>
      <c r="ER33" s="55">
        <f t="shared" si="39"/>
        <v>2500</v>
      </c>
      <c r="ES33" s="61"/>
      <c r="ET33" s="62"/>
      <c r="EU33" s="58"/>
      <c r="EV33" s="58"/>
      <c r="EW33" s="59"/>
      <c r="EX33" s="54">
        <f t="shared" si="40"/>
        <v>2.8609999999999967</v>
      </c>
      <c r="EY33" s="55">
        <f t="shared" si="41"/>
        <v>2500</v>
      </c>
      <c r="EZ33" s="61"/>
      <c r="FA33" s="62"/>
      <c r="FB33" s="58"/>
      <c r="FC33" s="58"/>
      <c r="FD33" s="59"/>
      <c r="FE33" s="54">
        <f t="shared" si="42"/>
        <v>2.8609999999999967</v>
      </c>
      <c r="FF33" s="55">
        <f t="shared" si="43"/>
        <v>2500</v>
      </c>
      <c r="FG33" s="61"/>
      <c r="FH33" s="62"/>
      <c r="FI33" s="58"/>
      <c r="FJ33" s="58"/>
      <c r="FK33" s="59"/>
      <c r="FL33" s="54">
        <f t="shared" si="44"/>
        <v>2.8609999999999967</v>
      </c>
      <c r="FM33" s="55">
        <f t="shared" si="45"/>
        <v>2500</v>
      </c>
      <c r="FN33" s="61"/>
      <c r="FO33" s="62"/>
      <c r="FP33" s="58"/>
      <c r="FQ33" s="58"/>
      <c r="FR33" s="59"/>
      <c r="FS33" s="54">
        <f t="shared" si="46"/>
        <v>2.8609999999999967</v>
      </c>
      <c r="FT33" s="55">
        <f t="shared" si="47"/>
        <v>2500</v>
      </c>
      <c r="FU33" s="61"/>
      <c r="FV33" s="62"/>
      <c r="FW33" s="58"/>
      <c r="FX33" s="58"/>
      <c r="FY33" s="59"/>
      <c r="FZ33" s="54">
        <f t="shared" si="48"/>
        <v>2.8609999999999967</v>
      </c>
      <c r="GA33" s="55">
        <f t="shared" si="49"/>
        <v>2500</v>
      </c>
      <c r="GB33" s="61"/>
      <c r="GC33" s="62"/>
      <c r="GD33" s="58"/>
      <c r="GE33" s="58"/>
      <c r="GF33" s="59"/>
      <c r="GG33" s="54">
        <f t="shared" si="50"/>
        <v>2.8609999999999967</v>
      </c>
      <c r="GH33" s="55">
        <f t="shared" si="51"/>
        <v>2500</v>
      </c>
      <c r="GI33" s="61"/>
      <c r="GJ33" s="62"/>
      <c r="GK33" s="58"/>
      <c r="GL33" s="58"/>
      <c r="GM33" s="59"/>
      <c r="GN33" s="54">
        <f t="shared" si="52"/>
        <v>2.8609999999999967</v>
      </c>
      <c r="GO33" s="55">
        <f t="shared" si="53"/>
        <v>2500</v>
      </c>
      <c r="GP33" s="61"/>
      <c r="GQ33" s="62"/>
      <c r="GR33" s="58"/>
      <c r="GS33" s="58"/>
      <c r="GT33" s="59"/>
      <c r="GU33" s="54">
        <f t="shared" si="54"/>
        <v>2.8609999999999967</v>
      </c>
      <c r="GV33" s="55">
        <f t="shared" si="55"/>
        <v>2500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0.88153846153846149</v>
      </c>
      <c r="H34" s="55">
        <f t="shared" si="56"/>
        <v>2500</v>
      </c>
      <c r="I34" s="64"/>
      <c r="J34" s="65"/>
      <c r="K34" s="66">
        <v>20</v>
      </c>
      <c r="L34" s="66"/>
      <c r="M34" s="67"/>
      <c r="N34" s="68">
        <f t="shared" si="0"/>
        <v>1.0852307692307686</v>
      </c>
      <c r="O34" s="69">
        <f t="shared" si="1"/>
        <v>2500</v>
      </c>
      <c r="P34" s="64"/>
      <c r="Q34" s="65"/>
      <c r="R34" s="66"/>
      <c r="S34" s="66"/>
      <c r="T34" s="67"/>
      <c r="U34" s="68">
        <f t="shared" si="2"/>
        <v>1.2649230769230764</v>
      </c>
      <c r="V34" s="69">
        <f t="shared" si="3"/>
        <v>2500</v>
      </c>
      <c r="W34" s="64"/>
      <c r="X34" s="65"/>
      <c r="Y34" s="66"/>
      <c r="Z34" s="66"/>
      <c r="AA34" s="67"/>
      <c r="AB34" s="68">
        <f t="shared" si="4"/>
        <v>1.4836923076923074</v>
      </c>
      <c r="AC34" s="69">
        <f t="shared" si="5"/>
        <v>2500</v>
      </c>
      <c r="AD34" s="64">
        <v>5</v>
      </c>
      <c r="AE34" s="65"/>
      <c r="AF34" s="66"/>
      <c r="AG34" s="66"/>
      <c r="AH34" s="67"/>
      <c r="AI34" s="68">
        <f t="shared" si="6"/>
        <v>1.7513846153846133</v>
      </c>
      <c r="AJ34" s="69">
        <f t="shared" si="7"/>
        <v>2500</v>
      </c>
      <c r="AK34" s="64"/>
      <c r="AL34" s="65"/>
      <c r="AM34" s="66"/>
      <c r="AN34" s="66"/>
      <c r="AO34" s="67"/>
      <c r="AP34" s="68">
        <f t="shared" si="8"/>
        <v>1.963846153846152</v>
      </c>
      <c r="AQ34" s="69">
        <f t="shared" si="9"/>
        <v>2500</v>
      </c>
      <c r="AR34" s="64"/>
      <c r="AS34" s="65"/>
      <c r="AT34" s="66"/>
      <c r="AU34" s="66"/>
      <c r="AV34" s="67"/>
      <c r="AW34" s="68">
        <f t="shared" si="10"/>
        <v>2.1746153846153842</v>
      </c>
      <c r="AX34" s="69">
        <f t="shared" si="11"/>
        <v>2500</v>
      </c>
      <c r="AY34" s="64">
        <v>8</v>
      </c>
      <c r="AZ34" s="65"/>
      <c r="BA34" s="66"/>
      <c r="BB34" s="66"/>
      <c r="BC34" s="67"/>
      <c r="BD34" s="68">
        <f t="shared" si="12"/>
        <v>2.3828461538461516</v>
      </c>
      <c r="BE34" s="69">
        <f t="shared" si="13"/>
        <v>2500</v>
      </c>
      <c r="BF34" s="64"/>
      <c r="BG34" s="65"/>
      <c r="BH34" s="66"/>
      <c r="BI34" s="66"/>
      <c r="BJ34" s="67"/>
      <c r="BK34" s="68">
        <f t="shared" si="14"/>
        <v>2.564076923076922</v>
      </c>
      <c r="BL34" s="69">
        <f t="shared" si="15"/>
        <v>2500</v>
      </c>
      <c r="BM34" s="64">
        <v>5</v>
      </c>
      <c r="BN34" s="65"/>
      <c r="BO34" s="66"/>
      <c r="BP34" s="66"/>
      <c r="BQ34" s="67"/>
      <c r="BR34" s="68">
        <f t="shared" si="16"/>
        <v>2.8609999999999967</v>
      </c>
      <c r="BS34" s="69">
        <f t="shared" si="17"/>
        <v>2500</v>
      </c>
      <c r="BT34" s="64"/>
      <c r="BU34" s="65"/>
      <c r="BV34" s="66"/>
      <c r="BW34" s="66"/>
      <c r="BX34" s="67"/>
      <c r="BY34" s="68">
        <f t="shared" si="18"/>
        <v>2.8609999999999967</v>
      </c>
      <c r="BZ34" s="69">
        <f t="shared" si="19"/>
        <v>2500</v>
      </c>
      <c r="CA34" s="64"/>
      <c r="CB34" s="65"/>
      <c r="CC34" s="66"/>
      <c r="CD34" s="66"/>
      <c r="CE34" s="67"/>
      <c r="CF34" s="68">
        <f t="shared" si="20"/>
        <v>2.8609999999999967</v>
      </c>
      <c r="CG34" s="69">
        <f t="shared" si="21"/>
        <v>2500</v>
      </c>
      <c r="CH34" s="64"/>
      <c r="CI34" s="65"/>
      <c r="CJ34" s="66"/>
      <c r="CK34" s="66"/>
      <c r="CL34" s="67"/>
      <c r="CM34" s="68">
        <f t="shared" si="22"/>
        <v>2.8609999999999967</v>
      </c>
      <c r="CN34" s="69">
        <f t="shared" si="23"/>
        <v>2500</v>
      </c>
      <c r="CO34" s="64"/>
      <c r="CP34" s="65"/>
      <c r="CQ34" s="66"/>
      <c r="CR34" s="66"/>
      <c r="CS34" s="67"/>
      <c r="CT34" s="68">
        <f t="shared" si="24"/>
        <v>2.8609999999999967</v>
      </c>
      <c r="CU34" s="69">
        <f t="shared" si="25"/>
        <v>2500</v>
      </c>
      <c r="CV34" s="64"/>
      <c r="CW34" s="65"/>
      <c r="CX34" s="66"/>
      <c r="CY34" s="66"/>
      <c r="CZ34" s="67"/>
      <c r="DA34" s="68">
        <f t="shared" si="26"/>
        <v>2.8609999999999967</v>
      </c>
      <c r="DB34" s="69">
        <f t="shared" si="27"/>
        <v>2500</v>
      </c>
      <c r="DC34" s="64"/>
      <c r="DD34" s="65"/>
      <c r="DE34" s="66"/>
      <c r="DF34" s="66"/>
      <c r="DG34" s="67"/>
      <c r="DH34" s="68">
        <f t="shared" si="28"/>
        <v>2.8609999999999967</v>
      </c>
      <c r="DI34" s="69">
        <f t="shared" si="29"/>
        <v>2500</v>
      </c>
      <c r="DJ34" s="64"/>
      <c r="DK34" s="65"/>
      <c r="DL34" s="66"/>
      <c r="DM34" s="66"/>
      <c r="DN34" s="67"/>
      <c r="DO34" s="68">
        <f t="shared" si="30"/>
        <v>2.8609999999999967</v>
      </c>
      <c r="DP34" s="69">
        <f t="shared" si="31"/>
        <v>2500</v>
      </c>
      <c r="DQ34" s="64"/>
      <c r="DR34" s="65"/>
      <c r="DS34" s="66"/>
      <c r="DT34" s="66"/>
      <c r="DU34" s="67"/>
      <c r="DV34" s="68">
        <f t="shared" si="32"/>
        <v>2.8609999999999967</v>
      </c>
      <c r="DW34" s="69">
        <f t="shared" si="33"/>
        <v>2500</v>
      </c>
      <c r="DX34" s="64"/>
      <c r="DY34" s="65"/>
      <c r="DZ34" s="66"/>
      <c r="EA34" s="66"/>
      <c r="EB34" s="67"/>
      <c r="EC34" s="68">
        <f t="shared" si="34"/>
        <v>2.8609999999999967</v>
      </c>
      <c r="ED34" s="69">
        <f t="shared" si="35"/>
        <v>2500</v>
      </c>
      <c r="EE34" s="64"/>
      <c r="EF34" s="65"/>
      <c r="EG34" s="66"/>
      <c r="EH34" s="66"/>
      <c r="EI34" s="67"/>
      <c r="EJ34" s="68">
        <f t="shared" si="36"/>
        <v>2.8609999999999967</v>
      </c>
      <c r="EK34" s="69">
        <f t="shared" si="37"/>
        <v>2500</v>
      </c>
      <c r="EL34" s="64"/>
      <c r="EM34" s="65"/>
      <c r="EN34" s="66"/>
      <c r="EO34" s="66"/>
      <c r="EP34" s="67"/>
      <c r="EQ34" s="68">
        <f t="shared" si="38"/>
        <v>2.8609999999999967</v>
      </c>
      <c r="ER34" s="69">
        <f t="shared" si="39"/>
        <v>2500</v>
      </c>
      <c r="ES34" s="64"/>
      <c r="ET34" s="65"/>
      <c r="EU34" s="66"/>
      <c r="EV34" s="66"/>
      <c r="EW34" s="67"/>
      <c r="EX34" s="68">
        <f t="shared" si="40"/>
        <v>2.8609999999999967</v>
      </c>
      <c r="EY34" s="69">
        <f t="shared" si="41"/>
        <v>2500</v>
      </c>
      <c r="EZ34" s="64"/>
      <c r="FA34" s="65"/>
      <c r="FB34" s="66"/>
      <c r="FC34" s="66"/>
      <c r="FD34" s="67"/>
      <c r="FE34" s="68">
        <f t="shared" si="42"/>
        <v>2.8609999999999967</v>
      </c>
      <c r="FF34" s="69">
        <f t="shared" si="43"/>
        <v>2500</v>
      </c>
      <c r="FG34" s="64"/>
      <c r="FH34" s="65"/>
      <c r="FI34" s="66"/>
      <c r="FJ34" s="66"/>
      <c r="FK34" s="67"/>
      <c r="FL34" s="68">
        <f t="shared" si="44"/>
        <v>2.8609999999999967</v>
      </c>
      <c r="FM34" s="69">
        <f t="shared" si="45"/>
        <v>2500</v>
      </c>
      <c r="FN34" s="64"/>
      <c r="FO34" s="65"/>
      <c r="FP34" s="66"/>
      <c r="FQ34" s="66"/>
      <c r="FR34" s="67"/>
      <c r="FS34" s="68">
        <f t="shared" si="46"/>
        <v>2.8609999999999967</v>
      </c>
      <c r="FT34" s="69">
        <f t="shared" si="47"/>
        <v>2500</v>
      </c>
      <c r="FU34" s="64"/>
      <c r="FV34" s="65"/>
      <c r="FW34" s="66"/>
      <c r="FX34" s="66"/>
      <c r="FY34" s="67"/>
      <c r="FZ34" s="68">
        <f t="shared" si="48"/>
        <v>2.8609999999999967</v>
      </c>
      <c r="GA34" s="69">
        <f t="shared" si="49"/>
        <v>2500</v>
      </c>
      <c r="GB34" s="64"/>
      <c r="GC34" s="65"/>
      <c r="GD34" s="66"/>
      <c r="GE34" s="66"/>
      <c r="GF34" s="67"/>
      <c r="GG34" s="68">
        <f t="shared" si="50"/>
        <v>2.8609999999999967</v>
      </c>
      <c r="GH34" s="69">
        <f t="shared" si="51"/>
        <v>2500</v>
      </c>
      <c r="GI34" s="64"/>
      <c r="GJ34" s="65"/>
      <c r="GK34" s="66"/>
      <c r="GL34" s="66"/>
      <c r="GM34" s="67"/>
      <c r="GN34" s="68">
        <f t="shared" si="52"/>
        <v>2.8609999999999967</v>
      </c>
      <c r="GO34" s="69">
        <f t="shared" si="53"/>
        <v>2500</v>
      </c>
      <c r="GP34" s="64"/>
      <c r="GQ34" s="65"/>
      <c r="GR34" s="66"/>
      <c r="GS34" s="66"/>
      <c r="GT34" s="67"/>
      <c r="GU34" s="68">
        <f t="shared" si="54"/>
        <v>2.8609999999999967</v>
      </c>
      <c r="GV34" s="69">
        <f t="shared" si="55"/>
        <v>2500</v>
      </c>
    </row>
    <row r="35" spans="1:204" s="79" customFormat="1" ht="13.5" thickBot="1">
      <c r="A35" s="71" t="s">
        <v>4</v>
      </c>
      <c r="B35" s="72">
        <f>SUM(B4:B34)</f>
        <v>16</v>
      </c>
      <c r="C35" s="73">
        <f>SUM(C4:C34)</f>
        <v>0</v>
      </c>
      <c r="D35" s="74">
        <f>SUM(D4:D34)</f>
        <v>260</v>
      </c>
      <c r="E35" s="75">
        <f>SUM(E4:E34)</f>
        <v>0</v>
      </c>
      <c r="F35" s="76">
        <f>SUM(F4:F34)</f>
        <v>0</v>
      </c>
      <c r="G35" s="77">
        <v>0.8</v>
      </c>
      <c r="H35" s="77">
        <v>2500</v>
      </c>
      <c r="I35" s="72">
        <f>SUM(I4:I34)</f>
        <v>67</v>
      </c>
      <c r="J35" s="73">
        <f>SUM(J4:J34)</f>
        <v>0</v>
      </c>
      <c r="K35" s="74">
        <f>SUM(K4:K34)</f>
        <v>400</v>
      </c>
      <c r="L35" s="75">
        <f>SUM(L4:L34)</f>
        <v>0</v>
      </c>
      <c r="M35" s="76">
        <f>SUM(M4:M34)</f>
        <v>0</v>
      </c>
      <c r="N35" s="123">
        <f>+N34-G34</f>
        <v>0.20369230769230706</v>
      </c>
      <c r="O35" s="78"/>
      <c r="P35" s="72">
        <f>SUM(P4:P34)</f>
        <v>54</v>
      </c>
      <c r="Q35" s="73">
        <f>SUM(Q4:Q34)</f>
        <v>0</v>
      </c>
      <c r="R35" s="74">
        <f>SUM(R4:R34)</f>
        <v>400</v>
      </c>
      <c r="S35" s="75">
        <f>SUM(S4:S34)</f>
        <v>0</v>
      </c>
      <c r="T35" s="76">
        <f>SUM(T4:T34)</f>
        <v>0</v>
      </c>
      <c r="U35" s="123">
        <f>+U34-N34</f>
        <v>0.17969230769230782</v>
      </c>
      <c r="V35" s="78"/>
      <c r="W35" s="72">
        <f>SUM(W4:W34)</f>
        <v>112</v>
      </c>
      <c r="X35" s="73">
        <f>SUM(X4:X34)</f>
        <v>0</v>
      </c>
      <c r="Y35" s="74">
        <f>SUM(Y4:Y34)</f>
        <v>60</v>
      </c>
      <c r="Z35" s="75">
        <f>SUM(Z4:Z34)</f>
        <v>0</v>
      </c>
      <c r="AA35" s="76">
        <f>SUM(AA4:AA34)</f>
        <v>0</v>
      </c>
      <c r="AB35" s="123">
        <f>+AB34-U34</f>
        <v>0.21876923076923105</v>
      </c>
      <c r="AC35" s="78"/>
      <c r="AD35" s="72">
        <f>SUM(AD4:AD34)</f>
        <v>119</v>
      </c>
      <c r="AE35" s="73">
        <f>SUM(AE4:AE34)</f>
        <v>0</v>
      </c>
      <c r="AF35" s="74">
        <f>SUM(AF4:AF34)</f>
        <v>240</v>
      </c>
      <c r="AG35" s="75">
        <f>SUM(AG4:AG34)</f>
        <v>0</v>
      </c>
      <c r="AH35" s="76">
        <f>SUM(AH4:AH34)</f>
        <v>0</v>
      </c>
      <c r="AI35" s="123">
        <f>+AI34-AB34</f>
        <v>0.2676923076923059</v>
      </c>
      <c r="AJ35" s="78"/>
      <c r="AK35" s="72">
        <f>SUM(AK4:AK34)</f>
        <v>49</v>
      </c>
      <c r="AL35" s="73">
        <f>SUM(AL4:AL34)</f>
        <v>0</v>
      </c>
      <c r="AM35" s="74">
        <f>SUM(AM4:AM34)</f>
        <v>610</v>
      </c>
      <c r="AN35" s="75">
        <f>SUM(AN4:AN34)</f>
        <v>0</v>
      </c>
      <c r="AO35" s="76">
        <f>SUM(AO4:AO34)</f>
        <v>0</v>
      </c>
      <c r="AP35" s="123">
        <f>+AP34-AI34</f>
        <v>0.2124615384615387</v>
      </c>
      <c r="AQ35" s="78"/>
      <c r="AR35" s="72">
        <f>SUM(AR4:AR34)</f>
        <v>47</v>
      </c>
      <c r="AS35" s="73">
        <f>SUM(AS4:AS34)</f>
        <v>0</v>
      </c>
      <c r="AT35" s="74">
        <f>SUM(AT4:AT34)</f>
        <v>620</v>
      </c>
      <c r="AU35" s="75">
        <f>SUM(AU4:AU34)</f>
        <v>0</v>
      </c>
      <c r="AV35" s="76">
        <f>SUM(AV4:AV34)</f>
        <v>0</v>
      </c>
      <c r="AW35" s="123">
        <f>+AW34-AP34</f>
        <v>0.21076923076923215</v>
      </c>
      <c r="AX35" s="78"/>
      <c r="AY35" s="72">
        <f>SUM(AY4:AY34)</f>
        <v>70</v>
      </c>
      <c r="AZ35" s="73">
        <f>SUM(AZ4:AZ34)</f>
        <v>0</v>
      </c>
      <c r="BA35" s="74">
        <f>SUM(BA4:BA34)</f>
        <v>395</v>
      </c>
      <c r="BB35" s="75">
        <f>SUM(BB4:BB34)</f>
        <v>0</v>
      </c>
      <c r="BC35" s="76">
        <f>SUM(BC4:BC34)</f>
        <v>0</v>
      </c>
      <c r="BD35" s="123">
        <f>+BD34-AW34</f>
        <v>0.20823076923076744</v>
      </c>
      <c r="BE35" s="78"/>
      <c r="BF35" s="72">
        <f>SUM(BF4:BF34)</f>
        <v>83</v>
      </c>
      <c r="BG35" s="73">
        <f>SUM(BG4:BG34)</f>
        <v>0</v>
      </c>
      <c r="BH35" s="74">
        <f>SUM(BH4:BH34)</f>
        <v>140</v>
      </c>
      <c r="BI35" s="75">
        <f>SUM(BI4:BI34)</f>
        <v>0</v>
      </c>
      <c r="BJ35" s="76">
        <f>SUM(BJ4:BJ34)</f>
        <v>0</v>
      </c>
      <c r="BK35" s="123">
        <f>+BK34-BD34</f>
        <v>0.18123076923077042</v>
      </c>
      <c r="BL35" s="78"/>
      <c r="BM35" s="72">
        <f>SUM(BM4:BM34)</f>
        <v>137</v>
      </c>
      <c r="BN35" s="73">
        <f>SUM(BN4:BN34)</f>
        <v>0</v>
      </c>
      <c r="BO35" s="74">
        <f>SUM(BO4:BO34)</f>
        <v>220</v>
      </c>
      <c r="BP35" s="75">
        <f>SUM(BP4:BP34)</f>
        <v>0</v>
      </c>
      <c r="BQ35" s="76">
        <f>SUM(BQ4:BQ34)</f>
        <v>0</v>
      </c>
      <c r="BR35" s="123">
        <f>+BR34-BK34</f>
        <v>0.29692307692307462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16</v>
      </c>
      <c r="C36" s="322"/>
      <c r="D36" s="323">
        <f>+SUM(D35:E35)</f>
        <v>260</v>
      </c>
      <c r="E36" s="324"/>
      <c r="F36" s="80">
        <f>+F35</f>
        <v>0</v>
      </c>
      <c r="G36" s="371"/>
      <c r="H36" s="372"/>
      <c r="I36" s="321">
        <f>+SUM(I35:J35)</f>
        <v>67</v>
      </c>
      <c r="J36" s="322"/>
      <c r="K36" s="323">
        <f>+SUM(K35:L35)</f>
        <v>400</v>
      </c>
      <c r="L36" s="324"/>
      <c r="M36" s="80">
        <f>+M35</f>
        <v>0</v>
      </c>
      <c r="N36" s="78"/>
      <c r="O36" s="78"/>
      <c r="P36" s="321">
        <f>+SUM(P35:Q35)</f>
        <v>54</v>
      </c>
      <c r="Q36" s="322"/>
      <c r="R36" s="323">
        <f>+SUM(R35:S35)</f>
        <v>400</v>
      </c>
      <c r="S36" s="324"/>
      <c r="T36" s="80">
        <f>+T35</f>
        <v>0</v>
      </c>
      <c r="U36" s="78"/>
      <c r="V36" s="78"/>
      <c r="W36" s="321">
        <f>+SUM(W35:X35)</f>
        <v>112</v>
      </c>
      <c r="X36" s="322"/>
      <c r="Y36" s="323">
        <f>+SUM(Y35:Z35)</f>
        <v>60</v>
      </c>
      <c r="Z36" s="324"/>
      <c r="AA36" s="80">
        <f>+AA35</f>
        <v>0</v>
      </c>
      <c r="AB36" s="78"/>
      <c r="AC36" s="78"/>
      <c r="AD36" s="321">
        <f>+SUM(AD35:AE35)</f>
        <v>119</v>
      </c>
      <c r="AE36" s="322"/>
      <c r="AF36" s="323">
        <f>+SUM(AF35:AG35)</f>
        <v>240</v>
      </c>
      <c r="AG36" s="324"/>
      <c r="AH36" s="80">
        <f>+AH35</f>
        <v>0</v>
      </c>
      <c r="AI36" s="78"/>
      <c r="AJ36" s="78"/>
      <c r="AK36" s="321">
        <f>+SUM(AK35:AL35)</f>
        <v>49</v>
      </c>
      <c r="AL36" s="322"/>
      <c r="AM36" s="323">
        <f>+SUM(AM35:AN35)</f>
        <v>610</v>
      </c>
      <c r="AN36" s="324"/>
      <c r="AO36" s="80">
        <f>+AO35</f>
        <v>0</v>
      </c>
      <c r="AP36" s="78"/>
      <c r="AQ36" s="78"/>
      <c r="AR36" s="321">
        <f>+SUM(AR35:AS35)</f>
        <v>47</v>
      </c>
      <c r="AS36" s="322"/>
      <c r="AT36" s="323">
        <f>+SUM(AT35:AU35)</f>
        <v>620</v>
      </c>
      <c r="AU36" s="324"/>
      <c r="AV36" s="80">
        <f>+AV35</f>
        <v>0</v>
      </c>
      <c r="AW36" s="78"/>
      <c r="AX36" s="78"/>
      <c r="AY36" s="321">
        <f>+SUM(AY35:AZ35)</f>
        <v>70</v>
      </c>
      <c r="AZ36" s="322"/>
      <c r="BA36" s="323">
        <f>+SUM(BA35:BB35)</f>
        <v>395</v>
      </c>
      <c r="BB36" s="324"/>
      <c r="BC36" s="80">
        <f>+BC35</f>
        <v>0</v>
      </c>
      <c r="BD36" s="78"/>
      <c r="BE36" s="78"/>
      <c r="BF36" s="321">
        <f>+SUM(BF35:BG35)</f>
        <v>83</v>
      </c>
      <c r="BG36" s="322"/>
      <c r="BH36" s="323">
        <f>+SUM(BH35:BI35)</f>
        <v>140</v>
      </c>
      <c r="BI36" s="324"/>
      <c r="BJ36" s="80">
        <f>+BJ35</f>
        <v>0</v>
      </c>
      <c r="BK36" s="78"/>
      <c r="BL36" s="78"/>
      <c r="BM36" s="321">
        <f>+SUM(BM35:BN35)</f>
        <v>137</v>
      </c>
      <c r="BN36" s="322"/>
      <c r="BO36" s="323">
        <f>+SUM(BO35:BP35)</f>
        <v>220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22620</v>
      </c>
      <c r="F42" s="373"/>
      <c r="G42" s="373"/>
      <c r="H42" s="373"/>
      <c r="I42" s="373"/>
      <c r="J42" s="373"/>
      <c r="K42" s="373"/>
      <c r="L42" s="373">
        <f>+E42+I42</f>
        <v>22620</v>
      </c>
      <c r="M42" s="373"/>
      <c r="N42" s="373"/>
      <c r="P42" s="339">
        <f>GU34</f>
        <v>2.8609999999999967</v>
      </c>
      <c r="Q42" s="339"/>
      <c r="R42" s="339"/>
      <c r="S42" s="339"/>
      <c r="T42" s="333">
        <f>+GV34</f>
        <v>2500</v>
      </c>
      <c r="U42" s="334"/>
      <c r="V42" s="335"/>
      <c r="W42" s="336">
        <f>+P42*T42</f>
        <v>7152.4999999999918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3345</v>
      </c>
      <c r="F43" s="381"/>
      <c r="G43" s="381"/>
      <c r="H43" s="381"/>
      <c r="I43" s="381"/>
      <c r="J43" s="381"/>
      <c r="K43" s="381"/>
      <c r="L43" s="381">
        <f>+E43+I43</f>
        <v>3345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45819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9 เดือน 22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2.8609999999999967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2.8609999999999967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2.8609999999999967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2500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-1478.0322580645161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316680</v>
      </c>
      <c r="G89" s="384"/>
      <c r="H89" s="384"/>
      <c r="I89" s="386">
        <f>+F89/$F$99</f>
        <v>-1.8718268746044663E-2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167250</v>
      </c>
      <c r="G90" s="384"/>
      <c r="H90" s="384"/>
      <c r="I90" s="387">
        <f>+F90/$F$99</f>
        <v>-9.8857851704432544E-3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 ht="12.75" customHeight="1">
      <c r="A91" s="84"/>
      <c r="B91" s="84"/>
      <c r="C91" s="390" t="s">
        <v>71</v>
      </c>
      <c r="D91" s="391"/>
      <c r="E91" s="392"/>
      <c r="F91" s="291">
        <f>+F89+F90</f>
        <v>483930</v>
      </c>
      <c r="G91" s="291"/>
      <c r="H91" s="291"/>
      <c r="I91" s="281">
        <f>+F91/$F$99</f>
        <v>-2.8604053916487918E-2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+(G35*H35)*85</f>
        <v>170000</v>
      </c>
      <c r="G93" s="262"/>
      <c r="H93" s="263"/>
      <c r="I93" s="278">
        <f>+F93/$F$99</f>
        <v>-1.0048331712857119E-2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-1313806.4516129033</v>
      </c>
      <c r="G94" s="262"/>
      <c r="H94" s="263"/>
      <c r="I94" s="278">
        <f t="shared" ref="I94:I99" si="61">+F94/$F$99</f>
        <v>7.7656253131165989E-2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-7390161.2903225804</v>
      </c>
      <c r="G95" s="262"/>
      <c r="H95" s="263"/>
      <c r="I95" s="278">
        <f t="shared" si="61"/>
        <v>0.43681642386280867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-8868193.5483870972</v>
      </c>
      <c r="G96" s="262"/>
      <c r="H96" s="263"/>
      <c r="I96" s="278">
        <f t="shared" si="61"/>
        <v>0.52417970863537044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0</v>
      </c>
      <c r="G97" s="262"/>
      <c r="H97" s="263"/>
      <c r="I97" s="278">
        <f t="shared" si="61"/>
        <v>0</v>
      </c>
      <c r="J97" s="279"/>
      <c r="K97" s="280"/>
      <c r="L97" s="84" t="s">
        <v>125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-17402161.290322579</v>
      </c>
      <c r="G98" s="327"/>
      <c r="H98" s="328"/>
      <c r="I98" s="329">
        <f t="shared" si="61"/>
        <v>1.028604053916488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 ht="12.75" customHeight="1">
      <c r="C99" s="398" t="s">
        <v>79</v>
      </c>
      <c r="D99" s="399"/>
      <c r="E99" s="400"/>
      <c r="F99" s="332">
        <f>+F91+F98</f>
        <v>-16918231.290322579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16918231.290322579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 t="s">
        <v>126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CT2:CT3"/>
    <mergeCell ref="C67:E67"/>
    <mergeCell ref="C68:E68"/>
    <mergeCell ref="O70:Q70"/>
    <mergeCell ref="F73:H73"/>
    <mergeCell ref="O73:Q73"/>
    <mergeCell ref="F70:H70"/>
    <mergeCell ref="O55:Q55"/>
    <mergeCell ref="L63:N63"/>
    <mergeCell ref="I65:K65"/>
    <mergeCell ref="I63:K63"/>
    <mergeCell ref="O63:Q63"/>
    <mergeCell ref="I64:K64"/>
    <mergeCell ref="I55:K55"/>
    <mergeCell ref="L64:N64"/>
    <mergeCell ref="L73:N73"/>
    <mergeCell ref="F69:H69"/>
    <mergeCell ref="C55:E55"/>
    <mergeCell ref="F55:H55"/>
    <mergeCell ref="C63:E63"/>
    <mergeCell ref="C71:E71"/>
    <mergeCell ref="F71:H71"/>
    <mergeCell ref="I71:K71"/>
    <mergeCell ref="L71:N71"/>
    <mergeCell ref="EC2:EC3"/>
    <mergeCell ref="EE2:EF2"/>
    <mergeCell ref="EG2:EH2"/>
    <mergeCell ref="EI2:EI3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DZ2:EA2"/>
    <mergeCell ref="EB2:EB3"/>
    <mergeCell ref="CU2:CU3"/>
    <mergeCell ref="CV2:CW2"/>
    <mergeCell ref="CX2:CY2"/>
    <mergeCell ref="CZ2:CZ3"/>
    <mergeCell ref="DA2:DA3"/>
    <mergeCell ref="DB2:DB3"/>
    <mergeCell ref="DC2:DD2"/>
    <mergeCell ref="DE2:DF2"/>
    <mergeCell ref="DV2:DV3"/>
    <mergeCell ref="DW2:DW3"/>
    <mergeCell ref="DX2:DY2"/>
    <mergeCell ref="CQ2:CR2"/>
    <mergeCell ref="CS2:CS3"/>
    <mergeCell ref="BT2:BU2"/>
    <mergeCell ref="BV2:BW2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CJ2:CK2"/>
    <mergeCell ref="CL2:CL3"/>
    <mergeCell ref="CM2:CM3"/>
    <mergeCell ref="CN2:CN3"/>
    <mergeCell ref="CO2:CP2"/>
    <mergeCell ref="CH1:CN1"/>
    <mergeCell ref="CO1:CU1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W2:X2"/>
    <mergeCell ref="Y2:Z2"/>
    <mergeCell ref="AK2:AL2"/>
    <mergeCell ref="AM2:AN2"/>
    <mergeCell ref="AO2:AO3"/>
    <mergeCell ref="AP2:AP3"/>
    <mergeCell ref="AQ2:AQ3"/>
    <mergeCell ref="AJ2:AJ3"/>
    <mergeCell ref="AX2:AX3"/>
    <mergeCell ref="AY1:BE1"/>
    <mergeCell ref="BF1:BL1"/>
    <mergeCell ref="BM1:BS1"/>
    <mergeCell ref="BT1:BZ1"/>
    <mergeCell ref="CA1:CG1"/>
    <mergeCell ref="AR2:AS2"/>
    <mergeCell ref="AT2:AU2"/>
    <mergeCell ref="AV2:AV3"/>
    <mergeCell ref="AW2:AW3"/>
    <mergeCell ref="AY2:AZ2"/>
    <mergeCell ref="BA2:BB2"/>
    <mergeCell ref="BC2:BC3"/>
    <mergeCell ref="BD2:BD3"/>
    <mergeCell ref="BE2:BE3"/>
    <mergeCell ref="BF2:BG2"/>
    <mergeCell ref="BH2:BI2"/>
    <mergeCell ref="BJ2:BJ3"/>
    <mergeCell ref="BK2:BK3"/>
    <mergeCell ref="BL2:BL3"/>
    <mergeCell ref="BM2:BN2"/>
    <mergeCell ref="BO2:BP2"/>
    <mergeCell ref="BQ2:BQ3"/>
    <mergeCell ref="BR2:BR3"/>
    <mergeCell ref="BS2:BS3"/>
    <mergeCell ref="AR1:AX1"/>
    <mergeCell ref="AA2:AA3"/>
    <mergeCell ref="AB2:AB3"/>
    <mergeCell ref="AC2:AC3"/>
    <mergeCell ref="AD2:AE2"/>
    <mergeCell ref="AF2:AG2"/>
    <mergeCell ref="AH2:AH3"/>
    <mergeCell ref="AI2:AI3"/>
    <mergeCell ref="W1:AC1"/>
    <mergeCell ref="AD1:AJ1"/>
    <mergeCell ref="C43:D43"/>
    <mergeCell ref="C56:Q56"/>
    <mergeCell ref="U2:U3"/>
    <mergeCell ref="V2:V3"/>
    <mergeCell ref="A1:A2"/>
    <mergeCell ref="B1:H1"/>
    <mergeCell ref="I1:O1"/>
    <mergeCell ref="P1:V1"/>
    <mergeCell ref="AK1:AQ1"/>
    <mergeCell ref="C44:D44"/>
    <mergeCell ref="E44:H44"/>
    <mergeCell ref="I44:K44"/>
    <mergeCell ref="O47:Q47"/>
    <mergeCell ref="L55:N55"/>
    <mergeCell ref="C47:E47"/>
    <mergeCell ref="F47:H47"/>
    <mergeCell ref="I47:K47"/>
    <mergeCell ref="L47:N47"/>
    <mergeCell ref="M2:M3"/>
    <mergeCell ref="N2:N3"/>
    <mergeCell ref="O2:O3"/>
    <mergeCell ref="P2:Q2"/>
    <mergeCell ref="R2:S2"/>
    <mergeCell ref="T2:T3"/>
    <mergeCell ref="C42:D42"/>
    <mergeCell ref="E42:H42"/>
    <mergeCell ref="I42:K42"/>
    <mergeCell ref="DC36:DD36"/>
    <mergeCell ref="EE36:EF36"/>
    <mergeCell ref="EG36:EH36"/>
    <mergeCell ref="DJ36:DK36"/>
    <mergeCell ref="FK2:FK3"/>
    <mergeCell ref="FL2:FL3"/>
    <mergeCell ref="EW2:EW3"/>
    <mergeCell ref="EX2:EX3"/>
    <mergeCell ref="EY2:EY3"/>
    <mergeCell ref="ED2:ED3"/>
    <mergeCell ref="DG2:DG3"/>
    <mergeCell ref="DH2:DH3"/>
    <mergeCell ref="DI2:DI3"/>
    <mergeCell ref="DJ2:DK2"/>
    <mergeCell ref="DL2:DM2"/>
    <mergeCell ref="DN2:DN3"/>
    <mergeCell ref="DO2:DO3"/>
    <mergeCell ref="DP2:DP3"/>
    <mergeCell ref="DQ2:DR2"/>
    <mergeCell ref="DS2:DT2"/>
    <mergeCell ref="DU2:DU3"/>
    <mergeCell ref="EZ1:FF1"/>
    <mergeCell ref="FG1:FM1"/>
    <mergeCell ref="FN1:FT1"/>
    <mergeCell ref="FU1:GA1"/>
    <mergeCell ref="FE2:FE3"/>
    <mergeCell ref="FF2:FF3"/>
    <mergeCell ref="FG2:FH2"/>
    <mergeCell ref="FI2:FJ2"/>
    <mergeCell ref="GB1:GH1"/>
    <mergeCell ref="EZ2:FA2"/>
    <mergeCell ref="FB2:FC2"/>
    <mergeCell ref="FD2:FD3"/>
    <mergeCell ref="FU2:FV2"/>
    <mergeCell ref="FW2:FX2"/>
    <mergeCell ref="FY2:FY3"/>
    <mergeCell ref="FZ2:FZ3"/>
    <mergeCell ref="GA2:GA3"/>
    <mergeCell ref="GB2:GC2"/>
    <mergeCell ref="FM2:FM3"/>
    <mergeCell ref="FN2:FO2"/>
    <mergeCell ref="FP2:FQ2"/>
    <mergeCell ref="FR2:FR3"/>
    <mergeCell ref="FS2:FS3"/>
    <mergeCell ref="FT2:FT3"/>
    <mergeCell ref="EL2:EM2"/>
    <mergeCell ref="EN2:EO2"/>
    <mergeCell ref="EP2:EP3"/>
    <mergeCell ref="EQ2:EQ3"/>
    <mergeCell ref="ER2:ER3"/>
    <mergeCell ref="ES2:ET2"/>
    <mergeCell ref="EU2:EV2"/>
    <mergeCell ref="EL1:ER1"/>
    <mergeCell ref="ES1:EY1"/>
    <mergeCell ref="GI1:GO1"/>
    <mergeCell ref="GU2:GU3"/>
    <mergeCell ref="GV2:GV3"/>
    <mergeCell ref="GR2:GS2"/>
    <mergeCell ref="GT2:GT3"/>
    <mergeCell ref="GD2:GE2"/>
    <mergeCell ref="GF2:GF3"/>
    <mergeCell ref="GG2:GG3"/>
    <mergeCell ref="GH2:GH3"/>
    <mergeCell ref="GP2:GQ2"/>
    <mergeCell ref="GI2:GJ2"/>
    <mergeCell ref="GM2:GM3"/>
    <mergeCell ref="GN2:GN3"/>
    <mergeCell ref="GO2:GO3"/>
    <mergeCell ref="GK2:GL2"/>
    <mergeCell ref="GP1:GV1"/>
    <mergeCell ref="GR36:GS36"/>
    <mergeCell ref="FN36:FO36"/>
    <mergeCell ref="FP36:FQ36"/>
    <mergeCell ref="FU36:FV36"/>
    <mergeCell ref="FW36:FX36"/>
    <mergeCell ref="GB36:GC36"/>
    <mergeCell ref="GD36:GE36"/>
    <mergeCell ref="EL36:EM36"/>
    <mergeCell ref="BM36:BN36"/>
    <mergeCell ref="BO36:BP36"/>
    <mergeCell ref="DE36:DF36"/>
    <mergeCell ref="BT36:BU36"/>
    <mergeCell ref="BV36:BW36"/>
    <mergeCell ref="CA36:CB36"/>
    <mergeCell ref="CC36:CD36"/>
    <mergeCell ref="CH36:CI36"/>
    <mergeCell ref="CJ36:CK36"/>
    <mergeCell ref="DL36:DM36"/>
    <mergeCell ref="DQ36:DR36"/>
    <mergeCell ref="DS36:DT36"/>
    <mergeCell ref="DX36:DY36"/>
    <mergeCell ref="DZ36:EA36"/>
    <mergeCell ref="CV36:CW36"/>
    <mergeCell ref="CX36:CY36"/>
    <mergeCell ref="GK36:GL36"/>
    <mergeCell ref="GP36:GQ36"/>
    <mergeCell ref="EN36:EO36"/>
    <mergeCell ref="ES36:ET36"/>
    <mergeCell ref="EU36:EV36"/>
    <mergeCell ref="EZ36:FA36"/>
    <mergeCell ref="FB36:FC36"/>
    <mergeCell ref="FG36:FH36"/>
    <mergeCell ref="FI36:FJ36"/>
    <mergeCell ref="GI36:GJ36"/>
    <mergeCell ref="CO36:CP36"/>
    <mergeCell ref="CQ36:CR36"/>
    <mergeCell ref="C49:F49"/>
    <mergeCell ref="C64:E64"/>
    <mergeCell ref="C69:E69"/>
    <mergeCell ref="E43:H43"/>
    <mergeCell ref="U68:V68"/>
    <mergeCell ref="R69:T69"/>
    <mergeCell ref="U69:V69"/>
    <mergeCell ref="I69:K69"/>
    <mergeCell ref="O65:Q65"/>
    <mergeCell ref="I67:K67"/>
    <mergeCell ref="F68:H68"/>
    <mergeCell ref="F64:H64"/>
    <mergeCell ref="L67:N67"/>
    <mergeCell ref="O68:Q68"/>
    <mergeCell ref="I43:K43"/>
    <mergeCell ref="L43:N43"/>
    <mergeCell ref="O46:Q46"/>
    <mergeCell ref="L44:N44"/>
    <mergeCell ref="C46:E46"/>
    <mergeCell ref="W41:Y41"/>
    <mergeCell ref="W42:Y42"/>
    <mergeCell ref="C65:E65"/>
    <mergeCell ref="BH36:BI36"/>
    <mergeCell ref="O67:Q67"/>
    <mergeCell ref="F67:H67"/>
    <mergeCell ref="L65:N65"/>
    <mergeCell ref="T42:V42"/>
    <mergeCell ref="F46:H46"/>
    <mergeCell ref="I46:K46"/>
    <mergeCell ref="L46:N46"/>
    <mergeCell ref="K54:Q54"/>
    <mergeCell ref="F63:H63"/>
    <mergeCell ref="P41:S41"/>
    <mergeCell ref="C39:F39"/>
    <mergeCell ref="H39:N39"/>
    <mergeCell ref="C41:D41"/>
    <mergeCell ref="E41:H41"/>
    <mergeCell ref="I41:K41"/>
    <mergeCell ref="L41:N41"/>
    <mergeCell ref="C50:D50"/>
    <mergeCell ref="E50:F50"/>
    <mergeCell ref="C51:D51"/>
    <mergeCell ref="E51:F51"/>
    <mergeCell ref="C54:J54"/>
    <mergeCell ref="L42:N42"/>
    <mergeCell ref="P42:S42"/>
    <mergeCell ref="T41:V41"/>
    <mergeCell ref="F65:H65"/>
    <mergeCell ref="I70:K70"/>
    <mergeCell ref="I73:K73"/>
    <mergeCell ref="L69:N69"/>
    <mergeCell ref="O69:Q69"/>
    <mergeCell ref="R77:T77"/>
    <mergeCell ref="U77:V77"/>
    <mergeCell ref="O71:Q71"/>
    <mergeCell ref="F77:H77"/>
    <mergeCell ref="I77:K77"/>
    <mergeCell ref="L77:N77"/>
    <mergeCell ref="O77:Q77"/>
    <mergeCell ref="F75:H75"/>
    <mergeCell ref="I75:K75"/>
    <mergeCell ref="L75:N75"/>
    <mergeCell ref="O75:Q75"/>
    <mergeCell ref="F76:H76"/>
    <mergeCell ref="I76:K76"/>
    <mergeCell ref="L58:N58"/>
    <mergeCell ref="O58:Q58"/>
    <mergeCell ref="R57:T57"/>
    <mergeCell ref="U57:V57"/>
    <mergeCell ref="U58:V58"/>
    <mergeCell ref="C81:E81"/>
    <mergeCell ref="F81:H81"/>
    <mergeCell ref="I81:K81"/>
    <mergeCell ref="L81:N81"/>
    <mergeCell ref="O81:Q81"/>
    <mergeCell ref="C82:E82"/>
    <mergeCell ref="F82:H82"/>
    <mergeCell ref="I82:K82"/>
    <mergeCell ref="L82:N82"/>
    <mergeCell ref="O82:Q82"/>
    <mergeCell ref="O79:Q79"/>
    <mergeCell ref="L76:N76"/>
    <mergeCell ref="O76:Q76"/>
    <mergeCell ref="C80:E80"/>
    <mergeCell ref="F80:H80"/>
    <mergeCell ref="I80:K80"/>
    <mergeCell ref="L80:N80"/>
    <mergeCell ref="O80:Q80"/>
    <mergeCell ref="C79:E79"/>
    <mergeCell ref="F79:H79"/>
    <mergeCell ref="I79:K79"/>
    <mergeCell ref="L79:N79"/>
    <mergeCell ref="C87:E87"/>
    <mergeCell ref="F87:H87"/>
    <mergeCell ref="C66:Q66"/>
    <mergeCell ref="C60:E60"/>
    <mergeCell ref="F60:H60"/>
    <mergeCell ref="I60:K60"/>
    <mergeCell ref="L60:N60"/>
    <mergeCell ref="O60:Q60"/>
    <mergeCell ref="C59:E59"/>
    <mergeCell ref="F59:H59"/>
    <mergeCell ref="I59:K59"/>
    <mergeCell ref="L59:N59"/>
    <mergeCell ref="O59:Q59"/>
    <mergeCell ref="C85:E85"/>
    <mergeCell ref="F85:H85"/>
    <mergeCell ref="F84:H84"/>
    <mergeCell ref="L85:N85"/>
    <mergeCell ref="C84:E84"/>
    <mergeCell ref="O85:Q85"/>
    <mergeCell ref="L84:N84"/>
    <mergeCell ref="O84:Q84"/>
    <mergeCell ref="O83:Q83"/>
    <mergeCell ref="C70:E70"/>
    <mergeCell ref="C73:E73"/>
    <mergeCell ref="C90:E90"/>
    <mergeCell ref="F90:H90"/>
    <mergeCell ref="I90:K90"/>
    <mergeCell ref="C91:E91"/>
    <mergeCell ref="F91:H91"/>
    <mergeCell ref="I91:K91"/>
    <mergeCell ref="I88:K88"/>
    <mergeCell ref="C89:E89"/>
    <mergeCell ref="F89:H89"/>
    <mergeCell ref="I89:K89"/>
    <mergeCell ref="C88:H88"/>
    <mergeCell ref="F94:H94"/>
    <mergeCell ref="I94:K94"/>
    <mergeCell ref="F95:H95"/>
    <mergeCell ref="I95:K95"/>
    <mergeCell ref="D94:E94"/>
    <mergeCell ref="D95:E95"/>
    <mergeCell ref="I92:K92"/>
    <mergeCell ref="F93:H93"/>
    <mergeCell ref="I93:K93"/>
    <mergeCell ref="C92:H92"/>
    <mergeCell ref="D93:E93"/>
    <mergeCell ref="U59:V59"/>
    <mergeCell ref="C62:E62"/>
    <mergeCell ref="F62:H62"/>
    <mergeCell ref="I62:K62"/>
    <mergeCell ref="L62:N62"/>
    <mergeCell ref="O62:Q62"/>
    <mergeCell ref="C61:E61"/>
    <mergeCell ref="F61:H61"/>
    <mergeCell ref="I61:K61"/>
    <mergeCell ref="L61:N61"/>
    <mergeCell ref="O61:Q61"/>
    <mergeCell ref="C57:E57"/>
    <mergeCell ref="F57:H57"/>
    <mergeCell ref="I57:K57"/>
    <mergeCell ref="L57:N57"/>
    <mergeCell ref="O57:Q57"/>
    <mergeCell ref="C58:E58"/>
    <mergeCell ref="F58:H58"/>
    <mergeCell ref="I58:K58"/>
    <mergeCell ref="R67:T67"/>
    <mergeCell ref="R58:T58"/>
    <mergeCell ref="O64:Q64"/>
    <mergeCell ref="R59:T59"/>
    <mergeCell ref="U67:V67"/>
    <mergeCell ref="R68:T68"/>
    <mergeCell ref="C72:E72"/>
    <mergeCell ref="F72:H72"/>
    <mergeCell ref="I72:K72"/>
    <mergeCell ref="L72:N72"/>
    <mergeCell ref="O72:Q72"/>
    <mergeCell ref="C74:Q74"/>
    <mergeCell ref="L70:N70"/>
    <mergeCell ref="I68:K68"/>
    <mergeCell ref="L68:N68"/>
    <mergeCell ref="R75:T75"/>
    <mergeCell ref="U75:V75"/>
    <mergeCell ref="R76:T76"/>
    <mergeCell ref="U76:V76"/>
    <mergeCell ref="C78:E78"/>
    <mergeCell ref="F78:H78"/>
    <mergeCell ref="I78:K78"/>
    <mergeCell ref="L78:N78"/>
    <mergeCell ref="O78:Q78"/>
    <mergeCell ref="C77:E77"/>
    <mergeCell ref="C75:E75"/>
    <mergeCell ref="C76:E76"/>
    <mergeCell ref="D96:E96"/>
    <mergeCell ref="F96:H96"/>
    <mergeCell ref="I96:K96"/>
    <mergeCell ref="D97:E97"/>
    <mergeCell ref="S101:V101"/>
    <mergeCell ref="S102:V102"/>
    <mergeCell ref="C103:Q103"/>
    <mergeCell ref="S103:V103"/>
    <mergeCell ref="C104:Q106"/>
    <mergeCell ref="S104:V104"/>
    <mergeCell ref="S105:V105"/>
    <mergeCell ref="C100:E100"/>
    <mergeCell ref="F100:H100"/>
    <mergeCell ref="I100:K100"/>
    <mergeCell ref="C99:E99"/>
    <mergeCell ref="F99:H99"/>
    <mergeCell ref="I99:K99"/>
    <mergeCell ref="F97:H97"/>
    <mergeCell ref="I97:K97"/>
    <mergeCell ref="C98:E98"/>
    <mergeCell ref="F98:H98"/>
    <mergeCell ref="I98:K98"/>
  </mergeCells>
  <dataValidations count="1">
    <dataValidation type="list" allowBlank="1" showInputMessage="1" showErrorMessage="1" sqref="O47:Q47" xr:uid="{00000000-0002-0000-0C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GV207"/>
  <sheetViews>
    <sheetView showGridLines="0" zoomScale="70" zoomScaleNormal="70" workbookViewId="0">
      <pane xSplit="1" ySplit="3" topLeftCell="AO4" activePane="bottomRight" state="frozen"/>
      <selection activeCell="C61" sqref="C61:E61"/>
      <selection pane="topRight" activeCell="C61" sqref="C61:E61"/>
      <selection pane="bottomLeft" activeCell="C61" sqref="C61:E61"/>
      <selection pane="bottomRight" activeCell="BO27" sqref="BO27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24990</v>
      </c>
      <c r="C1" s="355"/>
      <c r="D1" s="355"/>
      <c r="E1" s="355"/>
      <c r="F1" s="355"/>
      <c r="G1" s="355"/>
      <c r="H1" s="356"/>
      <c r="I1" s="354">
        <v>25020</v>
      </c>
      <c r="J1" s="355"/>
      <c r="K1" s="355"/>
      <c r="L1" s="355"/>
      <c r="M1" s="355"/>
      <c r="N1" s="355"/>
      <c r="O1" s="356"/>
      <c r="P1" s="354">
        <v>25051</v>
      </c>
      <c r="Q1" s="355"/>
      <c r="R1" s="355"/>
      <c r="S1" s="355"/>
      <c r="T1" s="355"/>
      <c r="U1" s="355"/>
      <c r="V1" s="356"/>
      <c r="W1" s="354">
        <v>25082</v>
      </c>
      <c r="X1" s="355"/>
      <c r="Y1" s="355"/>
      <c r="Z1" s="355"/>
      <c r="AA1" s="355"/>
      <c r="AB1" s="355"/>
      <c r="AC1" s="356"/>
      <c r="AD1" s="354">
        <v>25112</v>
      </c>
      <c r="AE1" s="355"/>
      <c r="AF1" s="355"/>
      <c r="AG1" s="355"/>
      <c r="AH1" s="355"/>
      <c r="AI1" s="355"/>
      <c r="AJ1" s="356"/>
      <c r="AK1" s="354">
        <v>25143</v>
      </c>
      <c r="AL1" s="355"/>
      <c r="AM1" s="355"/>
      <c r="AN1" s="355"/>
      <c r="AO1" s="355"/>
      <c r="AP1" s="355"/>
      <c r="AQ1" s="356"/>
      <c r="AR1" s="354">
        <v>25173</v>
      </c>
      <c r="AS1" s="355"/>
      <c r="AT1" s="355"/>
      <c r="AU1" s="355"/>
      <c r="AV1" s="355"/>
      <c r="AW1" s="355"/>
      <c r="AX1" s="356"/>
      <c r="AY1" s="354">
        <v>25204</v>
      </c>
      <c r="AZ1" s="355"/>
      <c r="BA1" s="355"/>
      <c r="BB1" s="355"/>
      <c r="BC1" s="355"/>
      <c r="BD1" s="355"/>
      <c r="BE1" s="356"/>
      <c r="BF1" s="354">
        <v>25235</v>
      </c>
      <c r="BG1" s="355"/>
      <c r="BH1" s="355"/>
      <c r="BI1" s="355"/>
      <c r="BJ1" s="355"/>
      <c r="BK1" s="355"/>
      <c r="BL1" s="356"/>
      <c r="BM1" s="354">
        <v>25263</v>
      </c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1.24</v>
      </c>
      <c r="H4" s="55">
        <f>$H$35-F4</f>
        <v>4000</v>
      </c>
      <c r="I4" s="50">
        <v>3</v>
      </c>
      <c r="J4" s="51"/>
      <c r="K4" s="52">
        <v>40</v>
      </c>
      <c r="L4" s="52"/>
      <c r="M4" s="53"/>
      <c r="N4" s="54">
        <f>((((((I4+J4)*30)/$E$50)+((K4+L4)/$E$51))+(G34*H34))-(F34*G34))/(O4)</f>
        <v>1.2896153846153853</v>
      </c>
      <c r="O4" s="55">
        <f>H34-M4</f>
        <v>4000</v>
      </c>
      <c r="P4" s="50">
        <v>6</v>
      </c>
      <c r="Q4" s="51"/>
      <c r="R4" s="52"/>
      <c r="S4" s="52"/>
      <c r="T4" s="53"/>
      <c r="U4" s="54">
        <f>((((((P4+Q4)*30)/$E$50)+((R4+S4)/$E$51))+(N34*O34))-(M34*N34))/(V4)</f>
        <v>1.5323076923076924</v>
      </c>
      <c r="V4" s="55">
        <f>O34-T4</f>
        <v>4000</v>
      </c>
      <c r="W4" s="50">
        <v>12</v>
      </c>
      <c r="X4" s="51"/>
      <c r="Y4" s="52"/>
      <c r="Z4" s="52"/>
      <c r="AA4" s="53"/>
      <c r="AB4" s="54">
        <f>((((((W4+X4)*30)/$E$50)+((Y4+Z4)/$E$51))+(U34*V34))-(T34*U34))/(AC4)</f>
        <v>1.8199999999999998</v>
      </c>
      <c r="AC4" s="55">
        <f>V34-AA4</f>
        <v>4000</v>
      </c>
      <c r="AD4" s="50"/>
      <c r="AE4" s="51"/>
      <c r="AF4" s="52">
        <v>40</v>
      </c>
      <c r="AG4" s="52"/>
      <c r="AH4" s="53"/>
      <c r="AI4" s="54">
        <f>((((((AD4+AE4)*30)/$E$50)+((AF4+AG4)/$E$51))+(AB34*AC34))-(AA34*AB34))/(AJ4)</f>
        <v>2.14576923076923</v>
      </c>
      <c r="AJ4" s="55">
        <f>AC34-AH4</f>
        <v>4000</v>
      </c>
      <c r="AK4" s="50">
        <v>9</v>
      </c>
      <c r="AL4" s="51"/>
      <c r="AM4" s="52"/>
      <c r="AN4" s="52"/>
      <c r="AO4" s="53"/>
      <c r="AP4" s="54">
        <f>((((((AK4+AL4)*30)/$E$50)+((AM4+AN4)/$E$51))+(AI34*AJ34))-(AH34*AI34))/(AQ4)</f>
        <v>2.5065384615384585</v>
      </c>
      <c r="AQ4" s="55">
        <f>AJ34-AO4</f>
        <v>4000</v>
      </c>
      <c r="AR4" s="50">
        <v>4</v>
      </c>
      <c r="AS4" s="51"/>
      <c r="AT4" s="52"/>
      <c r="AU4" s="52"/>
      <c r="AV4" s="53"/>
      <c r="AW4" s="54">
        <f>((((((AR4+AS4)*30)/$E$50)+((AT4+AU4)/$E$51))+(AP34*AQ34))-(AO34*AP34))/(AX4)</f>
        <v>2.6988461538461506</v>
      </c>
      <c r="AX4" s="55">
        <f>AQ34-AV4</f>
        <v>4000</v>
      </c>
      <c r="AY4" s="50"/>
      <c r="AZ4" s="51"/>
      <c r="BA4" s="52"/>
      <c r="BB4" s="52"/>
      <c r="BC4" s="53"/>
      <c r="BD4" s="54">
        <f>((((((AY4+AZ4)*30)/$E$50)+((BA4+BB4)/$E$51))+(AW34*AX34))-(AV34*AW34))/(BE4)</f>
        <v>2.9553688838072727</v>
      </c>
      <c r="BE4" s="55">
        <f>AX34-BC4</f>
        <v>3991</v>
      </c>
      <c r="BF4" s="50">
        <v>7</v>
      </c>
      <c r="BG4" s="51"/>
      <c r="BH4" s="52"/>
      <c r="BI4" s="52"/>
      <c r="BJ4" s="53"/>
      <c r="BK4" s="54">
        <f>((((((BF4+BG4)*30)/$E$50)+((BH4+BI4)/$E$51))+(BD34*BE34))-(BC34*BD34))/(BL4)</f>
        <v>3.1736484744246227</v>
      </c>
      <c r="BL4" s="55">
        <f>BE34-BJ4</f>
        <v>3991</v>
      </c>
      <c r="BM4" s="50">
        <v>10</v>
      </c>
      <c r="BN4" s="51"/>
      <c r="BO4" s="52"/>
      <c r="BP4" s="52"/>
      <c r="BQ4" s="53"/>
      <c r="BR4" s="54">
        <f>((((((BM4+BN4)*30)/$E$50)+((BO4+BP4)/$E$51))+(BK34*BL34))-(BJ34*BK34))/(BS4)</f>
        <v>3.3932978332641084</v>
      </c>
      <c r="BS4" s="55">
        <f>BL34-BQ4</f>
        <v>3975</v>
      </c>
      <c r="BT4" s="50"/>
      <c r="BU4" s="51"/>
      <c r="BV4" s="52"/>
      <c r="BW4" s="52"/>
      <c r="BX4" s="53"/>
      <c r="BY4" s="54">
        <f>((((((BT4+BU4)*30)/$E$50)+((BV4+BW4)/$E$51))+(BR34*BS34))-(BQ34*BR34))/(BZ4)</f>
        <v>3.689185593302811</v>
      </c>
      <c r="BZ4" s="55">
        <f>BS34-BX4</f>
        <v>3975</v>
      </c>
      <c r="CA4" s="50"/>
      <c r="CB4" s="51"/>
      <c r="CC4" s="52"/>
      <c r="CD4" s="52"/>
      <c r="CE4" s="53"/>
      <c r="CF4" s="54">
        <f>((((((CA4+CB4)*30)/$E$50)+((CC4+CD4)/$E$51))+(BY34*BZ34))-(BX34*BY34))/(CG4)</f>
        <v>3.689185593302811</v>
      </c>
      <c r="CG4" s="55">
        <f>BZ34-CE4</f>
        <v>3975</v>
      </c>
      <c r="CH4" s="50"/>
      <c r="CI4" s="51"/>
      <c r="CJ4" s="52"/>
      <c r="CK4" s="52"/>
      <c r="CL4" s="53"/>
      <c r="CM4" s="54">
        <f>((((((CH4+CI4)*30)/$E$50)+((CJ4+CK4)/$E$51))+(CF34*CG34))-(CE34*CF34))/(CN4)</f>
        <v>3.689185593302811</v>
      </c>
      <c r="CN4" s="55">
        <f>CG34-CL4</f>
        <v>3975</v>
      </c>
      <c r="CO4" s="50"/>
      <c r="CP4" s="51"/>
      <c r="CQ4" s="52"/>
      <c r="CR4" s="52"/>
      <c r="CS4" s="53"/>
      <c r="CT4" s="54">
        <f>((((((CO4+CP4)*30)/$E$50)+((CQ4+CR4)/$E$51))+(CM34*CN34))-(CL34*CM34))/(CU4)</f>
        <v>3.689185593302811</v>
      </c>
      <c r="CU4" s="55">
        <f>CN34-CS4</f>
        <v>3975</v>
      </c>
      <c r="CV4" s="50"/>
      <c r="CW4" s="51"/>
      <c r="CX4" s="52"/>
      <c r="CY4" s="52"/>
      <c r="CZ4" s="53"/>
      <c r="DA4" s="54">
        <f>((((((CV4+CW4)*30)/$E$50)+((CX4+CY4)/$E$51))+(CT34*CU34))-(CS34*CT34))/(DB4)</f>
        <v>3.689185593302811</v>
      </c>
      <c r="DB4" s="55">
        <f>CU34-CZ4</f>
        <v>3975</v>
      </c>
      <c r="DC4" s="50"/>
      <c r="DD4" s="51"/>
      <c r="DE4" s="52"/>
      <c r="DF4" s="52"/>
      <c r="DG4" s="53"/>
      <c r="DH4" s="54">
        <f>((((((DC4+DD4)*30)/$E$50)+((DE4+DF4)/$E$51))+(DA34*DB34))-(CZ34*DA34))/(DI4)</f>
        <v>3.689185593302811</v>
      </c>
      <c r="DI4" s="55">
        <f>DB34-DG4</f>
        <v>3975</v>
      </c>
      <c r="DJ4" s="50"/>
      <c r="DK4" s="51"/>
      <c r="DL4" s="52"/>
      <c r="DM4" s="52"/>
      <c r="DN4" s="53"/>
      <c r="DO4" s="54">
        <f>((((((DJ4+DK4)*30)/$E$50)+((DL4+DM4)/$E$51))+(DH34*DI34))-(DG34*DH34))/(DP4)</f>
        <v>3.689185593302811</v>
      </c>
      <c r="DP4" s="55">
        <f>DI34-DN4</f>
        <v>3975</v>
      </c>
      <c r="DQ4" s="50"/>
      <c r="DR4" s="51"/>
      <c r="DS4" s="52"/>
      <c r="DT4" s="52"/>
      <c r="DU4" s="53"/>
      <c r="DV4" s="54">
        <f>((((((DQ4+DR4)*30)/$E$50)+((DS4+DT4)/$E$51))+(DO34*DP34))-(DN34*DO34))/(DW4)</f>
        <v>3.689185593302811</v>
      </c>
      <c r="DW4" s="55">
        <f>DP34-DU4</f>
        <v>3975</v>
      </c>
      <c r="DX4" s="50"/>
      <c r="DY4" s="51"/>
      <c r="DZ4" s="52"/>
      <c r="EA4" s="52"/>
      <c r="EB4" s="53"/>
      <c r="EC4" s="54">
        <f>((((((DX4+DY4)*30)/$E$50)+((DZ4+EA4)/$E$51))+(DV34*DW34))-(DU34*DV34))/(ED4)</f>
        <v>3.689185593302811</v>
      </c>
      <c r="ED4" s="55">
        <f>DW34-EB4</f>
        <v>3975</v>
      </c>
      <c r="EE4" s="50"/>
      <c r="EF4" s="51"/>
      <c r="EG4" s="52"/>
      <c r="EH4" s="52"/>
      <c r="EI4" s="53"/>
      <c r="EJ4" s="54">
        <f>((((((EE4+EF4)*30)/$E$50)+((EG4+EH4)/$E$51))+(EC34*ED34))-(EB34*EC34))/(EK4)</f>
        <v>3.689185593302811</v>
      </c>
      <c r="EK4" s="55">
        <f>ED34-EI4</f>
        <v>3975</v>
      </c>
      <c r="EL4" s="50"/>
      <c r="EM4" s="51"/>
      <c r="EN4" s="52"/>
      <c r="EO4" s="52"/>
      <c r="EP4" s="53"/>
      <c r="EQ4" s="54">
        <f>((((((EL4+EM4)*30)/$E$50)+((EN4+EO4)/$E$51))+(EJ34*EK34))-(EI34*EJ34))/(ER4)</f>
        <v>3.689185593302811</v>
      </c>
      <c r="ER4" s="55">
        <f>EK34-EP4</f>
        <v>3975</v>
      </c>
      <c r="ES4" s="50"/>
      <c r="ET4" s="51"/>
      <c r="EU4" s="52"/>
      <c r="EV4" s="52"/>
      <c r="EW4" s="53"/>
      <c r="EX4" s="54">
        <f>((((((ES4+ET4)*30)/$E$50)+((EU4+EV4)/$E$51))+(EQ34*ER34))-(EP34*EQ34))/(EY4)</f>
        <v>3.689185593302811</v>
      </c>
      <c r="EY4" s="55">
        <f>ER34-EW4</f>
        <v>3975</v>
      </c>
      <c r="EZ4" s="50"/>
      <c r="FA4" s="51"/>
      <c r="FB4" s="52"/>
      <c r="FC4" s="52"/>
      <c r="FD4" s="53"/>
      <c r="FE4" s="54">
        <f>((((((EZ4+FA4)*30)/$E$50)+((FB4+FC4)/$E$51))+(EX34*EY34))-(EW34*EX34))/(FF4)</f>
        <v>3.689185593302811</v>
      </c>
      <c r="FF4" s="55">
        <f>EY34-FD4</f>
        <v>3975</v>
      </c>
      <c r="FG4" s="50"/>
      <c r="FH4" s="51"/>
      <c r="FI4" s="52"/>
      <c r="FJ4" s="52"/>
      <c r="FK4" s="53"/>
      <c r="FL4" s="54">
        <f>((((((FG4+FH4)*30)/$E$50)+((FI4+FJ4)/$E$51))+(FE34*FF34))-(FD34*FE34))/(FM4)</f>
        <v>3.689185593302811</v>
      </c>
      <c r="FM4" s="55">
        <f>FF34-FK4</f>
        <v>3975</v>
      </c>
      <c r="FN4" s="50"/>
      <c r="FO4" s="51"/>
      <c r="FP4" s="52"/>
      <c r="FQ4" s="52"/>
      <c r="FR4" s="53"/>
      <c r="FS4" s="54">
        <f>((((((FN4+FO4)*30)/$E$50)+((FP4+FQ4)/$E$51))+(FL34*FM34))-(FK34*FL34))/(FT4)</f>
        <v>3.689185593302811</v>
      </c>
      <c r="FT4" s="55">
        <f>FM34-FR4</f>
        <v>3975</v>
      </c>
      <c r="FU4" s="50"/>
      <c r="FV4" s="51"/>
      <c r="FW4" s="52"/>
      <c r="FX4" s="52"/>
      <c r="FY4" s="53"/>
      <c r="FZ4" s="54">
        <f>((((((FU4+FV4)*30)/$E$50)+((FW4+FX4)/$E$51))+(FS34*FT34))-(FR34*FS34))/(GA4)</f>
        <v>3.689185593302811</v>
      </c>
      <c r="GA4" s="55">
        <f>FT34-FY4</f>
        <v>3975</v>
      </c>
      <c r="GB4" s="50"/>
      <c r="GC4" s="51"/>
      <c r="GD4" s="52"/>
      <c r="GE4" s="52"/>
      <c r="GF4" s="53"/>
      <c r="GG4" s="54">
        <f>((((((GB4+GC4)*30)/$E$50)+((GD4+GE4)/$E$51))+(FZ34*GA34))-(FY34*FZ34))/(GH4)</f>
        <v>3.689185593302811</v>
      </c>
      <c r="GH4" s="55">
        <f>GA34-GF4</f>
        <v>3975</v>
      </c>
      <c r="GI4" s="50"/>
      <c r="GJ4" s="51"/>
      <c r="GK4" s="52"/>
      <c r="GL4" s="52"/>
      <c r="GM4" s="53"/>
      <c r="GN4" s="54">
        <f>((((((GI4+GJ4)*30)/$E$50)+((GK4+GL4)/$E$51))+(GG34*GH34))-(GF34*GG34))/(GO4)</f>
        <v>3.689185593302811</v>
      </c>
      <c r="GO4" s="55">
        <f>GH34-GM4</f>
        <v>3975</v>
      </c>
      <c r="GP4" s="50"/>
      <c r="GQ4" s="51"/>
      <c r="GR4" s="52"/>
      <c r="GS4" s="52"/>
      <c r="GT4" s="53"/>
      <c r="GU4" s="54">
        <f>((((((GP4+GQ4)*30)/$E$50)+((GR4+GS4)/$E$51))+(GN34*GO34))-(GM34*GN34))/(GV4)</f>
        <v>3.689185593302811</v>
      </c>
      <c r="GV4" s="55">
        <f>GO34-GT4</f>
        <v>3975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1.24</v>
      </c>
      <c r="H5" s="55">
        <f>H4-F5</f>
        <v>4000</v>
      </c>
      <c r="I5" s="50">
        <v>4</v>
      </c>
      <c r="J5" s="51"/>
      <c r="K5" s="52">
        <v>20</v>
      </c>
      <c r="L5" s="52"/>
      <c r="M5" s="59"/>
      <c r="N5" s="54">
        <f>((((((I5+J5)*30)/$E$50)+((K5+L5)/$E$51))+(N4*O4))-(M5*N4))/(O5)</f>
        <v>1.2967307692307697</v>
      </c>
      <c r="O5" s="55">
        <f>O4-M5</f>
        <v>4000</v>
      </c>
      <c r="P5" s="50"/>
      <c r="Q5" s="51"/>
      <c r="R5" s="52">
        <v>20</v>
      </c>
      <c r="S5" s="52"/>
      <c r="T5" s="59"/>
      <c r="U5" s="54">
        <f>((((((P5+Q5)*30)/$E$50)+((R5+S5)/$E$51))+(U4*V4))-(T5*U4))/(V5)</f>
        <v>1.5348076923076923</v>
      </c>
      <c r="V5" s="55">
        <f>V4-T5</f>
        <v>4000</v>
      </c>
      <c r="W5" s="50">
        <v>9</v>
      </c>
      <c r="X5" s="51"/>
      <c r="Y5" s="52"/>
      <c r="Z5" s="52"/>
      <c r="AA5" s="59"/>
      <c r="AB5" s="54">
        <f>((((((W5+X5)*30)/$E$50)+((Y5+Z5)/$E$51))+(AB4*AC4))-(AA5*AB4))/(AC5)</f>
        <v>1.8303846153846153</v>
      </c>
      <c r="AC5" s="55">
        <f>AC4-AA5</f>
        <v>4000</v>
      </c>
      <c r="AD5" s="50">
        <v>11</v>
      </c>
      <c r="AE5" s="51"/>
      <c r="AF5" s="52"/>
      <c r="AG5" s="52"/>
      <c r="AH5" s="59"/>
      <c r="AI5" s="54">
        <f>((((((AD5+AE5)*30)/$E$50)+((AF5+AG5)/$E$51))+(AI4*AJ4))-(AH5*AI4))/(AJ5)</f>
        <v>2.1584615384615375</v>
      </c>
      <c r="AJ5" s="55">
        <f>AJ4-AH5</f>
        <v>4000</v>
      </c>
      <c r="AK5" s="50">
        <v>12</v>
      </c>
      <c r="AL5" s="51"/>
      <c r="AM5" s="52"/>
      <c r="AN5" s="52"/>
      <c r="AO5" s="59"/>
      <c r="AP5" s="54">
        <f>((((((AK5+AL5)*30)/$E$50)+((AM5+AN5)/$E$51))+(AP4*AQ4))-(AO5*AP4))/(AQ5)</f>
        <v>2.5203846153846126</v>
      </c>
      <c r="AQ5" s="55">
        <f>AQ4-AO5</f>
        <v>4000</v>
      </c>
      <c r="AR5" s="50">
        <v>5</v>
      </c>
      <c r="AS5" s="51"/>
      <c r="AT5" s="52"/>
      <c r="AU5" s="52"/>
      <c r="AV5" s="59"/>
      <c r="AW5" s="54">
        <f>((((((AR5+AS5)*30)/$E$50)+((AT5+AU5)/$E$51))+(AW4*AX4))-(AV5*AW4))/(AX5)</f>
        <v>2.7046153846153818</v>
      </c>
      <c r="AX5" s="55">
        <f>AX4-AV5</f>
        <v>4000</v>
      </c>
      <c r="AY5" s="50"/>
      <c r="AZ5" s="51"/>
      <c r="BA5" s="52">
        <v>20</v>
      </c>
      <c r="BB5" s="52"/>
      <c r="BC5" s="59"/>
      <c r="BD5" s="54">
        <f>((((((AY5+AZ5)*30)/$E$50)+((BA5+BB5)/$E$51))+(BD4*BE4))-(BC5*BD4))/(BE5)</f>
        <v>2.9578745214920636</v>
      </c>
      <c r="BE5" s="55">
        <f>BE4-BC5</f>
        <v>3991</v>
      </c>
      <c r="BF5" s="50"/>
      <c r="BG5" s="51"/>
      <c r="BH5" s="52">
        <v>20</v>
      </c>
      <c r="BI5" s="52"/>
      <c r="BJ5" s="59"/>
      <c r="BK5" s="54">
        <f>((((((BF5+BG5)*30)/$E$50)+((BH5+BI5)/$E$51))+(BK4*BL4))-(BJ5*BK4))/(BL5)</f>
        <v>3.1761541121094137</v>
      </c>
      <c r="BL5" s="55">
        <f>BL4-BJ5</f>
        <v>3991</v>
      </c>
      <c r="BM5" s="50">
        <v>9</v>
      </c>
      <c r="BN5" s="51"/>
      <c r="BO5" s="52"/>
      <c r="BP5" s="52"/>
      <c r="BQ5" s="59"/>
      <c r="BR5" s="54">
        <f>((((((BM5+BN5)*30)/$E$50)+((BO5+BP5)/$E$51))+(BR4*BS4))-(BQ5*BR4))/(BS5)</f>
        <v>3.4037477606951678</v>
      </c>
      <c r="BS5" s="55">
        <f>BS4-BQ5</f>
        <v>3975</v>
      </c>
      <c r="BT5" s="50"/>
      <c r="BU5" s="51"/>
      <c r="BV5" s="52"/>
      <c r="BW5" s="52"/>
      <c r="BX5" s="59"/>
      <c r="BY5" s="54">
        <f>((((((BT5+BU5)*30)/$E$50)+((BV5+BW5)/$E$51))+(BY4*BZ4))-(BX5*BY4))/(BZ5)</f>
        <v>3.689185593302811</v>
      </c>
      <c r="BZ5" s="55">
        <f>BZ4-BX5</f>
        <v>3975</v>
      </c>
      <c r="CA5" s="50"/>
      <c r="CB5" s="51"/>
      <c r="CC5" s="52"/>
      <c r="CD5" s="52"/>
      <c r="CE5" s="59"/>
      <c r="CF5" s="54">
        <f>((((((CA5+CB5)*30)/$E$50)+((CC5+CD5)/$E$51))+(CF4*CG4))-(CE5*CF4))/(CG5)</f>
        <v>3.689185593302811</v>
      </c>
      <c r="CG5" s="55">
        <f>CG4-CE5</f>
        <v>3975</v>
      </c>
      <c r="CH5" s="50"/>
      <c r="CI5" s="51"/>
      <c r="CJ5" s="52"/>
      <c r="CK5" s="52"/>
      <c r="CL5" s="59"/>
      <c r="CM5" s="54">
        <f>((((((CH5+CI5)*30)/$E$50)+((CJ5+CK5)/$E$51))+(CM4*CN4))-(CL5*CM4))/(CN5)</f>
        <v>3.689185593302811</v>
      </c>
      <c r="CN5" s="55">
        <f>CN4-CL5</f>
        <v>3975</v>
      </c>
      <c r="CO5" s="50"/>
      <c r="CP5" s="51"/>
      <c r="CQ5" s="52"/>
      <c r="CR5" s="52"/>
      <c r="CS5" s="59"/>
      <c r="CT5" s="54">
        <f>((((((CO5+CP5)*30)/$E$50)+((CQ5+CR5)/$E$51))+(CT4*CU4))-(CS5*CT4))/(CU5)</f>
        <v>3.689185593302811</v>
      </c>
      <c r="CU5" s="55">
        <f>CU4-CS5</f>
        <v>3975</v>
      </c>
      <c r="CV5" s="50"/>
      <c r="CW5" s="51"/>
      <c r="CX5" s="52"/>
      <c r="CY5" s="52"/>
      <c r="CZ5" s="59"/>
      <c r="DA5" s="54">
        <f>((((((CV5+CW5)*30)/$E$50)+((CX5+CY5)/$E$51))+(DA4*DB4))-(CZ5*DA4))/(DB5)</f>
        <v>3.689185593302811</v>
      </c>
      <c r="DB5" s="55">
        <f>DB4-CZ5</f>
        <v>3975</v>
      </c>
      <c r="DC5" s="50"/>
      <c r="DD5" s="51"/>
      <c r="DE5" s="52"/>
      <c r="DF5" s="52"/>
      <c r="DG5" s="59"/>
      <c r="DH5" s="54">
        <f>((((((DC5+DD5)*30)/$E$50)+((DE5+DF5)/$E$51))+(DH4*DI4))-(DG5*DH4))/(DI5)</f>
        <v>3.689185593302811</v>
      </c>
      <c r="DI5" s="55">
        <f>DI4-DG5</f>
        <v>3975</v>
      </c>
      <c r="DJ5" s="50"/>
      <c r="DK5" s="51"/>
      <c r="DL5" s="52"/>
      <c r="DM5" s="52"/>
      <c r="DN5" s="59"/>
      <c r="DO5" s="54">
        <f>((((((DJ5+DK5)*30)/$E$50)+((DL5+DM5)/$E$51))+(DO4*DP4))-(DN5*DO4))/(DP5)</f>
        <v>3.689185593302811</v>
      </c>
      <c r="DP5" s="55">
        <f>DP4-DN5</f>
        <v>3975</v>
      </c>
      <c r="DQ5" s="50"/>
      <c r="DR5" s="51"/>
      <c r="DS5" s="52"/>
      <c r="DT5" s="52"/>
      <c r="DU5" s="59"/>
      <c r="DV5" s="54">
        <f>((((((DQ5+DR5)*30)/$E$50)+((DS5+DT5)/$E$51))+(DV4*DW4))-(DU5*DV4))/(DW5)</f>
        <v>3.689185593302811</v>
      </c>
      <c r="DW5" s="55">
        <f>DW4-DU5</f>
        <v>3975</v>
      </c>
      <c r="DX5" s="50"/>
      <c r="DY5" s="51"/>
      <c r="DZ5" s="52"/>
      <c r="EA5" s="52"/>
      <c r="EB5" s="59"/>
      <c r="EC5" s="54">
        <f>((((((DX5+DY5)*30)/$E$50)+((DZ5+EA5)/$E$51))+(EC4*ED4))-(EB5*EC4))/(ED5)</f>
        <v>3.689185593302811</v>
      </c>
      <c r="ED5" s="55">
        <f>ED4-EB5</f>
        <v>3975</v>
      </c>
      <c r="EE5" s="50"/>
      <c r="EF5" s="51"/>
      <c r="EG5" s="52"/>
      <c r="EH5" s="52"/>
      <c r="EI5" s="59"/>
      <c r="EJ5" s="54">
        <f>((((((EE5+EF5)*30)/$E$50)+((EG5+EH5)/$E$51))+(EJ4*EK4))-(EI5*EJ4))/(EK5)</f>
        <v>3.689185593302811</v>
      </c>
      <c r="EK5" s="55">
        <f>EK4-EI5</f>
        <v>3975</v>
      </c>
      <c r="EL5" s="50"/>
      <c r="EM5" s="51"/>
      <c r="EN5" s="52"/>
      <c r="EO5" s="52"/>
      <c r="EP5" s="59"/>
      <c r="EQ5" s="54">
        <f>((((((EL5+EM5)*30)/$E$50)+((EN5+EO5)/$E$51))+(EQ4*ER4))-(EP5*EQ4))/(ER5)</f>
        <v>3.689185593302811</v>
      </c>
      <c r="ER5" s="55">
        <f>ER4-EP5</f>
        <v>3975</v>
      </c>
      <c r="ES5" s="50"/>
      <c r="ET5" s="51"/>
      <c r="EU5" s="52"/>
      <c r="EV5" s="52"/>
      <c r="EW5" s="59"/>
      <c r="EX5" s="54">
        <f>((((((ES5+ET5)*30)/$E$50)+((EU5+EV5)/$E$51))+(EX4*EY4))-(EW5*EX4))/(EY5)</f>
        <v>3.689185593302811</v>
      </c>
      <c r="EY5" s="55">
        <f>EY4-EW5</f>
        <v>3975</v>
      </c>
      <c r="EZ5" s="50"/>
      <c r="FA5" s="51"/>
      <c r="FB5" s="52"/>
      <c r="FC5" s="52"/>
      <c r="FD5" s="59"/>
      <c r="FE5" s="54">
        <f>((((((EZ5+FA5)*30)/$E$50)+((FB5+FC5)/$E$51))+(FE4*FF4))-(FD5*FE4))/(FF5)</f>
        <v>3.689185593302811</v>
      </c>
      <c r="FF5" s="55">
        <f>FF4-FD5</f>
        <v>3975</v>
      </c>
      <c r="FG5" s="50"/>
      <c r="FH5" s="51"/>
      <c r="FI5" s="52"/>
      <c r="FJ5" s="52"/>
      <c r="FK5" s="59"/>
      <c r="FL5" s="54">
        <f>((((((FG5+FH5)*30)/$E$50)+((FI5+FJ5)/$E$51))+(FL4*FM4))-(FK5*FL4))/(FM5)</f>
        <v>3.689185593302811</v>
      </c>
      <c r="FM5" s="55">
        <f>FM4-FK5</f>
        <v>3975</v>
      </c>
      <c r="FN5" s="50"/>
      <c r="FO5" s="51"/>
      <c r="FP5" s="52"/>
      <c r="FQ5" s="52"/>
      <c r="FR5" s="59"/>
      <c r="FS5" s="54">
        <f>((((((FN5+FO5)*30)/$E$50)+((FP5+FQ5)/$E$51))+(FS4*FT4))-(FR5*FS4))/(FT5)</f>
        <v>3.689185593302811</v>
      </c>
      <c r="FT5" s="55">
        <f>FT4-FR5</f>
        <v>3975</v>
      </c>
      <c r="FU5" s="50"/>
      <c r="FV5" s="51"/>
      <c r="FW5" s="52"/>
      <c r="FX5" s="52"/>
      <c r="FY5" s="59"/>
      <c r="FZ5" s="54">
        <f>((((((FU5+FV5)*30)/$E$50)+((FW5+FX5)/$E$51))+(FZ4*GA4))-(FY5*FZ4))/(GA5)</f>
        <v>3.689185593302811</v>
      </c>
      <c r="GA5" s="55">
        <f>GA4-FY5</f>
        <v>3975</v>
      </c>
      <c r="GB5" s="50"/>
      <c r="GC5" s="51"/>
      <c r="GD5" s="52"/>
      <c r="GE5" s="52"/>
      <c r="GF5" s="59"/>
      <c r="GG5" s="54">
        <f>((((((GB5+GC5)*30)/$E$50)+((GD5+GE5)/$E$51))+(GG4*GH4))-(GF5*GG4))/(GH5)</f>
        <v>3.689185593302811</v>
      </c>
      <c r="GH5" s="55">
        <f>GH4-GF5</f>
        <v>3975</v>
      </c>
      <c r="GI5" s="50"/>
      <c r="GJ5" s="51"/>
      <c r="GK5" s="52"/>
      <c r="GL5" s="52"/>
      <c r="GM5" s="59"/>
      <c r="GN5" s="54">
        <f>((((((GI5+GJ5)*30)/$E$50)+((GK5+GL5)/$E$51))+(GN4*GO4))-(GM5*GN4))/(GO5)</f>
        <v>3.689185593302811</v>
      </c>
      <c r="GO5" s="55">
        <f>GO4-GM5</f>
        <v>3975</v>
      </c>
      <c r="GP5" s="50"/>
      <c r="GQ5" s="51"/>
      <c r="GR5" s="52"/>
      <c r="GS5" s="52"/>
      <c r="GT5" s="59"/>
      <c r="GU5" s="54">
        <f>((((((GP5+GQ5)*30)/$E$50)+((GR5+GS5)/$E$51))+(GU4*GV4))-(GT5*GU4))/(GV5)</f>
        <v>3.689185593302811</v>
      </c>
      <c r="GV5" s="55">
        <f>GV4-GT5</f>
        <v>3975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1.24</v>
      </c>
      <c r="H6" s="55">
        <f>H5-F6</f>
        <v>4000</v>
      </c>
      <c r="I6" s="61">
        <v>5</v>
      </c>
      <c r="J6" s="62"/>
      <c r="K6" s="58">
        <v>20</v>
      </c>
      <c r="L6" s="58"/>
      <c r="M6" s="59"/>
      <c r="N6" s="54">
        <f t="shared" ref="N6:N34" si="0">((((((I6+J6)*30)/$E$50)+((K6+L6)/$E$51))+(N5*O5))-(M6*N5))/(O6)</f>
        <v>1.3050000000000004</v>
      </c>
      <c r="O6" s="55">
        <f t="shared" ref="O6:O34" si="1">O5-M6</f>
        <v>4000</v>
      </c>
      <c r="P6" s="61">
        <v>9</v>
      </c>
      <c r="Q6" s="62"/>
      <c r="R6" s="58"/>
      <c r="S6" s="58"/>
      <c r="T6" s="59"/>
      <c r="U6" s="54">
        <f t="shared" ref="U6:U34" si="2">((((((P6+Q6)*30)/$E$50)+((R6+S6)/$E$51))+(U5*V5))-(T6*U5))/(V6)</f>
        <v>1.5451923076923078</v>
      </c>
      <c r="V6" s="55">
        <f t="shared" ref="V6:V34" si="3">V5-T6</f>
        <v>4000</v>
      </c>
      <c r="W6" s="61">
        <v>9</v>
      </c>
      <c r="X6" s="62"/>
      <c r="Y6" s="58"/>
      <c r="Z6" s="58"/>
      <c r="AA6" s="59"/>
      <c r="AB6" s="54">
        <f t="shared" ref="AB6:AB34" si="4">((((((W6+X6)*30)/$E$50)+((Y6+Z6)/$E$51))+(AB5*AC5))-(AA6*AB5))/(AC6)</f>
        <v>1.8407692307692307</v>
      </c>
      <c r="AC6" s="55">
        <f t="shared" ref="AC6:AC34" si="5">AC5-AA6</f>
        <v>4000</v>
      </c>
      <c r="AD6" s="61">
        <v>7</v>
      </c>
      <c r="AE6" s="62"/>
      <c r="AF6" s="58">
        <v>40</v>
      </c>
      <c r="AG6" s="58"/>
      <c r="AH6" s="59"/>
      <c r="AI6" s="54">
        <f t="shared" ref="AI6:AI34" si="6">((((((AD6+AE6)*30)/$E$50)+((AF6+AG6)/$E$51))+(AI5*AJ5))-(AH6*AI5))/(AJ6)</f>
        <v>2.1715384615384603</v>
      </c>
      <c r="AJ6" s="55">
        <f t="shared" ref="AJ6:AJ34" si="7">AJ5-AH6</f>
        <v>4000</v>
      </c>
      <c r="AK6" s="61">
        <v>9</v>
      </c>
      <c r="AL6" s="62"/>
      <c r="AM6" s="58"/>
      <c r="AN6" s="58"/>
      <c r="AO6" s="59"/>
      <c r="AP6" s="54">
        <f t="shared" ref="AP6:AP34" si="8">((((((AK6+AL6)*30)/$E$50)+((AM6+AN6)/$E$51))+(AP5*AQ5))-(AO6*AP5))/(AQ6)</f>
        <v>2.5307692307692276</v>
      </c>
      <c r="AQ6" s="55">
        <f t="shared" ref="AQ6:AQ34" si="9">AQ5-AO6</f>
        <v>4000</v>
      </c>
      <c r="AR6" s="61">
        <v>2</v>
      </c>
      <c r="AS6" s="62"/>
      <c r="AT6" s="58"/>
      <c r="AU6" s="58"/>
      <c r="AV6" s="59"/>
      <c r="AW6" s="54">
        <f t="shared" ref="AW6:AW34" si="10">((((((AR6+AS6)*30)/$E$50)+((AT6+AU6)/$E$51))+(AW5*AX5))-(AV6*AW5))/(AX6)</f>
        <v>2.7069230769230739</v>
      </c>
      <c r="AX6" s="55">
        <f t="shared" ref="AX6:AX34" si="11">AX5-AV6</f>
        <v>4000</v>
      </c>
      <c r="AY6" s="61"/>
      <c r="AZ6" s="62"/>
      <c r="BA6" s="58">
        <v>40</v>
      </c>
      <c r="BB6" s="58"/>
      <c r="BC6" s="59"/>
      <c r="BD6" s="54">
        <f t="shared" ref="BD6:BD34" si="12">((((((AY6+AZ6)*30)/$E$50)+((BA6+BB6)/$E$51))+(BD5*BE5))-(BC6*BD5))/(BE6)</f>
        <v>2.9628857968616451</v>
      </c>
      <c r="BE6" s="55">
        <f t="shared" ref="BE6:BE34" si="13">BE5-BC6</f>
        <v>3991</v>
      </c>
      <c r="BF6" s="61"/>
      <c r="BG6" s="62"/>
      <c r="BH6" s="58">
        <v>20</v>
      </c>
      <c r="BI6" s="58"/>
      <c r="BJ6" s="59"/>
      <c r="BK6" s="54">
        <f t="shared" ref="BK6:BK34" si="14">((((((BF6+BG6)*30)/$E$50)+((BH6+BI6)/$E$51))+(BK5*BL5))-(BJ6*BK5))/(BL6)</f>
        <v>3.1786597497942046</v>
      </c>
      <c r="BL6" s="55">
        <f t="shared" ref="BL6:BL34" si="15">BL5-BJ6</f>
        <v>3991</v>
      </c>
      <c r="BM6" s="61">
        <v>11</v>
      </c>
      <c r="BN6" s="62"/>
      <c r="BO6" s="58"/>
      <c r="BP6" s="58"/>
      <c r="BQ6" s="59"/>
      <c r="BR6" s="54">
        <f t="shared" ref="BR6:BR34" si="16">((((((BM6+BN6)*30)/$E$50)+((BO6+BP6)/$E$51))+(BR5*BS5))-(BQ6*BR5))/(BS6)</f>
        <v>3.4165198942220183</v>
      </c>
      <c r="BS6" s="55">
        <f t="shared" ref="BS6:BS34" si="17">BS5-BQ6</f>
        <v>3975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3.689185593302811</v>
      </c>
      <c r="BZ6" s="55">
        <f t="shared" ref="BZ6:BZ34" si="19">BZ5-BX6</f>
        <v>3975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3.689185593302811</v>
      </c>
      <c r="CG6" s="55">
        <f t="shared" ref="CG6:CG34" si="21">CG5-CE6</f>
        <v>3975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3.689185593302811</v>
      </c>
      <c r="CN6" s="55">
        <f t="shared" ref="CN6:CN34" si="23">CN5-CL6</f>
        <v>3975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3.689185593302811</v>
      </c>
      <c r="CU6" s="55">
        <f t="shared" ref="CU6:CU34" si="25">CU5-CS6</f>
        <v>3975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3.689185593302811</v>
      </c>
      <c r="DB6" s="55">
        <f t="shared" ref="DB6:DB34" si="27">DB5-CZ6</f>
        <v>3975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3.689185593302811</v>
      </c>
      <c r="DI6" s="55">
        <f t="shared" ref="DI6:DI34" si="29">DI5-DG6</f>
        <v>3975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3.689185593302811</v>
      </c>
      <c r="DP6" s="55">
        <f t="shared" ref="DP6:DP34" si="31">DP5-DN6</f>
        <v>3975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3.689185593302811</v>
      </c>
      <c r="DW6" s="55">
        <f t="shared" ref="DW6:DW34" si="33">DW5-DU6</f>
        <v>3975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3.689185593302811</v>
      </c>
      <c r="ED6" s="55">
        <f t="shared" ref="ED6:ED34" si="35">ED5-EB6</f>
        <v>3975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3.689185593302811</v>
      </c>
      <c r="EK6" s="55">
        <f t="shared" ref="EK6:EK34" si="37">EK5-EI6</f>
        <v>3975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3.689185593302811</v>
      </c>
      <c r="ER6" s="55">
        <f t="shared" ref="ER6:ER34" si="39">ER5-EP6</f>
        <v>3975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3.689185593302811</v>
      </c>
      <c r="EY6" s="55">
        <f t="shared" ref="EY6:EY34" si="41">EY5-EW6</f>
        <v>3975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3.689185593302811</v>
      </c>
      <c r="FF6" s="55">
        <f t="shared" ref="FF6:FF34" si="43">FF5-FD6</f>
        <v>3975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3.689185593302811</v>
      </c>
      <c r="FM6" s="55">
        <f t="shared" ref="FM6:FM34" si="45">FM5-FK6</f>
        <v>3975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3.689185593302811</v>
      </c>
      <c r="FT6" s="55">
        <f t="shared" ref="FT6:FT34" si="47">FT5-FR6</f>
        <v>3975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3.689185593302811</v>
      </c>
      <c r="GA6" s="55">
        <f t="shared" ref="GA6:GA34" si="49">GA5-FY6</f>
        <v>3975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3.689185593302811</v>
      </c>
      <c r="GH6" s="55">
        <f t="shared" ref="GH6:GH34" si="51">GH5-GF6</f>
        <v>3975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3.689185593302811</v>
      </c>
      <c r="GO6" s="55">
        <f t="shared" ref="GO6:GO34" si="53">GO5-GM6</f>
        <v>3975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3.689185593302811</v>
      </c>
      <c r="GV6" s="55">
        <f t="shared" ref="GV6:GV34" si="55">GV5-GT6</f>
        <v>3975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1.24</v>
      </c>
      <c r="H7" s="55">
        <f t="shared" ref="H7:H34" si="56">H6-F7</f>
        <v>4000</v>
      </c>
      <c r="I7" s="61">
        <v>6</v>
      </c>
      <c r="J7" s="62"/>
      <c r="K7" s="58"/>
      <c r="L7" s="58"/>
      <c r="M7" s="59"/>
      <c r="N7" s="54">
        <f t="shared" si="0"/>
        <v>1.3119230769230774</v>
      </c>
      <c r="O7" s="55">
        <f t="shared" si="1"/>
        <v>4000</v>
      </c>
      <c r="P7" s="61"/>
      <c r="Q7" s="62"/>
      <c r="R7" s="58"/>
      <c r="S7" s="58"/>
      <c r="T7" s="59"/>
      <c r="U7" s="54">
        <f t="shared" si="2"/>
        <v>1.5451923076923078</v>
      </c>
      <c r="V7" s="55">
        <f t="shared" si="3"/>
        <v>4000</v>
      </c>
      <c r="W7" s="61">
        <v>9</v>
      </c>
      <c r="X7" s="62"/>
      <c r="Y7" s="58"/>
      <c r="Z7" s="58"/>
      <c r="AA7" s="59"/>
      <c r="AB7" s="54">
        <f t="shared" si="4"/>
        <v>1.8511538461538461</v>
      </c>
      <c r="AC7" s="55">
        <f t="shared" si="5"/>
        <v>4000</v>
      </c>
      <c r="AD7" s="61">
        <v>7</v>
      </c>
      <c r="AE7" s="62"/>
      <c r="AF7" s="58">
        <v>40</v>
      </c>
      <c r="AG7" s="58"/>
      <c r="AH7" s="59"/>
      <c r="AI7" s="54">
        <f t="shared" si="6"/>
        <v>2.1846153846153835</v>
      </c>
      <c r="AJ7" s="55">
        <f t="shared" si="7"/>
        <v>4000</v>
      </c>
      <c r="AK7" s="61">
        <v>6</v>
      </c>
      <c r="AL7" s="62"/>
      <c r="AM7" s="58"/>
      <c r="AN7" s="58"/>
      <c r="AO7" s="59"/>
      <c r="AP7" s="54">
        <f t="shared" si="8"/>
        <v>2.5376923076923048</v>
      </c>
      <c r="AQ7" s="55">
        <f t="shared" si="9"/>
        <v>4000</v>
      </c>
      <c r="AR7" s="61"/>
      <c r="AS7" s="62"/>
      <c r="AT7" s="58">
        <v>60</v>
      </c>
      <c r="AU7" s="58"/>
      <c r="AV7" s="59"/>
      <c r="AW7" s="54">
        <f t="shared" si="10"/>
        <v>2.7144230769230742</v>
      </c>
      <c r="AX7" s="55">
        <f t="shared" si="11"/>
        <v>4000</v>
      </c>
      <c r="AY7" s="61"/>
      <c r="AZ7" s="62"/>
      <c r="BA7" s="58">
        <v>40</v>
      </c>
      <c r="BB7" s="58"/>
      <c r="BC7" s="59"/>
      <c r="BD7" s="54">
        <f t="shared" si="12"/>
        <v>2.9678970722312266</v>
      </c>
      <c r="BE7" s="55">
        <f t="shared" si="13"/>
        <v>3991</v>
      </c>
      <c r="BF7" s="61">
        <v>6</v>
      </c>
      <c r="BG7" s="62"/>
      <c r="BH7" s="58"/>
      <c r="BI7" s="58"/>
      <c r="BJ7" s="59">
        <v>4</v>
      </c>
      <c r="BK7" s="54">
        <f t="shared" si="14"/>
        <v>3.1856054000807124</v>
      </c>
      <c r="BL7" s="55">
        <f t="shared" si="15"/>
        <v>3987</v>
      </c>
      <c r="BM7" s="61"/>
      <c r="BN7" s="62"/>
      <c r="BO7" s="58">
        <v>40</v>
      </c>
      <c r="BP7" s="58"/>
      <c r="BQ7" s="59"/>
      <c r="BR7" s="54">
        <f t="shared" si="16"/>
        <v>3.4215513407628988</v>
      </c>
      <c r="BS7" s="55">
        <f t="shared" si="17"/>
        <v>3975</v>
      </c>
      <c r="BT7" s="61"/>
      <c r="BU7" s="62"/>
      <c r="BV7" s="58"/>
      <c r="BW7" s="58"/>
      <c r="BX7" s="59"/>
      <c r="BY7" s="54">
        <f t="shared" si="18"/>
        <v>3.689185593302811</v>
      </c>
      <c r="BZ7" s="55">
        <f t="shared" si="19"/>
        <v>3975</v>
      </c>
      <c r="CA7" s="61"/>
      <c r="CB7" s="62"/>
      <c r="CC7" s="58"/>
      <c r="CD7" s="58"/>
      <c r="CE7" s="59"/>
      <c r="CF7" s="54">
        <f t="shared" si="20"/>
        <v>3.689185593302811</v>
      </c>
      <c r="CG7" s="55">
        <f t="shared" si="21"/>
        <v>3975</v>
      </c>
      <c r="CH7" s="61"/>
      <c r="CI7" s="62"/>
      <c r="CJ7" s="58"/>
      <c r="CK7" s="58"/>
      <c r="CL7" s="59"/>
      <c r="CM7" s="54">
        <f t="shared" si="22"/>
        <v>3.689185593302811</v>
      </c>
      <c r="CN7" s="55">
        <f t="shared" si="23"/>
        <v>3975</v>
      </c>
      <c r="CO7" s="61"/>
      <c r="CP7" s="62"/>
      <c r="CQ7" s="58"/>
      <c r="CR7" s="58"/>
      <c r="CS7" s="59"/>
      <c r="CT7" s="54">
        <f t="shared" si="24"/>
        <v>3.689185593302811</v>
      </c>
      <c r="CU7" s="55">
        <f t="shared" si="25"/>
        <v>3975</v>
      </c>
      <c r="CV7" s="61"/>
      <c r="CW7" s="62"/>
      <c r="CX7" s="58"/>
      <c r="CY7" s="58"/>
      <c r="CZ7" s="59"/>
      <c r="DA7" s="54">
        <f t="shared" si="26"/>
        <v>3.689185593302811</v>
      </c>
      <c r="DB7" s="55">
        <f t="shared" si="27"/>
        <v>3975</v>
      </c>
      <c r="DC7" s="61"/>
      <c r="DD7" s="62"/>
      <c r="DE7" s="58"/>
      <c r="DF7" s="58"/>
      <c r="DG7" s="59"/>
      <c r="DH7" s="54">
        <f t="shared" si="28"/>
        <v>3.689185593302811</v>
      </c>
      <c r="DI7" s="55">
        <f t="shared" si="29"/>
        <v>3975</v>
      </c>
      <c r="DJ7" s="61"/>
      <c r="DK7" s="62"/>
      <c r="DL7" s="58"/>
      <c r="DM7" s="58"/>
      <c r="DN7" s="59"/>
      <c r="DO7" s="54">
        <f t="shared" si="30"/>
        <v>3.689185593302811</v>
      </c>
      <c r="DP7" s="55">
        <f t="shared" si="31"/>
        <v>3975</v>
      </c>
      <c r="DQ7" s="61"/>
      <c r="DR7" s="62"/>
      <c r="DS7" s="58"/>
      <c r="DT7" s="58"/>
      <c r="DU7" s="59"/>
      <c r="DV7" s="54">
        <f t="shared" si="32"/>
        <v>3.689185593302811</v>
      </c>
      <c r="DW7" s="55">
        <f t="shared" si="33"/>
        <v>3975</v>
      </c>
      <c r="DX7" s="61"/>
      <c r="DY7" s="62"/>
      <c r="DZ7" s="58"/>
      <c r="EA7" s="58"/>
      <c r="EB7" s="59"/>
      <c r="EC7" s="54">
        <f t="shared" si="34"/>
        <v>3.689185593302811</v>
      </c>
      <c r="ED7" s="55">
        <f t="shared" si="35"/>
        <v>3975</v>
      </c>
      <c r="EE7" s="61"/>
      <c r="EF7" s="62"/>
      <c r="EG7" s="58"/>
      <c r="EH7" s="58"/>
      <c r="EI7" s="59"/>
      <c r="EJ7" s="54">
        <f t="shared" si="36"/>
        <v>3.689185593302811</v>
      </c>
      <c r="EK7" s="55">
        <f t="shared" si="37"/>
        <v>3975</v>
      </c>
      <c r="EL7" s="61"/>
      <c r="EM7" s="62"/>
      <c r="EN7" s="58"/>
      <c r="EO7" s="58"/>
      <c r="EP7" s="59"/>
      <c r="EQ7" s="54">
        <f t="shared" si="38"/>
        <v>3.689185593302811</v>
      </c>
      <c r="ER7" s="55">
        <f t="shared" si="39"/>
        <v>3975</v>
      </c>
      <c r="ES7" s="61"/>
      <c r="ET7" s="62"/>
      <c r="EU7" s="58"/>
      <c r="EV7" s="58"/>
      <c r="EW7" s="59"/>
      <c r="EX7" s="54">
        <f t="shared" si="40"/>
        <v>3.689185593302811</v>
      </c>
      <c r="EY7" s="55">
        <f t="shared" si="41"/>
        <v>3975</v>
      </c>
      <c r="EZ7" s="61"/>
      <c r="FA7" s="62"/>
      <c r="FB7" s="58"/>
      <c r="FC7" s="58"/>
      <c r="FD7" s="59"/>
      <c r="FE7" s="54">
        <f t="shared" si="42"/>
        <v>3.689185593302811</v>
      </c>
      <c r="FF7" s="55">
        <f t="shared" si="43"/>
        <v>3975</v>
      </c>
      <c r="FG7" s="61"/>
      <c r="FH7" s="62"/>
      <c r="FI7" s="58"/>
      <c r="FJ7" s="58"/>
      <c r="FK7" s="59"/>
      <c r="FL7" s="54">
        <f t="shared" si="44"/>
        <v>3.689185593302811</v>
      </c>
      <c r="FM7" s="55">
        <f t="shared" si="45"/>
        <v>3975</v>
      </c>
      <c r="FN7" s="61"/>
      <c r="FO7" s="62"/>
      <c r="FP7" s="58"/>
      <c r="FQ7" s="58"/>
      <c r="FR7" s="59"/>
      <c r="FS7" s="54">
        <f t="shared" si="46"/>
        <v>3.689185593302811</v>
      </c>
      <c r="FT7" s="55">
        <f t="shared" si="47"/>
        <v>3975</v>
      </c>
      <c r="FU7" s="61"/>
      <c r="FV7" s="62"/>
      <c r="FW7" s="58"/>
      <c r="FX7" s="58"/>
      <c r="FY7" s="59"/>
      <c r="FZ7" s="54">
        <f t="shared" si="48"/>
        <v>3.689185593302811</v>
      </c>
      <c r="GA7" s="55">
        <f t="shared" si="49"/>
        <v>3975</v>
      </c>
      <c r="GB7" s="61"/>
      <c r="GC7" s="62"/>
      <c r="GD7" s="58"/>
      <c r="GE7" s="58"/>
      <c r="GF7" s="59"/>
      <c r="GG7" s="54">
        <f t="shared" si="50"/>
        <v>3.689185593302811</v>
      </c>
      <c r="GH7" s="55">
        <f t="shared" si="51"/>
        <v>3975</v>
      </c>
      <c r="GI7" s="61"/>
      <c r="GJ7" s="62"/>
      <c r="GK7" s="58"/>
      <c r="GL7" s="58"/>
      <c r="GM7" s="59"/>
      <c r="GN7" s="54">
        <f t="shared" si="52"/>
        <v>3.689185593302811</v>
      </c>
      <c r="GO7" s="55">
        <f t="shared" si="53"/>
        <v>3975</v>
      </c>
      <c r="GP7" s="61"/>
      <c r="GQ7" s="62"/>
      <c r="GR7" s="58"/>
      <c r="GS7" s="58"/>
      <c r="GT7" s="59"/>
      <c r="GU7" s="54">
        <f t="shared" si="54"/>
        <v>3.689185593302811</v>
      </c>
      <c r="GV7" s="55">
        <f t="shared" si="55"/>
        <v>3975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1.24</v>
      </c>
      <c r="H8" s="55">
        <f t="shared" si="56"/>
        <v>4000</v>
      </c>
      <c r="I8" s="61">
        <v>5</v>
      </c>
      <c r="J8" s="62"/>
      <c r="K8" s="58">
        <v>20</v>
      </c>
      <c r="L8" s="58"/>
      <c r="M8" s="59"/>
      <c r="N8" s="54">
        <f t="shared" si="0"/>
        <v>1.3201923076923081</v>
      </c>
      <c r="O8" s="55">
        <f t="shared" si="1"/>
        <v>4000</v>
      </c>
      <c r="P8" s="61"/>
      <c r="Q8" s="62"/>
      <c r="R8" s="58">
        <v>40</v>
      </c>
      <c r="S8" s="58"/>
      <c r="T8" s="59"/>
      <c r="U8" s="54">
        <f t="shared" si="2"/>
        <v>1.5501923076923079</v>
      </c>
      <c r="V8" s="55">
        <f t="shared" si="3"/>
        <v>4000</v>
      </c>
      <c r="W8" s="61">
        <v>12</v>
      </c>
      <c r="X8" s="62"/>
      <c r="Y8" s="58"/>
      <c r="Z8" s="58"/>
      <c r="AA8" s="59"/>
      <c r="AB8" s="54">
        <f t="shared" si="4"/>
        <v>1.865</v>
      </c>
      <c r="AC8" s="55">
        <f t="shared" si="5"/>
        <v>4000</v>
      </c>
      <c r="AD8" s="61">
        <v>9</v>
      </c>
      <c r="AE8" s="62"/>
      <c r="AF8" s="58"/>
      <c r="AG8" s="58"/>
      <c r="AH8" s="59"/>
      <c r="AI8" s="54">
        <f t="shared" si="6"/>
        <v>2.1949999999999985</v>
      </c>
      <c r="AJ8" s="55">
        <f t="shared" si="7"/>
        <v>4000</v>
      </c>
      <c r="AK8" s="61"/>
      <c r="AL8" s="62"/>
      <c r="AM8" s="58"/>
      <c r="AN8" s="58"/>
      <c r="AO8" s="59"/>
      <c r="AP8" s="54">
        <f t="shared" si="8"/>
        <v>2.5376923076923048</v>
      </c>
      <c r="AQ8" s="55">
        <f t="shared" si="9"/>
        <v>4000</v>
      </c>
      <c r="AR8" s="61">
        <v>10</v>
      </c>
      <c r="AS8" s="62"/>
      <c r="AT8" s="58"/>
      <c r="AU8" s="58"/>
      <c r="AV8" s="59"/>
      <c r="AW8" s="54">
        <f t="shared" si="10"/>
        <v>2.7259615384615352</v>
      </c>
      <c r="AX8" s="55">
        <f t="shared" si="11"/>
        <v>4000</v>
      </c>
      <c r="AY8" s="61"/>
      <c r="AZ8" s="62"/>
      <c r="BA8" s="58">
        <v>40</v>
      </c>
      <c r="BB8" s="58"/>
      <c r="BC8" s="59"/>
      <c r="BD8" s="54">
        <f t="shared" si="12"/>
        <v>2.9729083476008085</v>
      </c>
      <c r="BE8" s="55">
        <f t="shared" si="13"/>
        <v>3991</v>
      </c>
      <c r="BF8" s="61"/>
      <c r="BG8" s="62"/>
      <c r="BH8" s="58">
        <v>20</v>
      </c>
      <c r="BI8" s="58"/>
      <c r="BJ8" s="59"/>
      <c r="BK8" s="54">
        <f t="shared" si="14"/>
        <v>3.1881135515730628</v>
      </c>
      <c r="BL8" s="55">
        <f t="shared" si="15"/>
        <v>3987</v>
      </c>
      <c r="BM8" s="61"/>
      <c r="BN8" s="62"/>
      <c r="BO8" s="58">
        <v>60</v>
      </c>
      <c r="BP8" s="58"/>
      <c r="BQ8" s="59"/>
      <c r="BR8" s="54">
        <f t="shared" si="16"/>
        <v>3.4290985105742195</v>
      </c>
      <c r="BS8" s="55">
        <f t="shared" si="17"/>
        <v>3975</v>
      </c>
      <c r="BT8" s="61"/>
      <c r="BU8" s="62"/>
      <c r="BV8" s="58"/>
      <c r="BW8" s="58"/>
      <c r="BX8" s="59"/>
      <c r="BY8" s="54">
        <f t="shared" si="18"/>
        <v>3.689185593302811</v>
      </c>
      <c r="BZ8" s="55">
        <f t="shared" si="19"/>
        <v>3975</v>
      </c>
      <c r="CA8" s="61"/>
      <c r="CB8" s="62"/>
      <c r="CC8" s="58"/>
      <c r="CD8" s="58"/>
      <c r="CE8" s="59"/>
      <c r="CF8" s="54">
        <f t="shared" si="20"/>
        <v>3.689185593302811</v>
      </c>
      <c r="CG8" s="55">
        <f t="shared" si="21"/>
        <v>3975</v>
      </c>
      <c r="CH8" s="61"/>
      <c r="CI8" s="62"/>
      <c r="CJ8" s="58"/>
      <c r="CK8" s="58"/>
      <c r="CL8" s="59"/>
      <c r="CM8" s="54">
        <f t="shared" si="22"/>
        <v>3.689185593302811</v>
      </c>
      <c r="CN8" s="55">
        <f t="shared" si="23"/>
        <v>3975</v>
      </c>
      <c r="CO8" s="61"/>
      <c r="CP8" s="62"/>
      <c r="CQ8" s="58"/>
      <c r="CR8" s="58"/>
      <c r="CS8" s="59"/>
      <c r="CT8" s="54">
        <f t="shared" si="24"/>
        <v>3.689185593302811</v>
      </c>
      <c r="CU8" s="55">
        <f t="shared" si="25"/>
        <v>3975</v>
      </c>
      <c r="CV8" s="61"/>
      <c r="CW8" s="62"/>
      <c r="CX8" s="58"/>
      <c r="CY8" s="58"/>
      <c r="CZ8" s="59"/>
      <c r="DA8" s="54">
        <f t="shared" si="26"/>
        <v>3.689185593302811</v>
      </c>
      <c r="DB8" s="55">
        <f t="shared" si="27"/>
        <v>3975</v>
      </c>
      <c r="DC8" s="61"/>
      <c r="DD8" s="62"/>
      <c r="DE8" s="58"/>
      <c r="DF8" s="58"/>
      <c r="DG8" s="59"/>
      <c r="DH8" s="54">
        <f t="shared" si="28"/>
        <v>3.689185593302811</v>
      </c>
      <c r="DI8" s="55">
        <f t="shared" si="29"/>
        <v>3975</v>
      </c>
      <c r="DJ8" s="61"/>
      <c r="DK8" s="62"/>
      <c r="DL8" s="58"/>
      <c r="DM8" s="58"/>
      <c r="DN8" s="59"/>
      <c r="DO8" s="54">
        <f t="shared" si="30"/>
        <v>3.689185593302811</v>
      </c>
      <c r="DP8" s="55">
        <f t="shared" si="31"/>
        <v>3975</v>
      </c>
      <c r="DQ8" s="61"/>
      <c r="DR8" s="62"/>
      <c r="DS8" s="58"/>
      <c r="DT8" s="58"/>
      <c r="DU8" s="59"/>
      <c r="DV8" s="54">
        <f t="shared" si="32"/>
        <v>3.689185593302811</v>
      </c>
      <c r="DW8" s="55">
        <f t="shared" si="33"/>
        <v>3975</v>
      </c>
      <c r="DX8" s="61"/>
      <c r="DY8" s="62"/>
      <c r="DZ8" s="58"/>
      <c r="EA8" s="58"/>
      <c r="EB8" s="59"/>
      <c r="EC8" s="54">
        <f t="shared" si="34"/>
        <v>3.689185593302811</v>
      </c>
      <c r="ED8" s="55">
        <f t="shared" si="35"/>
        <v>3975</v>
      </c>
      <c r="EE8" s="61"/>
      <c r="EF8" s="62"/>
      <c r="EG8" s="58"/>
      <c r="EH8" s="58"/>
      <c r="EI8" s="59"/>
      <c r="EJ8" s="54">
        <f t="shared" si="36"/>
        <v>3.689185593302811</v>
      </c>
      <c r="EK8" s="55">
        <f t="shared" si="37"/>
        <v>3975</v>
      </c>
      <c r="EL8" s="61"/>
      <c r="EM8" s="62"/>
      <c r="EN8" s="58"/>
      <c r="EO8" s="58"/>
      <c r="EP8" s="59"/>
      <c r="EQ8" s="54">
        <f t="shared" si="38"/>
        <v>3.689185593302811</v>
      </c>
      <c r="ER8" s="55">
        <f t="shared" si="39"/>
        <v>3975</v>
      </c>
      <c r="ES8" s="61"/>
      <c r="ET8" s="62"/>
      <c r="EU8" s="58"/>
      <c r="EV8" s="58"/>
      <c r="EW8" s="59"/>
      <c r="EX8" s="54">
        <f t="shared" si="40"/>
        <v>3.689185593302811</v>
      </c>
      <c r="EY8" s="55">
        <f t="shared" si="41"/>
        <v>3975</v>
      </c>
      <c r="EZ8" s="61"/>
      <c r="FA8" s="62"/>
      <c r="FB8" s="58"/>
      <c r="FC8" s="58"/>
      <c r="FD8" s="59"/>
      <c r="FE8" s="54">
        <f t="shared" si="42"/>
        <v>3.689185593302811</v>
      </c>
      <c r="FF8" s="55">
        <f t="shared" si="43"/>
        <v>3975</v>
      </c>
      <c r="FG8" s="61"/>
      <c r="FH8" s="62"/>
      <c r="FI8" s="58"/>
      <c r="FJ8" s="58"/>
      <c r="FK8" s="59"/>
      <c r="FL8" s="54">
        <f t="shared" si="44"/>
        <v>3.689185593302811</v>
      </c>
      <c r="FM8" s="55">
        <f t="shared" si="45"/>
        <v>3975</v>
      </c>
      <c r="FN8" s="61"/>
      <c r="FO8" s="62"/>
      <c r="FP8" s="58"/>
      <c r="FQ8" s="58"/>
      <c r="FR8" s="59"/>
      <c r="FS8" s="54">
        <f t="shared" si="46"/>
        <v>3.689185593302811</v>
      </c>
      <c r="FT8" s="55">
        <f t="shared" si="47"/>
        <v>3975</v>
      </c>
      <c r="FU8" s="61"/>
      <c r="FV8" s="62"/>
      <c r="FW8" s="58"/>
      <c r="FX8" s="58"/>
      <c r="FY8" s="59"/>
      <c r="FZ8" s="54">
        <f t="shared" si="48"/>
        <v>3.689185593302811</v>
      </c>
      <c r="GA8" s="55">
        <f t="shared" si="49"/>
        <v>3975</v>
      </c>
      <c r="GB8" s="61"/>
      <c r="GC8" s="62"/>
      <c r="GD8" s="58"/>
      <c r="GE8" s="58"/>
      <c r="GF8" s="59"/>
      <c r="GG8" s="54">
        <f t="shared" si="50"/>
        <v>3.689185593302811</v>
      </c>
      <c r="GH8" s="55">
        <f t="shared" si="51"/>
        <v>3975</v>
      </c>
      <c r="GI8" s="61"/>
      <c r="GJ8" s="62"/>
      <c r="GK8" s="58"/>
      <c r="GL8" s="58"/>
      <c r="GM8" s="59"/>
      <c r="GN8" s="54">
        <f t="shared" si="52"/>
        <v>3.689185593302811</v>
      </c>
      <c r="GO8" s="55">
        <f t="shared" si="53"/>
        <v>3975</v>
      </c>
      <c r="GP8" s="61"/>
      <c r="GQ8" s="62"/>
      <c r="GR8" s="58"/>
      <c r="GS8" s="58"/>
      <c r="GT8" s="59"/>
      <c r="GU8" s="54">
        <f>((((((GP8+GQ8)*30)/$E$50)+((GR8+GS8)/$E$51))+(GU7*GV7))-(GT8*GU7))/(GV8)</f>
        <v>3.689185593302811</v>
      </c>
      <c r="GV8" s="55">
        <f t="shared" si="55"/>
        <v>3975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1.24</v>
      </c>
      <c r="H9" s="55">
        <f t="shared" si="56"/>
        <v>4000</v>
      </c>
      <c r="I9" s="61">
        <v>6</v>
      </c>
      <c r="J9" s="62"/>
      <c r="K9" s="58">
        <v>20</v>
      </c>
      <c r="L9" s="58"/>
      <c r="M9" s="59"/>
      <c r="N9" s="54">
        <f t="shared" si="0"/>
        <v>1.3296153846153851</v>
      </c>
      <c r="O9" s="55">
        <f t="shared" si="1"/>
        <v>4000</v>
      </c>
      <c r="P9" s="61">
        <v>8</v>
      </c>
      <c r="Q9" s="62"/>
      <c r="R9" s="58"/>
      <c r="S9" s="58"/>
      <c r="T9" s="59"/>
      <c r="U9" s="54">
        <f t="shared" si="2"/>
        <v>1.559423076923077</v>
      </c>
      <c r="V9" s="55">
        <f t="shared" si="3"/>
        <v>4000</v>
      </c>
      <c r="W9" s="61">
        <v>10</v>
      </c>
      <c r="X9" s="62"/>
      <c r="Y9" s="58"/>
      <c r="Z9" s="58"/>
      <c r="AA9" s="59"/>
      <c r="AB9" s="54">
        <f t="shared" si="4"/>
        <v>1.8765384615384615</v>
      </c>
      <c r="AC9" s="55">
        <f t="shared" si="5"/>
        <v>4000</v>
      </c>
      <c r="AD9" s="61">
        <v>11</v>
      </c>
      <c r="AE9" s="62"/>
      <c r="AF9" s="58"/>
      <c r="AG9" s="58"/>
      <c r="AH9" s="59"/>
      <c r="AI9" s="54">
        <f t="shared" si="6"/>
        <v>2.2076923076923061</v>
      </c>
      <c r="AJ9" s="55">
        <f t="shared" si="7"/>
        <v>4000</v>
      </c>
      <c r="AK9" s="61"/>
      <c r="AL9" s="62"/>
      <c r="AM9" s="58">
        <v>40</v>
      </c>
      <c r="AN9" s="58"/>
      <c r="AO9" s="59"/>
      <c r="AP9" s="54">
        <f t="shared" si="8"/>
        <v>2.5426923076923047</v>
      </c>
      <c r="AQ9" s="55">
        <f t="shared" si="9"/>
        <v>4000</v>
      </c>
      <c r="AR9" s="61"/>
      <c r="AS9" s="62"/>
      <c r="AT9" s="58">
        <v>40</v>
      </c>
      <c r="AU9" s="58"/>
      <c r="AV9" s="59"/>
      <c r="AW9" s="54">
        <f t="shared" si="10"/>
        <v>2.7309615384615356</v>
      </c>
      <c r="AX9" s="55">
        <f t="shared" si="11"/>
        <v>4000</v>
      </c>
      <c r="AY9" s="61"/>
      <c r="AZ9" s="62"/>
      <c r="BA9" s="58">
        <v>40</v>
      </c>
      <c r="BB9" s="58"/>
      <c r="BC9" s="59"/>
      <c r="BD9" s="54">
        <f t="shared" si="12"/>
        <v>2.9779196229703899</v>
      </c>
      <c r="BE9" s="55">
        <f t="shared" si="13"/>
        <v>3991</v>
      </c>
      <c r="BF9" s="61"/>
      <c r="BG9" s="62"/>
      <c r="BH9" s="58">
        <v>20</v>
      </c>
      <c r="BI9" s="58"/>
      <c r="BJ9" s="59"/>
      <c r="BK9" s="54">
        <f t="shared" si="14"/>
        <v>3.1906217030654127</v>
      </c>
      <c r="BL9" s="55">
        <f t="shared" si="15"/>
        <v>3987</v>
      </c>
      <c r="BM9" s="61"/>
      <c r="BN9" s="62"/>
      <c r="BO9" s="58">
        <v>60</v>
      </c>
      <c r="BP9" s="58"/>
      <c r="BQ9" s="59"/>
      <c r="BR9" s="54">
        <f t="shared" si="16"/>
        <v>3.4366456803855403</v>
      </c>
      <c r="BS9" s="55">
        <f t="shared" si="17"/>
        <v>3975</v>
      </c>
      <c r="BT9" s="61"/>
      <c r="BU9" s="62"/>
      <c r="BV9" s="58"/>
      <c r="BW9" s="58"/>
      <c r="BX9" s="59"/>
      <c r="BY9" s="54">
        <f t="shared" si="18"/>
        <v>3.689185593302811</v>
      </c>
      <c r="BZ9" s="55">
        <f t="shared" si="19"/>
        <v>3975</v>
      </c>
      <c r="CA9" s="61"/>
      <c r="CB9" s="62"/>
      <c r="CC9" s="58"/>
      <c r="CD9" s="58"/>
      <c r="CE9" s="59"/>
      <c r="CF9" s="54">
        <f t="shared" si="20"/>
        <v>3.689185593302811</v>
      </c>
      <c r="CG9" s="55">
        <f t="shared" si="21"/>
        <v>3975</v>
      </c>
      <c r="CH9" s="61"/>
      <c r="CI9" s="62"/>
      <c r="CJ9" s="58"/>
      <c r="CK9" s="58"/>
      <c r="CL9" s="59"/>
      <c r="CM9" s="54">
        <f t="shared" si="22"/>
        <v>3.689185593302811</v>
      </c>
      <c r="CN9" s="55">
        <f t="shared" si="23"/>
        <v>3975</v>
      </c>
      <c r="CO9" s="61"/>
      <c r="CP9" s="62"/>
      <c r="CQ9" s="58"/>
      <c r="CR9" s="58"/>
      <c r="CS9" s="59"/>
      <c r="CT9" s="54">
        <f t="shared" si="24"/>
        <v>3.689185593302811</v>
      </c>
      <c r="CU9" s="55">
        <f t="shared" si="25"/>
        <v>3975</v>
      </c>
      <c r="CV9" s="61"/>
      <c r="CW9" s="62"/>
      <c r="CX9" s="58"/>
      <c r="CY9" s="58"/>
      <c r="CZ9" s="59"/>
      <c r="DA9" s="54">
        <f t="shared" si="26"/>
        <v>3.689185593302811</v>
      </c>
      <c r="DB9" s="55">
        <f t="shared" si="27"/>
        <v>3975</v>
      </c>
      <c r="DC9" s="61"/>
      <c r="DD9" s="62"/>
      <c r="DE9" s="58"/>
      <c r="DF9" s="58"/>
      <c r="DG9" s="59"/>
      <c r="DH9" s="54">
        <f t="shared" si="28"/>
        <v>3.689185593302811</v>
      </c>
      <c r="DI9" s="55">
        <f t="shared" si="29"/>
        <v>3975</v>
      </c>
      <c r="DJ9" s="61"/>
      <c r="DK9" s="62"/>
      <c r="DL9" s="58"/>
      <c r="DM9" s="58"/>
      <c r="DN9" s="59"/>
      <c r="DO9" s="54">
        <f t="shared" si="30"/>
        <v>3.689185593302811</v>
      </c>
      <c r="DP9" s="55">
        <f t="shared" si="31"/>
        <v>3975</v>
      </c>
      <c r="DQ9" s="61"/>
      <c r="DR9" s="62"/>
      <c r="DS9" s="58"/>
      <c r="DT9" s="58"/>
      <c r="DU9" s="59"/>
      <c r="DV9" s="54">
        <f t="shared" si="32"/>
        <v>3.689185593302811</v>
      </c>
      <c r="DW9" s="55">
        <f t="shared" si="33"/>
        <v>3975</v>
      </c>
      <c r="DX9" s="61"/>
      <c r="DY9" s="62"/>
      <c r="DZ9" s="58"/>
      <c r="EA9" s="58"/>
      <c r="EB9" s="59"/>
      <c r="EC9" s="54">
        <f t="shared" si="34"/>
        <v>3.689185593302811</v>
      </c>
      <c r="ED9" s="55">
        <f t="shared" si="35"/>
        <v>3975</v>
      </c>
      <c r="EE9" s="61"/>
      <c r="EF9" s="62"/>
      <c r="EG9" s="58"/>
      <c r="EH9" s="58"/>
      <c r="EI9" s="59"/>
      <c r="EJ9" s="54">
        <f t="shared" si="36"/>
        <v>3.689185593302811</v>
      </c>
      <c r="EK9" s="55">
        <f t="shared" si="37"/>
        <v>3975</v>
      </c>
      <c r="EL9" s="61"/>
      <c r="EM9" s="62"/>
      <c r="EN9" s="58"/>
      <c r="EO9" s="58"/>
      <c r="EP9" s="59"/>
      <c r="EQ9" s="54">
        <f t="shared" si="38"/>
        <v>3.689185593302811</v>
      </c>
      <c r="ER9" s="55">
        <f t="shared" si="39"/>
        <v>3975</v>
      </c>
      <c r="ES9" s="61"/>
      <c r="ET9" s="62"/>
      <c r="EU9" s="58"/>
      <c r="EV9" s="58"/>
      <c r="EW9" s="59"/>
      <c r="EX9" s="54">
        <f t="shared" si="40"/>
        <v>3.689185593302811</v>
      </c>
      <c r="EY9" s="55">
        <f t="shared" si="41"/>
        <v>3975</v>
      </c>
      <c r="EZ9" s="61"/>
      <c r="FA9" s="62"/>
      <c r="FB9" s="58"/>
      <c r="FC9" s="58"/>
      <c r="FD9" s="59"/>
      <c r="FE9" s="54">
        <f t="shared" si="42"/>
        <v>3.689185593302811</v>
      </c>
      <c r="FF9" s="55">
        <f t="shared" si="43"/>
        <v>3975</v>
      </c>
      <c r="FG9" s="61"/>
      <c r="FH9" s="62"/>
      <c r="FI9" s="58"/>
      <c r="FJ9" s="58"/>
      <c r="FK9" s="59"/>
      <c r="FL9" s="54">
        <f t="shared" si="44"/>
        <v>3.689185593302811</v>
      </c>
      <c r="FM9" s="55">
        <f t="shared" si="45"/>
        <v>3975</v>
      </c>
      <c r="FN9" s="61"/>
      <c r="FO9" s="62"/>
      <c r="FP9" s="58"/>
      <c r="FQ9" s="58"/>
      <c r="FR9" s="59"/>
      <c r="FS9" s="54">
        <f t="shared" si="46"/>
        <v>3.689185593302811</v>
      </c>
      <c r="FT9" s="55">
        <f t="shared" si="47"/>
        <v>3975</v>
      </c>
      <c r="FU9" s="61"/>
      <c r="FV9" s="62"/>
      <c r="FW9" s="58"/>
      <c r="FX9" s="58"/>
      <c r="FY9" s="59"/>
      <c r="FZ9" s="54">
        <f t="shared" si="48"/>
        <v>3.689185593302811</v>
      </c>
      <c r="GA9" s="55">
        <f t="shared" si="49"/>
        <v>3975</v>
      </c>
      <c r="GB9" s="61"/>
      <c r="GC9" s="62"/>
      <c r="GD9" s="58"/>
      <c r="GE9" s="58"/>
      <c r="GF9" s="59"/>
      <c r="GG9" s="54">
        <f t="shared" si="50"/>
        <v>3.689185593302811</v>
      </c>
      <c r="GH9" s="55">
        <f t="shared" si="51"/>
        <v>3975</v>
      </c>
      <c r="GI9" s="61"/>
      <c r="GJ9" s="62"/>
      <c r="GK9" s="58"/>
      <c r="GL9" s="58"/>
      <c r="GM9" s="59"/>
      <c r="GN9" s="54">
        <f t="shared" si="52"/>
        <v>3.689185593302811</v>
      </c>
      <c r="GO9" s="55">
        <f t="shared" si="53"/>
        <v>3975</v>
      </c>
      <c r="GP9" s="61"/>
      <c r="GQ9" s="62"/>
      <c r="GR9" s="58"/>
      <c r="GS9" s="58"/>
      <c r="GT9" s="59"/>
      <c r="GU9" s="54">
        <f t="shared" si="54"/>
        <v>3.689185593302811</v>
      </c>
      <c r="GV9" s="55">
        <f t="shared" si="55"/>
        <v>3975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1.24</v>
      </c>
      <c r="H10" s="55">
        <f>H9-F10</f>
        <v>4000</v>
      </c>
      <c r="I10" s="61">
        <v>6</v>
      </c>
      <c r="J10" s="62"/>
      <c r="K10" s="58">
        <v>20</v>
      </c>
      <c r="L10" s="58"/>
      <c r="M10" s="59"/>
      <c r="N10" s="54">
        <f t="shared" si="0"/>
        <v>1.3390384615384618</v>
      </c>
      <c r="O10" s="55">
        <f t="shared" si="1"/>
        <v>4000</v>
      </c>
      <c r="P10" s="61">
        <v>7</v>
      </c>
      <c r="Q10" s="62"/>
      <c r="R10" s="58"/>
      <c r="S10" s="58"/>
      <c r="T10" s="59"/>
      <c r="U10" s="54">
        <f t="shared" si="2"/>
        <v>1.5675000000000003</v>
      </c>
      <c r="V10" s="55">
        <f t="shared" si="3"/>
        <v>4000</v>
      </c>
      <c r="W10" s="61">
        <v>10</v>
      </c>
      <c r="X10" s="62"/>
      <c r="Y10" s="58"/>
      <c r="Z10" s="58"/>
      <c r="AA10" s="59"/>
      <c r="AB10" s="54">
        <f t="shared" si="4"/>
        <v>1.8880769230769228</v>
      </c>
      <c r="AC10" s="55">
        <f t="shared" si="5"/>
        <v>4000</v>
      </c>
      <c r="AD10" s="61">
        <v>11</v>
      </c>
      <c r="AE10" s="62"/>
      <c r="AF10" s="58"/>
      <c r="AG10" s="58"/>
      <c r="AH10" s="59"/>
      <c r="AI10" s="54">
        <f t="shared" si="6"/>
        <v>2.2203846153846141</v>
      </c>
      <c r="AJ10" s="55">
        <f t="shared" si="7"/>
        <v>4000</v>
      </c>
      <c r="AK10" s="61"/>
      <c r="AL10" s="62"/>
      <c r="AM10" s="58">
        <v>60</v>
      </c>
      <c r="AN10" s="58"/>
      <c r="AO10" s="59"/>
      <c r="AP10" s="54">
        <f t="shared" si="8"/>
        <v>2.550192307692305</v>
      </c>
      <c r="AQ10" s="55">
        <f t="shared" si="9"/>
        <v>4000</v>
      </c>
      <c r="AR10" s="61"/>
      <c r="AS10" s="62"/>
      <c r="AT10" s="58">
        <v>60</v>
      </c>
      <c r="AU10" s="58"/>
      <c r="AV10" s="59"/>
      <c r="AW10" s="54">
        <f t="shared" si="10"/>
        <v>2.7384615384615354</v>
      </c>
      <c r="AX10" s="55">
        <f t="shared" si="11"/>
        <v>4000</v>
      </c>
      <c r="AY10" s="61"/>
      <c r="AZ10" s="62"/>
      <c r="BA10" s="58">
        <v>20</v>
      </c>
      <c r="BB10" s="58"/>
      <c r="BC10" s="59"/>
      <c r="BD10" s="54">
        <f t="shared" si="12"/>
        <v>2.9804252606551809</v>
      </c>
      <c r="BE10" s="55">
        <f t="shared" si="13"/>
        <v>3991</v>
      </c>
      <c r="BF10" s="61"/>
      <c r="BG10" s="62"/>
      <c r="BH10" s="58">
        <v>30</v>
      </c>
      <c r="BI10" s="58"/>
      <c r="BJ10" s="59">
        <v>3</v>
      </c>
      <c r="BK10" s="54">
        <f t="shared" si="14"/>
        <v>3.1943867633063769</v>
      </c>
      <c r="BL10" s="55">
        <f t="shared" si="15"/>
        <v>3984</v>
      </c>
      <c r="BM10" s="61"/>
      <c r="BN10" s="62"/>
      <c r="BO10" s="58">
        <v>40</v>
      </c>
      <c r="BP10" s="58"/>
      <c r="BQ10" s="59"/>
      <c r="BR10" s="54">
        <f t="shared" si="16"/>
        <v>3.4416771269264208</v>
      </c>
      <c r="BS10" s="55">
        <f t="shared" si="17"/>
        <v>3975</v>
      </c>
      <c r="BT10" s="61"/>
      <c r="BU10" s="62"/>
      <c r="BV10" s="58"/>
      <c r="BW10" s="58"/>
      <c r="BX10" s="59"/>
      <c r="BY10" s="54">
        <f t="shared" si="18"/>
        <v>3.689185593302811</v>
      </c>
      <c r="BZ10" s="55">
        <f t="shared" si="19"/>
        <v>3975</v>
      </c>
      <c r="CA10" s="61"/>
      <c r="CB10" s="62"/>
      <c r="CC10" s="58"/>
      <c r="CD10" s="58"/>
      <c r="CE10" s="59"/>
      <c r="CF10" s="54">
        <f t="shared" si="20"/>
        <v>3.689185593302811</v>
      </c>
      <c r="CG10" s="55">
        <f t="shared" si="21"/>
        <v>3975</v>
      </c>
      <c r="CH10" s="61"/>
      <c r="CI10" s="62"/>
      <c r="CJ10" s="58"/>
      <c r="CK10" s="58"/>
      <c r="CL10" s="59"/>
      <c r="CM10" s="54">
        <f t="shared" si="22"/>
        <v>3.689185593302811</v>
      </c>
      <c r="CN10" s="55">
        <f t="shared" si="23"/>
        <v>3975</v>
      </c>
      <c r="CO10" s="61"/>
      <c r="CP10" s="62"/>
      <c r="CQ10" s="58"/>
      <c r="CR10" s="58"/>
      <c r="CS10" s="59"/>
      <c r="CT10" s="54">
        <f t="shared" si="24"/>
        <v>3.689185593302811</v>
      </c>
      <c r="CU10" s="55">
        <f t="shared" si="25"/>
        <v>3975</v>
      </c>
      <c r="CV10" s="61"/>
      <c r="CW10" s="62"/>
      <c r="CX10" s="58"/>
      <c r="CY10" s="58"/>
      <c r="CZ10" s="59"/>
      <c r="DA10" s="54">
        <f t="shared" si="26"/>
        <v>3.689185593302811</v>
      </c>
      <c r="DB10" s="55">
        <f t="shared" si="27"/>
        <v>3975</v>
      </c>
      <c r="DC10" s="61"/>
      <c r="DD10" s="62"/>
      <c r="DE10" s="58"/>
      <c r="DF10" s="58"/>
      <c r="DG10" s="59"/>
      <c r="DH10" s="54">
        <f t="shared" si="28"/>
        <v>3.689185593302811</v>
      </c>
      <c r="DI10" s="55">
        <f t="shared" si="29"/>
        <v>3975</v>
      </c>
      <c r="DJ10" s="61"/>
      <c r="DK10" s="62"/>
      <c r="DL10" s="58"/>
      <c r="DM10" s="58"/>
      <c r="DN10" s="59"/>
      <c r="DO10" s="54">
        <f t="shared" si="30"/>
        <v>3.689185593302811</v>
      </c>
      <c r="DP10" s="55">
        <f t="shared" si="31"/>
        <v>3975</v>
      </c>
      <c r="DQ10" s="61"/>
      <c r="DR10" s="62"/>
      <c r="DS10" s="58"/>
      <c r="DT10" s="58"/>
      <c r="DU10" s="59"/>
      <c r="DV10" s="54">
        <f t="shared" si="32"/>
        <v>3.689185593302811</v>
      </c>
      <c r="DW10" s="55">
        <f t="shared" si="33"/>
        <v>3975</v>
      </c>
      <c r="DX10" s="61"/>
      <c r="DY10" s="62"/>
      <c r="DZ10" s="58"/>
      <c r="EA10" s="58"/>
      <c r="EB10" s="59"/>
      <c r="EC10" s="54">
        <f t="shared" si="34"/>
        <v>3.689185593302811</v>
      </c>
      <c r="ED10" s="55">
        <f t="shared" si="35"/>
        <v>3975</v>
      </c>
      <c r="EE10" s="61"/>
      <c r="EF10" s="62"/>
      <c r="EG10" s="58"/>
      <c r="EH10" s="58"/>
      <c r="EI10" s="59"/>
      <c r="EJ10" s="54">
        <f t="shared" si="36"/>
        <v>3.689185593302811</v>
      </c>
      <c r="EK10" s="55">
        <f t="shared" si="37"/>
        <v>3975</v>
      </c>
      <c r="EL10" s="61"/>
      <c r="EM10" s="62"/>
      <c r="EN10" s="58"/>
      <c r="EO10" s="58"/>
      <c r="EP10" s="59"/>
      <c r="EQ10" s="54">
        <f t="shared" si="38"/>
        <v>3.689185593302811</v>
      </c>
      <c r="ER10" s="55">
        <f t="shared" si="39"/>
        <v>3975</v>
      </c>
      <c r="ES10" s="61"/>
      <c r="ET10" s="62"/>
      <c r="EU10" s="58"/>
      <c r="EV10" s="58"/>
      <c r="EW10" s="59"/>
      <c r="EX10" s="54">
        <f t="shared" si="40"/>
        <v>3.689185593302811</v>
      </c>
      <c r="EY10" s="55">
        <f t="shared" si="41"/>
        <v>3975</v>
      </c>
      <c r="EZ10" s="61"/>
      <c r="FA10" s="62"/>
      <c r="FB10" s="58"/>
      <c r="FC10" s="58"/>
      <c r="FD10" s="59"/>
      <c r="FE10" s="54">
        <f t="shared" si="42"/>
        <v>3.689185593302811</v>
      </c>
      <c r="FF10" s="55">
        <f t="shared" si="43"/>
        <v>3975</v>
      </c>
      <c r="FG10" s="61"/>
      <c r="FH10" s="62"/>
      <c r="FI10" s="58"/>
      <c r="FJ10" s="58"/>
      <c r="FK10" s="59"/>
      <c r="FL10" s="54">
        <f t="shared" si="44"/>
        <v>3.689185593302811</v>
      </c>
      <c r="FM10" s="55">
        <f t="shared" si="45"/>
        <v>3975</v>
      </c>
      <c r="FN10" s="61"/>
      <c r="FO10" s="62"/>
      <c r="FP10" s="58"/>
      <c r="FQ10" s="58"/>
      <c r="FR10" s="59"/>
      <c r="FS10" s="54">
        <f t="shared" si="46"/>
        <v>3.689185593302811</v>
      </c>
      <c r="FT10" s="55">
        <f t="shared" si="47"/>
        <v>3975</v>
      </c>
      <c r="FU10" s="61"/>
      <c r="FV10" s="62"/>
      <c r="FW10" s="58"/>
      <c r="FX10" s="58"/>
      <c r="FY10" s="59"/>
      <c r="FZ10" s="54">
        <f t="shared" si="48"/>
        <v>3.689185593302811</v>
      </c>
      <c r="GA10" s="55">
        <f t="shared" si="49"/>
        <v>3975</v>
      </c>
      <c r="GB10" s="61"/>
      <c r="GC10" s="62"/>
      <c r="GD10" s="58"/>
      <c r="GE10" s="58"/>
      <c r="GF10" s="59"/>
      <c r="GG10" s="54">
        <f t="shared" si="50"/>
        <v>3.689185593302811</v>
      </c>
      <c r="GH10" s="55">
        <f t="shared" si="51"/>
        <v>3975</v>
      </c>
      <c r="GI10" s="61"/>
      <c r="GJ10" s="62"/>
      <c r="GK10" s="58"/>
      <c r="GL10" s="58"/>
      <c r="GM10" s="59"/>
      <c r="GN10" s="54">
        <f t="shared" si="52"/>
        <v>3.689185593302811</v>
      </c>
      <c r="GO10" s="55">
        <f t="shared" si="53"/>
        <v>3975</v>
      </c>
      <c r="GP10" s="61"/>
      <c r="GQ10" s="62"/>
      <c r="GR10" s="58"/>
      <c r="GS10" s="58"/>
      <c r="GT10" s="59"/>
      <c r="GU10" s="54">
        <f t="shared" si="54"/>
        <v>3.689185593302811</v>
      </c>
      <c r="GV10" s="55">
        <f t="shared" si="55"/>
        <v>3975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1.24</v>
      </c>
      <c r="H11" s="55">
        <f t="shared" si="56"/>
        <v>4000</v>
      </c>
      <c r="I11" s="61">
        <v>6</v>
      </c>
      <c r="J11" s="62"/>
      <c r="K11" s="58">
        <v>20</v>
      </c>
      <c r="L11" s="58"/>
      <c r="M11" s="59"/>
      <c r="N11" s="54">
        <f t="shared" si="0"/>
        <v>1.3484615384615388</v>
      </c>
      <c r="O11" s="55">
        <f t="shared" si="1"/>
        <v>4000</v>
      </c>
      <c r="P11" s="61">
        <v>10</v>
      </c>
      <c r="Q11" s="62"/>
      <c r="R11" s="58"/>
      <c r="S11" s="58"/>
      <c r="T11" s="59"/>
      <c r="U11" s="54">
        <f t="shared" si="2"/>
        <v>1.5790384615384616</v>
      </c>
      <c r="V11" s="55">
        <f t="shared" si="3"/>
        <v>4000</v>
      </c>
      <c r="W11" s="61">
        <v>9.5</v>
      </c>
      <c r="X11" s="62"/>
      <c r="Y11" s="58"/>
      <c r="Z11" s="58"/>
      <c r="AA11" s="59"/>
      <c r="AB11" s="54">
        <f t="shared" si="4"/>
        <v>1.8990384615384615</v>
      </c>
      <c r="AC11" s="55">
        <f t="shared" si="5"/>
        <v>4000</v>
      </c>
      <c r="AD11" s="61"/>
      <c r="AE11" s="62"/>
      <c r="AF11" s="58">
        <v>120</v>
      </c>
      <c r="AG11" s="58"/>
      <c r="AH11" s="59"/>
      <c r="AI11" s="54">
        <f t="shared" si="6"/>
        <v>2.2353846153846137</v>
      </c>
      <c r="AJ11" s="55">
        <f t="shared" si="7"/>
        <v>4000</v>
      </c>
      <c r="AK11" s="61"/>
      <c r="AL11" s="62"/>
      <c r="AM11" s="58">
        <v>60</v>
      </c>
      <c r="AN11" s="58"/>
      <c r="AO11" s="59"/>
      <c r="AP11" s="54">
        <f t="shared" si="8"/>
        <v>2.5576923076923048</v>
      </c>
      <c r="AQ11" s="55">
        <f t="shared" si="9"/>
        <v>4000</v>
      </c>
      <c r="AR11" s="61"/>
      <c r="AS11" s="62"/>
      <c r="AT11" s="58">
        <v>60</v>
      </c>
      <c r="AU11" s="58"/>
      <c r="AV11" s="59"/>
      <c r="AW11" s="54">
        <f t="shared" si="10"/>
        <v>2.7459615384615352</v>
      </c>
      <c r="AX11" s="55">
        <f t="shared" si="11"/>
        <v>4000</v>
      </c>
      <c r="AY11" s="61"/>
      <c r="AZ11" s="62"/>
      <c r="BA11" s="58">
        <v>10</v>
      </c>
      <c r="BB11" s="58"/>
      <c r="BC11" s="59"/>
      <c r="BD11" s="54">
        <f t="shared" si="12"/>
        <v>2.9816780794975761</v>
      </c>
      <c r="BE11" s="55">
        <f t="shared" si="13"/>
        <v>3991</v>
      </c>
      <c r="BF11" s="61">
        <v>5</v>
      </c>
      <c r="BG11" s="62"/>
      <c r="BH11" s="58"/>
      <c r="BI11" s="58"/>
      <c r="BJ11" s="59"/>
      <c r="BK11" s="54">
        <f t="shared" si="14"/>
        <v>3.2001791636770904</v>
      </c>
      <c r="BL11" s="55">
        <f t="shared" si="15"/>
        <v>3984</v>
      </c>
      <c r="BM11" s="61"/>
      <c r="BN11" s="62"/>
      <c r="BO11" s="58">
        <v>60</v>
      </c>
      <c r="BP11" s="58"/>
      <c r="BQ11" s="59"/>
      <c r="BR11" s="54">
        <f t="shared" si="16"/>
        <v>3.4492242967377416</v>
      </c>
      <c r="BS11" s="55">
        <f t="shared" si="17"/>
        <v>3975</v>
      </c>
      <c r="BT11" s="61"/>
      <c r="BU11" s="62"/>
      <c r="BV11" s="58"/>
      <c r="BW11" s="58"/>
      <c r="BX11" s="59"/>
      <c r="BY11" s="54">
        <f t="shared" si="18"/>
        <v>3.689185593302811</v>
      </c>
      <c r="BZ11" s="55">
        <f t="shared" si="19"/>
        <v>3975</v>
      </c>
      <c r="CA11" s="61"/>
      <c r="CB11" s="62"/>
      <c r="CC11" s="58"/>
      <c r="CD11" s="58"/>
      <c r="CE11" s="59"/>
      <c r="CF11" s="54">
        <f t="shared" si="20"/>
        <v>3.689185593302811</v>
      </c>
      <c r="CG11" s="55">
        <f t="shared" si="21"/>
        <v>3975</v>
      </c>
      <c r="CH11" s="61"/>
      <c r="CI11" s="62"/>
      <c r="CJ11" s="58"/>
      <c r="CK11" s="58"/>
      <c r="CL11" s="59"/>
      <c r="CM11" s="54">
        <f t="shared" si="22"/>
        <v>3.689185593302811</v>
      </c>
      <c r="CN11" s="55">
        <f t="shared" si="23"/>
        <v>3975</v>
      </c>
      <c r="CO11" s="61"/>
      <c r="CP11" s="62"/>
      <c r="CQ11" s="58"/>
      <c r="CR11" s="58"/>
      <c r="CS11" s="59"/>
      <c r="CT11" s="54">
        <f t="shared" si="24"/>
        <v>3.689185593302811</v>
      </c>
      <c r="CU11" s="55">
        <f t="shared" si="25"/>
        <v>3975</v>
      </c>
      <c r="CV11" s="61"/>
      <c r="CW11" s="62"/>
      <c r="CX11" s="58"/>
      <c r="CY11" s="58"/>
      <c r="CZ11" s="59"/>
      <c r="DA11" s="54">
        <f t="shared" si="26"/>
        <v>3.689185593302811</v>
      </c>
      <c r="DB11" s="55">
        <f t="shared" si="27"/>
        <v>3975</v>
      </c>
      <c r="DC11" s="61"/>
      <c r="DD11" s="62"/>
      <c r="DE11" s="58"/>
      <c r="DF11" s="58"/>
      <c r="DG11" s="59"/>
      <c r="DH11" s="54">
        <f t="shared" si="28"/>
        <v>3.689185593302811</v>
      </c>
      <c r="DI11" s="55">
        <f t="shared" si="29"/>
        <v>3975</v>
      </c>
      <c r="DJ11" s="61"/>
      <c r="DK11" s="62"/>
      <c r="DL11" s="58"/>
      <c r="DM11" s="58"/>
      <c r="DN11" s="59"/>
      <c r="DO11" s="54">
        <f t="shared" si="30"/>
        <v>3.689185593302811</v>
      </c>
      <c r="DP11" s="55">
        <f t="shared" si="31"/>
        <v>3975</v>
      </c>
      <c r="DQ11" s="61"/>
      <c r="DR11" s="62"/>
      <c r="DS11" s="58"/>
      <c r="DT11" s="58"/>
      <c r="DU11" s="59"/>
      <c r="DV11" s="54">
        <f t="shared" si="32"/>
        <v>3.689185593302811</v>
      </c>
      <c r="DW11" s="55">
        <f t="shared" si="33"/>
        <v>3975</v>
      </c>
      <c r="DX11" s="61"/>
      <c r="DY11" s="62"/>
      <c r="DZ11" s="58"/>
      <c r="EA11" s="58"/>
      <c r="EB11" s="59"/>
      <c r="EC11" s="54">
        <f t="shared" si="34"/>
        <v>3.689185593302811</v>
      </c>
      <c r="ED11" s="55">
        <f t="shared" si="35"/>
        <v>3975</v>
      </c>
      <c r="EE11" s="61"/>
      <c r="EF11" s="62"/>
      <c r="EG11" s="58"/>
      <c r="EH11" s="58"/>
      <c r="EI11" s="59"/>
      <c r="EJ11" s="54">
        <f t="shared" si="36"/>
        <v>3.689185593302811</v>
      </c>
      <c r="EK11" s="55">
        <f t="shared" si="37"/>
        <v>3975</v>
      </c>
      <c r="EL11" s="61"/>
      <c r="EM11" s="62"/>
      <c r="EN11" s="58"/>
      <c r="EO11" s="58"/>
      <c r="EP11" s="59"/>
      <c r="EQ11" s="54">
        <f t="shared" si="38"/>
        <v>3.689185593302811</v>
      </c>
      <c r="ER11" s="55">
        <f t="shared" si="39"/>
        <v>3975</v>
      </c>
      <c r="ES11" s="61"/>
      <c r="ET11" s="62"/>
      <c r="EU11" s="58"/>
      <c r="EV11" s="58"/>
      <c r="EW11" s="59"/>
      <c r="EX11" s="54">
        <f t="shared" si="40"/>
        <v>3.689185593302811</v>
      </c>
      <c r="EY11" s="55">
        <f t="shared" si="41"/>
        <v>3975</v>
      </c>
      <c r="EZ11" s="61"/>
      <c r="FA11" s="62"/>
      <c r="FB11" s="58"/>
      <c r="FC11" s="58"/>
      <c r="FD11" s="59"/>
      <c r="FE11" s="54">
        <f t="shared" si="42"/>
        <v>3.689185593302811</v>
      </c>
      <c r="FF11" s="55">
        <f t="shared" si="43"/>
        <v>3975</v>
      </c>
      <c r="FG11" s="61"/>
      <c r="FH11" s="62"/>
      <c r="FI11" s="58"/>
      <c r="FJ11" s="58"/>
      <c r="FK11" s="59"/>
      <c r="FL11" s="54">
        <f t="shared" si="44"/>
        <v>3.689185593302811</v>
      </c>
      <c r="FM11" s="55">
        <f t="shared" si="45"/>
        <v>3975</v>
      </c>
      <c r="FN11" s="61"/>
      <c r="FO11" s="62"/>
      <c r="FP11" s="58"/>
      <c r="FQ11" s="58"/>
      <c r="FR11" s="59"/>
      <c r="FS11" s="54">
        <f t="shared" si="46"/>
        <v>3.689185593302811</v>
      </c>
      <c r="FT11" s="55">
        <f t="shared" si="47"/>
        <v>3975</v>
      </c>
      <c r="FU11" s="61"/>
      <c r="FV11" s="62"/>
      <c r="FW11" s="58"/>
      <c r="FX11" s="58"/>
      <c r="FY11" s="59"/>
      <c r="FZ11" s="54">
        <f t="shared" si="48"/>
        <v>3.689185593302811</v>
      </c>
      <c r="GA11" s="55">
        <f t="shared" si="49"/>
        <v>3975</v>
      </c>
      <c r="GB11" s="61"/>
      <c r="GC11" s="62"/>
      <c r="GD11" s="58"/>
      <c r="GE11" s="58"/>
      <c r="GF11" s="59"/>
      <c r="GG11" s="54">
        <f t="shared" si="50"/>
        <v>3.689185593302811</v>
      </c>
      <c r="GH11" s="55">
        <f t="shared" si="51"/>
        <v>3975</v>
      </c>
      <c r="GI11" s="61"/>
      <c r="GJ11" s="62"/>
      <c r="GK11" s="58"/>
      <c r="GL11" s="58"/>
      <c r="GM11" s="59"/>
      <c r="GN11" s="54">
        <f t="shared" si="52"/>
        <v>3.689185593302811</v>
      </c>
      <c r="GO11" s="55">
        <f t="shared" si="53"/>
        <v>3975</v>
      </c>
      <c r="GP11" s="61"/>
      <c r="GQ11" s="62"/>
      <c r="GR11" s="58"/>
      <c r="GS11" s="58"/>
      <c r="GT11" s="59"/>
      <c r="GU11" s="54">
        <f t="shared" si="54"/>
        <v>3.689185593302811</v>
      </c>
      <c r="GV11" s="55">
        <f t="shared" si="55"/>
        <v>3975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1.24</v>
      </c>
      <c r="H12" s="55">
        <f t="shared" si="56"/>
        <v>4000</v>
      </c>
      <c r="I12" s="61">
        <v>6</v>
      </c>
      <c r="J12" s="62"/>
      <c r="K12" s="58">
        <v>20</v>
      </c>
      <c r="L12" s="58"/>
      <c r="M12" s="59"/>
      <c r="N12" s="54">
        <f t="shared" si="0"/>
        <v>1.3578846153846158</v>
      </c>
      <c r="O12" s="55">
        <f t="shared" si="1"/>
        <v>4000</v>
      </c>
      <c r="P12" s="61">
        <v>9</v>
      </c>
      <c r="Q12" s="62"/>
      <c r="R12" s="58"/>
      <c r="S12" s="58"/>
      <c r="T12" s="59"/>
      <c r="U12" s="54">
        <f t="shared" si="2"/>
        <v>1.589423076923077</v>
      </c>
      <c r="V12" s="55">
        <f t="shared" si="3"/>
        <v>4000</v>
      </c>
      <c r="W12" s="61"/>
      <c r="X12" s="62"/>
      <c r="Y12" s="58">
        <v>20</v>
      </c>
      <c r="Z12" s="58"/>
      <c r="AA12" s="59"/>
      <c r="AB12" s="54">
        <f t="shared" si="4"/>
        <v>1.9015384615384614</v>
      </c>
      <c r="AC12" s="55">
        <f t="shared" si="5"/>
        <v>4000</v>
      </c>
      <c r="AD12" s="61"/>
      <c r="AE12" s="62"/>
      <c r="AF12" s="58">
        <v>100</v>
      </c>
      <c r="AG12" s="58"/>
      <c r="AH12" s="59"/>
      <c r="AI12" s="54">
        <f t="shared" si="6"/>
        <v>2.2478846153846139</v>
      </c>
      <c r="AJ12" s="55">
        <f t="shared" si="7"/>
        <v>4000</v>
      </c>
      <c r="AK12" s="61"/>
      <c r="AL12" s="62"/>
      <c r="AM12" s="58"/>
      <c r="AN12" s="58"/>
      <c r="AO12" s="59"/>
      <c r="AP12" s="54">
        <f t="shared" si="8"/>
        <v>2.5576923076923048</v>
      </c>
      <c r="AQ12" s="55">
        <f t="shared" si="9"/>
        <v>4000</v>
      </c>
      <c r="AR12" s="61">
        <v>7</v>
      </c>
      <c r="AS12" s="62"/>
      <c r="AT12" s="58"/>
      <c r="AU12" s="58"/>
      <c r="AV12" s="59"/>
      <c r="AW12" s="54">
        <f t="shared" si="10"/>
        <v>2.7540384615384581</v>
      </c>
      <c r="AX12" s="55">
        <f t="shared" si="11"/>
        <v>4000</v>
      </c>
      <c r="AY12" s="61"/>
      <c r="AZ12" s="62"/>
      <c r="BA12" s="58">
        <v>20</v>
      </c>
      <c r="BB12" s="58"/>
      <c r="BC12" s="59"/>
      <c r="BD12" s="54">
        <f t="shared" si="12"/>
        <v>2.9841837171823666</v>
      </c>
      <c r="BE12" s="55">
        <f t="shared" si="13"/>
        <v>3991</v>
      </c>
      <c r="BF12" s="61">
        <v>5</v>
      </c>
      <c r="BG12" s="62"/>
      <c r="BH12" s="58"/>
      <c r="BI12" s="58"/>
      <c r="BJ12" s="59">
        <v>2</v>
      </c>
      <c r="BK12" s="54">
        <f t="shared" si="14"/>
        <v>3.2059744733398041</v>
      </c>
      <c r="BL12" s="55">
        <f t="shared" si="15"/>
        <v>3982</v>
      </c>
      <c r="BM12" s="61">
        <v>10</v>
      </c>
      <c r="BN12" s="62"/>
      <c r="BO12" s="58"/>
      <c r="BP12" s="58"/>
      <c r="BQ12" s="59"/>
      <c r="BR12" s="54">
        <f t="shared" si="16"/>
        <v>3.4608353272166963</v>
      </c>
      <c r="BS12" s="55">
        <f t="shared" si="17"/>
        <v>3975</v>
      </c>
      <c r="BT12" s="61"/>
      <c r="BU12" s="62"/>
      <c r="BV12" s="58"/>
      <c r="BW12" s="58"/>
      <c r="BX12" s="59"/>
      <c r="BY12" s="54">
        <f t="shared" si="18"/>
        <v>3.689185593302811</v>
      </c>
      <c r="BZ12" s="55">
        <f t="shared" si="19"/>
        <v>3975</v>
      </c>
      <c r="CA12" s="61"/>
      <c r="CB12" s="62"/>
      <c r="CC12" s="58"/>
      <c r="CD12" s="58"/>
      <c r="CE12" s="59"/>
      <c r="CF12" s="54">
        <f t="shared" si="20"/>
        <v>3.689185593302811</v>
      </c>
      <c r="CG12" s="55">
        <f t="shared" si="21"/>
        <v>3975</v>
      </c>
      <c r="CH12" s="61"/>
      <c r="CI12" s="62"/>
      <c r="CJ12" s="58"/>
      <c r="CK12" s="58"/>
      <c r="CL12" s="59"/>
      <c r="CM12" s="54">
        <f t="shared" si="22"/>
        <v>3.689185593302811</v>
      </c>
      <c r="CN12" s="55">
        <f t="shared" si="23"/>
        <v>3975</v>
      </c>
      <c r="CO12" s="61"/>
      <c r="CP12" s="62"/>
      <c r="CQ12" s="58"/>
      <c r="CR12" s="58"/>
      <c r="CS12" s="59"/>
      <c r="CT12" s="54">
        <f t="shared" si="24"/>
        <v>3.689185593302811</v>
      </c>
      <c r="CU12" s="55">
        <f t="shared" si="25"/>
        <v>3975</v>
      </c>
      <c r="CV12" s="61"/>
      <c r="CW12" s="62"/>
      <c r="CX12" s="58"/>
      <c r="CY12" s="58"/>
      <c r="CZ12" s="59"/>
      <c r="DA12" s="54">
        <f t="shared" si="26"/>
        <v>3.689185593302811</v>
      </c>
      <c r="DB12" s="55">
        <f t="shared" si="27"/>
        <v>3975</v>
      </c>
      <c r="DC12" s="61"/>
      <c r="DD12" s="62"/>
      <c r="DE12" s="58"/>
      <c r="DF12" s="58"/>
      <c r="DG12" s="59"/>
      <c r="DH12" s="54">
        <f t="shared" si="28"/>
        <v>3.689185593302811</v>
      </c>
      <c r="DI12" s="55">
        <f t="shared" si="29"/>
        <v>3975</v>
      </c>
      <c r="DJ12" s="61"/>
      <c r="DK12" s="62"/>
      <c r="DL12" s="58"/>
      <c r="DM12" s="58"/>
      <c r="DN12" s="59"/>
      <c r="DO12" s="54">
        <f t="shared" si="30"/>
        <v>3.689185593302811</v>
      </c>
      <c r="DP12" s="55">
        <f t="shared" si="31"/>
        <v>3975</v>
      </c>
      <c r="DQ12" s="61"/>
      <c r="DR12" s="62"/>
      <c r="DS12" s="58"/>
      <c r="DT12" s="58"/>
      <c r="DU12" s="59"/>
      <c r="DV12" s="54">
        <f t="shared" si="32"/>
        <v>3.689185593302811</v>
      </c>
      <c r="DW12" s="55">
        <f t="shared" si="33"/>
        <v>3975</v>
      </c>
      <c r="DX12" s="61"/>
      <c r="DY12" s="62"/>
      <c r="DZ12" s="58"/>
      <c r="EA12" s="58"/>
      <c r="EB12" s="59"/>
      <c r="EC12" s="54">
        <f t="shared" si="34"/>
        <v>3.689185593302811</v>
      </c>
      <c r="ED12" s="55">
        <f t="shared" si="35"/>
        <v>3975</v>
      </c>
      <c r="EE12" s="61"/>
      <c r="EF12" s="62"/>
      <c r="EG12" s="58"/>
      <c r="EH12" s="58"/>
      <c r="EI12" s="59"/>
      <c r="EJ12" s="54">
        <f t="shared" si="36"/>
        <v>3.689185593302811</v>
      </c>
      <c r="EK12" s="55">
        <f t="shared" si="37"/>
        <v>3975</v>
      </c>
      <c r="EL12" s="61"/>
      <c r="EM12" s="62"/>
      <c r="EN12" s="58"/>
      <c r="EO12" s="58"/>
      <c r="EP12" s="59"/>
      <c r="EQ12" s="54">
        <f t="shared" si="38"/>
        <v>3.689185593302811</v>
      </c>
      <c r="ER12" s="55">
        <f t="shared" si="39"/>
        <v>3975</v>
      </c>
      <c r="ES12" s="61"/>
      <c r="ET12" s="62"/>
      <c r="EU12" s="58"/>
      <c r="EV12" s="58"/>
      <c r="EW12" s="59"/>
      <c r="EX12" s="54">
        <f t="shared" si="40"/>
        <v>3.689185593302811</v>
      </c>
      <c r="EY12" s="55">
        <f t="shared" si="41"/>
        <v>3975</v>
      </c>
      <c r="EZ12" s="61"/>
      <c r="FA12" s="62"/>
      <c r="FB12" s="58"/>
      <c r="FC12" s="58"/>
      <c r="FD12" s="59"/>
      <c r="FE12" s="54">
        <f t="shared" si="42"/>
        <v>3.689185593302811</v>
      </c>
      <c r="FF12" s="55">
        <f t="shared" si="43"/>
        <v>3975</v>
      </c>
      <c r="FG12" s="61"/>
      <c r="FH12" s="62"/>
      <c r="FI12" s="58"/>
      <c r="FJ12" s="58"/>
      <c r="FK12" s="59"/>
      <c r="FL12" s="54">
        <f t="shared" si="44"/>
        <v>3.689185593302811</v>
      </c>
      <c r="FM12" s="55">
        <f t="shared" si="45"/>
        <v>3975</v>
      </c>
      <c r="FN12" s="61"/>
      <c r="FO12" s="62"/>
      <c r="FP12" s="58"/>
      <c r="FQ12" s="58"/>
      <c r="FR12" s="59"/>
      <c r="FS12" s="54">
        <f t="shared" si="46"/>
        <v>3.689185593302811</v>
      </c>
      <c r="FT12" s="55">
        <f t="shared" si="47"/>
        <v>3975</v>
      </c>
      <c r="FU12" s="61"/>
      <c r="FV12" s="62"/>
      <c r="FW12" s="58"/>
      <c r="FX12" s="58"/>
      <c r="FY12" s="59"/>
      <c r="FZ12" s="54">
        <f t="shared" si="48"/>
        <v>3.689185593302811</v>
      </c>
      <c r="GA12" s="55">
        <f t="shared" si="49"/>
        <v>3975</v>
      </c>
      <c r="GB12" s="61"/>
      <c r="GC12" s="62"/>
      <c r="GD12" s="58"/>
      <c r="GE12" s="58"/>
      <c r="GF12" s="59"/>
      <c r="GG12" s="54">
        <f t="shared" si="50"/>
        <v>3.689185593302811</v>
      </c>
      <c r="GH12" s="55">
        <f t="shared" si="51"/>
        <v>3975</v>
      </c>
      <c r="GI12" s="61"/>
      <c r="GJ12" s="62"/>
      <c r="GK12" s="58"/>
      <c r="GL12" s="58"/>
      <c r="GM12" s="59"/>
      <c r="GN12" s="54">
        <f t="shared" si="52"/>
        <v>3.689185593302811</v>
      </c>
      <c r="GO12" s="55">
        <f t="shared" si="53"/>
        <v>3975</v>
      </c>
      <c r="GP12" s="61"/>
      <c r="GQ12" s="62"/>
      <c r="GR12" s="58"/>
      <c r="GS12" s="58"/>
      <c r="GT12" s="59"/>
      <c r="GU12" s="54">
        <f t="shared" si="54"/>
        <v>3.689185593302811</v>
      </c>
      <c r="GV12" s="55">
        <f t="shared" si="55"/>
        <v>3975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1.24</v>
      </c>
      <c r="H13" s="55">
        <f t="shared" si="56"/>
        <v>4000</v>
      </c>
      <c r="I13" s="61">
        <v>6</v>
      </c>
      <c r="J13" s="62"/>
      <c r="K13" s="58">
        <v>20</v>
      </c>
      <c r="L13" s="58"/>
      <c r="M13" s="59"/>
      <c r="N13" s="54">
        <f t="shared" si="0"/>
        <v>1.3673076923076926</v>
      </c>
      <c r="O13" s="55">
        <f t="shared" si="1"/>
        <v>4000</v>
      </c>
      <c r="P13" s="61">
        <v>11</v>
      </c>
      <c r="Q13" s="62"/>
      <c r="R13" s="58"/>
      <c r="S13" s="58"/>
      <c r="T13" s="59"/>
      <c r="U13" s="54">
        <f t="shared" si="2"/>
        <v>1.6021153846153848</v>
      </c>
      <c r="V13" s="55">
        <f t="shared" si="3"/>
        <v>4000</v>
      </c>
      <c r="W13" s="61"/>
      <c r="X13" s="62"/>
      <c r="Y13" s="58">
        <v>40</v>
      </c>
      <c r="Z13" s="58"/>
      <c r="AA13" s="59"/>
      <c r="AB13" s="54">
        <f t="shared" si="4"/>
        <v>1.9065384615384615</v>
      </c>
      <c r="AC13" s="55">
        <f t="shared" si="5"/>
        <v>4000</v>
      </c>
      <c r="AD13" s="61">
        <v>10</v>
      </c>
      <c r="AE13" s="62"/>
      <c r="AF13" s="58">
        <v>20</v>
      </c>
      <c r="AG13" s="58"/>
      <c r="AH13" s="59"/>
      <c r="AI13" s="54">
        <f t="shared" si="6"/>
        <v>2.2619230769230754</v>
      </c>
      <c r="AJ13" s="55">
        <f t="shared" si="7"/>
        <v>4000</v>
      </c>
      <c r="AK13" s="61"/>
      <c r="AL13" s="62"/>
      <c r="AM13" s="58"/>
      <c r="AN13" s="58"/>
      <c r="AO13" s="59"/>
      <c r="AP13" s="54">
        <f t="shared" si="8"/>
        <v>2.5576923076923048</v>
      </c>
      <c r="AQ13" s="55">
        <f t="shared" si="9"/>
        <v>4000</v>
      </c>
      <c r="AR13" s="61"/>
      <c r="AS13" s="62"/>
      <c r="AT13" s="58">
        <v>60</v>
      </c>
      <c r="AU13" s="58"/>
      <c r="AV13" s="59"/>
      <c r="AW13" s="54">
        <f t="shared" si="10"/>
        <v>2.7615384615384584</v>
      </c>
      <c r="AX13" s="55">
        <f t="shared" si="11"/>
        <v>4000</v>
      </c>
      <c r="AY13" s="61">
        <v>5</v>
      </c>
      <c r="AZ13" s="62"/>
      <c r="BA13" s="58"/>
      <c r="BB13" s="58"/>
      <c r="BC13" s="59"/>
      <c r="BD13" s="54">
        <f t="shared" si="12"/>
        <v>2.9899659579934226</v>
      </c>
      <c r="BE13" s="55">
        <f t="shared" si="13"/>
        <v>3991</v>
      </c>
      <c r="BF13" s="61"/>
      <c r="BG13" s="62"/>
      <c r="BH13" s="58">
        <v>20</v>
      </c>
      <c r="BI13" s="58"/>
      <c r="BJ13" s="59">
        <v>5</v>
      </c>
      <c r="BK13" s="54">
        <f t="shared" si="14"/>
        <v>3.2084889314740761</v>
      </c>
      <c r="BL13" s="55">
        <f t="shared" si="15"/>
        <v>3977</v>
      </c>
      <c r="BM13" s="61">
        <v>10</v>
      </c>
      <c r="BN13" s="62"/>
      <c r="BO13" s="58"/>
      <c r="BP13" s="58"/>
      <c r="BQ13" s="59"/>
      <c r="BR13" s="54">
        <f t="shared" si="16"/>
        <v>3.4724463576956515</v>
      </c>
      <c r="BS13" s="55">
        <f t="shared" si="17"/>
        <v>3975</v>
      </c>
      <c r="BT13" s="61"/>
      <c r="BU13" s="62"/>
      <c r="BV13" s="58"/>
      <c r="BW13" s="58"/>
      <c r="BX13" s="59"/>
      <c r="BY13" s="54">
        <f t="shared" si="18"/>
        <v>3.689185593302811</v>
      </c>
      <c r="BZ13" s="55">
        <f t="shared" si="19"/>
        <v>3975</v>
      </c>
      <c r="CA13" s="61"/>
      <c r="CB13" s="62"/>
      <c r="CC13" s="58"/>
      <c r="CD13" s="58"/>
      <c r="CE13" s="59"/>
      <c r="CF13" s="54">
        <f t="shared" si="20"/>
        <v>3.689185593302811</v>
      </c>
      <c r="CG13" s="55">
        <f t="shared" si="21"/>
        <v>3975</v>
      </c>
      <c r="CH13" s="61"/>
      <c r="CI13" s="62"/>
      <c r="CJ13" s="58"/>
      <c r="CK13" s="58"/>
      <c r="CL13" s="59"/>
      <c r="CM13" s="54">
        <f t="shared" si="22"/>
        <v>3.689185593302811</v>
      </c>
      <c r="CN13" s="55">
        <f t="shared" si="23"/>
        <v>3975</v>
      </c>
      <c r="CO13" s="61"/>
      <c r="CP13" s="62"/>
      <c r="CQ13" s="58"/>
      <c r="CR13" s="58"/>
      <c r="CS13" s="59"/>
      <c r="CT13" s="54">
        <f t="shared" si="24"/>
        <v>3.689185593302811</v>
      </c>
      <c r="CU13" s="55">
        <f t="shared" si="25"/>
        <v>3975</v>
      </c>
      <c r="CV13" s="61"/>
      <c r="CW13" s="62"/>
      <c r="CX13" s="58"/>
      <c r="CY13" s="58"/>
      <c r="CZ13" s="59"/>
      <c r="DA13" s="54">
        <f t="shared" si="26"/>
        <v>3.689185593302811</v>
      </c>
      <c r="DB13" s="55">
        <f t="shared" si="27"/>
        <v>3975</v>
      </c>
      <c r="DC13" s="61"/>
      <c r="DD13" s="62"/>
      <c r="DE13" s="58"/>
      <c r="DF13" s="58"/>
      <c r="DG13" s="59"/>
      <c r="DH13" s="54">
        <f t="shared" si="28"/>
        <v>3.689185593302811</v>
      </c>
      <c r="DI13" s="55">
        <f t="shared" si="29"/>
        <v>3975</v>
      </c>
      <c r="DJ13" s="61"/>
      <c r="DK13" s="62"/>
      <c r="DL13" s="58"/>
      <c r="DM13" s="58"/>
      <c r="DN13" s="59"/>
      <c r="DO13" s="54">
        <f t="shared" si="30"/>
        <v>3.689185593302811</v>
      </c>
      <c r="DP13" s="55">
        <f t="shared" si="31"/>
        <v>3975</v>
      </c>
      <c r="DQ13" s="61"/>
      <c r="DR13" s="62"/>
      <c r="DS13" s="58"/>
      <c r="DT13" s="58"/>
      <c r="DU13" s="59"/>
      <c r="DV13" s="54">
        <f t="shared" si="32"/>
        <v>3.689185593302811</v>
      </c>
      <c r="DW13" s="55">
        <f t="shared" si="33"/>
        <v>3975</v>
      </c>
      <c r="DX13" s="61"/>
      <c r="DY13" s="62"/>
      <c r="DZ13" s="58"/>
      <c r="EA13" s="58"/>
      <c r="EB13" s="59"/>
      <c r="EC13" s="54">
        <f t="shared" si="34"/>
        <v>3.689185593302811</v>
      </c>
      <c r="ED13" s="55">
        <f t="shared" si="35"/>
        <v>3975</v>
      </c>
      <c r="EE13" s="61"/>
      <c r="EF13" s="62"/>
      <c r="EG13" s="58"/>
      <c r="EH13" s="58"/>
      <c r="EI13" s="59"/>
      <c r="EJ13" s="54">
        <f t="shared" si="36"/>
        <v>3.689185593302811</v>
      </c>
      <c r="EK13" s="55">
        <f t="shared" si="37"/>
        <v>3975</v>
      </c>
      <c r="EL13" s="61"/>
      <c r="EM13" s="62"/>
      <c r="EN13" s="58"/>
      <c r="EO13" s="58"/>
      <c r="EP13" s="59"/>
      <c r="EQ13" s="54">
        <f t="shared" si="38"/>
        <v>3.689185593302811</v>
      </c>
      <c r="ER13" s="55">
        <f t="shared" si="39"/>
        <v>3975</v>
      </c>
      <c r="ES13" s="61"/>
      <c r="ET13" s="62"/>
      <c r="EU13" s="58"/>
      <c r="EV13" s="58"/>
      <c r="EW13" s="59"/>
      <c r="EX13" s="54">
        <f t="shared" si="40"/>
        <v>3.689185593302811</v>
      </c>
      <c r="EY13" s="55">
        <f t="shared" si="41"/>
        <v>3975</v>
      </c>
      <c r="EZ13" s="61"/>
      <c r="FA13" s="62"/>
      <c r="FB13" s="58"/>
      <c r="FC13" s="58"/>
      <c r="FD13" s="59"/>
      <c r="FE13" s="54">
        <f t="shared" si="42"/>
        <v>3.689185593302811</v>
      </c>
      <c r="FF13" s="55">
        <f t="shared" si="43"/>
        <v>3975</v>
      </c>
      <c r="FG13" s="61"/>
      <c r="FH13" s="62"/>
      <c r="FI13" s="58"/>
      <c r="FJ13" s="58"/>
      <c r="FK13" s="59"/>
      <c r="FL13" s="54">
        <f t="shared" si="44"/>
        <v>3.689185593302811</v>
      </c>
      <c r="FM13" s="55">
        <f t="shared" si="45"/>
        <v>3975</v>
      </c>
      <c r="FN13" s="61"/>
      <c r="FO13" s="62"/>
      <c r="FP13" s="58"/>
      <c r="FQ13" s="58"/>
      <c r="FR13" s="59"/>
      <c r="FS13" s="54">
        <f t="shared" si="46"/>
        <v>3.689185593302811</v>
      </c>
      <c r="FT13" s="55">
        <f t="shared" si="47"/>
        <v>3975</v>
      </c>
      <c r="FU13" s="61"/>
      <c r="FV13" s="62"/>
      <c r="FW13" s="58"/>
      <c r="FX13" s="58"/>
      <c r="FY13" s="59"/>
      <c r="FZ13" s="54">
        <f t="shared" si="48"/>
        <v>3.689185593302811</v>
      </c>
      <c r="GA13" s="55">
        <f t="shared" si="49"/>
        <v>3975</v>
      </c>
      <c r="GB13" s="61"/>
      <c r="GC13" s="62"/>
      <c r="GD13" s="58"/>
      <c r="GE13" s="58"/>
      <c r="GF13" s="59"/>
      <c r="GG13" s="54">
        <f t="shared" si="50"/>
        <v>3.689185593302811</v>
      </c>
      <c r="GH13" s="55">
        <f t="shared" si="51"/>
        <v>3975</v>
      </c>
      <c r="GI13" s="61"/>
      <c r="GJ13" s="62"/>
      <c r="GK13" s="58"/>
      <c r="GL13" s="58"/>
      <c r="GM13" s="59"/>
      <c r="GN13" s="54">
        <f t="shared" si="52"/>
        <v>3.689185593302811</v>
      </c>
      <c r="GO13" s="55">
        <f t="shared" si="53"/>
        <v>3975</v>
      </c>
      <c r="GP13" s="61"/>
      <c r="GQ13" s="62"/>
      <c r="GR13" s="58"/>
      <c r="GS13" s="58"/>
      <c r="GT13" s="59"/>
      <c r="GU13" s="54">
        <f t="shared" si="54"/>
        <v>3.689185593302811</v>
      </c>
      <c r="GV13" s="55">
        <f t="shared" si="55"/>
        <v>3975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1.24</v>
      </c>
      <c r="H14" s="55">
        <f t="shared" si="56"/>
        <v>4000</v>
      </c>
      <c r="I14" s="61">
        <v>7</v>
      </c>
      <c r="J14" s="62"/>
      <c r="K14" s="58">
        <v>20</v>
      </c>
      <c r="L14" s="58"/>
      <c r="M14" s="59"/>
      <c r="N14" s="54">
        <f t="shared" si="0"/>
        <v>1.3778846153846156</v>
      </c>
      <c r="O14" s="55">
        <f t="shared" si="1"/>
        <v>4000</v>
      </c>
      <c r="P14" s="61"/>
      <c r="Q14" s="62"/>
      <c r="R14" s="58">
        <v>60</v>
      </c>
      <c r="S14" s="58"/>
      <c r="T14" s="59"/>
      <c r="U14" s="54">
        <f t="shared" si="2"/>
        <v>1.6096153846153847</v>
      </c>
      <c r="V14" s="55">
        <f t="shared" si="3"/>
        <v>4000</v>
      </c>
      <c r="W14" s="61">
        <v>4</v>
      </c>
      <c r="X14" s="62"/>
      <c r="Y14" s="58"/>
      <c r="Z14" s="58"/>
      <c r="AA14" s="59"/>
      <c r="AB14" s="54">
        <f t="shared" si="4"/>
        <v>1.911153846153846</v>
      </c>
      <c r="AC14" s="55">
        <f t="shared" si="5"/>
        <v>4000</v>
      </c>
      <c r="AD14" s="61">
        <v>11</v>
      </c>
      <c r="AE14" s="62"/>
      <c r="AF14" s="58">
        <v>40</v>
      </c>
      <c r="AG14" s="58"/>
      <c r="AH14" s="59"/>
      <c r="AI14" s="54">
        <f t="shared" si="6"/>
        <v>2.2796153846153828</v>
      </c>
      <c r="AJ14" s="55">
        <f t="shared" si="7"/>
        <v>4000</v>
      </c>
      <c r="AK14" s="61">
        <v>7</v>
      </c>
      <c r="AL14" s="62"/>
      <c r="AM14" s="58"/>
      <c r="AN14" s="58"/>
      <c r="AO14" s="59"/>
      <c r="AP14" s="54">
        <f t="shared" si="8"/>
        <v>2.5657692307692277</v>
      </c>
      <c r="AQ14" s="55">
        <f t="shared" si="9"/>
        <v>4000</v>
      </c>
      <c r="AR14" s="61">
        <v>9</v>
      </c>
      <c r="AS14" s="62"/>
      <c r="AT14" s="58"/>
      <c r="AU14" s="58"/>
      <c r="AV14" s="59"/>
      <c r="AW14" s="54">
        <f t="shared" si="10"/>
        <v>2.7719230769230734</v>
      </c>
      <c r="AX14" s="55">
        <f t="shared" si="11"/>
        <v>4000</v>
      </c>
      <c r="AY14" s="61"/>
      <c r="AZ14" s="62"/>
      <c r="BA14" s="58">
        <v>40</v>
      </c>
      <c r="BB14" s="58"/>
      <c r="BC14" s="59"/>
      <c r="BD14" s="54">
        <f t="shared" si="12"/>
        <v>2.994977233363004</v>
      </c>
      <c r="BE14" s="55">
        <f t="shared" si="13"/>
        <v>3991</v>
      </c>
      <c r="BF14" s="61">
        <v>7</v>
      </c>
      <c r="BG14" s="62"/>
      <c r="BH14" s="58">
        <v>20</v>
      </c>
      <c r="BI14" s="58"/>
      <c r="BJ14" s="59">
        <v>2</v>
      </c>
      <c r="BK14" s="54">
        <f t="shared" si="14"/>
        <v>3.2191323760797848</v>
      </c>
      <c r="BL14" s="55">
        <f t="shared" si="15"/>
        <v>3975</v>
      </c>
      <c r="BM14" s="61">
        <v>11</v>
      </c>
      <c r="BN14" s="62"/>
      <c r="BO14" s="58"/>
      <c r="BP14" s="58"/>
      <c r="BQ14" s="59"/>
      <c r="BR14" s="54">
        <f t="shared" si="16"/>
        <v>3.4852184912225019</v>
      </c>
      <c r="BS14" s="55">
        <f t="shared" si="17"/>
        <v>3975</v>
      </c>
      <c r="BT14" s="61"/>
      <c r="BU14" s="62"/>
      <c r="BV14" s="58"/>
      <c r="BW14" s="58"/>
      <c r="BX14" s="59"/>
      <c r="BY14" s="54">
        <f t="shared" si="18"/>
        <v>3.689185593302811</v>
      </c>
      <c r="BZ14" s="55">
        <f t="shared" si="19"/>
        <v>3975</v>
      </c>
      <c r="CA14" s="61"/>
      <c r="CB14" s="62"/>
      <c r="CC14" s="58"/>
      <c r="CD14" s="58"/>
      <c r="CE14" s="59"/>
      <c r="CF14" s="54">
        <f t="shared" si="20"/>
        <v>3.689185593302811</v>
      </c>
      <c r="CG14" s="55">
        <f t="shared" si="21"/>
        <v>3975</v>
      </c>
      <c r="CH14" s="61"/>
      <c r="CI14" s="62"/>
      <c r="CJ14" s="58"/>
      <c r="CK14" s="58"/>
      <c r="CL14" s="59"/>
      <c r="CM14" s="54">
        <f t="shared" si="22"/>
        <v>3.689185593302811</v>
      </c>
      <c r="CN14" s="55">
        <f t="shared" si="23"/>
        <v>3975</v>
      </c>
      <c r="CO14" s="61"/>
      <c r="CP14" s="62"/>
      <c r="CQ14" s="58"/>
      <c r="CR14" s="58"/>
      <c r="CS14" s="59"/>
      <c r="CT14" s="54">
        <f t="shared" si="24"/>
        <v>3.689185593302811</v>
      </c>
      <c r="CU14" s="55">
        <f t="shared" si="25"/>
        <v>3975</v>
      </c>
      <c r="CV14" s="61"/>
      <c r="CW14" s="62"/>
      <c r="CX14" s="58"/>
      <c r="CY14" s="58"/>
      <c r="CZ14" s="59"/>
      <c r="DA14" s="54">
        <f t="shared" si="26"/>
        <v>3.689185593302811</v>
      </c>
      <c r="DB14" s="55">
        <f t="shared" si="27"/>
        <v>3975</v>
      </c>
      <c r="DC14" s="61"/>
      <c r="DD14" s="62"/>
      <c r="DE14" s="58"/>
      <c r="DF14" s="58"/>
      <c r="DG14" s="59"/>
      <c r="DH14" s="54">
        <f t="shared" si="28"/>
        <v>3.689185593302811</v>
      </c>
      <c r="DI14" s="55">
        <f t="shared" si="29"/>
        <v>3975</v>
      </c>
      <c r="DJ14" s="61"/>
      <c r="DK14" s="62"/>
      <c r="DL14" s="58"/>
      <c r="DM14" s="58"/>
      <c r="DN14" s="59"/>
      <c r="DO14" s="54">
        <f t="shared" si="30"/>
        <v>3.689185593302811</v>
      </c>
      <c r="DP14" s="55">
        <f t="shared" si="31"/>
        <v>3975</v>
      </c>
      <c r="DQ14" s="61"/>
      <c r="DR14" s="62"/>
      <c r="DS14" s="58"/>
      <c r="DT14" s="58"/>
      <c r="DU14" s="59"/>
      <c r="DV14" s="54">
        <f t="shared" si="32"/>
        <v>3.689185593302811</v>
      </c>
      <c r="DW14" s="55">
        <f t="shared" si="33"/>
        <v>3975</v>
      </c>
      <c r="DX14" s="61"/>
      <c r="DY14" s="62"/>
      <c r="DZ14" s="58"/>
      <c r="EA14" s="58"/>
      <c r="EB14" s="59"/>
      <c r="EC14" s="54">
        <f t="shared" si="34"/>
        <v>3.689185593302811</v>
      </c>
      <c r="ED14" s="55">
        <f t="shared" si="35"/>
        <v>3975</v>
      </c>
      <c r="EE14" s="61"/>
      <c r="EF14" s="62"/>
      <c r="EG14" s="58"/>
      <c r="EH14" s="58"/>
      <c r="EI14" s="59"/>
      <c r="EJ14" s="54">
        <f t="shared" si="36"/>
        <v>3.689185593302811</v>
      </c>
      <c r="EK14" s="55">
        <f t="shared" si="37"/>
        <v>3975</v>
      </c>
      <c r="EL14" s="61"/>
      <c r="EM14" s="62"/>
      <c r="EN14" s="58"/>
      <c r="EO14" s="58"/>
      <c r="EP14" s="59"/>
      <c r="EQ14" s="54">
        <f t="shared" si="38"/>
        <v>3.689185593302811</v>
      </c>
      <c r="ER14" s="55">
        <f t="shared" si="39"/>
        <v>3975</v>
      </c>
      <c r="ES14" s="61"/>
      <c r="ET14" s="62"/>
      <c r="EU14" s="58"/>
      <c r="EV14" s="58"/>
      <c r="EW14" s="59"/>
      <c r="EX14" s="54">
        <f t="shared" si="40"/>
        <v>3.689185593302811</v>
      </c>
      <c r="EY14" s="55">
        <f t="shared" si="41"/>
        <v>3975</v>
      </c>
      <c r="EZ14" s="61"/>
      <c r="FA14" s="62"/>
      <c r="FB14" s="58"/>
      <c r="FC14" s="58"/>
      <c r="FD14" s="59"/>
      <c r="FE14" s="54">
        <f t="shared" si="42"/>
        <v>3.689185593302811</v>
      </c>
      <c r="FF14" s="55">
        <f t="shared" si="43"/>
        <v>3975</v>
      </c>
      <c r="FG14" s="61"/>
      <c r="FH14" s="62"/>
      <c r="FI14" s="58"/>
      <c r="FJ14" s="58"/>
      <c r="FK14" s="59"/>
      <c r="FL14" s="54">
        <f t="shared" si="44"/>
        <v>3.689185593302811</v>
      </c>
      <c r="FM14" s="55">
        <f t="shared" si="45"/>
        <v>3975</v>
      </c>
      <c r="FN14" s="61"/>
      <c r="FO14" s="62"/>
      <c r="FP14" s="58"/>
      <c r="FQ14" s="58"/>
      <c r="FR14" s="59"/>
      <c r="FS14" s="54">
        <f t="shared" si="46"/>
        <v>3.689185593302811</v>
      </c>
      <c r="FT14" s="55">
        <f t="shared" si="47"/>
        <v>3975</v>
      </c>
      <c r="FU14" s="61"/>
      <c r="FV14" s="62"/>
      <c r="FW14" s="58"/>
      <c r="FX14" s="58"/>
      <c r="FY14" s="59"/>
      <c r="FZ14" s="54">
        <f t="shared" si="48"/>
        <v>3.689185593302811</v>
      </c>
      <c r="GA14" s="55">
        <f t="shared" si="49"/>
        <v>3975</v>
      </c>
      <c r="GB14" s="61"/>
      <c r="GC14" s="62"/>
      <c r="GD14" s="58"/>
      <c r="GE14" s="58"/>
      <c r="GF14" s="59"/>
      <c r="GG14" s="54">
        <f t="shared" si="50"/>
        <v>3.689185593302811</v>
      </c>
      <c r="GH14" s="55">
        <f t="shared" si="51"/>
        <v>3975</v>
      </c>
      <c r="GI14" s="61"/>
      <c r="GJ14" s="62"/>
      <c r="GK14" s="58"/>
      <c r="GL14" s="58"/>
      <c r="GM14" s="59"/>
      <c r="GN14" s="54">
        <f t="shared" si="52"/>
        <v>3.689185593302811</v>
      </c>
      <c r="GO14" s="55">
        <f t="shared" si="53"/>
        <v>3975</v>
      </c>
      <c r="GP14" s="61"/>
      <c r="GQ14" s="62"/>
      <c r="GR14" s="58"/>
      <c r="GS14" s="58"/>
      <c r="GT14" s="59"/>
      <c r="GU14" s="54">
        <f t="shared" si="54"/>
        <v>3.689185593302811</v>
      </c>
      <c r="GV14" s="55">
        <f t="shared" si="55"/>
        <v>3975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1.24</v>
      </c>
      <c r="H15" s="55">
        <f t="shared" si="56"/>
        <v>4000</v>
      </c>
      <c r="I15" s="61"/>
      <c r="J15" s="62"/>
      <c r="K15" s="58">
        <v>20</v>
      </c>
      <c r="L15" s="58"/>
      <c r="M15" s="59"/>
      <c r="N15" s="54">
        <f t="shared" si="0"/>
        <v>1.3803846153846158</v>
      </c>
      <c r="O15" s="55">
        <f t="shared" si="1"/>
        <v>4000</v>
      </c>
      <c r="P15" s="61"/>
      <c r="Q15" s="62"/>
      <c r="R15" s="58">
        <v>80</v>
      </c>
      <c r="S15" s="58"/>
      <c r="T15" s="59"/>
      <c r="U15" s="54">
        <f t="shared" si="2"/>
        <v>1.6196153846153847</v>
      </c>
      <c r="V15" s="55">
        <f t="shared" si="3"/>
        <v>4000</v>
      </c>
      <c r="W15" s="61">
        <v>9</v>
      </c>
      <c r="X15" s="62"/>
      <c r="Y15" s="58"/>
      <c r="Z15" s="58"/>
      <c r="AA15" s="59"/>
      <c r="AB15" s="54">
        <f t="shared" si="4"/>
        <v>1.9215384615384614</v>
      </c>
      <c r="AC15" s="55">
        <f t="shared" si="5"/>
        <v>4000</v>
      </c>
      <c r="AD15" s="61">
        <v>5</v>
      </c>
      <c r="AE15" s="62"/>
      <c r="AF15" s="58"/>
      <c r="AG15" s="58"/>
      <c r="AH15" s="59"/>
      <c r="AI15" s="54">
        <f t="shared" si="6"/>
        <v>2.285384615384614</v>
      </c>
      <c r="AJ15" s="55">
        <f t="shared" si="7"/>
        <v>4000</v>
      </c>
      <c r="AK15" s="61"/>
      <c r="AL15" s="62"/>
      <c r="AM15" s="58"/>
      <c r="AN15" s="58"/>
      <c r="AO15" s="59"/>
      <c r="AP15" s="54">
        <f t="shared" si="8"/>
        <v>2.5657692307692277</v>
      </c>
      <c r="AQ15" s="55">
        <f t="shared" si="9"/>
        <v>4000</v>
      </c>
      <c r="AR15" s="61">
        <v>8</v>
      </c>
      <c r="AS15" s="62"/>
      <c r="AT15" s="58"/>
      <c r="AU15" s="58"/>
      <c r="AV15" s="59"/>
      <c r="AW15" s="54">
        <f t="shared" si="10"/>
        <v>2.7811538461538428</v>
      </c>
      <c r="AX15" s="55">
        <f t="shared" si="11"/>
        <v>4000</v>
      </c>
      <c r="AY15" s="61">
        <v>8</v>
      </c>
      <c r="AZ15" s="62"/>
      <c r="BA15" s="58"/>
      <c r="BB15" s="58"/>
      <c r="BC15" s="59"/>
      <c r="BD15" s="54">
        <f t="shared" si="12"/>
        <v>3.0042288186606929</v>
      </c>
      <c r="BE15" s="55">
        <f t="shared" si="13"/>
        <v>3991</v>
      </c>
      <c r="BF15" s="61">
        <v>8</v>
      </c>
      <c r="BG15" s="62"/>
      <c r="BH15" s="58"/>
      <c r="BI15" s="58"/>
      <c r="BJ15" s="59"/>
      <c r="BK15" s="54">
        <f t="shared" si="14"/>
        <v>3.2284212004629489</v>
      </c>
      <c r="BL15" s="55">
        <f t="shared" si="15"/>
        <v>3975</v>
      </c>
      <c r="BM15" s="61">
        <v>10</v>
      </c>
      <c r="BN15" s="62"/>
      <c r="BO15" s="58"/>
      <c r="BP15" s="58"/>
      <c r="BQ15" s="59"/>
      <c r="BR15" s="54">
        <f t="shared" si="16"/>
        <v>3.4968295217014567</v>
      </c>
      <c r="BS15" s="55">
        <f t="shared" si="17"/>
        <v>3975</v>
      </c>
      <c r="BT15" s="61"/>
      <c r="BU15" s="62"/>
      <c r="BV15" s="58"/>
      <c r="BW15" s="58"/>
      <c r="BX15" s="59"/>
      <c r="BY15" s="54">
        <f t="shared" si="18"/>
        <v>3.689185593302811</v>
      </c>
      <c r="BZ15" s="55">
        <f t="shared" si="19"/>
        <v>3975</v>
      </c>
      <c r="CA15" s="61"/>
      <c r="CB15" s="62"/>
      <c r="CC15" s="58"/>
      <c r="CD15" s="58"/>
      <c r="CE15" s="59"/>
      <c r="CF15" s="54">
        <f t="shared" si="20"/>
        <v>3.689185593302811</v>
      </c>
      <c r="CG15" s="55">
        <f t="shared" si="21"/>
        <v>3975</v>
      </c>
      <c r="CH15" s="61"/>
      <c r="CI15" s="62"/>
      <c r="CJ15" s="58"/>
      <c r="CK15" s="58"/>
      <c r="CL15" s="59"/>
      <c r="CM15" s="54">
        <f t="shared" si="22"/>
        <v>3.689185593302811</v>
      </c>
      <c r="CN15" s="55">
        <f t="shared" si="23"/>
        <v>3975</v>
      </c>
      <c r="CO15" s="61"/>
      <c r="CP15" s="62"/>
      <c r="CQ15" s="58"/>
      <c r="CR15" s="58"/>
      <c r="CS15" s="59"/>
      <c r="CT15" s="54">
        <f t="shared" si="24"/>
        <v>3.689185593302811</v>
      </c>
      <c r="CU15" s="55">
        <f t="shared" si="25"/>
        <v>3975</v>
      </c>
      <c r="CV15" s="61"/>
      <c r="CW15" s="62"/>
      <c r="CX15" s="58"/>
      <c r="CY15" s="58"/>
      <c r="CZ15" s="59"/>
      <c r="DA15" s="54">
        <f t="shared" si="26"/>
        <v>3.689185593302811</v>
      </c>
      <c r="DB15" s="55">
        <f t="shared" si="27"/>
        <v>3975</v>
      </c>
      <c r="DC15" s="61"/>
      <c r="DD15" s="62"/>
      <c r="DE15" s="58"/>
      <c r="DF15" s="58"/>
      <c r="DG15" s="59"/>
      <c r="DH15" s="54">
        <f t="shared" si="28"/>
        <v>3.689185593302811</v>
      </c>
      <c r="DI15" s="55">
        <f t="shared" si="29"/>
        <v>3975</v>
      </c>
      <c r="DJ15" s="61"/>
      <c r="DK15" s="62"/>
      <c r="DL15" s="58"/>
      <c r="DM15" s="58"/>
      <c r="DN15" s="59"/>
      <c r="DO15" s="54">
        <f t="shared" si="30"/>
        <v>3.689185593302811</v>
      </c>
      <c r="DP15" s="55">
        <f t="shared" si="31"/>
        <v>3975</v>
      </c>
      <c r="DQ15" s="61"/>
      <c r="DR15" s="62"/>
      <c r="DS15" s="58"/>
      <c r="DT15" s="58"/>
      <c r="DU15" s="59"/>
      <c r="DV15" s="54">
        <f t="shared" si="32"/>
        <v>3.689185593302811</v>
      </c>
      <c r="DW15" s="55">
        <f t="shared" si="33"/>
        <v>3975</v>
      </c>
      <c r="DX15" s="61"/>
      <c r="DY15" s="62"/>
      <c r="DZ15" s="58"/>
      <c r="EA15" s="58"/>
      <c r="EB15" s="59"/>
      <c r="EC15" s="54">
        <f t="shared" si="34"/>
        <v>3.689185593302811</v>
      </c>
      <c r="ED15" s="55">
        <f t="shared" si="35"/>
        <v>3975</v>
      </c>
      <c r="EE15" s="61"/>
      <c r="EF15" s="62"/>
      <c r="EG15" s="58"/>
      <c r="EH15" s="58"/>
      <c r="EI15" s="59"/>
      <c r="EJ15" s="54">
        <f t="shared" si="36"/>
        <v>3.689185593302811</v>
      </c>
      <c r="EK15" s="55">
        <f t="shared" si="37"/>
        <v>3975</v>
      </c>
      <c r="EL15" s="61"/>
      <c r="EM15" s="62"/>
      <c r="EN15" s="58"/>
      <c r="EO15" s="58"/>
      <c r="EP15" s="59"/>
      <c r="EQ15" s="54">
        <f t="shared" si="38"/>
        <v>3.689185593302811</v>
      </c>
      <c r="ER15" s="55">
        <f t="shared" si="39"/>
        <v>3975</v>
      </c>
      <c r="ES15" s="61"/>
      <c r="ET15" s="62"/>
      <c r="EU15" s="58"/>
      <c r="EV15" s="58"/>
      <c r="EW15" s="59"/>
      <c r="EX15" s="54">
        <f t="shared" si="40"/>
        <v>3.689185593302811</v>
      </c>
      <c r="EY15" s="55">
        <f t="shared" si="41"/>
        <v>3975</v>
      </c>
      <c r="EZ15" s="61"/>
      <c r="FA15" s="62"/>
      <c r="FB15" s="58"/>
      <c r="FC15" s="58"/>
      <c r="FD15" s="59"/>
      <c r="FE15" s="54">
        <f t="shared" si="42"/>
        <v>3.689185593302811</v>
      </c>
      <c r="FF15" s="55">
        <f t="shared" si="43"/>
        <v>3975</v>
      </c>
      <c r="FG15" s="61"/>
      <c r="FH15" s="62"/>
      <c r="FI15" s="58"/>
      <c r="FJ15" s="58"/>
      <c r="FK15" s="59"/>
      <c r="FL15" s="54">
        <f t="shared" si="44"/>
        <v>3.689185593302811</v>
      </c>
      <c r="FM15" s="55">
        <f t="shared" si="45"/>
        <v>3975</v>
      </c>
      <c r="FN15" s="61"/>
      <c r="FO15" s="62"/>
      <c r="FP15" s="58"/>
      <c r="FQ15" s="58"/>
      <c r="FR15" s="59"/>
      <c r="FS15" s="54">
        <f t="shared" si="46"/>
        <v>3.689185593302811</v>
      </c>
      <c r="FT15" s="55">
        <f t="shared" si="47"/>
        <v>3975</v>
      </c>
      <c r="FU15" s="61"/>
      <c r="FV15" s="62"/>
      <c r="FW15" s="58"/>
      <c r="FX15" s="58"/>
      <c r="FY15" s="59"/>
      <c r="FZ15" s="54">
        <f t="shared" si="48"/>
        <v>3.689185593302811</v>
      </c>
      <c r="GA15" s="55">
        <f t="shared" si="49"/>
        <v>3975</v>
      </c>
      <c r="GB15" s="61"/>
      <c r="GC15" s="62"/>
      <c r="GD15" s="58"/>
      <c r="GE15" s="58"/>
      <c r="GF15" s="59"/>
      <c r="GG15" s="54">
        <f t="shared" si="50"/>
        <v>3.689185593302811</v>
      </c>
      <c r="GH15" s="55">
        <f t="shared" si="51"/>
        <v>3975</v>
      </c>
      <c r="GI15" s="61"/>
      <c r="GJ15" s="62"/>
      <c r="GK15" s="58"/>
      <c r="GL15" s="58"/>
      <c r="GM15" s="59"/>
      <c r="GN15" s="54">
        <f t="shared" si="52"/>
        <v>3.689185593302811</v>
      </c>
      <c r="GO15" s="55">
        <f t="shared" si="53"/>
        <v>3975</v>
      </c>
      <c r="GP15" s="61"/>
      <c r="GQ15" s="62"/>
      <c r="GR15" s="58"/>
      <c r="GS15" s="58"/>
      <c r="GT15" s="59"/>
      <c r="GU15" s="54">
        <f t="shared" si="54"/>
        <v>3.689185593302811</v>
      </c>
      <c r="GV15" s="55">
        <f t="shared" si="55"/>
        <v>3975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1.24</v>
      </c>
      <c r="H16" s="55">
        <f t="shared" si="56"/>
        <v>4000</v>
      </c>
      <c r="I16" s="61">
        <v>5</v>
      </c>
      <c r="J16" s="62"/>
      <c r="K16" s="58">
        <v>20</v>
      </c>
      <c r="L16" s="58"/>
      <c r="M16" s="59"/>
      <c r="N16" s="54">
        <f t="shared" si="0"/>
        <v>1.3886538461538465</v>
      </c>
      <c r="O16" s="55">
        <f t="shared" si="1"/>
        <v>4000</v>
      </c>
      <c r="P16" s="61"/>
      <c r="Q16" s="62"/>
      <c r="R16" s="58">
        <v>80</v>
      </c>
      <c r="S16" s="58"/>
      <c r="T16" s="59"/>
      <c r="U16" s="54">
        <f t="shared" si="2"/>
        <v>1.6296153846153847</v>
      </c>
      <c r="V16" s="55">
        <f t="shared" si="3"/>
        <v>4000</v>
      </c>
      <c r="W16" s="61">
        <v>12</v>
      </c>
      <c r="X16" s="62"/>
      <c r="Y16" s="58"/>
      <c r="Z16" s="58"/>
      <c r="AA16" s="59"/>
      <c r="AB16" s="54">
        <f t="shared" si="4"/>
        <v>1.9353846153846153</v>
      </c>
      <c r="AC16" s="55">
        <f t="shared" si="5"/>
        <v>4000</v>
      </c>
      <c r="AD16" s="61">
        <v>11</v>
      </c>
      <c r="AE16" s="62"/>
      <c r="AF16" s="58"/>
      <c r="AG16" s="58"/>
      <c r="AH16" s="59"/>
      <c r="AI16" s="54">
        <f t="shared" si="6"/>
        <v>2.2980769230769216</v>
      </c>
      <c r="AJ16" s="55">
        <f t="shared" si="7"/>
        <v>4000</v>
      </c>
      <c r="AK16" s="61"/>
      <c r="AL16" s="62"/>
      <c r="AM16" s="58">
        <v>60</v>
      </c>
      <c r="AN16" s="58"/>
      <c r="AO16" s="59"/>
      <c r="AP16" s="54">
        <f t="shared" si="8"/>
        <v>2.573269230769228</v>
      </c>
      <c r="AQ16" s="55">
        <f t="shared" si="9"/>
        <v>4000</v>
      </c>
      <c r="AR16" s="61">
        <v>10</v>
      </c>
      <c r="AS16" s="62"/>
      <c r="AT16" s="58"/>
      <c r="AU16" s="58"/>
      <c r="AV16" s="59">
        <v>3</v>
      </c>
      <c r="AW16" s="54">
        <f t="shared" si="10"/>
        <v>2.792700968033714</v>
      </c>
      <c r="AX16" s="55">
        <f t="shared" si="11"/>
        <v>3997</v>
      </c>
      <c r="AY16" s="61"/>
      <c r="AZ16" s="62"/>
      <c r="BA16" s="58">
        <v>20</v>
      </c>
      <c r="BB16" s="58"/>
      <c r="BC16" s="59"/>
      <c r="BD16" s="54">
        <f t="shared" si="12"/>
        <v>3.0067344563454839</v>
      </c>
      <c r="BE16" s="55">
        <f t="shared" si="13"/>
        <v>3991</v>
      </c>
      <c r="BF16" s="61">
        <v>6</v>
      </c>
      <c r="BG16" s="62"/>
      <c r="BH16" s="58"/>
      <c r="BI16" s="58"/>
      <c r="BJ16" s="59"/>
      <c r="BK16" s="54">
        <f t="shared" si="14"/>
        <v>3.235387818750322</v>
      </c>
      <c r="BL16" s="55">
        <f t="shared" si="15"/>
        <v>3975</v>
      </c>
      <c r="BM16" s="61">
        <v>10</v>
      </c>
      <c r="BN16" s="62"/>
      <c r="BO16" s="58"/>
      <c r="BP16" s="58"/>
      <c r="BQ16" s="59"/>
      <c r="BR16" s="54">
        <f t="shared" si="16"/>
        <v>3.5084405521804114</v>
      </c>
      <c r="BS16" s="55">
        <f t="shared" si="17"/>
        <v>3975</v>
      </c>
      <c r="BT16" s="61"/>
      <c r="BU16" s="62"/>
      <c r="BV16" s="58"/>
      <c r="BW16" s="58"/>
      <c r="BX16" s="59"/>
      <c r="BY16" s="54">
        <f t="shared" si="18"/>
        <v>3.689185593302811</v>
      </c>
      <c r="BZ16" s="55">
        <f t="shared" si="19"/>
        <v>3975</v>
      </c>
      <c r="CA16" s="61"/>
      <c r="CB16" s="62"/>
      <c r="CC16" s="58"/>
      <c r="CD16" s="58"/>
      <c r="CE16" s="59"/>
      <c r="CF16" s="54">
        <f t="shared" si="20"/>
        <v>3.689185593302811</v>
      </c>
      <c r="CG16" s="55">
        <f t="shared" si="21"/>
        <v>3975</v>
      </c>
      <c r="CH16" s="61"/>
      <c r="CI16" s="62"/>
      <c r="CJ16" s="58"/>
      <c r="CK16" s="58"/>
      <c r="CL16" s="59"/>
      <c r="CM16" s="54">
        <f t="shared" si="22"/>
        <v>3.689185593302811</v>
      </c>
      <c r="CN16" s="55">
        <f t="shared" si="23"/>
        <v>3975</v>
      </c>
      <c r="CO16" s="61"/>
      <c r="CP16" s="62"/>
      <c r="CQ16" s="58"/>
      <c r="CR16" s="58"/>
      <c r="CS16" s="59"/>
      <c r="CT16" s="54">
        <f t="shared" si="24"/>
        <v>3.689185593302811</v>
      </c>
      <c r="CU16" s="55">
        <f t="shared" si="25"/>
        <v>3975</v>
      </c>
      <c r="CV16" s="61"/>
      <c r="CW16" s="62"/>
      <c r="CX16" s="58"/>
      <c r="CY16" s="58"/>
      <c r="CZ16" s="59"/>
      <c r="DA16" s="54">
        <f t="shared" si="26"/>
        <v>3.689185593302811</v>
      </c>
      <c r="DB16" s="55">
        <f t="shared" si="27"/>
        <v>3975</v>
      </c>
      <c r="DC16" s="61"/>
      <c r="DD16" s="62"/>
      <c r="DE16" s="58"/>
      <c r="DF16" s="58"/>
      <c r="DG16" s="59"/>
      <c r="DH16" s="54">
        <f t="shared" si="28"/>
        <v>3.689185593302811</v>
      </c>
      <c r="DI16" s="55">
        <f t="shared" si="29"/>
        <v>3975</v>
      </c>
      <c r="DJ16" s="61"/>
      <c r="DK16" s="62"/>
      <c r="DL16" s="58"/>
      <c r="DM16" s="58"/>
      <c r="DN16" s="59"/>
      <c r="DO16" s="54">
        <f t="shared" si="30"/>
        <v>3.689185593302811</v>
      </c>
      <c r="DP16" s="55">
        <f t="shared" si="31"/>
        <v>3975</v>
      </c>
      <c r="DQ16" s="61"/>
      <c r="DR16" s="62"/>
      <c r="DS16" s="58"/>
      <c r="DT16" s="58"/>
      <c r="DU16" s="59"/>
      <c r="DV16" s="54">
        <f t="shared" si="32"/>
        <v>3.689185593302811</v>
      </c>
      <c r="DW16" s="55">
        <f t="shared" si="33"/>
        <v>3975</v>
      </c>
      <c r="DX16" s="61"/>
      <c r="DY16" s="62"/>
      <c r="DZ16" s="58"/>
      <c r="EA16" s="58"/>
      <c r="EB16" s="59"/>
      <c r="EC16" s="54">
        <f t="shared" si="34"/>
        <v>3.689185593302811</v>
      </c>
      <c r="ED16" s="55">
        <f t="shared" si="35"/>
        <v>3975</v>
      </c>
      <c r="EE16" s="61"/>
      <c r="EF16" s="62"/>
      <c r="EG16" s="58"/>
      <c r="EH16" s="58"/>
      <c r="EI16" s="59"/>
      <c r="EJ16" s="54">
        <f t="shared" si="36"/>
        <v>3.689185593302811</v>
      </c>
      <c r="EK16" s="55">
        <f t="shared" si="37"/>
        <v>3975</v>
      </c>
      <c r="EL16" s="61"/>
      <c r="EM16" s="62"/>
      <c r="EN16" s="58"/>
      <c r="EO16" s="58"/>
      <c r="EP16" s="59"/>
      <c r="EQ16" s="54">
        <f t="shared" si="38"/>
        <v>3.689185593302811</v>
      </c>
      <c r="ER16" s="55">
        <f t="shared" si="39"/>
        <v>3975</v>
      </c>
      <c r="ES16" s="61"/>
      <c r="ET16" s="62"/>
      <c r="EU16" s="58"/>
      <c r="EV16" s="58"/>
      <c r="EW16" s="59"/>
      <c r="EX16" s="54">
        <f t="shared" si="40"/>
        <v>3.689185593302811</v>
      </c>
      <c r="EY16" s="55">
        <f t="shared" si="41"/>
        <v>3975</v>
      </c>
      <c r="EZ16" s="61"/>
      <c r="FA16" s="62"/>
      <c r="FB16" s="58"/>
      <c r="FC16" s="58"/>
      <c r="FD16" s="59"/>
      <c r="FE16" s="54">
        <f t="shared" si="42"/>
        <v>3.689185593302811</v>
      </c>
      <c r="FF16" s="55">
        <f t="shared" si="43"/>
        <v>3975</v>
      </c>
      <c r="FG16" s="61"/>
      <c r="FH16" s="62"/>
      <c r="FI16" s="58"/>
      <c r="FJ16" s="58"/>
      <c r="FK16" s="59"/>
      <c r="FL16" s="54">
        <f t="shared" si="44"/>
        <v>3.689185593302811</v>
      </c>
      <c r="FM16" s="55">
        <f t="shared" si="45"/>
        <v>3975</v>
      </c>
      <c r="FN16" s="61"/>
      <c r="FO16" s="62"/>
      <c r="FP16" s="58"/>
      <c r="FQ16" s="58"/>
      <c r="FR16" s="59"/>
      <c r="FS16" s="54">
        <f t="shared" si="46"/>
        <v>3.689185593302811</v>
      </c>
      <c r="FT16" s="55">
        <f t="shared" si="47"/>
        <v>3975</v>
      </c>
      <c r="FU16" s="61"/>
      <c r="FV16" s="62"/>
      <c r="FW16" s="58"/>
      <c r="FX16" s="58"/>
      <c r="FY16" s="59"/>
      <c r="FZ16" s="54">
        <f t="shared" si="48"/>
        <v>3.689185593302811</v>
      </c>
      <c r="GA16" s="55">
        <f t="shared" si="49"/>
        <v>3975</v>
      </c>
      <c r="GB16" s="61"/>
      <c r="GC16" s="62"/>
      <c r="GD16" s="58"/>
      <c r="GE16" s="58"/>
      <c r="GF16" s="59"/>
      <c r="GG16" s="54">
        <f t="shared" si="50"/>
        <v>3.689185593302811</v>
      </c>
      <c r="GH16" s="55">
        <f t="shared" si="51"/>
        <v>3975</v>
      </c>
      <c r="GI16" s="61"/>
      <c r="GJ16" s="62"/>
      <c r="GK16" s="58"/>
      <c r="GL16" s="58"/>
      <c r="GM16" s="59"/>
      <c r="GN16" s="54">
        <f t="shared" si="52"/>
        <v>3.689185593302811</v>
      </c>
      <c r="GO16" s="55">
        <f t="shared" si="53"/>
        <v>3975</v>
      </c>
      <c r="GP16" s="61"/>
      <c r="GQ16" s="62"/>
      <c r="GR16" s="58"/>
      <c r="GS16" s="58"/>
      <c r="GT16" s="59"/>
      <c r="GU16" s="54">
        <f t="shared" si="54"/>
        <v>3.689185593302811</v>
      </c>
      <c r="GV16" s="55">
        <f t="shared" si="55"/>
        <v>3975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1.24</v>
      </c>
      <c r="H17" s="55">
        <f t="shared" si="56"/>
        <v>4000</v>
      </c>
      <c r="I17" s="61"/>
      <c r="J17" s="62"/>
      <c r="K17" s="58">
        <v>20</v>
      </c>
      <c r="L17" s="58"/>
      <c r="M17" s="59"/>
      <c r="N17" s="54">
        <f t="shared" si="0"/>
        <v>1.3911538461538464</v>
      </c>
      <c r="O17" s="55">
        <f t="shared" si="1"/>
        <v>4000</v>
      </c>
      <c r="P17" s="61"/>
      <c r="Q17" s="62"/>
      <c r="R17" s="58">
        <v>80</v>
      </c>
      <c r="S17" s="58"/>
      <c r="T17" s="59"/>
      <c r="U17" s="54">
        <f t="shared" si="2"/>
        <v>1.6396153846153847</v>
      </c>
      <c r="V17" s="55">
        <f t="shared" si="3"/>
        <v>4000</v>
      </c>
      <c r="W17" s="61">
        <v>9</v>
      </c>
      <c r="X17" s="62"/>
      <c r="Y17" s="58"/>
      <c r="Z17" s="58"/>
      <c r="AA17" s="59"/>
      <c r="AB17" s="54">
        <f t="shared" si="4"/>
        <v>1.9457692307692307</v>
      </c>
      <c r="AC17" s="55">
        <f t="shared" si="5"/>
        <v>4000</v>
      </c>
      <c r="AD17" s="61">
        <v>6</v>
      </c>
      <c r="AE17" s="62"/>
      <c r="AF17" s="58"/>
      <c r="AG17" s="58"/>
      <c r="AH17" s="59"/>
      <c r="AI17" s="54">
        <f t="shared" si="6"/>
        <v>2.3049999999999988</v>
      </c>
      <c r="AJ17" s="55">
        <f t="shared" si="7"/>
        <v>4000</v>
      </c>
      <c r="AK17" s="61"/>
      <c r="AL17" s="62"/>
      <c r="AM17" s="58">
        <v>80</v>
      </c>
      <c r="AN17" s="58"/>
      <c r="AO17" s="59"/>
      <c r="AP17" s="54">
        <f t="shared" si="8"/>
        <v>2.5832692307692278</v>
      </c>
      <c r="AQ17" s="55">
        <f t="shared" si="9"/>
        <v>4000</v>
      </c>
      <c r="AR17" s="61">
        <v>10</v>
      </c>
      <c r="AS17" s="62"/>
      <c r="AT17" s="58"/>
      <c r="AU17" s="58"/>
      <c r="AV17" s="59">
        <v>4</v>
      </c>
      <c r="AW17" s="54">
        <f t="shared" si="10"/>
        <v>2.8042596572783536</v>
      </c>
      <c r="AX17" s="55">
        <f t="shared" si="11"/>
        <v>3993</v>
      </c>
      <c r="AY17" s="61">
        <v>10</v>
      </c>
      <c r="AZ17" s="62"/>
      <c r="BA17" s="58"/>
      <c r="BB17" s="58"/>
      <c r="BC17" s="59"/>
      <c r="BD17" s="54">
        <f t="shared" si="12"/>
        <v>3.0182989379675949</v>
      </c>
      <c r="BE17" s="55">
        <f t="shared" si="13"/>
        <v>3991</v>
      </c>
      <c r="BF17" s="61">
        <v>7</v>
      </c>
      <c r="BG17" s="62"/>
      <c r="BH17" s="58"/>
      <c r="BI17" s="58"/>
      <c r="BJ17" s="59"/>
      <c r="BK17" s="54">
        <f t="shared" si="14"/>
        <v>3.2435155400855904</v>
      </c>
      <c r="BL17" s="55">
        <f t="shared" si="15"/>
        <v>3975</v>
      </c>
      <c r="BM17" s="61">
        <v>10</v>
      </c>
      <c r="BN17" s="62"/>
      <c r="BO17" s="58"/>
      <c r="BP17" s="58"/>
      <c r="BQ17" s="59"/>
      <c r="BR17" s="54">
        <f t="shared" si="16"/>
        <v>3.5200515826593666</v>
      </c>
      <c r="BS17" s="55">
        <f t="shared" si="17"/>
        <v>3975</v>
      </c>
      <c r="BT17" s="61"/>
      <c r="BU17" s="62"/>
      <c r="BV17" s="58"/>
      <c r="BW17" s="58"/>
      <c r="BX17" s="59"/>
      <c r="BY17" s="54">
        <f t="shared" si="18"/>
        <v>3.689185593302811</v>
      </c>
      <c r="BZ17" s="55">
        <f t="shared" si="19"/>
        <v>3975</v>
      </c>
      <c r="CA17" s="61"/>
      <c r="CB17" s="62"/>
      <c r="CC17" s="58"/>
      <c r="CD17" s="58"/>
      <c r="CE17" s="59"/>
      <c r="CF17" s="54">
        <f t="shared" si="20"/>
        <v>3.689185593302811</v>
      </c>
      <c r="CG17" s="55">
        <f t="shared" si="21"/>
        <v>3975</v>
      </c>
      <c r="CH17" s="61"/>
      <c r="CI17" s="62"/>
      <c r="CJ17" s="58"/>
      <c r="CK17" s="58"/>
      <c r="CL17" s="59"/>
      <c r="CM17" s="54">
        <f t="shared" si="22"/>
        <v>3.689185593302811</v>
      </c>
      <c r="CN17" s="55">
        <f t="shared" si="23"/>
        <v>3975</v>
      </c>
      <c r="CO17" s="61"/>
      <c r="CP17" s="62"/>
      <c r="CQ17" s="58"/>
      <c r="CR17" s="58"/>
      <c r="CS17" s="59"/>
      <c r="CT17" s="54">
        <f t="shared" si="24"/>
        <v>3.689185593302811</v>
      </c>
      <c r="CU17" s="55">
        <f t="shared" si="25"/>
        <v>3975</v>
      </c>
      <c r="CV17" s="61"/>
      <c r="CW17" s="62"/>
      <c r="CX17" s="58"/>
      <c r="CY17" s="58"/>
      <c r="CZ17" s="59"/>
      <c r="DA17" s="54">
        <f t="shared" si="26"/>
        <v>3.689185593302811</v>
      </c>
      <c r="DB17" s="55">
        <f t="shared" si="27"/>
        <v>3975</v>
      </c>
      <c r="DC17" s="61"/>
      <c r="DD17" s="62"/>
      <c r="DE17" s="58"/>
      <c r="DF17" s="58"/>
      <c r="DG17" s="59"/>
      <c r="DH17" s="54">
        <f t="shared" si="28"/>
        <v>3.689185593302811</v>
      </c>
      <c r="DI17" s="55">
        <f t="shared" si="29"/>
        <v>3975</v>
      </c>
      <c r="DJ17" s="61"/>
      <c r="DK17" s="62"/>
      <c r="DL17" s="58"/>
      <c r="DM17" s="58"/>
      <c r="DN17" s="59"/>
      <c r="DO17" s="54">
        <f t="shared" si="30"/>
        <v>3.689185593302811</v>
      </c>
      <c r="DP17" s="55">
        <f t="shared" si="31"/>
        <v>3975</v>
      </c>
      <c r="DQ17" s="61"/>
      <c r="DR17" s="62"/>
      <c r="DS17" s="58"/>
      <c r="DT17" s="58"/>
      <c r="DU17" s="59"/>
      <c r="DV17" s="54">
        <f t="shared" si="32"/>
        <v>3.689185593302811</v>
      </c>
      <c r="DW17" s="55">
        <f t="shared" si="33"/>
        <v>3975</v>
      </c>
      <c r="DX17" s="61"/>
      <c r="DY17" s="62"/>
      <c r="DZ17" s="58"/>
      <c r="EA17" s="58"/>
      <c r="EB17" s="59"/>
      <c r="EC17" s="54">
        <f t="shared" si="34"/>
        <v>3.689185593302811</v>
      </c>
      <c r="ED17" s="55">
        <f t="shared" si="35"/>
        <v>3975</v>
      </c>
      <c r="EE17" s="61"/>
      <c r="EF17" s="62"/>
      <c r="EG17" s="58"/>
      <c r="EH17" s="58"/>
      <c r="EI17" s="59"/>
      <c r="EJ17" s="54">
        <f t="shared" si="36"/>
        <v>3.689185593302811</v>
      </c>
      <c r="EK17" s="55">
        <f t="shared" si="37"/>
        <v>3975</v>
      </c>
      <c r="EL17" s="61"/>
      <c r="EM17" s="62"/>
      <c r="EN17" s="58"/>
      <c r="EO17" s="58"/>
      <c r="EP17" s="59"/>
      <c r="EQ17" s="54">
        <f t="shared" si="38"/>
        <v>3.689185593302811</v>
      </c>
      <c r="ER17" s="55">
        <f t="shared" si="39"/>
        <v>3975</v>
      </c>
      <c r="ES17" s="61"/>
      <c r="ET17" s="62"/>
      <c r="EU17" s="58"/>
      <c r="EV17" s="58"/>
      <c r="EW17" s="59"/>
      <c r="EX17" s="54">
        <f t="shared" si="40"/>
        <v>3.689185593302811</v>
      </c>
      <c r="EY17" s="55">
        <f t="shared" si="41"/>
        <v>3975</v>
      </c>
      <c r="EZ17" s="61"/>
      <c r="FA17" s="62"/>
      <c r="FB17" s="58"/>
      <c r="FC17" s="58"/>
      <c r="FD17" s="59"/>
      <c r="FE17" s="54">
        <f t="shared" si="42"/>
        <v>3.689185593302811</v>
      </c>
      <c r="FF17" s="55">
        <f t="shared" si="43"/>
        <v>3975</v>
      </c>
      <c r="FG17" s="61"/>
      <c r="FH17" s="62"/>
      <c r="FI17" s="58"/>
      <c r="FJ17" s="58"/>
      <c r="FK17" s="59"/>
      <c r="FL17" s="54">
        <f t="shared" si="44"/>
        <v>3.689185593302811</v>
      </c>
      <c r="FM17" s="55">
        <f t="shared" si="45"/>
        <v>3975</v>
      </c>
      <c r="FN17" s="61"/>
      <c r="FO17" s="62"/>
      <c r="FP17" s="58"/>
      <c r="FQ17" s="58"/>
      <c r="FR17" s="59"/>
      <c r="FS17" s="54">
        <f t="shared" si="46"/>
        <v>3.689185593302811</v>
      </c>
      <c r="FT17" s="55">
        <f t="shared" si="47"/>
        <v>3975</v>
      </c>
      <c r="FU17" s="61"/>
      <c r="FV17" s="62"/>
      <c r="FW17" s="58"/>
      <c r="FX17" s="58"/>
      <c r="FY17" s="59"/>
      <c r="FZ17" s="54">
        <f t="shared" si="48"/>
        <v>3.689185593302811</v>
      </c>
      <c r="GA17" s="55">
        <f t="shared" si="49"/>
        <v>3975</v>
      </c>
      <c r="GB17" s="61"/>
      <c r="GC17" s="62"/>
      <c r="GD17" s="58"/>
      <c r="GE17" s="58"/>
      <c r="GF17" s="59"/>
      <c r="GG17" s="54">
        <f t="shared" si="50"/>
        <v>3.689185593302811</v>
      </c>
      <c r="GH17" s="55">
        <f t="shared" si="51"/>
        <v>3975</v>
      </c>
      <c r="GI17" s="61"/>
      <c r="GJ17" s="62"/>
      <c r="GK17" s="58"/>
      <c r="GL17" s="58"/>
      <c r="GM17" s="59"/>
      <c r="GN17" s="54">
        <f t="shared" si="52"/>
        <v>3.689185593302811</v>
      </c>
      <c r="GO17" s="55">
        <f t="shared" si="53"/>
        <v>3975</v>
      </c>
      <c r="GP17" s="61"/>
      <c r="GQ17" s="62"/>
      <c r="GR17" s="58"/>
      <c r="GS17" s="58"/>
      <c r="GT17" s="59"/>
      <c r="GU17" s="54">
        <f t="shared" si="54"/>
        <v>3.689185593302811</v>
      </c>
      <c r="GV17" s="55">
        <f t="shared" si="55"/>
        <v>3975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1.24</v>
      </c>
      <c r="H18" s="55">
        <f t="shared" si="56"/>
        <v>4000</v>
      </c>
      <c r="I18" s="61"/>
      <c r="J18" s="62"/>
      <c r="K18" s="58">
        <v>20</v>
      </c>
      <c r="L18" s="58"/>
      <c r="M18" s="59"/>
      <c r="N18" s="54">
        <f t="shared" si="0"/>
        <v>1.3936538461538464</v>
      </c>
      <c r="O18" s="55">
        <f t="shared" si="1"/>
        <v>4000</v>
      </c>
      <c r="P18" s="61"/>
      <c r="Q18" s="62"/>
      <c r="R18" s="58">
        <v>100</v>
      </c>
      <c r="S18" s="58"/>
      <c r="T18" s="59"/>
      <c r="U18" s="54">
        <f t="shared" si="2"/>
        <v>1.6521153846153847</v>
      </c>
      <c r="V18" s="55">
        <f t="shared" si="3"/>
        <v>4000</v>
      </c>
      <c r="W18" s="61">
        <v>12</v>
      </c>
      <c r="X18" s="62"/>
      <c r="Y18" s="58"/>
      <c r="Z18" s="58"/>
      <c r="AA18" s="59"/>
      <c r="AB18" s="54">
        <f t="shared" si="4"/>
        <v>1.9596153846153845</v>
      </c>
      <c r="AC18" s="55">
        <f t="shared" si="5"/>
        <v>4000</v>
      </c>
      <c r="AD18" s="61">
        <v>9</v>
      </c>
      <c r="AE18" s="62"/>
      <c r="AF18" s="58"/>
      <c r="AG18" s="58"/>
      <c r="AH18" s="59"/>
      <c r="AI18" s="54">
        <f t="shared" si="6"/>
        <v>2.3153846153846138</v>
      </c>
      <c r="AJ18" s="55">
        <f t="shared" si="7"/>
        <v>4000</v>
      </c>
      <c r="AK18" s="61"/>
      <c r="AL18" s="62"/>
      <c r="AM18" s="58">
        <v>80</v>
      </c>
      <c r="AN18" s="58">
        <v>10</v>
      </c>
      <c r="AO18" s="59"/>
      <c r="AP18" s="54">
        <f t="shared" si="8"/>
        <v>2.5945192307692277</v>
      </c>
      <c r="AQ18" s="55">
        <f t="shared" si="9"/>
        <v>4000</v>
      </c>
      <c r="AR18" s="61">
        <v>8</v>
      </c>
      <c r="AS18" s="62"/>
      <c r="AT18" s="58"/>
      <c r="AU18" s="58"/>
      <c r="AV18" s="59">
        <v>2</v>
      </c>
      <c r="AW18" s="54">
        <f t="shared" si="10"/>
        <v>2.813511242576042</v>
      </c>
      <c r="AX18" s="55">
        <f t="shared" si="11"/>
        <v>3991</v>
      </c>
      <c r="AY18" s="61">
        <v>9</v>
      </c>
      <c r="AZ18" s="62"/>
      <c r="BA18" s="58"/>
      <c r="BB18" s="58"/>
      <c r="BC18" s="59"/>
      <c r="BD18" s="54">
        <f t="shared" si="12"/>
        <v>3.028706971427495</v>
      </c>
      <c r="BE18" s="55">
        <f t="shared" si="13"/>
        <v>3991</v>
      </c>
      <c r="BF18" s="61">
        <v>7</v>
      </c>
      <c r="BG18" s="62"/>
      <c r="BH18" s="58"/>
      <c r="BI18" s="58"/>
      <c r="BJ18" s="59"/>
      <c r="BK18" s="54">
        <f t="shared" si="14"/>
        <v>3.2516432614208584</v>
      </c>
      <c r="BL18" s="55">
        <f t="shared" si="15"/>
        <v>3975</v>
      </c>
      <c r="BM18" s="61">
        <v>6</v>
      </c>
      <c r="BN18" s="62"/>
      <c r="BO18" s="58"/>
      <c r="BP18" s="58"/>
      <c r="BQ18" s="59"/>
      <c r="BR18" s="54">
        <f t="shared" si="16"/>
        <v>3.5270182009467397</v>
      </c>
      <c r="BS18" s="55">
        <f t="shared" si="17"/>
        <v>3975</v>
      </c>
      <c r="BT18" s="61"/>
      <c r="BU18" s="62"/>
      <c r="BV18" s="58"/>
      <c r="BW18" s="58"/>
      <c r="BX18" s="59"/>
      <c r="BY18" s="54">
        <f t="shared" si="18"/>
        <v>3.689185593302811</v>
      </c>
      <c r="BZ18" s="55">
        <f t="shared" si="19"/>
        <v>3975</v>
      </c>
      <c r="CA18" s="61"/>
      <c r="CB18" s="62"/>
      <c r="CC18" s="58"/>
      <c r="CD18" s="58"/>
      <c r="CE18" s="59"/>
      <c r="CF18" s="54">
        <f t="shared" si="20"/>
        <v>3.689185593302811</v>
      </c>
      <c r="CG18" s="55">
        <f t="shared" si="21"/>
        <v>3975</v>
      </c>
      <c r="CH18" s="61"/>
      <c r="CI18" s="62"/>
      <c r="CJ18" s="58"/>
      <c r="CK18" s="58"/>
      <c r="CL18" s="59"/>
      <c r="CM18" s="54">
        <f t="shared" si="22"/>
        <v>3.689185593302811</v>
      </c>
      <c r="CN18" s="55">
        <f t="shared" si="23"/>
        <v>3975</v>
      </c>
      <c r="CO18" s="61"/>
      <c r="CP18" s="62"/>
      <c r="CQ18" s="58"/>
      <c r="CR18" s="58"/>
      <c r="CS18" s="59"/>
      <c r="CT18" s="54">
        <f t="shared" si="24"/>
        <v>3.689185593302811</v>
      </c>
      <c r="CU18" s="55">
        <f t="shared" si="25"/>
        <v>3975</v>
      </c>
      <c r="CV18" s="61"/>
      <c r="CW18" s="62"/>
      <c r="CX18" s="58"/>
      <c r="CY18" s="58"/>
      <c r="CZ18" s="59"/>
      <c r="DA18" s="54">
        <f t="shared" si="26"/>
        <v>3.689185593302811</v>
      </c>
      <c r="DB18" s="55">
        <f t="shared" si="27"/>
        <v>3975</v>
      </c>
      <c r="DC18" s="61"/>
      <c r="DD18" s="62"/>
      <c r="DE18" s="58"/>
      <c r="DF18" s="58"/>
      <c r="DG18" s="59"/>
      <c r="DH18" s="54">
        <f t="shared" si="28"/>
        <v>3.689185593302811</v>
      </c>
      <c r="DI18" s="55">
        <f t="shared" si="29"/>
        <v>3975</v>
      </c>
      <c r="DJ18" s="61"/>
      <c r="DK18" s="62"/>
      <c r="DL18" s="58"/>
      <c r="DM18" s="58"/>
      <c r="DN18" s="59"/>
      <c r="DO18" s="54">
        <f t="shared" si="30"/>
        <v>3.689185593302811</v>
      </c>
      <c r="DP18" s="55">
        <f t="shared" si="31"/>
        <v>3975</v>
      </c>
      <c r="DQ18" s="61"/>
      <c r="DR18" s="62"/>
      <c r="DS18" s="58"/>
      <c r="DT18" s="58"/>
      <c r="DU18" s="59"/>
      <c r="DV18" s="54">
        <f t="shared" si="32"/>
        <v>3.689185593302811</v>
      </c>
      <c r="DW18" s="55">
        <f t="shared" si="33"/>
        <v>3975</v>
      </c>
      <c r="DX18" s="61"/>
      <c r="DY18" s="62"/>
      <c r="DZ18" s="58"/>
      <c r="EA18" s="58"/>
      <c r="EB18" s="59"/>
      <c r="EC18" s="54">
        <f t="shared" si="34"/>
        <v>3.689185593302811</v>
      </c>
      <c r="ED18" s="55">
        <f t="shared" si="35"/>
        <v>3975</v>
      </c>
      <c r="EE18" s="61"/>
      <c r="EF18" s="62"/>
      <c r="EG18" s="58"/>
      <c r="EH18" s="58"/>
      <c r="EI18" s="59"/>
      <c r="EJ18" s="54">
        <f t="shared" si="36"/>
        <v>3.689185593302811</v>
      </c>
      <c r="EK18" s="55">
        <f t="shared" si="37"/>
        <v>3975</v>
      </c>
      <c r="EL18" s="61"/>
      <c r="EM18" s="62"/>
      <c r="EN18" s="58"/>
      <c r="EO18" s="58"/>
      <c r="EP18" s="59"/>
      <c r="EQ18" s="54">
        <f t="shared" si="38"/>
        <v>3.689185593302811</v>
      </c>
      <c r="ER18" s="55">
        <f t="shared" si="39"/>
        <v>3975</v>
      </c>
      <c r="ES18" s="61"/>
      <c r="ET18" s="62"/>
      <c r="EU18" s="58"/>
      <c r="EV18" s="58"/>
      <c r="EW18" s="59"/>
      <c r="EX18" s="54">
        <f t="shared" si="40"/>
        <v>3.689185593302811</v>
      </c>
      <c r="EY18" s="55">
        <f t="shared" si="41"/>
        <v>3975</v>
      </c>
      <c r="EZ18" s="61"/>
      <c r="FA18" s="62"/>
      <c r="FB18" s="58"/>
      <c r="FC18" s="58"/>
      <c r="FD18" s="59"/>
      <c r="FE18" s="54">
        <f t="shared" si="42"/>
        <v>3.689185593302811</v>
      </c>
      <c r="FF18" s="55">
        <f t="shared" si="43"/>
        <v>3975</v>
      </c>
      <c r="FG18" s="61"/>
      <c r="FH18" s="62"/>
      <c r="FI18" s="58"/>
      <c r="FJ18" s="58"/>
      <c r="FK18" s="59"/>
      <c r="FL18" s="54">
        <f t="shared" si="44"/>
        <v>3.689185593302811</v>
      </c>
      <c r="FM18" s="55">
        <f t="shared" si="45"/>
        <v>3975</v>
      </c>
      <c r="FN18" s="61"/>
      <c r="FO18" s="62"/>
      <c r="FP18" s="58"/>
      <c r="FQ18" s="58"/>
      <c r="FR18" s="59"/>
      <c r="FS18" s="54">
        <f t="shared" si="46"/>
        <v>3.689185593302811</v>
      </c>
      <c r="FT18" s="55">
        <f t="shared" si="47"/>
        <v>3975</v>
      </c>
      <c r="FU18" s="61"/>
      <c r="FV18" s="62"/>
      <c r="FW18" s="58"/>
      <c r="FX18" s="58"/>
      <c r="FY18" s="59"/>
      <c r="FZ18" s="54">
        <f t="shared" si="48"/>
        <v>3.689185593302811</v>
      </c>
      <c r="GA18" s="55">
        <f t="shared" si="49"/>
        <v>3975</v>
      </c>
      <c r="GB18" s="61"/>
      <c r="GC18" s="62"/>
      <c r="GD18" s="58"/>
      <c r="GE18" s="58"/>
      <c r="GF18" s="59"/>
      <c r="GG18" s="54">
        <f t="shared" si="50"/>
        <v>3.689185593302811</v>
      </c>
      <c r="GH18" s="55">
        <f t="shared" si="51"/>
        <v>3975</v>
      </c>
      <c r="GI18" s="61"/>
      <c r="GJ18" s="62"/>
      <c r="GK18" s="58"/>
      <c r="GL18" s="58"/>
      <c r="GM18" s="59"/>
      <c r="GN18" s="54">
        <f t="shared" si="52"/>
        <v>3.689185593302811</v>
      </c>
      <c r="GO18" s="55">
        <f t="shared" si="53"/>
        <v>3975</v>
      </c>
      <c r="GP18" s="61"/>
      <c r="GQ18" s="62"/>
      <c r="GR18" s="58"/>
      <c r="GS18" s="58"/>
      <c r="GT18" s="59"/>
      <c r="GU18" s="54">
        <f t="shared" si="54"/>
        <v>3.689185593302811</v>
      </c>
      <c r="GV18" s="55">
        <f t="shared" si="55"/>
        <v>3975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1.24</v>
      </c>
      <c r="H19" s="55">
        <f t="shared" si="56"/>
        <v>4000</v>
      </c>
      <c r="I19" s="61">
        <v>6</v>
      </c>
      <c r="J19" s="62"/>
      <c r="K19" s="58">
        <v>20</v>
      </c>
      <c r="L19" s="58"/>
      <c r="M19" s="59"/>
      <c r="N19" s="54">
        <f t="shared" si="0"/>
        <v>1.4030769230769233</v>
      </c>
      <c r="O19" s="55">
        <f t="shared" si="1"/>
        <v>4000</v>
      </c>
      <c r="P19" s="61"/>
      <c r="Q19" s="62"/>
      <c r="R19" s="58">
        <v>80</v>
      </c>
      <c r="S19" s="58"/>
      <c r="T19" s="59"/>
      <c r="U19" s="54">
        <f t="shared" si="2"/>
        <v>1.6621153846153847</v>
      </c>
      <c r="V19" s="55">
        <f t="shared" si="3"/>
        <v>4000</v>
      </c>
      <c r="W19" s="61">
        <v>12</v>
      </c>
      <c r="X19" s="62"/>
      <c r="Y19" s="58"/>
      <c r="Z19" s="58"/>
      <c r="AA19" s="59"/>
      <c r="AB19" s="54">
        <f t="shared" si="4"/>
        <v>1.9734615384615384</v>
      </c>
      <c r="AC19" s="55">
        <f t="shared" si="5"/>
        <v>4000</v>
      </c>
      <c r="AD19" s="61">
        <v>9</v>
      </c>
      <c r="AE19" s="62"/>
      <c r="AF19" s="58"/>
      <c r="AG19" s="58"/>
      <c r="AH19" s="59"/>
      <c r="AI19" s="54">
        <f t="shared" si="6"/>
        <v>2.3257692307692293</v>
      </c>
      <c r="AJ19" s="55">
        <f t="shared" si="7"/>
        <v>4000</v>
      </c>
      <c r="AK19" s="61"/>
      <c r="AL19" s="62"/>
      <c r="AM19" s="58">
        <v>50</v>
      </c>
      <c r="AN19" s="58">
        <v>10</v>
      </c>
      <c r="AO19" s="59"/>
      <c r="AP19" s="54">
        <f t="shared" si="8"/>
        <v>2.6020192307692276</v>
      </c>
      <c r="AQ19" s="55">
        <f t="shared" si="9"/>
        <v>4000</v>
      </c>
      <c r="AR19" s="61">
        <v>11</v>
      </c>
      <c r="AS19" s="62"/>
      <c r="AT19" s="58"/>
      <c r="AU19" s="58"/>
      <c r="AV19" s="59"/>
      <c r="AW19" s="54">
        <f t="shared" si="10"/>
        <v>2.8262321723603643</v>
      </c>
      <c r="AX19" s="55">
        <f t="shared" si="11"/>
        <v>3991</v>
      </c>
      <c r="AY19" s="61"/>
      <c r="AZ19" s="62"/>
      <c r="BA19" s="58">
        <v>40</v>
      </c>
      <c r="BB19" s="58"/>
      <c r="BC19" s="59"/>
      <c r="BD19" s="54">
        <f t="shared" si="12"/>
        <v>3.0337182467970765</v>
      </c>
      <c r="BE19" s="55">
        <f t="shared" si="13"/>
        <v>3991</v>
      </c>
      <c r="BF19" s="61">
        <v>6</v>
      </c>
      <c r="BG19" s="62"/>
      <c r="BH19" s="58"/>
      <c r="BI19" s="58"/>
      <c r="BJ19" s="59"/>
      <c r="BK19" s="54">
        <f t="shared" si="14"/>
        <v>3.2586098797082319</v>
      </c>
      <c r="BL19" s="55">
        <f t="shared" si="15"/>
        <v>3975</v>
      </c>
      <c r="BM19" s="61"/>
      <c r="BN19" s="62"/>
      <c r="BO19" s="58">
        <v>20</v>
      </c>
      <c r="BP19" s="58"/>
      <c r="BQ19" s="59"/>
      <c r="BR19" s="54">
        <f t="shared" si="16"/>
        <v>3.5295339242171799</v>
      </c>
      <c r="BS19" s="55">
        <f t="shared" si="17"/>
        <v>3975</v>
      </c>
      <c r="BT19" s="61"/>
      <c r="BU19" s="62"/>
      <c r="BV19" s="58"/>
      <c r="BW19" s="58"/>
      <c r="BX19" s="59"/>
      <c r="BY19" s="54">
        <f t="shared" si="18"/>
        <v>3.689185593302811</v>
      </c>
      <c r="BZ19" s="55">
        <f t="shared" si="19"/>
        <v>3975</v>
      </c>
      <c r="CA19" s="61"/>
      <c r="CB19" s="62"/>
      <c r="CC19" s="58"/>
      <c r="CD19" s="58"/>
      <c r="CE19" s="59"/>
      <c r="CF19" s="54">
        <f t="shared" si="20"/>
        <v>3.689185593302811</v>
      </c>
      <c r="CG19" s="55">
        <f t="shared" si="21"/>
        <v>3975</v>
      </c>
      <c r="CH19" s="61"/>
      <c r="CI19" s="62"/>
      <c r="CJ19" s="58"/>
      <c r="CK19" s="58"/>
      <c r="CL19" s="59"/>
      <c r="CM19" s="54">
        <f t="shared" si="22"/>
        <v>3.689185593302811</v>
      </c>
      <c r="CN19" s="55">
        <f t="shared" si="23"/>
        <v>3975</v>
      </c>
      <c r="CO19" s="61"/>
      <c r="CP19" s="62"/>
      <c r="CQ19" s="58"/>
      <c r="CR19" s="58"/>
      <c r="CS19" s="59"/>
      <c r="CT19" s="54">
        <f t="shared" si="24"/>
        <v>3.689185593302811</v>
      </c>
      <c r="CU19" s="55">
        <f t="shared" si="25"/>
        <v>3975</v>
      </c>
      <c r="CV19" s="61"/>
      <c r="CW19" s="62"/>
      <c r="CX19" s="58"/>
      <c r="CY19" s="58"/>
      <c r="CZ19" s="59"/>
      <c r="DA19" s="54">
        <f t="shared" si="26"/>
        <v>3.689185593302811</v>
      </c>
      <c r="DB19" s="55">
        <f t="shared" si="27"/>
        <v>3975</v>
      </c>
      <c r="DC19" s="61"/>
      <c r="DD19" s="62"/>
      <c r="DE19" s="58"/>
      <c r="DF19" s="58"/>
      <c r="DG19" s="59"/>
      <c r="DH19" s="54">
        <f t="shared" si="28"/>
        <v>3.689185593302811</v>
      </c>
      <c r="DI19" s="55">
        <f t="shared" si="29"/>
        <v>3975</v>
      </c>
      <c r="DJ19" s="61"/>
      <c r="DK19" s="62"/>
      <c r="DL19" s="58"/>
      <c r="DM19" s="58"/>
      <c r="DN19" s="59"/>
      <c r="DO19" s="54">
        <f t="shared" si="30"/>
        <v>3.689185593302811</v>
      </c>
      <c r="DP19" s="55">
        <f t="shared" si="31"/>
        <v>3975</v>
      </c>
      <c r="DQ19" s="61"/>
      <c r="DR19" s="62"/>
      <c r="DS19" s="58"/>
      <c r="DT19" s="58"/>
      <c r="DU19" s="59"/>
      <c r="DV19" s="54">
        <f t="shared" si="32"/>
        <v>3.689185593302811</v>
      </c>
      <c r="DW19" s="55">
        <f t="shared" si="33"/>
        <v>3975</v>
      </c>
      <c r="DX19" s="61"/>
      <c r="DY19" s="62"/>
      <c r="DZ19" s="58"/>
      <c r="EA19" s="58"/>
      <c r="EB19" s="59"/>
      <c r="EC19" s="54">
        <f t="shared" si="34"/>
        <v>3.689185593302811</v>
      </c>
      <c r="ED19" s="55">
        <f t="shared" si="35"/>
        <v>3975</v>
      </c>
      <c r="EE19" s="61"/>
      <c r="EF19" s="62"/>
      <c r="EG19" s="58"/>
      <c r="EH19" s="58"/>
      <c r="EI19" s="59"/>
      <c r="EJ19" s="54">
        <f t="shared" si="36"/>
        <v>3.689185593302811</v>
      </c>
      <c r="EK19" s="55">
        <f t="shared" si="37"/>
        <v>3975</v>
      </c>
      <c r="EL19" s="61"/>
      <c r="EM19" s="62"/>
      <c r="EN19" s="58"/>
      <c r="EO19" s="58"/>
      <c r="EP19" s="59"/>
      <c r="EQ19" s="54">
        <f t="shared" si="38"/>
        <v>3.689185593302811</v>
      </c>
      <c r="ER19" s="55">
        <f t="shared" si="39"/>
        <v>3975</v>
      </c>
      <c r="ES19" s="61"/>
      <c r="ET19" s="62"/>
      <c r="EU19" s="58"/>
      <c r="EV19" s="58"/>
      <c r="EW19" s="59"/>
      <c r="EX19" s="54">
        <f t="shared" si="40"/>
        <v>3.689185593302811</v>
      </c>
      <c r="EY19" s="55">
        <f t="shared" si="41"/>
        <v>3975</v>
      </c>
      <c r="EZ19" s="61"/>
      <c r="FA19" s="62"/>
      <c r="FB19" s="58"/>
      <c r="FC19" s="58"/>
      <c r="FD19" s="59"/>
      <c r="FE19" s="54">
        <f t="shared" si="42"/>
        <v>3.689185593302811</v>
      </c>
      <c r="FF19" s="55">
        <f t="shared" si="43"/>
        <v>3975</v>
      </c>
      <c r="FG19" s="61"/>
      <c r="FH19" s="62"/>
      <c r="FI19" s="58"/>
      <c r="FJ19" s="58"/>
      <c r="FK19" s="59"/>
      <c r="FL19" s="54">
        <f t="shared" si="44"/>
        <v>3.689185593302811</v>
      </c>
      <c r="FM19" s="55">
        <f t="shared" si="45"/>
        <v>3975</v>
      </c>
      <c r="FN19" s="61"/>
      <c r="FO19" s="62"/>
      <c r="FP19" s="58"/>
      <c r="FQ19" s="58"/>
      <c r="FR19" s="59"/>
      <c r="FS19" s="54">
        <f t="shared" si="46"/>
        <v>3.689185593302811</v>
      </c>
      <c r="FT19" s="55">
        <f t="shared" si="47"/>
        <v>3975</v>
      </c>
      <c r="FU19" s="61"/>
      <c r="FV19" s="62"/>
      <c r="FW19" s="58"/>
      <c r="FX19" s="58"/>
      <c r="FY19" s="59"/>
      <c r="FZ19" s="54">
        <f t="shared" si="48"/>
        <v>3.689185593302811</v>
      </c>
      <c r="GA19" s="55">
        <f t="shared" si="49"/>
        <v>3975</v>
      </c>
      <c r="GB19" s="61"/>
      <c r="GC19" s="62"/>
      <c r="GD19" s="58"/>
      <c r="GE19" s="58"/>
      <c r="GF19" s="59"/>
      <c r="GG19" s="54">
        <f t="shared" si="50"/>
        <v>3.689185593302811</v>
      </c>
      <c r="GH19" s="55">
        <f t="shared" si="51"/>
        <v>3975</v>
      </c>
      <c r="GI19" s="61"/>
      <c r="GJ19" s="62"/>
      <c r="GK19" s="58"/>
      <c r="GL19" s="58"/>
      <c r="GM19" s="59"/>
      <c r="GN19" s="54">
        <f t="shared" si="52"/>
        <v>3.689185593302811</v>
      </c>
      <c r="GO19" s="55">
        <f t="shared" si="53"/>
        <v>3975</v>
      </c>
      <c r="GP19" s="61"/>
      <c r="GQ19" s="62"/>
      <c r="GR19" s="58"/>
      <c r="GS19" s="58"/>
      <c r="GT19" s="59"/>
      <c r="GU19" s="54">
        <f t="shared" si="54"/>
        <v>3.689185593302811</v>
      </c>
      <c r="GV19" s="55">
        <f t="shared" si="55"/>
        <v>3975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1.24</v>
      </c>
      <c r="H20" s="55">
        <f t="shared" si="56"/>
        <v>4000</v>
      </c>
      <c r="I20" s="61"/>
      <c r="J20" s="62"/>
      <c r="K20" s="58">
        <v>20</v>
      </c>
      <c r="L20" s="58"/>
      <c r="M20" s="59"/>
      <c r="N20" s="54">
        <f t="shared" si="0"/>
        <v>1.4055769230769233</v>
      </c>
      <c r="O20" s="55">
        <f t="shared" si="1"/>
        <v>4000</v>
      </c>
      <c r="P20" s="61"/>
      <c r="Q20" s="62"/>
      <c r="R20" s="58">
        <v>60</v>
      </c>
      <c r="S20" s="58"/>
      <c r="T20" s="59"/>
      <c r="U20" s="54">
        <f t="shared" si="2"/>
        <v>1.6696153846153847</v>
      </c>
      <c r="V20" s="55">
        <f t="shared" si="3"/>
        <v>4000</v>
      </c>
      <c r="W20" s="61">
        <v>12</v>
      </c>
      <c r="X20" s="62"/>
      <c r="Y20" s="58"/>
      <c r="Z20" s="58"/>
      <c r="AA20" s="59"/>
      <c r="AB20" s="54">
        <f t="shared" si="4"/>
        <v>1.9873076923076922</v>
      </c>
      <c r="AC20" s="55">
        <f t="shared" si="5"/>
        <v>4000</v>
      </c>
      <c r="AD20" s="61">
        <v>11</v>
      </c>
      <c r="AE20" s="62"/>
      <c r="AF20" s="58"/>
      <c r="AG20" s="58"/>
      <c r="AH20" s="59"/>
      <c r="AI20" s="54">
        <f t="shared" si="6"/>
        <v>2.3384615384615368</v>
      </c>
      <c r="AJ20" s="55">
        <f t="shared" si="7"/>
        <v>4000</v>
      </c>
      <c r="AK20" s="61"/>
      <c r="AL20" s="62"/>
      <c r="AM20" s="58">
        <v>50</v>
      </c>
      <c r="AN20" s="58">
        <v>40</v>
      </c>
      <c r="AO20" s="59"/>
      <c r="AP20" s="54">
        <f t="shared" si="8"/>
        <v>2.6132692307692276</v>
      </c>
      <c r="AQ20" s="55">
        <f t="shared" si="9"/>
        <v>4000</v>
      </c>
      <c r="AR20" s="61">
        <v>7</v>
      </c>
      <c r="AS20" s="62"/>
      <c r="AT20" s="58"/>
      <c r="AU20" s="58"/>
      <c r="AV20" s="59"/>
      <c r="AW20" s="54">
        <f t="shared" si="10"/>
        <v>2.8343273094958423</v>
      </c>
      <c r="AX20" s="55">
        <f t="shared" si="11"/>
        <v>3991</v>
      </c>
      <c r="AY20" s="61">
        <v>11</v>
      </c>
      <c r="AZ20" s="62"/>
      <c r="BA20" s="58"/>
      <c r="BB20" s="58"/>
      <c r="BC20" s="59"/>
      <c r="BD20" s="54">
        <f t="shared" si="12"/>
        <v>3.0464391765813992</v>
      </c>
      <c r="BE20" s="55">
        <f t="shared" si="13"/>
        <v>3991</v>
      </c>
      <c r="BF20" s="61"/>
      <c r="BG20" s="62"/>
      <c r="BH20" s="58"/>
      <c r="BI20" s="58"/>
      <c r="BJ20" s="59"/>
      <c r="BK20" s="54">
        <f t="shared" si="14"/>
        <v>3.2586098797082319</v>
      </c>
      <c r="BL20" s="55">
        <f t="shared" si="15"/>
        <v>3975</v>
      </c>
      <c r="BM20" s="61">
        <v>11</v>
      </c>
      <c r="BN20" s="62"/>
      <c r="BO20" s="58"/>
      <c r="BP20" s="58"/>
      <c r="BQ20" s="59"/>
      <c r="BR20" s="54">
        <f t="shared" si="16"/>
        <v>3.5423060577440304</v>
      </c>
      <c r="BS20" s="55">
        <f t="shared" si="17"/>
        <v>3975</v>
      </c>
      <c r="BT20" s="61"/>
      <c r="BU20" s="62"/>
      <c r="BV20" s="58"/>
      <c r="BW20" s="58"/>
      <c r="BX20" s="59"/>
      <c r="BY20" s="54">
        <f t="shared" si="18"/>
        <v>3.689185593302811</v>
      </c>
      <c r="BZ20" s="55">
        <f t="shared" si="19"/>
        <v>3975</v>
      </c>
      <c r="CA20" s="61"/>
      <c r="CB20" s="62"/>
      <c r="CC20" s="58"/>
      <c r="CD20" s="58"/>
      <c r="CE20" s="59"/>
      <c r="CF20" s="54">
        <f t="shared" si="20"/>
        <v>3.689185593302811</v>
      </c>
      <c r="CG20" s="55">
        <f t="shared" si="21"/>
        <v>3975</v>
      </c>
      <c r="CH20" s="61"/>
      <c r="CI20" s="62"/>
      <c r="CJ20" s="58"/>
      <c r="CK20" s="58"/>
      <c r="CL20" s="59"/>
      <c r="CM20" s="54">
        <f t="shared" si="22"/>
        <v>3.689185593302811</v>
      </c>
      <c r="CN20" s="55">
        <f t="shared" si="23"/>
        <v>3975</v>
      </c>
      <c r="CO20" s="61"/>
      <c r="CP20" s="62"/>
      <c r="CQ20" s="58"/>
      <c r="CR20" s="58"/>
      <c r="CS20" s="59"/>
      <c r="CT20" s="54">
        <f t="shared" si="24"/>
        <v>3.689185593302811</v>
      </c>
      <c r="CU20" s="55">
        <f t="shared" si="25"/>
        <v>3975</v>
      </c>
      <c r="CV20" s="61"/>
      <c r="CW20" s="62"/>
      <c r="CX20" s="58"/>
      <c r="CY20" s="58"/>
      <c r="CZ20" s="59"/>
      <c r="DA20" s="54">
        <f t="shared" si="26"/>
        <v>3.689185593302811</v>
      </c>
      <c r="DB20" s="55">
        <f t="shared" si="27"/>
        <v>3975</v>
      </c>
      <c r="DC20" s="61"/>
      <c r="DD20" s="62"/>
      <c r="DE20" s="58"/>
      <c r="DF20" s="58"/>
      <c r="DG20" s="59"/>
      <c r="DH20" s="54">
        <f t="shared" si="28"/>
        <v>3.689185593302811</v>
      </c>
      <c r="DI20" s="55">
        <f t="shared" si="29"/>
        <v>3975</v>
      </c>
      <c r="DJ20" s="61"/>
      <c r="DK20" s="62"/>
      <c r="DL20" s="58"/>
      <c r="DM20" s="58"/>
      <c r="DN20" s="59"/>
      <c r="DO20" s="54">
        <f t="shared" si="30"/>
        <v>3.689185593302811</v>
      </c>
      <c r="DP20" s="55">
        <f t="shared" si="31"/>
        <v>3975</v>
      </c>
      <c r="DQ20" s="61"/>
      <c r="DR20" s="62"/>
      <c r="DS20" s="58"/>
      <c r="DT20" s="58"/>
      <c r="DU20" s="59"/>
      <c r="DV20" s="54">
        <f t="shared" si="32"/>
        <v>3.689185593302811</v>
      </c>
      <c r="DW20" s="55">
        <f t="shared" si="33"/>
        <v>3975</v>
      </c>
      <c r="DX20" s="61"/>
      <c r="DY20" s="62"/>
      <c r="DZ20" s="58"/>
      <c r="EA20" s="58"/>
      <c r="EB20" s="59"/>
      <c r="EC20" s="54">
        <f t="shared" si="34"/>
        <v>3.689185593302811</v>
      </c>
      <c r="ED20" s="55">
        <f t="shared" si="35"/>
        <v>3975</v>
      </c>
      <c r="EE20" s="61"/>
      <c r="EF20" s="62"/>
      <c r="EG20" s="58"/>
      <c r="EH20" s="58"/>
      <c r="EI20" s="59"/>
      <c r="EJ20" s="54">
        <f t="shared" si="36"/>
        <v>3.689185593302811</v>
      </c>
      <c r="EK20" s="55">
        <f t="shared" si="37"/>
        <v>3975</v>
      </c>
      <c r="EL20" s="61"/>
      <c r="EM20" s="62"/>
      <c r="EN20" s="58"/>
      <c r="EO20" s="58"/>
      <c r="EP20" s="59"/>
      <c r="EQ20" s="54">
        <f t="shared" si="38"/>
        <v>3.689185593302811</v>
      </c>
      <c r="ER20" s="55">
        <f t="shared" si="39"/>
        <v>3975</v>
      </c>
      <c r="ES20" s="61"/>
      <c r="ET20" s="62"/>
      <c r="EU20" s="58"/>
      <c r="EV20" s="58"/>
      <c r="EW20" s="59"/>
      <c r="EX20" s="54">
        <f t="shared" si="40"/>
        <v>3.689185593302811</v>
      </c>
      <c r="EY20" s="55">
        <f t="shared" si="41"/>
        <v>3975</v>
      </c>
      <c r="EZ20" s="61"/>
      <c r="FA20" s="62"/>
      <c r="FB20" s="58"/>
      <c r="FC20" s="58"/>
      <c r="FD20" s="59"/>
      <c r="FE20" s="54">
        <f t="shared" si="42"/>
        <v>3.689185593302811</v>
      </c>
      <c r="FF20" s="55">
        <f t="shared" si="43"/>
        <v>3975</v>
      </c>
      <c r="FG20" s="61"/>
      <c r="FH20" s="62"/>
      <c r="FI20" s="58"/>
      <c r="FJ20" s="58"/>
      <c r="FK20" s="59"/>
      <c r="FL20" s="54">
        <f t="shared" si="44"/>
        <v>3.689185593302811</v>
      </c>
      <c r="FM20" s="55">
        <f t="shared" si="45"/>
        <v>3975</v>
      </c>
      <c r="FN20" s="61"/>
      <c r="FO20" s="62"/>
      <c r="FP20" s="58"/>
      <c r="FQ20" s="58"/>
      <c r="FR20" s="59"/>
      <c r="FS20" s="54">
        <f t="shared" si="46"/>
        <v>3.689185593302811</v>
      </c>
      <c r="FT20" s="55">
        <f t="shared" si="47"/>
        <v>3975</v>
      </c>
      <c r="FU20" s="61"/>
      <c r="FV20" s="62"/>
      <c r="FW20" s="58"/>
      <c r="FX20" s="58"/>
      <c r="FY20" s="59"/>
      <c r="FZ20" s="54">
        <f t="shared" si="48"/>
        <v>3.689185593302811</v>
      </c>
      <c r="GA20" s="55">
        <f t="shared" si="49"/>
        <v>3975</v>
      </c>
      <c r="GB20" s="61"/>
      <c r="GC20" s="62"/>
      <c r="GD20" s="58"/>
      <c r="GE20" s="58"/>
      <c r="GF20" s="59"/>
      <c r="GG20" s="54">
        <f t="shared" si="50"/>
        <v>3.689185593302811</v>
      </c>
      <c r="GH20" s="55">
        <f t="shared" si="51"/>
        <v>3975</v>
      </c>
      <c r="GI20" s="61"/>
      <c r="GJ20" s="62"/>
      <c r="GK20" s="58"/>
      <c r="GL20" s="58"/>
      <c r="GM20" s="59"/>
      <c r="GN20" s="54">
        <f t="shared" si="52"/>
        <v>3.689185593302811</v>
      </c>
      <c r="GO20" s="55">
        <f t="shared" si="53"/>
        <v>3975</v>
      </c>
      <c r="GP20" s="61"/>
      <c r="GQ20" s="62"/>
      <c r="GR20" s="58"/>
      <c r="GS20" s="58"/>
      <c r="GT20" s="59"/>
      <c r="GU20" s="54">
        <f t="shared" si="54"/>
        <v>3.689185593302811</v>
      </c>
      <c r="GV20" s="55">
        <f t="shared" si="55"/>
        <v>3975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1.24</v>
      </c>
      <c r="H21" s="55">
        <f t="shared" si="56"/>
        <v>4000</v>
      </c>
      <c r="I21" s="61">
        <v>5</v>
      </c>
      <c r="J21" s="62"/>
      <c r="K21" s="58">
        <v>20</v>
      </c>
      <c r="L21" s="58"/>
      <c r="M21" s="59"/>
      <c r="N21" s="54">
        <f t="shared" si="0"/>
        <v>1.413846153846154</v>
      </c>
      <c r="O21" s="55">
        <f t="shared" si="1"/>
        <v>4000</v>
      </c>
      <c r="P21" s="61"/>
      <c r="Q21" s="62"/>
      <c r="R21" s="58">
        <v>60</v>
      </c>
      <c r="S21" s="58"/>
      <c r="T21" s="59"/>
      <c r="U21" s="54">
        <f t="shared" si="2"/>
        <v>1.6771153846153848</v>
      </c>
      <c r="V21" s="55">
        <f t="shared" si="3"/>
        <v>4000</v>
      </c>
      <c r="W21" s="61">
        <v>12</v>
      </c>
      <c r="X21" s="62"/>
      <c r="Y21" s="58"/>
      <c r="Z21" s="58"/>
      <c r="AA21" s="59"/>
      <c r="AB21" s="54">
        <f t="shared" si="4"/>
        <v>2.0011538461538461</v>
      </c>
      <c r="AC21" s="55">
        <f t="shared" si="5"/>
        <v>4000</v>
      </c>
      <c r="AD21" s="61">
        <v>10</v>
      </c>
      <c r="AE21" s="62"/>
      <c r="AF21" s="58"/>
      <c r="AG21" s="58"/>
      <c r="AH21" s="59"/>
      <c r="AI21" s="54">
        <f t="shared" si="6"/>
        <v>2.3499999999999983</v>
      </c>
      <c r="AJ21" s="55">
        <f t="shared" si="7"/>
        <v>4000</v>
      </c>
      <c r="AK21" s="61"/>
      <c r="AL21" s="62"/>
      <c r="AM21" s="58">
        <v>50</v>
      </c>
      <c r="AN21" s="58">
        <v>10</v>
      </c>
      <c r="AO21" s="59"/>
      <c r="AP21" s="54">
        <f t="shared" si="8"/>
        <v>2.6207692307692279</v>
      </c>
      <c r="AQ21" s="55">
        <f t="shared" si="9"/>
        <v>4000</v>
      </c>
      <c r="AR21" s="61">
        <v>8</v>
      </c>
      <c r="AS21" s="62"/>
      <c r="AT21" s="58"/>
      <c r="AU21" s="58"/>
      <c r="AV21" s="59"/>
      <c r="AW21" s="54">
        <f t="shared" si="10"/>
        <v>2.8435788947935312</v>
      </c>
      <c r="AX21" s="55">
        <f t="shared" si="11"/>
        <v>3991</v>
      </c>
      <c r="AY21" s="61">
        <v>9</v>
      </c>
      <c r="AZ21" s="62"/>
      <c r="BA21" s="58"/>
      <c r="BB21" s="58"/>
      <c r="BC21" s="59"/>
      <c r="BD21" s="54">
        <f t="shared" si="12"/>
        <v>3.0568472100412989</v>
      </c>
      <c r="BE21" s="55">
        <f t="shared" si="13"/>
        <v>3991</v>
      </c>
      <c r="BF21" s="61">
        <v>9</v>
      </c>
      <c r="BG21" s="62"/>
      <c r="BH21" s="58"/>
      <c r="BI21" s="58"/>
      <c r="BJ21" s="59"/>
      <c r="BK21" s="54">
        <f t="shared" si="14"/>
        <v>3.2690598071392913</v>
      </c>
      <c r="BL21" s="55">
        <f t="shared" si="15"/>
        <v>3975</v>
      </c>
      <c r="BM21" s="61">
        <v>10</v>
      </c>
      <c r="BN21" s="62"/>
      <c r="BO21" s="58"/>
      <c r="BP21" s="58"/>
      <c r="BQ21" s="59"/>
      <c r="BR21" s="54">
        <f t="shared" si="16"/>
        <v>3.5539170882229851</v>
      </c>
      <c r="BS21" s="55">
        <f t="shared" si="17"/>
        <v>3975</v>
      </c>
      <c r="BT21" s="61"/>
      <c r="BU21" s="62"/>
      <c r="BV21" s="58"/>
      <c r="BW21" s="58"/>
      <c r="BX21" s="59"/>
      <c r="BY21" s="54">
        <f t="shared" si="18"/>
        <v>3.689185593302811</v>
      </c>
      <c r="BZ21" s="55">
        <f t="shared" si="19"/>
        <v>3975</v>
      </c>
      <c r="CA21" s="61"/>
      <c r="CB21" s="62"/>
      <c r="CC21" s="58"/>
      <c r="CD21" s="58"/>
      <c r="CE21" s="59"/>
      <c r="CF21" s="54">
        <f t="shared" si="20"/>
        <v>3.689185593302811</v>
      </c>
      <c r="CG21" s="55">
        <f t="shared" si="21"/>
        <v>3975</v>
      </c>
      <c r="CH21" s="61"/>
      <c r="CI21" s="62"/>
      <c r="CJ21" s="58"/>
      <c r="CK21" s="58"/>
      <c r="CL21" s="59"/>
      <c r="CM21" s="54">
        <f t="shared" si="22"/>
        <v>3.689185593302811</v>
      </c>
      <c r="CN21" s="55">
        <f t="shared" si="23"/>
        <v>3975</v>
      </c>
      <c r="CO21" s="61"/>
      <c r="CP21" s="62"/>
      <c r="CQ21" s="58"/>
      <c r="CR21" s="58"/>
      <c r="CS21" s="59"/>
      <c r="CT21" s="54">
        <f t="shared" si="24"/>
        <v>3.689185593302811</v>
      </c>
      <c r="CU21" s="55">
        <f t="shared" si="25"/>
        <v>3975</v>
      </c>
      <c r="CV21" s="61"/>
      <c r="CW21" s="62"/>
      <c r="CX21" s="58"/>
      <c r="CY21" s="58"/>
      <c r="CZ21" s="59"/>
      <c r="DA21" s="54">
        <f t="shared" si="26"/>
        <v>3.689185593302811</v>
      </c>
      <c r="DB21" s="55">
        <f t="shared" si="27"/>
        <v>3975</v>
      </c>
      <c r="DC21" s="61"/>
      <c r="DD21" s="62"/>
      <c r="DE21" s="58"/>
      <c r="DF21" s="58"/>
      <c r="DG21" s="59"/>
      <c r="DH21" s="54">
        <f t="shared" si="28"/>
        <v>3.689185593302811</v>
      </c>
      <c r="DI21" s="55">
        <f t="shared" si="29"/>
        <v>3975</v>
      </c>
      <c r="DJ21" s="61"/>
      <c r="DK21" s="62"/>
      <c r="DL21" s="58"/>
      <c r="DM21" s="58"/>
      <c r="DN21" s="59"/>
      <c r="DO21" s="54">
        <f t="shared" si="30"/>
        <v>3.689185593302811</v>
      </c>
      <c r="DP21" s="55">
        <f t="shared" si="31"/>
        <v>3975</v>
      </c>
      <c r="DQ21" s="61"/>
      <c r="DR21" s="62"/>
      <c r="DS21" s="58"/>
      <c r="DT21" s="58"/>
      <c r="DU21" s="59"/>
      <c r="DV21" s="54">
        <f t="shared" si="32"/>
        <v>3.689185593302811</v>
      </c>
      <c r="DW21" s="55">
        <f t="shared" si="33"/>
        <v>3975</v>
      </c>
      <c r="DX21" s="61"/>
      <c r="DY21" s="62"/>
      <c r="DZ21" s="58"/>
      <c r="EA21" s="58"/>
      <c r="EB21" s="59"/>
      <c r="EC21" s="54">
        <f t="shared" si="34"/>
        <v>3.689185593302811</v>
      </c>
      <c r="ED21" s="55">
        <f t="shared" si="35"/>
        <v>3975</v>
      </c>
      <c r="EE21" s="61"/>
      <c r="EF21" s="62"/>
      <c r="EG21" s="58"/>
      <c r="EH21" s="58"/>
      <c r="EI21" s="59"/>
      <c r="EJ21" s="54">
        <f t="shared" si="36"/>
        <v>3.689185593302811</v>
      </c>
      <c r="EK21" s="55">
        <f t="shared" si="37"/>
        <v>3975</v>
      </c>
      <c r="EL21" s="61"/>
      <c r="EM21" s="62"/>
      <c r="EN21" s="58"/>
      <c r="EO21" s="58"/>
      <c r="EP21" s="59"/>
      <c r="EQ21" s="54">
        <f t="shared" si="38"/>
        <v>3.689185593302811</v>
      </c>
      <c r="ER21" s="55">
        <f t="shared" si="39"/>
        <v>3975</v>
      </c>
      <c r="ES21" s="61"/>
      <c r="ET21" s="62"/>
      <c r="EU21" s="58"/>
      <c r="EV21" s="58"/>
      <c r="EW21" s="59"/>
      <c r="EX21" s="54">
        <f t="shared" si="40"/>
        <v>3.689185593302811</v>
      </c>
      <c r="EY21" s="55">
        <f t="shared" si="41"/>
        <v>3975</v>
      </c>
      <c r="EZ21" s="61"/>
      <c r="FA21" s="62"/>
      <c r="FB21" s="58"/>
      <c r="FC21" s="58"/>
      <c r="FD21" s="59"/>
      <c r="FE21" s="54">
        <f t="shared" si="42"/>
        <v>3.689185593302811</v>
      </c>
      <c r="FF21" s="55">
        <f t="shared" si="43"/>
        <v>3975</v>
      </c>
      <c r="FG21" s="61"/>
      <c r="FH21" s="62"/>
      <c r="FI21" s="58"/>
      <c r="FJ21" s="58"/>
      <c r="FK21" s="59"/>
      <c r="FL21" s="54">
        <f t="shared" si="44"/>
        <v>3.689185593302811</v>
      </c>
      <c r="FM21" s="55">
        <f t="shared" si="45"/>
        <v>3975</v>
      </c>
      <c r="FN21" s="61"/>
      <c r="FO21" s="62"/>
      <c r="FP21" s="58"/>
      <c r="FQ21" s="58"/>
      <c r="FR21" s="59"/>
      <c r="FS21" s="54">
        <f t="shared" si="46"/>
        <v>3.689185593302811</v>
      </c>
      <c r="FT21" s="55">
        <f t="shared" si="47"/>
        <v>3975</v>
      </c>
      <c r="FU21" s="61"/>
      <c r="FV21" s="62"/>
      <c r="FW21" s="58"/>
      <c r="FX21" s="58"/>
      <c r="FY21" s="59"/>
      <c r="FZ21" s="54">
        <f t="shared" si="48"/>
        <v>3.689185593302811</v>
      </c>
      <c r="GA21" s="55">
        <f t="shared" si="49"/>
        <v>3975</v>
      </c>
      <c r="GB21" s="61"/>
      <c r="GC21" s="62"/>
      <c r="GD21" s="58"/>
      <c r="GE21" s="58"/>
      <c r="GF21" s="59"/>
      <c r="GG21" s="54">
        <f t="shared" si="50"/>
        <v>3.689185593302811</v>
      </c>
      <c r="GH21" s="55">
        <f t="shared" si="51"/>
        <v>3975</v>
      </c>
      <c r="GI21" s="61"/>
      <c r="GJ21" s="62"/>
      <c r="GK21" s="58"/>
      <c r="GL21" s="58"/>
      <c r="GM21" s="59"/>
      <c r="GN21" s="54">
        <f t="shared" si="52"/>
        <v>3.689185593302811</v>
      </c>
      <c r="GO21" s="55">
        <f t="shared" si="53"/>
        <v>3975</v>
      </c>
      <c r="GP21" s="61"/>
      <c r="GQ21" s="62"/>
      <c r="GR21" s="58"/>
      <c r="GS21" s="58"/>
      <c r="GT21" s="59"/>
      <c r="GU21" s="54">
        <f t="shared" si="54"/>
        <v>3.689185593302811</v>
      </c>
      <c r="GV21" s="55">
        <f t="shared" si="55"/>
        <v>3975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1.24</v>
      </c>
      <c r="H22" s="55">
        <f t="shared" si="56"/>
        <v>4000</v>
      </c>
      <c r="I22" s="61">
        <v>6</v>
      </c>
      <c r="J22" s="62"/>
      <c r="K22" s="58">
        <v>20</v>
      </c>
      <c r="L22" s="58"/>
      <c r="M22" s="59"/>
      <c r="N22" s="54">
        <f t="shared" si="0"/>
        <v>1.423269230769231</v>
      </c>
      <c r="O22" s="55">
        <f t="shared" si="1"/>
        <v>4000</v>
      </c>
      <c r="P22" s="61"/>
      <c r="Q22" s="62"/>
      <c r="R22" s="58">
        <v>60</v>
      </c>
      <c r="S22" s="58"/>
      <c r="T22" s="59"/>
      <c r="U22" s="54">
        <f t="shared" si="2"/>
        <v>1.6846153846153848</v>
      </c>
      <c r="V22" s="55">
        <f t="shared" si="3"/>
        <v>4000</v>
      </c>
      <c r="W22" s="61">
        <v>10</v>
      </c>
      <c r="X22" s="62"/>
      <c r="Y22" s="58"/>
      <c r="Z22" s="58"/>
      <c r="AA22" s="59"/>
      <c r="AB22" s="54">
        <f t="shared" si="4"/>
        <v>2.0126923076923076</v>
      </c>
      <c r="AC22" s="55">
        <f t="shared" si="5"/>
        <v>4000</v>
      </c>
      <c r="AD22" s="61">
        <v>9.5</v>
      </c>
      <c r="AE22" s="62"/>
      <c r="AF22" s="58"/>
      <c r="AG22" s="58"/>
      <c r="AH22" s="59"/>
      <c r="AI22" s="54">
        <f t="shared" si="6"/>
        <v>2.3609615384615368</v>
      </c>
      <c r="AJ22" s="55">
        <f t="shared" si="7"/>
        <v>4000</v>
      </c>
      <c r="AK22" s="61"/>
      <c r="AL22" s="62"/>
      <c r="AM22" s="58">
        <v>60</v>
      </c>
      <c r="AN22" s="58"/>
      <c r="AO22" s="59"/>
      <c r="AP22" s="54">
        <f t="shared" si="8"/>
        <v>2.6282692307692277</v>
      </c>
      <c r="AQ22" s="55">
        <f t="shared" si="9"/>
        <v>4000</v>
      </c>
      <c r="AR22" s="61">
        <v>9</v>
      </c>
      <c r="AS22" s="62"/>
      <c r="AT22" s="58"/>
      <c r="AU22" s="58"/>
      <c r="AV22" s="59"/>
      <c r="AW22" s="54">
        <f t="shared" si="10"/>
        <v>2.8539869282534309</v>
      </c>
      <c r="AX22" s="55">
        <f t="shared" si="11"/>
        <v>3991</v>
      </c>
      <c r="AY22" s="61">
        <v>6</v>
      </c>
      <c r="AZ22" s="62"/>
      <c r="BA22" s="58"/>
      <c r="BB22" s="58"/>
      <c r="BC22" s="59"/>
      <c r="BD22" s="54">
        <f t="shared" si="12"/>
        <v>3.0637858990145661</v>
      </c>
      <c r="BE22" s="55">
        <f t="shared" si="13"/>
        <v>3991</v>
      </c>
      <c r="BF22" s="61">
        <v>9</v>
      </c>
      <c r="BG22" s="62"/>
      <c r="BH22" s="58"/>
      <c r="BI22" s="58"/>
      <c r="BJ22" s="59"/>
      <c r="BK22" s="54">
        <f t="shared" si="14"/>
        <v>3.2795097345703503</v>
      </c>
      <c r="BL22" s="55">
        <f t="shared" si="15"/>
        <v>3975</v>
      </c>
      <c r="BM22" s="61">
        <v>10</v>
      </c>
      <c r="BN22" s="62"/>
      <c r="BO22" s="58"/>
      <c r="BP22" s="58"/>
      <c r="BQ22" s="59"/>
      <c r="BR22" s="54">
        <f t="shared" si="16"/>
        <v>3.5655281187019403</v>
      </c>
      <c r="BS22" s="55">
        <f t="shared" si="17"/>
        <v>3975</v>
      </c>
      <c r="BT22" s="61"/>
      <c r="BU22" s="62"/>
      <c r="BV22" s="58"/>
      <c r="BW22" s="58"/>
      <c r="BX22" s="59"/>
      <c r="BY22" s="54">
        <f t="shared" si="18"/>
        <v>3.689185593302811</v>
      </c>
      <c r="BZ22" s="55">
        <f t="shared" si="19"/>
        <v>3975</v>
      </c>
      <c r="CA22" s="61"/>
      <c r="CB22" s="62"/>
      <c r="CC22" s="58"/>
      <c r="CD22" s="58"/>
      <c r="CE22" s="59"/>
      <c r="CF22" s="54">
        <f t="shared" si="20"/>
        <v>3.689185593302811</v>
      </c>
      <c r="CG22" s="55">
        <f t="shared" si="21"/>
        <v>3975</v>
      </c>
      <c r="CH22" s="61"/>
      <c r="CI22" s="62"/>
      <c r="CJ22" s="58"/>
      <c r="CK22" s="58"/>
      <c r="CL22" s="59"/>
      <c r="CM22" s="54">
        <f t="shared" si="22"/>
        <v>3.689185593302811</v>
      </c>
      <c r="CN22" s="55">
        <f t="shared" si="23"/>
        <v>3975</v>
      </c>
      <c r="CO22" s="61"/>
      <c r="CP22" s="62"/>
      <c r="CQ22" s="58"/>
      <c r="CR22" s="58"/>
      <c r="CS22" s="59"/>
      <c r="CT22" s="54">
        <f t="shared" si="24"/>
        <v>3.689185593302811</v>
      </c>
      <c r="CU22" s="55">
        <f t="shared" si="25"/>
        <v>3975</v>
      </c>
      <c r="CV22" s="61"/>
      <c r="CW22" s="62"/>
      <c r="CX22" s="58"/>
      <c r="CY22" s="58"/>
      <c r="CZ22" s="59"/>
      <c r="DA22" s="54">
        <f t="shared" si="26"/>
        <v>3.689185593302811</v>
      </c>
      <c r="DB22" s="55">
        <f t="shared" si="27"/>
        <v>3975</v>
      </c>
      <c r="DC22" s="61"/>
      <c r="DD22" s="62"/>
      <c r="DE22" s="58"/>
      <c r="DF22" s="58"/>
      <c r="DG22" s="59"/>
      <c r="DH22" s="54">
        <f t="shared" si="28"/>
        <v>3.689185593302811</v>
      </c>
      <c r="DI22" s="55">
        <f t="shared" si="29"/>
        <v>3975</v>
      </c>
      <c r="DJ22" s="61"/>
      <c r="DK22" s="62"/>
      <c r="DL22" s="58"/>
      <c r="DM22" s="58"/>
      <c r="DN22" s="59"/>
      <c r="DO22" s="54">
        <f t="shared" si="30"/>
        <v>3.689185593302811</v>
      </c>
      <c r="DP22" s="55">
        <f t="shared" si="31"/>
        <v>3975</v>
      </c>
      <c r="DQ22" s="61"/>
      <c r="DR22" s="62"/>
      <c r="DS22" s="58"/>
      <c r="DT22" s="58"/>
      <c r="DU22" s="59"/>
      <c r="DV22" s="54">
        <f t="shared" si="32"/>
        <v>3.689185593302811</v>
      </c>
      <c r="DW22" s="55">
        <f t="shared" si="33"/>
        <v>3975</v>
      </c>
      <c r="DX22" s="61"/>
      <c r="DY22" s="62"/>
      <c r="DZ22" s="58"/>
      <c r="EA22" s="58"/>
      <c r="EB22" s="59"/>
      <c r="EC22" s="54">
        <f t="shared" si="34"/>
        <v>3.689185593302811</v>
      </c>
      <c r="ED22" s="55">
        <f t="shared" si="35"/>
        <v>3975</v>
      </c>
      <c r="EE22" s="61"/>
      <c r="EF22" s="62"/>
      <c r="EG22" s="58"/>
      <c r="EH22" s="58"/>
      <c r="EI22" s="59"/>
      <c r="EJ22" s="54">
        <f t="shared" si="36"/>
        <v>3.689185593302811</v>
      </c>
      <c r="EK22" s="55">
        <f t="shared" si="37"/>
        <v>3975</v>
      </c>
      <c r="EL22" s="61"/>
      <c r="EM22" s="62"/>
      <c r="EN22" s="58"/>
      <c r="EO22" s="58"/>
      <c r="EP22" s="59"/>
      <c r="EQ22" s="54">
        <f t="shared" si="38"/>
        <v>3.689185593302811</v>
      </c>
      <c r="ER22" s="55">
        <f t="shared" si="39"/>
        <v>3975</v>
      </c>
      <c r="ES22" s="61"/>
      <c r="ET22" s="62"/>
      <c r="EU22" s="58"/>
      <c r="EV22" s="58"/>
      <c r="EW22" s="59"/>
      <c r="EX22" s="54">
        <f t="shared" si="40"/>
        <v>3.689185593302811</v>
      </c>
      <c r="EY22" s="55">
        <f t="shared" si="41"/>
        <v>3975</v>
      </c>
      <c r="EZ22" s="61"/>
      <c r="FA22" s="62"/>
      <c r="FB22" s="58"/>
      <c r="FC22" s="58"/>
      <c r="FD22" s="59"/>
      <c r="FE22" s="54">
        <f t="shared" si="42"/>
        <v>3.689185593302811</v>
      </c>
      <c r="FF22" s="55">
        <f t="shared" si="43"/>
        <v>3975</v>
      </c>
      <c r="FG22" s="61"/>
      <c r="FH22" s="62"/>
      <c r="FI22" s="58"/>
      <c r="FJ22" s="58"/>
      <c r="FK22" s="59"/>
      <c r="FL22" s="54">
        <f t="shared" si="44"/>
        <v>3.689185593302811</v>
      </c>
      <c r="FM22" s="55">
        <f t="shared" si="45"/>
        <v>3975</v>
      </c>
      <c r="FN22" s="61"/>
      <c r="FO22" s="62"/>
      <c r="FP22" s="58"/>
      <c r="FQ22" s="58"/>
      <c r="FR22" s="59"/>
      <c r="FS22" s="54">
        <f t="shared" si="46"/>
        <v>3.689185593302811</v>
      </c>
      <c r="FT22" s="55">
        <f t="shared" si="47"/>
        <v>3975</v>
      </c>
      <c r="FU22" s="61"/>
      <c r="FV22" s="62"/>
      <c r="FW22" s="58"/>
      <c r="FX22" s="58"/>
      <c r="FY22" s="59"/>
      <c r="FZ22" s="54">
        <f t="shared" si="48"/>
        <v>3.689185593302811</v>
      </c>
      <c r="GA22" s="55">
        <f t="shared" si="49"/>
        <v>3975</v>
      </c>
      <c r="GB22" s="61"/>
      <c r="GC22" s="62"/>
      <c r="GD22" s="58"/>
      <c r="GE22" s="58"/>
      <c r="GF22" s="59"/>
      <c r="GG22" s="54">
        <f t="shared" si="50"/>
        <v>3.689185593302811</v>
      </c>
      <c r="GH22" s="55">
        <f t="shared" si="51"/>
        <v>3975</v>
      </c>
      <c r="GI22" s="61"/>
      <c r="GJ22" s="62"/>
      <c r="GK22" s="58"/>
      <c r="GL22" s="58"/>
      <c r="GM22" s="59"/>
      <c r="GN22" s="54">
        <f t="shared" si="52"/>
        <v>3.689185593302811</v>
      </c>
      <c r="GO22" s="55">
        <f t="shared" si="53"/>
        <v>3975</v>
      </c>
      <c r="GP22" s="61"/>
      <c r="GQ22" s="62"/>
      <c r="GR22" s="58"/>
      <c r="GS22" s="58"/>
      <c r="GT22" s="59"/>
      <c r="GU22" s="54">
        <f t="shared" si="54"/>
        <v>3.689185593302811</v>
      </c>
      <c r="GV22" s="55">
        <f t="shared" si="55"/>
        <v>3975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1.24</v>
      </c>
      <c r="H23" s="55">
        <f t="shared" si="56"/>
        <v>4000</v>
      </c>
      <c r="I23" s="61">
        <v>6</v>
      </c>
      <c r="J23" s="62"/>
      <c r="K23" s="58"/>
      <c r="L23" s="58"/>
      <c r="M23" s="59"/>
      <c r="N23" s="54">
        <f t="shared" si="0"/>
        <v>1.4301923076923078</v>
      </c>
      <c r="O23" s="55">
        <f t="shared" si="1"/>
        <v>4000</v>
      </c>
      <c r="P23" s="61"/>
      <c r="Q23" s="62"/>
      <c r="R23" s="58">
        <v>60</v>
      </c>
      <c r="S23" s="58"/>
      <c r="T23" s="59"/>
      <c r="U23" s="54">
        <f t="shared" si="2"/>
        <v>1.6921153846153847</v>
      </c>
      <c r="V23" s="55">
        <f t="shared" si="3"/>
        <v>4000</v>
      </c>
      <c r="W23" s="61">
        <v>9</v>
      </c>
      <c r="X23" s="62"/>
      <c r="Y23" s="58"/>
      <c r="Z23" s="58"/>
      <c r="AA23" s="59"/>
      <c r="AB23" s="54">
        <f t="shared" si="4"/>
        <v>2.023076923076923</v>
      </c>
      <c r="AC23" s="55">
        <f t="shared" si="5"/>
        <v>4000</v>
      </c>
      <c r="AD23" s="61"/>
      <c r="AE23" s="62"/>
      <c r="AF23" s="58">
        <v>20</v>
      </c>
      <c r="AG23" s="58"/>
      <c r="AH23" s="59"/>
      <c r="AI23" s="54">
        <f t="shared" si="6"/>
        <v>2.3634615384615367</v>
      </c>
      <c r="AJ23" s="55">
        <f t="shared" si="7"/>
        <v>4000</v>
      </c>
      <c r="AK23" s="61"/>
      <c r="AL23" s="62"/>
      <c r="AM23" s="58">
        <v>60</v>
      </c>
      <c r="AN23" s="58"/>
      <c r="AO23" s="59"/>
      <c r="AP23" s="54">
        <f t="shared" si="8"/>
        <v>2.635769230769228</v>
      </c>
      <c r="AQ23" s="55">
        <f t="shared" si="9"/>
        <v>4000</v>
      </c>
      <c r="AR23" s="61"/>
      <c r="AS23" s="62"/>
      <c r="AT23" s="58">
        <v>40</v>
      </c>
      <c r="AU23" s="58"/>
      <c r="AV23" s="59"/>
      <c r="AW23" s="54">
        <f t="shared" si="10"/>
        <v>2.8589982036230124</v>
      </c>
      <c r="AX23" s="55">
        <f t="shared" si="11"/>
        <v>3991</v>
      </c>
      <c r="AY23" s="61">
        <v>5</v>
      </c>
      <c r="AZ23" s="62"/>
      <c r="BA23" s="58"/>
      <c r="BB23" s="58"/>
      <c r="BC23" s="59"/>
      <c r="BD23" s="54">
        <f t="shared" si="12"/>
        <v>3.0695681398256216</v>
      </c>
      <c r="BE23" s="55">
        <f t="shared" si="13"/>
        <v>3991</v>
      </c>
      <c r="BF23" s="61">
        <v>9</v>
      </c>
      <c r="BG23" s="62"/>
      <c r="BH23" s="58"/>
      <c r="BI23" s="58"/>
      <c r="BJ23" s="59"/>
      <c r="BK23" s="54">
        <f t="shared" si="14"/>
        <v>3.2899596620014098</v>
      </c>
      <c r="BL23" s="55">
        <f t="shared" si="15"/>
        <v>3975</v>
      </c>
      <c r="BM23" s="61">
        <v>4</v>
      </c>
      <c r="BN23" s="62"/>
      <c r="BO23" s="58"/>
      <c r="BP23" s="58"/>
      <c r="BQ23" s="59"/>
      <c r="BR23" s="54">
        <f t="shared" si="16"/>
        <v>3.5701725308935224</v>
      </c>
      <c r="BS23" s="55">
        <f t="shared" si="17"/>
        <v>3975</v>
      </c>
      <c r="BT23" s="61"/>
      <c r="BU23" s="62"/>
      <c r="BV23" s="58"/>
      <c r="BW23" s="58"/>
      <c r="BX23" s="59"/>
      <c r="BY23" s="54">
        <f t="shared" si="18"/>
        <v>3.689185593302811</v>
      </c>
      <c r="BZ23" s="55">
        <f t="shared" si="19"/>
        <v>3975</v>
      </c>
      <c r="CA23" s="61"/>
      <c r="CB23" s="62"/>
      <c r="CC23" s="58"/>
      <c r="CD23" s="58"/>
      <c r="CE23" s="59"/>
      <c r="CF23" s="54">
        <f t="shared" si="20"/>
        <v>3.689185593302811</v>
      </c>
      <c r="CG23" s="55">
        <f t="shared" si="21"/>
        <v>3975</v>
      </c>
      <c r="CH23" s="61"/>
      <c r="CI23" s="62"/>
      <c r="CJ23" s="58"/>
      <c r="CK23" s="58"/>
      <c r="CL23" s="59"/>
      <c r="CM23" s="54">
        <f t="shared" si="22"/>
        <v>3.689185593302811</v>
      </c>
      <c r="CN23" s="55">
        <f t="shared" si="23"/>
        <v>3975</v>
      </c>
      <c r="CO23" s="61"/>
      <c r="CP23" s="62"/>
      <c r="CQ23" s="58"/>
      <c r="CR23" s="58"/>
      <c r="CS23" s="59"/>
      <c r="CT23" s="54">
        <f t="shared" si="24"/>
        <v>3.689185593302811</v>
      </c>
      <c r="CU23" s="55">
        <f t="shared" si="25"/>
        <v>3975</v>
      </c>
      <c r="CV23" s="61"/>
      <c r="CW23" s="62"/>
      <c r="CX23" s="58"/>
      <c r="CY23" s="58"/>
      <c r="CZ23" s="59"/>
      <c r="DA23" s="54">
        <f t="shared" si="26"/>
        <v>3.689185593302811</v>
      </c>
      <c r="DB23" s="55">
        <f t="shared" si="27"/>
        <v>3975</v>
      </c>
      <c r="DC23" s="61"/>
      <c r="DD23" s="62"/>
      <c r="DE23" s="58"/>
      <c r="DF23" s="58"/>
      <c r="DG23" s="59"/>
      <c r="DH23" s="54">
        <f t="shared" si="28"/>
        <v>3.689185593302811</v>
      </c>
      <c r="DI23" s="55">
        <f t="shared" si="29"/>
        <v>3975</v>
      </c>
      <c r="DJ23" s="61"/>
      <c r="DK23" s="62"/>
      <c r="DL23" s="58"/>
      <c r="DM23" s="58"/>
      <c r="DN23" s="59"/>
      <c r="DO23" s="54">
        <f t="shared" si="30"/>
        <v>3.689185593302811</v>
      </c>
      <c r="DP23" s="55">
        <f t="shared" si="31"/>
        <v>3975</v>
      </c>
      <c r="DQ23" s="61"/>
      <c r="DR23" s="62"/>
      <c r="DS23" s="58"/>
      <c r="DT23" s="58"/>
      <c r="DU23" s="59"/>
      <c r="DV23" s="54">
        <f t="shared" si="32"/>
        <v>3.689185593302811</v>
      </c>
      <c r="DW23" s="55">
        <f t="shared" si="33"/>
        <v>3975</v>
      </c>
      <c r="DX23" s="61"/>
      <c r="DY23" s="62"/>
      <c r="DZ23" s="58"/>
      <c r="EA23" s="58"/>
      <c r="EB23" s="59"/>
      <c r="EC23" s="54">
        <f t="shared" si="34"/>
        <v>3.689185593302811</v>
      </c>
      <c r="ED23" s="55">
        <f t="shared" si="35"/>
        <v>3975</v>
      </c>
      <c r="EE23" s="61"/>
      <c r="EF23" s="62"/>
      <c r="EG23" s="58"/>
      <c r="EH23" s="58"/>
      <c r="EI23" s="59"/>
      <c r="EJ23" s="54">
        <f t="shared" si="36"/>
        <v>3.689185593302811</v>
      </c>
      <c r="EK23" s="55">
        <f t="shared" si="37"/>
        <v>3975</v>
      </c>
      <c r="EL23" s="61"/>
      <c r="EM23" s="62"/>
      <c r="EN23" s="58"/>
      <c r="EO23" s="58"/>
      <c r="EP23" s="59"/>
      <c r="EQ23" s="54">
        <f t="shared" si="38"/>
        <v>3.689185593302811</v>
      </c>
      <c r="ER23" s="55">
        <f t="shared" si="39"/>
        <v>3975</v>
      </c>
      <c r="ES23" s="61"/>
      <c r="ET23" s="62"/>
      <c r="EU23" s="58"/>
      <c r="EV23" s="58"/>
      <c r="EW23" s="59"/>
      <c r="EX23" s="54">
        <f t="shared" si="40"/>
        <v>3.689185593302811</v>
      </c>
      <c r="EY23" s="55">
        <f t="shared" si="41"/>
        <v>3975</v>
      </c>
      <c r="EZ23" s="61"/>
      <c r="FA23" s="62"/>
      <c r="FB23" s="58"/>
      <c r="FC23" s="58"/>
      <c r="FD23" s="59"/>
      <c r="FE23" s="54">
        <f t="shared" si="42"/>
        <v>3.689185593302811</v>
      </c>
      <c r="FF23" s="55">
        <f t="shared" si="43"/>
        <v>3975</v>
      </c>
      <c r="FG23" s="61"/>
      <c r="FH23" s="62"/>
      <c r="FI23" s="58"/>
      <c r="FJ23" s="58"/>
      <c r="FK23" s="59"/>
      <c r="FL23" s="54">
        <f t="shared" si="44"/>
        <v>3.689185593302811</v>
      </c>
      <c r="FM23" s="55">
        <f t="shared" si="45"/>
        <v>3975</v>
      </c>
      <c r="FN23" s="61"/>
      <c r="FO23" s="62"/>
      <c r="FP23" s="58"/>
      <c r="FQ23" s="58"/>
      <c r="FR23" s="59"/>
      <c r="FS23" s="54">
        <f t="shared" si="46"/>
        <v>3.689185593302811</v>
      </c>
      <c r="FT23" s="55">
        <f t="shared" si="47"/>
        <v>3975</v>
      </c>
      <c r="FU23" s="61"/>
      <c r="FV23" s="62"/>
      <c r="FW23" s="58"/>
      <c r="FX23" s="58"/>
      <c r="FY23" s="59"/>
      <c r="FZ23" s="54">
        <f t="shared" si="48"/>
        <v>3.689185593302811</v>
      </c>
      <c r="GA23" s="55">
        <f t="shared" si="49"/>
        <v>3975</v>
      </c>
      <c r="GB23" s="61"/>
      <c r="GC23" s="62"/>
      <c r="GD23" s="58"/>
      <c r="GE23" s="58"/>
      <c r="GF23" s="59"/>
      <c r="GG23" s="54">
        <f t="shared" si="50"/>
        <v>3.689185593302811</v>
      </c>
      <c r="GH23" s="55">
        <f t="shared" si="51"/>
        <v>3975</v>
      </c>
      <c r="GI23" s="61"/>
      <c r="GJ23" s="62"/>
      <c r="GK23" s="58"/>
      <c r="GL23" s="58"/>
      <c r="GM23" s="59"/>
      <c r="GN23" s="54">
        <f t="shared" si="52"/>
        <v>3.689185593302811</v>
      </c>
      <c r="GO23" s="55">
        <f t="shared" si="53"/>
        <v>3975</v>
      </c>
      <c r="GP23" s="61"/>
      <c r="GQ23" s="62"/>
      <c r="GR23" s="58"/>
      <c r="GS23" s="58"/>
      <c r="GT23" s="59"/>
      <c r="GU23" s="54">
        <f t="shared" si="54"/>
        <v>3.689185593302811</v>
      </c>
      <c r="GV23" s="55">
        <f t="shared" si="55"/>
        <v>3975</v>
      </c>
    </row>
    <row r="24" spans="1:204" s="60" customFormat="1">
      <c r="A24" s="57">
        <v>21</v>
      </c>
      <c r="B24" s="61"/>
      <c r="C24" s="62"/>
      <c r="D24" s="58">
        <v>10</v>
      </c>
      <c r="E24" s="58"/>
      <c r="F24" s="59"/>
      <c r="G24" s="54">
        <f t="shared" si="57"/>
        <v>1.24125</v>
      </c>
      <c r="H24" s="55">
        <f t="shared" si="56"/>
        <v>4000</v>
      </c>
      <c r="I24" s="61">
        <v>6</v>
      </c>
      <c r="J24" s="62"/>
      <c r="K24" s="58"/>
      <c r="L24" s="58"/>
      <c r="M24" s="59"/>
      <c r="N24" s="54">
        <f t="shared" si="0"/>
        <v>1.4371153846153848</v>
      </c>
      <c r="O24" s="55">
        <f t="shared" si="1"/>
        <v>4000</v>
      </c>
      <c r="P24" s="61"/>
      <c r="Q24" s="62"/>
      <c r="R24" s="58">
        <v>40</v>
      </c>
      <c r="S24" s="58"/>
      <c r="T24" s="59"/>
      <c r="U24" s="54">
        <f t="shared" si="2"/>
        <v>1.6971153846153848</v>
      </c>
      <c r="V24" s="55">
        <f t="shared" si="3"/>
        <v>4000</v>
      </c>
      <c r="W24" s="61">
        <v>10</v>
      </c>
      <c r="X24" s="62"/>
      <c r="Y24" s="58"/>
      <c r="Z24" s="58"/>
      <c r="AA24" s="59"/>
      <c r="AB24" s="54">
        <f t="shared" si="4"/>
        <v>2.0346153846153845</v>
      </c>
      <c r="AC24" s="55">
        <f t="shared" si="5"/>
        <v>4000</v>
      </c>
      <c r="AD24" s="61">
        <v>10</v>
      </c>
      <c r="AE24" s="62"/>
      <c r="AF24" s="58"/>
      <c r="AG24" s="58"/>
      <c r="AH24" s="59"/>
      <c r="AI24" s="54">
        <f t="shared" si="6"/>
        <v>2.3749999999999982</v>
      </c>
      <c r="AJ24" s="55">
        <f t="shared" si="7"/>
        <v>4000</v>
      </c>
      <c r="AK24" s="61"/>
      <c r="AL24" s="62"/>
      <c r="AM24" s="58"/>
      <c r="AN24" s="58"/>
      <c r="AO24" s="59"/>
      <c r="AP24" s="54">
        <f t="shared" si="8"/>
        <v>2.635769230769228</v>
      </c>
      <c r="AQ24" s="55">
        <f t="shared" si="9"/>
        <v>4000</v>
      </c>
      <c r="AR24" s="61"/>
      <c r="AS24" s="62"/>
      <c r="AT24" s="58">
        <v>40</v>
      </c>
      <c r="AU24" s="58"/>
      <c r="AV24" s="59"/>
      <c r="AW24" s="54">
        <f t="shared" si="10"/>
        <v>2.8640094789925943</v>
      </c>
      <c r="AX24" s="55">
        <f t="shared" si="11"/>
        <v>3991</v>
      </c>
      <c r="AY24" s="61">
        <v>12</v>
      </c>
      <c r="AZ24" s="62"/>
      <c r="BA24" s="58"/>
      <c r="BB24" s="58"/>
      <c r="BC24" s="59"/>
      <c r="BD24" s="54">
        <f t="shared" si="12"/>
        <v>3.0834455177721551</v>
      </c>
      <c r="BE24" s="55">
        <f t="shared" si="13"/>
        <v>3991</v>
      </c>
      <c r="BF24" s="61">
        <v>9</v>
      </c>
      <c r="BG24" s="62"/>
      <c r="BH24" s="58"/>
      <c r="BI24" s="58"/>
      <c r="BJ24" s="59"/>
      <c r="BK24" s="54">
        <f t="shared" si="14"/>
        <v>3.3004095894324692</v>
      </c>
      <c r="BL24" s="55">
        <f t="shared" si="15"/>
        <v>3975</v>
      </c>
      <c r="BM24" s="61"/>
      <c r="BN24" s="62"/>
      <c r="BO24" s="58">
        <v>60</v>
      </c>
      <c r="BP24" s="58"/>
      <c r="BQ24" s="59"/>
      <c r="BR24" s="54">
        <f t="shared" si="16"/>
        <v>3.5777197007048431</v>
      </c>
      <c r="BS24" s="55">
        <f t="shared" si="17"/>
        <v>3975</v>
      </c>
      <c r="BT24" s="61"/>
      <c r="BU24" s="62"/>
      <c r="BV24" s="58"/>
      <c r="BW24" s="58"/>
      <c r="BX24" s="59"/>
      <c r="BY24" s="54">
        <f t="shared" si="18"/>
        <v>3.689185593302811</v>
      </c>
      <c r="BZ24" s="55">
        <f t="shared" si="19"/>
        <v>3975</v>
      </c>
      <c r="CA24" s="61"/>
      <c r="CB24" s="62"/>
      <c r="CC24" s="58"/>
      <c r="CD24" s="58"/>
      <c r="CE24" s="59"/>
      <c r="CF24" s="54">
        <f t="shared" si="20"/>
        <v>3.689185593302811</v>
      </c>
      <c r="CG24" s="55">
        <f t="shared" si="21"/>
        <v>3975</v>
      </c>
      <c r="CH24" s="61"/>
      <c r="CI24" s="62"/>
      <c r="CJ24" s="58"/>
      <c r="CK24" s="58"/>
      <c r="CL24" s="59"/>
      <c r="CM24" s="54">
        <f t="shared" si="22"/>
        <v>3.689185593302811</v>
      </c>
      <c r="CN24" s="55">
        <f t="shared" si="23"/>
        <v>3975</v>
      </c>
      <c r="CO24" s="61"/>
      <c r="CP24" s="62"/>
      <c r="CQ24" s="58"/>
      <c r="CR24" s="58"/>
      <c r="CS24" s="59"/>
      <c r="CT24" s="54">
        <f t="shared" si="24"/>
        <v>3.689185593302811</v>
      </c>
      <c r="CU24" s="55">
        <f t="shared" si="25"/>
        <v>3975</v>
      </c>
      <c r="CV24" s="61"/>
      <c r="CW24" s="62"/>
      <c r="CX24" s="58"/>
      <c r="CY24" s="58"/>
      <c r="CZ24" s="59"/>
      <c r="DA24" s="54">
        <f t="shared" si="26"/>
        <v>3.689185593302811</v>
      </c>
      <c r="DB24" s="55">
        <f t="shared" si="27"/>
        <v>3975</v>
      </c>
      <c r="DC24" s="61"/>
      <c r="DD24" s="62"/>
      <c r="DE24" s="58"/>
      <c r="DF24" s="58"/>
      <c r="DG24" s="59"/>
      <c r="DH24" s="54">
        <f t="shared" si="28"/>
        <v>3.689185593302811</v>
      </c>
      <c r="DI24" s="55">
        <f t="shared" si="29"/>
        <v>3975</v>
      </c>
      <c r="DJ24" s="61"/>
      <c r="DK24" s="62"/>
      <c r="DL24" s="58"/>
      <c r="DM24" s="58"/>
      <c r="DN24" s="59"/>
      <c r="DO24" s="54">
        <f t="shared" si="30"/>
        <v>3.689185593302811</v>
      </c>
      <c r="DP24" s="55">
        <f t="shared" si="31"/>
        <v>3975</v>
      </c>
      <c r="DQ24" s="61"/>
      <c r="DR24" s="62"/>
      <c r="DS24" s="58"/>
      <c r="DT24" s="58"/>
      <c r="DU24" s="59"/>
      <c r="DV24" s="54">
        <f t="shared" si="32"/>
        <v>3.689185593302811</v>
      </c>
      <c r="DW24" s="55">
        <f t="shared" si="33"/>
        <v>3975</v>
      </c>
      <c r="DX24" s="61"/>
      <c r="DY24" s="62"/>
      <c r="DZ24" s="58"/>
      <c r="EA24" s="58"/>
      <c r="EB24" s="59"/>
      <c r="EC24" s="54">
        <f t="shared" si="34"/>
        <v>3.689185593302811</v>
      </c>
      <c r="ED24" s="55">
        <f t="shared" si="35"/>
        <v>3975</v>
      </c>
      <c r="EE24" s="61"/>
      <c r="EF24" s="62"/>
      <c r="EG24" s="58"/>
      <c r="EH24" s="58"/>
      <c r="EI24" s="59"/>
      <c r="EJ24" s="54">
        <f t="shared" si="36"/>
        <v>3.689185593302811</v>
      </c>
      <c r="EK24" s="55">
        <f t="shared" si="37"/>
        <v>3975</v>
      </c>
      <c r="EL24" s="61"/>
      <c r="EM24" s="62"/>
      <c r="EN24" s="58"/>
      <c r="EO24" s="58"/>
      <c r="EP24" s="59"/>
      <c r="EQ24" s="54">
        <f t="shared" si="38"/>
        <v>3.689185593302811</v>
      </c>
      <c r="ER24" s="55">
        <f t="shared" si="39"/>
        <v>3975</v>
      </c>
      <c r="ES24" s="61"/>
      <c r="ET24" s="62"/>
      <c r="EU24" s="58"/>
      <c r="EV24" s="58"/>
      <c r="EW24" s="59"/>
      <c r="EX24" s="54">
        <f t="shared" si="40"/>
        <v>3.689185593302811</v>
      </c>
      <c r="EY24" s="55">
        <f t="shared" si="41"/>
        <v>3975</v>
      </c>
      <c r="EZ24" s="61"/>
      <c r="FA24" s="62"/>
      <c r="FB24" s="58"/>
      <c r="FC24" s="58"/>
      <c r="FD24" s="59"/>
      <c r="FE24" s="54">
        <f t="shared" si="42"/>
        <v>3.689185593302811</v>
      </c>
      <c r="FF24" s="55">
        <f t="shared" si="43"/>
        <v>3975</v>
      </c>
      <c r="FG24" s="61"/>
      <c r="FH24" s="62"/>
      <c r="FI24" s="58"/>
      <c r="FJ24" s="58"/>
      <c r="FK24" s="59"/>
      <c r="FL24" s="54">
        <f t="shared" si="44"/>
        <v>3.689185593302811</v>
      </c>
      <c r="FM24" s="55">
        <f t="shared" si="45"/>
        <v>3975</v>
      </c>
      <c r="FN24" s="61"/>
      <c r="FO24" s="62"/>
      <c r="FP24" s="58"/>
      <c r="FQ24" s="58"/>
      <c r="FR24" s="59"/>
      <c r="FS24" s="54">
        <f t="shared" si="46"/>
        <v>3.689185593302811</v>
      </c>
      <c r="FT24" s="55">
        <f t="shared" si="47"/>
        <v>3975</v>
      </c>
      <c r="FU24" s="61"/>
      <c r="FV24" s="62"/>
      <c r="FW24" s="58"/>
      <c r="FX24" s="58"/>
      <c r="FY24" s="59"/>
      <c r="FZ24" s="54">
        <f t="shared" si="48"/>
        <v>3.689185593302811</v>
      </c>
      <c r="GA24" s="55">
        <f t="shared" si="49"/>
        <v>3975</v>
      </c>
      <c r="GB24" s="61"/>
      <c r="GC24" s="62"/>
      <c r="GD24" s="58"/>
      <c r="GE24" s="58"/>
      <c r="GF24" s="59"/>
      <c r="GG24" s="54">
        <f t="shared" si="50"/>
        <v>3.689185593302811</v>
      </c>
      <c r="GH24" s="55">
        <f t="shared" si="51"/>
        <v>3975</v>
      </c>
      <c r="GI24" s="61"/>
      <c r="GJ24" s="62"/>
      <c r="GK24" s="58"/>
      <c r="GL24" s="58"/>
      <c r="GM24" s="59"/>
      <c r="GN24" s="54">
        <f t="shared" si="52"/>
        <v>3.689185593302811</v>
      </c>
      <c r="GO24" s="55">
        <f t="shared" si="53"/>
        <v>3975</v>
      </c>
      <c r="GP24" s="61"/>
      <c r="GQ24" s="62"/>
      <c r="GR24" s="58"/>
      <c r="GS24" s="58"/>
      <c r="GT24" s="59"/>
      <c r="GU24" s="54">
        <f t="shared" si="54"/>
        <v>3.689185593302811</v>
      </c>
      <c r="GV24" s="55">
        <f t="shared" si="55"/>
        <v>3975</v>
      </c>
    </row>
    <row r="25" spans="1:204" s="60" customFormat="1">
      <c r="A25" s="57">
        <v>22</v>
      </c>
      <c r="B25" s="61"/>
      <c r="C25" s="62"/>
      <c r="D25" s="58">
        <v>10</v>
      </c>
      <c r="E25" s="58"/>
      <c r="F25" s="59"/>
      <c r="G25" s="54">
        <f t="shared" si="57"/>
        <v>1.2424999999999999</v>
      </c>
      <c r="H25" s="55">
        <f t="shared" si="56"/>
        <v>4000</v>
      </c>
      <c r="I25" s="61">
        <v>6</v>
      </c>
      <c r="J25" s="62"/>
      <c r="K25" s="58">
        <v>20</v>
      </c>
      <c r="L25" s="58"/>
      <c r="M25" s="59"/>
      <c r="N25" s="54">
        <f t="shared" si="0"/>
        <v>1.4465384615384616</v>
      </c>
      <c r="O25" s="55">
        <f t="shared" si="1"/>
        <v>4000</v>
      </c>
      <c r="P25" s="61">
        <v>9</v>
      </c>
      <c r="Q25" s="62"/>
      <c r="R25" s="58"/>
      <c r="S25" s="58"/>
      <c r="T25" s="59"/>
      <c r="U25" s="54">
        <f t="shared" si="2"/>
        <v>1.7075000000000002</v>
      </c>
      <c r="V25" s="55">
        <f t="shared" si="3"/>
        <v>4000</v>
      </c>
      <c r="W25" s="61">
        <v>8</v>
      </c>
      <c r="X25" s="62"/>
      <c r="Y25" s="58"/>
      <c r="Z25" s="58"/>
      <c r="AA25" s="59"/>
      <c r="AB25" s="54">
        <f t="shared" si="4"/>
        <v>2.0438461538461539</v>
      </c>
      <c r="AC25" s="55">
        <f t="shared" si="5"/>
        <v>4000</v>
      </c>
      <c r="AD25" s="61">
        <v>11</v>
      </c>
      <c r="AE25" s="62"/>
      <c r="AF25" s="58"/>
      <c r="AG25" s="58"/>
      <c r="AH25" s="59"/>
      <c r="AI25" s="54">
        <f t="shared" si="6"/>
        <v>2.3876923076923058</v>
      </c>
      <c r="AJ25" s="55">
        <f t="shared" si="7"/>
        <v>4000</v>
      </c>
      <c r="AK25" s="61">
        <v>8</v>
      </c>
      <c r="AL25" s="62"/>
      <c r="AM25" s="58"/>
      <c r="AN25" s="58">
        <v>10</v>
      </c>
      <c r="AO25" s="59"/>
      <c r="AP25" s="54">
        <f t="shared" si="8"/>
        <v>2.6462499999999967</v>
      </c>
      <c r="AQ25" s="55">
        <f t="shared" si="9"/>
        <v>4000</v>
      </c>
      <c r="AR25" s="61">
        <v>12</v>
      </c>
      <c r="AS25" s="62"/>
      <c r="AT25" s="58"/>
      <c r="AU25" s="58"/>
      <c r="AV25" s="59"/>
      <c r="AW25" s="54">
        <f t="shared" si="10"/>
        <v>2.8778868569391278</v>
      </c>
      <c r="AX25" s="55">
        <f t="shared" si="11"/>
        <v>3991</v>
      </c>
      <c r="AY25" s="61">
        <v>6</v>
      </c>
      <c r="AZ25" s="62"/>
      <c r="BA25" s="58"/>
      <c r="BB25" s="58"/>
      <c r="BC25" s="59"/>
      <c r="BD25" s="54">
        <f t="shared" si="12"/>
        <v>3.0903842067454224</v>
      </c>
      <c r="BE25" s="55">
        <f t="shared" si="13"/>
        <v>3991</v>
      </c>
      <c r="BF25" s="61">
        <v>10</v>
      </c>
      <c r="BG25" s="62"/>
      <c r="BH25" s="58"/>
      <c r="BI25" s="58"/>
      <c r="BJ25" s="59"/>
      <c r="BK25" s="54">
        <f t="shared" si="14"/>
        <v>3.3120206199114239</v>
      </c>
      <c r="BL25" s="55">
        <f t="shared" si="15"/>
        <v>3975</v>
      </c>
      <c r="BM25" s="61">
        <v>11</v>
      </c>
      <c r="BN25" s="62"/>
      <c r="BO25" s="58"/>
      <c r="BP25" s="58"/>
      <c r="BQ25" s="59"/>
      <c r="BR25" s="54">
        <f t="shared" si="16"/>
        <v>3.5904918342316936</v>
      </c>
      <c r="BS25" s="55">
        <f t="shared" si="17"/>
        <v>3975</v>
      </c>
      <c r="BT25" s="61"/>
      <c r="BU25" s="62"/>
      <c r="BV25" s="58"/>
      <c r="BW25" s="58"/>
      <c r="BX25" s="59"/>
      <c r="BY25" s="54">
        <f t="shared" si="18"/>
        <v>3.689185593302811</v>
      </c>
      <c r="BZ25" s="55">
        <f t="shared" si="19"/>
        <v>3975</v>
      </c>
      <c r="CA25" s="61"/>
      <c r="CB25" s="62"/>
      <c r="CC25" s="58"/>
      <c r="CD25" s="58"/>
      <c r="CE25" s="59"/>
      <c r="CF25" s="54">
        <f t="shared" si="20"/>
        <v>3.689185593302811</v>
      </c>
      <c r="CG25" s="55">
        <f t="shared" si="21"/>
        <v>3975</v>
      </c>
      <c r="CH25" s="61"/>
      <c r="CI25" s="62"/>
      <c r="CJ25" s="58"/>
      <c r="CK25" s="58"/>
      <c r="CL25" s="59"/>
      <c r="CM25" s="54">
        <f t="shared" si="22"/>
        <v>3.689185593302811</v>
      </c>
      <c r="CN25" s="55">
        <f t="shared" si="23"/>
        <v>3975</v>
      </c>
      <c r="CO25" s="61"/>
      <c r="CP25" s="62"/>
      <c r="CQ25" s="58"/>
      <c r="CR25" s="58"/>
      <c r="CS25" s="59"/>
      <c r="CT25" s="54">
        <f t="shared" si="24"/>
        <v>3.689185593302811</v>
      </c>
      <c r="CU25" s="55">
        <f t="shared" si="25"/>
        <v>3975</v>
      </c>
      <c r="CV25" s="61"/>
      <c r="CW25" s="62"/>
      <c r="CX25" s="58"/>
      <c r="CY25" s="58"/>
      <c r="CZ25" s="59"/>
      <c r="DA25" s="54">
        <f t="shared" si="26"/>
        <v>3.689185593302811</v>
      </c>
      <c r="DB25" s="55">
        <f t="shared" si="27"/>
        <v>3975</v>
      </c>
      <c r="DC25" s="61"/>
      <c r="DD25" s="62"/>
      <c r="DE25" s="58"/>
      <c r="DF25" s="58"/>
      <c r="DG25" s="59"/>
      <c r="DH25" s="54">
        <f t="shared" si="28"/>
        <v>3.689185593302811</v>
      </c>
      <c r="DI25" s="55">
        <f t="shared" si="29"/>
        <v>3975</v>
      </c>
      <c r="DJ25" s="61"/>
      <c r="DK25" s="62"/>
      <c r="DL25" s="58"/>
      <c r="DM25" s="58"/>
      <c r="DN25" s="59"/>
      <c r="DO25" s="54">
        <f t="shared" si="30"/>
        <v>3.689185593302811</v>
      </c>
      <c r="DP25" s="55">
        <f t="shared" si="31"/>
        <v>3975</v>
      </c>
      <c r="DQ25" s="61"/>
      <c r="DR25" s="62"/>
      <c r="DS25" s="58"/>
      <c r="DT25" s="58"/>
      <c r="DU25" s="59"/>
      <c r="DV25" s="54">
        <f t="shared" si="32"/>
        <v>3.689185593302811</v>
      </c>
      <c r="DW25" s="55">
        <f t="shared" si="33"/>
        <v>3975</v>
      </c>
      <c r="DX25" s="61"/>
      <c r="DY25" s="62"/>
      <c r="DZ25" s="58"/>
      <c r="EA25" s="58"/>
      <c r="EB25" s="59"/>
      <c r="EC25" s="54">
        <f t="shared" si="34"/>
        <v>3.689185593302811</v>
      </c>
      <c r="ED25" s="55">
        <f t="shared" si="35"/>
        <v>3975</v>
      </c>
      <c r="EE25" s="61"/>
      <c r="EF25" s="62"/>
      <c r="EG25" s="58"/>
      <c r="EH25" s="58"/>
      <c r="EI25" s="59"/>
      <c r="EJ25" s="54">
        <f t="shared" si="36"/>
        <v>3.689185593302811</v>
      </c>
      <c r="EK25" s="55">
        <f t="shared" si="37"/>
        <v>3975</v>
      </c>
      <c r="EL25" s="61"/>
      <c r="EM25" s="62"/>
      <c r="EN25" s="58"/>
      <c r="EO25" s="58"/>
      <c r="EP25" s="59"/>
      <c r="EQ25" s="54">
        <f t="shared" si="38"/>
        <v>3.689185593302811</v>
      </c>
      <c r="ER25" s="55">
        <f t="shared" si="39"/>
        <v>3975</v>
      </c>
      <c r="ES25" s="61"/>
      <c r="ET25" s="62"/>
      <c r="EU25" s="58"/>
      <c r="EV25" s="58"/>
      <c r="EW25" s="59"/>
      <c r="EX25" s="54">
        <f t="shared" si="40"/>
        <v>3.689185593302811</v>
      </c>
      <c r="EY25" s="55">
        <f t="shared" si="41"/>
        <v>3975</v>
      </c>
      <c r="EZ25" s="61"/>
      <c r="FA25" s="62"/>
      <c r="FB25" s="58"/>
      <c r="FC25" s="58"/>
      <c r="FD25" s="59"/>
      <c r="FE25" s="54">
        <f t="shared" si="42"/>
        <v>3.689185593302811</v>
      </c>
      <c r="FF25" s="55">
        <f t="shared" si="43"/>
        <v>3975</v>
      </c>
      <c r="FG25" s="61"/>
      <c r="FH25" s="62"/>
      <c r="FI25" s="58"/>
      <c r="FJ25" s="58"/>
      <c r="FK25" s="59"/>
      <c r="FL25" s="54">
        <f t="shared" si="44"/>
        <v>3.689185593302811</v>
      </c>
      <c r="FM25" s="55">
        <f t="shared" si="45"/>
        <v>3975</v>
      </c>
      <c r="FN25" s="61"/>
      <c r="FO25" s="62"/>
      <c r="FP25" s="58"/>
      <c r="FQ25" s="58"/>
      <c r="FR25" s="59"/>
      <c r="FS25" s="54">
        <f t="shared" si="46"/>
        <v>3.689185593302811</v>
      </c>
      <c r="FT25" s="55">
        <f t="shared" si="47"/>
        <v>3975</v>
      </c>
      <c r="FU25" s="61"/>
      <c r="FV25" s="62"/>
      <c r="FW25" s="58"/>
      <c r="FX25" s="58"/>
      <c r="FY25" s="59"/>
      <c r="FZ25" s="54">
        <f t="shared" si="48"/>
        <v>3.689185593302811</v>
      </c>
      <c r="GA25" s="55">
        <f t="shared" si="49"/>
        <v>3975</v>
      </c>
      <c r="GB25" s="61"/>
      <c r="GC25" s="62"/>
      <c r="GD25" s="58"/>
      <c r="GE25" s="58"/>
      <c r="GF25" s="59"/>
      <c r="GG25" s="54">
        <f t="shared" si="50"/>
        <v>3.689185593302811</v>
      </c>
      <c r="GH25" s="55">
        <f t="shared" si="51"/>
        <v>3975</v>
      </c>
      <c r="GI25" s="61"/>
      <c r="GJ25" s="62"/>
      <c r="GK25" s="58"/>
      <c r="GL25" s="58"/>
      <c r="GM25" s="59"/>
      <c r="GN25" s="54">
        <f t="shared" si="52"/>
        <v>3.689185593302811</v>
      </c>
      <c r="GO25" s="55">
        <f t="shared" si="53"/>
        <v>3975</v>
      </c>
      <c r="GP25" s="61"/>
      <c r="GQ25" s="62"/>
      <c r="GR25" s="58"/>
      <c r="GS25" s="58"/>
      <c r="GT25" s="59"/>
      <c r="GU25" s="54">
        <f t="shared" si="54"/>
        <v>3.689185593302811</v>
      </c>
      <c r="GV25" s="55">
        <f t="shared" si="55"/>
        <v>3975</v>
      </c>
    </row>
    <row r="26" spans="1:204" s="60" customFormat="1">
      <c r="A26" s="57">
        <v>23</v>
      </c>
      <c r="B26" s="61"/>
      <c r="C26" s="62"/>
      <c r="D26" s="58">
        <v>20</v>
      </c>
      <c r="E26" s="58"/>
      <c r="F26" s="59"/>
      <c r="G26" s="54">
        <f t="shared" si="57"/>
        <v>1.2450000000000001</v>
      </c>
      <c r="H26" s="55">
        <f t="shared" si="56"/>
        <v>4000</v>
      </c>
      <c r="I26" s="61">
        <v>6</v>
      </c>
      <c r="J26" s="62"/>
      <c r="K26" s="58">
        <v>40</v>
      </c>
      <c r="L26" s="58"/>
      <c r="M26" s="59"/>
      <c r="N26" s="54">
        <f t="shared" si="0"/>
        <v>1.4584615384615385</v>
      </c>
      <c r="O26" s="55">
        <f t="shared" si="1"/>
        <v>4000</v>
      </c>
      <c r="P26" s="61">
        <v>10</v>
      </c>
      <c r="Q26" s="62"/>
      <c r="R26" s="58"/>
      <c r="S26" s="58"/>
      <c r="T26" s="59"/>
      <c r="U26" s="54">
        <f t="shared" si="2"/>
        <v>1.7190384615384617</v>
      </c>
      <c r="V26" s="55">
        <f t="shared" si="3"/>
        <v>4000</v>
      </c>
      <c r="W26" s="61">
        <v>9</v>
      </c>
      <c r="X26" s="62"/>
      <c r="Y26" s="58"/>
      <c r="Z26" s="58"/>
      <c r="AA26" s="59"/>
      <c r="AB26" s="54">
        <f t="shared" si="4"/>
        <v>2.0542307692307689</v>
      </c>
      <c r="AC26" s="55">
        <f t="shared" si="5"/>
        <v>4000</v>
      </c>
      <c r="AD26" s="61">
        <v>12</v>
      </c>
      <c r="AE26" s="62"/>
      <c r="AF26" s="58"/>
      <c r="AG26" s="58"/>
      <c r="AH26" s="59"/>
      <c r="AI26" s="54">
        <f t="shared" si="6"/>
        <v>2.4015384615384594</v>
      </c>
      <c r="AJ26" s="55">
        <f t="shared" si="7"/>
        <v>4000</v>
      </c>
      <c r="AK26" s="61"/>
      <c r="AL26" s="62"/>
      <c r="AM26" s="58"/>
      <c r="AN26" s="58">
        <v>20</v>
      </c>
      <c r="AO26" s="59"/>
      <c r="AP26" s="54">
        <f t="shared" si="8"/>
        <v>2.6487499999999966</v>
      </c>
      <c r="AQ26" s="55">
        <f t="shared" si="9"/>
        <v>4000</v>
      </c>
      <c r="AR26" s="61">
        <v>9</v>
      </c>
      <c r="AS26" s="62"/>
      <c r="AT26" s="58"/>
      <c r="AU26" s="58"/>
      <c r="AV26" s="59"/>
      <c r="AW26" s="54">
        <f t="shared" si="10"/>
        <v>2.8882948903990275</v>
      </c>
      <c r="AX26" s="55">
        <f t="shared" si="11"/>
        <v>3991</v>
      </c>
      <c r="AY26" s="61">
        <v>9</v>
      </c>
      <c r="AZ26" s="62"/>
      <c r="BA26" s="58"/>
      <c r="BB26" s="58"/>
      <c r="BC26" s="59"/>
      <c r="BD26" s="54">
        <f t="shared" si="12"/>
        <v>3.1007922402053225</v>
      </c>
      <c r="BE26" s="55">
        <f t="shared" si="13"/>
        <v>3991</v>
      </c>
      <c r="BF26" s="61">
        <v>10</v>
      </c>
      <c r="BG26" s="62"/>
      <c r="BH26" s="58"/>
      <c r="BI26" s="58"/>
      <c r="BJ26" s="59"/>
      <c r="BK26" s="54">
        <f t="shared" si="14"/>
        <v>3.3236316503903791</v>
      </c>
      <c r="BL26" s="55">
        <f t="shared" si="15"/>
        <v>3975</v>
      </c>
      <c r="BM26" s="61">
        <v>12</v>
      </c>
      <c r="BN26" s="62"/>
      <c r="BO26" s="58"/>
      <c r="BP26" s="58"/>
      <c r="BQ26" s="59"/>
      <c r="BR26" s="54">
        <f t="shared" si="16"/>
        <v>3.6044250708064394</v>
      </c>
      <c r="BS26" s="55">
        <f t="shared" si="17"/>
        <v>3975</v>
      </c>
      <c r="BT26" s="61"/>
      <c r="BU26" s="62"/>
      <c r="BV26" s="58"/>
      <c r="BW26" s="58"/>
      <c r="BX26" s="59"/>
      <c r="BY26" s="54">
        <f t="shared" si="18"/>
        <v>3.689185593302811</v>
      </c>
      <c r="BZ26" s="55">
        <f t="shared" si="19"/>
        <v>3975</v>
      </c>
      <c r="CA26" s="61"/>
      <c r="CB26" s="62"/>
      <c r="CC26" s="58"/>
      <c r="CD26" s="58"/>
      <c r="CE26" s="59"/>
      <c r="CF26" s="54">
        <f t="shared" si="20"/>
        <v>3.689185593302811</v>
      </c>
      <c r="CG26" s="55">
        <f t="shared" si="21"/>
        <v>3975</v>
      </c>
      <c r="CH26" s="61"/>
      <c r="CI26" s="62"/>
      <c r="CJ26" s="58"/>
      <c r="CK26" s="58"/>
      <c r="CL26" s="59"/>
      <c r="CM26" s="54">
        <f t="shared" si="22"/>
        <v>3.689185593302811</v>
      </c>
      <c r="CN26" s="55">
        <f t="shared" si="23"/>
        <v>3975</v>
      </c>
      <c r="CO26" s="61"/>
      <c r="CP26" s="62"/>
      <c r="CQ26" s="58"/>
      <c r="CR26" s="58"/>
      <c r="CS26" s="59"/>
      <c r="CT26" s="54">
        <f t="shared" si="24"/>
        <v>3.689185593302811</v>
      </c>
      <c r="CU26" s="55">
        <f t="shared" si="25"/>
        <v>3975</v>
      </c>
      <c r="CV26" s="61"/>
      <c r="CW26" s="62"/>
      <c r="CX26" s="58"/>
      <c r="CY26" s="58"/>
      <c r="CZ26" s="59"/>
      <c r="DA26" s="54">
        <f t="shared" si="26"/>
        <v>3.689185593302811</v>
      </c>
      <c r="DB26" s="55">
        <f t="shared" si="27"/>
        <v>3975</v>
      </c>
      <c r="DC26" s="61"/>
      <c r="DD26" s="62"/>
      <c r="DE26" s="58"/>
      <c r="DF26" s="58"/>
      <c r="DG26" s="59"/>
      <c r="DH26" s="54">
        <f t="shared" si="28"/>
        <v>3.689185593302811</v>
      </c>
      <c r="DI26" s="55">
        <f t="shared" si="29"/>
        <v>3975</v>
      </c>
      <c r="DJ26" s="61"/>
      <c r="DK26" s="62"/>
      <c r="DL26" s="58"/>
      <c r="DM26" s="58"/>
      <c r="DN26" s="59"/>
      <c r="DO26" s="54">
        <f t="shared" si="30"/>
        <v>3.689185593302811</v>
      </c>
      <c r="DP26" s="55">
        <f t="shared" si="31"/>
        <v>3975</v>
      </c>
      <c r="DQ26" s="61"/>
      <c r="DR26" s="62"/>
      <c r="DS26" s="58"/>
      <c r="DT26" s="58"/>
      <c r="DU26" s="59"/>
      <c r="DV26" s="54">
        <f t="shared" si="32"/>
        <v>3.689185593302811</v>
      </c>
      <c r="DW26" s="55">
        <f t="shared" si="33"/>
        <v>3975</v>
      </c>
      <c r="DX26" s="61"/>
      <c r="DY26" s="62"/>
      <c r="DZ26" s="58"/>
      <c r="EA26" s="58"/>
      <c r="EB26" s="59"/>
      <c r="EC26" s="54">
        <f t="shared" si="34"/>
        <v>3.689185593302811</v>
      </c>
      <c r="ED26" s="55">
        <f t="shared" si="35"/>
        <v>3975</v>
      </c>
      <c r="EE26" s="61"/>
      <c r="EF26" s="62"/>
      <c r="EG26" s="58"/>
      <c r="EH26" s="58"/>
      <c r="EI26" s="59"/>
      <c r="EJ26" s="54">
        <f t="shared" si="36"/>
        <v>3.689185593302811</v>
      </c>
      <c r="EK26" s="55">
        <f t="shared" si="37"/>
        <v>3975</v>
      </c>
      <c r="EL26" s="61"/>
      <c r="EM26" s="62"/>
      <c r="EN26" s="58"/>
      <c r="EO26" s="58"/>
      <c r="EP26" s="59"/>
      <c r="EQ26" s="54">
        <f t="shared" si="38"/>
        <v>3.689185593302811</v>
      </c>
      <c r="ER26" s="55">
        <f t="shared" si="39"/>
        <v>3975</v>
      </c>
      <c r="ES26" s="61"/>
      <c r="ET26" s="62"/>
      <c r="EU26" s="58"/>
      <c r="EV26" s="58"/>
      <c r="EW26" s="59"/>
      <c r="EX26" s="54">
        <f t="shared" si="40"/>
        <v>3.689185593302811</v>
      </c>
      <c r="EY26" s="55">
        <f t="shared" si="41"/>
        <v>3975</v>
      </c>
      <c r="EZ26" s="61"/>
      <c r="FA26" s="62"/>
      <c r="FB26" s="58"/>
      <c r="FC26" s="58"/>
      <c r="FD26" s="59"/>
      <c r="FE26" s="54">
        <f t="shared" si="42"/>
        <v>3.689185593302811</v>
      </c>
      <c r="FF26" s="55">
        <f t="shared" si="43"/>
        <v>3975</v>
      </c>
      <c r="FG26" s="61"/>
      <c r="FH26" s="62"/>
      <c r="FI26" s="58"/>
      <c r="FJ26" s="58"/>
      <c r="FK26" s="59"/>
      <c r="FL26" s="54">
        <f t="shared" si="44"/>
        <v>3.689185593302811</v>
      </c>
      <c r="FM26" s="55">
        <f t="shared" si="45"/>
        <v>3975</v>
      </c>
      <c r="FN26" s="61"/>
      <c r="FO26" s="62"/>
      <c r="FP26" s="58"/>
      <c r="FQ26" s="58"/>
      <c r="FR26" s="59"/>
      <c r="FS26" s="54">
        <f t="shared" si="46"/>
        <v>3.689185593302811</v>
      </c>
      <c r="FT26" s="55">
        <f t="shared" si="47"/>
        <v>3975</v>
      </c>
      <c r="FU26" s="61"/>
      <c r="FV26" s="62"/>
      <c r="FW26" s="58"/>
      <c r="FX26" s="58"/>
      <c r="FY26" s="59"/>
      <c r="FZ26" s="54">
        <f t="shared" si="48"/>
        <v>3.689185593302811</v>
      </c>
      <c r="GA26" s="55">
        <f t="shared" si="49"/>
        <v>3975</v>
      </c>
      <c r="GB26" s="61"/>
      <c r="GC26" s="62"/>
      <c r="GD26" s="58"/>
      <c r="GE26" s="58"/>
      <c r="GF26" s="59"/>
      <c r="GG26" s="54">
        <f t="shared" si="50"/>
        <v>3.689185593302811</v>
      </c>
      <c r="GH26" s="55">
        <f t="shared" si="51"/>
        <v>3975</v>
      </c>
      <c r="GI26" s="61"/>
      <c r="GJ26" s="62"/>
      <c r="GK26" s="58"/>
      <c r="GL26" s="58"/>
      <c r="GM26" s="59"/>
      <c r="GN26" s="54">
        <f t="shared" si="52"/>
        <v>3.689185593302811</v>
      </c>
      <c r="GO26" s="55">
        <f t="shared" si="53"/>
        <v>3975</v>
      </c>
      <c r="GP26" s="61"/>
      <c r="GQ26" s="62"/>
      <c r="GR26" s="58"/>
      <c r="GS26" s="58"/>
      <c r="GT26" s="59"/>
      <c r="GU26" s="54">
        <f t="shared" si="54"/>
        <v>3.689185593302811</v>
      </c>
      <c r="GV26" s="55">
        <f t="shared" si="55"/>
        <v>3975</v>
      </c>
    </row>
    <row r="27" spans="1:204" s="60" customFormat="1">
      <c r="A27" s="57">
        <v>24</v>
      </c>
      <c r="B27" s="61">
        <v>1</v>
      </c>
      <c r="C27" s="62"/>
      <c r="D27" s="58">
        <v>20</v>
      </c>
      <c r="E27" s="58"/>
      <c r="F27" s="59"/>
      <c r="G27" s="54">
        <f t="shared" si="57"/>
        <v>1.2486538461538461</v>
      </c>
      <c r="H27" s="55">
        <f t="shared" si="56"/>
        <v>4000</v>
      </c>
      <c r="I27" s="61"/>
      <c r="J27" s="62"/>
      <c r="K27" s="58">
        <v>40</v>
      </c>
      <c r="L27" s="58"/>
      <c r="M27" s="59"/>
      <c r="N27" s="54">
        <f t="shared" si="0"/>
        <v>1.4634615384615386</v>
      </c>
      <c r="O27" s="55">
        <f t="shared" si="1"/>
        <v>4000</v>
      </c>
      <c r="P27" s="61">
        <v>11</v>
      </c>
      <c r="Q27" s="62"/>
      <c r="R27" s="58"/>
      <c r="S27" s="58"/>
      <c r="T27" s="59"/>
      <c r="U27" s="54">
        <f t="shared" si="2"/>
        <v>1.7317307692307693</v>
      </c>
      <c r="V27" s="55">
        <f t="shared" si="3"/>
        <v>4000</v>
      </c>
      <c r="W27" s="61">
        <v>9</v>
      </c>
      <c r="X27" s="62"/>
      <c r="Y27" s="58"/>
      <c r="Z27" s="58"/>
      <c r="AA27" s="59"/>
      <c r="AB27" s="54">
        <f t="shared" si="4"/>
        <v>2.0646153846153843</v>
      </c>
      <c r="AC27" s="55">
        <f t="shared" si="5"/>
        <v>4000</v>
      </c>
      <c r="AD27" s="61">
        <v>11</v>
      </c>
      <c r="AE27" s="62"/>
      <c r="AF27" s="58"/>
      <c r="AG27" s="58"/>
      <c r="AH27" s="59"/>
      <c r="AI27" s="54">
        <f t="shared" si="6"/>
        <v>2.4142307692307674</v>
      </c>
      <c r="AJ27" s="55">
        <f t="shared" si="7"/>
        <v>4000</v>
      </c>
      <c r="AK27" s="61"/>
      <c r="AL27" s="62"/>
      <c r="AM27" s="58">
        <v>50</v>
      </c>
      <c r="AN27" s="58"/>
      <c r="AO27" s="59"/>
      <c r="AP27" s="54">
        <f t="shared" si="8"/>
        <v>2.6549999999999967</v>
      </c>
      <c r="AQ27" s="55">
        <f t="shared" si="9"/>
        <v>4000</v>
      </c>
      <c r="AR27" s="61"/>
      <c r="AS27" s="62"/>
      <c r="AT27" s="58">
        <v>40</v>
      </c>
      <c r="AU27" s="58"/>
      <c r="AV27" s="59"/>
      <c r="AW27" s="54">
        <f t="shared" si="10"/>
        <v>2.893306165768609</v>
      </c>
      <c r="AX27" s="55">
        <f t="shared" si="11"/>
        <v>3991</v>
      </c>
      <c r="AY27" s="61">
        <v>9</v>
      </c>
      <c r="AZ27" s="62"/>
      <c r="BA27" s="58"/>
      <c r="BB27" s="58"/>
      <c r="BC27" s="59"/>
      <c r="BD27" s="54">
        <f t="shared" si="12"/>
        <v>3.1112002736652222</v>
      </c>
      <c r="BE27" s="55">
        <f t="shared" si="13"/>
        <v>3991</v>
      </c>
      <c r="BF27" s="61">
        <v>10</v>
      </c>
      <c r="BG27" s="62"/>
      <c r="BH27" s="58"/>
      <c r="BI27" s="58"/>
      <c r="BJ27" s="59"/>
      <c r="BK27" s="54">
        <f t="shared" si="14"/>
        <v>3.3352426808693338</v>
      </c>
      <c r="BL27" s="55">
        <f t="shared" si="15"/>
        <v>3975</v>
      </c>
      <c r="BM27" s="61">
        <v>11</v>
      </c>
      <c r="BN27" s="62"/>
      <c r="BO27" s="58"/>
      <c r="BP27" s="58"/>
      <c r="BQ27" s="59"/>
      <c r="BR27" s="54">
        <f t="shared" si="16"/>
        <v>3.6171972043332898</v>
      </c>
      <c r="BS27" s="55">
        <f t="shared" si="17"/>
        <v>3975</v>
      </c>
      <c r="BT27" s="61"/>
      <c r="BU27" s="62"/>
      <c r="BV27" s="58"/>
      <c r="BW27" s="58"/>
      <c r="BX27" s="59"/>
      <c r="BY27" s="54">
        <f t="shared" si="18"/>
        <v>3.689185593302811</v>
      </c>
      <c r="BZ27" s="55">
        <f t="shared" si="19"/>
        <v>3975</v>
      </c>
      <c r="CA27" s="61"/>
      <c r="CB27" s="62"/>
      <c r="CC27" s="58"/>
      <c r="CD27" s="58"/>
      <c r="CE27" s="59"/>
      <c r="CF27" s="54">
        <f t="shared" si="20"/>
        <v>3.689185593302811</v>
      </c>
      <c r="CG27" s="55">
        <f t="shared" si="21"/>
        <v>3975</v>
      </c>
      <c r="CH27" s="61"/>
      <c r="CI27" s="62"/>
      <c r="CJ27" s="58"/>
      <c r="CK27" s="58"/>
      <c r="CL27" s="59"/>
      <c r="CM27" s="54">
        <f t="shared" si="22"/>
        <v>3.689185593302811</v>
      </c>
      <c r="CN27" s="55">
        <f t="shared" si="23"/>
        <v>3975</v>
      </c>
      <c r="CO27" s="61"/>
      <c r="CP27" s="62"/>
      <c r="CQ27" s="58"/>
      <c r="CR27" s="58"/>
      <c r="CS27" s="59"/>
      <c r="CT27" s="54">
        <f t="shared" si="24"/>
        <v>3.689185593302811</v>
      </c>
      <c r="CU27" s="55">
        <f t="shared" si="25"/>
        <v>3975</v>
      </c>
      <c r="CV27" s="61"/>
      <c r="CW27" s="62"/>
      <c r="CX27" s="58"/>
      <c r="CY27" s="58"/>
      <c r="CZ27" s="59"/>
      <c r="DA27" s="54">
        <f t="shared" si="26"/>
        <v>3.689185593302811</v>
      </c>
      <c r="DB27" s="55">
        <f t="shared" si="27"/>
        <v>3975</v>
      </c>
      <c r="DC27" s="61"/>
      <c r="DD27" s="62"/>
      <c r="DE27" s="58"/>
      <c r="DF27" s="58"/>
      <c r="DG27" s="59"/>
      <c r="DH27" s="54">
        <f t="shared" si="28"/>
        <v>3.689185593302811</v>
      </c>
      <c r="DI27" s="55">
        <f t="shared" si="29"/>
        <v>3975</v>
      </c>
      <c r="DJ27" s="61"/>
      <c r="DK27" s="62"/>
      <c r="DL27" s="58"/>
      <c r="DM27" s="58"/>
      <c r="DN27" s="59"/>
      <c r="DO27" s="54">
        <f t="shared" si="30"/>
        <v>3.689185593302811</v>
      </c>
      <c r="DP27" s="55">
        <f t="shared" si="31"/>
        <v>3975</v>
      </c>
      <c r="DQ27" s="61"/>
      <c r="DR27" s="62"/>
      <c r="DS27" s="58"/>
      <c r="DT27" s="58"/>
      <c r="DU27" s="59"/>
      <c r="DV27" s="54">
        <f t="shared" si="32"/>
        <v>3.689185593302811</v>
      </c>
      <c r="DW27" s="55">
        <f t="shared" si="33"/>
        <v>3975</v>
      </c>
      <c r="DX27" s="61"/>
      <c r="DY27" s="62"/>
      <c r="DZ27" s="58"/>
      <c r="EA27" s="58"/>
      <c r="EB27" s="59"/>
      <c r="EC27" s="54">
        <f t="shared" si="34"/>
        <v>3.689185593302811</v>
      </c>
      <c r="ED27" s="55">
        <f t="shared" si="35"/>
        <v>3975</v>
      </c>
      <c r="EE27" s="61"/>
      <c r="EF27" s="62"/>
      <c r="EG27" s="58"/>
      <c r="EH27" s="58"/>
      <c r="EI27" s="59"/>
      <c r="EJ27" s="54">
        <f t="shared" si="36"/>
        <v>3.689185593302811</v>
      </c>
      <c r="EK27" s="55">
        <f t="shared" si="37"/>
        <v>3975</v>
      </c>
      <c r="EL27" s="61"/>
      <c r="EM27" s="62"/>
      <c r="EN27" s="58"/>
      <c r="EO27" s="58"/>
      <c r="EP27" s="59"/>
      <c r="EQ27" s="54">
        <f t="shared" si="38"/>
        <v>3.689185593302811</v>
      </c>
      <c r="ER27" s="55">
        <f t="shared" si="39"/>
        <v>3975</v>
      </c>
      <c r="ES27" s="61"/>
      <c r="ET27" s="62"/>
      <c r="EU27" s="58"/>
      <c r="EV27" s="58"/>
      <c r="EW27" s="59"/>
      <c r="EX27" s="54">
        <f t="shared" si="40"/>
        <v>3.689185593302811</v>
      </c>
      <c r="EY27" s="55">
        <f t="shared" si="41"/>
        <v>3975</v>
      </c>
      <c r="EZ27" s="61"/>
      <c r="FA27" s="62"/>
      <c r="FB27" s="58"/>
      <c r="FC27" s="58"/>
      <c r="FD27" s="59"/>
      <c r="FE27" s="54">
        <f t="shared" si="42"/>
        <v>3.689185593302811</v>
      </c>
      <c r="FF27" s="55">
        <f t="shared" si="43"/>
        <v>3975</v>
      </c>
      <c r="FG27" s="61"/>
      <c r="FH27" s="62"/>
      <c r="FI27" s="58"/>
      <c r="FJ27" s="58"/>
      <c r="FK27" s="59"/>
      <c r="FL27" s="54">
        <f t="shared" si="44"/>
        <v>3.689185593302811</v>
      </c>
      <c r="FM27" s="55">
        <f t="shared" si="45"/>
        <v>3975</v>
      </c>
      <c r="FN27" s="61"/>
      <c r="FO27" s="62"/>
      <c r="FP27" s="58"/>
      <c r="FQ27" s="58"/>
      <c r="FR27" s="59"/>
      <c r="FS27" s="54">
        <f t="shared" si="46"/>
        <v>3.689185593302811</v>
      </c>
      <c r="FT27" s="55">
        <f t="shared" si="47"/>
        <v>3975</v>
      </c>
      <c r="FU27" s="61"/>
      <c r="FV27" s="62"/>
      <c r="FW27" s="58"/>
      <c r="FX27" s="58"/>
      <c r="FY27" s="59"/>
      <c r="FZ27" s="54">
        <f t="shared" si="48"/>
        <v>3.689185593302811</v>
      </c>
      <c r="GA27" s="55">
        <f t="shared" si="49"/>
        <v>3975</v>
      </c>
      <c r="GB27" s="61"/>
      <c r="GC27" s="62"/>
      <c r="GD27" s="58"/>
      <c r="GE27" s="58"/>
      <c r="GF27" s="59"/>
      <c r="GG27" s="54">
        <f t="shared" si="50"/>
        <v>3.689185593302811</v>
      </c>
      <c r="GH27" s="55">
        <f t="shared" si="51"/>
        <v>3975</v>
      </c>
      <c r="GI27" s="61"/>
      <c r="GJ27" s="62"/>
      <c r="GK27" s="58"/>
      <c r="GL27" s="58"/>
      <c r="GM27" s="59"/>
      <c r="GN27" s="54">
        <f t="shared" si="52"/>
        <v>3.689185593302811</v>
      </c>
      <c r="GO27" s="55">
        <f t="shared" si="53"/>
        <v>3975</v>
      </c>
      <c r="GP27" s="61"/>
      <c r="GQ27" s="62"/>
      <c r="GR27" s="58"/>
      <c r="GS27" s="58"/>
      <c r="GT27" s="59"/>
      <c r="GU27" s="54">
        <f t="shared" si="54"/>
        <v>3.689185593302811</v>
      </c>
      <c r="GV27" s="55">
        <f t="shared" si="55"/>
        <v>3975</v>
      </c>
    </row>
    <row r="28" spans="1:204" s="60" customFormat="1">
      <c r="A28" s="57">
        <v>25</v>
      </c>
      <c r="B28" s="61">
        <v>1</v>
      </c>
      <c r="C28" s="62"/>
      <c r="D28" s="58">
        <v>20</v>
      </c>
      <c r="E28" s="58"/>
      <c r="F28" s="59"/>
      <c r="G28" s="54">
        <f t="shared" si="57"/>
        <v>1.2523076923076923</v>
      </c>
      <c r="H28" s="55">
        <f t="shared" si="56"/>
        <v>4000</v>
      </c>
      <c r="I28" s="61">
        <v>6</v>
      </c>
      <c r="J28" s="62"/>
      <c r="K28" s="58">
        <v>40</v>
      </c>
      <c r="L28" s="58"/>
      <c r="M28" s="59"/>
      <c r="N28" s="54">
        <f t="shared" si="0"/>
        <v>1.4753846153846155</v>
      </c>
      <c r="O28" s="55">
        <f t="shared" si="1"/>
        <v>4000</v>
      </c>
      <c r="P28" s="61">
        <v>10</v>
      </c>
      <c r="Q28" s="62"/>
      <c r="R28" s="58"/>
      <c r="S28" s="58"/>
      <c r="T28" s="59"/>
      <c r="U28" s="54">
        <f t="shared" si="2"/>
        <v>1.7432692307692308</v>
      </c>
      <c r="V28" s="55">
        <f t="shared" si="3"/>
        <v>4000</v>
      </c>
      <c r="W28" s="61">
        <v>11</v>
      </c>
      <c r="X28" s="62"/>
      <c r="Y28" s="58"/>
      <c r="Z28" s="58"/>
      <c r="AA28" s="59"/>
      <c r="AB28" s="54">
        <f t="shared" si="4"/>
        <v>2.0773076923076919</v>
      </c>
      <c r="AC28" s="55">
        <f t="shared" si="5"/>
        <v>4000</v>
      </c>
      <c r="AD28" s="61">
        <v>11</v>
      </c>
      <c r="AE28" s="62"/>
      <c r="AF28" s="58"/>
      <c r="AG28" s="58"/>
      <c r="AH28" s="59"/>
      <c r="AI28" s="54">
        <f t="shared" si="6"/>
        <v>2.426923076923075</v>
      </c>
      <c r="AJ28" s="55">
        <f t="shared" si="7"/>
        <v>4000</v>
      </c>
      <c r="AK28" s="61"/>
      <c r="AL28" s="62"/>
      <c r="AM28" s="58">
        <v>60</v>
      </c>
      <c r="AN28" s="58"/>
      <c r="AO28" s="59"/>
      <c r="AP28" s="54">
        <f t="shared" si="8"/>
        <v>2.662499999999997</v>
      </c>
      <c r="AQ28" s="55">
        <f t="shared" si="9"/>
        <v>4000</v>
      </c>
      <c r="AR28" s="61">
        <v>8</v>
      </c>
      <c r="AS28" s="62"/>
      <c r="AT28" s="58"/>
      <c r="AU28" s="58"/>
      <c r="AV28" s="59"/>
      <c r="AW28" s="54">
        <f t="shared" si="10"/>
        <v>2.9025577510662979</v>
      </c>
      <c r="AX28" s="55">
        <f t="shared" si="11"/>
        <v>3991</v>
      </c>
      <c r="AY28" s="61">
        <v>6</v>
      </c>
      <c r="AZ28" s="62"/>
      <c r="BA28" s="58"/>
      <c r="BB28" s="58"/>
      <c r="BC28" s="59"/>
      <c r="BD28" s="54">
        <f t="shared" si="12"/>
        <v>3.1181389626384894</v>
      </c>
      <c r="BE28" s="55">
        <f t="shared" si="13"/>
        <v>3991</v>
      </c>
      <c r="BF28" s="61">
        <v>10</v>
      </c>
      <c r="BG28" s="62"/>
      <c r="BH28" s="58"/>
      <c r="BI28" s="58"/>
      <c r="BJ28" s="59"/>
      <c r="BK28" s="54">
        <f t="shared" si="14"/>
        <v>3.346853711348289</v>
      </c>
      <c r="BL28" s="55">
        <f t="shared" si="15"/>
        <v>3975</v>
      </c>
      <c r="BM28" s="61">
        <v>11</v>
      </c>
      <c r="BN28" s="62"/>
      <c r="BO28" s="58"/>
      <c r="BP28" s="58"/>
      <c r="BQ28" s="59"/>
      <c r="BR28" s="54">
        <f t="shared" si="16"/>
        <v>3.6299693378601403</v>
      </c>
      <c r="BS28" s="55">
        <f t="shared" si="17"/>
        <v>3975</v>
      </c>
      <c r="BT28" s="61"/>
      <c r="BU28" s="62"/>
      <c r="BV28" s="58"/>
      <c r="BW28" s="58"/>
      <c r="BX28" s="59"/>
      <c r="BY28" s="54">
        <f t="shared" si="18"/>
        <v>3.689185593302811</v>
      </c>
      <c r="BZ28" s="55">
        <f t="shared" si="19"/>
        <v>3975</v>
      </c>
      <c r="CA28" s="61"/>
      <c r="CB28" s="62"/>
      <c r="CC28" s="58"/>
      <c r="CD28" s="58"/>
      <c r="CE28" s="59"/>
      <c r="CF28" s="54">
        <f t="shared" si="20"/>
        <v>3.689185593302811</v>
      </c>
      <c r="CG28" s="55">
        <f t="shared" si="21"/>
        <v>3975</v>
      </c>
      <c r="CH28" s="61"/>
      <c r="CI28" s="62"/>
      <c r="CJ28" s="58"/>
      <c r="CK28" s="58"/>
      <c r="CL28" s="59"/>
      <c r="CM28" s="54">
        <f t="shared" si="22"/>
        <v>3.689185593302811</v>
      </c>
      <c r="CN28" s="55">
        <f t="shared" si="23"/>
        <v>3975</v>
      </c>
      <c r="CO28" s="61"/>
      <c r="CP28" s="62"/>
      <c r="CQ28" s="58"/>
      <c r="CR28" s="58"/>
      <c r="CS28" s="59"/>
      <c r="CT28" s="54">
        <f t="shared" si="24"/>
        <v>3.689185593302811</v>
      </c>
      <c r="CU28" s="55">
        <f t="shared" si="25"/>
        <v>3975</v>
      </c>
      <c r="CV28" s="61"/>
      <c r="CW28" s="62"/>
      <c r="CX28" s="58"/>
      <c r="CY28" s="58"/>
      <c r="CZ28" s="59"/>
      <c r="DA28" s="54">
        <f t="shared" si="26"/>
        <v>3.689185593302811</v>
      </c>
      <c r="DB28" s="55">
        <f t="shared" si="27"/>
        <v>3975</v>
      </c>
      <c r="DC28" s="61"/>
      <c r="DD28" s="62"/>
      <c r="DE28" s="58"/>
      <c r="DF28" s="58"/>
      <c r="DG28" s="59"/>
      <c r="DH28" s="54">
        <f t="shared" si="28"/>
        <v>3.689185593302811</v>
      </c>
      <c r="DI28" s="55">
        <f t="shared" si="29"/>
        <v>3975</v>
      </c>
      <c r="DJ28" s="61"/>
      <c r="DK28" s="62"/>
      <c r="DL28" s="58"/>
      <c r="DM28" s="58"/>
      <c r="DN28" s="59"/>
      <c r="DO28" s="54">
        <f t="shared" si="30"/>
        <v>3.689185593302811</v>
      </c>
      <c r="DP28" s="55">
        <f t="shared" si="31"/>
        <v>3975</v>
      </c>
      <c r="DQ28" s="61"/>
      <c r="DR28" s="62"/>
      <c r="DS28" s="58"/>
      <c r="DT28" s="58"/>
      <c r="DU28" s="59"/>
      <c r="DV28" s="54">
        <f t="shared" si="32"/>
        <v>3.689185593302811</v>
      </c>
      <c r="DW28" s="55">
        <f t="shared" si="33"/>
        <v>3975</v>
      </c>
      <c r="DX28" s="61"/>
      <c r="DY28" s="62"/>
      <c r="DZ28" s="58"/>
      <c r="EA28" s="58"/>
      <c r="EB28" s="59"/>
      <c r="EC28" s="54">
        <f t="shared" si="34"/>
        <v>3.689185593302811</v>
      </c>
      <c r="ED28" s="55">
        <f t="shared" si="35"/>
        <v>3975</v>
      </c>
      <c r="EE28" s="61"/>
      <c r="EF28" s="62"/>
      <c r="EG28" s="58"/>
      <c r="EH28" s="58"/>
      <c r="EI28" s="59"/>
      <c r="EJ28" s="54">
        <f t="shared" si="36"/>
        <v>3.689185593302811</v>
      </c>
      <c r="EK28" s="55">
        <f t="shared" si="37"/>
        <v>3975</v>
      </c>
      <c r="EL28" s="61"/>
      <c r="EM28" s="62"/>
      <c r="EN28" s="58"/>
      <c r="EO28" s="58"/>
      <c r="EP28" s="59"/>
      <c r="EQ28" s="54">
        <f t="shared" si="38"/>
        <v>3.689185593302811</v>
      </c>
      <c r="ER28" s="55">
        <f t="shared" si="39"/>
        <v>3975</v>
      </c>
      <c r="ES28" s="61"/>
      <c r="ET28" s="62"/>
      <c r="EU28" s="58"/>
      <c r="EV28" s="58"/>
      <c r="EW28" s="59"/>
      <c r="EX28" s="54">
        <f t="shared" si="40"/>
        <v>3.689185593302811</v>
      </c>
      <c r="EY28" s="55">
        <f t="shared" si="41"/>
        <v>3975</v>
      </c>
      <c r="EZ28" s="61"/>
      <c r="FA28" s="62"/>
      <c r="FB28" s="58"/>
      <c r="FC28" s="58"/>
      <c r="FD28" s="59"/>
      <c r="FE28" s="54">
        <f t="shared" si="42"/>
        <v>3.689185593302811</v>
      </c>
      <c r="FF28" s="55">
        <f t="shared" si="43"/>
        <v>3975</v>
      </c>
      <c r="FG28" s="61"/>
      <c r="FH28" s="62"/>
      <c r="FI28" s="58"/>
      <c r="FJ28" s="58"/>
      <c r="FK28" s="59"/>
      <c r="FL28" s="54">
        <f t="shared" si="44"/>
        <v>3.689185593302811</v>
      </c>
      <c r="FM28" s="55">
        <f t="shared" si="45"/>
        <v>3975</v>
      </c>
      <c r="FN28" s="61"/>
      <c r="FO28" s="62"/>
      <c r="FP28" s="58"/>
      <c r="FQ28" s="58"/>
      <c r="FR28" s="59"/>
      <c r="FS28" s="54">
        <f t="shared" si="46"/>
        <v>3.689185593302811</v>
      </c>
      <c r="FT28" s="55">
        <f t="shared" si="47"/>
        <v>3975</v>
      </c>
      <c r="FU28" s="61"/>
      <c r="FV28" s="62"/>
      <c r="FW28" s="58"/>
      <c r="FX28" s="58"/>
      <c r="FY28" s="59"/>
      <c r="FZ28" s="54">
        <f t="shared" si="48"/>
        <v>3.689185593302811</v>
      </c>
      <c r="GA28" s="55">
        <f t="shared" si="49"/>
        <v>3975</v>
      </c>
      <c r="GB28" s="61"/>
      <c r="GC28" s="62"/>
      <c r="GD28" s="58"/>
      <c r="GE28" s="58"/>
      <c r="GF28" s="59"/>
      <c r="GG28" s="54">
        <f t="shared" si="50"/>
        <v>3.689185593302811</v>
      </c>
      <c r="GH28" s="55">
        <f t="shared" si="51"/>
        <v>3975</v>
      </c>
      <c r="GI28" s="61"/>
      <c r="GJ28" s="62"/>
      <c r="GK28" s="58"/>
      <c r="GL28" s="58"/>
      <c r="GM28" s="59"/>
      <c r="GN28" s="54">
        <f t="shared" si="52"/>
        <v>3.689185593302811</v>
      </c>
      <c r="GO28" s="55">
        <f t="shared" si="53"/>
        <v>3975</v>
      </c>
      <c r="GP28" s="61"/>
      <c r="GQ28" s="62"/>
      <c r="GR28" s="58"/>
      <c r="GS28" s="58"/>
      <c r="GT28" s="59"/>
      <c r="GU28" s="54">
        <f t="shared" si="54"/>
        <v>3.689185593302811</v>
      </c>
      <c r="GV28" s="55">
        <f t="shared" si="55"/>
        <v>3975</v>
      </c>
    </row>
    <row r="29" spans="1:204" s="60" customFormat="1">
      <c r="A29" s="57">
        <v>26</v>
      </c>
      <c r="B29" s="61">
        <v>2</v>
      </c>
      <c r="C29" s="62"/>
      <c r="D29" s="58">
        <v>20</v>
      </c>
      <c r="E29" s="58"/>
      <c r="F29" s="59"/>
      <c r="G29" s="54">
        <f t="shared" si="57"/>
        <v>1.2571153846153849</v>
      </c>
      <c r="H29" s="55">
        <f t="shared" si="56"/>
        <v>4000</v>
      </c>
      <c r="I29" s="61">
        <v>6</v>
      </c>
      <c r="J29" s="62"/>
      <c r="K29" s="58"/>
      <c r="L29" s="58"/>
      <c r="M29" s="59"/>
      <c r="N29" s="54">
        <f t="shared" si="0"/>
        <v>1.4823076923076923</v>
      </c>
      <c r="O29" s="55">
        <f t="shared" si="1"/>
        <v>4000</v>
      </c>
      <c r="P29" s="61">
        <v>12</v>
      </c>
      <c r="Q29" s="62"/>
      <c r="R29" s="58"/>
      <c r="S29" s="58"/>
      <c r="T29" s="59"/>
      <c r="U29" s="54">
        <f t="shared" si="2"/>
        <v>1.7571153846153846</v>
      </c>
      <c r="V29" s="55">
        <f t="shared" si="3"/>
        <v>4000</v>
      </c>
      <c r="W29" s="61">
        <v>11</v>
      </c>
      <c r="X29" s="62"/>
      <c r="Y29" s="58"/>
      <c r="Z29" s="58"/>
      <c r="AA29" s="59"/>
      <c r="AB29" s="54">
        <f t="shared" si="4"/>
        <v>2.0899999999999994</v>
      </c>
      <c r="AC29" s="55">
        <f t="shared" si="5"/>
        <v>4000</v>
      </c>
      <c r="AD29" s="61">
        <v>11</v>
      </c>
      <c r="AE29" s="62"/>
      <c r="AF29" s="58"/>
      <c r="AG29" s="58"/>
      <c r="AH29" s="59"/>
      <c r="AI29" s="54">
        <f t="shared" si="6"/>
        <v>2.4396153846153825</v>
      </c>
      <c r="AJ29" s="55">
        <f t="shared" si="7"/>
        <v>4000</v>
      </c>
      <c r="AK29" s="61"/>
      <c r="AL29" s="62"/>
      <c r="AM29" s="58">
        <v>60</v>
      </c>
      <c r="AN29" s="58"/>
      <c r="AO29" s="59"/>
      <c r="AP29" s="54">
        <f t="shared" si="8"/>
        <v>2.6699999999999968</v>
      </c>
      <c r="AQ29" s="55">
        <f t="shared" si="9"/>
        <v>4000</v>
      </c>
      <c r="AR29" s="61"/>
      <c r="AS29" s="62"/>
      <c r="AT29" s="58">
        <v>40</v>
      </c>
      <c r="AU29" s="58"/>
      <c r="AV29" s="59"/>
      <c r="AW29" s="54">
        <f t="shared" si="10"/>
        <v>2.9075690264358798</v>
      </c>
      <c r="AX29" s="55">
        <f t="shared" si="11"/>
        <v>3991</v>
      </c>
      <c r="AY29" s="61">
        <v>8</v>
      </c>
      <c r="AZ29" s="62"/>
      <c r="BA29" s="58"/>
      <c r="BB29" s="58"/>
      <c r="BC29" s="59"/>
      <c r="BD29" s="54">
        <f t="shared" si="12"/>
        <v>3.1273905479361783</v>
      </c>
      <c r="BE29" s="55">
        <f t="shared" si="13"/>
        <v>3991</v>
      </c>
      <c r="BF29" s="61">
        <v>10</v>
      </c>
      <c r="BG29" s="62"/>
      <c r="BH29" s="58"/>
      <c r="BI29" s="58"/>
      <c r="BJ29" s="59"/>
      <c r="BK29" s="54">
        <f t="shared" si="14"/>
        <v>3.3584647418272437</v>
      </c>
      <c r="BL29" s="55">
        <f t="shared" si="15"/>
        <v>3975</v>
      </c>
      <c r="BM29" s="61">
        <v>8</v>
      </c>
      <c r="BN29" s="62"/>
      <c r="BO29" s="58"/>
      <c r="BP29" s="58"/>
      <c r="BQ29" s="59"/>
      <c r="BR29" s="54">
        <f t="shared" si="16"/>
        <v>3.639258162243304</v>
      </c>
      <c r="BS29" s="55">
        <f t="shared" si="17"/>
        <v>3975</v>
      </c>
      <c r="BT29" s="61"/>
      <c r="BU29" s="62"/>
      <c r="BV29" s="58"/>
      <c r="BW29" s="58"/>
      <c r="BX29" s="59"/>
      <c r="BY29" s="54">
        <f t="shared" si="18"/>
        <v>3.689185593302811</v>
      </c>
      <c r="BZ29" s="55">
        <f t="shared" si="19"/>
        <v>3975</v>
      </c>
      <c r="CA29" s="61"/>
      <c r="CB29" s="62"/>
      <c r="CC29" s="58"/>
      <c r="CD29" s="58"/>
      <c r="CE29" s="59"/>
      <c r="CF29" s="54">
        <f t="shared" si="20"/>
        <v>3.689185593302811</v>
      </c>
      <c r="CG29" s="55">
        <f t="shared" si="21"/>
        <v>3975</v>
      </c>
      <c r="CH29" s="61"/>
      <c r="CI29" s="62"/>
      <c r="CJ29" s="58"/>
      <c r="CK29" s="58"/>
      <c r="CL29" s="59"/>
      <c r="CM29" s="54">
        <f t="shared" si="22"/>
        <v>3.689185593302811</v>
      </c>
      <c r="CN29" s="55">
        <f t="shared" si="23"/>
        <v>3975</v>
      </c>
      <c r="CO29" s="61"/>
      <c r="CP29" s="62"/>
      <c r="CQ29" s="58"/>
      <c r="CR29" s="58"/>
      <c r="CS29" s="59"/>
      <c r="CT29" s="54">
        <f t="shared" si="24"/>
        <v>3.689185593302811</v>
      </c>
      <c r="CU29" s="55">
        <f t="shared" si="25"/>
        <v>3975</v>
      </c>
      <c r="CV29" s="61"/>
      <c r="CW29" s="62"/>
      <c r="CX29" s="58"/>
      <c r="CY29" s="58"/>
      <c r="CZ29" s="59"/>
      <c r="DA29" s="54">
        <f t="shared" si="26"/>
        <v>3.689185593302811</v>
      </c>
      <c r="DB29" s="55">
        <f t="shared" si="27"/>
        <v>3975</v>
      </c>
      <c r="DC29" s="61"/>
      <c r="DD29" s="62"/>
      <c r="DE29" s="58"/>
      <c r="DF29" s="58"/>
      <c r="DG29" s="59"/>
      <c r="DH29" s="54">
        <f t="shared" si="28"/>
        <v>3.689185593302811</v>
      </c>
      <c r="DI29" s="55">
        <f t="shared" si="29"/>
        <v>3975</v>
      </c>
      <c r="DJ29" s="61"/>
      <c r="DK29" s="62"/>
      <c r="DL29" s="58"/>
      <c r="DM29" s="58"/>
      <c r="DN29" s="59"/>
      <c r="DO29" s="54">
        <f t="shared" si="30"/>
        <v>3.689185593302811</v>
      </c>
      <c r="DP29" s="55">
        <f t="shared" si="31"/>
        <v>3975</v>
      </c>
      <c r="DQ29" s="61"/>
      <c r="DR29" s="62"/>
      <c r="DS29" s="58"/>
      <c r="DT29" s="58"/>
      <c r="DU29" s="59"/>
      <c r="DV29" s="54">
        <f t="shared" si="32"/>
        <v>3.689185593302811</v>
      </c>
      <c r="DW29" s="55">
        <f t="shared" si="33"/>
        <v>3975</v>
      </c>
      <c r="DX29" s="61"/>
      <c r="DY29" s="62"/>
      <c r="DZ29" s="58"/>
      <c r="EA29" s="58"/>
      <c r="EB29" s="59"/>
      <c r="EC29" s="54">
        <f t="shared" si="34"/>
        <v>3.689185593302811</v>
      </c>
      <c r="ED29" s="55">
        <f t="shared" si="35"/>
        <v>3975</v>
      </c>
      <c r="EE29" s="61"/>
      <c r="EF29" s="62"/>
      <c r="EG29" s="58"/>
      <c r="EH29" s="58"/>
      <c r="EI29" s="59"/>
      <c r="EJ29" s="54">
        <f t="shared" si="36"/>
        <v>3.689185593302811</v>
      </c>
      <c r="EK29" s="55">
        <f t="shared" si="37"/>
        <v>3975</v>
      </c>
      <c r="EL29" s="61"/>
      <c r="EM29" s="62"/>
      <c r="EN29" s="58"/>
      <c r="EO29" s="58"/>
      <c r="EP29" s="59"/>
      <c r="EQ29" s="54">
        <f t="shared" si="38"/>
        <v>3.689185593302811</v>
      </c>
      <c r="ER29" s="55">
        <f t="shared" si="39"/>
        <v>3975</v>
      </c>
      <c r="ES29" s="61"/>
      <c r="ET29" s="62"/>
      <c r="EU29" s="58"/>
      <c r="EV29" s="58"/>
      <c r="EW29" s="59"/>
      <c r="EX29" s="54">
        <f t="shared" si="40"/>
        <v>3.689185593302811</v>
      </c>
      <c r="EY29" s="55">
        <f t="shared" si="41"/>
        <v>3975</v>
      </c>
      <c r="EZ29" s="61"/>
      <c r="FA29" s="62"/>
      <c r="FB29" s="58"/>
      <c r="FC29" s="58"/>
      <c r="FD29" s="59"/>
      <c r="FE29" s="54">
        <f t="shared" si="42"/>
        <v>3.689185593302811</v>
      </c>
      <c r="FF29" s="55">
        <f t="shared" si="43"/>
        <v>3975</v>
      </c>
      <c r="FG29" s="61"/>
      <c r="FH29" s="62"/>
      <c r="FI29" s="58"/>
      <c r="FJ29" s="58"/>
      <c r="FK29" s="59"/>
      <c r="FL29" s="54">
        <f t="shared" si="44"/>
        <v>3.689185593302811</v>
      </c>
      <c r="FM29" s="55">
        <f t="shared" si="45"/>
        <v>3975</v>
      </c>
      <c r="FN29" s="61"/>
      <c r="FO29" s="62"/>
      <c r="FP29" s="58"/>
      <c r="FQ29" s="58"/>
      <c r="FR29" s="59"/>
      <c r="FS29" s="54">
        <f t="shared" si="46"/>
        <v>3.689185593302811</v>
      </c>
      <c r="FT29" s="55">
        <f t="shared" si="47"/>
        <v>3975</v>
      </c>
      <c r="FU29" s="61"/>
      <c r="FV29" s="62"/>
      <c r="FW29" s="58"/>
      <c r="FX29" s="58"/>
      <c r="FY29" s="59"/>
      <c r="FZ29" s="54">
        <f t="shared" si="48"/>
        <v>3.689185593302811</v>
      </c>
      <c r="GA29" s="55">
        <f t="shared" si="49"/>
        <v>3975</v>
      </c>
      <c r="GB29" s="61"/>
      <c r="GC29" s="62"/>
      <c r="GD29" s="58"/>
      <c r="GE29" s="58"/>
      <c r="GF29" s="59"/>
      <c r="GG29" s="54">
        <f t="shared" si="50"/>
        <v>3.689185593302811</v>
      </c>
      <c r="GH29" s="55">
        <f t="shared" si="51"/>
        <v>3975</v>
      </c>
      <c r="GI29" s="61"/>
      <c r="GJ29" s="62"/>
      <c r="GK29" s="58"/>
      <c r="GL29" s="58"/>
      <c r="GM29" s="59"/>
      <c r="GN29" s="54">
        <f t="shared" si="52"/>
        <v>3.689185593302811</v>
      </c>
      <c r="GO29" s="55">
        <f t="shared" si="53"/>
        <v>3975</v>
      </c>
      <c r="GP29" s="61"/>
      <c r="GQ29" s="62"/>
      <c r="GR29" s="58"/>
      <c r="GS29" s="58"/>
      <c r="GT29" s="59"/>
      <c r="GU29" s="54">
        <f t="shared" si="54"/>
        <v>3.689185593302811</v>
      </c>
      <c r="GV29" s="55">
        <f t="shared" si="55"/>
        <v>3975</v>
      </c>
    </row>
    <row r="30" spans="1:204" s="60" customFormat="1">
      <c r="A30" s="57">
        <v>27</v>
      </c>
      <c r="B30" s="61">
        <v>2</v>
      </c>
      <c r="C30" s="62"/>
      <c r="D30" s="58">
        <v>20</v>
      </c>
      <c r="E30" s="58"/>
      <c r="F30" s="59"/>
      <c r="G30" s="54">
        <f t="shared" si="57"/>
        <v>1.2619230769230771</v>
      </c>
      <c r="H30" s="55">
        <f t="shared" si="56"/>
        <v>4000</v>
      </c>
      <c r="I30" s="61">
        <v>6</v>
      </c>
      <c r="J30" s="62"/>
      <c r="K30" s="58"/>
      <c r="L30" s="58"/>
      <c r="M30" s="59"/>
      <c r="N30" s="54">
        <f t="shared" si="0"/>
        <v>1.4892307692307694</v>
      </c>
      <c r="O30" s="55">
        <f t="shared" si="1"/>
        <v>4000</v>
      </c>
      <c r="P30" s="61">
        <v>9.5</v>
      </c>
      <c r="Q30" s="62"/>
      <c r="R30" s="58"/>
      <c r="S30" s="58"/>
      <c r="T30" s="59"/>
      <c r="U30" s="54">
        <f t="shared" si="2"/>
        <v>1.7680769230769231</v>
      </c>
      <c r="V30" s="55">
        <f t="shared" si="3"/>
        <v>4000</v>
      </c>
      <c r="W30" s="61">
        <v>11</v>
      </c>
      <c r="X30" s="62"/>
      <c r="Y30" s="58"/>
      <c r="Z30" s="58"/>
      <c r="AA30" s="59"/>
      <c r="AB30" s="54">
        <f t="shared" si="4"/>
        <v>2.102692307692307</v>
      </c>
      <c r="AC30" s="55">
        <f t="shared" si="5"/>
        <v>4000</v>
      </c>
      <c r="AD30" s="61">
        <v>10</v>
      </c>
      <c r="AE30" s="62"/>
      <c r="AF30" s="58"/>
      <c r="AG30" s="58"/>
      <c r="AH30" s="59"/>
      <c r="AI30" s="54">
        <f t="shared" si="6"/>
        <v>2.451153846153844</v>
      </c>
      <c r="AJ30" s="55">
        <f t="shared" si="7"/>
        <v>4000</v>
      </c>
      <c r="AK30" s="61"/>
      <c r="AL30" s="62"/>
      <c r="AM30" s="58">
        <v>60</v>
      </c>
      <c r="AN30" s="58"/>
      <c r="AO30" s="59"/>
      <c r="AP30" s="54">
        <f t="shared" si="8"/>
        <v>2.6774999999999967</v>
      </c>
      <c r="AQ30" s="55">
        <f t="shared" si="9"/>
        <v>4000</v>
      </c>
      <c r="AR30" s="61">
        <v>5</v>
      </c>
      <c r="AS30" s="62"/>
      <c r="AT30" s="58"/>
      <c r="AU30" s="58"/>
      <c r="AV30" s="59"/>
      <c r="AW30" s="54">
        <f t="shared" si="10"/>
        <v>2.9133512672469353</v>
      </c>
      <c r="AX30" s="55">
        <f t="shared" si="11"/>
        <v>3991</v>
      </c>
      <c r="AY30" s="61">
        <v>2</v>
      </c>
      <c r="AZ30" s="62"/>
      <c r="BA30" s="58"/>
      <c r="BB30" s="58"/>
      <c r="BC30" s="59"/>
      <c r="BD30" s="54">
        <f t="shared" si="12"/>
        <v>3.1297034442606004</v>
      </c>
      <c r="BE30" s="55">
        <f t="shared" si="13"/>
        <v>3991</v>
      </c>
      <c r="BF30" s="61">
        <v>10</v>
      </c>
      <c r="BG30" s="62"/>
      <c r="BH30" s="58"/>
      <c r="BI30" s="58"/>
      <c r="BJ30" s="59"/>
      <c r="BK30" s="54">
        <f t="shared" si="14"/>
        <v>3.3700757723061985</v>
      </c>
      <c r="BL30" s="55">
        <f t="shared" si="15"/>
        <v>3975</v>
      </c>
      <c r="BM30" s="61">
        <v>10</v>
      </c>
      <c r="BN30" s="62"/>
      <c r="BO30" s="58"/>
      <c r="BP30" s="58"/>
      <c r="BQ30" s="59"/>
      <c r="BR30" s="54">
        <f t="shared" si="16"/>
        <v>3.6508691927222592</v>
      </c>
      <c r="BS30" s="55">
        <f t="shared" si="17"/>
        <v>3975</v>
      </c>
      <c r="BT30" s="61"/>
      <c r="BU30" s="62"/>
      <c r="BV30" s="58"/>
      <c r="BW30" s="58"/>
      <c r="BX30" s="59"/>
      <c r="BY30" s="54">
        <f t="shared" si="18"/>
        <v>3.689185593302811</v>
      </c>
      <c r="BZ30" s="55">
        <f t="shared" si="19"/>
        <v>3975</v>
      </c>
      <c r="CA30" s="61"/>
      <c r="CB30" s="62"/>
      <c r="CC30" s="58"/>
      <c r="CD30" s="58"/>
      <c r="CE30" s="59"/>
      <c r="CF30" s="54">
        <f t="shared" si="20"/>
        <v>3.689185593302811</v>
      </c>
      <c r="CG30" s="55">
        <f t="shared" si="21"/>
        <v>3975</v>
      </c>
      <c r="CH30" s="61"/>
      <c r="CI30" s="62"/>
      <c r="CJ30" s="58"/>
      <c r="CK30" s="58"/>
      <c r="CL30" s="59"/>
      <c r="CM30" s="54">
        <f t="shared" si="22"/>
        <v>3.689185593302811</v>
      </c>
      <c r="CN30" s="55">
        <f t="shared" si="23"/>
        <v>3975</v>
      </c>
      <c r="CO30" s="61"/>
      <c r="CP30" s="62"/>
      <c r="CQ30" s="58"/>
      <c r="CR30" s="58"/>
      <c r="CS30" s="59"/>
      <c r="CT30" s="54">
        <f t="shared" si="24"/>
        <v>3.689185593302811</v>
      </c>
      <c r="CU30" s="55">
        <f t="shared" si="25"/>
        <v>3975</v>
      </c>
      <c r="CV30" s="61"/>
      <c r="CW30" s="62"/>
      <c r="CX30" s="58"/>
      <c r="CY30" s="58"/>
      <c r="CZ30" s="59"/>
      <c r="DA30" s="54">
        <f t="shared" si="26"/>
        <v>3.689185593302811</v>
      </c>
      <c r="DB30" s="55">
        <f t="shared" si="27"/>
        <v>3975</v>
      </c>
      <c r="DC30" s="61"/>
      <c r="DD30" s="62"/>
      <c r="DE30" s="58"/>
      <c r="DF30" s="58"/>
      <c r="DG30" s="59"/>
      <c r="DH30" s="54">
        <f t="shared" si="28"/>
        <v>3.689185593302811</v>
      </c>
      <c r="DI30" s="55">
        <f t="shared" si="29"/>
        <v>3975</v>
      </c>
      <c r="DJ30" s="61"/>
      <c r="DK30" s="62"/>
      <c r="DL30" s="58"/>
      <c r="DM30" s="58"/>
      <c r="DN30" s="59"/>
      <c r="DO30" s="54">
        <f t="shared" si="30"/>
        <v>3.689185593302811</v>
      </c>
      <c r="DP30" s="55">
        <f t="shared" si="31"/>
        <v>3975</v>
      </c>
      <c r="DQ30" s="61"/>
      <c r="DR30" s="62"/>
      <c r="DS30" s="58"/>
      <c r="DT30" s="58"/>
      <c r="DU30" s="59"/>
      <c r="DV30" s="54">
        <f t="shared" si="32"/>
        <v>3.689185593302811</v>
      </c>
      <c r="DW30" s="55">
        <f t="shared" si="33"/>
        <v>3975</v>
      </c>
      <c r="DX30" s="61"/>
      <c r="DY30" s="62"/>
      <c r="DZ30" s="58"/>
      <c r="EA30" s="58"/>
      <c r="EB30" s="59"/>
      <c r="EC30" s="54">
        <f t="shared" si="34"/>
        <v>3.689185593302811</v>
      </c>
      <c r="ED30" s="55">
        <f t="shared" si="35"/>
        <v>3975</v>
      </c>
      <c r="EE30" s="61"/>
      <c r="EF30" s="62"/>
      <c r="EG30" s="58"/>
      <c r="EH30" s="58"/>
      <c r="EI30" s="59"/>
      <c r="EJ30" s="54">
        <f t="shared" si="36"/>
        <v>3.689185593302811</v>
      </c>
      <c r="EK30" s="55">
        <f t="shared" si="37"/>
        <v>3975</v>
      </c>
      <c r="EL30" s="61"/>
      <c r="EM30" s="62"/>
      <c r="EN30" s="58"/>
      <c r="EO30" s="58"/>
      <c r="EP30" s="59"/>
      <c r="EQ30" s="54">
        <f t="shared" si="38"/>
        <v>3.689185593302811</v>
      </c>
      <c r="ER30" s="55">
        <f t="shared" si="39"/>
        <v>3975</v>
      </c>
      <c r="ES30" s="61"/>
      <c r="ET30" s="62"/>
      <c r="EU30" s="58"/>
      <c r="EV30" s="58"/>
      <c r="EW30" s="59"/>
      <c r="EX30" s="54">
        <f t="shared" si="40"/>
        <v>3.689185593302811</v>
      </c>
      <c r="EY30" s="55">
        <f t="shared" si="41"/>
        <v>3975</v>
      </c>
      <c r="EZ30" s="61"/>
      <c r="FA30" s="62"/>
      <c r="FB30" s="58"/>
      <c r="FC30" s="58"/>
      <c r="FD30" s="59"/>
      <c r="FE30" s="54">
        <f t="shared" si="42"/>
        <v>3.689185593302811</v>
      </c>
      <c r="FF30" s="55">
        <f t="shared" si="43"/>
        <v>3975</v>
      </c>
      <c r="FG30" s="61"/>
      <c r="FH30" s="62"/>
      <c r="FI30" s="58"/>
      <c r="FJ30" s="58"/>
      <c r="FK30" s="59"/>
      <c r="FL30" s="54">
        <f t="shared" si="44"/>
        <v>3.689185593302811</v>
      </c>
      <c r="FM30" s="55">
        <f t="shared" si="45"/>
        <v>3975</v>
      </c>
      <c r="FN30" s="61"/>
      <c r="FO30" s="62"/>
      <c r="FP30" s="58"/>
      <c r="FQ30" s="58"/>
      <c r="FR30" s="59"/>
      <c r="FS30" s="54">
        <f t="shared" si="46"/>
        <v>3.689185593302811</v>
      </c>
      <c r="FT30" s="55">
        <f t="shared" si="47"/>
        <v>3975</v>
      </c>
      <c r="FU30" s="61"/>
      <c r="FV30" s="62"/>
      <c r="FW30" s="58"/>
      <c r="FX30" s="58"/>
      <c r="FY30" s="59"/>
      <c r="FZ30" s="54">
        <f t="shared" si="48"/>
        <v>3.689185593302811</v>
      </c>
      <c r="GA30" s="55">
        <f t="shared" si="49"/>
        <v>3975</v>
      </c>
      <c r="GB30" s="61"/>
      <c r="GC30" s="62"/>
      <c r="GD30" s="58"/>
      <c r="GE30" s="58"/>
      <c r="GF30" s="59"/>
      <c r="GG30" s="54">
        <f t="shared" si="50"/>
        <v>3.689185593302811</v>
      </c>
      <c r="GH30" s="55">
        <f t="shared" si="51"/>
        <v>3975</v>
      </c>
      <c r="GI30" s="61"/>
      <c r="GJ30" s="62"/>
      <c r="GK30" s="58"/>
      <c r="GL30" s="58"/>
      <c r="GM30" s="59"/>
      <c r="GN30" s="54">
        <f t="shared" si="52"/>
        <v>3.689185593302811</v>
      </c>
      <c r="GO30" s="55">
        <f t="shared" si="53"/>
        <v>3975</v>
      </c>
      <c r="GP30" s="61"/>
      <c r="GQ30" s="62"/>
      <c r="GR30" s="58"/>
      <c r="GS30" s="58"/>
      <c r="GT30" s="59"/>
      <c r="GU30" s="54">
        <f t="shared" si="54"/>
        <v>3.689185593302811</v>
      </c>
      <c r="GV30" s="55">
        <f t="shared" si="55"/>
        <v>3975</v>
      </c>
    </row>
    <row r="31" spans="1:204" s="60" customFormat="1">
      <c r="A31" s="57">
        <v>28</v>
      </c>
      <c r="B31" s="61">
        <v>3</v>
      </c>
      <c r="C31" s="62"/>
      <c r="D31" s="58">
        <v>20</v>
      </c>
      <c r="E31" s="58"/>
      <c r="F31" s="59"/>
      <c r="G31" s="54">
        <f t="shared" si="57"/>
        <v>1.2678846153846157</v>
      </c>
      <c r="H31" s="55">
        <f t="shared" si="56"/>
        <v>4000</v>
      </c>
      <c r="I31" s="61">
        <v>7</v>
      </c>
      <c r="J31" s="62"/>
      <c r="K31" s="58">
        <v>40</v>
      </c>
      <c r="L31" s="58"/>
      <c r="M31" s="59"/>
      <c r="N31" s="54">
        <f t="shared" si="0"/>
        <v>1.5023076923076923</v>
      </c>
      <c r="O31" s="55">
        <f t="shared" si="1"/>
        <v>4000</v>
      </c>
      <c r="P31" s="61">
        <v>12</v>
      </c>
      <c r="Q31" s="62"/>
      <c r="R31" s="58"/>
      <c r="S31" s="58"/>
      <c r="T31" s="59"/>
      <c r="U31" s="54">
        <f t="shared" si="2"/>
        <v>1.7819230769230769</v>
      </c>
      <c r="V31" s="55">
        <f t="shared" si="3"/>
        <v>4000</v>
      </c>
      <c r="W31" s="61">
        <v>11</v>
      </c>
      <c r="X31" s="62"/>
      <c r="Y31" s="58"/>
      <c r="Z31" s="58"/>
      <c r="AA31" s="59"/>
      <c r="AB31" s="54">
        <f t="shared" si="4"/>
        <v>2.115384615384615</v>
      </c>
      <c r="AC31" s="55">
        <f t="shared" si="5"/>
        <v>4000</v>
      </c>
      <c r="AD31" s="61">
        <v>10</v>
      </c>
      <c r="AE31" s="62"/>
      <c r="AF31" s="58"/>
      <c r="AG31" s="58"/>
      <c r="AH31" s="59"/>
      <c r="AI31" s="54">
        <f t="shared" si="6"/>
        <v>2.4626923076923055</v>
      </c>
      <c r="AJ31" s="55">
        <f t="shared" si="7"/>
        <v>4000</v>
      </c>
      <c r="AK31" s="61"/>
      <c r="AL31" s="62"/>
      <c r="AM31" s="58">
        <v>30</v>
      </c>
      <c r="AN31" s="58"/>
      <c r="AO31" s="59"/>
      <c r="AP31" s="54">
        <f t="shared" si="8"/>
        <v>2.6812499999999968</v>
      </c>
      <c r="AQ31" s="55">
        <f t="shared" si="9"/>
        <v>4000</v>
      </c>
      <c r="AR31" s="61">
        <v>10</v>
      </c>
      <c r="AS31" s="62"/>
      <c r="AT31" s="58"/>
      <c r="AU31" s="58"/>
      <c r="AV31" s="59"/>
      <c r="AW31" s="54">
        <f t="shared" si="10"/>
        <v>2.9249157488690467</v>
      </c>
      <c r="AX31" s="55">
        <f t="shared" si="11"/>
        <v>3991</v>
      </c>
      <c r="AY31" s="61">
        <v>6</v>
      </c>
      <c r="AZ31" s="62"/>
      <c r="BA31" s="58"/>
      <c r="BB31" s="58"/>
      <c r="BC31" s="59"/>
      <c r="BD31" s="54">
        <f t="shared" si="12"/>
        <v>3.1366421332338676</v>
      </c>
      <c r="BE31" s="55">
        <f t="shared" si="13"/>
        <v>3991</v>
      </c>
      <c r="BF31" s="61">
        <v>10</v>
      </c>
      <c r="BG31" s="62"/>
      <c r="BH31" s="58"/>
      <c r="BI31" s="58"/>
      <c r="BJ31" s="59"/>
      <c r="BK31" s="54">
        <f t="shared" si="14"/>
        <v>3.3816868027851537</v>
      </c>
      <c r="BL31" s="55">
        <f t="shared" si="15"/>
        <v>3975</v>
      </c>
      <c r="BM31" s="61">
        <v>9</v>
      </c>
      <c r="BN31" s="62"/>
      <c r="BO31" s="58"/>
      <c r="BP31" s="58"/>
      <c r="BQ31" s="59"/>
      <c r="BR31" s="54">
        <f t="shared" si="16"/>
        <v>3.6613191201533186</v>
      </c>
      <c r="BS31" s="55">
        <f t="shared" si="17"/>
        <v>3975</v>
      </c>
      <c r="BT31" s="61"/>
      <c r="BU31" s="62"/>
      <c r="BV31" s="58"/>
      <c r="BW31" s="58"/>
      <c r="BX31" s="59"/>
      <c r="BY31" s="54">
        <f t="shared" si="18"/>
        <v>3.689185593302811</v>
      </c>
      <c r="BZ31" s="55">
        <f t="shared" si="19"/>
        <v>3975</v>
      </c>
      <c r="CA31" s="61"/>
      <c r="CB31" s="62"/>
      <c r="CC31" s="58"/>
      <c r="CD31" s="58"/>
      <c r="CE31" s="59"/>
      <c r="CF31" s="54">
        <f t="shared" si="20"/>
        <v>3.689185593302811</v>
      </c>
      <c r="CG31" s="55">
        <f t="shared" si="21"/>
        <v>3975</v>
      </c>
      <c r="CH31" s="61"/>
      <c r="CI31" s="62"/>
      <c r="CJ31" s="58"/>
      <c r="CK31" s="58"/>
      <c r="CL31" s="59"/>
      <c r="CM31" s="54">
        <f t="shared" si="22"/>
        <v>3.689185593302811</v>
      </c>
      <c r="CN31" s="55">
        <f t="shared" si="23"/>
        <v>3975</v>
      </c>
      <c r="CO31" s="61"/>
      <c r="CP31" s="62"/>
      <c r="CQ31" s="58"/>
      <c r="CR31" s="58"/>
      <c r="CS31" s="59"/>
      <c r="CT31" s="54">
        <f t="shared" si="24"/>
        <v>3.689185593302811</v>
      </c>
      <c r="CU31" s="55">
        <f t="shared" si="25"/>
        <v>3975</v>
      </c>
      <c r="CV31" s="61"/>
      <c r="CW31" s="62"/>
      <c r="CX31" s="58"/>
      <c r="CY31" s="58"/>
      <c r="CZ31" s="59"/>
      <c r="DA31" s="54">
        <f t="shared" si="26"/>
        <v>3.689185593302811</v>
      </c>
      <c r="DB31" s="55">
        <f t="shared" si="27"/>
        <v>3975</v>
      </c>
      <c r="DC31" s="61"/>
      <c r="DD31" s="62"/>
      <c r="DE31" s="58"/>
      <c r="DF31" s="58"/>
      <c r="DG31" s="59"/>
      <c r="DH31" s="54">
        <f t="shared" si="28"/>
        <v>3.689185593302811</v>
      </c>
      <c r="DI31" s="55">
        <f t="shared" si="29"/>
        <v>3975</v>
      </c>
      <c r="DJ31" s="61"/>
      <c r="DK31" s="62"/>
      <c r="DL31" s="58"/>
      <c r="DM31" s="58"/>
      <c r="DN31" s="59"/>
      <c r="DO31" s="54">
        <f t="shared" si="30"/>
        <v>3.689185593302811</v>
      </c>
      <c r="DP31" s="55">
        <f t="shared" si="31"/>
        <v>3975</v>
      </c>
      <c r="DQ31" s="61"/>
      <c r="DR31" s="62"/>
      <c r="DS31" s="58"/>
      <c r="DT31" s="58"/>
      <c r="DU31" s="59"/>
      <c r="DV31" s="54">
        <f t="shared" si="32"/>
        <v>3.689185593302811</v>
      </c>
      <c r="DW31" s="55">
        <f t="shared" si="33"/>
        <v>3975</v>
      </c>
      <c r="DX31" s="61"/>
      <c r="DY31" s="62"/>
      <c r="DZ31" s="58"/>
      <c r="EA31" s="58"/>
      <c r="EB31" s="59"/>
      <c r="EC31" s="54">
        <f t="shared" si="34"/>
        <v>3.689185593302811</v>
      </c>
      <c r="ED31" s="55">
        <f t="shared" si="35"/>
        <v>3975</v>
      </c>
      <c r="EE31" s="61"/>
      <c r="EF31" s="62"/>
      <c r="EG31" s="58"/>
      <c r="EH31" s="58"/>
      <c r="EI31" s="59"/>
      <c r="EJ31" s="54">
        <f t="shared" si="36"/>
        <v>3.689185593302811</v>
      </c>
      <c r="EK31" s="55">
        <f t="shared" si="37"/>
        <v>3975</v>
      </c>
      <c r="EL31" s="61"/>
      <c r="EM31" s="62"/>
      <c r="EN31" s="58"/>
      <c r="EO31" s="58"/>
      <c r="EP31" s="59"/>
      <c r="EQ31" s="54">
        <f t="shared" si="38"/>
        <v>3.689185593302811</v>
      </c>
      <c r="ER31" s="55">
        <f t="shared" si="39"/>
        <v>3975</v>
      </c>
      <c r="ES31" s="61"/>
      <c r="ET31" s="62"/>
      <c r="EU31" s="58"/>
      <c r="EV31" s="58"/>
      <c r="EW31" s="59"/>
      <c r="EX31" s="54">
        <f t="shared" si="40"/>
        <v>3.689185593302811</v>
      </c>
      <c r="EY31" s="55">
        <f t="shared" si="41"/>
        <v>3975</v>
      </c>
      <c r="EZ31" s="61"/>
      <c r="FA31" s="62"/>
      <c r="FB31" s="58"/>
      <c r="FC31" s="58"/>
      <c r="FD31" s="59"/>
      <c r="FE31" s="54">
        <f t="shared" si="42"/>
        <v>3.689185593302811</v>
      </c>
      <c r="FF31" s="55">
        <f t="shared" si="43"/>
        <v>3975</v>
      </c>
      <c r="FG31" s="61"/>
      <c r="FH31" s="62"/>
      <c r="FI31" s="58"/>
      <c r="FJ31" s="58"/>
      <c r="FK31" s="59"/>
      <c r="FL31" s="54">
        <f t="shared" si="44"/>
        <v>3.689185593302811</v>
      </c>
      <c r="FM31" s="55">
        <f t="shared" si="45"/>
        <v>3975</v>
      </c>
      <c r="FN31" s="61"/>
      <c r="FO31" s="62"/>
      <c r="FP31" s="58"/>
      <c r="FQ31" s="58"/>
      <c r="FR31" s="59"/>
      <c r="FS31" s="54">
        <f t="shared" si="46"/>
        <v>3.689185593302811</v>
      </c>
      <c r="FT31" s="55">
        <f t="shared" si="47"/>
        <v>3975</v>
      </c>
      <c r="FU31" s="61"/>
      <c r="FV31" s="62"/>
      <c r="FW31" s="58"/>
      <c r="FX31" s="58"/>
      <c r="FY31" s="59"/>
      <c r="FZ31" s="54">
        <f t="shared" si="48"/>
        <v>3.689185593302811</v>
      </c>
      <c r="GA31" s="55">
        <f t="shared" si="49"/>
        <v>3975</v>
      </c>
      <c r="GB31" s="61"/>
      <c r="GC31" s="62"/>
      <c r="GD31" s="58"/>
      <c r="GE31" s="58"/>
      <c r="GF31" s="59"/>
      <c r="GG31" s="54">
        <f t="shared" si="50"/>
        <v>3.689185593302811</v>
      </c>
      <c r="GH31" s="55">
        <f t="shared" si="51"/>
        <v>3975</v>
      </c>
      <c r="GI31" s="61"/>
      <c r="GJ31" s="62"/>
      <c r="GK31" s="58"/>
      <c r="GL31" s="58"/>
      <c r="GM31" s="59"/>
      <c r="GN31" s="54">
        <f t="shared" si="52"/>
        <v>3.689185593302811</v>
      </c>
      <c r="GO31" s="55">
        <f t="shared" si="53"/>
        <v>3975</v>
      </c>
      <c r="GP31" s="61"/>
      <c r="GQ31" s="62"/>
      <c r="GR31" s="58"/>
      <c r="GS31" s="58"/>
      <c r="GT31" s="59"/>
      <c r="GU31" s="54">
        <f t="shared" si="54"/>
        <v>3.689185593302811</v>
      </c>
      <c r="GV31" s="55">
        <f t="shared" si="55"/>
        <v>3975</v>
      </c>
    </row>
    <row r="32" spans="1:204" s="60" customFormat="1">
      <c r="A32" s="57">
        <v>29</v>
      </c>
      <c r="B32" s="61">
        <v>2</v>
      </c>
      <c r="C32" s="62"/>
      <c r="D32" s="58">
        <v>40</v>
      </c>
      <c r="E32" s="58"/>
      <c r="F32" s="59"/>
      <c r="G32" s="54">
        <f t="shared" si="57"/>
        <v>1.2751923076923082</v>
      </c>
      <c r="H32" s="55">
        <f t="shared" si="56"/>
        <v>4000</v>
      </c>
      <c r="I32" s="61">
        <v>7</v>
      </c>
      <c r="J32" s="62"/>
      <c r="K32" s="58">
        <v>40</v>
      </c>
      <c r="L32" s="58"/>
      <c r="M32" s="59"/>
      <c r="N32" s="54">
        <f t="shared" si="0"/>
        <v>1.5153846153846156</v>
      </c>
      <c r="O32" s="55">
        <f t="shared" si="1"/>
        <v>4000</v>
      </c>
      <c r="P32" s="61">
        <v>10</v>
      </c>
      <c r="Q32" s="62"/>
      <c r="R32" s="58"/>
      <c r="S32" s="58"/>
      <c r="T32" s="59"/>
      <c r="U32" s="54">
        <f t="shared" si="2"/>
        <v>1.7934615384615384</v>
      </c>
      <c r="V32" s="55">
        <f t="shared" si="3"/>
        <v>4000</v>
      </c>
      <c r="W32" s="61">
        <v>10</v>
      </c>
      <c r="X32" s="62"/>
      <c r="Y32" s="58"/>
      <c r="Z32" s="58"/>
      <c r="AA32" s="59"/>
      <c r="AB32" s="54">
        <f t="shared" si="4"/>
        <v>2.126923076923076</v>
      </c>
      <c r="AC32" s="55">
        <f t="shared" si="5"/>
        <v>4000</v>
      </c>
      <c r="AD32" s="61">
        <v>9</v>
      </c>
      <c r="AE32" s="62"/>
      <c r="AF32" s="58"/>
      <c r="AG32" s="58"/>
      <c r="AH32" s="59"/>
      <c r="AI32" s="54">
        <f t="shared" si="6"/>
        <v>2.4730769230769205</v>
      </c>
      <c r="AJ32" s="55">
        <f t="shared" si="7"/>
        <v>4000</v>
      </c>
      <c r="AK32" s="61">
        <v>8</v>
      </c>
      <c r="AL32" s="62"/>
      <c r="AM32" s="58"/>
      <c r="AN32" s="58"/>
      <c r="AO32" s="59"/>
      <c r="AP32" s="54">
        <f t="shared" si="8"/>
        <v>2.6904807692307657</v>
      </c>
      <c r="AQ32" s="55">
        <f t="shared" si="9"/>
        <v>4000</v>
      </c>
      <c r="AR32" s="61"/>
      <c r="AS32" s="62"/>
      <c r="AT32" s="58">
        <v>40</v>
      </c>
      <c r="AU32" s="58"/>
      <c r="AV32" s="59"/>
      <c r="AW32" s="54">
        <f t="shared" si="10"/>
        <v>2.9299270242386282</v>
      </c>
      <c r="AX32" s="55">
        <f t="shared" si="11"/>
        <v>3991</v>
      </c>
      <c r="AY32" s="61">
        <v>8</v>
      </c>
      <c r="AZ32" s="62"/>
      <c r="BA32" s="58"/>
      <c r="BB32" s="58"/>
      <c r="BC32" s="59"/>
      <c r="BD32" s="54">
        <f t="shared" si="12"/>
        <v>3.1458937185315565</v>
      </c>
      <c r="BE32" s="55">
        <f t="shared" si="13"/>
        <v>3991</v>
      </c>
      <c r="BF32" s="61"/>
      <c r="BG32" s="62"/>
      <c r="BH32" s="58"/>
      <c r="BI32" s="58"/>
      <c r="BJ32" s="59"/>
      <c r="BK32" s="54">
        <f t="shared" si="14"/>
        <v>3.3816868027851537</v>
      </c>
      <c r="BL32" s="55">
        <f t="shared" si="15"/>
        <v>3975</v>
      </c>
      <c r="BM32" s="61">
        <v>12</v>
      </c>
      <c r="BN32" s="62"/>
      <c r="BO32" s="58"/>
      <c r="BP32" s="58"/>
      <c r="BQ32" s="59"/>
      <c r="BR32" s="54">
        <f t="shared" si="16"/>
        <v>3.6752523567280644</v>
      </c>
      <c r="BS32" s="55">
        <f t="shared" si="17"/>
        <v>3975</v>
      </c>
      <c r="BT32" s="61"/>
      <c r="BU32" s="62"/>
      <c r="BV32" s="58"/>
      <c r="BW32" s="58"/>
      <c r="BX32" s="59"/>
      <c r="BY32" s="54">
        <f t="shared" si="18"/>
        <v>3.689185593302811</v>
      </c>
      <c r="BZ32" s="55">
        <f t="shared" si="19"/>
        <v>3975</v>
      </c>
      <c r="CA32" s="61"/>
      <c r="CB32" s="62"/>
      <c r="CC32" s="58"/>
      <c r="CD32" s="58"/>
      <c r="CE32" s="59"/>
      <c r="CF32" s="54">
        <f t="shared" si="20"/>
        <v>3.689185593302811</v>
      </c>
      <c r="CG32" s="55">
        <f t="shared" si="21"/>
        <v>3975</v>
      </c>
      <c r="CH32" s="61"/>
      <c r="CI32" s="62"/>
      <c r="CJ32" s="58"/>
      <c r="CK32" s="58"/>
      <c r="CL32" s="59"/>
      <c r="CM32" s="54">
        <f t="shared" si="22"/>
        <v>3.689185593302811</v>
      </c>
      <c r="CN32" s="55">
        <f t="shared" si="23"/>
        <v>3975</v>
      </c>
      <c r="CO32" s="61"/>
      <c r="CP32" s="62"/>
      <c r="CQ32" s="58"/>
      <c r="CR32" s="58"/>
      <c r="CS32" s="59"/>
      <c r="CT32" s="54">
        <f t="shared" si="24"/>
        <v>3.689185593302811</v>
      </c>
      <c r="CU32" s="55">
        <f t="shared" si="25"/>
        <v>3975</v>
      </c>
      <c r="CV32" s="61"/>
      <c r="CW32" s="62"/>
      <c r="CX32" s="58"/>
      <c r="CY32" s="58"/>
      <c r="CZ32" s="59"/>
      <c r="DA32" s="54">
        <f t="shared" si="26"/>
        <v>3.689185593302811</v>
      </c>
      <c r="DB32" s="55">
        <f t="shared" si="27"/>
        <v>3975</v>
      </c>
      <c r="DC32" s="61"/>
      <c r="DD32" s="62"/>
      <c r="DE32" s="58"/>
      <c r="DF32" s="58"/>
      <c r="DG32" s="59"/>
      <c r="DH32" s="54">
        <f t="shared" si="28"/>
        <v>3.689185593302811</v>
      </c>
      <c r="DI32" s="55">
        <f t="shared" si="29"/>
        <v>3975</v>
      </c>
      <c r="DJ32" s="61"/>
      <c r="DK32" s="62"/>
      <c r="DL32" s="58"/>
      <c r="DM32" s="58"/>
      <c r="DN32" s="59"/>
      <c r="DO32" s="54">
        <f t="shared" si="30"/>
        <v>3.689185593302811</v>
      </c>
      <c r="DP32" s="55">
        <f t="shared" si="31"/>
        <v>3975</v>
      </c>
      <c r="DQ32" s="61"/>
      <c r="DR32" s="62"/>
      <c r="DS32" s="58"/>
      <c r="DT32" s="58"/>
      <c r="DU32" s="59"/>
      <c r="DV32" s="54">
        <f t="shared" si="32"/>
        <v>3.689185593302811</v>
      </c>
      <c r="DW32" s="55">
        <f t="shared" si="33"/>
        <v>3975</v>
      </c>
      <c r="DX32" s="61"/>
      <c r="DY32" s="62"/>
      <c r="DZ32" s="58"/>
      <c r="EA32" s="58"/>
      <c r="EB32" s="59"/>
      <c r="EC32" s="54">
        <f t="shared" si="34"/>
        <v>3.689185593302811</v>
      </c>
      <c r="ED32" s="55">
        <f t="shared" si="35"/>
        <v>3975</v>
      </c>
      <c r="EE32" s="61"/>
      <c r="EF32" s="62"/>
      <c r="EG32" s="58"/>
      <c r="EH32" s="58"/>
      <c r="EI32" s="59"/>
      <c r="EJ32" s="54">
        <f t="shared" si="36"/>
        <v>3.689185593302811</v>
      </c>
      <c r="EK32" s="55">
        <f t="shared" si="37"/>
        <v>3975</v>
      </c>
      <c r="EL32" s="61"/>
      <c r="EM32" s="62"/>
      <c r="EN32" s="58"/>
      <c r="EO32" s="58"/>
      <c r="EP32" s="59"/>
      <c r="EQ32" s="54">
        <f t="shared" si="38"/>
        <v>3.689185593302811</v>
      </c>
      <c r="ER32" s="55">
        <f t="shared" si="39"/>
        <v>3975</v>
      </c>
      <c r="ES32" s="61"/>
      <c r="ET32" s="62"/>
      <c r="EU32" s="58"/>
      <c r="EV32" s="58"/>
      <c r="EW32" s="59"/>
      <c r="EX32" s="54">
        <f t="shared" si="40"/>
        <v>3.689185593302811</v>
      </c>
      <c r="EY32" s="55">
        <f t="shared" si="41"/>
        <v>3975</v>
      </c>
      <c r="EZ32" s="61"/>
      <c r="FA32" s="62"/>
      <c r="FB32" s="58"/>
      <c r="FC32" s="58"/>
      <c r="FD32" s="59"/>
      <c r="FE32" s="54">
        <f t="shared" si="42"/>
        <v>3.689185593302811</v>
      </c>
      <c r="FF32" s="55">
        <f t="shared" si="43"/>
        <v>3975</v>
      </c>
      <c r="FG32" s="61"/>
      <c r="FH32" s="62"/>
      <c r="FI32" s="58"/>
      <c r="FJ32" s="58"/>
      <c r="FK32" s="59"/>
      <c r="FL32" s="54">
        <f t="shared" si="44"/>
        <v>3.689185593302811</v>
      </c>
      <c r="FM32" s="55">
        <f t="shared" si="45"/>
        <v>3975</v>
      </c>
      <c r="FN32" s="61"/>
      <c r="FO32" s="62"/>
      <c r="FP32" s="58"/>
      <c r="FQ32" s="58"/>
      <c r="FR32" s="59"/>
      <c r="FS32" s="54">
        <f t="shared" si="46"/>
        <v>3.689185593302811</v>
      </c>
      <c r="FT32" s="55">
        <f t="shared" si="47"/>
        <v>3975</v>
      </c>
      <c r="FU32" s="61"/>
      <c r="FV32" s="62"/>
      <c r="FW32" s="58"/>
      <c r="FX32" s="58"/>
      <c r="FY32" s="59"/>
      <c r="FZ32" s="54">
        <f t="shared" si="48"/>
        <v>3.689185593302811</v>
      </c>
      <c r="GA32" s="55">
        <f t="shared" si="49"/>
        <v>3975</v>
      </c>
      <c r="GB32" s="61"/>
      <c r="GC32" s="62"/>
      <c r="GD32" s="58"/>
      <c r="GE32" s="58"/>
      <c r="GF32" s="59"/>
      <c r="GG32" s="54">
        <f t="shared" si="50"/>
        <v>3.689185593302811</v>
      </c>
      <c r="GH32" s="55">
        <f t="shared" si="51"/>
        <v>3975</v>
      </c>
      <c r="GI32" s="61"/>
      <c r="GJ32" s="62"/>
      <c r="GK32" s="58"/>
      <c r="GL32" s="58"/>
      <c r="GM32" s="59"/>
      <c r="GN32" s="54">
        <f t="shared" si="52"/>
        <v>3.689185593302811</v>
      </c>
      <c r="GO32" s="55">
        <f t="shared" si="53"/>
        <v>3975</v>
      </c>
      <c r="GP32" s="61"/>
      <c r="GQ32" s="62"/>
      <c r="GR32" s="58"/>
      <c r="GS32" s="58"/>
      <c r="GT32" s="59"/>
      <c r="GU32" s="54">
        <f t="shared" si="54"/>
        <v>3.689185593302811</v>
      </c>
      <c r="GV32" s="55">
        <f t="shared" si="55"/>
        <v>3975</v>
      </c>
    </row>
    <row r="33" spans="1:204" s="60" customFormat="1">
      <c r="A33" s="57">
        <v>30</v>
      </c>
      <c r="B33" s="61">
        <v>3</v>
      </c>
      <c r="C33" s="62"/>
      <c r="D33" s="58">
        <v>20</v>
      </c>
      <c r="E33" s="58"/>
      <c r="F33" s="59"/>
      <c r="G33" s="54">
        <f t="shared" si="57"/>
        <v>1.2811538461538468</v>
      </c>
      <c r="H33" s="55">
        <f t="shared" si="56"/>
        <v>4000</v>
      </c>
      <c r="I33" s="61"/>
      <c r="J33" s="62"/>
      <c r="K33" s="58">
        <v>40</v>
      </c>
      <c r="L33" s="58"/>
      <c r="M33" s="59"/>
      <c r="N33" s="54">
        <f t="shared" si="0"/>
        <v>1.5203846153846154</v>
      </c>
      <c r="O33" s="55">
        <f t="shared" si="1"/>
        <v>4000</v>
      </c>
      <c r="P33" s="61">
        <v>11</v>
      </c>
      <c r="Q33" s="62"/>
      <c r="R33" s="58"/>
      <c r="S33" s="58"/>
      <c r="T33" s="59"/>
      <c r="U33" s="54">
        <f t="shared" si="2"/>
        <v>1.806153846153846</v>
      </c>
      <c r="V33" s="55">
        <f t="shared" si="3"/>
        <v>4000</v>
      </c>
      <c r="W33" s="61">
        <v>12</v>
      </c>
      <c r="X33" s="62"/>
      <c r="Y33" s="58"/>
      <c r="Z33" s="58"/>
      <c r="AA33" s="59"/>
      <c r="AB33" s="54">
        <f t="shared" si="4"/>
        <v>2.1407692307692301</v>
      </c>
      <c r="AC33" s="55">
        <f t="shared" si="5"/>
        <v>4000</v>
      </c>
      <c r="AD33" s="61">
        <v>10</v>
      </c>
      <c r="AE33" s="62"/>
      <c r="AF33" s="58"/>
      <c r="AG33" s="58"/>
      <c r="AH33" s="59"/>
      <c r="AI33" s="54">
        <f t="shared" si="6"/>
        <v>2.484615384615382</v>
      </c>
      <c r="AJ33" s="55">
        <f t="shared" si="7"/>
        <v>4000</v>
      </c>
      <c r="AK33" s="61"/>
      <c r="AL33" s="62"/>
      <c r="AM33" s="58">
        <v>30</v>
      </c>
      <c r="AN33" s="58"/>
      <c r="AO33" s="59"/>
      <c r="AP33" s="54">
        <f t="shared" si="8"/>
        <v>2.6942307692307659</v>
      </c>
      <c r="AQ33" s="55">
        <f t="shared" si="9"/>
        <v>4000</v>
      </c>
      <c r="AR33" s="61">
        <v>10</v>
      </c>
      <c r="AS33" s="62"/>
      <c r="AT33" s="58"/>
      <c r="AU33" s="58"/>
      <c r="AV33" s="59"/>
      <c r="AW33" s="54">
        <f t="shared" si="10"/>
        <v>2.9414915058607392</v>
      </c>
      <c r="AX33" s="55">
        <f t="shared" si="11"/>
        <v>3991</v>
      </c>
      <c r="AY33" s="61">
        <v>8</v>
      </c>
      <c r="AZ33" s="62"/>
      <c r="BA33" s="58"/>
      <c r="BB33" s="58"/>
      <c r="BC33" s="59"/>
      <c r="BD33" s="54">
        <f t="shared" si="12"/>
        <v>3.1551453038292454</v>
      </c>
      <c r="BE33" s="55">
        <f t="shared" si="13"/>
        <v>3991</v>
      </c>
      <c r="BF33" s="61"/>
      <c r="BG33" s="62"/>
      <c r="BH33" s="58"/>
      <c r="BI33" s="58"/>
      <c r="BJ33" s="59"/>
      <c r="BK33" s="54">
        <f t="shared" si="14"/>
        <v>3.3816868027851537</v>
      </c>
      <c r="BL33" s="55">
        <f t="shared" si="15"/>
        <v>3975</v>
      </c>
      <c r="BM33" s="61">
        <v>6</v>
      </c>
      <c r="BN33" s="62"/>
      <c r="BO33" s="58"/>
      <c r="BP33" s="58"/>
      <c r="BQ33" s="59"/>
      <c r="BR33" s="54">
        <f t="shared" si="16"/>
        <v>3.6822189750154375</v>
      </c>
      <c r="BS33" s="55">
        <f t="shared" si="17"/>
        <v>3975</v>
      </c>
      <c r="BT33" s="61"/>
      <c r="BU33" s="62"/>
      <c r="BV33" s="58"/>
      <c r="BW33" s="58"/>
      <c r="BX33" s="59"/>
      <c r="BY33" s="54">
        <f t="shared" si="18"/>
        <v>3.689185593302811</v>
      </c>
      <c r="BZ33" s="55">
        <f t="shared" si="19"/>
        <v>3975</v>
      </c>
      <c r="CA33" s="61"/>
      <c r="CB33" s="62"/>
      <c r="CC33" s="58"/>
      <c r="CD33" s="58"/>
      <c r="CE33" s="59"/>
      <c r="CF33" s="54">
        <f t="shared" si="20"/>
        <v>3.689185593302811</v>
      </c>
      <c r="CG33" s="55">
        <f t="shared" si="21"/>
        <v>3975</v>
      </c>
      <c r="CH33" s="61"/>
      <c r="CI33" s="62"/>
      <c r="CJ33" s="58"/>
      <c r="CK33" s="58"/>
      <c r="CL33" s="59"/>
      <c r="CM33" s="54">
        <f t="shared" si="22"/>
        <v>3.689185593302811</v>
      </c>
      <c r="CN33" s="55">
        <f t="shared" si="23"/>
        <v>3975</v>
      </c>
      <c r="CO33" s="61"/>
      <c r="CP33" s="62"/>
      <c r="CQ33" s="58"/>
      <c r="CR33" s="58"/>
      <c r="CS33" s="59"/>
      <c r="CT33" s="54">
        <f t="shared" si="24"/>
        <v>3.689185593302811</v>
      </c>
      <c r="CU33" s="55">
        <f t="shared" si="25"/>
        <v>3975</v>
      </c>
      <c r="CV33" s="61"/>
      <c r="CW33" s="62"/>
      <c r="CX33" s="58"/>
      <c r="CY33" s="58"/>
      <c r="CZ33" s="59"/>
      <c r="DA33" s="54">
        <f t="shared" si="26"/>
        <v>3.689185593302811</v>
      </c>
      <c r="DB33" s="55">
        <f t="shared" si="27"/>
        <v>3975</v>
      </c>
      <c r="DC33" s="61"/>
      <c r="DD33" s="62"/>
      <c r="DE33" s="58"/>
      <c r="DF33" s="58"/>
      <c r="DG33" s="59"/>
      <c r="DH33" s="54">
        <f t="shared" si="28"/>
        <v>3.689185593302811</v>
      </c>
      <c r="DI33" s="55">
        <f t="shared" si="29"/>
        <v>3975</v>
      </c>
      <c r="DJ33" s="61"/>
      <c r="DK33" s="62"/>
      <c r="DL33" s="58"/>
      <c r="DM33" s="58"/>
      <c r="DN33" s="59"/>
      <c r="DO33" s="54">
        <f t="shared" si="30"/>
        <v>3.689185593302811</v>
      </c>
      <c r="DP33" s="55">
        <f t="shared" si="31"/>
        <v>3975</v>
      </c>
      <c r="DQ33" s="61"/>
      <c r="DR33" s="62"/>
      <c r="DS33" s="58"/>
      <c r="DT33" s="58"/>
      <c r="DU33" s="59"/>
      <c r="DV33" s="54">
        <f t="shared" si="32"/>
        <v>3.689185593302811</v>
      </c>
      <c r="DW33" s="55">
        <f t="shared" si="33"/>
        <v>3975</v>
      </c>
      <c r="DX33" s="61"/>
      <c r="DY33" s="62"/>
      <c r="DZ33" s="58"/>
      <c r="EA33" s="58"/>
      <c r="EB33" s="59"/>
      <c r="EC33" s="54">
        <f t="shared" si="34"/>
        <v>3.689185593302811</v>
      </c>
      <c r="ED33" s="55">
        <f t="shared" si="35"/>
        <v>3975</v>
      </c>
      <c r="EE33" s="61"/>
      <c r="EF33" s="62"/>
      <c r="EG33" s="58"/>
      <c r="EH33" s="58"/>
      <c r="EI33" s="59"/>
      <c r="EJ33" s="54">
        <f t="shared" si="36"/>
        <v>3.689185593302811</v>
      </c>
      <c r="EK33" s="55">
        <f t="shared" si="37"/>
        <v>3975</v>
      </c>
      <c r="EL33" s="61"/>
      <c r="EM33" s="62"/>
      <c r="EN33" s="58"/>
      <c r="EO33" s="58"/>
      <c r="EP33" s="59"/>
      <c r="EQ33" s="54">
        <f t="shared" si="38"/>
        <v>3.689185593302811</v>
      </c>
      <c r="ER33" s="55">
        <f t="shared" si="39"/>
        <v>3975</v>
      </c>
      <c r="ES33" s="61"/>
      <c r="ET33" s="62"/>
      <c r="EU33" s="58"/>
      <c r="EV33" s="58"/>
      <c r="EW33" s="59"/>
      <c r="EX33" s="54">
        <f t="shared" si="40"/>
        <v>3.689185593302811</v>
      </c>
      <c r="EY33" s="55">
        <f t="shared" si="41"/>
        <v>3975</v>
      </c>
      <c r="EZ33" s="61"/>
      <c r="FA33" s="62"/>
      <c r="FB33" s="58"/>
      <c r="FC33" s="58"/>
      <c r="FD33" s="59"/>
      <c r="FE33" s="54">
        <f t="shared" si="42"/>
        <v>3.689185593302811</v>
      </c>
      <c r="FF33" s="55">
        <f t="shared" si="43"/>
        <v>3975</v>
      </c>
      <c r="FG33" s="61"/>
      <c r="FH33" s="62"/>
      <c r="FI33" s="58"/>
      <c r="FJ33" s="58"/>
      <c r="FK33" s="59"/>
      <c r="FL33" s="54">
        <f t="shared" si="44"/>
        <v>3.689185593302811</v>
      </c>
      <c r="FM33" s="55">
        <f t="shared" si="45"/>
        <v>3975</v>
      </c>
      <c r="FN33" s="61"/>
      <c r="FO33" s="62"/>
      <c r="FP33" s="58"/>
      <c r="FQ33" s="58"/>
      <c r="FR33" s="59"/>
      <c r="FS33" s="54">
        <f t="shared" si="46"/>
        <v>3.689185593302811</v>
      </c>
      <c r="FT33" s="55">
        <f t="shared" si="47"/>
        <v>3975</v>
      </c>
      <c r="FU33" s="61"/>
      <c r="FV33" s="62"/>
      <c r="FW33" s="58"/>
      <c r="FX33" s="58"/>
      <c r="FY33" s="59"/>
      <c r="FZ33" s="54">
        <f t="shared" si="48"/>
        <v>3.689185593302811</v>
      </c>
      <c r="GA33" s="55">
        <f t="shared" si="49"/>
        <v>3975</v>
      </c>
      <c r="GB33" s="61"/>
      <c r="GC33" s="62"/>
      <c r="GD33" s="58"/>
      <c r="GE33" s="58"/>
      <c r="GF33" s="59"/>
      <c r="GG33" s="54">
        <f t="shared" si="50"/>
        <v>3.689185593302811</v>
      </c>
      <c r="GH33" s="55">
        <f t="shared" si="51"/>
        <v>3975</v>
      </c>
      <c r="GI33" s="61"/>
      <c r="GJ33" s="62"/>
      <c r="GK33" s="58"/>
      <c r="GL33" s="58"/>
      <c r="GM33" s="59"/>
      <c r="GN33" s="54">
        <f t="shared" si="52"/>
        <v>3.689185593302811</v>
      </c>
      <c r="GO33" s="55">
        <f t="shared" si="53"/>
        <v>3975</v>
      </c>
      <c r="GP33" s="61"/>
      <c r="GQ33" s="62"/>
      <c r="GR33" s="58"/>
      <c r="GS33" s="58"/>
      <c r="GT33" s="59"/>
      <c r="GU33" s="54">
        <f t="shared" si="54"/>
        <v>3.689185593302811</v>
      </c>
      <c r="GV33" s="55">
        <f t="shared" si="55"/>
        <v>3975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1.2811538461538468</v>
      </c>
      <c r="H34" s="55">
        <f t="shared" si="56"/>
        <v>4000</v>
      </c>
      <c r="I34" s="64"/>
      <c r="J34" s="65"/>
      <c r="K34" s="66">
        <v>40</v>
      </c>
      <c r="L34" s="66"/>
      <c r="M34" s="67"/>
      <c r="N34" s="68">
        <f t="shared" si="0"/>
        <v>1.5253846153846156</v>
      </c>
      <c r="O34" s="69">
        <f t="shared" si="1"/>
        <v>4000</v>
      </c>
      <c r="P34" s="64"/>
      <c r="Q34" s="65"/>
      <c r="R34" s="66"/>
      <c r="S34" s="66"/>
      <c r="T34" s="67"/>
      <c r="U34" s="68">
        <f t="shared" si="2"/>
        <v>1.806153846153846</v>
      </c>
      <c r="V34" s="69">
        <f t="shared" si="3"/>
        <v>4000</v>
      </c>
      <c r="W34" s="64"/>
      <c r="X34" s="65"/>
      <c r="Y34" s="66"/>
      <c r="Z34" s="66"/>
      <c r="AA34" s="67"/>
      <c r="AB34" s="68">
        <f t="shared" si="4"/>
        <v>2.1407692307692301</v>
      </c>
      <c r="AC34" s="69">
        <f t="shared" si="5"/>
        <v>4000</v>
      </c>
      <c r="AD34" s="64">
        <v>10</v>
      </c>
      <c r="AE34" s="65"/>
      <c r="AF34" s="66"/>
      <c r="AG34" s="66"/>
      <c r="AH34" s="67"/>
      <c r="AI34" s="68">
        <f t="shared" si="6"/>
        <v>2.4961538461538435</v>
      </c>
      <c r="AJ34" s="69">
        <f t="shared" si="7"/>
        <v>4000</v>
      </c>
      <c r="AK34" s="64"/>
      <c r="AL34" s="65"/>
      <c r="AM34" s="66"/>
      <c r="AN34" s="66"/>
      <c r="AO34" s="67"/>
      <c r="AP34" s="68">
        <f t="shared" si="8"/>
        <v>2.6942307692307659</v>
      </c>
      <c r="AQ34" s="69">
        <f t="shared" si="9"/>
        <v>4000</v>
      </c>
      <c r="AR34" s="64">
        <v>12</v>
      </c>
      <c r="AS34" s="65"/>
      <c r="AT34" s="66"/>
      <c r="AU34" s="66"/>
      <c r="AV34" s="67"/>
      <c r="AW34" s="68">
        <f t="shared" si="10"/>
        <v>2.9553688838072727</v>
      </c>
      <c r="AX34" s="69">
        <f t="shared" si="11"/>
        <v>3991</v>
      </c>
      <c r="AY34" s="64">
        <v>9</v>
      </c>
      <c r="AZ34" s="65"/>
      <c r="BA34" s="66"/>
      <c r="BB34" s="66"/>
      <c r="BC34" s="67"/>
      <c r="BD34" s="68">
        <f t="shared" si="12"/>
        <v>3.1655533372891451</v>
      </c>
      <c r="BE34" s="69">
        <f t="shared" si="13"/>
        <v>3991</v>
      </c>
      <c r="BF34" s="64"/>
      <c r="BG34" s="65"/>
      <c r="BH34" s="66"/>
      <c r="BI34" s="66"/>
      <c r="BJ34" s="67"/>
      <c r="BK34" s="68">
        <f t="shared" si="14"/>
        <v>3.3816868027851537</v>
      </c>
      <c r="BL34" s="69">
        <f t="shared" si="15"/>
        <v>3975</v>
      </c>
      <c r="BM34" s="64">
        <v>6</v>
      </c>
      <c r="BN34" s="65"/>
      <c r="BO34" s="66"/>
      <c r="BP34" s="66"/>
      <c r="BQ34" s="67"/>
      <c r="BR34" s="68">
        <f t="shared" si="16"/>
        <v>3.689185593302811</v>
      </c>
      <c r="BS34" s="69">
        <f t="shared" si="17"/>
        <v>3975</v>
      </c>
      <c r="BT34" s="64"/>
      <c r="BU34" s="65"/>
      <c r="BV34" s="66"/>
      <c r="BW34" s="66"/>
      <c r="BX34" s="67"/>
      <c r="BY34" s="68">
        <f t="shared" si="18"/>
        <v>3.689185593302811</v>
      </c>
      <c r="BZ34" s="69">
        <f t="shared" si="19"/>
        <v>3975</v>
      </c>
      <c r="CA34" s="64"/>
      <c r="CB34" s="65"/>
      <c r="CC34" s="66"/>
      <c r="CD34" s="66"/>
      <c r="CE34" s="67"/>
      <c r="CF34" s="68">
        <f t="shared" si="20"/>
        <v>3.689185593302811</v>
      </c>
      <c r="CG34" s="69">
        <f t="shared" si="21"/>
        <v>3975</v>
      </c>
      <c r="CH34" s="64"/>
      <c r="CI34" s="65"/>
      <c r="CJ34" s="66"/>
      <c r="CK34" s="66"/>
      <c r="CL34" s="67"/>
      <c r="CM34" s="68">
        <f t="shared" si="22"/>
        <v>3.689185593302811</v>
      </c>
      <c r="CN34" s="69">
        <f t="shared" si="23"/>
        <v>3975</v>
      </c>
      <c r="CO34" s="64"/>
      <c r="CP34" s="65"/>
      <c r="CQ34" s="66"/>
      <c r="CR34" s="66"/>
      <c r="CS34" s="67"/>
      <c r="CT34" s="68">
        <f t="shared" si="24"/>
        <v>3.689185593302811</v>
      </c>
      <c r="CU34" s="69">
        <f t="shared" si="25"/>
        <v>3975</v>
      </c>
      <c r="CV34" s="64"/>
      <c r="CW34" s="65"/>
      <c r="CX34" s="66"/>
      <c r="CY34" s="66"/>
      <c r="CZ34" s="67"/>
      <c r="DA34" s="68">
        <f t="shared" si="26"/>
        <v>3.689185593302811</v>
      </c>
      <c r="DB34" s="69">
        <f t="shared" si="27"/>
        <v>3975</v>
      </c>
      <c r="DC34" s="64"/>
      <c r="DD34" s="65"/>
      <c r="DE34" s="66"/>
      <c r="DF34" s="66"/>
      <c r="DG34" s="67"/>
      <c r="DH34" s="68">
        <f t="shared" si="28"/>
        <v>3.689185593302811</v>
      </c>
      <c r="DI34" s="69">
        <f t="shared" si="29"/>
        <v>3975</v>
      </c>
      <c r="DJ34" s="64"/>
      <c r="DK34" s="65"/>
      <c r="DL34" s="66"/>
      <c r="DM34" s="66"/>
      <c r="DN34" s="67"/>
      <c r="DO34" s="68">
        <f t="shared" si="30"/>
        <v>3.689185593302811</v>
      </c>
      <c r="DP34" s="69">
        <f t="shared" si="31"/>
        <v>3975</v>
      </c>
      <c r="DQ34" s="64"/>
      <c r="DR34" s="65"/>
      <c r="DS34" s="66"/>
      <c r="DT34" s="66"/>
      <c r="DU34" s="67"/>
      <c r="DV34" s="68">
        <f t="shared" si="32"/>
        <v>3.689185593302811</v>
      </c>
      <c r="DW34" s="69">
        <f t="shared" si="33"/>
        <v>3975</v>
      </c>
      <c r="DX34" s="64"/>
      <c r="DY34" s="65"/>
      <c r="DZ34" s="66"/>
      <c r="EA34" s="66"/>
      <c r="EB34" s="67"/>
      <c r="EC34" s="68">
        <f t="shared" si="34"/>
        <v>3.689185593302811</v>
      </c>
      <c r="ED34" s="69">
        <f t="shared" si="35"/>
        <v>3975</v>
      </c>
      <c r="EE34" s="64"/>
      <c r="EF34" s="65"/>
      <c r="EG34" s="66"/>
      <c r="EH34" s="66"/>
      <c r="EI34" s="67"/>
      <c r="EJ34" s="68">
        <f t="shared" si="36"/>
        <v>3.689185593302811</v>
      </c>
      <c r="EK34" s="69">
        <f t="shared" si="37"/>
        <v>3975</v>
      </c>
      <c r="EL34" s="64"/>
      <c r="EM34" s="65"/>
      <c r="EN34" s="66"/>
      <c r="EO34" s="66"/>
      <c r="EP34" s="67"/>
      <c r="EQ34" s="68">
        <f t="shared" si="38"/>
        <v>3.689185593302811</v>
      </c>
      <c r="ER34" s="69">
        <f t="shared" si="39"/>
        <v>3975</v>
      </c>
      <c r="ES34" s="64"/>
      <c r="ET34" s="65"/>
      <c r="EU34" s="66"/>
      <c r="EV34" s="66"/>
      <c r="EW34" s="67"/>
      <c r="EX34" s="68">
        <f t="shared" si="40"/>
        <v>3.689185593302811</v>
      </c>
      <c r="EY34" s="69">
        <f t="shared" si="41"/>
        <v>3975</v>
      </c>
      <c r="EZ34" s="64"/>
      <c r="FA34" s="65"/>
      <c r="FB34" s="66"/>
      <c r="FC34" s="66"/>
      <c r="FD34" s="67"/>
      <c r="FE34" s="68">
        <f t="shared" si="42"/>
        <v>3.689185593302811</v>
      </c>
      <c r="FF34" s="69">
        <f t="shared" si="43"/>
        <v>3975</v>
      </c>
      <c r="FG34" s="64"/>
      <c r="FH34" s="65"/>
      <c r="FI34" s="66"/>
      <c r="FJ34" s="66"/>
      <c r="FK34" s="67"/>
      <c r="FL34" s="68">
        <f t="shared" si="44"/>
        <v>3.689185593302811</v>
      </c>
      <c r="FM34" s="69">
        <f t="shared" si="45"/>
        <v>3975</v>
      </c>
      <c r="FN34" s="64"/>
      <c r="FO34" s="65"/>
      <c r="FP34" s="66"/>
      <c r="FQ34" s="66"/>
      <c r="FR34" s="67"/>
      <c r="FS34" s="68">
        <f t="shared" si="46"/>
        <v>3.689185593302811</v>
      </c>
      <c r="FT34" s="69">
        <f t="shared" si="47"/>
        <v>3975</v>
      </c>
      <c r="FU34" s="64"/>
      <c r="FV34" s="65"/>
      <c r="FW34" s="66"/>
      <c r="FX34" s="66"/>
      <c r="FY34" s="67"/>
      <c r="FZ34" s="68">
        <f t="shared" si="48"/>
        <v>3.689185593302811</v>
      </c>
      <c r="GA34" s="69">
        <f t="shared" si="49"/>
        <v>3975</v>
      </c>
      <c r="GB34" s="64"/>
      <c r="GC34" s="65"/>
      <c r="GD34" s="66"/>
      <c r="GE34" s="66"/>
      <c r="GF34" s="67"/>
      <c r="GG34" s="68">
        <f t="shared" si="50"/>
        <v>3.689185593302811</v>
      </c>
      <c r="GH34" s="69">
        <f t="shared" si="51"/>
        <v>3975</v>
      </c>
      <c r="GI34" s="64"/>
      <c r="GJ34" s="65"/>
      <c r="GK34" s="66"/>
      <c r="GL34" s="66"/>
      <c r="GM34" s="67"/>
      <c r="GN34" s="68">
        <f t="shared" si="52"/>
        <v>3.689185593302811</v>
      </c>
      <c r="GO34" s="69">
        <f t="shared" si="53"/>
        <v>3975</v>
      </c>
      <c r="GP34" s="64"/>
      <c r="GQ34" s="65"/>
      <c r="GR34" s="66"/>
      <c r="GS34" s="66"/>
      <c r="GT34" s="67"/>
      <c r="GU34" s="68">
        <f t="shared" si="54"/>
        <v>3.689185593302811</v>
      </c>
      <c r="GV34" s="69">
        <f t="shared" si="55"/>
        <v>3975</v>
      </c>
    </row>
    <row r="35" spans="1:204" s="79" customFormat="1" ht="13.5" thickBot="1">
      <c r="A35" s="71" t="s">
        <v>4</v>
      </c>
      <c r="B35" s="72">
        <f>SUM(B4:B34)</f>
        <v>14</v>
      </c>
      <c r="C35" s="73">
        <f>SUM(C4:C34)</f>
        <v>0</v>
      </c>
      <c r="D35" s="74">
        <f>SUM(D4:D34)</f>
        <v>200</v>
      </c>
      <c r="E35" s="75">
        <f>SUM(E4:E34)</f>
        <v>0</v>
      </c>
      <c r="F35" s="76">
        <f>SUM(F4:F34)</f>
        <v>0</v>
      </c>
      <c r="G35" s="77">
        <v>1.24</v>
      </c>
      <c r="H35" s="77">
        <v>4000</v>
      </c>
      <c r="I35" s="72">
        <f>SUM(I4:I34)</f>
        <v>138</v>
      </c>
      <c r="J35" s="73">
        <f>SUM(J4:J34)</f>
        <v>0</v>
      </c>
      <c r="K35" s="74">
        <f>SUM(K4:K34)</f>
        <v>680</v>
      </c>
      <c r="L35" s="75">
        <f>SUM(L4:L34)</f>
        <v>0</v>
      </c>
      <c r="M35" s="76">
        <f>SUM(M4:M34)</f>
        <v>0</v>
      </c>
      <c r="N35" s="123">
        <f>+N34-G34</f>
        <v>0.24423076923076881</v>
      </c>
      <c r="O35" s="78"/>
      <c r="P35" s="72">
        <f>SUM(P4:P34)</f>
        <v>154.5</v>
      </c>
      <c r="Q35" s="73">
        <f>SUM(Q4:Q34)</f>
        <v>0</v>
      </c>
      <c r="R35" s="74">
        <f>SUM(R4:R34)</f>
        <v>820</v>
      </c>
      <c r="S35" s="75">
        <f>SUM(S4:S34)</f>
        <v>0</v>
      </c>
      <c r="T35" s="76">
        <f>SUM(T4:T34)</f>
        <v>0</v>
      </c>
      <c r="U35" s="123">
        <f>+U34-N34</f>
        <v>0.28076923076923044</v>
      </c>
      <c r="V35" s="78"/>
      <c r="W35" s="72">
        <f>SUM(W4:W34)</f>
        <v>283.5</v>
      </c>
      <c r="X35" s="73">
        <f>SUM(X4:X34)</f>
        <v>0</v>
      </c>
      <c r="Y35" s="74">
        <f>SUM(Y4:Y34)</f>
        <v>60</v>
      </c>
      <c r="Z35" s="75">
        <f>SUM(Z4:Z34)</f>
        <v>0</v>
      </c>
      <c r="AA35" s="76">
        <f>SUM(AA4:AA34)</f>
        <v>0</v>
      </c>
      <c r="AB35" s="123">
        <f>+AB34-U34</f>
        <v>0.33461538461538409</v>
      </c>
      <c r="AC35" s="78"/>
      <c r="AD35" s="72">
        <f>SUM(AD4:AD34)</f>
        <v>262.5</v>
      </c>
      <c r="AE35" s="73">
        <f>SUM(AE4:AE34)</f>
        <v>0</v>
      </c>
      <c r="AF35" s="74">
        <f>SUM(AF4:AF34)</f>
        <v>420</v>
      </c>
      <c r="AG35" s="75">
        <f>SUM(AG4:AG34)</f>
        <v>0</v>
      </c>
      <c r="AH35" s="76">
        <f>SUM(AH4:AH34)</f>
        <v>0</v>
      </c>
      <c r="AI35" s="123">
        <f>+AI34-AB34</f>
        <v>0.35538461538461341</v>
      </c>
      <c r="AJ35" s="78"/>
      <c r="AK35" s="72">
        <f>SUM(AK4:AK34)</f>
        <v>59</v>
      </c>
      <c r="AL35" s="73">
        <f>SUM(AL4:AL34)</f>
        <v>0</v>
      </c>
      <c r="AM35" s="74">
        <f>SUM(AM4:AM34)</f>
        <v>940</v>
      </c>
      <c r="AN35" s="75">
        <f>SUM(AN4:AN34)</f>
        <v>100</v>
      </c>
      <c r="AO35" s="76">
        <f>SUM(AO4:AO34)</f>
        <v>0</v>
      </c>
      <c r="AP35" s="123">
        <f>+AP34-AI34</f>
        <v>0.19807692307692237</v>
      </c>
      <c r="AQ35" s="78"/>
      <c r="AR35" s="72">
        <f>SUM(AR4:AR34)</f>
        <v>174</v>
      </c>
      <c r="AS35" s="73">
        <f>SUM(AS4:AS34)</f>
        <v>0</v>
      </c>
      <c r="AT35" s="74">
        <f>SUM(AT4:AT34)</f>
        <v>480</v>
      </c>
      <c r="AU35" s="75">
        <f>SUM(AU4:AU34)</f>
        <v>0</v>
      </c>
      <c r="AV35" s="76">
        <f>SUM(AV4:AV34)</f>
        <v>9</v>
      </c>
      <c r="AW35" s="123">
        <f>+AW34-AP34</f>
        <v>0.26113811457650682</v>
      </c>
      <c r="AX35" s="78"/>
      <c r="AY35" s="72">
        <f>SUM(AY4:AY34)</f>
        <v>146</v>
      </c>
      <c r="AZ35" s="73">
        <f>SUM(AZ4:AZ34)</f>
        <v>0</v>
      </c>
      <c r="BA35" s="74">
        <f>SUM(BA4:BA34)</f>
        <v>330</v>
      </c>
      <c r="BB35" s="75">
        <f>SUM(BB4:BB34)</f>
        <v>0</v>
      </c>
      <c r="BC35" s="76">
        <f>SUM(BC4:BC34)</f>
        <v>0</v>
      </c>
      <c r="BD35" s="123">
        <f>+BD34-AW34</f>
        <v>0.21018445348187242</v>
      </c>
      <c r="BE35" s="78"/>
      <c r="BF35" s="72">
        <f>SUM(BF4:BF34)</f>
        <v>170</v>
      </c>
      <c r="BG35" s="73">
        <f>SUM(BG4:BG34)</f>
        <v>0</v>
      </c>
      <c r="BH35" s="74">
        <f>SUM(BH4:BH34)</f>
        <v>150</v>
      </c>
      <c r="BI35" s="75">
        <f>SUM(BI4:BI34)</f>
        <v>0</v>
      </c>
      <c r="BJ35" s="76">
        <f>SUM(BJ4:BJ34)</f>
        <v>16</v>
      </c>
      <c r="BK35" s="123">
        <f>+BK34-BD34</f>
        <v>0.21613346549600854</v>
      </c>
      <c r="BL35" s="78"/>
      <c r="BM35" s="72">
        <f>SUM(BM4:BM34)</f>
        <v>228</v>
      </c>
      <c r="BN35" s="73">
        <f>SUM(BN4:BN34)</f>
        <v>0</v>
      </c>
      <c r="BO35" s="74">
        <f>SUM(BO4:BO34)</f>
        <v>340</v>
      </c>
      <c r="BP35" s="75">
        <f>SUM(BP4:BP34)</f>
        <v>0</v>
      </c>
      <c r="BQ35" s="76">
        <f>SUM(BQ4:BQ34)</f>
        <v>0</v>
      </c>
      <c r="BR35" s="123">
        <f>+BR34-BK34</f>
        <v>0.30749879051765738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14</v>
      </c>
      <c r="C36" s="322"/>
      <c r="D36" s="323">
        <f>+SUM(D35:E35)</f>
        <v>200</v>
      </c>
      <c r="E36" s="324"/>
      <c r="F36" s="80">
        <f>+F35</f>
        <v>0</v>
      </c>
      <c r="G36" s="371"/>
      <c r="H36" s="372"/>
      <c r="I36" s="321">
        <f>+SUM(I35:J35)</f>
        <v>138</v>
      </c>
      <c r="J36" s="322"/>
      <c r="K36" s="323">
        <f>+SUM(K35:L35)</f>
        <v>680</v>
      </c>
      <c r="L36" s="324"/>
      <c r="M36" s="80">
        <f>+M35</f>
        <v>0</v>
      </c>
      <c r="N36" s="78"/>
      <c r="O36" s="78"/>
      <c r="P36" s="321">
        <f>+SUM(P35:Q35)</f>
        <v>154.5</v>
      </c>
      <c r="Q36" s="322"/>
      <c r="R36" s="323">
        <f>+SUM(R35:S35)</f>
        <v>820</v>
      </c>
      <c r="S36" s="324"/>
      <c r="T36" s="80">
        <f>+T35</f>
        <v>0</v>
      </c>
      <c r="U36" s="78"/>
      <c r="V36" s="78"/>
      <c r="W36" s="321">
        <f>+SUM(W35:X35)</f>
        <v>283.5</v>
      </c>
      <c r="X36" s="322"/>
      <c r="Y36" s="323">
        <f>+SUM(Y35:Z35)</f>
        <v>60</v>
      </c>
      <c r="Z36" s="324"/>
      <c r="AA36" s="80">
        <f>+AA35</f>
        <v>0</v>
      </c>
      <c r="AB36" s="78"/>
      <c r="AC36" s="78"/>
      <c r="AD36" s="321">
        <f>+SUM(AD35:AE35)</f>
        <v>262.5</v>
      </c>
      <c r="AE36" s="322"/>
      <c r="AF36" s="323">
        <f>+SUM(AF35:AG35)</f>
        <v>420</v>
      </c>
      <c r="AG36" s="324"/>
      <c r="AH36" s="80">
        <f>+AH35</f>
        <v>0</v>
      </c>
      <c r="AI36" s="78"/>
      <c r="AJ36" s="78"/>
      <c r="AK36" s="321">
        <f>+SUM(AK35:AL35)</f>
        <v>59</v>
      </c>
      <c r="AL36" s="322"/>
      <c r="AM36" s="323">
        <f>+SUM(AM35:AN35)</f>
        <v>1040</v>
      </c>
      <c r="AN36" s="324"/>
      <c r="AO36" s="80">
        <f>+AO35</f>
        <v>0</v>
      </c>
      <c r="AP36" s="78"/>
      <c r="AQ36" s="78"/>
      <c r="AR36" s="321">
        <f>+SUM(AR35:AS35)</f>
        <v>174</v>
      </c>
      <c r="AS36" s="322"/>
      <c r="AT36" s="323">
        <f>+SUM(AT35:AU35)</f>
        <v>480</v>
      </c>
      <c r="AU36" s="324"/>
      <c r="AV36" s="80">
        <f>+AV35</f>
        <v>9</v>
      </c>
      <c r="AW36" s="78"/>
      <c r="AX36" s="78"/>
      <c r="AY36" s="321">
        <f>+SUM(AY35:AZ35)</f>
        <v>146</v>
      </c>
      <c r="AZ36" s="322"/>
      <c r="BA36" s="323">
        <f>+SUM(BA35:BB35)</f>
        <v>330</v>
      </c>
      <c r="BB36" s="324"/>
      <c r="BC36" s="80">
        <f>+BC35</f>
        <v>0</v>
      </c>
      <c r="BD36" s="78"/>
      <c r="BE36" s="78"/>
      <c r="BF36" s="321">
        <f>+SUM(BF35:BG35)</f>
        <v>170</v>
      </c>
      <c r="BG36" s="322"/>
      <c r="BH36" s="323">
        <f>+SUM(BH35:BI35)</f>
        <v>150</v>
      </c>
      <c r="BI36" s="324"/>
      <c r="BJ36" s="80">
        <f>+BJ35</f>
        <v>16</v>
      </c>
      <c r="BK36" s="78"/>
      <c r="BL36" s="78"/>
      <c r="BM36" s="321">
        <f>+SUM(BM35:BN35)</f>
        <v>228</v>
      </c>
      <c r="BN36" s="322"/>
      <c r="BO36" s="323">
        <f>+SUM(BO35:BP35)</f>
        <v>340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48885</v>
      </c>
      <c r="F42" s="373"/>
      <c r="G42" s="373"/>
      <c r="H42" s="373"/>
      <c r="I42" s="373"/>
      <c r="J42" s="373"/>
      <c r="K42" s="373"/>
      <c r="L42" s="373">
        <f>+E42+I42</f>
        <v>48885</v>
      </c>
      <c r="M42" s="373"/>
      <c r="N42" s="373"/>
      <c r="P42" s="339">
        <f>GU34</f>
        <v>3.689185593302811</v>
      </c>
      <c r="Q42" s="339"/>
      <c r="R42" s="339"/>
      <c r="S42" s="339"/>
      <c r="T42" s="333">
        <f>+GV34</f>
        <v>3975</v>
      </c>
      <c r="U42" s="334"/>
      <c r="V42" s="335"/>
      <c r="W42" s="336">
        <f>+P42*T42</f>
        <v>14664.512733378673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4520</v>
      </c>
      <c r="F43" s="381"/>
      <c r="G43" s="381"/>
      <c r="H43" s="381"/>
      <c r="I43" s="381"/>
      <c r="J43" s="381"/>
      <c r="K43" s="381"/>
      <c r="L43" s="381">
        <f>+E43+I43</f>
        <v>4520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25</v>
      </c>
      <c r="F44" s="376"/>
      <c r="G44" s="376"/>
      <c r="H44" s="376"/>
      <c r="I44" s="376"/>
      <c r="J44" s="376"/>
      <c r="K44" s="376"/>
      <c r="L44" s="376">
        <f>+E44+I44</f>
        <v>25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45828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9 เดือน 13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3.689185593302811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3.689185593302811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3.689185593302811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4000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-1478.3225806451612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684390</v>
      </c>
      <c r="G89" s="384"/>
      <c r="H89" s="384"/>
      <c r="I89" s="386">
        <f>+F89/$F$99</f>
        <v>-4.2236850615904667E-2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226000</v>
      </c>
      <c r="G90" s="384"/>
      <c r="H90" s="384"/>
      <c r="I90" s="387">
        <f>+F90/$F$99</f>
        <v>-1.3947498121238555E-2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 ht="12.75" customHeight="1">
      <c r="A91" s="84"/>
      <c r="B91" s="84"/>
      <c r="C91" s="390" t="s">
        <v>71</v>
      </c>
      <c r="D91" s="391"/>
      <c r="E91" s="392"/>
      <c r="F91" s="291">
        <f>+F89+F90</f>
        <v>910390</v>
      </c>
      <c r="G91" s="291"/>
      <c r="H91" s="291"/>
      <c r="I91" s="281">
        <f>+F91/$F$99</f>
        <v>-5.6184348737143223E-2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+(G35*H35)*85</f>
        <v>421600</v>
      </c>
      <c r="G93" s="262"/>
      <c r="H93" s="263"/>
      <c r="I93" s="278">
        <f>+F93/$F$99</f>
        <v>-2.6018872601390155E-2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-1314064.5161290322</v>
      </c>
      <c r="G94" s="262"/>
      <c r="H94" s="263"/>
      <c r="I94" s="278">
        <f t="shared" ref="I94:I99" si="61">+F94/$F$99</f>
        <v>8.1096957388920032E-2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-7391612.9032258065</v>
      </c>
      <c r="G95" s="262"/>
      <c r="H95" s="263"/>
      <c r="I95" s="278">
        <f t="shared" si="61"/>
        <v>0.45617038531267523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-8869935.4838709682</v>
      </c>
      <c r="G96" s="262"/>
      <c r="H96" s="263"/>
      <c r="I96" s="278">
        <f t="shared" si="61"/>
        <v>0.54740446237521023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40000</v>
      </c>
      <c r="G97" s="262"/>
      <c r="H97" s="263"/>
      <c r="I97" s="278">
        <f t="shared" si="61"/>
        <v>-2.4685837382723108E-3</v>
      </c>
      <c r="J97" s="279"/>
      <c r="K97" s="280"/>
      <c r="L97" s="84" t="s">
        <v>128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-17114012.903225809</v>
      </c>
      <c r="G98" s="327"/>
      <c r="H98" s="328"/>
      <c r="I98" s="329">
        <f t="shared" si="61"/>
        <v>1.0561843487371432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 ht="12.75" customHeight="1">
      <c r="C99" s="398" t="s">
        <v>79</v>
      </c>
      <c r="D99" s="399"/>
      <c r="E99" s="400"/>
      <c r="F99" s="332">
        <f>+F91+F98</f>
        <v>-16203622.903225809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16203622.903225809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129</v>
      </c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4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15"/>
      <c r="D105" s="416"/>
      <c r="E105" s="416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7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18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/>
      <c r="O106" s="419"/>
      <c r="P106" s="419"/>
      <c r="Q106" s="420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D97:E97"/>
    <mergeCell ref="S101:V101"/>
    <mergeCell ref="S102:V102"/>
    <mergeCell ref="C103:Q103"/>
    <mergeCell ref="S103:V103"/>
    <mergeCell ref="R67:T67"/>
    <mergeCell ref="U67:V67"/>
    <mergeCell ref="C74:Q74"/>
    <mergeCell ref="C75:E75"/>
    <mergeCell ref="F75:H75"/>
    <mergeCell ref="I75:K75"/>
    <mergeCell ref="L75:N75"/>
    <mergeCell ref="O75:Q75"/>
    <mergeCell ref="R75:T75"/>
    <mergeCell ref="U75:V75"/>
    <mergeCell ref="L71:N71"/>
    <mergeCell ref="O71:Q71"/>
    <mergeCell ref="L72:N72"/>
    <mergeCell ref="O72:Q72"/>
    <mergeCell ref="L73:N73"/>
    <mergeCell ref="O73:Q73"/>
    <mergeCell ref="F73:H73"/>
    <mergeCell ref="C70:E70"/>
    <mergeCell ref="F70:H70"/>
    <mergeCell ref="I70:K70"/>
    <mergeCell ref="I68:K68"/>
    <mergeCell ref="L68:N68"/>
    <mergeCell ref="L69:N69"/>
    <mergeCell ref="C69:E69"/>
    <mergeCell ref="F96:H96"/>
    <mergeCell ref="I96:K96"/>
    <mergeCell ref="U68:V68"/>
    <mergeCell ref="U69:V69"/>
    <mergeCell ref="R69:T69"/>
    <mergeCell ref="R68:T68"/>
    <mergeCell ref="C90:E90"/>
    <mergeCell ref="F90:H90"/>
    <mergeCell ref="I90:K90"/>
    <mergeCell ref="C92:H92"/>
    <mergeCell ref="C87:E87"/>
    <mergeCell ref="F87:H87"/>
    <mergeCell ref="C89:E89"/>
    <mergeCell ref="F89:H89"/>
    <mergeCell ref="I89:K89"/>
    <mergeCell ref="I92:K92"/>
    <mergeCell ref="C91:E91"/>
    <mergeCell ref="F91:H91"/>
    <mergeCell ref="I91:K91"/>
    <mergeCell ref="C64:E64"/>
    <mergeCell ref="F64:H64"/>
    <mergeCell ref="I64:K64"/>
    <mergeCell ref="L64:N64"/>
    <mergeCell ref="O64:Q64"/>
    <mergeCell ref="C66:Q66"/>
    <mergeCell ref="C67:E67"/>
    <mergeCell ref="F67:H67"/>
    <mergeCell ref="I67:K67"/>
    <mergeCell ref="L67:N67"/>
    <mergeCell ref="O67:Q67"/>
    <mergeCell ref="D93:E93"/>
    <mergeCell ref="C99:E99"/>
    <mergeCell ref="F99:H99"/>
    <mergeCell ref="I99:K99"/>
    <mergeCell ref="C100:E100"/>
    <mergeCell ref="F100:H100"/>
    <mergeCell ref="I100:K100"/>
    <mergeCell ref="C104:Q106"/>
    <mergeCell ref="S104:V104"/>
    <mergeCell ref="C98:E98"/>
    <mergeCell ref="F98:H98"/>
    <mergeCell ref="I98:K98"/>
    <mergeCell ref="F93:H93"/>
    <mergeCell ref="I93:K93"/>
    <mergeCell ref="F94:H94"/>
    <mergeCell ref="I94:K94"/>
    <mergeCell ref="D94:E94"/>
    <mergeCell ref="F95:H95"/>
    <mergeCell ref="I95:K95"/>
    <mergeCell ref="F97:H97"/>
    <mergeCell ref="I97:K97"/>
    <mergeCell ref="S105:V105"/>
    <mergeCell ref="D95:E95"/>
    <mergeCell ref="D96:E96"/>
    <mergeCell ref="EK2:EK3"/>
    <mergeCell ref="ED2:ED3"/>
    <mergeCell ref="EE2:EF2"/>
    <mergeCell ref="EG2:EH2"/>
    <mergeCell ref="EI2:EI3"/>
    <mergeCell ref="EJ2:EJ3"/>
    <mergeCell ref="CX36:CY36"/>
    <mergeCell ref="K36:L36"/>
    <mergeCell ref="P36:Q36"/>
    <mergeCell ref="R36:S36"/>
    <mergeCell ref="W36:X36"/>
    <mergeCell ref="AD36:AE36"/>
    <mergeCell ref="Y36:Z36"/>
    <mergeCell ref="BH36:BI36"/>
    <mergeCell ref="BM36:BN36"/>
    <mergeCell ref="BO36:BP36"/>
    <mergeCell ref="EC2:EC3"/>
    <mergeCell ref="DL2:DM2"/>
    <mergeCell ref="DN2:DN3"/>
    <mergeCell ref="DO2:DO3"/>
    <mergeCell ref="DP2:DP3"/>
    <mergeCell ref="DU2:DU3"/>
    <mergeCell ref="DV2:DV3"/>
    <mergeCell ref="DW2:DW3"/>
    <mergeCell ref="DA2:DA3"/>
    <mergeCell ref="DB2:DB3"/>
    <mergeCell ref="DZ2:EA2"/>
    <mergeCell ref="DQ2:DR2"/>
    <mergeCell ref="DS2:DT2"/>
    <mergeCell ref="DC2:DD2"/>
    <mergeCell ref="DE2:DF2"/>
    <mergeCell ref="DG2:DG3"/>
    <mergeCell ref="DH2:DH3"/>
    <mergeCell ref="DI2:DI3"/>
    <mergeCell ref="DJ2:DK2"/>
    <mergeCell ref="AO2:AO3"/>
    <mergeCell ref="AP2:AP3"/>
    <mergeCell ref="AQ2:AQ3"/>
    <mergeCell ref="AX2:AX3"/>
    <mergeCell ref="AY2:AZ2"/>
    <mergeCell ref="BA2:BB2"/>
    <mergeCell ref="BC2:BC3"/>
    <mergeCell ref="BD2:BD3"/>
    <mergeCell ref="BE2:BE3"/>
    <mergeCell ref="A1:A2"/>
    <mergeCell ref="B1:H1"/>
    <mergeCell ref="I1:O1"/>
    <mergeCell ref="P1:V1"/>
    <mergeCell ref="C42:D42"/>
    <mergeCell ref="I43:K43"/>
    <mergeCell ref="T41:V41"/>
    <mergeCell ref="E42:H42"/>
    <mergeCell ref="I42:K42"/>
    <mergeCell ref="L42:N42"/>
    <mergeCell ref="K2:L2"/>
    <mergeCell ref="T42:V42"/>
    <mergeCell ref="M2:M3"/>
    <mergeCell ref="N2:N3"/>
    <mergeCell ref="O2:O3"/>
    <mergeCell ref="P2:Q2"/>
    <mergeCell ref="R2:S2"/>
    <mergeCell ref="T2:T3"/>
    <mergeCell ref="U2:U3"/>
    <mergeCell ref="V2:V3"/>
    <mergeCell ref="B2:C2"/>
    <mergeCell ref="D2:E2"/>
    <mergeCell ref="F2:F3"/>
    <mergeCell ref="G2:G3"/>
    <mergeCell ref="AD1:AJ1"/>
    <mergeCell ref="W2:X2"/>
    <mergeCell ref="BM1:BS1"/>
    <mergeCell ref="BT1:BZ1"/>
    <mergeCell ref="F46:H46"/>
    <mergeCell ref="F47:H47"/>
    <mergeCell ref="R57:T57"/>
    <mergeCell ref="U57:V57"/>
    <mergeCell ref="L58:N58"/>
    <mergeCell ref="O47:Q47"/>
    <mergeCell ref="I47:K47"/>
    <mergeCell ref="W1:AC1"/>
    <mergeCell ref="I2:J2"/>
    <mergeCell ref="Y2:Z2"/>
    <mergeCell ref="AA2:AA3"/>
    <mergeCell ref="W41:Y41"/>
    <mergeCell ref="AF2:AG2"/>
    <mergeCell ref="AH2:AH3"/>
    <mergeCell ref="AI2:AI3"/>
    <mergeCell ref="AJ2:AJ3"/>
    <mergeCell ref="H2:H3"/>
    <mergeCell ref="AB2:AB3"/>
    <mergeCell ref="AC2:AC3"/>
    <mergeCell ref="AD2:AE2"/>
    <mergeCell ref="FG1:FM1"/>
    <mergeCell ref="FK2:FK3"/>
    <mergeCell ref="EL1:ER1"/>
    <mergeCell ref="AK1:AQ1"/>
    <mergeCell ref="AR1:AX1"/>
    <mergeCell ref="AY1:BE1"/>
    <mergeCell ref="BF1:BL1"/>
    <mergeCell ref="CA1:CG1"/>
    <mergeCell ref="CH1:CN1"/>
    <mergeCell ref="CO1:CU1"/>
    <mergeCell ref="CV1:DB1"/>
    <mergeCell ref="FE2:FE3"/>
    <mergeCell ref="AR2:AS2"/>
    <mergeCell ref="AT2:AU2"/>
    <mergeCell ref="AV2:AV3"/>
    <mergeCell ref="AW2:AW3"/>
    <mergeCell ref="ES1:EY1"/>
    <mergeCell ref="DC1:DI1"/>
    <mergeCell ref="DJ1:DP1"/>
    <mergeCell ref="DQ1:DW1"/>
    <mergeCell ref="DX1:ED1"/>
    <mergeCell ref="EE1:EK1"/>
    <mergeCell ref="AK2:AL2"/>
    <mergeCell ref="AM2:AN2"/>
    <mergeCell ref="GV2:GV3"/>
    <mergeCell ref="GI1:GO1"/>
    <mergeCell ref="GP1:GV1"/>
    <mergeCell ref="FN1:FT1"/>
    <mergeCell ref="EL2:EM2"/>
    <mergeCell ref="EN2:EO2"/>
    <mergeCell ref="EP2:EP3"/>
    <mergeCell ref="EQ2:EQ3"/>
    <mergeCell ref="ER2:ER3"/>
    <mergeCell ref="ES2:ET2"/>
    <mergeCell ref="EU2:EV2"/>
    <mergeCell ref="FU2:FV2"/>
    <mergeCell ref="GB1:GH1"/>
    <mergeCell ref="EZ2:FA2"/>
    <mergeCell ref="FB2:FC2"/>
    <mergeCell ref="FD2:FD3"/>
    <mergeCell ref="EZ1:FF1"/>
    <mergeCell ref="FZ2:FZ3"/>
    <mergeCell ref="FW2:FX2"/>
    <mergeCell ref="FY2:FY3"/>
    <mergeCell ref="FF2:FF3"/>
    <mergeCell ref="FP2:FQ2"/>
    <mergeCell ref="FU1:GA1"/>
    <mergeCell ref="EW2:EW3"/>
    <mergeCell ref="GU2:GU3"/>
    <mergeCell ref="GG2:GG3"/>
    <mergeCell ref="GT2:GT3"/>
    <mergeCell ref="GD2:GE2"/>
    <mergeCell ref="GI2:GJ2"/>
    <mergeCell ref="GK2:GL2"/>
    <mergeCell ref="GR2:GS2"/>
    <mergeCell ref="GP2:GQ2"/>
    <mergeCell ref="FL2:FL3"/>
    <mergeCell ref="GM2:GM3"/>
    <mergeCell ref="GN2:GN3"/>
    <mergeCell ref="FN2:FO2"/>
    <mergeCell ref="GO2:GO3"/>
    <mergeCell ref="FM2:FM3"/>
    <mergeCell ref="FR2:FR3"/>
    <mergeCell ref="FS2:FS3"/>
    <mergeCell ref="GA2:GA3"/>
    <mergeCell ref="GF2:GF3"/>
    <mergeCell ref="GH2:GH3"/>
    <mergeCell ref="GB2:GC2"/>
    <mergeCell ref="FT2:FT3"/>
    <mergeCell ref="EZ36:FA36"/>
    <mergeCell ref="EX2:EX3"/>
    <mergeCell ref="EY2:EY3"/>
    <mergeCell ref="FB36:FC36"/>
    <mergeCell ref="EL36:EM36"/>
    <mergeCell ref="EN36:EO36"/>
    <mergeCell ref="ES36:ET36"/>
    <mergeCell ref="FG36:FH36"/>
    <mergeCell ref="GD36:GE36"/>
    <mergeCell ref="GB36:GC36"/>
    <mergeCell ref="FG2:FH2"/>
    <mergeCell ref="FI2:FJ2"/>
    <mergeCell ref="BR2:BR3"/>
    <mergeCell ref="BS2:BS3"/>
    <mergeCell ref="BT2:BU2"/>
    <mergeCell ref="BV2:BW2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CQ36:CR36"/>
    <mergeCell ref="CJ2:CK2"/>
    <mergeCell ref="CL2:CL3"/>
    <mergeCell ref="CM2:CM3"/>
    <mergeCell ref="CN2:CN3"/>
    <mergeCell ref="CO2:CP2"/>
    <mergeCell ref="CQ2:CR2"/>
    <mergeCell ref="BV36:BW36"/>
    <mergeCell ref="CA36:CB36"/>
    <mergeCell ref="CC36:CD36"/>
    <mergeCell ref="FU36:FV36"/>
    <mergeCell ref="FW36:FX36"/>
    <mergeCell ref="CH36:CI36"/>
    <mergeCell ref="DL36:DM36"/>
    <mergeCell ref="DJ36:DK36"/>
    <mergeCell ref="BF2:BG2"/>
    <mergeCell ref="BH2:BI2"/>
    <mergeCell ref="BJ2:BJ3"/>
    <mergeCell ref="BK2:BK3"/>
    <mergeCell ref="BL2:BL3"/>
    <mergeCell ref="BM2:BN2"/>
    <mergeCell ref="BO2:BP2"/>
    <mergeCell ref="BQ2:BQ3"/>
    <mergeCell ref="CS2:CS3"/>
    <mergeCell ref="CT2:CT3"/>
    <mergeCell ref="CU2:CU3"/>
    <mergeCell ref="DX2:DY2"/>
    <mergeCell ref="EB2:EB3"/>
    <mergeCell ref="CV2:CW2"/>
    <mergeCell ref="CX2:CY2"/>
    <mergeCell ref="CZ2:CZ3"/>
    <mergeCell ref="AK36:AL36"/>
    <mergeCell ref="AM36:AN36"/>
    <mergeCell ref="C44:D44"/>
    <mergeCell ref="O46:Q46"/>
    <mergeCell ref="L47:N47"/>
    <mergeCell ref="L43:N43"/>
    <mergeCell ref="E41:H41"/>
    <mergeCell ref="I41:K41"/>
    <mergeCell ref="GR36:GS36"/>
    <mergeCell ref="GI36:GJ36"/>
    <mergeCell ref="FI36:FJ36"/>
    <mergeCell ref="BF36:BG36"/>
    <mergeCell ref="DX36:DY36"/>
    <mergeCell ref="CJ36:CK36"/>
    <mergeCell ref="EG36:EH36"/>
    <mergeCell ref="DZ36:EA36"/>
    <mergeCell ref="CO36:CP36"/>
    <mergeCell ref="DC36:DD36"/>
    <mergeCell ref="DS36:DT36"/>
    <mergeCell ref="DE36:DF36"/>
    <mergeCell ref="EE36:EF36"/>
    <mergeCell ref="CV36:CW36"/>
    <mergeCell ref="DQ36:DR36"/>
    <mergeCell ref="BT36:BU36"/>
    <mergeCell ref="L41:N41"/>
    <mergeCell ref="F57:H57"/>
    <mergeCell ref="I57:K57"/>
    <mergeCell ref="L57:N57"/>
    <mergeCell ref="K54:Q54"/>
    <mergeCell ref="E44:H44"/>
    <mergeCell ref="C46:E46"/>
    <mergeCell ref="C47:E47"/>
    <mergeCell ref="GP36:GQ36"/>
    <mergeCell ref="FP36:FQ36"/>
    <mergeCell ref="FN36:FO36"/>
    <mergeCell ref="GK36:GL36"/>
    <mergeCell ref="EU36:EV36"/>
    <mergeCell ref="C49:F49"/>
    <mergeCell ref="I44:K44"/>
    <mergeCell ref="W42:Y42"/>
    <mergeCell ref="C39:F39"/>
    <mergeCell ref="H39:N39"/>
    <mergeCell ref="C41:D41"/>
    <mergeCell ref="BA36:BB36"/>
    <mergeCell ref="AR36:AS36"/>
    <mergeCell ref="AT36:AU36"/>
    <mergeCell ref="AY36:AZ36"/>
    <mergeCell ref="AF36:AG36"/>
    <mergeCell ref="P42:S42"/>
    <mergeCell ref="I58:K58"/>
    <mergeCell ref="O57:Q57"/>
    <mergeCell ref="O58:Q58"/>
    <mergeCell ref="L46:N46"/>
    <mergeCell ref="R58:T58"/>
    <mergeCell ref="C57:E57"/>
    <mergeCell ref="I46:K46"/>
    <mergeCell ref="E43:H43"/>
    <mergeCell ref="C55:E55"/>
    <mergeCell ref="F55:H55"/>
    <mergeCell ref="I55:K55"/>
    <mergeCell ref="L55:N55"/>
    <mergeCell ref="O55:Q55"/>
    <mergeCell ref="C43:D43"/>
    <mergeCell ref="B36:C36"/>
    <mergeCell ref="D36:E36"/>
    <mergeCell ref="G36:H36"/>
    <mergeCell ref="I36:J36"/>
    <mergeCell ref="C68:E68"/>
    <mergeCell ref="L44:N44"/>
    <mergeCell ref="L60:N60"/>
    <mergeCell ref="L61:N61"/>
    <mergeCell ref="C50:D50"/>
    <mergeCell ref="E50:F50"/>
    <mergeCell ref="F60:H60"/>
    <mergeCell ref="I60:K60"/>
    <mergeCell ref="C61:E61"/>
    <mergeCell ref="I61:K61"/>
    <mergeCell ref="C60:E60"/>
    <mergeCell ref="F61:H61"/>
    <mergeCell ref="C56:Q56"/>
    <mergeCell ref="L65:N65"/>
    <mergeCell ref="O65:Q65"/>
    <mergeCell ref="C51:D51"/>
    <mergeCell ref="E51:F51"/>
    <mergeCell ref="C54:J54"/>
    <mergeCell ref="O61:Q61"/>
    <mergeCell ref="P41:S41"/>
    <mergeCell ref="U58:V58"/>
    <mergeCell ref="R59:T59"/>
    <mergeCell ref="U59:V59"/>
    <mergeCell ref="I59:K59"/>
    <mergeCell ref="C58:E58"/>
    <mergeCell ref="F58:H58"/>
    <mergeCell ref="C59:E59"/>
    <mergeCell ref="O59:Q59"/>
    <mergeCell ref="L59:N59"/>
    <mergeCell ref="F59:H59"/>
    <mergeCell ref="O60:Q60"/>
    <mergeCell ref="F76:H76"/>
    <mergeCell ref="L62:N62"/>
    <mergeCell ref="O62:Q62"/>
    <mergeCell ref="C63:E63"/>
    <mergeCell ref="F63:H63"/>
    <mergeCell ref="I63:K63"/>
    <mergeCell ref="L63:N63"/>
    <mergeCell ref="O63:Q63"/>
    <mergeCell ref="C65:E65"/>
    <mergeCell ref="F65:H65"/>
    <mergeCell ref="I65:K65"/>
    <mergeCell ref="O68:Q68"/>
    <mergeCell ref="C76:E76"/>
    <mergeCell ref="C62:E62"/>
    <mergeCell ref="F62:H62"/>
    <mergeCell ref="I62:K62"/>
    <mergeCell ref="F68:H68"/>
    <mergeCell ref="I69:K69"/>
    <mergeCell ref="F71:H71"/>
    <mergeCell ref="O69:Q69"/>
    <mergeCell ref="L70:N70"/>
    <mergeCell ref="O70:Q70"/>
    <mergeCell ref="F69:H69"/>
    <mergeCell ref="R77:T77"/>
    <mergeCell ref="U77:V77"/>
    <mergeCell ref="F77:H77"/>
    <mergeCell ref="I77:K77"/>
    <mergeCell ref="L77:N77"/>
    <mergeCell ref="O76:Q76"/>
    <mergeCell ref="L76:N76"/>
    <mergeCell ref="C71:E71"/>
    <mergeCell ref="R76:T76"/>
    <mergeCell ref="U76:V76"/>
    <mergeCell ref="I76:K76"/>
    <mergeCell ref="I71:K71"/>
    <mergeCell ref="C72:E72"/>
    <mergeCell ref="F72:H72"/>
    <mergeCell ref="I72:K72"/>
    <mergeCell ref="O77:Q77"/>
    <mergeCell ref="C77:E77"/>
    <mergeCell ref="I73:K73"/>
    <mergeCell ref="C73:E73"/>
    <mergeCell ref="C88:H88"/>
    <mergeCell ref="O83:Q83"/>
    <mergeCell ref="C78:E78"/>
    <mergeCell ref="F78:H78"/>
    <mergeCell ref="I78:K78"/>
    <mergeCell ref="L78:N78"/>
    <mergeCell ref="C81:E81"/>
    <mergeCell ref="F81:H81"/>
    <mergeCell ref="I81:K81"/>
    <mergeCell ref="I88:K88"/>
    <mergeCell ref="C85:E85"/>
    <mergeCell ref="F85:H85"/>
    <mergeCell ref="L85:N85"/>
    <mergeCell ref="C79:E79"/>
    <mergeCell ref="F79:H79"/>
    <mergeCell ref="I79:K79"/>
    <mergeCell ref="L79:N79"/>
    <mergeCell ref="O79:Q79"/>
    <mergeCell ref="C82:E82"/>
    <mergeCell ref="F82:H82"/>
    <mergeCell ref="I82:K82"/>
    <mergeCell ref="L82:N82"/>
    <mergeCell ref="O82:Q82"/>
    <mergeCell ref="C80:E80"/>
    <mergeCell ref="O78:Q78"/>
    <mergeCell ref="L81:N81"/>
    <mergeCell ref="O81:Q81"/>
    <mergeCell ref="O85:Q85"/>
    <mergeCell ref="I80:K80"/>
    <mergeCell ref="L80:N80"/>
    <mergeCell ref="C84:E84"/>
    <mergeCell ref="F84:H84"/>
    <mergeCell ref="L84:N84"/>
    <mergeCell ref="O84:Q84"/>
    <mergeCell ref="F80:H80"/>
    <mergeCell ref="O80:Q80"/>
  </mergeCells>
  <dataValidations count="1">
    <dataValidation type="list" allowBlank="1" showInputMessage="1" showErrorMessage="1" sqref="O47:Q47" xr:uid="{00000000-0002-0000-0D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GV198"/>
  <sheetViews>
    <sheetView showGridLines="0" zoomScale="70" zoomScaleNormal="70" workbookViewId="0">
      <pane xSplit="1" ySplit="3" topLeftCell="BB4" activePane="bottomRight" state="frozen"/>
      <selection activeCell="L25" sqref="L25"/>
      <selection pane="topRight" activeCell="L25" sqref="L25"/>
      <selection pane="bottomLeft" activeCell="L25" sqref="L25"/>
      <selection pane="bottomRight" activeCell="BV25" sqref="BV2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2" width="5.5703125" style="84" customWidth="1"/>
    <col min="13" max="13" width="6.285156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24959</v>
      </c>
      <c r="C1" s="355"/>
      <c r="D1" s="355"/>
      <c r="E1" s="355"/>
      <c r="F1" s="355"/>
      <c r="G1" s="355"/>
      <c r="H1" s="356"/>
      <c r="I1" s="354">
        <v>24990</v>
      </c>
      <c r="J1" s="355"/>
      <c r="K1" s="355"/>
      <c r="L1" s="355"/>
      <c r="M1" s="355"/>
      <c r="N1" s="355"/>
      <c r="O1" s="356"/>
      <c r="P1" s="354">
        <v>25020</v>
      </c>
      <c r="Q1" s="355"/>
      <c r="R1" s="355"/>
      <c r="S1" s="355"/>
      <c r="T1" s="355"/>
      <c r="U1" s="355"/>
      <c r="V1" s="356"/>
      <c r="W1" s="354">
        <v>25051</v>
      </c>
      <c r="X1" s="355"/>
      <c r="Y1" s="355"/>
      <c r="Z1" s="355"/>
      <c r="AA1" s="355"/>
      <c r="AB1" s="355"/>
      <c r="AC1" s="356"/>
      <c r="AD1" s="354">
        <v>25082</v>
      </c>
      <c r="AE1" s="355"/>
      <c r="AF1" s="355"/>
      <c r="AG1" s="355"/>
      <c r="AH1" s="355"/>
      <c r="AI1" s="355"/>
      <c r="AJ1" s="356"/>
      <c r="AK1" s="354">
        <v>25112</v>
      </c>
      <c r="AL1" s="355"/>
      <c r="AM1" s="355"/>
      <c r="AN1" s="355"/>
      <c r="AO1" s="355"/>
      <c r="AP1" s="355"/>
      <c r="AQ1" s="356"/>
      <c r="AR1" s="354">
        <v>25143</v>
      </c>
      <c r="AS1" s="355"/>
      <c r="AT1" s="355"/>
      <c r="AU1" s="355"/>
      <c r="AV1" s="355"/>
      <c r="AW1" s="355"/>
      <c r="AX1" s="356"/>
      <c r="AY1" s="354">
        <v>25173</v>
      </c>
      <c r="AZ1" s="355"/>
      <c r="BA1" s="355"/>
      <c r="BB1" s="355"/>
      <c r="BC1" s="355"/>
      <c r="BD1" s="355"/>
      <c r="BE1" s="356"/>
      <c r="BF1" s="354">
        <v>25204</v>
      </c>
      <c r="BG1" s="355"/>
      <c r="BH1" s="355"/>
      <c r="BI1" s="355"/>
      <c r="BJ1" s="355"/>
      <c r="BK1" s="355"/>
      <c r="BL1" s="356"/>
      <c r="BM1" s="354">
        <v>25235</v>
      </c>
      <c r="BN1" s="355"/>
      <c r="BO1" s="355"/>
      <c r="BP1" s="355"/>
      <c r="BQ1" s="355"/>
      <c r="BR1" s="355"/>
      <c r="BS1" s="356"/>
      <c r="BT1" s="354">
        <v>25263</v>
      </c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1.2</v>
      </c>
      <c r="H4" s="55">
        <f>$H$35-F4</f>
        <v>6280</v>
      </c>
      <c r="I4" s="50">
        <v>3</v>
      </c>
      <c r="J4" s="51"/>
      <c r="K4" s="52">
        <v>40</v>
      </c>
      <c r="L4" s="52"/>
      <c r="M4" s="53"/>
      <c r="N4" s="54">
        <f>((((((I4+J4)*30)/$E$50)+((K4+L4)/$E$51))+(G34*H34))-(F34*G34))/(O4)</f>
        <v>1.2487801301183126</v>
      </c>
      <c r="O4" s="55">
        <f>H34-M4</f>
        <v>6159</v>
      </c>
      <c r="P4" s="50">
        <v>3</v>
      </c>
      <c r="Q4" s="51"/>
      <c r="R4" s="52">
        <v>20</v>
      </c>
      <c r="S4" s="52"/>
      <c r="T4" s="53"/>
      <c r="U4" s="54">
        <f>((((((P4+Q4)*30)/$E$50)+((R4+S4)/$E$51))+(N34*O34))-(M34*N34))/(V4)</f>
        <v>1.4006835494366963</v>
      </c>
      <c r="V4" s="55">
        <f>O34-T4</f>
        <v>2659</v>
      </c>
      <c r="W4" s="50">
        <v>3</v>
      </c>
      <c r="X4" s="51"/>
      <c r="Y4" s="52"/>
      <c r="Z4" s="52"/>
      <c r="AA4" s="53"/>
      <c r="AB4" s="54">
        <f>((((((W4+X4)*30)/$E$50)+((Y4+Z4)/$E$51))+(U34*V34))-(T34*U34))/(AC4)</f>
        <v>1.6141819727884481</v>
      </c>
      <c r="AC4" s="55">
        <f>V34-AA4</f>
        <v>2659</v>
      </c>
      <c r="AD4" s="50">
        <v>5</v>
      </c>
      <c r="AE4" s="51"/>
      <c r="AF4" s="52"/>
      <c r="AG4" s="52"/>
      <c r="AH4" s="53"/>
      <c r="AI4" s="54">
        <f>((((((AD4+AE4)*30)/$E$50)+((AF4+AG4)/$E$51))+(AB34*AC34))-(AA34*AB34))/(AJ4)</f>
        <v>1.8166872523903799</v>
      </c>
      <c r="AJ4" s="55">
        <f>AC34-AH4</f>
        <v>2659</v>
      </c>
      <c r="AK4" s="50"/>
      <c r="AL4" s="51"/>
      <c r="AM4" s="52">
        <v>20</v>
      </c>
      <c r="AN4" s="52"/>
      <c r="AO4" s="53"/>
      <c r="AP4" s="54">
        <f>((((((AK4+AL4)*30)/$E$50)+((AM4+AN4)/$E$51))+(AI34*AJ34))-(AH34*AI34))/(AQ4)</f>
        <v>2.029751735857269</v>
      </c>
      <c r="AQ4" s="55">
        <f>AJ34-AO4</f>
        <v>2659</v>
      </c>
      <c r="AR4" s="50">
        <v>6</v>
      </c>
      <c r="AS4" s="51"/>
      <c r="AT4" s="52"/>
      <c r="AU4" s="52"/>
      <c r="AV4" s="53"/>
      <c r="AW4" s="54">
        <f>((((((AR4+AS4)*30)/$E$50)+((AT4+AU4)/$E$51))+(AP34*AQ34))-(AO34*AP34))/(AX4)</f>
        <v>2.3002409307541334</v>
      </c>
      <c r="AX4" s="55">
        <f>AQ34-AV4</f>
        <v>2659</v>
      </c>
      <c r="AY4" s="50">
        <v>3</v>
      </c>
      <c r="AZ4" s="51"/>
      <c r="BA4" s="52"/>
      <c r="BB4" s="52"/>
      <c r="BC4" s="53"/>
      <c r="BD4" s="54">
        <f>((((((AY4+AZ4)*30)/$E$50)+((BA4+BB4)/$E$51))+(AW34*AX34))-(AV34*AW34))/(BE4)</f>
        <v>2.4709239521329045</v>
      </c>
      <c r="BE4" s="55">
        <f>AX34-BC4</f>
        <v>2659</v>
      </c>
      <c r="BF4" s="50"/>
      <c r="BG4" s="51"/>
      <c r="BH4" s="52"/>
      <c r="BI4" s="52"/>
      <c r="BJ4" s="53"/>
      <c r="BK4" s="54">
        <f>((((((BF4+BG4)*30)/$E$50)+((BH4+BI4)/$E$51))+(BD34*BE34))-(BC34*BD34))/(BL4)</f>
        <v>2.6542082826753481</v>
      </c>
      <c r="BL4" s="55">
        <f>BE34-BJ4</f>
        <v>2655</v>
      </c>
      <c r="BM4" s="50">
        <v>4</v>
      </c>
      <c r="BN4" s="51"/>
      <c r="BO4" s="52"/>
      <c r="BP4" s="52"/>
      <c r="BQ4" s="53"/>
      <c r="BR4" s="54">
        <f>((((((BM4+BN4)*30)/$E$50)+((BO4+BP4)/$E$51))+(BK34*BL34))-(BJ34*BK34))/(BS4)</f>
        <v>2.8397797733315855</v>
      </c>
      <c r="BS4" s="55">
        <f>BL34-BQ4</f>
        <v>2655</v>
      </c>
      <c r="BT4" s="50">
        <v>5</v>
      </c>
      <c r="BU4" s="51"/>
      <c r="BV4" s="52"/>
      <c r="BW4" s="52"/>
      <c r="BX4" s="53"/>
      <c r="BY4" s="54">
        <f>((((((BT4+BU4)*30)/$E$50)+((BV4+BW4)/$E$51))+(BR34*BS34))-(BQ34*BR34))/(BZ4)</f>
        <v>3.0025622093401836</v>
      </c>
      <c r="BZ4" s="55">
        <f>BS34-BX4</f>
        <v>2634</v>
      </c>
      <c r="CA4" s="50"/>
      <c r="CB4" s="51"/>
      <c r="CC4" s="52"/>
      <c r="CD4" s="52"/>
      <c r="CE4" s="53"/>
      <c r="CF4" s="54">
        <f>((((((CA4+CB4)*30)/$E$50)+((CC4+CD4)/$E$51))+(BY34*BZ34))-(BX34*BY34))/(CG4)</f>
        <v>3.2221755496824569</v>
      </c>
      <c r="CG4" s="55">
        <f>BZ34-CE4</f>
        <v>2634</v>
      </c>
      <c r="CH4" s="50"/>
      <c r="CI4" s="51"/>
      <c r="CJ4" s="52"/>
      <c r="CK4" s="52"/>
      <c r="CL4" s="53"/>
      <c r="CM4" s="54">
        <f>((((((CH4+CI4)*30)/$E$50)+((CJ4+CK4)/$E$51))+(CF34*CG34))-(CE34*CF34))/(CN4)</f>
        <v>3.2221755496824569</v>
      </c>
      <c r="CN4" s="55">
        <f>CG34-CL4</f>
        <v>2634</v>
      </c>
      <c r="CO4" s="50"/>
      <c r="CP4" s="51"/>
      <c r="CQ4" s="52"/>
      <c r="CR4" s="52"/>
      <c r="CS4" s="53"/>
      <c r="CT4" s="54">
        <f>((((((CO4+CP4)*30)/$E$50)+((CQ4+CR4)/$E$51))+(CM34*CN34))-(CL34*CM34))/(CU4)</f>
        <v>3.2221755496824569</v>
      </c>
      <c r="CU4" s="55">
        <f>CN34-CS4</f>
        <v>2634</v>
      </c>
      <c r="CV4" s="50"/>
      <c r="CW4" s="51"/>
      <c r="CX4" s="52"/>
      <c r="CY4" s="52"/>
      <c r="CZ4" s="53"/>
      <c r="DA4" s="54">
        <f>((((((CV4+CW4)*30)/$E$50)+((CX4+CY4)/$E$51))+(CT34*CU34))-(CS34*CT34))/(DB4)</f>
        <v>3.2221755496824569</v>
      </c>
      <c r="DB4" s="55">
        <f>CU34-CZ4</f>
        <v>2634</v>
      </c>
      <c r="DC4" s="50"/>
      <c r="DD4" s="51"/>
      <c r="DE4" s="52"/>
      <c r="DF4" s="52"/>
      <c r="DG4" s="53"/>
      <c r="DH4" s="54">
        <f>((((((DC4+DD4)*30)/$E$50)+((DE4+DF4)/$E$51))+(DA34*DB34))-(CZ34*DA34))/(DI4)</f>
        <v>3.2221755496824569</v>
      </c>
      <c r="DI4" s="55">
        <f>DB34-DG4</f>
        <v>2634</v>
      </c>
      <c r="DJ4" s="50"/>
      <c r="DK4" s="51"/>
      <c r="DL4" s="52"/>
      <c r="DM4" s="52"/>
      <c r="DN4" s="53"/>
      <c r="DO4" s="54">
        <f>((((((DJ4+DK4)*30)/$E$50)+((DL4+DM4)/$E$51))+(DH34*DI34))-(DG34*DH34))/(DP4)</f>
        <v>3.2221755496824569</v>
      </c>
      <c r="DP4" s="55">
        <f>DI34-DN4</f>
        <v>2634</v>
      </c>
      <c r="DQ4" s="50"/>
      <c r="DR4" s="51"/>
      <c r="DS4" s="52"/>
      <c r="DT4" s="52"/>
      <c r="DU4" s="53"/>
      <c r="DV4" s="54">
        <f>((((((DQ4+DR4)*30)/$E$50)+((DS4+DT4)/$E$51))+(DO34*DP34))-(DN34*DO34))/(DW4)</f>
        <v>3.2221755496824569</v>
      </c>
      <c r="DW4" s="55">
        <f>DP34-DU4</f>
        <v>2634</v>
      </c>
      <c r="DX4" s="50"/>
      <c r="DY4" s="51"/>
      <c r="DZ4" s="52"/>
      <c r="EA4" s="52"/>
      <c r="EB4" s="53"/>
      <c r="EC4" s="54">
        <f>((((((DX4+DY4)*30)/$E$50)+((DZ4+EA4)/$E$51))+(DV34*DW34))-(DU34*DV34))/(ED4)</f>
        <v>3.2221755496824569</v>
      </c>
      <c r="ED4" s="55">
        <f>DW34-EB4</f>
        <v>2634</v>
      </c>
      <c r="EE4" s="50"/>
      <c r="EF4" s="51"/>
      <c r="EG4" s="52"/>
      <c r="EH4" s="52"/>
      <c r="EI4" s="53"/>
      <c r="EJ4" s="54">
        <f>((((((EE4+EF4)*30)/$E$50)+((EG4+EH4)/$E$51))+(EC34*ED34))-(EB34*EC34))/(EK4)</f>
        <v>3.2221755496824569</v>
      </c>
      <c r="EK4" s="55">
        <f>ED34-EI4</f>
        <v>2634</v>
      </c>
      <c r="EL4" s="50"/>
      <c r="EM4" s="51"/>
      <c r="EN4" s="52"/>
      <c r="EO4" s="52"/>
      <c r="EP4" s="53"/>
      <c r="EQ4" s="54">
        <f>((((((EL4+EM4)*30)/$E$50)+((EN4+EO4)/$E$51))+(EJ34*EK34))-(EI34*EJ34))/(ER4)</f>
        <v>3.2221755496824569</v>
      </c>
      <c r="ER4" s="55">
        <f>EK34-EP4</f>
        <v>2634</v>
      </c>
      <c r="ES4" s="50"/>
      <c r="ET4" s="51"/>
      <c r="EU4" s="52"/>
      <c r="EV4" s="52"/>
      <c r="EW4" s="53"/>
      <c r="EX4" s="54">
        <f>((((((ES4+ET4)*30)/$E$50)+((EU4+EV4)/$E$51))+(EQ34*ER34))-(EP34*EQ34))/(EY4)</f>
        <v>3.2221755496824569</v>
      </c>
      <c r="EY4" s="55">
        <f>ER34-EW4</f>
        <v>2634</v>
      </c>
      <c r="EZ4" s="50"/>
      <c r="FA4" s="51"/>
      <c r="FB4" s="52"/>
      <c r="FC4" s="52"/>
      <c r="FD4" s="53"/>
      <c r="FE4" s="54">
        <f>((((((EZ4+FA4)*30)/$E$50)+((FB4+FC4)/$E$51))+(EX34*EY34))-(EW34*EX34))/(FF4)</f>
        <v>3.2221755496824569</v>
      </c>
      <c r="FF4" s="55">
        <f>EY34-FD4</f>
        <v>2634</v>
      </c>
      <c r="FG4" s="50"/>
      <c r="FH4" s="51"/>
      <c r="FI4" s="52"/>
      <c r="FJ4" s="52"/>
      <c r="FK4" s="53"/>
      <c r="FL4" s="54">
        <f>((((((FG4+FH4)*30)/$E$50)+((FI4+FJ4)/$E$51))+(FE34*FF34))-(FD34*FE34))/(FM4)</f>
        <v>3.2221755496824569</v>
      </c>
      <c r="FM4" s="55">
        <f>FF34-FK4</f>
        <v>2634</v>
      </c>
      <c r="FN4" s="50"/>
      <c r="FO4" s="51"/>
      <c r="FP4" s="52"/>
      <c r="FQ4" s="52"/>
      <c r="FR4" s="53"/>
      <c r="FS4" s="54">
        <f>((((((FN4+FO4)*30)/$E$50)+((FP4+FQ4)/$E$51))+(FL34*FM34))-(FK34*FL34))/(FT4)</f>
        <v>3.2221755496824569</v>
      </c>
      <c r="FT4" s="55">
        <f>FM34-FR4</f>
        <v>2634</v>
      </c>
      <c r="FU4" s="50"/>
      <c r="FV4" s="51"/>
      <c r="FW4" s="52"/>
      <c r="FX4" s="52"/>
      <c r="FY4" s="53"/>
      <c r="FZ4" s="54">
        <f>((((((FU4+FV4)*30)/$E$50)+((FW4+FX4)/$E$51))+(FS34*FT34))-(FR34*FS34))/(GA4)</f>
        <v>3.2221755496824569</v>
      </c>
      <c r="GA4" s="55">
        <f>FT34-FY4</f>
        <v>2634</v>
      </c>
      <c r="GB4" s="50"/>
      <c r="GC4" s="51"/>
      <c r="GD4" s="52"/>
      <c r="GE4" s="52"/>
      <c r="GF4" s="53"/>
      <c r="GG4" s="54">
        <f>((((((GB4+GC4)*30)/$E$50)+((GD4+GE4)/$E$51))+(FZ34*GA34))-(FY34*FZ34))/(GH4)</f>
        <v>3.2221755496824569</v>
      </c>
      <c r="GH4" s="55">
        <f>GA34-GF4</f>
        <v>2634</v>
      </c>
      <c r="GI4" s="50"/>
      <c r="GJ4" s="51"/>
      <c r="GK4" s="52"/>
      <c r="GL4" s="52"/>
      <c r="GM4" s="53"/>
      <c r="GN4" s="54">
        <f>((((((GI4+GJ4)*30)/$E$50)+((GK4+GL4)/$E$51))+(GG34*GH34))-(GF34*GG34))/(GO4)</f>
        <v>3.2221755496824569</v>
      </c>
      <c r="GO4" s="55">
        <f>GH34-GM4</f>
        <v>2634</v>
      </c>
      <c r="GP4" s="50"/>
      <c r="GQ4" s="51"/>
      <c r="GR4" s="52"/>
      <c r="GS4" s="52"/>
      <c r="GT4" s="53"/>
      <c r="GU4" s="54">
        <f>((((((GP4+GQ4)*30)/$E$50)+((GR4+GS4)/$E$51))+(GN34*GO34))-(GM34*GN34))/(GV4)</f>
        <v>3.2221755496824569</v>
      </c>
      <c r="GV4" s="55">
        <f>GO34-GT4</f>
        <v>2634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1.2</v>
      </c>
      <c r="H5" s="55">
        <f>H4-F5</f>
        <v>6280</v>
      </c>
      <c r="I5" s="50">
        <v>3</v>
      </c>
      <c r="J5" s="51"/>
      <c r="K5" s="52">
        <v>40</v>
      </c>
      <c r="L5" s="52"/>
      <c r="M5" s="59"/>
      <c r="N5" s="54">
        <f>((((((I5+J5)*30)/$E$50)+((K5+L5)/$E$51))+(N4*O4))-(M5*N4))/(O5)</f>
        <v>1.2542755277228188</v>
      </c>
      <c r="O5" s="55">
        <f>O4-M5</f>
        <v>6159</v>
      </c>
      <c r="P5" s="50">
        <v>3</v>
      </c>
      <c r="Q5" s="51"/>
      <c r="R5" s="52">
        <v>10</v>
      </c>
      <c r="S5" s="52"/>
      <c r="T5" s="59"/>
      <c r="U5" s="54">
        <f>((((((P5+Q5)*30)/$E$50)+((R5+S5)/$E$51))+(U4*V4))-(T5*U4))/(V5)</f>
        <v>1.4077712342227637</v>
      </c>
      <c r="V5" s="55">
        <f>V4-T5</f>
        <v>2659</v>
      </c>
      <c r="W5" s="50"/>
      <c r="X5" s="51"/>
      <c r="Y5" s="52">
        <v>20</v>
      </c>
      <c r="Z5" s="52"/>
      <c r="AA5" s="59"/>
      <c r="AB5" s="54">
        <f>((((((W5+X5)*30)/$E$50)+((Y5+Z5)/$E$51))+(AB4*AC4))-(AA5*AB4))/(AC5)</f>
        <v>1.6179427851239128</v>
      </c>
      <c r="AC5" s="55">
        <f>AC4-AA5</f>
        <v>2659</v>
      </c>
      <c r="AD5" s="50">
        <v>4</v>
      </c>
      <c r="AE5" s="51"/>
      <c r="AF5" s="52"/>
      <c r="AG5" s="52"/>
      <c r="AH5" s="59"/>
      <c r="AI5" s="54">
        <f>((((((AD5+AE5)*30)/$E$50)+((AF5+AG5)/$E$51))+(AI4*AJ4))-(AH5*AI4))/(AJ5)</f>
        <v>1.8236302905481603</v>
      </c>
      <c r="AJ5" s="55">
        <f>AJ4-AH5</f>
        <v>2659</v>
      </c>
      <c r="AK5" s="50">
        <v>3</v>
      </c>
      <c r="AL5" s="51"/>
      <c r="AM5" s="52"/>
      <c r="AN5" s="52"/>
      <c r="AO5" s="59"/>
      <c r="AP5" s="54">
        <f>((((((AK5+AL5)*30)/$E$50)+((AM5+AN5)/$E$51))+(AP4*AQ4))-(AO5*AP4))/(AQ5)</f>
        <v>2.0349590144756045</v>
      </c>
      <c r="AQ5" s="55">
        <f>AQ4-AO5</f>
        <v>2659</v>
      </c>
      <c r="AR5" s="50">
        <v>5</v>
      </c>
      <c r="AS5" s="51"/>
      <c r="AT5" s="52"/>
      <c r="AU5" s="52"/>
      <c r="AV5" s="59"/>
      <c r="AW5" s="54">
        <f>((((((AR5+AS5)*30)/$E$50)+((AT5+AU5)/$E$51))+(AW4*AX4))-(AV5*AW4))/(AX5)</f>
        <v>2.3089197284513587</v>
      </c>
      <c r="AX5" s="55">
        <f>AX4-AV5</f>
        <v>2659</v>
      </c>
      <c r="AY5" s="50">
        <v>3</v>
      </c>
      <c r="AZ5" s="51"/>
      <c r="BA5" s="52"/>
      <c r="BB5" s="52"/>
      <c r="BC5" s="59"/>
      <c r="BD5" s="54">
        <f>((((((AY5+AZ5)*30)/$E$50)+((BA5+BB5)/$E$51))+(BD4*BE4))-(BC5*BD4))/(BE5)</f>
        <v>2.47613123075124</v>
      </c>
      <c r="BE5" s="55">
        <f>BE4-BC5</f>
        <v>2659</v>
      </c>
      <c r="BF5" s="50"/>
      <c r="BG5" s="51"/>
      <c r="BH5" s="52">
        <v>40</v>
      </c>
      <c r="BI5" s="52"/>
      <c r="BJ5" s="59"/>
      <c r="BK5" s="54">
        <f>((((((BF5+BG5)*30)/$E$50)+((BH5+BI5)/$E$51))+(BK4*BL4))-(BJ5*BK4))/(BL5)</f>
        <v>2.6617412393608473</v>
      </c>
      <c r="BL5" s="55">
        <f>BL4-BJ5</f>
        <v>2655</v>
      </c>
      <c r="BM5" s="50"/>
      <c r="BN5" s="51"/>
      <c r="BO5" s="52">
        <v>10</v>
      </c>
      <c r="BP5" s="52"/>
      <c r="BQ5" s="59"/>
      <c r="BR5" s="54">
        <f>((((((BM5+BN5)*30)/$E$50)+((BO5+BP5)/$E$51))+(BR4*BS4))-(BQ5*BR4))/(BS5)</f>
        <v>2.8416630125029601</v>
      </c>
      <c r="BS5" s="55">
        <f>BS4-BQ5</f>
        <v>2655</v>
      </c>
      <c r="BT5" s="50">
        <v>6</v>
      </c>
      <c r="BU5" s="51"/>
      <c r="BV5" s="52"/>
      <c r="BW5" s="52"/>
      <c r="BX5" s="59"/>
      <c r="BY5" s="54">
        <f>((((((BT5+BU5)*30)/$E$50)+((BV5+BW5)/$E$51))+(BY4*BZ4))-(BX5*BY4))/(BZ5)</f>
        <v>3.0130756139310368</v>
      </c>
      <c r="BZ5" s="55">
        <f>BZ4-BX5</f>
        <v>2634</v>
      </c>
      <c r="CA5" s="50"/>
      <c r="CB5" s="51"/>
      <c r="CC5" s="52"/>
      <c r="CD5" s="52"/>
      <c r="CE5" s="59"/>
      <c r="CF5" s="54">
        <f>((((((CA5+CB5)*30)/$E$50)+((CC5+CD5)/$E$51))+(CF4*CG4))-(CE5*CF4))/(CG5)</f>
        <v>3.2221755496824569</v>
      </c>
      <c r="CG5" s="55">
        <f>CG4-CE5</f>
        <v>2634</v>
      </c>
      <c r="CH5" s="50"/>
      <c r="CI5" s="51"/>
      <c r="CJ5" s="52"/>
      <c r="CK5" s="52"/>
      <c r="CL5" s="59"/>
      <c r="CM5" s="54">
        <f>((((((CH5+CI5)*30)/$E$50)+((CJ5+CK5)/$E$51))+(CM4*CN4))-(CL5*CM4))/(CN5)</f>
        <v>3.2221755496824569</v>
      </c>
      <c r="CN5" s="55">
        <f>CN4-CL5</f>
        <v>2634</v>
      </c>
      <c r="CO5" s="50"/>
      <c r="CP5" s="51"/>
      <c r="CQ5" s="52"/>
      <c r="CR5" s="52"/>
      <c r="CS5" s="59"/>
      <c r="CT5" s="54">
        <f>((((((CO5+CP5)*30)/$E$50)+((CQ5+CR5)/$E$51))+(CT4*CU4))-(CS5*CT4))/(CU5)</f>
        <v>3.2221755496824569</v>
      </c>
      <c r="CU5" s="55">
        <f>CU4-CS5</f>
        <v>2634</v>
      </c>
      <c r="CV5" s="50"/>
      <c r="CW5" s="51"/>
      <c r="CX5" s="52"/>
      <c r="CY5" s="52"/>
      <c r="CZ5" s="59"/>
      <c r="DA5" s="54">
        <f>((((((CV5+CW5)*30)/$E$50)+((CX5+CY5)/$E$51))+(DA4*DB4))-(CZ5*DA4))/(DB5)</f>
        <v>3.2221755496824569</v>
      </c>
      <c r="DB5" s="55">
        <f>DB4-CZ5</f>
        <v>2634</v>
      </c>
      <c r="DC5" s="50"/>
      <c r="DD5" s="51"/>
      <c r="DE5" s="52"/>
      <c r="DF5" s="52"/>
      <c r="DG5" s="59"/>
      <c r="DH5" s="54">
        <f>((((((DC5+DD5)*30)/$E$50)+((DE5+DF5)/$E$51))+(DH4*DI4))-(DG5*DH4))/(DI5)</f>
        <v>3.2221755496824569</v>
      </c>
      <c r="DI5" s="55">
        <f>DI4-DG5</f>
        <v>2634</v>
      </c>
      <c r="DJ5" s="50"/>
      <c r="DK5" s="51"/>
      <c r="DL5" s="52"/>
      <c r="DM5" s="52"/>
      <c r="DN5" s="59"/>
      <c r="DO5" s="54">
        <f>((((((DJ5+DK5)*30)/$E$50)+((DL5+DM5)/$E$51))+(DO4*DP4))-(DN5*DO4))/(DP5)</f>
        <v>3.2221755496824569</v>
      </c>
      <c r="DP5" s="55">
        <f>DP4-DN5</f>
        <v>2634</v>
      </c>
      <c r="DQ5" s="50"/>
      <c r="DR5" s="51"/>
      <c r="DS5" s="52"/>
      <c r="DT5" s="52"/>
      <c r="DU5" s="59"/>
      <c r="DV5" s="54">
        <f>((((((DQ5+DR5)*30)/$E$50)+((DS5+DT5)/$E$51))+(DV4*DW4))-(DU5*DV4))/(DW5)</f>
        <v>3.2221755496824569</v>
      </c>
      <c r="DW5" s="55">
        <f>DW4-DU5</f>
        <v>2634</v>
      </c>
      <c r="DX5" s="50"/>
      <c r="DY5" s="51"/>
      <c r="DZ5" s="52"/>
      <c r="EA5" s="52"/>
      <c r="EB5" s="59"/>
      <c r="EC5" s="54">
        <f>((((((DX5+DY5)*30)/$E$50)+((DZ5+EA5)/$E$51))+(EC4*ED4))-(EB5*EC4))/(ED5)</f>
        <v>3.2221755496824569</v>
      </c>
      <c r="ED5" s="55">
        <f>ED4-EB5</f>
        <v>2634</v>
      </c>
      <c r="EE5" s="50"/>
      <c r="EF5" s="51"/>
      <c r="EG5" s="52"/>
      <c r="EH5" s="52"/>
      <c r="EI5" s="59"/>
      <c r="EJ5" s="54">
        <f>((((((EE5+EF5)*30)/$E$50)+((EG5+EH5)/$E$51))+(EJ4*EK4))-(EI5*EJ4))/(EK5)</f>
        <v>3.2221755496824569</v>
      </c>
      <c r="EK5" s="55">
        <f>EK4-EI5</f>
        <v>2634</v>
      </c>
      <c r="EL5" s="50"/>
      <c r="EM5" s="51"/>
      <c r="EN5" s="52"/>
      <c r="EO5" s="52"/>
      <c r="EP5" s="59"/>
      <c r="EQ5" s="54">
        <f>((((((EL5+EM5)*30)/$E$50)+((EN5+EO5)/$E$51))+(EQ4*ER4))-(EP5*EQ4))/(ER5)</f>
        <v>3.2221755496824569</v>
      </c>
      <c r="ER5" s="55">
        <f>ER4-EP5</f>
        <v>2634</v>
      </c>
      <c r="ES5" s="50"/>
      <c r="ET5" s="51"/>
      <c r="EU5" s="52"/>
      <c r="EV5" s="52"/>
      <c r="EW5" s="59"/>
      <c r="EX5" s="54">
        <f>((((((ES5+ET5)*30)/$E$50)+((EU5+EV5)/$E$51))+(EX4*EY4))-(EW5*EX4))/(EY5)</f>
        <v>3.2221755496824569</v>
      </c>
      <c r="EY5" s="55">
        <f>EY4-EW5</f>
        <v>2634</v>
      </c>
      <c r="EZ5" s="50"/>
      <c r="FA5" s="51"/>
      <c r="FB5" s="52"/>
      <c r="FC5" s="52"/>
      <c r="FD5" s="59"/>
      <c r="FE5" s="54">
        <f>((((((EZ5+FA5)*30)/$E$50)+((FB5+FC5)/$E$51))+(FE4*FF4))-(FD5*FE4))/(FF5)</f>
        <v>3.2221755496824569</v>
      </c>
      <c r="FF5" s="55">
        <f>FF4-FD5</f>
        <v>2634</v>
      </c>
      <c r="FG5" s="50"/>
      <c r="FH5" s="51"/>
      <c r="FI5" s="52"/>
      <c r="FJ5" s="52"/>
      <c r="FK5" s="59"/>
      <c r="FL5" s="54">
        <f>((((((FG5+FH5)*30)/$E$50)+((FI5+FJ5)/$E$51))+(FL4*FM4))-(FK5*FL4))/(FM5)</f>
        <v>3.2221755496824569</v>
      </c>
      <c r="FM5" s="55">
        <f>FM4-FK5</f>
        <v>2634</v>
      </c>
      <c r="FN5" s="50"/>
      <c r="FO5" s="51"/>
      <c r="FP5" s="52"/>
      <c r="FQ5" s="52"/>
      <c r="FR5" s="59"/>
      <c r="FS5" s="54">
        <f>((((((FN5+FO5)*30)/$E$50)+((FP5+FQ5)/$E$51))+(FS4*FT4))-(FR5*FS4))/(FT5)</f>
        <v>3.2221755496824569</v>
      </c>
      <c r="FT5" s="55">
        <f>FT4-FR5</f>
        <v>2634</v>
      </c>
      <c r="FU5" s="50"/>
      <c r="FV5" s="51"/>
      <c r="FW5" s="52"/>
      <c r="FX5" s="52"/>
      <c r="FY5" s="59"/>
      <c r="FZ5" s="54">
        <f>((((((FU5+FV5)*30)/$E$50)+((FW5+FX5)/$E$51))+(FZ4*GA4))-(FY5*FZ4))/(GA5)</f>
        <v>3.2221755496824569</v>
      </c>
      <c r="GA5" s="55">
        <f>GA4-FY5</f>
        <v>2634</v>
      </c>
      <c r="GB5" s="50"/>
      <c r="GC5" s="51"/>
      <c r="GD5" s="52"/>
      <c r="GE5" s="52"/>
      <c r="GF5" s="59"/>
      <c r="GG5" s="54">
        <f>((((((GB5+GC5)*30)/$E$50)+((GD5+GE5)/$E$51))+(GG4*GH4))-(GF5*GG4))/(GH5)</f>
        <v>3.2221755496824569</v>
      </c>
      <c r="GH5" s="55">
        <f>GH4-GF5</f>
        <v>2634</v>
      </c>
      <c r="GI5" s="50"/>
      <c r="GJ5" s="51"/>
      <c r="GK5" s="52"/>
      <c r="GL5" s="52"/>
      <c r="GM5" s="59"/>
      <c r="GN5" s="54">
        <f>((((((GI5+GJ5)*30)/$E$50)+((GK5+GL5)/$E$51))+(GN4*GO4))-(GM5*GN4))/(GO5)</f>
        <v>3.2221755496824569</v>
      </c>
      <c r="GO5" s="55">
        <f>GO4-GM5</f>
        <v>2634</v>
      </c>
      <c r="GP5" s="50"/>
      <c r="GQ5" s="51"/>
      <c r="GR5" s="52"/>
      <c r="GS5" s="52"/>
      <c r="GT5" s="59"/>
      <c r="GU5" s="54">
        <f>((((((GP5+GQ5)*30)/$E$50)+((GR5+GS5)/$E$51))+(GU4*GV4))-(GT5*GU4))/(GV5)</f>
        <v>3.2221755496824569</v>
      </c>
      <c r="GV5" s="55">
        <f>GV4-GT5</f>
        <v>2634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1.2</v>
      </c>
      <c r="H6" s="55">
        <f>H5-F6</f>
        <v>6280</v>
      </c>
      <c r="I6" s="61">
        <v>3</v>
      </c>
      <c r="J6" s="62"/>
      <c r="K6" s="58">
        <v>40</v>
      </c>
      <c r="L6" s="58"/>
      <c r="M6" s="59"/>
      <c r="N6" s="54">
        <f t="shared" ref="N6:N34" si="0">((((((I6+J6)*30)/$E$50)+((K6+L6)/$E$51))+(N5*O5))-(M6*N5))/(O6)</f>
        <v>1.259770925327325</v>
      </c>
      <c r="O6" s="55">
        <f t="shared" ref="O6:O34" si="1">O5-M6</f>
        <v>6159</v>
      </c>
      <c r="P6" s="61">
        <v>4</v>
      </c>
      <c r="Q6" s="62"/>
      <c r="R6" s="58">
        <v>10</v>
      </c>
      <c r="S6" s="58"/>
      <c r="T6" s="59"/>
      <c r="U6" s="54">
        <f t="shared" ref="U6:U34" si="2">((((((P6+Q6)*30)/$E$50)+((R6+S6)/$E$51))+(U5*V5))-(T6*U5))/(V6)</f>
        <v>1.4165946785482766</v>
      </c>
      <c r="V6" s="55">
        <f t="shared" ref="V6:V34" si="3">V5-T6</f>
        <v>2659</v>
      </c>
      <c r="W6" s="61">
        <v>5</v>
      </c>
      <c r="X6" s="62"/>
      <c r="Y6" s="58"/>
      <c r="Z6" s="58"/>
      <c r="AA6" s="59"/>
      <c r="AB6" s="54">
        <f t="shared" ref="AB6:AB34" si="4">((((((W6+X6)*30)/$E$50)+((Y6+Z6)/$E$51))+(AB5*AC5))-(AA6*AB5))/(AC6)</f>
        <v>1.6266215828211383</v>
      </c>
      <c r="AC6" s="55">
        <f t="shared" ref="AC6:AC34" si="5">AC5-AA6</f>
        <v>2659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1.8236302905481603</v>
      </c>
      <c r="AJ6" s="55">
        <f t="shared" ref="AJ6:AJ34" si="7">AJ5-AH6</f>
        <v>2659</v>
      </c>
      <c r="AK6" s="61">
        <v>3</v>
      </c>
      <c r="AL6" s="62"/>
      <c r="AM6" s="58"/>
      <c r="AN6" s="58"/>
      <c r="AO6" s="59"/>
      <c r="AP6" s="54">
        <f t="shared" ref="AP6:AP34" si="8">((((((AK6+AL6)*30)/$E$50)+((AM6+AN6)/$E$51))+(AP5*AQ5))-(AO6*AP5))/(AQ6)</f>
        <v>2.0401662930939399</v>
      </c>
      <c r="AQ6" s="55">
        <f t="shared" ref="AQ6:AQ34" si="9">AQ5-AO6</f>
        <v>2659</v>
      </c>
      <c r="AR6" s="61">
        <v>3</v>
      </c>
      <c r="AS6" s="62"/>
      <c r="AT6" s="58"/>
      <c r="AU6" s="58"/>
      <c r="AV6" s="59"/>
      <c r="AW6" s="54">
        <f t="shared" ref="AW6:AW34" si="10">((((((AR6+AS6)*30)/$E$50)+((AT6+AU6)/$E$51))+(AW5*AX5))-(AV6*AW5))/(AX6)</f>
        <v>2.3141270070696942</v>
      </c>
      <c r="AX6" s="55">
        <f t="shared" ref="AX6:AX34" si="11">AX5-AV6</f>
        <v>2659</v>
      </c>
      <c r="AY6" s="61">
        <v>3</v>
      </c>
      <c r="AZ6" s="62"/>
      <c r="BA6" s="58"/>
      <c r="BB6" s="58"/>
      <c r="BC6" s="59"/>
      <c r="BD6" s="54">
        <f t="shared" ref="BD6:BD34" si="12">((((((AY6+AZ6)*30)/$E$50)+((BA6+BB6)/$E$51))+(BD5*BE5))-(BC6*BD5))/(BE6)</f>
        <v>2.4813385093695755</v>
      </c>
      <c r="BE6" s="55">
        <f t="shared" ref="BE6:BE34" si="13">BE5-BC6</f>
        <v>2659</v>
      </c>
      <c r="BF6" s="61"/>
      <c r="BG6" s="62"/>
      <c r="BH6" s="58">
        <v>30</v>
      </c>
      <c r="BI6" s="58"/>
      <c r="BJ6" s="59"/>
      <c r="BK6" s="54">
        <f t="shared" ref="BK6:BK34" si="14">((((((BF6+BG6)*30)/$E$50)+((BH6+BI6)/$E$51))+(BK5*BL5))-(BJ6*BK5))/(BL6)</f>
        <v>2.6673909568749719</v>
      </c>
      <c r="BL6" s="55">
        <f t="shared" ref="BL6:BL34" si="15">BL5-BJ6</f>
        <v>2655</v>
      </c>
      <c r="BM6" s="61"/>
      <c r="BN6" s="62"/>
      <c r="BO6" s="58">
        <v>20</v>
      </c>
      <c r="BP6" s="58"/>
      <c r="BQ6" s="59">
        <v>3</v>
      </c>
      <c r="BR6" s="54">
        <f t="shared" ref="BR6:BR34" si="16">((((((BM6+BN6)*30)/$E$50)+((BO6+BP6)/$E$51))+(BR5*BS5))-(BQ6*BR5))/(BS6)</f>
        <v>2.8454337515678167</v>
      </c>
      <c r="BS6" s="55">
        <f t="shared" ref="BS6:BS34" si="17">BS5-BQ6</f>
        <v>2652</v>
      </c>
      <c r="BT6" s="61">
        <v>6</v>
      </c>
      <c r="BU6" s="62"/>
      <c r="BV6" s="58"/>
      <c r="BW6" s="58"/>
      <c r="BX6" s="59"/>
      <c r="BY6" s="54">
        <f t="shared" ref="BY6:BY34" si="18">((((((BT6+BU6)*30)/$E$50)+((BV6+BW6)/$E$51))+(BY5*BZ5))-(BX6*BY5))/(BZ6)</f>
        <v>3.0235890185218901</v>
      </c>
      <c r="BZ6" s="55">
        <f t="shared" ref="BZ6:BZ34" si="19">BZ5-BX6</f>
        <v>2634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3.2221755496824569</v>
      </c>
      <c r="CG6" s="55">
        <f t="shared" ref="CG6:CG34" si="21">CG5-CE6</f>
        <v>2634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3.2221755496824569</v>
      </c>
      <c r="CN6" s="55">
        <f t="shared" ref="CN6:CN34" si="23">CN5-CL6</f>
        <v>2634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3.2221755496824569</v>
      </c>
      <c r="CU6" s="55">
        <f t="shared" ref="CU6:CU34" si="25">CU5-CS6</f>
        <v>2634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3.2221755496824569</v>
      </c>
      <c r="DB6" s="55">
        <f t="shared" ref="DB6:DB34" si="27">DB5-CZ6</f>
        <v>2634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3.2221755496824569</v>
      </c>
      <c r="DI6" s="55">
        <f t="shared" ref="DI6:DI34" si="29">DI5-DG6</f>
        <v>2634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3.2221755496824569</v>
      </c>
      <c r="DP6" s="55">
        <f t="shared" ref="DP6:DP34" si="31">DP5-DN6</f>
        <v>2634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3.2221755496824569</v>
      </c>
      <c r="DW6" s="55">
        <f t="shared" ref="DW6:DW34" si="33">DW5-DU6</f>
        <v>2634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3.2221755496824569</v>
      </c>
      <c r="ED6" s="55">
        <f t="shared" ref="ED6:ED34" si="35">ED5-EB6</f>
        <v>2634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3.2221755496824569</v>
      </c>
      <c r="EK6" s="55">
        <f t="shared" ref="EK6:EK34" si="37">EK5-EI6</f>
        <v>2634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3.2221755496824569</v>
      </c>
      <c r="ER6" s="55">
        <f t="shared" ref="ER6:ER34" si="39">ER5-EP6</f>
        <v>2634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3.2221755496824569</v>
      </c>
      <c r="EY6" s="55">
        <f t="shared" ref="EY6:EY34" si="41">EY5-EW6</f>
        <v>2634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3.2221755496824569</v>
      </c>
      <c r="FF6" s="55">
        <f t="shared" ref="FF6:FF34" si="43">FF5-FD6</f>
        <v>2634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3.2221755496824569</v>
      </c>
      <c r="FM6" s="55">
        <f t="shared" ref="FM6:FM34" si="45">FM5-FK6</f>
        <v>2634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3.2221755496824569</v>
      </c>
      <c r="FT6" s="55">
        <f t="shared" ref="FT6:FT34" si="47">FT5-FR6</f>
        <v>2634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3.2221755496824569</v>
      </c>
      <c r="GA6" s="55">
        <f t="shared" ref="GA6:GA34" si="49">GA5-FY6</f>
        <v>2634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3.2221755496824569</v>
      </c>
      <c r="GH6" s="55">
        <f t="shared" ref="GH6:GH34" si="51">GH5-GF6</f>
        <v>2634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3.2221755496824569</v>
      </c>
      <c r="GO6" s="55">
        <f t="shared" ref="GO6:GO34" si="53">GO5-GM6</f>
        <v>2634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3.2221755496824569</v>
      </c>
      <c r="GV6" s="55">
        <f t="shared" ref="GV6:GV34" si="55">GV5-GT6</f>
        <v>2634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1.2</v>
      </c>
      <c r="H7" s="55">
        <f t="shared" ref="H7:H34" si="56">H6-F7</f>
        <v>6280</v>
      </c>
      <c r="I7" s="61">
        <v>3</v>
      </c>
      <c r="J7" s="62"/>
      <c r="K7" s="58">
        <v>40</v>
      </c>
      <c r="L7" s="58"/>
      <c r="M7" s="59"/>
      <c r="N7" s="54">
        <f t="shared" si="0"/>
        <v>1.2652663229318313</v>
      </c>
      <c r="O7" s="55">
        <f t="shared" si="1"/>
        <v>6159</v>
      </c>
      <c r="P7" s="61">
        <v>3</v>
      </c>
      <c r="Q7" s="62"/>
      <c r="R7" s="58"/>
      <c r="S7" s="58"/>
      <c r="T7" s="59"/>
      <c r="U7" s="54">
        <f t="shared" si="2"/>
        <v>1.4218019571666121</v>
      </c>
      <c r="V7" s="55">
        <f t="shared" si="3"/>
        <v>2659</v>
      </c>
      <c r="W7" s="61"/>
      <c r="X7" s="62"/>
      <c r="Y7" s="58"/>
      <c r="Z7" s="58"/>
      <c r="AA7" s="59"/>
      <c r="AB7" s="54">
        <f t="shared" si="4"/>
        <v>1.6266215828211383</v>
      </c>
      <c r="AC7" s="55">
        <f t="shared" si="5"/>
        <v>2659</v>
      </c>
      <c r="AD7" s="61">
        <v>5</v>
      </c>
      <c r="AE7" s="62"/>
      <c r="AF7" s="58"/>
      <c r="AG7" s="58"/>
      <c r="AH7" s="59"/>
      <c r="AI7" s="54">
        <f t="shared" si="6"/>
        <v>1.8323090882453859</v>
      </c>
      <c r="AJ7" s="55">
        <f t="shared" si="7"/>
        <v>2659</v>
      </c>
      <c r="AK7" s="61">
        <v>3</v>
      </c>
      <c r="AL7" s="62"/>
      <c r="AM7" s="58"/>
      <c r="AN7" s="58"/>
      <c r="AO7" s="59"/>
      <c r="AP7" s="54">
        <f t="shared" si="8"/>
        <v>2.0453735717122754</v>
      </c>
      <c r="AQ7" s="55">
        <f t="shared" si="9"/>
        <v>2659</v>
      </c>
      <c r="AR7" s="61">
        <v>3</v>
      </c>
      <c r="AS7" s="62"/>
      <c r="AT7" s="58"/>
      <c r="AU7" s="58"/>
      <c r="AV7" s="59"/>
      <c r="AW7" s="54">
        <f t="shared" si="10"/>
        <v>2.3193342856880297</v>
      </c>
      <c r="AX7" s="55">
        <f t="shared" si="11"/>
        <v>2659</v>
      </c>
      <c r="AY7" s="61"/>
      <c r="AZ7" s="62"/>
      <c r="BA7" s="58">
        <v>40</v>
      </c>
      <c r="BB7" s="58"/>
      <c r="BC7" s="59"/>
      <c r="BD7" s="54">
        <f t="shared" si="12"/>
        <v>2.4888601340405043</v>
      </c>
      <c r="BE7" s="55">
        <f t="shared" si="13"/>
        <v>2659</v>
      </c>
      <c r="BF7" s="61"/>
      <c r="BG7" s="62"/>
      <c r="BH7" s="58">
        <v>40</v>
      </c>
      <c r="BI7" s="58"/>
      <c r="BJ7" s="59"/>
      <c r="BK7" s="54">
        <f t="shared" si="14"/>
        <v>2.674923913560471</v>
      </c>
      <c r="BL7" s="55">
        <f t="shared" si="15"/>
        <v>2655</v>
      </c>
      <c r="BM7" s="61">
        <v>2</v>
      </c>
      <c r="BN7" s="62"/>
      <c r="BO7" s="58"/>
      <c r="BP7" s="58"/>
      <c r="BQ7" s="59"/>
      <c r="BR7" s="54">
        <f t="shared" si="16"/>
        <v>2.8489144337815309</v>
      </c>
      <c r="BS7" s="55">
        <f t="shared" si="17"/>
        <v>2652</v>
      </c>
      <c r="BT7" s="61"/>
      <c r="BU7" s="62"/>
      <c r="BV7" s="58">
        <v>20</v>
      </c>
      <c r="BW7" s="58"/>
      <c r="BX7" s="59"/>
      <c r="BY7" s="54">
        <f t="shared" si="18"/>
        <v>3.0273855257352538</v>
      </c>
      <c r="BZ7" s="55">
        <f t="shared" si="19"/>
        <v>2634</v>
      </c>
      <c r="CA7" s="61"/>
      <c r="CB7" s="62"/>
      <c r="CC7" s="58"/>
      <c r="CD7" s="58"/>
      <c r="CE7" s="59"/>
      <c r="CF7" s="54">
        <f t="shared" si="20"/>
        <v>3.2221755496824569</v>
      </c>
      <c r="CG7" s="55">
        <f t="shared" si="21"/>
        <v>2634</v>
      </c>
      <c r="CH7" s="61"/>
      <c r="CI7" s="62"/>
      <c r="CJ7" s="58"/>
      <c r="CK7" s="58"/>
      <c r="CL7" s="59"/>
      <c r="CM7" s="54">
        <f t="shared" si="22"/>
        <v>3.2221755496824569</v>
      </c>
      <c r="CN7" s="55">
        <f t="shared" si="23"/>
        <v>2634</v>
      </c>
      <c r="CO7" s="61"/>
      <c r="CP7" s="62"/>
      <c r="CQ7" s="58"/>
      <c r="CR7" s="58"/>
      <c r="CS7" s="59"/>
      <c r="CT7" s="54">
        <f t="shared" si="24"/>
        <v>3.2221755496824569</v>
      </c>
      <c r="CU7" s="55">
        <f t="shared" si="25"/>
        <v>2634</v>
      </c>
      <c r="CV7" s="61"/>
      <c r="CW7" s="62"/>
      <c r="CX7" s="58"/>
      <c r="CY7" s="58"/>
      <c r="CZ7" s="59"/>
      <c r="DA7" s="54">
        <f t="shared" si="26"/>
        <v>3.2221755496824569</v>
      </c>
      <c r="DB7" s="55">
        <f t="shared" si="27"/>
        <v>2634</v>
      </c>
      <c r="DC7" s="61"/>
      <c r="DD7" s="62"/>
      <c r="DE7" s="58"/>
      <c r="DF7" s="58"/>
      <c r="DG7" s="59"/>
      <c r="DH7" s="54">
        <f t="shared" si="28"/>
        <v>3.2221755496824569</v>
      </c>
      <c r="DI7" s="55">
        <f t="shared" si="29"/>
        <v>2634</v>
      </c>
      <c r="DJ7" s="61"/>
      <c r="DK7" s="62"/>
      <c r="DL7" s="58"/>
      <c r="DM7" s="58"/>
      <c r="DN7" s="59"/>
      <c r="DO7" s="54">
        <f t="shared" si="30"/>
        <v>3.2221755496824569</v>
      </c>
      <c r="DP7" s="55">
        <f t="shared" si="31"/>
        <v>2634</v>
      </c>
      <c r="DQ7" s="61"/>
      <c r="DR7" s="62"/>
      <c r="DS7" s="58"/>
      <c r="DT7" s="58"/>
      <c r="DU7" s="59"/>
      <c r="DV7" s="54">
        <f t="shared" si="32"/>
        <v>3.2221755496824569</v>
      </c>
      <c r="DW7" s="55">
        <f t="shared" si="33"/>
        <v>2634</v>
      </c>
      <c r="DX7" s="61"/>
      <c r="DY7" s="62"/>
      <c r="DZ7" s="58"/>
      <c r="EA7" s="58"/>
      <c r="EB7" s="59"/>
      <c r="EC7" s="54">
        <f t="shared" si="34"/>
        <v>3.2221755496824569</v>
      </c>
      <c r="ED7" s="55">
        <f t="shared" si="35"/>
        <v>2634</v>
      </c>
      <c r="EE7" s="61"/>
      <c r="EF7" s="62"/>
      <c r="EG7" s="58"/>
      <c r="EH7" s="58"/>
      <c r="EI7" s="59"/>
      <c r="EJ7" s="54">
        <f t="shared" si="36"/>
        <v>3.2221755496824569</v>
      </c>
      <c r="EK7" s="55">
        <f t="shared" si="37"/>
        <v>2634</v>
      </c>
      <c r="EL7" s="61"/>
      <c r="EM7" s="62"/>
      <c r="EN7" s="58"/>
      <c r="EO7" s="58"/>
      <c r="EP7" s="59"/>
      <c r="EQ7" s="54">
        <f t="shared" si="38"/>
        <v>3.2221755496824569</v>
      </c>
      <c r="ER7" s="55">
        <f t="shared" si="39"/>
        <v>2634</v>
      </c>
      <c r="ES7" s="61"/>
      <c r="ET7" s="62"/>
      <c r="EU7" s="58"/>
      <c r="EV7" s="58"/>
      <c r="EW7" s="59"/>
      <c r="EX7" s="54">
        <f t="shared" si="40"/>
        <v>3.2221755496824569</v>
      </c>
      <c r="EY7" s="55">
        <f t="shared" si="41"/>
        <v>2634</v>
      </c>
      <c r="EZ7" s="61"/>
      <c r="FA7" s="62"/>
      <c r="FB7" s="58"/>
      <c r="FC7" s="58"/>
      <c r="FD7" s="59"/>
      <c r="FE7" s="54">
        <f t="shared" si="42"/>
        <v>3.2221755496824569</v>
      </c>
      <c r="FF7" s="55">
        <f t="shared" si="43"/>
        <v>2634</v>
      </c>
      <c r="FG7" s="61"/>
      <c r="FH7" s="62"/>
      <c r="FI7" s="58"/>
      <c r="FJ7" s="58"/>
      <c r="FK7" s="59"/>
      <c r="FL7" s="54">
        <f t="shared" si="44"/>
        <v>3.2221755496824569</v>
      </c>
      <c r="FM7" s="55">
        <f t="shared" si="45"/>
        <v>2634</v>
      </c>
      <c r="FN7" s="61"/>
      <c r="FO7" s="62"/>
      <c r="FP7" s="58"/>
      <c r="FQ7" s="58"/>
      <c r="FR7" s="59"/>
      <c r="FS7" s="54">
        <f t="shared" si="46"/>
        <v>3.2221755496824569</v>
      </c>
      <c r="FT7" s="55">
        <f t="shared" si="47"/>
        <v>2634</v>
      </c>
      <c r="FU7" s="61"/>
      <c r="FV7" s="62"/>
      <c r="FW7" s="58"/>
      <c r="FX7" s="58"/>
      <c r="FY7" s="59"/>
      <c r="FZ7" s="54">
        <f t="shared" si="48"/>
        <v>3.2221755496824569</v>
      </c>
      <c r="GA7" s="55">
        <f t="shared" si="49"/>
        <v>2634</v>
      </c>
      <c r="GB7" s="61"/>
      <c r="GC7" s="62"/>
      <c r="GD7" s="58"/>
      <c r="GE7" s="58"/>
      <c r="GF7" s="59"/>
      <c r="GG7" s="54">
        <f t="shared" si="50"/>
        <v>3.2221755496824569</v>
      </c>
      <c r="GH7" s="55">
        <f t="shared" si="51"/>
        <v>2634</v>
      </c>
      <c r="GI7" s="61"/>
      <c r="GJ7" s="62"/>
      <c r="GK7" s="58"/>
      <c r="GL7" s="58"/>
      <c r="GM7" s="59"/>
      <c r="GN7" s="54">
        <f t="shared" si="52"/>
        <v>3.2221755496824569</v>
      </c>
      <c r="GO7" s="55">
        <f t="shared" si="53"/>
        <v>2634</v>
      </c>
      <c r="GP7" s="61"/>
      <c r="GQ7" s="62"/>
      <c r="GR7" s="58"/>
      <c r="GS7" s="58"/>
      <c r="GT7" s="59"/>
      <c r="GU7" s="54">
        <f t="shared" si="54"/>
        <v>3.2221755496824569</v>
      </c>
      <c r="GV7" s="55">
        <f t="shared" si="55"/>
        <v>2634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1.2</v>
      </c>
      <c r="H8" s="55">
        <f t="shared" si="56"/>
        <v>6280</v>
      </c>
      <c r="I8" s="61">
        <v>3</v>
      </c>
      <c r="J8" s="62"/>
      <c r="K8" s="58">
        <v>40</v>
      </c>
      <c r="L8" s="58"/>
      <c r="M8" s="59"/>
      <c r="N8" s="54">
        <f t="shared" si="0"/>
        <v>1.2707617205363375</v>
      </c>
      <c r="O8" s="55">
        <f t="shared" si="1"/>
        <v>6159</v>
      </c>
      <c r="P8" s="61">
        <v>4</v>
      </c>
      <c r="Q8" s="62"/>
      <c r="R8" s="58">
        <v>10</v>
      </c>
      <c r="S8" s="58"/>
      <c r="T8" s="59"/>
      <c r="U8" s="54">
        <f t="shared" si="2"/>
        <v>1.4306254014921249</v>
      </c>
      <c r="V8" s="55">
        <f t="shared" si="3"/>
        <v>2659</v>
      </c>
      <c r="W8" s="61"/>
      <c r="X8" s="62"/>
      <c r="Y8" s="58">
        <v>20</v>
      </c>
      <c r="Z8" s="58"/>
      <c r="AA8" s="59"/>
      <c r="AB8" s="54">
        <f t="shared" si="4"/>
        <v>1.6303823951566028</v>
      </c>
      <c r="AC8" s="55">
        <f t="shared" si="5"/>
        <v>2659</v>
      </c>
      <c r="AD8" s="61">
        <v>4</v>
      </c>
      <c r="AE8" s="62"/>
      <c r="AF8" s="58"/>
      <c r="AG8" s="58"/>
      <c r="AH8" s="59"/>
      <c r="AI8" s="54">
        <f t="shared" si="6"/>
        <v>1.8392521264031663</v>
      </c>
      <c r="AJ8" s="55">
        <f t="shared" si="7"/>
        <v>2659</v>
      </c>
      <c r="AK8" s="61">
        <v>5</v>
      </c>
      <c r="AL8" s="62"/>
      <c r="AM8" s="58">
        <v>20</v>
      </c>
      <c r="AN8" s="58"/>
      <c r="AO8" s="59"/>
      <c r="AP8" s="54">
        <f t="shared" si="8"/>
        <v>2.0578131817449656</v>
      </c>
      <c r="AQ8" s="55">
        <f t="shared" si="9"/>
        <v>2659</v>
      </c>
      <c r="AR8" s="61"/>
      <c r="AS8" s="62"/>
      <c r="AT8" s="58"/>
      <c r="AU8" s="58"/>
      <c r="AV8" s="59"/>
      <c r="AW8" s="54">
        <f t="shared" si="10"/>
        <v>2.3193342856880297</v>
      </c>
      <c r="AX8" s="55">
        <f t="shared" si="11"/>
        <v>2659</v>
      </c>
      <c r="AY8" s="61">
        <v>3</v>
      </c>
      <c r="AZ8" s="62"/>
      <c r="BA8" s="58"/>
      <c r="BB8" s="58"/>
      <c r="BC8" s="59"/>
      <c r="BD8" s="54">
        <f t="shared" si="12"/>
        <v>2.4940674126588398</v>
      </c>
      <c r="BE8" s="55">
        <f t="shared" si="13"/>
        <v>2659</v>
      </c>
      <c r="BF8" s="61"/>
      <c r="BG8" s="62"/>
      <c r="BH8" s="58">
        <v>40</v>
      </c>
      <c r="BI8" s="58"/>
      <c r="BJ8" s="59"/>
      <c r="BK8" s="54">
        <f t="shared" si="14"/>
        <v>2.6824568702459701</v>
      </c>
      <c r="BL8" s="55">
        <f t="shared" si="15"/>
        <v>2655</v>
      </c>
      <c r="BM8" s="61"/>
      <c r="BN8" s="62"/>
      <c r="BO8" s="58">
        <v>20</v>
      </c>
      <c r="BP8" s="58"/>
      <c r="BQ8" s="59">
        <v>2</v>
      </c>
      <c r="BR8" s="54">
        <f t="shared" si="16"/>
        <v>2.8526880186871915</v>
      </c>
      <c r="BS8" s="55">
        <f t="shared" si="17"/>
        <v>2650</v>
      </c>
      <c r="BT8" s="61"/>
      <c r="BU8" s="62"/>
      <c r="BV8" s="58">
        <v>20</v>
      </c>
      <c r="BW8" s="58"/>
      <c r="BX8" s="59"/>
      <c r="BY8" s="54">
        <f t="shared" si="18"/>
        <v>3.0311820329486174</v>
      </c>
      <c r="BZ8" s="55">
        <f t="shared" si="19"/>
        <v>2634</v>
      </c>
      <c r="CA8" s="61"/>
      <c r="CB8" s="62"/>
      <c r="CC8" s="58"/>
      <c r="CD8" s="58"/>
      <c r="CE8" s="59"/>
      <c r="CF8" s="54">
        <f t="shared" si="20"/>
        <v>3.2221755496824569</v>
      </c>
      <c r="CG8" s="55">
        <f t="shared" si="21"/>
        <v>2634</v>
      </c>
      <c r="CH8" s="61"/>
      <c r="CI8" s="62"/>
      <c r="CJ8" s="58"/>
      <c r="CK8" s="58"/>
      <c r="CL8" s="59"/>
      <c r="CM8" s="54">
        <f t="shared" si="22"/>
        <v>3.2221755496824569</v>
      </c>
      <c r="CN8" s="55">
        <f t="shared" si="23"/>
        <v>2634</v>
      </c>
      <c r="CO8" s="61"/>
      <c r="CP8" s="62"/>
      <c r="CQ8" s="58"/>
      <c r="CR8" s="58"/>
      <c r="CS8" s="59"/>
      <c r="CT8" s="54">
        <f t="shared" si="24"/>
        <v>3.2221755496824569</v>
      </c>
      <c r="CU8" s="55">
        <f t="shared" si="25"/>
        <v>2634</v>
      </c>
      <c r="CV8" s="61"/>
      <c r="CW8" s="62"/>
      <c r="CX8" s="58"/>
      <c r="CY8" s="58"/>
      <c r="CZ8" s="59"/>
      <c r="DA8" s="54">
        <f t="shared" si="26"/>
        <v>3.2221755496824569</v>
      </c>
      <c r="DB8" s="55">
        <f t="shared" si="27"/>
        <v>2634</v>
      </c>
      <c r="DC8" s="61"/>
      <c r="DD8" s="62"/>
      <c r="DE8" s="58"/>
      <c r="DF8" s="58"/>
      <c r="DG8" s="59"/>
      <c r="DH8" s="54">
        <f t="shared" si="28"/>
        <v>3.2221755496824569</v>
      </c>
      <c r="DI8" s="55">
        <f t="shared" si="29"/>
        <v>2634</v>
      </c>
      <c r="DJ8" s="61"/>
      <c r="DK8" s="62"/>
      <c r="DL8" s="58"/>
      <c r="DM8" s="58"/>
      <c r="DN8" s="59"/>
      <c r="DO8" s="54">
        <f t="shared" si="30"/>
        <v>3.2221755496824569</v>
      </c>
      <c r="DP8" s="55">
        <f t="shared" si="31"/>
        <v>2634</v>
      </c>
      <c r="DQ8" s="61"/>
      <c r="DR8" s="62"/>
      <c r="DS8" s="58"/>
      <c r="DT8" s="58"/>
      <c r="DU8" s="59"/>
      <c r="DV8" s="54">
        <f t="shared" si="32"/>
        <v>3.2221755496824569</v>
      </c>
      <c r="DW8" s="55">
        <f t="shared" si="33"/>
        <v>2634</v>
      </c>
      <c r="DX8" s="61"/>
      <c r="DY8" s="62"/>
      <c r="DZ8" s="58"/>
      <c r="EA8" s="58"/>
      <c r="EB8" s="59"/>
      <c r="EC8" s="54">
        <f t="shared" si="34"/>
        <v>3.2221755496824569</v>
      </c>
      <c r="ED8" s="55">
        <f t="shared" si="35"/>
        <v>2634</v>
      </c>
      <c r="EE8" s="61"/>
      <c r="EF8" s="62"/>
      <c r="EG8" s="58"/>
      <c r="EH8" s="58"/>
      <c r="EI8" s="59"/>
      <c r="EJ8" s="54">
        <f t="shared" si="36"/>
        <v>3.2221755496824569</v>
      </c>
      <c r="EK8" s="55">
        <f t="shared" si="37"/>
        <v>2634</v>
      </c>
      <c r="EL8" s="61"/>
      <c r="EM8" s="62"/>
      <c r="EN8" s="58"/>
      <c r="EO8" s="58"/>
      <c r="EP8" s="59"/>
      <c r="EQ8" s="54">
        <f t="shared" si="38"/>
        <v>3.2221755496824569</v>
      </c>
      <c r="ER8" s="55">
        <f t="shared" si="39"/>
        <v>2634</v>
      </c>
      <c r="ES8" s="61"/>
      <c r="ET8" s="62"/>
      <c r="EU8" s="58"/>
      <c r="EV8" s="58"/>
      <c r="EW8" s="59"/>
      <c r="EX8" s="54">
        <f t="shared" si="40"/>
        <v>3.2221755496824569</v>
      </c>
      <c r="EY8" s="55">
        <f t="shared" si="41"/>
        <v>2634</v>
      </c>
      <c r="EZ8" s="61"/>
      <c r="FA8" s="62"/>
      <c r="FB8" s="58"/>
      <c r="FC8" s="58"/>
      <c r="FD8" s="59"/>
      <c r="FE8" s="54">
        <f t="shared" si="42"/>
        <v>3.2221755496824569</v>
      </c>
      <c r="FF8" s="55">
        <f t="shared" si="43"/>
        <v>2634</v>
      </c>
      <c r="FG8" s="61"/>
      <c r="FH8" s="62"/>
      <c r="FI8" s="58"/>
      <c r="FJ8" s="58"/>
      <c r="FK8" s="59"/>
      <c r="FL8" s="54">
        <f t="shared" si="44"/>
        <v>3.2221755496824569</v>
      </c>
      <c r="FM8" s="55">
        <f t="shared" si="45"/>
        <v>2634</v>
      </c>
      <c r="FN8" s="61"/>
      <c r="FO8" s="62"/>
      <c r="FP8" s="58"/>
      <c r="FQ8" s="58"/>
      <c r="FR8" s="59"/>
      <c r="FS8" s="54">
        <f t="shared" si="46"/>
        <v>3.2221755496824569</v>
      </c>
      <c r="FT8" s="55">
        <f t="shared" si="47"/>
        <v>2634</v>
      </c>
      <c r="FU8" s="61"/>
      <c r="FV8" s="62"/>
      <c r="FW8" s="58"/>
      <c r="FX8" s="58"/>
      <c r="FY8" s="59"/>
      <c r="FZ8" s="54">
        <f t="shared" si="48"/>
        <v>3.2221755496824569</v>
      </c>
      <c r="GA8" s="55">
        <f t="shared" si="49"/>
        <v>2634</v>
      </c>
      <c r="GB8" s="61"/>
      <c r="GC8" s="62"/>
      <c r="GD8" s="58"/>
      <c r="GE8" s="58"/>
      <c r="GF8" s="59"/>
      <c r="GG8" s="54">
        <f t="shared" si="50"/>
        <v>3.2221755496824569</v>
      </c>
      <c r="GH8" s="55">
        <f t="shared" si="51"/>
        <v>2634</v>
      </c>
      <c r="GI8" s="61"/>
      <c r="GJ8" s="62"/>
      <c r="GK8" s="58"/>
      <c r="GL8" s="58"/>
      <c r="GM8" s="59"/>
      <c r="GN8" s="54">
        <f t="shared" si="52"/>
        <v>3.2221755496824569</v>
      </c>
      <c r="GO8" s="55">
        <f t="shared" si="53"/>
        <v>2634</v>
      </c>
      <c r="GP8" s="61"/>
      <c r="GQ8" s="62"/>
      <c r="GR8" s="58"/>
      <c r="GS8" s="58"/>
      <c r="GT8" s="59"/>
      <c r="GU8" s="54">
        <f>((((((GP8+GQ8)*30)/$E$50)+((GR8+GS8)/$E$51))+(GU7*GV7))-(GT8*GU7))/(GV8)</f>
        <v>3.2221755496824569</v>
      </c>
      <c r="GV8" s="55">
        <f t="shared" si="55"/>
        <v>2634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1.2</v>
      </c>
      <c r="H9" s="55">
        <f t="shared" si="56"/>
        <v>6280</v>
      </c>
      <c r="I9" s="61">
        <v>3</v>
      </c>
      <c r="J9" s="62"/>
      <c r="K9" s="58">
        <v>40</v>
      </c>
      <c r="L9" s="58"/>
      <c r="M9" s="59"/>
      <c r="N9" s="54">
        <f t="shared" si="0"/>
        <v>1.2762571181408437</v>
      </c>
      <c r="O9" s="55">
        <f t="shared" si="1"/>
        <v>6159</v>
      </c>
      <c r="P9" s="61">
        <v>4</v>
      </c>
      <c r="Q9" s="62"/>
      <c r="R9" s="58">
        <v>10</v>
      </c>
      <c r="S9" s="58"/>
      <c r="T9" s="59"/>
      <c r="U9" s="54">
        <f t="shared" si="2"/>
        <v>1.4394488458176378</v>
      </c>
      <c r="V9" s="55">
        <f t="shared" si="3"/>
        <v>2659</v>
      </c>
      <c r="W9" s="61">
        <v>3</v>
      </c>
      <c r="X9" s="62"/>
      <c r="Y9" s="58"/>
      <c r="Z9" s="58"/>
      <c r="AA9" s="59"/>
      <c r="AB9" s="54">
        <f t="shared" si="4"/>
        <v>1.6355896737749382</v>
      </c>
      <c r="AC9" s="55">
        <f t="shared" si="5"/>
        <v>2659</v>
      </c>
      <c r="AD9" s="61">
        <v>6</v>
      </c>
      <c r="AE9" s="62"/>
      <c r="AF9" s="58"/>
      <c r="AG9" s="58"/>
      <c r="AH9" s="59"/>
      <c r="AI9" s="54">
        <f t="shared" si="6"/>
        <v>1.849666683639837</v>
      </c>
      <c r="AJ9" s="55">
        <f t="shared" si="7"/>
        <v>2659</v>
      </c>
      <c r="AK9" s="61">
        <v>6</v>
      </c>
      <c r="AL9" s="62"/>
      <c r="AM9" s="58"/>
      <c r="AN9" s="58"/>
      <c r="AO9" s="59"/>
      <c r="AP9" s="54">
        <f t="shared" si="8"/>
        <v>2.0682277389816366</v>
      </c>
      <c r="AQ9" s="55">
        <f t="shared" si="9"/>
        <v>2659</v>
      </c>
      <c r="AR9" s="61"/>
      <c r="AS9" s="62"/>
      <c r="AT9" s="58">
        <v>40</v>
      </c>
      <c r="AU9" s="58"/>
      <c r="AV9" s="59"/>
      <c r="AW9" s="54">
        <f t="shared" si="10"/>
        <v>2.3268559103589586</v>
      </c>
      <c r="AX9" s="55">
        <f t="shared" si="11"/>
        <v>2659</v>
      </c>
      <c r="AY9" s="61"/>
      <c r="AZ9" s="62"/>
      <c r="BA9" s="58">
        <v>40</v>
      </c>
      <c r="BB9" s="58"/>
      <c r="BC9" s="59"/>
      <c r="BD9" s="54">
        <f t="shared" si="12"/>
        <v>2.5015890373297687</v>
      </c>
      <c r="BE9" s="55">
        <f t="shared" si="13"/>
        <v>2659</v>
      </c>
      <c r="BF9" s="61"/>
      <c r="BG9" s="62"/>
      <c r="BH9" s="58">
        <v>20</v>
      </c>
      <c r="BI9" s="58"/>
      <c r="BJ9" s="59"/>
      <c r="BK9" s="54">
        <f t="shared" si="14"/>
        <v>2.6862233485887197</v>
      </c>
      <c r="BL9" s="55">
        <f t="shared" si="15"/>
        <v>2655</v>
      </c>
      <c r="BM9" s="61"/>
      <c r="BN9" s="62"/>
      <c r="BO9" s="58">
        <v>20</v>
      </c>
      <c r="BP9" s="58"/>
      <c r="BQ9" s="59"/>
      <c r="BR9" s="54">
        <f t="shared" si="16"/>
        <v>2.8564616035928516</v>
      </c>
      <c r="BS9" s="55">
        <f t="shared" si="17"/>
        <v>2650</v>
      </c>
      <c r="BT9" s="61"/>
      <c r="BU9" s="62"/>
      <c r="BV9" s="58">
        <v>40</v>
      </c>
      <c r="BW9" s="58"/>
      <c r="BX9" s="59"/>
      <c r="BY9" s="54">
        <f t="shared" si="18"/>
        <v>3.0387750473753448</v>
      </c>
      <c r="BZ9" s="55">
        <f t="shared" si="19"/>
        <v>2634</v>
      </c>
      <c r="CA9" s="61"/>
      <c r="CB9" s="62"/>
      <c r="CC9" s="58"/>
      <c r="CD9" s="58"/>
      <c r="CE9" s="59"/>
      <c r="CF9" s="54">
        <f t="shared" si="20"/>
        <v>3.2221755496824569</v>
      </c>
      <c r="CG9" s="55">
        <f t="shared" si="21"/>
        <v>2634</v>
      </c>
      <c r="CH9" s="61"/>
      <c r="CI9" s="62"/>
      <c r="CJ9" s="58"/>
      <c r="CK9" s="58"/>
      <c r="CL9" s="59"/>
      <c r="CM9" s="54">
        <f t="shared" si="22"/>
        <v>3.2221755496824569</v>
      </c>
      <c r="CN9" s="55">
        <f t="shared" si="23"/>
        <v>2634</v>
      </c>
      <c r="CO9" s="61"/>
      <c r="CP9" s="62"/>
      <c r="CQ9" s="58"/>
      <c r="CR9" s="58"/>
      <c r="CS9" s="59"/>
      <c r="CT9" s="54">
        <f t="shared" si="24"/>
        <v>3.2221755496824569</v>
      </c>
      <c r="CU9" s="55">
        <f t="shared" si="25"/>
        <v>2634</v>
      </c>
      <c r="CV9" s="61"/>
      <c r="CW9" s="62"/>
      <c r="CX9" s="58"/>
      <c r="CY9" s="58"/>
      <c r="CZ9" s="59"/>
      <c r="DA9" s="54">
        <f t="shared" si="26"/>
        <v>3.2221755496824569</v>
      </c>
      <c r="DB9" s="55">
        <f t="shared" si="27"/>
        <v>2634</v>
      </c>
      <c r="DC9" s="61"/>
      <c r="DD9" s="62"/>
      <c r="DE9" s="58"/>
      <c r="DF9" s="58"/>
      <c r="DG9" s="59"/>
      <c r="DH9" s="54">
        <f t="shared" si="28"/>
        <v>3.2221755496824569</v>
      </c>
      <c r="DI9" s="55">
        <f t="shared" si="29"/>
        <v>2634</v>
      </c>
      <c r="DJ9" s="61"/>
      <c r="DK9" s="62"/>
      <c r="DL9" s="58"/>
      <c r="DM9" s="58"/>
      <c r="DN9" s="59"/>
      <c r="DO9" s="54">
        <f t="shared" si="30"/>
        <v>3.2221755496824569</v>
      </c>
      <c r="DP9" s="55">
        <f t="shared" si="31"/>
        <v>2634</v>
      </c>
      <c r="DQ9" s="61"/>
      <c r="DR9" s="62"/>
      <c r="DS9" s="58"/>
      <c r="DT9" s="58"/>
      <c r="DU9" s="59"/>
      <c r="DV9" s="54">
        <f t="shared" si="32"/>
        <v>3.2221755496824569</v>
      </c>
      <c r="DW9" s="55">
        <f t="shared" si="33"/>
        <v>2634</v>
      </c>
      <c r="DX9" s="61"/>
      <c r="DY9" s="62"/>
      <c r="DZ9" s="58"/>
      <c r="EA9" s="58"/>
      <c r="EB9" s="59"/>
      <c r="EC9" s="54">
        <f t="shared" si="34"/>
        <v>3.2221755496824569</v>
      </c>
      <c r="ED9" s="55">
        <f t="shared" si="35"/>
        <v>2634</v>
      </c>
      <c r="EE9" s="61"/>
      <c r="EF9" s="62"/>
      <c r="EG9" s="58"/>
      <c r="EH9" s="58"/>
      <c r="EI9" s="59"/>
      <c r="EJ9" s="54">
        <f t="shared" si="36"/>
        <v>3.2221755496824569</v>
      </c>
      <c r="EK9" s="55">
        <f t="shared" si="37"/>
        <v>2634</v>
      </c>
      <c r="EL9" s="61"/>
      <c r="EM9" s="62"/>
      <c r="EN9" s="58"/>
      <c r="EO9" s="58"/>
      <c r="EP9" s="59"/>
      <c r="EQ9" s="54">
        <f t="shared" si="38"/>
        <v>3.2221755496824569</v>
      </c>
      <c r="ER9" s="55">
        <f t="shared" si="39"/>
        <v>2634</v>
      </c>
      <c r="ES9" s="61"/>
      <c r="ET9" s="62"/>
      <c r="EU9" s="58"/>
      <c r="EV9" s="58"/>
      <c r="EW9" s="59"/>
      <c r="EX9" s="54">
        <f t="shared" si="40"/>
        <v>3.2221755496824569</v>
      </c>
      <c r="EY9" s="55">
        <f t="shared" si="41"/>
        <v>2634</v>
      </c>
      <c r="EZ9" s="61"/>
      <c r="FA9" s="62"/>
      <c r="FB9" s="58"/>
      <c r="FC9" s="58"/>
      <c r="FD9" s="59"/>
      <c r="FE9" s="54">
        <f t="shared" si="42"/>
        <v>3.2221755496824569</v>
      </c>
      <c r="FF9" s="55">
        <f t="shared" si="43"/>
        <v>2634</v>
      </c>
      <c r="FG9" s="61"/>
      <c r="FH9" s="62"/>
      <c r="FI9" s="58"/>
      <c r="FJ9" s="58"/>
      <c r="FK9" s="59"/>
      <c r="FL9" s="54">
        <f t="shared" si="44"/>
        <v>3.2221755496824569</v>
      </c>
      <c r="FM9" s="55">
        <f t="shared" si="45"/>
        <v>2634</v>
      </c>
      <c r="FN9" s="61"/>
      <c r="FO9" s="62"/>
      <c r="FP9" s="58"/>
      <c r="FQ9" s="58"/>
      <c r="FR9" s="59"/>
      <c r="FS9" s="54">
        <f t="shared" si="46"/>
        <v>3.2221755496824569</v>
      </c>
      <c r="FT9" s="55">
        <f t="shared" si="47"/>
        <v>2634</v>
      </c>
      <c r="FU9" s="61"/>
      <c r="FV9" s="62"/>
      <c r="FW9" s="58"/>
      <c r="FX9" s="58"/>
      <c r="FY9" s="59"/>
      <c r="FZ9" s="54">
        <f t="shared" si="48"/>
        <v>3.2221755496824569</v>
      </c>
      <c r="GA9" s="55">
        <f t="shared" si="49"/>
        <v>2634</v>
      </c>
      <c r="GB9" s="61"/>
      <c r="GC9" s="62"/>
      <c r="GD9" s="58"/>
      <c r="GE9" s="58"/>
      <c r="GF9" s="59"/>
      <c r="GG9" s="54">
        <f t="shared" si="50"/>
        <v>3.2221755496824569</v>
      </c>
      <c r="GH9" s="55">
        <f t="shared" si="51"/>
        <v>2634</v>
      </c>
      <c r="GI9" s="61"/>
      <c r="GJ9" s="62"/>
      <c r="GK9" s="58"/>
      <c r="GL9" s="58"/>
      <c r="GM9" s="59"/>
      <c r="GN9" s="54">
        <f t="shared" si="52"/>
        <v>3.2221755496824569</v>
      </c>
      <c r="GO9" s="55">
        <f t="shared" si="53"/>
        <v>2634</v>
      </c>
      <c r="GP9" s="61"/>
      <c r="GQ9" s="62"/>
      <c r="GR9" s="58"/>
      <c r="GS9" s="58"/>
      <c r="GT9" s="59"/>
      <c r="GU9" s="54">
        <f t="shared" si="54"/>
        <v>3.2221755496824569</v>
      </c>
      <c r="GV9" s="55">
        <f t="shared" si="55"/>
        <v>2634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1.2</v>
      </c>
      <c r="H10" s="55">
        <f>H9-F10</f>
        <v>6280</v>
      </c>
      <c r="I10" s="61">
        <v>3</v>
      </c>
      <c r="J10" s="62"/>
      <c r="K10" s="58">
        <v>40</v>
      </c>
      <c r="L10" s="58"/>
      <c r="M10" s="59"/>
      <c r="N10" s="54">
        <f t="shared" si="0"/>
        <v>1.28175251574535</v>
      </c>
      <c r="O10" s="55">
        <f t="shared" si="1"/>
        <v>6159</v>
      </c>
      <c r="P10" s="61">
        <v>4</v>
      </c>
      <c r="Q10" s="62"/>
      <c r="R10" s="58">
        <v>10</v>
      </c>
      <c r="S10" s="58"/>
      <c r="T10" s="59"/>
      <c r="U10" s="54">
        <f t="shared" si="2"/>
        <v>1.4482722901431506</v>
      </c>
      <c r="V10" s="55">
        <f t="shared" si="3"/>
        <v>2659</v>
      </c>
      <c r="W10" s="61">
        <v>4</v>
      </c>
      <c r="X10" s="62"/>
      <c r="Y10" s="58"/>
      <c r="Z10" s="58"/>
      <c r="AA10" s="59"/>
      <c r="AB10" s="54">
        <f t="shared" si="4"/>
        <v>1.6425327119327187</v>
      </c>
      <c r="AC10" s="55">
        <f t="shared" si="5"/>
        <v>2659</v>
      </c>
      <c r="AD10" s="61">
        <v>5</v>
      </c>
      <c r="AE10" s="62"/>
      <c r="AF10" s="58"/>
      <c r="AG10" s="58"/>
      <c r="AH10" s="59"/>
      <c r="AI10" s="54">
        <f t="shared" si="6"/>
        <v>1.8583454813370626</v>
      </c>
      <c r="AJ10" s="55">
        <f t="shared" si="7"/>
        <v>2659</v>
      </c>
      <c r="AK10" s="61">
        <v>6</v>
      </c>
      <c r="AL10" s="62"/>
      <c r="AM10" s="58"/>
      <c r="AN10" s="58"/>
      <c r="AO10" s="59"/>
      <c r="AP10" s="54">
        <f t="shared" si="8"/>
        <v>2.0786422962183075</v>
      </c>
      <c r="AQ10" s="55">
        <f t="shared" si="9"/>
        <v>2659</v>
      </c>
      <c r="AR10" s="61"/>
      <c r="AS10" s="62"/>
      <c r="AT10" s="58">
        <v>30</v>
      </c>
      <c r="AU10" s="58"/>
      <c r="AV10" s="59"/>
      <c r="AW10" s="54">
        <f t="shared" si="10"/>
        <v>2.3324971288621552</v>
      </c>
      <c r="AX10" s="55">
        <f t="shared" si="11"/>
        <v>2659</v>
      </c>
      <c r="AY10" s="61"/>
      <c r="AZ10" s="62"/>
      <c r="BA10" s="58">
        <v>40</v>
      </c>
      <c r="BB10" s="58"/>
      <c r="BC10" s="59"/>
      <c r="BD10" s="54">
        <f t="shared" si="12"/>
        <v>2.5091106620006975</v>
      </c>
      <c r="BE10" s="55">
        <f t="shared" si="13"/>
        <v>2659</v>
      </c>
      <c r="BF10" s="61"/>
      <c r="BG10" s="62"/>
      <c r="BH10" s="58">
        <v>20</v>
      </c>
      <c r="BI10" s="58"/>
      <c r="BJ10" s="59"/>
      <c r="BK10" s="54">
        <f t="shared" si="14"/>
        <v>2.6899898269314693</v>
      </c>
      <c r="BL10" s="55">
        <f t="shared" si="15"/>
        <v>2655</v>
      </c>
      <c r="BM10" s="61"/>
      <c r="BN10" s="62"/>
      <c r="BO10" s="58">
        <v>20</v>
      </c>
      <c r="BP10" s="58"/>
      <c r="BQ10" s="59"/>
      <c r="BR10" s="54">
        <f t="shared" si="16"/>
        <v>2.8602351884985122</v>
      </c>
      <c r="BS10" s="55">
        <f t="shared" si="17"/>
        <v>2650</v>
      </c>
      <c r="BT10" s="61"/>
      <c r="BU10" s="62"/>
      <c r="BV10" s="58">
        <v>20</v>
      </c>
      <c r="BW10" s="58"/>
      <c r="BX10" s="59"/>
      <c r="BY10" s="54">
        <f t="shared" si="18"/>
        <v>3.0425715545887084</v>
      </c>
      <c r="BZ10" s="55">
        <f t="shared" si="19"/>
        <v>2634</v>
      </c>
      <c r="CA10" s="61"/>
      <c r="CB10" s="62"/>
      <c r="CC10" s="58"/>
      <c r="CD10" s="58"/>
      <c r="CE10" s="59"/>
      <c r="CF10" s="54">
        <f t="shared" si="20"/>
        <v>3.2221755496824569</v>
      </c>
      <c r="CG10" s="55">
        <f t="shared" si="21"/>
        <v>2634</v>
      </c>
      <c r="CH10" s="61"/>
      <c r="CI10" s="62"/>
      <c r="CJ10" s="58"/>
      <c r="CK10" s="58"/>
      <c r="CL10" s="59"/>
      <c r="CM10" s="54">
        <f t="shared" si="22"/>
        <v>3.2221755496824569</v>
      </c>
      <c r="CN10" s="55">
        <f t="shared" si="23"/>
        <v>2634</v>
      </c>
      <c r="CO10" s="61"/>
      <c r="CP10" s="62"/>
      <c r="CQ10" s="58"/>
      <c r="CR10" s="58"/>
      <c r="CS10" s="59"/>
      <c r="CT10" s="54">
        <f t="shared" si="24"/>
        <v>3.2221755496824569</v>
      </c>
      <c r="CU10" s="55">
        <f t="shared" si="25"/>
        <v>2634</v>
      </c>
      <c r="CV10" s="61"/>
      <c r="CW10" s="62"/>
      <c r="CX10" s="58"/>
      <c r="CY10" s="58"/>
      <c r="CZ10" s="59"/>
      <c r="DA10" s="54">
        <f t="shared" si="26"/>
        <v>3.2221755496824569</v>
      </c>
      <c r="DB10" s="55">
        <f t="shared" si="27"/>
        <v>2634</v>
      </c>
      <c r="DC10" s="61"/>
      <c r="DD10" s="62"/>
      <c r="DE10" s="58"/>
      <c r="DF10" s="58"/>
      <c r="DG10" s="59"/>
      <c r="DH10" s="54">
        <f t="shared" si="28"/>
        <v>3.2221755496824569</v>
      </c>
      <c r="DI10" s="55">
        <f t="shared" si="29"/>
        <v>2634</v>
      </c>
      <c r="DJ10" s="61"/>
      <c r="DK10" s="62"/>
      <c r="DL10" s="58"/>
      <c r="DM10" s="58"/>
      <c r="DN10" s="59"/>
      <c r="DO10" s="54">
        <f t="shared" si="30"/>
        <v>3.2221755496824569</v>
      </c>
      <c r="DP10" s="55">
        <f t="shared" si="31"/>
        <v>2634</v>
      </c>
      <c r="DQ10" s="61"/>
      <c r="DR10" s="62"/>
      <c r="DS10" s="58"/>
      <c r="DT10" s="58"/>
      <c r="DU10" s="59"/>
      <c r="DV10" s="54">
        <f t="shared" si="32"/>
        <v>3.2221755496824569</v>
      </c>
      <c r="DW10" s="55">
        <f t="shared" si="33"/>
        <v>2634</v>
      </c>
      <c r="DX10" s="61"/>
      <c r="DY10" s="62"/>
      <c r="DZ10" s="58"/>
      <c r="EA10" s="58"/>
      <c r="EB10" s="59"/>
      <c r="EC10" s="54">
        <f t="shared" si="34"/>
        <v>3.2221755496824569</v>
      </c>
      <c r="ED10" s="55">
        <f t="shared" si="35"/>
        <v>2634</v>
      </c>
      <c r="EE10" s="61"/>
      <c r="EF10" s="62"/>
      <c r="EG10" s="58"/>
      <c r="EH10" s="58"/>
      <c r="EI10" s="59"/>
      <c r="EJ10" s="54">
        <f t="shared" si="36"/>
        <v>3.2221755496824569</v>
      </c>
      <c r="EK10" s="55">
        <f t="shared" si="37"/>
        <v>2634</v>
      </c>
      <c r="EL10" s="61"/>
      <c r="EM10" s="62"/>
      <c r="EN10" s="58"/>
      <c r="EO10" s="58"/>
      <c r="EP10" s="59"/>
      <c r="EQ10" s="54">
        <f t="shared" si="38"/>
        <v>3.2221755496824569</v>
      </c>
      <c r="ER10" s="55">
        <f t="shared" si="39"/>
        <v>2634</v>
      </c>
      <c r="ES10" s="61"/>
      <c r="ET10" s="62"/>
      <c r="EU10" s="58"/>
      <c r="EV10" s="58"/>
      <c r="EW10" s="59"/>
      <c r="EX10" s="54">
        <f t="shared" si="40"/>
        <v>3.2221755496824569</v>
      </c>
      <c r="EY10" s="55">
        <f t="shared" si="41"/>
        <v>2634</v>
      </c>
      <c r="EZ10" s="61"/>
      <c r="FA10" s="62"/>
      <c r="FB10" s="58"/>
      <c r="FC10" s="58"/>
      <c r="FD10" s="59"/>
      <c r="FE10" s="54">
        <f t="shared" si="42"/>
        <v>3.2221755496824569</v>
      </c>
      <c r="FF10" s="55">
        <f t="shared" si="43"/>
        <v>2634</v>
      </c>
      <c r="FG10" s="61"/>
      <c r="FH10" s="62"/>
      <c r="FI10" s="58"/>
      <c r="FJ10" s="58"/>
      <c r="FK10" s="59"/>
      <c r="FL10" s="54">
        <f t="shared" si="44"/>
        <v>3.2221755496824569</v>
      </c>
      <c r="FM10" s="55">
        <f t="shared" si="45"/>
        <v>2634</v>
      </c>
      <c r="FN10" s="61"/>
      <c r="FO10" s="62"/>
      <c r="FP10" s="58"/>
      <c r="FQ10" s="58"/>
      <c r="FR10" s="59"/>
      <c r="FS10" s="54">
        <f t="shared" si="46"/>
        <v>3.2221755496824569</v>
      </c>
      <c r="FT10" s="55">
        <f t="shared" si="47"/>
        <v>2634</v>
      </c>
      <c r="FU10" s="61"/>
      <c r="FV10" s="62"/>
      <c r="FW10" s="58"/>
      <c r="FX10" s="58"/>
      <c r="FY10" s="59"/>
      <c r="FZ10" s="54">
        <f t="shared" si="48"/>
        <v>3.2221755496824569</v>
      </c>
      <c r="GA10" s="55">
        <f t="shared" si="49"/>
        <v>2634</v>
      </c>
      <c r="GB10" s="61"/>
      <c r="GC10" s="62"/>
      <c r="GD10" s="58"/>
      <c r="GE10" s="58"/>
      <c r="GF10" s="59"/>
      <c r="GG10" s="54">
        <f t="shared" si="50"/>
        <v>3.2221755496824569</v>
      </c>
      <c r="GH10" s="55">
        <f t="shared" si="51"/>
        <v>2634</v>
      </c>
      <c r="GI10" s="61"/>
      <c r="GJ10" s="62"/>
      <c r="GK10" s="58"/>
      <c r="GL10" s="58"/>
      <c r="GM10" s="59"/>
      <c r="GN10" s="54">
        <f t="shared" si="52"/>
        <v>3.2221755496824569</v>
      </c>
      <c r="GO10" s="55">
        <f t="shared" si="53"/>
        <v>2634</v>
      </c>
      <c r="GP10" s="61"/>
      <c r="GQ10" s="62"/>
      <c r="GR10" s="58"/>
      <c r="GS10" s="58"/>
      <c r="GT10" s="59"/>
      <c r="GU10" s="54">
        <f t="shared" si="54"/>
        <v>3.2221755496824569</v>
      </c>
      <c r="GV10" s="55">
        <f t="shared" si="55"/>
        <v>2634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1.2</v>
      </c>
      <c r="H11" s="55">
        <f t="shared" si="56"/>
        <v>6280</v>
      </c>
      <c r="I11" s="61">
        <v>4</v>
      </c>
      <c r="J11" s="62"/>
      <c r="K11" s="58">
        <v>20</v>
      </c>
      <c r="L11" s="58"/>
      <c r="M11" s="59"/>
      <c r="N11" s="54">
        <f t="shared" si="0"/>
        <v>1.2863736455491392</v>
      </c>
      <c r="O11" s="55">
        <f t="shared" si="1"/>
        <v>6159</v>
      </c>
      <c r="P11" s="61">
        <v>3</v>
      </c>
      <c r="Q11" s="62"/>
      <c r="R11" s="58">
        <v>10</v>
      </c>
      <c r="S11" s="58"/>
      <c r="T11" s="59"/>
      <c r="U11" s="54">
        <f t="shared" si="2"/>
        <v>1.4553599749292183</v>
      </c>
      <c r="V11" s="55">
        <f t="shared" si="3"/>
        <v>2659</v>
      </c>
      <c r="W11" s="61">
        <v>4</v>
      </c>
      <c r="X11" s="62"/>
      <c r="Y11" s="58"/>
      <c r="Z11" s="58"/>
      <c r="AA11" s="59"/>
      <c r="AB11" s="54">
        <f t="shared" si="4"/>
        <v>1.6494757500904991</v>
      </c>
      <c r="AC11" s="55">
        <f t="shared" si="5"/>
        <v>2659</v>
      </c>
      <c r="AD11" s="61">
        <v>3</v>
      </c>
      <c r="AE11" s="62"/>
      <c r="AF11" s="58"/>
      <c r="AG11" s="58"/>
      <c r="AH11" s="59"/>
      <c r="AI11" s="54">
        <f t="shared" si="6"/>
        <v>1.8635527599553983</v>
      </c>
      <c r="AJ11" s="55">
        <f t="shared" si="7"/>
        <v>2659</v>
      </c>
      <c r="AK11" s="61"/>
      <c r="AL11" s="62"/>
      <c r="AM11" s="58">
        <v>60</v>
      </c>
      <c r="AN11" s="58"/>
      <c r="AO11" s="59"/>
      <c r="AP11" s="54">
        <f t="shared" si="8"/>
        <v>2.0899247332247008</v>
      </c>
      <c r="AQ11" s="55">
        <f t="shared" si="9"/>
        <v>2659</v>
      </c>
      <c r="AR11" s="61"/>
      <c r="AS11" s="62"/>
      <c r="AT11" s="58">
        <v>40</v>
      </c>
      <c r="AU11" s="58"/>
      <c r="AV11" s="59"/>
      <c r="AW11" s="54">
        <f t="shared" si="10"/>
        <v>2.3400187535330841</v>
      </c>
      <c r="AX11" s="55">
        <f t="shared" si="11"/>
        <v>2659</v>
      </c>
      <c r="AY11" s="61"/>
      <c r="AZ11" s="62"/>
      <c r="BA11" s="58">
        <v>40</v>
      </c>
      <c r="BB11" s="58"/>
      <c r="BC11" s="59"/>
      <c r="BD11" s="54">
        <f t="shared" si="12"/>
        <v>2.5166322866716264</v>
      </c>
      <c r="BE11" s="55">
        <f t="shared" si="13"/>
        <v>2659</v>
      </c>
      <c r="BF11" s="61"/>
      <c r="BG11" s="62"/>
      <c r="BH11" s="58">
        <v>20</v>
      </c>
      <c r="BI11" s="58"/>
      <c r="BJ11" s="59"/>
      <c r="BK11" s="54">
        <f t="shared" si="14"/>
        <v>2.6937563052742188</v>
      </c>
      <c r="BL11" s="55">
        <f t="shared" si="15"/>
        <v>2655</v>
      </c>
      <c r="BM11" s="61">
        <v>4</v>
      </c>
      <c r="BN11" s="62"/>
      <c r="BO11" s="58"/>
      <c r="BP11" s="58"/>
      <c r="BQ11" s="59">
        <v>4</v>
      </c>
      <c r="BR11" s="54">
        <f t="shared" si="16"/>
        <v>2.8672123383328048</v>
      </c>
      <c r="BS11" s="55">
        <f t="shared" si="17"/>
        <v>2646</v>
      </c>
      <c r="BT11" s="61"/>
      <c r="BU11" s="62"/>
      <c r="BV11" s="58">
        <v>20</v>
      </c>
      <c r="BW11" s="58"/>
      <c r="BX11" s="59"/>
      <c r="BY11" s="54">
        <f t="shared" si="18"/>
        <v>3.0463680618020721</v>
      </c>
      <c r="BZ11" s="55">
        <f t="shared" si="19"/>
        <v>2634</v>
      </c>
      <c r="CA11" s="61"/>
      <c r="CB11" s="62"/>
      <c r="CC11" s="58"/>
      <c r="CD11" s="58"/>
      <c r="CE11" s="59"/>
      <c r="CF11" s="54">
        <f t="shared" si="20"/>
        <v>3.2221755496824569</v>
      </c>
      <c r="CG11" s="55">
        <f t="shared" si="21"/>
        <v>2634</v>
      </c>
      <c r="CH11" s="61"/>
      <c r="CI11" s="62"/>
      <c r="CJ11" s="58"/>
      <c r="CK11" s="58"/>
      <c r="CL11" s="59"/>
      <c r="CM11" s="54">
        <f t="shared" si="22"/>
        <v>3.2221755496824569</v>
      </c>
      <c r="CN11" s="55">
        <f t="shared" si="23"/>
        <v>2634</v>
      </c>
      <c r="CO11" s="61"/>
      <c r="CP11" s="62"/>
      <c r="CQ11" s="58"/>
      <c r="CR11" s="58"/>
      <c r="CS11" s="59"/>
      <c r="CT11" s="54">
        <f t="shared" si="24"/>
        <v>3.2221755496824569</v>
      </c>
      <c r="CU11" s="55">
        <f t="shared" si="25"/>
        <v>2634</v>
      </c>
      <c r="CV11" s="61"/>
      <c r="CW11" s="62"/>
      <c r="CX11" s="58"/>
      <c r="CY11" s="58"/>
      <c r="CZ11" s="59"/>
      <c r="DA11" s="54">
        <f t="shared" si="26"/>
        <v>3.2221755496824569</v>
      </c>
      <c r="DB11" s="55">
        <f t="shared" si="27"/>
        <v>2634</v>
      </c>
      <c r="DC11" s="61"/>
      <c r="DD11" s="62"/>
      <c r="DE11" s="58"/>
      <c r="DF11" s="58"/>
      <c r="DG11" s="59"/>
      <c r="DH11" s="54">
        <f t="shared" si="28"/>
        <v>3.2221755496824569</v>
      </c>
      <c r="DI11" s="55">
        <f t="shared" si="29"/>
        <v>2634</v>
      </c>
      <c r="DJ11" s="61"/>
      <c r="DK11" s="62"/>
      <c r="DL11" s="58"/>
      <c r="DM11" s="58"/>
      <c r="DN11" s="59"/>
      <c r="DO11" s="54">
        <f t="shared" si="30"/>
        <v>3.2221755496824569</v>
      </c>
      <c r="DP11" s="55">
        <f t="shared" si="31"/>
        <v>2634</v>
      </c>
      <c r="DQ11" s="61"/>
      <c r="DR11" s="62"/>
      <c r="DS11" s="58"/>
      <c r="DT11" s="58"/>
      <c r="DU11" s="59"/>
      <c r="DV11" s="54">
        <f t="shared" si="32"/>
        <v>3.2221755496824569</v>
      </c>
      <c r="DW11" s="55">
        <f t="shared" si="33"/>
        <v>2634</v>
      </c>
      <c r="DX11" s="61"/>
      <c r="DY11" s="62"/>
      <c r="DZ11" s="58"/>
      <c r="EA11" s="58"/>
      <c r="EB11" s="59"/>
      <c r="EC11" s="54">
        <f t="shared" si="34"/>
        <v>3.2221755496824569</v>
      </c>
      <c r="ED11" s="55">
        <f t="shared" si="35"/>
        <v>2634</v>
      </c>
      <c r="EE11" s="61"/>
      <c r="EF11" s="62"/>
      <c r="EG11" s="58"/>
      <c r="EH11" s="58"/>
      <c r="EI11" s="59"/>
      <c r="EJ11" s="54">
        <f t="shared" si="36"/>
        <v>3.2221755496824569</v>
      </c>
      <c r="EK11" s="55">
        <f t="shared" si="37"/>
        <v>2634</v>
      </c>
      <c r="EL11" s="61"/>
      <c r="EM11" s="62"/>
      <c r="EN11" s="58"/>
      <c r="EO11" s="58"/>
      <c r="EP11" s="59"/>
      <c r="EQ11" s="54">
        <f t="shared" si="38"/>
        <v>3.2221755496824569</v>
      </c>
      <c r="ER11" s="55">
        <f t="shared" si="39"/>
        <v>2634</v>
      </c>
      <c r="ES11" s="61"/>
      <c r="ET11" s="62"/>
      <c r="EU11" s="58"/>
      <c r="EV11" s="58"/>
      <c r="EW11" s="59"/>
      <c r="EX11" s="54">
        <f t="shared" si="40"/>
        <v>3.2221755496824569</v>
      </c>
      <c r="EY11" s="55">
        <f t="shared" si="41"/>
        <v>2634</v>
      </c>
      <c r="EZ11" s="61"/>
      <c r="FA11" s="62"/>
      <c r="FB11" s="58"/>
      <c r="FC11" s="58"/>
      <c r="FD11" s="59"/>
      <c r="FE11" s="54">
        <f t="shared" si="42"/>
        <v>3.2221755496824569</v>
      </c>
      <c r="FF11" s="55">
        <f t="shared" si="43"/>
        <v>2634</v>
      </c>
      <c r="FG11" s="61"/>
      <c r="FH11" s="62"/>
      <c r="FI11" s="58"/>
      <c r="FJ11" s="58"/>
      <c r="FK11" s="59"/>
      <c r="FL11" s="54">
        <f t="shared" si="44"/>
        <v>3.2221755496824569</v>
      </c>
      <c r="FM11" s="55">
        <f t="shared" si="45"/>
        <v>2634</v>
      </c>
      <c r="FN11" s="61"/>
      <c r="FO11" s="62"/>
      <c r="FP11" s="58"/>
      <c r="FQ11" s="58"/>
      <c r="FR11" s="59"/>
      <c r="FS11" s="54">
        <f t="shared" si="46"/>
        <v>3.2221755496824569</v>
      </c>
      <c r="FT11" s="55">
        <f t="shared" si="47"/>
        <v>2634</v>
      </c>
      <c r="FU11" s="61"/>
      <c r="FV11" s="62"/>
      <c r="FW11" s="58"/>
      <c r="FX11" s="58"/>
      <c r="FY11" s="59"/>
      <c r="FZ11" s="54">
        <f t="shared" si="48"/>
        <v>3.2221755496824569</v>
      </c>
      <c r="GA11" s="55">
        <f t="shared" si="49"/>
        <v>2634</v>
      </c>
      <c r="GB11" s="61"/>
      <c r="GC11" s="62"/>
      <c r="GD11" s="58"/>
      <c r="GE11" s="58"/>
      <c r="GF11" s="59"/>
      <c r="GG11" s="54">
        <f t="shared" si="50"/>
        <v>3.2221755496824569</v>
      </c>
      <c r="GH11" s="55">
        <f t="shared" si="51"/>
        <v>2634</v>
      </c>
      <c r="GI11" s="61"/>
      <c r="GJ11" s="62"/>
      <c r="GK11" s="58"/>
      <c r="GL11" s="58"/>
      <c r="GM11" s="59"/>
      <c r="GN11" s="54">
        <f t="shared" si="52"/>
        <v>3.2221755496824569</v>
      </c>
      <c r="GO11" s="55">
        <f t="shared" si="53"/>
        <v>2634</v>
      </c>
      <c r="GP11" s="61"/>
      <c r="GQ11" s="62"/>
      <c r="GR11" s="58"/>
      <c r="GS11" s="58"/>
      <c r="GT11" s="59"/>
      <c r="GU11" s="54">
        <f t="shared" si="54"/>
        <v>3.2221755496824569</v>
      </c>
      <c r="GV11" s="55">
        <f t="shared" si="55"/>
        <v>2634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1.2</v>
      </c>
      <c r="H12" s="55">
        <f t="shared" si="56"/>
        <v>6280</v>
      </c>
      <c r="I12" s="61">
        <v>2</v>
      </c>
      <c r="J12" s="62"/>
      <c r="K12" s="58">
        <v>40</v>
      </c>
      <c r="L12" s="58"/>
      <c r="M12" s="59"/>
      <c r="N12" s="54">
        <f t="shared" si="0"/>
        <v>1.291119670753031</v>
      </c>
      <c r="O12" s="55">
        <f t="shared" si="1"/>
        <v>6159</v>
      </c>
      <c r="P12" s="61">
        <v>4</v>
      </c>
      <c r="Q12" s="62"/>
      <c r="R12" s="58">
        <v>10</v>
      </c>
      <c r="S12" s="58"/>
      <c r="T12" s="59"/>
      <c r="U12" s="54">
        <f t="shared" si="2"/>
        <v>1.4641834192547312</v>
      </c>
      <c r="V12" s="55">
        <f t="shared" si="3"/>
        <v>2659</v>
      </c>
      <c r="W12" s="61">
        <v>4</v>
      </c>
      <c r="X12" s="62"/>
      <c r="Y12" s="58"/>
      <c r="Z12" s="58"/>
      <c r="AA12" s="59"/>
      <c r="AB12" s="54">
        <f t="shared" si="4"/>
        <v>1.6564187882482795</v>
      </c>
      <c r="AC12" s="55">
        <f t="shared" si="5"/>
        <v>2659</v>
      </c>
      <c r="AD12" s="61"/>
      <c r="AE12" s="62"/>
      <c r="AF12" s="58"/>
      <c r="AG12" s="58"/>
      <c r="AH12" s="59"/>
      <c r="AI12" s="54">
        <f t="shared" si="6"/>
        <v>1.8635527599553983</v>
      </c>
      <c r="AJ12" s="55">
        <f t="shared" si="7"/>
        <v>2659</v>
      </c>
      <c r="AK12" s="61"/>
      <c r="AL12" s="62"/>
      <c r="AM12" s="58">
        <v>60</v>
      </c>
      <c r="AN12" s="58"/>
      <c r="AO12" s="59"/>
      <c r="AP12" s="54">
        <f t="shared" si="8"/>
        <v>2.1012071702310942</v>
      </c>
      <c r="AQ12" s="55">
        <f t="shared" si="9"/>
        <v>2659</v>
      </c>
      <c r="AR12" s="61">
        <v>3</v>
      </c>
      <c r="AS12" s="62"/>
      <c r="AT12" s="58"/>
      <c r="AU12" s="58"/>
      <c r="AV12" s="59"/>
      <c r="AW12" s="54">
        <f t="shared" si="10"/>
        <v>2.34522603215142</v>
      </c>
      <c r="AX12" s="55">
        <f t="shared" si="11"/>
        <v>2659</v>
      </c>
      <c r="AY12" s="61"/>
      <c r="AZ12" s="62"/>
      <c r="BA12" s="58">
        <v>40</v>
      </c>
      <c r="BB12" s="58"/>
      <c r="BC12" s="59"/>
      <c r="BD12" s="54">
        <f t="shared" si="12"/>
        <v>2.5241539113425553</v>
      </c>
      <c r="BE12" s="55">
        <f t="shared" si="13"/>
        <v>2659</v>
      </c>
      <c r="BF12" s="61"/>
      <c r="BG12" s="62"/>
      <c r="BH12" s="58">
        <v>20</v>
      </c>
      <c r="BI12" s="58"/>
      <c r="BJ12" s="59"/>
      <c r="BK12" s="54">
        <f t="shared" si="14"/>
        <v>2.6975227836169684</v>
      </c>
      <c r="BL12" s="55">
        <f t="shared" si="15"/>
        <v>2655</v>
      </c>
      <c r="BM12" s="61">
        <v>4</v>
      </c>
      <c r="BN12" s="62"/>
      <c r="BO12" s="58"/>
      <c r="BP12" s="58"/>
      <c r="BQ12" s="59"/>
      <c r="BR12" s="54">
        <f t="shared" si="16"/>
        <v>2.8741894881670973</v>
      </c>
      <c r="BS12" s="55">
        <f t="shared" si="17"/>
        <v>2646</v>
      </c>
      <c r="BT12" s="61">
        <v>5</v>
      </c>
      <c r="BU12" s="62"/>
      <c r="BV12" s="58"/>
      <c r="BW12" s="58"/>
      <c r="BX12" s="59"/>
      <c r="BY12" s="54">
        <f t="shared" si="18"/>
        <v>3.0551292322944499</v>
      </c>
      <c r="BZ12" s="55">
        <f t="shared" si="19"/>
        <v>2634</v>
      </c>
      <c r="CA12" s="61"/>
      <c r="CB12" s="62"/>
      <c r="CC12" s="58"/>
      <c r="CD12" s="58"/>
      <c r="CE12" s="59"/>
      <c r="CF12" s="54">
        <f t="shared" si="20"/>
        <v>3.2221755496824569</v>
      </c>
      <c r="CG12" s="55">
        <f t="shared" si="21"/>
        <v>2634</v>
      </c>
      <c r="CH12" s="61"/>
      <c r="CI12" s="62"/>
      <c r="CJ12" s="58"/>
      <c r="CK12" s="58"/>
      <c r="CL12" s="59"/>
      <c r="CM12" s="54">
        <f t="shared" si="22"/>
        <v>3.2221755496824569</v>
      </c>
      <c r="CN12" s="55">
        <f t="shared" si="23"/>
        <v>2634</v>
      </c>
      <c r="CO12" s="61"/>
      <c r="CP12" s="62"/>
      <c r="CQ12" s="58"/>
      <c r="CR12" s="58"/>
      <c r="CS12" s="59"/>
      <c r="CT12" s="54">
        <f t="shared" si="24"/>
        <v>3.2221755496824569</v>
      </c>
      <c r="CU12" s="55">
        <f t="shared" si="25"/>
        <v>2634</v>
      </c>
      <c r="CV12" s="61"/>
      <c r="CW12" s="62"/>
      <c r="CX12" s="58"/>
      <c r="CY12" s="58"/>
      <c r="CZ12" s="59"/>
      <c r="DA12" s="54">
        <f t="shared" si="26"/>
        <v>3.2221755496824569</v>
      </c>
      <c r="DB12" s="55">
        <f t="shared" si="27"/>
        <v>2634</v>
      </c>
      <c r="DC12" s="61"/>
      <c r="DD12" s="62"/>
      <c r="DE12" s="58"/>
      <c r="DF12" s="58"/>
      <c r="DG12" s="59"/>
      <c r="DH12" s="54">
        <f t="shared" si="28"/>
        <v>3.2221755496824569</v>
      </c>
      <c r="DI12" s="55">
        <f t="shared" si="29"/>
        <v>2634</v>
      </c>
      <c r="DJ12" s="61"/>
      <c r="DK12" s="62"/>
      <c r="DL12" s="58"/>
      <c r="DM12" s="58"/>
      <c r="DN12" s="59"/>
      <c r="DO12" s="54">
        <f t="shared" si="30"/>
        <v>3.2221755496824569</v>
      </c>
      <c r="DP12" s="55">
        <f t="shared" si="31"/>
        <v>2634</v>
      </c>
      <c r="DQ12" s="61"/>
      <c r="DR12" s="62"/>
      <c r="DS12" s="58"/>
      <c r="DT12" s="58"/>
      <c r="DU12" s="59"/>
      <c r="DV12" s="54">
        <f t="shared" si="32"/>
        <v>3.2221755496824569</v>
      </c>
      <c r="DW12" s="55">
        <f t="shared" si="33"/>
        <v>2634</v>
      </c>
      <c r="DX12" s="61"/>
      <c r="DY12" s="62"/>
      <c r="DZ12" s="58"/>
      <c r="EA12" s="58"/>
      <c r="EB12" s="59"/>
      <c r="EC12" s="54">
        <f t="shared" si="34"/>
        <v>3.2221755496824569</v>
      </c>
      <c r="ED12" s="55">
        <f t="shared" si="35"/>
        <v>2634</v>
      </c>
      <c r="EE12" s="61"/>
      <c r="EF12" s="62"/>
      <c r="EG12" s="58"/>
      <c r="EH12" s="58"/>
      <c r="EI12" s="59"/>
      <c r="EJ12" s="54">
        <f t="shared" si="36"/>
        <v>3.2221755496824569</v>
      </c>
      <c r="EK12" s="55">
        <f t="shared" si="37"/>
        <v>2634</v>
      </c>
      <c r="EL12" s="61"/>
      <c r="EM12" s="62"/>
      <c r="EN12" s="58"/>
      <c r="EO12" s="58"/>
      <c r="EP12" s="59"/>
      <c r="EQ12" s="54">
        <f t="shared" si="38"/>
        <v>3.2221755496824569</v>
      </c>
      <c r="ER12" s="55">
        <f t="shared" si="39"/>
        <v>2634</v>
      </c>
      <c r="ES12" s="61"/>
      <c r="ET12" s="62"/>
      <c r="EU12" s="58"/>
      <c r="EV12" s="58"/>
      <c r="EW12" s="59"/>
      <c r="EX12" s="54">
        <f t="shared" si="40"/>
        <v>3.2221755496824569</v>
      </c>
      <c r="EY12" s="55">
        <f t="shared" si="41"/>
        <v>2634</v>
      </c>
      <c r="EZ12" s="61"/>
      <c r="FA12" s="62"/>
      <c r="FB12" s="58"/>
      <c r="FC12" s="58"/>
      <c r="FD12" s="59"/>
      <c r="FE12" s="54">
        <f t="shared" si="42"/>
        <v>3.2221755496824569</v>
      </c>
      <c r="FF12" s="55">
        <f t="shared" si="43"/>
        <v>2634</v>
      </c>
      <c r="FG12" s="61"/>
      <c r="FH12" s="62"/>
      <c r="FI12" s="58"/>
      <c r="FJ12" s="58"/>
      <c r="FK12" s="59"/>
      <c r="FL12" s="54">
        <f t="shared" si="44"/>
        <v>3.2221755496824569</v>
      </c>
      <c r="FM12" s="55">
        <f t="shared" si="45"/>
        <v>2634</v>
      </c>
      <c r="FN12" s="61"/>
      <c r="FO12" s="62"/>
      <c r="FP12" s="58"/>
      <c r="FQ12" s="58"/>
      <c r="FR12" s="59"/>
      <c r="FS12" s="54">
        <f t="shared" si="46"/>
        <v>3.2221755496824569</v>
      </c>
      <c r="FT12" s="55">
        <f t="shared" si="47"/>
        <v>2634</v>
      </c>
      <c r="FU12" s="61"/>
      <c r="FV12" s="62"/>
      <c r="FW12" s="58"/>
      <c r="FX12" s="58"/>
      <c r="FY12" s="59"/>
      <c r="FZ12" s="54">
        <f t="shared" si="48"/>
        <v>3.2221755496824569</v>
      </c>
      <c r="GA12" s="55">
        <f t="shared" si="49"/>
        <v>2634</v>
      </c>
      <c r="GB12" s="61"/>
      <c r="GC12" s="62"/>
      <c r="GD12" s="58"/>
      <c r="GE12" s="58"/>
      <c r="GF12" s="59"/>
      <c r="GG12" s="54">
        <f t="shared" si="50"/>
        <v>3.2221755496824569</v>
      </c>
      <c r="GH12" s="55">
        <f t="shared" si="51"/>
        <v>2634</v>
      </c>
      <c r="GI12" s="61"/>
      <c r="GJ12" s="62"/>
      <c r="GK12" s="58"/>
      <c r="GL12" s="58"/>
      <c r="GM12" s="59"/>
      <c r="GN12" s="54">
        <f t="shared" si="52"/>
        <v>3.2221755496824569</v>
      </c>
      <c r="GO12" s="55">
        <f t="shared" si="53"/>
        <v>2634</v>
      </c>
      <c r="GP12" s="61"/>
      <c r="GQ12" s="62"/>
      <c r="GR12" s="58"/>
      <c r="GS12" s="58"/>
      <c r="GT12" s="59"/>
      <c r="GU12" s="54">
        <f t="shared" si="54"/>
        <v>3.2221755496824569</v>
      </c>
      <c r="GV12" s="55">
        <f t="shared" si="55"/>
        <v>2634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1.2</v>
      </c>
      <c r="H13" s="55">
        <f t="shared" si="56"/>
        <v>6280</v>
      </c>
      <c r="I13" s="61">
        <v>3</v>
      </c>
      <c r="J13" s="62"/>
      <c r="K13" s="58">
        <v>40</v>
      </c>
      <c r="L13" s="58"/>
      <c r="M13" s="59"/>
      <c r="N13" s="54">
        <f t="shared" si="0"/>
        <v>1.2966150683575373</v>
      </c>
      <c r="O13" s="55">
        <f t="shared" si="1"/>
        <v>6159</v>
      </c>
      <c r="P13" s="61">
        <v>4</v>
      </c>
      <c r="Q13" s="62"/>
      <c r="R13" s="58">
        <v>10</v>
      </c>
      <c r="S13" s="58"/>
      <c r="T13" s="59"/>
      <c r="U13" s="54">
        <f t="shared" si="2"/>
        <v>1.4730068635802438</v>
      </c>
      <c r="V13" s="55">
        <f t="shared" si="3"/>
        <v>2659</v>
      </c>
      <c r="W13" s="61">
        <v>4</v>
      </c>
      <c r="X13" s="62"/>
      <c r="Y13" s="58"/>
      <c r="Z13" s="58"/>
      <c r="AA13" s="59"/>
      <c r="AB13" s="54">
        <f t="shared" si="4"/>
        <v>1.6633618264060599</v>
      </c>
      <c r="AC13" s="55">
        <f t="shared" si="5"/>
        <v>2659</v>
      </c>
      <c r="AD13" s="61"/>
      <c r="AE13" s="62"/>
      <c r="AF13" s="58">
        <v>40</v>
      </c>
      <c r="AG13" s="58"/>
      <c r="AH13" s="59"/>
      <c r="AI13" s="54">
        <f t="shared" si="6"/>
        <v>1.8710743846263271</v>
      </c>
      <c r="AJ13" s="55">
        <f t="shared" si="7"/>
        <v>2659</v>
      </c>
      <c r="AK13" s="61">
        <v>4</v>
      </c>
      <c r="AL13" s="62"/>
      <c r="AM13" s="58">
        <v>20</v>
      </c>
      <c r="AN13" s="58"/>
      <c r="AO13" s="59"/>
      <c r="AP13" s="54">
        <f t="shared" si="8"/>
        <v>2.1119110207243388</v>
      </c>
      <c r="AQ13" s="55">
        <f t="shared" si="9"/>
        <v>2659</v>
      </c>
      <c r="AR13" s="61"/>
      <c r="AS13" s="62"/>
      <c r="AT13" s="58">
        <v>40</v>
      </c>
      <c r="AU13" s="58"/>
      <c r="AV13" s="59"/>
      <c r="AW13" s="54">
        <f t="shared" si="10"/>
        <v>2.3527476568223489</v>
      </c>
      <c r="AX13" s="55">
        <f t="shared" si="11"/>
        <v>2659</v>
      </c>
      <c r="AY13" s="61"/>
      <c r="AZ13" s="62"/>
      <c r="BA13" s="58">
        <v>40</v>
      </c>
      <c r="BB13" s="58"/>
      <c r="BC13" s="59"/>
      <c r="BD13" s="54">
        <f t="shared" si="12"/>
        <v>2.5316755360134842</v>
      </c>
      <c r="BE13" s="55">
        <f t="shared" si="13"/>
        <v>2659</v>
      </c>
      <c r="BF13" s="61"/>
      <c r="BG13" s="62"/>
      <c r="BH13" s="58">
        <v>20</v>
      </c>
      <c r="BI13" s="58"/>
      <c r="BJ13" s="59"/>
      <c r="BK13" s="54">
        <f t="shared" si="14"/>
        <v>2.701289261959718</v>
      </c>
      <c r="BL13" s="55">
        <f t="shared" si="15"/>
        <v>2655</v>
      </c>
      <c r="BM13" s="61"/>
      <c r="BN13" s="62"/>
      <c r="BO13" s="58">
        <v>20</v>
      </c>
      <c r="BP13" s="58"/>
      <c r="BQ13" s="59">
        <v>1</v>
      </c>
      <c r="BR13" s="54">
        <f t="shared" si="16"/>
        <v>2.8779702065035817</v>
      </c>
      <c r="BS13" s="55">
        <f t="shared" si="17"/>
        <v>2645</v>
      </c>
      <c r="BT13" s="61">
        <v>2</v>
      </c>
      <c r="BU13" s="62"/>
      <c r="BV13" s="58"/>
      <c r="BW13" s="58"/>
      <c r="BX13" s="59"/>
      <c r="BY13" s="54">
        <f t="shared" si="18"/>
        <v>3.0586337004914013</v>
      </c>
      <c r="BZ13" s="55">
        <f t="shared" si="19"/>
        <v>2634</v>
      </c>
      <c r="CA13" s="61"/>
      <c r="CB13" s="62"/>
      <c r="CC13" s="58"/>
      <c r="CD13" s="58"/>
      <c r="CE13" s="59"/>
      <c r="CF13" s="54">
        <f t="shared" si="20"/>
        <v>3.2221755496824569</v>
      </c>
      <c r="CG13" s="55">
        <f t="shared" si="21"/>
        <v>2634</v>
      </c>
      <c r="CH13" s="61"/>
      <c r="CI13" s="62"/>
      <c r="CJ13" s="58"/>
      <c r="CK13" s="58"/>
      <c r="CL13" s="59"/>
      <c r="CM13" s="54">
        <f t="shared" si="22"/>
        <v>3.2221755496824569</v>
      </c>
      <c r="CN13" s="55">
        <f t="shared" si="23"/>
        <v>2634</v>
      </c>
      <c r="CO13" s="61"/>
      <c r="CP13" s="62"/>
      <c r="CQ13" s="58"/>
      <c r="CR13" s="58"/>
      <c r="CS13" s="59"/>
      <c r="CT13" s="54">
        <f t="shared" si="24"/>
        <v>3.2221755496824569</v>
      </c>
      <c r="CU13" s="55">
        <f t="shared" si="25"/>
        <v>2634</v>
      </c>
      <c r="CV13" s="61"/>
      <c r="CW13" s="62"/>
      <c r="CX13" s="58"/>
      <c r="CY13" s="58"/>
      <c r="CZ13" s="59"/>
      <c r="DA13" s="54">
        <f t="shared" si="26"/>
        <v>3.2221755496824569</v>
      </c>
      <c r="DB13" s="55">
        <f t="shared" si="27"/>
        <v>2634</v>
      </c>
      <c r="DC13" s="61"/>
      <c r="DD13" s="62"/>
      <c r="DE13" s="58"/>
      <c r="DF13" s="58"/>
      <c r="DG13" s="59"/>
      <c r="DH13" s="54">
        <f t="shared" si="28"/>
        <v>3.2221755496824569</v>
      </c>
      <c r="DI13" s="55">
        <f t="shared" si="29"/>
        <v>2634</v>
      </c>
      <c r="DJ13" s="61"/>
      <c r="DK13" s="62"/>
      <c r="DL13" s="58"/>
      <c r="DM13" s="58"/>
      <c r="DN13" s="59"/>
      <c r="DO13" s="54">
        <f t="shared" si="30"/>
        <v>3.2221755496824569</v>
      </c>
      <c r="DP13" s="55">
        <f t="shared" si="31"/>
        <v>2634</v>
      </c>
      <c r="DQ13" s="61"/>
      <c r="DR13" s="62"/>
      <c r="DS13" s="58"/>
      <c r="DT13" s="58"/>
      <c r="DU13" s="59"/>
      <c r="DV13" s="54">
        <f t="shared" si="32"/>
        <v>3.2221755496824569</v>
      </c>
      <c r="DW13" s="55">
        <f t="shared" si="33"/>
        <v>2634</v>
      </c>
      <c r="DX13" s="61"/>
      <c r="DY13" s="62"/>
      <c r="DZ13" s="58"/>
      <c r="EA13" s="58"/>
      <c r="EB13" s="59"/>
      <c r="EC13" s="54">
        <f t="shared" si="34"/>
        <v>3.2221755496824569</v>
      </c>
      <c r="ED13" s="55">
        <f t="shared" si="35"/>
        <v>2634</v>
      </c>
      <c r="EE13" s="61"/>
      <c r="EF13" s="62"/>
      <c r="EG13" s="58"/>
      <c r="EH13" s="58"/>
      <c r="EI13" s="59"/>
      <c r="EJ13" s="54">
        <f t="shared" si="36"/>
        <v>3.2221755496824569</v>
      </c>
      <c r="EK13" s="55">
        <f t="shared" si="37"/>
        <v>2634</v>
      </c>
      <c r="EL13" s="61"/>
      <c r="EM13" s="62"/>
      <c r="EN13" s="58"/>
      <c r="EO13" s="58"/>
      <c r="EP13" s="59"/>
      <c r="EQ13" s="54">
        <f t="shared" si="38"/>
        <v>3.2221755496824569</v>
      </c>
      <c r="ER13" s="55">
        <f t="shared" si="39"/>
        <v>2634</v>
      </c>
      <c r="ES13" s="61"/>
      <c r="ET13" s="62"/>
      <c r="EU13" s="58"/>
      <c r="EV13" s="58"/>
      <c r="EW13" s="59"/>
      <c r="EX13" s="54">
        <f t="shared" si="40"/>
        <v>3.2221755496824569</v>
      </c>
      <c r="EY13" s="55">
        <f t="shared" si="41"/>
        <v>2634</v>
      </c>
      <c r="EZ13" s="61"/>
      <c r="FA13" s="62"/>
      <c r="FB13" s="58"/>
      <c r="FC13" s="58"/>
      <c r="FD13" s="59"/>
      <c r="FE13" s="54">
        <f t="shared" si="42"/>
        <v>3.2221755496824569</v>
      </c>
      <c r="FF13" s="55">
        <f t="shared" si="43"/>
        <v>2634</v>
      </c>
      <c r="FG13" s="61"/>
      <c r="FH13" s="62"/>
      <c r="FI13" s="58"/>
      <c r="FJ13" s="58"/>
      <c r="FK13" s="59"/>
      <c r="FL13" s="54">
        <f t="shared" si="44"/>
        <v>3.2221755496824569</v>
      </c>
      <c r="FM13" s="55">
        <f t="shared" si="45"/>
        <v>2634</v>
      </c>
      <c r="FN13" s="61"/>
      <c r="FO13" s="62"/>
      <c r="FP13" s="58"/>
      <c r="FQ13" s="58"/>
      <c r="FR13" s="59"/>
      <c r="FS13" s="54">
        <f t="shared" si="46"/>
        <v>3.2221755496824569</v>
      </c>
      <c r="FT13" s="55">
        <f t="shared" si="47"/>
        <v>2634</v>
      </c>
      <c r="FU13" s="61"/>
      <c r="FV13" s="62"/>
      <c r="FW13" s="58"/>
      <c r="FX13" s="58"/>
      <c r="FY13" s="59"/>
      <c r="FZ13" s="54">
        <f t="shared" si="48"/>
        <v>3.2221755496824569</v>
      </c>
      <c r="GA13" s="55">
        <f t="shared" si="49"/>
        <v>2634</v>
      </c>
      <c r="GB13" s="61"/>
      <c r="GC13" s="62"/>
      <c r="GD13" s="58"/>
      <c r="GE13" s="58"/>
      <c r="GF13" s="59"/>
      <c r="GG13" s="54">
        <f t="shared" si="50"/>
        <v>3.2221755496824569</v>
      </c>
      <c r="GH13" s="55">
        <f t="shared" si="51"/>
        <v>2634</v>
      </c>
      <c r="GI13" s="61"/>
      <c r="GJ13" s="62"/>
      <c r="GK13" s="58"/>
      <c r="GL13" s="58"/>
      <c r="GM13" s="59"/>
      <c r="GN13" s="54">
        <f t="shared" si="52"/>
        <v>3.2221755496824569</v>
      </c>
      <c r="GO13" s="55">
        <f t="shared" si="53"/>
        <v>2634</v>
      </c>
      <c r="GP13" s="61"/>
      <c r="GQ13" s="62"/>
      <c r="GR13" s="58"/>
      <c r="GS13" s="58"/>
      <c r="GT13" s="59"/>
      <c r="GU13" s="54">
        <f t="shared" si="54"/>
        <v>3.2221755496824569</v>
      </c>
      <c r="GV13" s="55">
        <f t="shared" si="55"/>
        <v>2634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1.2</v>
      </c>
      <c r="H14" s="55">
        <f t="shared" si="56"/>
        <v>6280</v>
      </c>
      <c r="I14" s="61">
        <v>3</v>
      </c>
      <c r="J14" s="62"/>
      <c r="K14" s="58">
        <v>20</v>
      </c>
      <c r="L14" s="58"/>
      <c r="M14" s="59">
        <v>-500</v>
      </c>
      <c r="N14" s="54">
        <f t="shared" si="0"/>
        <v>1.3001961096319261</v>
      </c>
      <c r="O14" s="55">
        <f t="shared" si="1"/>
        <v>6659</v>
      </c>
      <c r="P14" s="61">
        <v>4</v>
      </c>
      <c r="Q14" s="62"/>
      <c r="R14" s="58">
        <v>10</v>
      </c>
      <c r="S14" s="58"/>
      <c r="T14" s="59"/>
      <c r="U14" s="54">
        <f t="shared" si="2"/>
        <v>1.4818303079057564</v>
      </c>
      <c r="V14" s="55">
        <f t="shared" si="3"/>
        <v>2659</v>
      </c>
      <c r="W14" s="61"/>
      <c r="X14" s="62"/>
      <c r="Y14" s="58">
        <v>20</v>
      </c>
      <c r="Z14" s="58"/>
      <c r="AA14" s="59"/>
      <c r="AB14" s="54">
        <f t="shared" si="4"/>
        <v>1.6671226387415243</v>
      </c>
      <c r="AC14" s="55">
        <f t="shared" si="5"/>
        <v>2659</v>
      </c>
      <c r="AD14" s="61"/>
      <c r="AE14" s="62"/>
      <c r="AF14" s="58">
        <v>20</v>
      </c>
      <c r="AG14" s="58"/>
      <c r="AH14" s="59"/>
      <c r="AI14" s="54">
        <f t="shared" si="6"/>
        <v>1.8748351969617916</v>
      </c>
      <c r="AJ14" s="55">
        <f t="shared" si="7"/>
        <v>2659</v>
      </c>
      <c r="AK14" s="61">
        <v>5</v>
      </c>
      <c r="AL14" s="62"/>
      <c r="AM14" s="58">
        <v>20</v>
      </c>
      <c r="AN14" s="58"/>
      <c r="AO14" s="59"/>
      <c r="AP14" s="54">
        <f t="shared" si="8"/>
        <v>2.1243506307570286</v>
      </c>
      <c r="AQ14" s="55">
        <f t="shared" si="9"/>
        <v>2659</v>
      </c>
      <c r="AR14" s="61"/>
      <c r="AS14" s="62"/>
      <c r="AT14" s="58"/>
      <c r="AU14" s="58"/>
      <c r="AV14" s="59"/>
      <c r="AW14" s="54">
        <f t="shared" si="10"/>
        <v>2.3527476568223489</v>
      </c>
      <c r="AX14" s="55">
        <f t="shared" si="11"/>
        <v>2659</v>
      </c>
      <c r="AY14" s="61"/>
      <c r="AZ14" s="62"/>
      <c r="BA14" s="58">
        <v>30</v>
      </c>
      <c r="BB14" s="58"/>
      <c r="BC14" s="59"/>
      <c r="BD14" s="54">
        <f t="shared" si="12"/>
        <v>2.5373167545166808</v>
      </c>
      <c r="BE14" s="55">
        <f t="shared" si="13"/>
        <v>2659</v>
      </c>
      <c r="BF14" s="61"/>
      <c r="BG14" s="62"/>
      <c r="BH14" s="58">
        <v>20</v>
      </c>
      <c r="BI14" s="58"/>
      <c r="BJ14" s="59"/>
      <c r="BK14" s="54">
        <f t="shared" si="14"/>
        <v>2.7050557403024675</v>
      </c>
      <c r="BL14" s="55">
        <f t="shared" si="15"/>
        <v>2655</v>
      </c>
      <c r="BM14" s="61"/>
      <c r="BN14" s="62"/>
      <c r="BO14" s="58">
        <v>20</v>
      </c>
      <c r="BP14" s="58"/>
      <c r="BQ14" s="59"/>
      <c r="BR14" s="54">
        <f t="shared" si="16"/>
        <v>2.8817509248400657</v>
      </c>
      <c r="BS14" s="55">
        <f t="shared" si="17"/>
        <v>2645</v>
      </c>
      <c r="BT14" s="61">
        <v>3</v>
      </c>
      <c r="BU14" s="62"/>
      <c r="BV14" s="58"/>
      <c r="BW14" s="58"/>
      <c r="BX14" s="59"/>
      <c r="BY14" s="54">
        <f t="shared" si="18"/>
        <v>3.0638904027868281</v>
      </c>
      <c r="BZ14" s="55">
        <f t="shared" si="19"/>
        <v>2634</v>
      </c>
      <c r="CA14" s="61"/>
      <c r="CB14" s="62"/>
      <c r="CC14" s="58"/>
      <c r="CD14" s="58"/>
      <c r="CE14" s="59"/>
      <c r="CF14" s="54">
        <f t="shared" si="20"/>
        <v>3.2221755496824569</v>
      </c>
      <c r="CG14" s="55">
        <f t="shared" si="21"/>
        <v>2634</v>
      </c>
      <c r="CH14" s="61"/>
      <c r="CI14" s="62"/>
      <c r="CJ14" s="58"/>
      <c r="CK14" s="58"/>
      <c r="CL14" s="59"/>
      <c r="CM14" s="54">
        <f t="shared" si="22"/>
        <v>3.2221755496824569</v>
      </c>
      <c r="CN14" s="55">
        <f t="shared" si="23"/>
        <v>2634</v>
      </c>
      <c r="CO14" s="61"/>
      <c r="CP14" s="62"/>
      <c r="CQ14" s="58"/>
      <c r="CR14" s="58"/>
      <c r="CS14" s="59"/>
      <c r="CT14" s="54">
        <f t="shared" si="24"/>
        <v>3.2221755496824569</v>
      </c>
      <c r="CU14" s="55">
        <f t="shared" si="25"/>
        <v>2634</v>
      </c>
      <c r="CV14" s="61"/>
      <c r="CW14" s="62"/>
      <c r="CX14" s="58"/>
      <c r="CY14" s="58"/>
      <c r="CZ14" s="59"/>
      <c r="DA14" s="54">
        <f t="shared" si="26"/>
        <v>3.2221755496824569</v>
      </c>
      <c r="DB14" s="55">
        <f t="shared" si="27"/>
        <v>2634</v>
      </c>
      <c r="DC14" s="61"/>
      <c r="DD14" s="62"/>
      <c r="DE14" s="58"/>
      <c r="DF14" s="58"/>
      <c r="DG14" s="59"/>
      <c r="DH14" s="54">
        <f t="shared" si="28"/>
        <v>3.2221755496824569</v>
      </c>
      <c r="DI14" s="55">
        <f t="shared" si="29"/>
        <v>2634</v>
      </c>
      <c r="DJ14" s="61"/>
      <c r="DK14" s="62"/>
      <c r="DL14" s="58"/>
      <c r="DM14" s="58"/>
      <c r="DN14" s="59"/>
      <c r="DO14" s="54">
        <f t="shared" si="30"/>
        <v>3.2221755496824569</v>
      </c>
      <c r="DP14" s="55">
        <f t="shared" si="31"/>
        <v>2634</v>
      </c>
      <c r="DQ14" s="61"/>
      <c r="DR14" s="62"/>
      <c r="DS14" s="58"/>
      <c r="DT14" s="58"/>
      <c r="DU14" s="59"/>
      <c r="DV14" s="54">
        <f t="shared" si="32"/>
        <v>3.2221755496824569</v>
      </c>
      <c r="DW14" s="55">
        <f t="shared" si="33"/>
        <v>2634</v>
      </c>
      <c r="DX14" s="61"/>
      <c r="DY14" s="62"/>
      <c r="DZ14" s="58"/>
      <c r="EA14" s="58"/>
      <c r="EB14" s="59"/>
      <c r="EC14" s="54">
        <f t="shared" si="34"/>
        <v>3.2221755496824569</v>
      </c>
      <c r="ED14" s="55">
        <f t="shared" si="35"/>
        <v>2634</v>
      </c>
      <c r="EE14" s="61"/>
      <c r="EF14" s="62"/>
      <c r="EG14" s="58"/>
      <c r="EH14" s="58"/>
      <c r="EI14" s="59"/>
      <c r="EJ14" s="54">
        <f t="shared" si="36"/>
        <v>3.2221755496824569</v>
      </c>
      <c r="EK14" s="55">
        <f t="shared" si="37"/>
        <v>2634</v>
      </c>
      <c r="EL14" s="61"/>
      <c r="EM14" s="62"/>
      <c r="EN14" s="58"/>
      <c r="EO14" s="58"/>
      <c r="EP14" s="59"/>
      <c r="EQ14" s="54">
        <f t="shared" si="38"/>
        <v>3.2221755496824569</v>
      </c>
      <c r="ER14" s="55">
        <f t="shared" si="39"/>
        <v>2634</v>
      </c>
      <c r="ES14" s="61"/>
      <c r="ET14" s="62"/>
      <c r="EU14" s="58"/>
      <c r="EV14" s="58"/>
      <c r="EW14" s="59"/>
      <c r="EX14" s="54">
        <f t="shared" si="40"/>
        <v>3.2221755496824569</v>
      </c>
      <c r="EY14" s="55">
        <f t="shared" si="41"/>
        <v>2634</v>
      </c>
      <c r="EZ14" s="61"/>
      <c r="FA14" s="62"/>
      <c r="FB14" s="58"/>
      <c r="FC14" s="58"/>
      <c r="FD14" s="59"/>
      <c r="FE14" s="54">
        <f t="shared" si="42"/>
        <v>3.2221755496824569</v>
      </c>
      <c r="FF14" s="55">
        <f t="shared" si="43"/>
        <v>2634</v>
      </c>
      <c r="FG14" s="61"/>
      <c r="FH14" s="62"/>
      <c r="FI14" s="58"/>
      <c r="FJ14" s="58"/>
      <c r="FK14" s="59"/>
      <c r="FL14" s="54">
        <f t="shared" si="44"/>
        <v>3.2221755496824569</v>
      </c>
      <c r="FM14" s="55">
        <f t="shared" si="45"/>
        <v>2634</v>
      </c>
      <c r="FN14" s="61"/>
      <c r="FO14" s="62"/>
      <c r="FP14" s="58"/>
      <c r="FQ14" s="58"/>
      <c r="FR14" s="59"/>
      <c r="FS14" s="54">
        <f t="shared" si="46"/>
        <v>3.2221755496824569</v>
      </c>
      <c r="FT14" s="55">
        <f t="shared" si="47"/>
        <v>2634</v>
      </c>
      <c r="FU14" s="61"/>
      <c r="FV14" s="62"/>
      <c r="FW14" s="58"/>
      <c r="FX14" s="58"/>
      <c r="FY14" s="59"/>
      <c r="FZ14" s="54">
        <f t="shared" si="48"/>
        <v>3.2221755496824569</v>
      </c>
      <c r="GA14" s="55">
        <f t="shared" si="49"/>
        <v>2634</v>
      </c>
      <c r="GB14" s="61"/>
      <c r="GC14" s="62"/>
      <c r="GD14" s="58"/>
      <c r="GE14" s="58"/>
      <c r="GF14" s="59"/>
      <c r="GG14" s="54">
        <f t="shared" si="50"/>
        <v>3.2221755496824569</v>
      </c>
      <c r="GH14" s="55">
        <f t="shared" si="51"/>
        <v>2634</v>
      </c>
      <c r="GI14" s="61"/>
      <c r="GJ14" s="62"/>
      <c r="GK14" s="58"/>
      <c r="GL14" s="58"/>
      <c r="GM14" s="59"/>
      <c r="GN14" s="54">
        <f t="shared" si="52"/>
        <v>3.2221755496824569</v>
      </c>
      <c r="GO14" s="55">
        <f t="shared" si="53"/>
        <v>2634</v>
      </c>
      <c r="GP14" s="61"/>
      <c r="GQ14" s="62"/>
      <c r="GR14" s="58"/>
      <c r="GS14" s="58"/>
      <c r="GT14" s="59"/>
      <c r="GU14" s="54">
        <f t="shared" si="54"/>
        <v>3.2221755496824569</v>
      </c>
      <c r="GV14" s="55">
        <f t="shared" si="55"/>
        <v>2634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1.2</v>
      </c>
      <c r="H15" s="55">
        <f t="shared" si="56"/>
        <v>6280</v>
      </c>
      <c r="I15" s="61"/>
      <c r="J15" s="62"/>
      <c r="K15" s="58">
        <v>20</v>
      </c>
      <c r="L15" s="58"/>
      <c r="M15" s="59"/>
      <c r="N15" s="54">
        <f t="shared" si="0"/>
        <v>1.3016978366179599</v>
      </c>
      <c r="O15" s="55">
        <f t="shared" si="1"/>
        <v>6659</v>
      </c>
      <c r="P15" s="61"/>
      <c r="Q15" s="62"/>
      <c r="R15" s="58">
        <v>20</v>
      </c>
      <c r="S15" s="58"/>
      <c r="T15" s="59"/>
      <c r="U15" s="54">
        <f t="shared" si="2"/>
        <v>1.4855911202412209</v>
      </c>
      <c r="V15" s="55">
        <f t="shared" si="3"/>
        <v>2659</v>
      </c>
      <c r="W15" s="61"/>
      <c r="X15" s="62"/>
      <c r="Y15" s="58">
        <v>20</v>
      </c>
      <c r="Z15" s="58"/>
      <c r="AA15" s="59"/>
      <c r="AB15" s="54">
        <f t="shared" si="4"/>
        <v>1.6708834510769888</v>
      </c>
      <c r="AC15" s="55">
        <f t="shared" si="5"/>
        <v>2659</v>
      </c>
      <c r="AD15" s="61">
        <v>5</v>
      </c>
      <c r="AE15" s="62"/>
      <c r="AF15" s="58"/>
      <c r="AG15" s="58"/>
      <c r="AH15" s="59"/>
      <c r="AI15" s="54">
        <f t="shared" si="6"/>
        <v>1.8835139946590171</v>
      </c>
      <c r="AJ15" s="55">
        <f t="shared" si="7"/>
        <v>2659</v>
      </c>
      <c r="AK15" s="61">
        <v>5</v>
      </c>
      <c r="AL15" s="62"/>
      <c r="AM15" s="58"/>
      <c r="AN15" s="58"/>
      <c r="AO15" s="59"/>
      <c r="AP15" s="54">
        <f t="shared" si="8"/>
        <v>2.1330294284542544</v>
      </c>
      <c r="AQ15" s="55">
        <f t="shared" si="9"/>
        <v>2659</v>
      </c>
      <c r="AR15" s="61">
        <v>2</v>
      </c>
      <c r="AS15" s="62"/>
      <c r="AT15" s="58"/>
      <c r="AU15" s="58"/>
      <c r="AV15" s="59"/>
      <c r="AW15" s="54">
        <f t="shared" si="10"/>
        <v>2.3562191759012392</v>
      </c>
      <c r="AX15" s="55">
        <f t="shared" si="11"/>
        <v>2659</v>
      </c>
      <c r="AY15" s="61"/>
      <c r="AZ15" s="62"/>
      <c r="BA15" s="58">
        <v>30</v>
      </c>
      <c r="BB15" s="58"/>
      <c r="BC15" s="59"/>
      <c r="BD15" s="54">
        <f t="shared" si="12"/>
        <v>2.5429579730198775</v>
      </c>
      <c r="BE15" s="55">
        <f t="shared" si="13"/>
        <v>2659</v>
      </c>
      <c r="BF15" s="61"/>
      <c r="BG15" s="62"/>
      <c r="BH15" s="58">
        <v>20</v>
      </c>
      <c r="BI15" s="58"/>
      <c r="BJ15" s="59"/>
      <c r="BK15" s="54">
        <f t="shared" si="14"/>
        <v>2.7088222186452171</v>
      </c>
      <c r="BL15" s="55">
        <f t="shared" si="15"/>
        <v>2655</v>
      </c>
      <c r="BM15" s="61">
        <v>3</v>
      </c>
      <c r="BN15" s="62"/>
      <c r="BO15" s="58"/>
      <c r="BP15" s="58"/>
      <c r="BQ15" s="59"/>
      <c r="BR15" s="54">
        <f t="shared" si="16"/>
        <v>2.8869857656136593</v>
      </c>
      <c r="BS15" s="55">
        <f t="shared" si="17"/>
        <v>2645</v>
      </c>
      <c r="BT15" s="61">
        <v>3</v>
      </c>
      <c r="BU15" s="62"/>
      <c r="BV15" s="58"/>
      <c r="BW15" s="58"/>
      <c r="BX15" s="59"/>
      <c r="BY15" s="54">
        <f t="shared" si="18"/>
        <v>3.069147105082255</v>
      </c>
      <c r="BZ15" s="55">
        <f t="shared" si="19"/>
        <v>2634</v>
      </c>
      <c r="CA15" s="61"/>
      <c r="CB15" s="62"/>
      <c r="CC15" s="58"/>
      <c r="CD15" s="58"/>
      <c r="CE15" s="59"/>
      <c r="CF15" s="54">
        <f t="shared" si="20"/>
        <v>3.2221755496824569</v>
      </c>
      <c r="CG15" s="55">
        <f t="shared" si="21"/>
        <v>2634</v>
      </c>
      <c r="CH15" s="61"/>
      <c r="CI15" s="62"/>
      <c r="CJ15" s="58"/>
      <c r="CK15" s="58"/>
      <c r="CL15" s="59"/>
      <c r="CM15" s="54">
        <f t="shared" si="22"/>
        <v>3.2221755496824569</v>
      </c>
      <c r="CN15" s="55">
        <f t="shared" si="23"/>
        <v>2634</v>
      </c>
      <c r="CO15" s="61"/>
      <c r="CP15" s="62"/>
      <c r="CQ15" s="58"/>
      <c r="CR15" s="58"/>
      <c r="CS15" s="59"/>
      <c r="CT15" s="54">
        <f t="shared" si="24"/>
        <v>3.2221755496824569</v>
      </c>
      <c r="CU15" s="55">
        <f t="shared" si="25"/>
        <v>2634</v>
      </c>
      <c r="CV15" s="61"/>
      <c r="CW15" s="62"/>
      <c r="CX15" s="58"/>
      <c r="CY15" s="58"/>
      <c r="CZ15" s="59"/>
      <c r="DA15" s="54">
        <f t="shared" si="26"/>
        <v>3.2221755496824569</v>
      </c>
      <c r="DB15" s="55">
        <f t="shared" si="27"/>
        <v>2634</v>
      </c>
      <c r="DC15" s="61"/>
      <c r="DD15" s="62"/>
      <c r="DE15" s="58"/>
      <c r="DF15" s="58"/>
      <c r="DG15" s="59"/>
      <c r="DH15" s="54">
        <f t="shared" si="28"/>
        <v>3.2221755496824569</v>
      </c>
      <c r="DI15" s="55">
        <f t="shared" si="29"/>
        <v>2634</v>
      </c>
      <c r="DJ15" s="61"/>
      <c r="DK15" s="62"/>
      <c r="DL15" s="58"/>
      <c r="DM15" s="58"/>
      <c r="DN15" s="59"/>
      <c r="DO15" s="54">
        <f t="shared" si="30"/>
        <v>3.2221755496824569</v>
      </c>
      <c r="DP15" s="55">
        <f t="shared" si="31"/>
        <v>2634</v>
      </c>
      <c r="DQ15" s="61"/>
      <c r="DR15" s="62"/>
      <c r="DS15" s="58"/>
      <c r="DT15" s="58"/>
      <c r="DU15" s="59"/>
      <c r="DV15" s="54">
        <f t="shared" si="32"/>
        <v>3.2221755496824569</v>
      </c>
      <c r="DW15" s="55">
        <f t="shared" si="33"/>
        <v>2634</v>
      </c>
      <c r="DX15" s="61"/>
      <c r="DY15" s="62"/>
      <c r="DZ15" s="58"/>
      <c r="EA15" s="58"/>
      <c r="EB15" s="59"/>
      <c r="EC15" s="54">
        <f t="shared" si="34"/>
        <v>3.2221755496824569</v>
      </c>
      <c r="ED15" s="55">
        <f t="shared" si="35"/>
        <v>2634</v>
      </c>
      <c r="EE15" s="61"/>
      <c r="EF15" s="62"/>
      <c r="EG15" s="58"/>
      <c r="EH15" s="58"/>
      <c r="EI15" s="59"/>
      <c r="EJ15" s="54">
        <f t="shared" si="36"/>
        <v>3.2221755496824569</v>
      </c>
      <c r="EK15" s="55">
        <f t="shared" si="37"/>
        <v>2634</v>
      </c>
      <c r="EL15" s="61"/>
      <c r="EM15" s="62"/>
      <c r="EN15" s="58"/>
      <c r="EO15" s="58"/>
      <c r="EP15" s="59"/>
      <c r="EQ15" s="54">
        <f t="shared" si="38"/>
        <v>3.2221755496824569</v>
      </c>
      <c r="ER15" s="55">
        <f t="shared" si="39"/>
        <v>2634</v>
      </c>
      <c r="ES15" s="61"/>
      <c r="ET15" s="62"/>
      <c r="EU15" s="58"/>
      <c r="EV15" s="58"/>
      <c r="EW15" s="59"/>
      <c r="EX15" s="54">
        <f t="shared" si="40"/>
        <v>3.2221755496824569</v>
      </c>
      <c r="EY15" s="55">
        <f t="shared" si="41"/>
        <v>2634</v>
      </c>
      <c r="EZ15" s="61"/>
      <c r="FA15" s="62"/>
      <c r="FB15" s="58"/>
      <c r="FC15" s="58"/>
      <c r="FD15" s="59"/>
      <c r="FE15" s="54">
        <f t="shared" si="42"/>
        <v>3.2221755496824569</v>
      </c>
      <c r="FF15" s="55">
        <f t="shared" si="43"/>
        <v>2634</v>
      </c>
      <c r="FG15" s="61"/>
      <c r="FH15" s="62"/>
      <c r="FI15" s="58"/>
      <c r="FJ15" s="58"/>
      <c r="FK15" s="59"/>
      <c r="FL15" s="54">
        <f t="shared" si="44"/>
        <v>3.2221755496824569</v>
      </c>
      <c r="FM15" s="55">
        <f t="shared" si="45"/>
        <v>2634</v>
      </c>
      <c r="FN15" s="61"/>
      <c r="FO15" s="62"/>
      <c r="FP15" s="58"/>
      <c r="FQ15" s="58"/>
      <c r="FR15" s="59"/>
      <c r="FS15" s="54">
        <f t="shared" si="46"/>
        <v>3.2221755496824569</v>
      </c>
      <c r="FT15" s="55">
        <f t="shared" si="47"/>
        <v>2634</v>
      </c>
      <c r="FU15" s="61"/>
      <c r="FV15" s="62"/>
      <c r="FW15" s="58"/>
      <c r="FX15" s="58"/>
      <c r="FY15" s="59"/>
      <c r="FZ15" s="54">
        <f t="shared" si="48"/>
        <v>3.2221755496824569</v>
      </c>
      <c r="GA15" s="55">
        <f t="shared" si="49"/>
        <v>2634</v>
      </c>
      <c r="GB15" s="61"/>
      <c r="GC15" s="62"/>
      <c r="GD15" s="58"/>
      <c r="GE15" s="58"/>
      <c r="GF15" s="59"/>
      <c r="GG15" s="54">
        <f t="shared" si="50"/>
        <v>3.2221755496824569</v>
      </c>
      <c r="GH15" s="55">
        <f t="shared" si="51"/>
        <v>2634</v>
      </c>
      <c r="GI15" s="61"/>
      <c r="GJ15" s="62"/>
      <c r="GK15" s="58"/>
      <c r="GL15" s="58"/>
      <c r="GM15" s="59"/>
      <c r="GN15" s="54">
        <f t="shared" si="52"/>
        <v>3.2221755496824569</v>
      </c>
      <c r="GO15" s="55">
        <f t="shared" si="53"/>
        <v>2634</v>
      </c>
      <c r="GP15" s="61"/>
      <c r="GQ15" s="62"/>
      <c r="GR15" s="58"/>
      <c r="GS15" s="58"/>
      <c r="GT15" s="59"/>
      <c r="GU15" s="54">
        <f t="shared" si="54"/>
        <v>3.2221755496824569</v>
      </c>
      <c r="GV15" s="55">
        <f t="shared" si="55"/>
        <v>2634</v>
      </c>
    </row>
    <row r="16" spans="1:204" s="60" customFormat="1">
      <c r="A16" s="57">
        <v>13</v>
      </c>
      <c r="B16" s="62"/>
      <c r="C16" s="62"/>
      <c r="D16" s="58">
        <v>10</v>
      </c>
      <c r="E16" s="58"/>
      <c r="F16" s="59"/>
      <c r="G16" s="54">
        <f t="shared" si="57"/>
        <v>1.2007961783439491</v>
      </c>
      <c r="H16" s="55">
        <f t="shared" si="56"/>
        <v>6280</v>
      </c>
      <c r="I16" s="61">
        <v>3</v>
      </c>
      <c r="J16" s="62"/>
      <c r="K16" s="58">
        <v>40</v>
      </c>
      <c r="L16" s="58"/>
      <c r="M16" s="59"/>
      <c r="N16" s="54">
        <f t="shared" si="0"/>
        <v>1.3067806048783825</v>
      </c>
      <c r="O16" s="55">
        <f t="shared" si="1"/>
        <v>6659</v>
      </c>
      <c r="P16" s="61">
        <v>3</v>
      </c>
      <c r="Q16" s="62"/>
      <c r="R16" s="58">
        <v>10</v>
      </c>
      <c r="S16" s="58"/>
      <c r="T16" s="59"/>
      <c r="U16" s="54">
        <f t="shared" si="2"/>
        <v>1.4926788050272886</v>
      </c>
      <c r="V16" s="55">
        <f t="shared" si="3"/>
        <v>2659</v>
      </c>
      <c r="W16" s="61"/>
      <c r="X16" s="62"/>
      <c r="Y16" s="58">
        <v>40</v>
      </c>
      <c r="Z16" s="58"/>
      <c r="AA16" s="59"/>
      <c r="AB16" s="54">
        <f t="shared" si="4"/>
        <v>1.6784050757479179</v>
      </c>
      <c r="AC16" s="55">
        <f t="shared" si="5"/>
        <v>2659</v>
      </c>
      <c r="AD16" s="61">
        <v>5</v>
      </c>
      <c r="AE16" s="62"/>
      <c r="AF16" s="58"/>
      <c r="AG16" s="58"/>
      <c r="AH16" s="59"/>
      <c r="AI16" s="54">
        <f t="shared" si="6"/>
        <v>1.8921927923562427</v>
      </c>
      <c r="AJ16" s="55">
        <f t="shared" si="7"/>
        <v>2659</v>
      </c>
      <c r="AK16" s="61">
        <v>5</v>
      </c>
      <c r="AL16" s="62"/>
      <c r="AM16" s="58"/>
      <c r="AN16" s="58"/>
      <c r="AO16" s="59"/>
      <c r="AP16" s="54">
        <f t="shared" si="8"/>
        <v>2.1417082261514797</v>
      </c>
      <c r="AQ16" s="55">
        <f t="shared" si="9"/>
        <v>2659</v>
      </c>
      <c r="AR16" s="61"/>
      <c r="AS16" s="62"/>
      <c r="AT16" s="58">
        <v>50</v>
      </c>
      <c r="AU16" s="58"/>
      <c r="AV16" s="59"/>
      <c r="AW16" s="54">
        <f t="shared" si="10"/>
        <v>2.3656212067399003</v>
      </c>
      <c r="AX16" s="55">
        <f t="shared" si="11"/>
        <v>2659</v>
      </c>
      <c r="AY16" s="61"/>
      <c r="AZ16" s="62"/>
      <c r="BA16" s="58"/>
      <c r="BB16" s="58"/>
      <c r="BC16" s="59"/>
      <c r="BD16" s="54">
        <f t="shared" si="12"/>
        <v>2.5429579730198775</v>
      </c>
      <c r="BE16" s="55">
        <f t="shared" si="13"/>
        <v>2659</v>
      </c>
      <c r="BF16" s="61"/>
      <c r="BG16" s="62"/>
      <c r="BH16" s="58">
        <v>20</v>
      </c>
      <c r="BI16" s="58"/>
      <c r="BJ16" s="59"/>
      <c r="BK16" s="54">
        <f t="shared" si="14"/>
        <v>2.7125886969879667</v>
      </c>
      <c r="BL16" s="55">
        <f t="shared" si="15"/>
        <v>2655</v>
      </c>
      <c r="BM16" s="61">
        <v>4</v>
      </c>
      <c r="BN16" s="62"/>
      <c r="BO16" s="58"/>
      <c r="BP16" s="58"/>
      <c r="BQ16" s="59">
        <v>4</v>
      </c>
      <c r="BR16" s="54">
        <f t="shared" si="16"/>
        <v>2.8939761247433595</v>
      </c>
      <c r="BS16" s="55">
        <f t="shared" si="17"/>
        <v>2641</v>
      </c>
      <c r="BT16" s="61">
        <v>1</v>
      </c>
      <c r="BU16" s="62"/>
      <c r="BV16" s="58"/>
      <c r="BW16" s="58"/>
      <c r="BX16" s="59"/>
      <c r="BY16" s="54">
        <f t="shared" si="18"/>
        <v>3.0708993391807304</v>
      </c>
      <c r="BZ16" s="55">
        <f t="shared" si="19"/>
        <v>2634</v>
      </c>
      <c r="CA16" s="61"/>
      <c r="CB16" s="62"/>
      <c r="CC16" s="58"/>
      <c r="CD16" s="58"/>
      <c r="CE16" s="59"/>
      <c r="CF16" s="54">
        <f t="shared" si="20"/>
        <v>3.2221755496824569</v>
      </c>
      <c r="CG16" s="55">
        <f t="shared" si="21"/>
        <v>2634</v>
      </c>
      <c r="CH16" s="61"/>
      <c r="CI16" s="62"/>
      <c r="CJ16" s="58"/>
      <c r="CK16" s="58"/>
      <c r="CL16" s="59"/>
      <c r="CM16" s="54">
        <f t="shared" si="22"/>
        <v>3.2221755496824569</v>
      </c>
      <c r="CN16" s="55">
        <f t="shared" si="23"/>
        <v>2634</v>
      </c>
      <c r="CO16" s="61"/>
      <c r="CP16" s="62"/>
      <c r="CQ16" s="58"/>
      <c r="CR16" s="58"/>
      <c r="CS16" s="59"/>
      <c r="CT16" s="54">
        <f t="shared" si="24"/>
        <v>3.2221755496824569</v>
      </c>
      <c r="CU16" s="55">
        <f t="shared" si="25"/>
        <v>2634</v>
      </c>
      <c r="CV16" s="61"/>
      <c r="CW16" s="62"/>
      <c r="CX16" s="58"/>
      <c r="CY16" s="58"/>
      <c r="CZ16" s="59"/>
      <c r="DA16" s="54">
        <f t="shared" si="26"/>
        <v>3.2221755496824569</v>
      </c>
      <c r="DB16" s="55">
        <f t="shared" si="27"/>
        <v>2634</v>
      </c>
      <c r="DC16" s="61"/>
      <c r="DD16" s="62"/>
      <c r="DE16" s="58"/>
      <c r="DF16" s="58"/>
      <c r="DG16" s="59"/>
      <c r="DH16" s="54">
        <f t="shared" si="28"/>
        <v>3.2221755496824569</v>
      </c>
      <c r="DI16" s="55">
        <f t="shared" si="29"/>
        <v>2634</v>
      </c>
      <c r="DJ16" s="61"/>
      <c r="DK16" s="62"/>
      <c r="DL16" s="58"/>
      <c r="DM16" s="58"/>
      <c r="DN16" s="59"/>
      <c r="DO16" s="54">
        <f t="shared" si="30"/>
        <v>3.2221755496824569</v>
      </c>
      <c r="DP16" s="55">
        <f t="shared" si="31"/>
        <v>2634</v>
      </c>
      <c r="DQ16" s="61"/>
      <c r="DR16" s="62"/>
      <c r="DS16" s="58"/>
      <c r="DT16" s="58"/>
      <c r="DU16" s="59"/>
      <c r="DV16" s="54">
        <f t="shared" si="32"/>
        <v>3.2221755496824569</v>
      </c>
      <c r="DW16" s="55">
        <f t="shared" si="33"/>
        <v>2634</v>
      </c>
      <c r="DX16" s="61"/>
      <c r="DY16" s="62"/>
      <c r="DZ16" s="58"/>
      <c r="EA16" s="58"/>
      <c r="EB16" s="59"/>
      <c r="EC16" s="54">
        <f t="shared" si="34"/>
        <v>3.2221755496824569</v>
      </c>
      <c r="ED16" s="55">
        <f t="shared" si="35"/>
        <v>2634</v>
      </c>
      <c r="EE16" s="61"/>
      <c r="EF16" s="62"/>
      <c r="EG16" s="58"/>
      <c r="EH16" s="58"/>
      <c r="EI16" s="59"/>
      <c r="EJ16" s="54">
        <f t="shared" si="36"/>
        <v>3.2221755496824569</v>
      </c>
      <c r="EK16" s="55">
        <f t="shared" si="37"/>
        <v>2634</v>
      </c>
      <c r="EL16" s="61"/>
      <c r="EM16" s="62"/>
      <c r="EN16" s="58"/>
      <c r="EO16" s="58"/>
      <c r="EP16" s="59"/>
      <c r="EQ16" s="54">
        <f t="shared" si="38"/>
        <v>3.2221755496824569</v>
      </c>
      <c r="ER16" s="55">
        <f t="shared" si="39"/>
        <v>2634</v>
      </c>
      <c r="ES16" s="61"/>
      <c r="ET16" s="62"/>
      <c r="EU16" s="58"/>
      <c r="EV16" s="58"/>
      <c r="EW16" s="59"/>
      <c r="EX16" s="54">
        <f t="shared" si="40"/>
        <v>3.2221755496824569</v>
      </c>
      <c r="EY16" s="55">
        <f t="shared" si="41"/>
        <v>2634</v>
      </c>
      <c r="EZ16" s="61"/>
      <c r="FA16" s="62"/>
      <c r="FB16" s="58"/>
      <c r="FC16" s="58"/>
      <c r="FD16" s="59"/>
      <c r="FE16" s="54">
        <f t="shared" si="42"/>
        <v>3.2221755496824569</v>
      </c>
      <c r="FF16" s="55">
        <f t="shared" si="43"/>
        <v>2634</v>
      </c>
      <c r="FG16" s="61"/>
      <c r="FH16" s="62"/>
      <c r="FI16" s="58"/>
      <c r="FJ16" s="58"/>
      <c r="FK16" s="59"/>
      <c r="FL16" s="54">
        <f t="shared" si="44"/>
        <v>3.2221755496824569</v>
      </c>
      <c r="FM16" s="55">
        <f t="shared" si="45"/>
        <v>2634</v>
      </c>
      <c r="FN16" s="61"/>
      <c r="FO16" s="62"/>
      <c r="FP16" s="58"/>
      <c r="FQ16" s="58"/>
      <c r="FR16" s="59"/>
      <c r="FS16" s="54">
        <f t="shared" si="46"/>
        <v>3.2221755496824569</v>
      </c>
      <c r="FT16" s="55">
        <f t="shared" si="47"/>
        <v>2634</v>
      </c>
      <c r="FU16" s="61"/>
      <c r="FV16" s="62"/>
      <c r="FW16" s="58"/>
      <c r="FX16" s="58"/>
      <c r="FY16" s="59"/>
      <c r="FZ16" s="54">
        <f t="shared" si="48"/>
        <v>3.2221755496824569</v>
      </c>
      <c r="GA16" s="55">
        <f t="shared" si="49"/>
        <v>2634</v>
      </c>
      <c r="GB16" s="61"/>
      <c r="GC16" s="62"/>
      <c r="GD16" s="58"/>
      <c r="GE16" s="58"/>
      <c r="GF16" s="59"/>
      <c r="GG16" s="54">
        <f t="shared" si="50"/>
        <v>3.2221755496824569</v>
      </c>
      <c r="GH16" s="55">
        <f t="shared" si="51"/>
        <v>2634</v>
      </c>
      <c r="GI16" s="61"/>
      <c r="GJ16" s="62"/>
      <c r="GK16" s="58"/>
      <c r="GL16" s="58"/>
      <c r="GM16" s="59"/>
      <c r="GN16" s="54">
        <f t="shared" si="52"/>
        <v>3.2221755496824569</v>
      </c>
      <c r="GO16" s="55">
        <f t="shared" si="53"/>
        <v>2634</v>
      </c>
      <c r="GP16" s="61"/>
      <c r="GQ16" s="62"/>
      <c r="GR16" s="58"/>
      <c r="GS16" s="58"/>
      <c r="GT16" s="59"/>
      <c r="GU16" s="54">
        <f t="shared" si="54"/>
        <v>3.2221755496824569</v>
      </c>
      <c r="GV16" s="55">
        <f t="shared" si="55"/>
        <v>2634</v>
      </c>
    </row>
    <row r="17" spans="1:204" s="60" customFormat="1">
      <c r="A17" s="57">
        <v>14</v>
      </c>
      <c r="B17" s="62"/>
      <c r="C17" s="62"/>
      <c r="D17" s="58"/>
      <c r="E17" s="58"/>
      <c r="F17" s="59">
        <v>20</v>
      </c>
      <c r="G17" s="54">
        <f t="shared" si="57"/>
        <v>1.2007961783439491</v>
      </c>
      <c r="H17" s="55">
        <f t="shared" si="56"/>
        <v>6260</v>
      </c>
      <c r="I17" s="61"/>
      <c r="J17" s="62"/>
      <c r="K17" s="58">
        <v>50</v>
      </c>
      <c r="L17" s="58"/>
      <c r="M17" s="59"/>
      <c r="N17" s="54">
        <f t="shared" si="0"/>
        <v>1.3105349223434675</v>
      </c>
      <c r="O17" s="55">
        <f t="shared" si="1"/>
        <v>6659</v>
      </c>
      <c r="P17" s="61"/>
      <c r="Q17" s="62"/>
      <c r="R17" s="58">
        <v>20</v>
      </c>
      <c r="S17" s="58"/>
      <c r="T17" s="59"/>
      <c r="U17" s="54">
        <f t="shared" si="2"/>
        <v>1.496439617362753</v>
      </c>
      <c r="V17" s="55">
        <f t="shared" si="3"/>
        <v>2659</v>
      </c>
      <c r="W17" s="61"/>
      <c r="X17" s="62"/>
      <c r="Y17" s="58">
        <v>40</v>
      </c>
      <c r="Z17" s="58"/>
      <c r="AA17" s="59"/>
      <c r="AB17" s="54">
        <f t="shared" si="4"/>
        <v>1.6859267004188467</v>
      </c>
      <c r="AC17" s="55">
        <f t="shared" si="5"/>
        <v>2659</v>
      </c>
      <c r="AD17" s="61">
        <v>4</v>
      </c>
      <c r="AE17" s="62"/>
      <c r="AF17" s="58"/>
      <c r="AG17" s="58"/>
      <c r="AH17" s="59"/>
      <c r="AI17" s="54">
        <f t="shared" si="6"/>
        <v>1.8991358305140231</v>
      </c>
      <c r="AJ17" s="55">
        <f t="shared" si="7"/>
        <v>2659</v>
      </c>
      <c r="AK17" s="61">
        <v>4</v>
      </c>
      <c r="AL17" s="62"/>
      <c r="AM17" s="58"/>
      <c r="AN17" s="58"/>
      <c r="AO17" s="59"/>
      <c r="AP17" s="54">
        <f t="shared" si="8"/>
        <v>2.1486512643092599</v>
      </c>
      <c r="AQ17" s="55">
        <f t="shared" si="9"/>
        <v>2659</v>
      </c>
      <c r="AR17" s="61"/>
      <c r="AS17" s="62"/>
      <c r="AT17" s="58">
        <v>40</v>
      </c>
      <c r="AU17" s="58"/>
      <c r="AV17" s="59"/>
      <c r="AW17" s="54">
        <f t="shared" si="10"/>
        <v>2.3731428314108292</v>
      </c>
      <c r="AX17" s="55">
        <f t="shared" si="11"/>
        <v>2659</v>
      </c>
      <c r="AY17" s="61"/>
      <c r="AZ17" s="62"/>
      <c r="BA17" s="58">
        <v>20</v>
      </c>
      <c r="BB17" s="58"/>
      <c r="BC17" s="59"/>
      <c r="BD17" s="54">
        <f t="shared" si="12"/>
        <v>2.5467187853553419</v>
      </c>
      <c r="BE17" s="55">
        <f t="shared" si="13"/>
        <v>2659</v>
      </c>
      <c r="BF17" s="61">
        <v>3</v>
      </c>
      <c r="BG17" s="62"/>
      <c r="BH17" s="58"/>
      <c r="BI17" s="58"/>
      <c r="BJ17" s="59"/>
      <c r="BK17" s="54">
        <f t="shared" si="14"/>
        <v>2.7178038208471587</v>
      </c>
      <c r="BL17" s="55">
        <f t="shared" si="15"/>
        <v>2655</v>
      </c>
      <c r="BM17" s="61">
        <v>4</v>
      </c>
      <c r="BN17" s="62"/>
      <c r="BO17" s="58"/>
      <c r="BP17" s="58"/>
      <c r="BQ17" s="59"/>
      <c r="BR17" s="54">
        <f t="shared" si="16"/>
        <v>2.9009664838730598</v>
      </c>
      <c r="BS17" s="55">
        <f t="shared" si="17"/>
        <v>2641</v>
      </c>
      <c r="BT17" s="61">
        <v>3</v>
      </c>
      <c r="BU17" s="62"/>
      <c r="BV17" s="58"/>
      <c r="BW17" s="58"/>
      <c r="BX17" s="59"/>
      <c r="BY17" s="54">
        <f t="shared" si="18"/>
        <v>3.0761560414761573</v>
      </c>
      <c r="BZ17" s="55">
        <f t="shared" si="19"/>
        <v>2634</v>
      </c>
      <c r="CA17" s="61"/>
      <c r="CB17" s="62"/>
      <c r="CC17" s="58"/>
      <c r="CD17" s="58"/>
      <c r="CE17" s="59"/>
      <c r="CF17" s="54">
        <f t="shared" si="20"/>
        <v>3.2221755496824569</v>
      </c>
      <c r="CG17" s="55">
        <f t="shared" si="21"/>
        <v>2634</v>
      </c>
      <c r="CH17" s="61"/>
      <c r="CI17" s="62"/>
      <c r="CJ17" s="58"/>
      <c r="CK17" s="58"/>
      <c r="CL17" s="59"/>
      <c r="CM17" s="54">
        <f t="shared" si="22"/>
        <v>3.2221755496824569</v>
      </c>
      <c r="CN17" s="55">
        <f t="shared" si="23"/>
        <v>2634</v>
      </c>
      <c r="CO17" s="61"/>
      <c r="CP17" s="62"/>
      <c r="CQ17" s="58"/>
      <c r="CR17" s="58"/>
      <c r="CS17" s="59"/>
      <c r="CT17" s="54">
        <f t="shared" si="24"/>
        <v>3.2221755496824569</v>
      </c>
      <c r="CU17" s="55">
        <f t="shared" si="25"/>
        <v>2634</v>
      </c>
      <c r="CV17" s="61"/>
      <c r="CW17" s="62"/>
      <c r="CX17" s="58"/>
      <c r="CY17" s="58"/>
      <c r="CZ17" s="59"/>
      <c r="DA17" s="54">
        <f t="shared" si="26"/>
        <v>3.2221755496824569</v>
      </c>
      <c r="DB17" s="55">
        <f t="shared" si="27"/>
        <v>2634</v>
      </c>
      <c r="DC17" s="61"/>
      <c r="DD17" s="62"/>
      <c r="DE17" s="58"/>
      <c r="DF17" s="58"/>
      <c r="DG17" s="59"/>
      <c r="DH17" s="54">
        <f t="shared" si="28"/>
        <v>3.2221755496824569</v>
      </c>
      <c r="DI17" s="55">
        <f t="shared" si="29"/>
        <v>2634</v>
      </c>
      <c r="DJ17" s="61"/>
      <c r="DK17" s="62"/>
      <c r="DL17" s="58"/>
      <c r="DM17" s="58"/>
      <c r="DN17" s="59"/>
      <c r="DO17" s="54">
        <f t="shared" si="30"/>
        <v>3.2221755496824569</v>
      </c>
      <c r="DP17" s="55">
        <f t="shared" si="31"/>
        <v>2634</v>
      </c>
      <c r="DQ17" s="61"/>
      <c r="DR17" s="62"/>
      <c r="DS17" s="58"/>
      <c r="DT17" s="58"/>
      <c r="DU17" s="59"/>
      <c r="DV17" s="54">
        <f t="shared" si="32"/>
        <v>3.2221755496824569</v>
      </c>
      <c r="DW17" s="55">
        <f t="shared" si="33"/>
        <v>2634</v>
      </c>
      <c r="DX17" s="61"/>
      <c r="DY17" s="62"/>
      <c r="DZ17" s="58"/>
      <c r="EA17" s="58"/>
      <c r="EB17" s="59"/>
      <c r="EC17" s="54">
        <f t="shared" si="34"/>
        <v>3.2221755496824569</v>
      </c>
      <c r="ED17" s="55">
        <f t="shared" si="35"/>
        <v>2634</v>
      </c>
      <c r="EE17" s="61"/>
      <c r="EF17" s="62"/>
      <c r="EG17" s="58"/>
      <c r="EH17" s="58"/>
      <c r="EI17" s="59"/>
      <c r="EJ17" s="54">
        <f t="shared" si="36"/>
        <v>3.2221755496824569</v>
      </c>
      <c r="EK17" s="55">
        <f t="shared" si="37"/>
        <v>2634</v>
      </c>
      <c r="EL17" s="61"/>
      <c r="EM17" s="62"/>
      <c r="EN17" s="58"/>
      <c r="EO17" s="58"/>
      <c r="EP17" s="59"/>
      <c r="EQ17" s="54">
        <f t="shared" si="38"/>
        <v>3.2221755496824569</v>
      </c>
      <c r="ER17" s="55">
        <f t="shared" si="39"/>
        <v>2634</v>
      </c>
      <c r="ES17" s="61"/>
      <c r="ET17" s="62"/>
      <c r="EU17" s="58"/>
      <c r="EV17" s="58"/>
      <c r="EW17" s="59"/>
      <c r="EX17" s="54">
        <f t="shared" si="40"/>
        <v>3.2221755496824569</v>
      </c>
      <c r="EY17" s="55">
        <f t="shared" si="41"/>
        <v>2634</v>
      </c>
      <c r="EZ17" s="61"/>
      <c r="FA17" s="62"/>
      <c r="FB17" s="58"/>
      <c r="FC17" s="58"/>
      <c r="FD17" s="59"/>
      <c r="FE17" s="54">
        <f t="shared" si="42"/>
        <v>3.2221755496824569</v>
      </c>
      <c r="FF17" s="55">
        <f t="shared" si="43"/>
        <v>2634</v>
      </c>
      <c r="FG17" s="61"/>
      <c r="FH17" s="62"/>
      <c r="FI17" s="58"/>
      <c r="FJ17" s="58"/>
      <c r="FK17" s="59"/>
      <c r="FL17" s="54">
        <f t="shared" si="44"/>
        <v>3.2221755496824569</v>
      </c>
      <c r="FM17" s="55">
        <f t="shared" si="45"/>
        <v>2634</v>
      </c>
      <c r="FN17" s="61"/>
      <c r="FO17" s="62"/>
      <c r="FP17" s="58"/>
      <c r="FQ17" s="58"/>
      <c r="FR17" s="59"/>
      <c r="FS17" s="54">
        <f t="shared" si="46"/>
        <v>3.2221755496824569</v>
      </c>
      <c r="FT17" s="55">
        <f t="shared" si="47"/>
        <v>2634</v>
      </c>
      <c r="FU17" s="61"/>
      <c r="FV17" s="62"/>
      <c r="FW17" s="58"/>
      <c r="FX17" s="58"/>
      <c r="FY17" s="59"/>
      <c r="FZ17" s="54">
        <f t="shared" si="48"/>
        <v>3.2221755496824569</v>
      </c>
      <c r="GA17" s="55">
        <f t="shared" si="49"/>
        <v>2634</v>
      </c>
      <c r="GB17" s="61"/>
      <c r="GC17" s="62"/>
      <c r="GD17" s="58"/>
      <c r="GE17" s="58"/>
      <c r="GF17" s="59"/>
      <c r="GG17" s="54">
        <f t="shared" si="50"/>
        <v>3.2221755496824569</v>
      </c>
      <c r="GH17" s="55">
        <f t="shared" si="51"/>
        <v>2634</v>
      </c>
      <c r="GI17" s="61"/>
      <c r="GJ17" s="62"/>
      <c r="GK17" s="58"/>
      <c r="GL17" s="58"/>
      <c r="GM17" s="59"/>
      <c r="GN17" s="54">
        <f t="shared" si="52"/>
        <v>3.2221755496824569</v>
      </c>
      <c r="GO17" s="55">
        <f t="shared" si="53"/>
        <v>2634</v>
      </c>
      <c r="GP17" s="61"/>
      <c r="GQ17" s="62"/>
      <c r="GR17" s="58"/>
      <c r="GS17" s="58"/>
      <c r="GT17" s="59"/>
      <c r="GU17" s="54">
        <f t="shared" si="54"/>
        <v>3.2221755496824569</v>
      </c>
      <c r="GV17" s="55">
        <f t="shared" si="55"/>
        <v>2634</v>
      </c>
    </row>
    <row r="18" spans="1:204" s="60" customFormat="1">
      <c r="A18" s="57">
        <v>15</v>
      </c>
      <c r="B18" s="62"/>
      <c r="C18" s="62"/>
      <c r="D18" s="58"/>
      <c r="E18" s="58"/>
      <c r="F18" s="59">
        <v>45</v>
      </c>
      <c r="G18" s="54">
        <f t="shared" si="57"/>
        <v>1.2007961783439491</v>
      </c>
      <c r="H18" s="55">
        <f t="shared" si="56"/>
        <v>6215</v>
      </c>
      <c r="I18" s="61"/>
      <c r="J18" s="62"/>
      <c r="K18" s="58">
        <v>50</v>
      </c>
      <c r="L18" s="58"/>
      <c r="M18" s="59"/>
      <c r="N18" s="54">
        <f t="shared" si="0"/>
        <v>1.3142892398085524</v>
      </c>
      <c r="O18" s="55">
        <f t="shared" si="1"/>
        <v>6659</v>
      </c>
      <c r="P18" s="61"/>
      <c r="Q18" s="62"/>
      <c r="R18" s="58">
        <v>20</v>
      </c>
      <c r="S18" s="58"/>
      <c r="T18" s="59"/>
      <c r="U18" s="54">
        <f t="shared" si="2"/>
        <v>1.5002004296982174</v>
      </c>
      <c r="V18" s="55">
        <f t="shared" si="3"/>
        <v>2659</v>
      </c>
      <c r="W18" s="61"/>
      <c r="X18" s="62"/>
      <c r="Y18" s="58">
        <v>40</v>
      </c>
      <c r="Z18" s="58"/>
      <c r="AA18" s="59"/>
      <c r="AB18" s="54">
        <f t="shared" si="4"/>
        <v>1.6934483250897756</v>
      </c>
      <c r="AC18" s="55">
        <f t="shared" si="5"/>
        <v>2659</v>
      </c>
      <c r="AD18" s="61">
        <v>6</v>
      </c>
      <c r="AE18" s="62"/>
      <c r="AF18" s="58"/>
      <c r="AG18" s="58"/>
      <c r="AH18" s="59"/>
      <c r="AI18" s="54">
        <f t="shared" si="6"/>
        <v>1.9095503877506941</v>
      </c>
      <c r="AJ18" s="55">
        <f t="shared" si="7"/>
        <v>2659</v>
      </c>
      <c r="AK18" s="61">
        <v>5</v>
      </c>
      <c r="AL18" s="62"/>
      <c r="AM18" s="58"/>
      <c r="AN18" s="58"/>
      <c r="AO18" s="59"/>
      <c r="AP18" s="54">
        <f t="shared" si="8"/>
        <v>2.1573300620064857</v>
      </c>
      <c r="AQ18" s="55">
        <f t="shared" si="9"/>
        <v>2659</v>
      </c>
      <c r="AR18" s="61"/>
      <c r="AS18" s="62"/>
      <c r="AT18" s="58">
        <v>40</v>
      </c>
      <c r="AU18" s="58"/>
      <c r="AV18" s="59"/>
      <c r="AW18" s="54">
        <f t="shared" si="10"/>
        <v>2.380664456081758</v>
      </c>
      <c r="AX18" s="55">
        <f t="shared" si="11"/>
        <v>2659</v>
      </c>
      <c r="AY18" s="61">
        <v>3</v>
      </c>
      <c r="AZ18" s="62"/>
      <c r="BA18" s="58"/>
      <c r="BB18" s="58"/>
      <c r="BC18" s="59">
        <v>4</v>
      </c>
      <c r="BD18" s="54">
        <f t="shared" si="12"/>
        <v>2.5519339092145339</v>
      </c>
      <c r="BE18" s="55">
        <f t="shared" si="13"/>
        <v>2655</v>
      </c>
      <c r="BF18" s="61">
        <v>2</v>
      </c>
      <c r="BG18" s="62"/>
      <c r="BH18" s="58"/>
      <c r="BI18" s="58"/>
      <c r="BJ18" s="59"/>
      <c r="BK18" s="54">
        <f t="shared" si="14"/>
        <v>2.7212805700866198</v>
      </c>
      <c r="BL18" s="55">
        <f t="shared" si="15"/>
        <v>2655</v>
      </c>
      <c r="BM18" s="61">
        <v>3</v>
      </c>
      <c r="BN18" s="62"/>
      <c r="BO18" s="58"/>
      <c r="BP18" s="58"/>
      <c r="BQ18" s="59"/>
      <c r="BR18" s="54">
        <f t="shared" si="16"/>
        <v>2.906209253220335</v>
      </c>
      <c r="BS18" s="55">
        <f t="shared" si="17"/>
        <v>2641</v>
      </c>
      <c r="BT18" s="61">
        <v>4</v>
      </c>
      <c r="BU18" s="62"/>
      <c r="BV18" s="58"/>
      <c r="BW18" s="58"/>
      <c r="BX18" s="59"/>
      <c r="BY18" s="54">
        <f t="shared" si="18"/>
        <v>3.0831649778700596</v>
      </c>
      <c r="BZ18" s="55">
        <f t="shared" si="19"/>
        <v>2634</v>
      </c>
      <c r="CA18" s="61"/>
      <c r="CB18" s="62"/>
      <c r="CC18" s="58"/>
      <c r="CD18" s="58"/>
      <c r="CE18" s="59"/>
      <c r="CF18" s="54">
        <f t="shared" si="20"/>
        <v>3.2221755496824569</v>
      </c>
      <c r="CG18" s="55">
        <f t="shared" si="21"/>
        <v>2634</v>
      </c>
      <c r="CH18" s="61"/>
      <c r="CI18" s="62"/>
      <c r="CJ18" s="58"/>
      <c r="CK18" s="58"/>
      <c r="CL18" s="59"/>
      <c r="CM18" s="54">
        <f t="shared" si="22"/>
        <v>3.2221755496824569</v>
      </c>
      <c r="CN18" s="55">
        <f t="shared" si="23"/>
        <v>2634</v>
      </c>
      <c r="CO18" s="61"/>
      <c r="CP18" s="62"/>
      <c r="CQ18" s="58"/>
      <c r="CR18" s="58"/>
      <c r="CS18" s="59"/>
      <c r="CT18" s="54">
        <f t="shared" si="24"/>
        <v>3.2221755496824569</v>
      </c>
      <c r="CU18" s="55">
        <f t="shared" si="25"/>
        <v>2634</v>
      </c>
      <c r="CV18" s="61"/>
      <c r="CW18" s="62"/>
      <c r="CX18" s="58"/>
      <c r="CY18" s="58"/>
      <c r="CZ18" s="59"/>
      <c r="DA18" s="54">
        <f t="shared" si="26"/>
        <v>3.2221755496824569</v>
      </c>
      <c r="DB18" s="55">
        <f t="shared" si="27"/>
        <v>2634</v>
      </c>
      <c r="DC18" s="61"/>
      <c r="DD18" s="62"/>
      <c r="DE18" s="58"/>
      <c r="DF18" s="58"/>
      <c r="DG18" s="59"/>
      <c r="DH18" s="54">
        <f t="shared" si="28"/>
        <v>3.2221755496824569</v>
      </c>
      <c r="DI18" s="55">
        <f t="shared" si="29"/>
        <v>2634</v>
      </c>
      <c r="DJ18" s="61"/>
      <c r="DK18" s="62"/>
      <c r="DL18" s="58"/>
      <c r="DM18" s="58"/>
      <c r="DN18" s="59"/>
      <c r="DO18" s="54">
        <f t="shared" si="30"/>
        <v>3.2221755496824569</v>
      </c>
      <c r="DP18" s="55">
        <f t="shared" si="31"/>
        <v>2634</v>
      </c>
      <c r="DQ18" s="61"/>
      <c r="DR18" s="62"/>
      <c r="DS18" s="58"/>
      <c r="DT18" s="58"/>
      <c r="DU18" s="59"/>
      <c r="DV18" s="54">
        <f t="shared" si="32"/>
        <v>3.2221755496824569</v>
      </c>
      <c r="DW18" s="55">
        <f t="shared" si="33"/>
        <v>2634</v>
      </c>
      <c r="DX18" s="61"/>
      <c r="DY18" s="62"/>
      <c r="DZ18" s="58"/>
      <c r="EA18" s="58"/>
      <c r="EB18" s="59"/>
      <c r="EC18" s="54">
        <f t="shared" si="34"/>
        <v>3.2221755496824569</v>
      </c>
      <c r="ED18" s="55">
        <f t="shared" si="35"/>
        <v>2634</v>
      </c>
      <c r="EE18" s="61"/>
      <c r="EF18" s="62"/>
      <c r="EG18" s="58"/>
      <c r="EH18" s="58"/>
      <c r="EI18" s="59"/>
      <c r="EJ18" s="54">
        <f t="shared" si="36"/>
        <v>3.2221755496824569</v>
      </c>
      <c r="EK18" s="55">
        <f t="shared" si="37"/>
        <v>2634</v>
      </c>
      <c r="EL18" s="61"/>
      <c r="EM18" s="62"/>
      <c r="EN18" s="58"/>
      <c r="EO18" s="58"/>
      <c r="EP18" s="59"/>
      <c r="EQ18" s="54">
        <f t="shared" si="38"/>
        <v>3.2221755496824569</v>
      </c>
      <c r="ER18" s="55">
        <f t="shared" si="39"/>
        <v>2634</v>
      </c>
      <c r="ES18" s="61"/>
      <c r="ET18" s="62"/>
      <c r="EU18" s="58"/>
      <c r="EV18" s="58"/>
      <c r="EW18" s="59"/>
      <c r="EX18" s="54">
        <f t="shared" si="40"/>
        <v>3.2221755496824569</v>
      </c>
      <c r="EY18" s="55">
        <f t="shared" si="41"/>
        <v>2634</v>
      </c>
      <c r="EZ18" s="61"/>
      <c r="FA18" s="62"/>
      <c r="FB18" s="58"/>
      <c r="FC18" s="58"/>
      <c r="FD18" s="59"/>
      <c r="FE18" s="54">
        <f t="shared" si="42"/>
        <v>3.2221755496824569</v>
      </c>
      <c r="FF18" s="55">
        <f t="shared" si="43"/>
        <v>2634</v>
      </c>
      <c r="FG18" s="61"/>
      <c r="FH18" s="62"/>
      <c r="FI18" s="58"/>
      <c r="FJ18" s="58"/>
      <c r="FK18" s="59"/>
      <c r="FL18" s="54">
        <f t="shared" si="44"/>
        <v>3.2221755496824569</v>
      </c>
      <c r="FM18" s="55">
        <f t="shared" si="45"/>
        <v>2634</v>
      </c>
      <c r="FN18" s="61"/>
      <c r="FO18" s="62"/>
      <c r="FP18" s="58"/>
      <c r="FQ18" s="58"/>
      <c r="FR18" s="59"/>
      <c r="FS18" s="54">
        <f t="shared" si="46"/>
        <v>3.2221755496824569</v>
      </c>
      <c r="FT18" s="55">
        <f t="shared" si="47"/>
        <v>2634</v>
      </c>
      <c r="FU18" s="61"/>
      <c r="FV18" s="62"/>
      <c r="FW18" s="58"/>
      <c r="FX18" s="58"/>
      <c r="FY18" s="59"/>
      <c r="FZ18" s="54">
        <f t="shared" si="48"/>
        <v>3.2221755496824569</v>
      </c>
      <c r="GA18" s="55">
        <f t="shared" si="49"/>
        <v>2634</v>
      </c>
      <c r="GB18" s="61"/>
      <c r="GC18" s="62"/>
      <c r="GD18" s="58"/>
      <c r="GE18" s="58"/>
      <c r="GF18" s="59"/>
      <c r="GG18" s="54">
        <f t="shared" si="50"/>
        <v>3.2221755496824569</v>
      </c>
      <c r="GH18" s="55">
        <f t="shared" si="51"/>
        <v>2634</v>
      </c>
      <c r="GI18" s="61"/>
      <c r="GJ18" s="62"/>
      <c r="GK18" s="58"/>
      <c r="GL18" s="58"/>
      <c r="GM18" s="59"/>
      <c r="GN18" s="54">
        <f t="shared" si="52"/>
        <v>3.2221755496824569</v>
      </c>
      <c r="GO18" s="55">
        <f t="shared" si="53"/>
        <v>2634</v>
      </c>
      <c r="GP18" s="61"/>
      <c r="GQ18" s="62"/>
      <c r="GR18" s="58"/>
      <c r="GS18" s="58"/>
      <c r="GT18" s="59"/>
      <c r="GU18" s="54">
        <f t="shared" si="54"/>
        <v>3.2221755496824569</v>
      </c>
      <c r="GV18" s="55">
        <f t="shared" si="55"/>
        <v>2634</v>
      </c>
    </row>
    <row r="19" spans="1:204" s="60" customFormat="1">
      <c r="A19" s="57">
        <v>16</v>
      </c>
      <c r="B19" s="61"/>
      <c r="C19" s="62"/>
      <c r="D19" s="58"/>
      <c r="E19" s="58"/>
      <c r="F19" s="59">
        <v>28</v>
      </c>
      <c r="G19" s="54">
        <f t="shared" si="57"/>
        <v>1.2007961783439494</v>
      </c>
      <c r="H19" s="55">
        <f t="shared" si="56"/>
        <v>6187</v>
      </c>
      <c r="I19" s="61">
        <v>4</v>
      </c>
      <c r="J19" s="62"/>
      <c r="K19" s="58">
        <v>30</v>
      </c>
      <c r="L19" s="58"/>
      <c r="M19" s="59"/>
      <c r="N19" s="54">
        <f t="shared" si="0"/>
        <v>1.3193142493387429</v>
      </c>
      <c r="O19" s="55">
        <f t="shared" si="1"/>
        <v>6659</v>
      </c>
      <c r="P19" s="61">
        <v>5</v>
      </c>
      <c r="Q19" s="62"/>
      <c r="R19" s="58">
        <v>10</v>
      </c>
      <c r="S19" s="58"/>
      <c r="T19" s="59"/>
      <c r="U19" s="54">
        <f t="shared" si="2"/>
        <v>1.5107596335631752</v>
      </c>
      <c r="V19" s="55">
        <f t="shared" si="3"/>
        <v>2659</v>
      </c>
      <c r="W19" s="61"/>
      <c r="X19" s="62"/>
      <c r="Y19" s="58">
        <v>40</v>
      </c>
      <c r="Z19" s="58"/>
      <c r="AA19" s="59"/>
      <c r="AB19" s="54">
        <f t="shared" si="4"/>
        <v>1.7009699497607045</v>
      </c>
      <c r="AC19" s="55">
        <f t="shared" si="5"/>
        <v>2659</v>
      </c>
      <c r="AD19" s="61">
        <v>6</v>
      </c>
      <c r="AE19" s="62"/>
      <c r="AF19" s="58"/>
      <c r="AG19" s="58"/>
      <c r="AH19" s="59"/>
      <c r="AI19" s="54">
        <f t="shared" si="6"/>
        <v>1.9199649449873648</v>
      </c>
      <c r="AJ19" s="55">
        <f t="shared" si="7"/>
        <v>2659</v>
      </c>
      <c r="AK19" s="61">
        <v>5</v>
      </c>
      <c r="AL19" s="62"/>
      <c r="AM19" s="58"/>
      <c r="AN19" s="58"/>
      <c r="AO19" s="59"/>
      <c r="AP19" s="54">
        <f t="shared" si="8"/>
        <v>2.166008859703711</v>
      </c>
      <c r="AQ19" s="55">
        <f t="shared" si="9"/>
        <v>2659</v>
      </c>
      <c r="AR19" s="61"/>
      <c r="AS19" s="62"/>
      <c r="AT19" s="58">
        <v>40</v>
      </c>
      <c r="AU19" s="58"/>
      <c r="AV19" s="59"/>
      <c r="AW19" s="54">
        <f t="shared" si="10"/>
        <v>2.3881860807526869</v>
      </c>
      <c r="AX19" s="55">
        <f t="shared" si="11"/>
        <v>2659</v>
      </c>
      <c r="AY19" s="61"/>
      <c r="AZ19" s="62"/>
      <c r="BA19" s="58">
        <v>20</v>
      </c>
      <c r="BB19" s="58"/>
      <c r="BC19" s="59"/>
      <c r="BD19" s="54">
        <f t="shared" si="12"/>
        <v>2.5557003875572835</v>
      </c>
      <c r="BE19" s="55">
        <f t="shared" si="13"/>
        <v>2655</v>
      </c>
      <c r="BF19" s="61"/>
      <c r="BG19" s="62"/>
      <c r="BH19" s="58">
        <v>20</v>
      </c>
      <c r="BI19" s="58"/>
      <c r="BJ19" s="59"/>
      <c r="BK19" s="54">
        <f t="shared" si="14"/>
        <v>2.7250470484293694</v>
      </c>
      <c r="BL19" s="55">
        <f t="shared" si="15"/>
        <v>2655</v>
      </c>
      <c r="BM19" s="61">
        <v>3</v>
      </c>
      <c r="BN19" s="62"/>
      <c r="BO19" s="58"/>
      <c r="BP19" s="58"/>
      <c r="BQ19" s="59">
        <v>2</v>
      </c>
      <c r="BR19" s="54">
        <f t="shared" si="16"/>
        <v>2.9114559958676085</v>
      </c>
      <c r="BS19" s="55">
        <f t="shared" si="17"/>
        <v>2639</v>
      </c>
      <c r="BT19" s="61"/>
      <c r="BU19" s="62"/>
      <c r="BV19" s="58">
        <v>20</v>
      </c>
      <c r="BW19" s="58"/>
      <c r="BX19" s="59"/>
      <c r="BY19" s="54">
        <f t="shared" si="18"/>
        <v>3.0869614850834233</v>
      </c>
      <c r="BZ19" s="55">
        <f t="shared" si="19"/>
        <v>2634</v>
      </c>
      <c r="CA19" s="61"/>
      <c r="CB19" s="62"/>
      <c r="CC19" s="58"/>
      <c r="CD19" s="58"/>
      <c r="CE19" s="59"/>
      <c r="CF19" s="54">
        <f t="shared" si="20"/>
        <v>3.2221755496824569</v>
      </c>
      <c r="CG19" s="55">
        <f t="shared" si="21"/>
        <v>2634</v>
      </c>
      <c r="CH19" s="61"/>
      <c r="CI19" s="62"/>
      <c r="CJ19" s="58"/>
      <c r="CK19" s="58"/>
      <c r="CL19" s="59"/>
      <c r="CM19" s="54">
        <f t="shared" si="22"/>
        <v>3.2221755496824569</v>
      </c>
      <c r="CN19" s="55">
        <f t="shared" si="23"/>
        <v>2634</v>
      </c>
      <c r="CO19" s="61"/>
      <c r="CP19" s="62"/>
      <c r="CQ19" s="58"/>
      <c r="CR19" s="58"/>
      <c r="CS19" s="59"/>
      <c r="CT19" s="54">
        <f t="shared" si="24"/>
        <v>3.2221755496824569</v>
      </c>
      <c r="CU19" s="55">
        <f t="shared" si="25"/>
        <v>2634</v>
      </c>
      <c r="CV19" s="61"/>
      <c r="CW19" s="62"/>
      <c r="CX19" s="58"/>
      <c r="CY19" s="58"/>
      <c r="CZ19" s="59"/>
      <c r="DA19" s="54">
        <f t="shared" si="26"/>
        <v>3.2221755496824569</v>
      </c>
      <c r="DB19" s="55">
        <f t="shared" si="27"/>
        <v>2634</v>
      </c>
      <c r="DC19" s="61"/>
      <c r="DD19" s="62"/>
      <c r="DE19" s="58"/>
      <c r="DF19" s="58"/>
      <c r="DG19" s="59"/>
      <c r="DH19" s="54">
        <f t="shared" si="28"/>
        <v>3.2221755496824569</v>
      </c>
      <c r="DI19" s="55">
        <f t="shared" si="29"/>
        <v>2634</v>
      </c>
      <c r="DJ19" s="61"/>
      <c r="DK19" s="62"/>
      <c r="DL19" s="58"/>
      <c r="DM19" s="58"/>
      <c r="DN19" s="59"/>
      <c r="DO19" s="54">
        <f t="shared" si="30"/>
        <v>3.2221755496824569</v>
      </c>
      <c r="DP19" s="55">
        <f t="shared" si="31"/>
        <v>2634</v>
      </c>
      <c r="DQ19" s="61"/>
      <c r="DR19" s="62"/>
      <c r="DS19" s="58"/>
      <c r="DT19" s="58"/>
      <c r="DU19" s="59"/>
      <c r="DV19" s="54">
        <f t="shared" si="32"/>
        <v>3.2221755496824569</v>
      </c>
      <c r="DW19" s="55">
        <f t="shared" si="33"/>
        <v>2634</v>
      </c>
      <c r="DX19" s="61"/>
      <c r="DY19" s="62"/>
      <c r="DZ19" s="58"/>
      <c r="EA19" s="58"/>
      <c r="EB19" s="59"/>
      <c r="EC19" s="54">
        <f t="shared" si="34"/>
        <v>3.2221755496824569</v>
      </c>
      <c r="ED19" s="55">
        <f t="shared" si="35"/>
        <v>2634</v>
      </c>
      <c r="EE19" s="61"/>
      <c r="EF19" s="62"/>
      <c r="EG19" s="58"/>
      <c r="EH19" s="58"/>
      <c r="EI19" s="59"/>
      <c r="EJ19" s="54">
        <f t="shared" si="36"/>
        <v>3.2221755496824569</v>
      </c>
      <c r="EK19" s="55">
        <f t="shared" si="37"/>
        <v>2634</v>
      </c>
      <c r="EL19" s="61"/>
      <c r="EM19" s="62"/>
      <c r="EN19" s="58"/>
      <c r="EO19" s="58"/>
      <c r="EP19" s="59"/>
      <c r="EQ19" s="54">
        <f t="shared" si="38"/>
        <v>3.2221755496824569</v>
      </c>
      <c r="ER19" s="55">
        <f t="shared" si="39"/>
        <v>2634</v>
      </c>
      <c r="ES19" s="61"/>
      <c r="ET19" s="62"/>
      <c r="EU19" s="58"/>
      <c r="EV19" s="58"/>
      <c r="EW19" s="59"/>
      <c r="EX19" s="54">
        <f t="shared" si="40"/>
        <v>3.2221755496824569</v>
      </c>
      <c r="EY19" s="55">
        <f t="shared" si="41"/>
        <v>2634</v>
      </c>
      <c r="EZ19" s="61"/>
      <c r="FA19" s="62"/>
      <c r="FB19" s="58"/>
      <c r="FC19" s="58"/>
      <c r="FD19" s="59"/>
      <c r="FE19" s="54">
        <f t="shared" si="42"/>
        <v>3.2221755496824569</v>
      </c>
      <c r="FF19" s="55">
        <f t="shared" si="43"/>
        <v>2634</v>
      </c>
      <c r="FG19" s="61"/>
      <c r="FH19" s="62"/>
      <c r="FI19" s="58"/>
      <c r="FJ19" s="58"/>
      <c r="FK19" s="59"/>
      <c r="FL19" s="54">
        <f t="shared" si="44"/>
        <v>3.2221755496824569</v>
      </c>
      <c r="FM19" s="55">
        <f t="shared" si="45"/>
        <v>2634</v>
      </c>
      <c r="FN19" s="61"/>
      <c r="FO19" s="62"/>
      <c r="FP19" s="58"/>
      <c r="FQ19" s="58"/>
      <c r="FR19" s="59"/>
      <c r="FS19" s="54">
        <f t="shared" si="46"/>
        <v>3.2221755496824569</v>
      </c>
      <c r="FT19" s="55">
        <f t="shared" si="47"/>
        <v>2634</v>
      </c>
      <c r="FU19" s="61"/>
      <c r="FV19" s="62"/>
      <c r="FW19" s="58"/>
      <c r="FX19" s="58"/>
      <c r="FY19" s="59"/>
      <c r="FZ19" s="54">
        <f t="shared" si="48"/>
        <v>3.2221755496824569</v>
      </c>
      <c r="GA19" s="55">
        <f t="shared" si="49"/>
        <v>2634</v>
      </c>
      <c r="GB19" s="61"/>
      <c r="GC19" s="62"/>
      <c r="GD19" s="58"/>
      <c r="GE19" s="58"/>
      <c r="GF19" s="59"/>
      <c r="GG19" s="54">
        <f t="shared" si="50"/>
        <v>3.2221755496824569</v>
      </c>
      <c r="GH19" s="55">
        <f t="shared" si="51"/>
        <v>2634</v>
      </c>
      <c r="GI19" s="61"/>
      <c r="GJ19" s="62"/>
      <c r="GK19" s="58"/>
      <c r="GL19" s="58"/>
      <c r="GM19" s="59"/>
      <c r="GN19" s="54">
        <f t="shared" si="52"/>
        <v>3.2221755496824569</v>
      </c>
      <c r="GO19" s="55">
        <f t="shared" si="53"/>
        <v>2634</v>
      </c>
      <c r="GP19" s="61"/>
      <c r="GQ19" s="62"/>
      <c r="GR19" s="58"/>
      <c r="GS19" s="58"/>
      <c r="GT19" s="59"/>
      <c r="GU19" s="54">
        <f t="shared" si="54"/>
        <v>3.2221755496824569</v>
      </c>
      <c r="GV19" s="55">
        <f t="shared" si="55"/>
        <v>2634</v>
      </c>
    </row>
    <row r="20" spans="1:204" s="60" customFormat="1">
      <c r="A20" s="57">
        <v>17</v>
      </c>
      <c r="B20" s="61"/>
      <c r="C20" s="62"/>
      <c r="D20" s="58">
        <v>10</v>
      </c>
      <c r="E20" s="58">
        <v>5</v>
      </c>
      <c r="F20" s="59">
        <v>12</v>
      </c>
      <c r="G20" s="54">
        <f t="shared" si="57"/>
        <v>1.2020107532427349</v>
      </c>
      <c r="H20" s="55">
        <f t="shared" si="56"/>
        <v>6175</v>
      </c>
      <c r="I20" s="61">
        <v>2</v>
      </c>
      <c r="J20" s="62"/>
      <c r="K20" s="58">
        <v>50</v>
      </c>
      <c r="L20" s="58"/>
      <c r="M20" s="59"/>
      <c r="N20" s="54">
        <f t="shared" si="0"/>
        <v>1.3244547763293975</v>
      </c>
      <c r="O20" s="55">
        <f t="shared" si="1"/>
        <v>6659</v>
      </c>
      <c r="P20" s="61"/>
      <c r="Q20" s="62"/>
      <c r="R20" s="58">
        <v>10</v>
      </c>
      <c r="S20" s="58"/>
      <c r="T20" s="59"/>
      <c r="U20" s="54">
        <f t="shared" si="2"/>
        <v>1.5126400397309074</v>
      </c>
      <c r="V20" s="55">
        <f t="shared" si="3"/>
        <v>2659</v>
      </c>
      <c r="W20" s="61"/>
      <c r="X20" s="62"/>
      <c r="Y20" s="58">
        <v>40</v>
      </c>
      <c r="Z20" s="58"/>
      <c r="AA20" s="59"/>
      <c r="AB20" s="54">
        <f t="shared" si="4"/>
        <v>1.7084915744316334</v>
      </c>
      <c r="AC20" s="55">
        <f t="shared" si="5"/>
        <v>2659</v>
      </c>
      <c r="AD20" s="61">
        <v>6</v>
      </c>
      <c r="AE20" s="62"/>
      <c r="AF20" s="58"/>
      <c r="AG20" s="58"/>
      <c r="AH20" s="59"/>
      <c r="AI20" s="54">
        <f t="shared" si="6"/>
        <v>1.9303795022240355</v>
      </c>
      <c r="AJ20" s="55">
        <f t="shared" si="7"/>
        <v>2659</v>
      </c>
      <c r="AK20" s="61">
        <v>3</v>
      </c>
      <c r="AL20" s="62"/>
      <c r="AM20" s="58"/>
      <c r="AN20" s="58"/>
      <c r="AO20" s="59"/>
      <c r="AP20" s="54">
        <f t="shared" si="8"/>
        <v>2.1712161383220465</v>
      </c>
      <c r="AQ20" s="55">
        <f t="shared" si="9"/>
        <v>2659</v>
      </c>
      <c r="AR20" s="61"/>
      <c r="AS20" s="62"/>
      <c r="AT20" s="58">
        <v>40</v>
      </c>
      <c r="AU20" s="58"/>
      <c r="AV20" s="59"/>
      <c r="AW20" s="54">
        <f t="shared" si="10"/>
        <v>2.3957077054236158</v>
      </c>
      <c r="AX20" s="55">
        <f t="shared" si="11"/>
        <v>2659</v>
      </c>
      <c r="AY20" s="61">
        <v>3</v>
      </c>
      <c r="AZ20" s="62"/>
      <c r="BA20" s="58"/>
      <c r="BB20" s="58"/>
      <c r="BC20" s="59"/>
      <c r="BD20" s="54">
        <f t="shared" si="12"/>
        <v>2.5609155114164754</v>
      </c>
      <c r="BE20" s="55">
        <f t="shared" si="13"/>
        <v>2655</v>
      </c>
      <c r="BF20" s="61">
        <v>3</v>
      </c>
      <c r="BG20" s="62"/>
      <c r="BH20" s="58"/>
      <c r="BI20" s="58"/>
      <c r="BJ20" s="59"/>
      <c r="BK20" s="54">
        <f t="shared" si="14"/>
        <v>2.7302621722885609</v>
      </c>
      <c r="BL20" s="55">
        <f t="shared" si="15"/>
        <v>2655</v>
      </c>
      <c r="BM20" s="61">
        <v>3</v>
      </c>
      <c r="BN20" s="62"/>
      <c r="BO20" s="58"/>
      <c r="BP20" s="58"/>
      <c r="BQ20" s="59"/>
      <c r="BR20" s="54">
        <f t="shared" si="16"/>
        <v>2.9167027385148816</v>
      </c>
      <c r="BS20" s="55">
        <f t="shared" si="17"/>
        <v>2639</v>
      </c>
      <c r="BT20" s="61">
        <v>5</v>
      </c>
      <c r="BU20" s="62"/>
      <c r="BV20" s="58"/>
      <c r="BW20" s="58"/>
      <c r="BX20" s="59"/>
      <c r="BY20" s="54">
        <f t="shared" si="18"/>
        <v>3.0957226555758011</v>
      </c>
      <c r="BZ20" s="55">
        <f t="shared" si="19"/>
        <v>2634</v>
      </c>
      <c r="CA20" s="61"/>
      <c r="CB20" s="62"/>
      <c r="CC20" s="58"/>
      <c r="CD20" s="58"/>
      <c r="CE20" s="59"/>
      <c r="CF20" s="54">
        <f t="shared" si="20"/>
        <v>3.2221755496824569</v>
      </c>
      <c r="CG20" s="55">
        <f t="shared" si="21"/>
        <v>2634</v>
      </c>
      <c r="CH20" s="61"/>
      <c r="CI20" s="62"/>
      <c r="CJ20" s="58"/>
      <c r="CK20" s="58"/>
      <c r="CL20" s="59"/>
      <c r="CM20" s="54">
        <f t="shared" si="22"/>
        <v>3.2221755496824569</v>
      </c>
      <c r="CN20" s="55">
        <f t="shared" si="23"/>
        <v>2634</v>
      </c>
      <c r="CO20" s="61"/>
      <c r="CP20" s="62"/>
      <c r="CQ20" s="58"/>
      <c r="CR20" s="58"/>
      <c r="CS20" s="59"/>
      <c r="CT20" s="54">
        <f t="shared" si="24"/>
        <v>3.2221755496824569</v>
      </c>
      <c r="CU20" s="55">
        <f t="shared" si="25"/>
        <v>2634</v>
      </c>
      <c r="CV20" s="61"/>
      <c r="CW20" s="62"/>
      <c r="CX20" s="58"/>
      <c r="CY20" s="58"/>
      <c r="CZ20" s="59"/>
      <c r="DA20" s="54">
        <f t="shared" si="26"/>
        <v>3.2221755496824569</v>
      </c>
      <c r="DB20" s="55">
        <f t="shared" si="27"/>
        <v>2634</v>
      </c>
      <c r="DC20" s="61"/>
      <c r="DD20" s="62"/>
      <c r="DE20" s="58"/>
      <c r="DF20" s="58"/>
      <c r="DG20" s="59"/>
      <c r="DH20" s="54">
        <f t="shared" si="28"/>
        <v>3.2221755496824569</v>
      </c>
      <c r="DI20" s="55">
        <f t="shared" si="29"/>
        <v>2634</v>
      </c>
      <c r="DJ20" s="61"/>
      <c r="DK20" s="62"/>
      <c r="DL20" s="58"/>
      <c r="DM20" s="58"/>
      <c r="DN20" s="59"/>
      <c r="DO20" s="54">
        <f t="shared" si="30"/>
        <v>3.2221755496824569</v>
      </c>
      <c r="DP20" s="55">
        <f t="shared" si="31"/>
        <v>2634</v>
      </c>
      <c r="DQ20" s="61"/>
      <c r="DR20" s="62"/>
      <c r="DS20" s="58"/>
      <c r="DT20" s="58"/>
      <c r="DU20" s="59"/>
      <c r="DV20" s="54">
        <f t="shared" si="32"/>
        <v>3.2221755496824569</v>
      </c>
      <c r="DW20" s="55">
        <f t="shared" si="33"/>
        <v>2634</v>
      </c>
      <c r="DX20" s="61"/>
      <c r="DY20" s="62"/>
      <c r="DZ20" s="58"/>
      <c r="EA20" s="58"/>
      <c r="EB20" s="59"/>
      <c r="EC20" s="54">
        <f t="shared" si="34"/>
        <v>3.2221755496824569</v>
      </c>
      <c r="ED20" s="55">
        <f t="shared" si="35"/>
        <v>2634</v>
      </c>
      <c r="EE20" s="61"/>
      <c r="EF20" s="62"/>
      <c r="EG20" s="58"/>
      <c r="EH20" s="58"/>
      <c r="EI20" s="59"/>
      <c r="EJ20" s="54">
        <f t="shared" si="36"/>
        <v>3.2221755496824569</v>
      </c>
      <c r="EK20" s="55">
        <f t="shared" si="37"/>
        <v>2634</v>
      </c>
      <c r="EL20" s="61"/>
      <c r="EM20" s="62"/>
      <c r="EN20" s="58"/>
      <c r="EO20" s="58"/>
      <c r="EP20" s="59"/>
      <c r="EQ20" s="54">
        <f t="shared" si="38"/>
        <v>3.2221755496824569</v>
      </c>
      <c r="ER20" s="55">
        <f t="shared" si="39"/>
        <v>2634</v>
      </c>
      <c r="ES20" s="61"/>
      <c r="ET20" s="62"/>
      <c r="EU20" s="58"/>
      <c r="EV20" s="58"/>
      <c r="EW20" s="59"/>
      <c r="EX20" s="54">
        <f t="shared" si="40"/>
        <v>3.2221755496824569</v>
      </c>
      <c r="EY20" s="55">
        <f t="shared" si="41"/>
        <v>2634</v>
      </c>
      <c r="EZ20" s="61"/>
      <c r="FA20" s="62"/>
      <c r="FB20" s="58"/>
      <c r="FC20" s="58"/>
      <c r="FD20" s="59"/>
      <c r="FE20" s="54">
        <f t="shared" si="42"/>
        <v>3.2221755496824569</v>
      </c>
      <c r="FF20" s="55">
        <f t="shared" si="43"/>
        <v>2634</v>
      </c>
      <c r="FG20" s="61"/>
      <c r="FH20" s="62"/>
      <c r="FI20" s="58"/>
      <c r="FJ20" s="58"/>
      <c r="FK20" s="59"/>
      <c r="FL20" s="54">
        <f t="shared" si="44"/>
        <v>3.2221755496824569</v>
      </c>
      <c r="FM20" s="55">
        <f t="shared" si="45"/>
        <v>2634</v>
      </c>
      <c r="FN20" s="61"/>
      <c r="FO20" s="62"/>
      <c r="FP20" s="58"/>
      <c r="FQ20" s="58"/>
      <c r="FR20" s="59"/>
      <c r="FS20" s="54">
        <f t="shared" si="46"/>
        <v>3.2221755496824569</v>
      </c>
      <c r="FT20" s="55">
        <f t="shared" si="47"/>
        <v>2634</v>
      </c>
      <c r="FU20" s="61"/>
      <c r="FV20" s="62"/>
      <c r="FW20" s="58"/>
      <c r="FX20" s="58"/>
      <c r="FY20" s="59"/>
      <c r="FZ20" s="54">
        <f t="shared" si="48"/>
        <v>3.2221755496824569</v>
      </c>
      <c r="GA20" s="55">
        <f t="shared" si="49"/>
        <v>2634</v>
      </c>
      <c r="GB20" s="61"/>
      <c r="GC20" s="62"/>
      <c r="GD20" s="58"/>
      <c r="GE20" s="58"/>
      <c r="GF20" s="59"/>
      <c r="GG20" s="54">
        <f t="shared" si="50"/>
        <v>3.2221755496824569</v>
      </c>
      <c r="GH20" s="55">
        <f t="shared" si="51"/>
        <v>2634</v>
      </c>
      <c r="GI20" s="61"/>
      <c r="GJ20" s="62"/>
      <c r="GK20" s="58"/>
      <c r="GL20" s="58"/>
      <c r="GM20" s="59"/>
      <c r="GN20" s="54">
        <f t="shared" si="52"/>
        <v>3.2221755496824569</v>
      </c>
      <c r="GO20" s="55">
        <f t="shared" si="53"/>
        <v>2634</v>
      </c>
      <c r="GP20" s="61"/>
      <c r="GQ20" s="62"/>
      <c r="GR20" s="58"/>
      <c r="GS20" s="58"/>
      <c r="GT20" s="59"/>
      <c r="GU20" s="54">
        <f t="shared" si="54"/>
        <v>3.2221755496824569</v>
      </c>
      <c r="GV20" s="55">
        <f t="shared" si="55"/>
        <v>2634</v>
      </c>
    </row>
    <row r="21" spans="1:204" s="60" customFormat="1">
      <c r="A21" s="57">
        <v>18</v>
      </c>
      <c r="B21" s="61"/>
      <c r="C21" s="62"/>
      <c r="D21" s="58">
        <v>10</v>
      </c>
      <c r="E21" s="58"/>
      <c r="F21" s="59">
        <v>10</v>
      </c>
      <c r="G21" s="54">
        <f t="shared" si="57"/>
        <v>1.202821783250845</v>
      </c>
      <c r="H21" s="55">
        <f t="shared" si="56"/>
        <v>6165</v>
      </c>
      <c r="I21" s="61"/>
      <c r="J21" s="62"/>
      <c r="K21" s="58"/>
      <c r="L21" s="58"/>
      <c r="M21" s="59"/>
      <c r="N21" s="54">
        <f t="shared" si="0"/>
        <v>1.3244547763293975</v>
      </c>
      <c r="O21" s="55">
        <f t="shared" si="1"/>
        <v>6659</v>
      </c>
      <c r="P21" s="61">
        <v>3</v>
      </c>
      <c r="Q21" s="62"/>
      <c r="R21" s="58">
        <v>10</v>
      </c>
      <c r="S21" s="58"/>
      <c r="T21" s="59"/>
      <c r="U21" s="54">
        <f t="shared" si="2"/>
        <v>1.5197277245169751</v>
      </c>
      <c r="V21" s="55">
        <f t="shared" si="3"/>
        <v>2659</v>
      </c>
      <c r="W21" s="61"/>
      <c r="X21" s="62"/>
      <c r="Y21" s="58">
        <v>40</v>
      </c>
      <c r="Z21" s="58"/>
      <c r="AA21" s="59"/>
      <c r="AB21" s="54">
        <f t="shared" si="4"/>
        <v>1.7160131991025624</v>
      </c>
      <c r="AC21" s="55">
        <f t="shared" si="5"/>
        <v>2659</v>
      </c>
      <c r="AD21" s="61">
        <v>5</v>
      </c>
      <c r="AE21" s="62"/>
      <c r="AF21" s="58"/>
      <c r="AG21" s="58"/>
      <c r="AH21" s="59"/>
      <c r="AI21" s="54">
        <f t="shared" si="6"/>
        <v>1.9390582999212611</v>
      </c>
      <c r="AJ21" s="55">
        <f t="shared" si="7"/>
        <v>2659</v>
      </c>
      <c r="AK21" s="61">
        <v>4</v>
      </c>
      <c r="AL21" s="62"/>
      <c r="AM21" s="58"/>
      <c r="AN21" s="58"/>
      <c r="AO21" s="59"/>
      <c r="AP21" s="54">
        <f t="shared" si="8"/>
        <v>2.1781591764798267</v>
      </c>
      <c r="AQ21" s="55">
        <f t="shared" si="9"/>
        <v>2659</v>
      </c>
      <c r="AR21" s="61"/>
      <c r="AS21" s="62"/>
      <c r="AT21" s="58">
        <v>30</v>
      </c>
      <c r="AU21" s="58"/>
      <c r="AV21" s="59"/>
      <c r="AW21" s="54">
        <f t="shared" si="10"/>
        <v>2.4013489239268124</v>
      </c>
      <c r="AX21" s="55">
        <f t="shared" si="11"/>
        <v>2659</v>
      </c>
      <c r="AY21" s="61">
        <v>3</v>
      </c>
      <c r="AZ21" s="62"/>
      <c r="BA21" s="58"/>
      <c r="BB21" s="58"/>
      <c r="BC21" s="59"/>
      <c r="BD21" s="54">
        <f t="shared" si="12"/>
        <v>2.566130635275667</v>
      </c>
      <c r="BE21" s="55">
        <f t="shared" si="13"/>
        <v>2655</v>
      </c>
      <c r="BF21" s="61">
        <v>4</v>
      </c>
      <c r="BG21" s="62"/>
      <c r="BH21" s="58"/>
      <c r="BI21" s="58"/>
      <c r="BJ21" s="59"/>
      <c r="BK21" s="54">
        <f t="shared" si="14"/>
        <v>2.7372156707674833</v>
      </c>
      <c r="BL21" s="55">
        <f t="shared" si="15"/>
        <v>2655</v>
      </c>
      <c r="BM21" s="61"/>
      <c r="BN21" s="62"/>
      <c r="BO21" s="58"/>
      <c r="BP21" s="58"/>
      <c r="BQ21" s="59">
        <v>5</v>
      </c>
      <c r="BR21" s="54">
        <f t="shared" si="16"/>
        <v>2.9167027385148816</v>
      </c>
      <c r="BS21" s="55">
        <f t="shared" si="17"/>
        <v>2634</v>
      </c>
      <c r="BT21" s="61">
        <v>5</v>
      </c>
      <c r="BU21" s="62"/>
      <c r="BV21" s="58"/>
      <c r="BW21" s="58"/>
      <c r="BX21" s="59"/>
      <c r="BY21" s="54">
        <f t="shared" si="18"/>
        <v>3.1044838260681789</v>
      </c>
      <c r="BZ21" s="55">
        <f t="shared" si="19"/>
        <v>2634</v>
      </c>
      <c r="CA21" s="61"/>
      <c r="CB21" s="62"/>
      <c r="CC21" s="58"/>
      <c r="CD21" s="58"/>
      <c r="CE21" s="59"/>
      <c r="CF21" s="54">
        <f t="shared" si="20"/>
        <v>3.2221755496824569</v>
      </c>
      <c r="CG21" s="55">
        <f t="shared" si="21"/>
        <v>2634</v>
      </c>
      <c r="CH21" s="61"/>
      <c r="CI21" s="62"/>
      <c r="CJ21" s="58"/>
      <c r="CK21" s="58"/>
      <c r="CL21" s="59"/>
      <c r="CM21" s="54">
        <f t="shared" si="22"/>
        <v>3.2221755496824569</v>
      </c>
      <c r="CN21" s="55">
        <f t="shared" si="23"/>
        <v>2634</v>
      </c>
      <c r="CO21" s="61"/>
      <c r="CP21" s="62"/>
      <c r="CQ21" s="58"/>
      <c r="CR21" s="58"/>
      <c r="CS21" s="59"/>
      <c r="CT21" s="54">
        <f t="shared" si="24"/>
        <v>3.2221755496824569</v>
      </c>
      <c r="CU21" s="55">
        <f t="shared" si="25"/>
        <v>2634</v>
      </c>
      <c r="CV21" s="61"/>
      <c r="CW21" s="62"/>
      <c r="CX21" s="58"/>
      <c r="CY21" s="58"/>
      <c r="CZ21" s="59"/>
      <c r="DA21" s="54">
        <f t="shared" si="26"/>
        <v>3.2221755496824569</v>
      </c>
      <c r="DB21" s="55">
        <f t="shared" si="27"/>
        <v>2634</v>
      </c>
      <c r="DC21" s="61"/>
      <c r="DD21" s="62"/>
      <c r="DE21" s="58"/>
      <c r="DF21" s="58"/>
      <c r="DG21" s="59"/>
      <c r="DH21" s="54">
        <f t="shared" si="28"/>
        <v>3.2221755496824569</v>
      </c>
      <c r="DI21" s="55">
        <f t="shared" si="29"/>
        <v>2634</v>
      </c>
      <c r="DJ21" s="61"/>
      <c r="DK21" s="62"/>
      <c r="DL21" s="58"/>
      <c r="DM21" s="58"/>
      <c r="DN21" s="59"/>
      <c r="DO21" s="54">
        <f t="shared" si="30"/>
        <v>3.2221755496824569</v>
      </c>
      <c r="DP21" s="55">
        <f t="shared" si="31"/>
        <v>2634</v>
      </c>
      <c r="DQ21" s="61"/>
      <c r="DR21" s="62"/>
      <c r="DS21" s="58"/>
      <c r="DT21" s="58"/>
      <c r="DU21" s="59"/>
      <c r="DV21" s="54">
        <f t="shared" si="32"/>
        <v>3.2221755496824569</v>
      </c>
      <c r="DW21" s="55">
        <f t="shared" si="33"/>
        <v>2634</v>
      </c>
      <c r="DX21" s="61"/>
      <c r="DY21" s="62"/>
      <c r="DZ21" s="58"/>
      <c r="EA21" s="58"/>
      <c r="EB21" s="59"/>
      <c r="EC21" s="54">
        <f t="shared" si="34"/>
        <v>3.2221755496824569</v>
      </c>
      <c r="ED21" s="55">
        <f t="shared" si="35"/>
        <v>2634</v>
      </c>
      <c r="EE21" s="61"/>
      <c r="EF21" s="62"/>
      <c r="EG21" s="58"/>
      <c r="EH21" s="58"/>
      <c r="EI21" s="59"/>
      <c r="EJ21" s="54">
        <f t="shared" si="36"/>
        <v>3.2221755496824569</v>
      </c>
      <c r="EK21" s="55">
        <f t="shared" si="37"/>
        <v>2634</v>
      </c>
      <c r="EL21" s="61"/>
      <c r="EM21" s="62"/>
      <c r="EN21" s="58"/>
      <c r="EO21" s="58"/>
      <c r="EP21" s="59"/>
      <c r="EQ21" s="54">
        <f t="shared" si="38"/>
        <v>3.2221755496824569</v>
      </c>
      <c r="ER21" s="55">
        <f t="shared" si="39"/>
        <v>2634</v>
      </c>
      <c r="ES21" s="61"/>
      <c r="ET21" s="62"/>
      <c r="EU21" s="58"/>
      <c r="EV21" s="58"/>
      <c r="EW21" s="59"/>
      <c r="EX21" s="54">
        <f t="shared" si="40"/>
        <v>3.2221755496824569</v>
      </c>
      <c r="EY21" s="55">
        <f t="shared" si="41"/>
        <v>2634</v>
      </c>
      <c r="EZ21" s="61"/>
      <c r="FA21" s="62"/>
      <c r="FB21" s="58"/>
      <c r="FC21" s="58"/>
      <c r="FD21" s="59"/>
      <c r="FE21" s="54">
        <f t="shared" si="42"/>
        <v>3.2221755496824569</v>
      </c>
      <c r="FF21" s="55">
        <f t="shared" si="43"/>
        <v>2634</v>
      </c>
      <c r="FG21" s="61"/>
      <c r="FH21" s="62"/>
      <c r="FI21" s="58"/>
      <c r="FJ21" s="58"/>
      <c r="FK21" s="59"/>
      <c r="FL21" s="54">
        <f t="shared" si="44"/>
        <v>3.2221755496824569</v>
      </c>
      <c r="FM21" s="55">
        <f t="shared" si="45"/>
        <v>2634</v>
      </c>
      <c r="FN21" s="61"/>
      <c r="FO21" s="62"/>
      <c r="FP21" s="58"/>
      <c r="FQ21" s="58"/>
      <c r="FR21" s="59"/>
      <c r="FS21" s="54">
        <f t="shared" si="46"/>
        <v>3.2221755496824569</v>
      </c>
      <c r="FT21" s="55">
        <f t="shared" si="47"/>
        <v>2634</v>
      </c>
      <c r="FU21" s="61"/>
      <c r="FV21" s="62"/>
      <c r="FW21" s="58"/>
      <c r="FX21" s="58"/>
      <c r="FY21" s="59"/>
      <c r="FZ21" s="54">
        <f t="shared" si="48"/>
        <v>3.2221755496824569</v>
      </c>
      <c r="GA21" s="55">
        <f t="shared" si="49"/>
        <v>2634</v>
      </c>
      <c r="GB21" s="61"/>
      <c r="GC21" s="62"/>
      <c r="GD21" s="58"/>
      <c r="GE21" s="58"/>
      <c r="GF21" s="59"/>
      <c r="GG21" s="54">
        <f t="shared" si="50"/>
        <v>3.2221755496824569</v>
      </c>
      <c r="GH21" s="55">
        <f t="shared" si="51"/>
        <v>2634</v>
      </c>
      <c r="GI21" s="61"/>
      <c r="GJ21" s="62"/>
      <c r="GK21" s="58"/>
      <c r="GL21" s="58"/>
      <c r="GM21" s="59"/>
      <c r="GN21" s="54">
        <f t="shared" si="52"/>
        <v>3.2221755496824569</v>
      </c>
      <c r="GO21" s="55">
        <f t="shared" si="53"/>
        <v>2634</v>
      </c>
      <c r="GP21" s="61"/>
      <c r="GQ21" s="62"/>
      <c r="GR21" s="58"/>
      <c r="GS21" s="58"/>
      <c r="GT21" s="59"/>
      <c r="GU21" s="54">
        <f t="shared" si="54"/>
        <v>3.2221755496824569</v>
      </c>
      <c r="GV21" s="55">
        <f t="shared" si="55"/>
        <v>2634</v>
      </c>
    </row>
    <row r="22" spans="1:204" s="60" customFormat="1">
      <c r="A22" s="57">
        <v>19</v>
      </c>
      <c r="B22" s="61"/>
      <c r="C22" s="62"/>
      <c r="D22" s="58">
        <v>20</v>
      </c>
      <c r="E22" s="58">
        <v>20</v>
      </c>
      <c r="F22" s="59"/>
      <c r="G22" s="54">
        <f t="shared" si="57"/>
        <v>1.2060659032832861</v>
      </c>
      <c r="H22" s="55">
        <f t="shared" si="56"/>
        <v>6165</v>
      </c>
      <c r="I22" s="61"/>
      <c r="J22" s="62"/>
      <c r="K22" s="58"/>
      <c r="L22" s="58"/>
      <c r="M22" s="59"/>
      <c r="N22" s="54">
        <f t="shared" si="0"/>
        <v>1.3244547763293975</v>
      </c>
      <c r="O22" s="55">
        <f t="shared" si="1"/>
        <v>6659</v>
      </c>
      <c r="P22" s="61">
        <v>4</v>
      </c>
      <c r="Q22" s="62"/>
      <c r="R22" s="58">
        <v>10</v>
      </c>
      <c r="S22" s="58"/>
      <c r="T22" s="59"/>
      <c r="U22" s="54">
        <f t="shared" si="2"/>
        <v>1.5285511688424878</v>
      </c>
      <c r="V22" s="55">
        <f t="shared" si="3"/>
        <v>2659</v>
      </c>
      <c r="W22" s="61"/>
      <c r="X22" s="62"/>
      <c r="Y22" s="58">
        <v>40</v>
      </c>
      <c r="Z22" s="58"/>
      <c r="AA22" s="59"/>
      <c r="AB22" s="54">
        <f t="shared" si="4"/>
        <v>1.7235348237734913</v>
      </c>
      <c r="AC22" s="55">
        <f t="shared" si="5"/>
        <v>2659</v>
      </c>
      <c r="AD22" s="61">
        <v>3</v>
      </c>
      <c r="AE22" s="62"/>
      <c r="AF22" s="58"/>
      <c r="AG22" s="58"/>
      <c r="AH22" s="59"/>
      <c r="AI22" s="54">
        <f t="shared" si="6"/>
        <v>1.9442655785395968</v>
      </c>
      <c r="AJ22" s="55">
        <f t="shared" si="7"/>
        <v>2659</v>
      </c>
      <c r="AK22" s="61">
        <v>5</v>
      </c>
      <c r="AL22" s="62"/>
      <c r="AM22" s="58"/>
      <c r="AN22" s="58"/>
      <c r="AO22" s="59"/>
      <c r="AP22" s="54">
        <f t="shared" si="8"/>
        <v>2.1868379741770525</v>
      </c>
      <c r="AQ22" s="55">
        <f t="shared" si="9"/>
        <v>2659</v>
      </c>
      <c r="AR22" s="61"/>
      <c r="AS22" s="62"/>
      <c r="AT22" s="58">
        <v>40</v>
      </c>
      <c r="AU22" s="58"/>
      <c r="AV22" s="59"/>
      <c r="AW22" s="54">
        <f t="shared" si="10"/>
        <v>2.4088705485977413</v>
      </c>
      <c r="AX22" s="55">
        <f t="shared" si="11"/>
        <v>2659</v>
      </c>
      <c r="AY22" s="61"/>
      <c r="AZ22" s="62"/>
      <c r="BA22" s="58">
        <v>30</v>
      </c>
      <c r="BB22" s="58"/>
      <c r="BC22" s="59"/>
      <c r="BD22" s="54">
        <f t="shared" si="12"/>
        <v>2.5717803527897911</v>
      </c>
      <c r="BE22" s="55">
        <f t="shared" si="13"/>
        <v>2655</v>
      </c>
      <c r="BF22" s="61">
        <v>3</v>
      </c>
      <c r="BG22" s="62"/>
      <c r="BH22" s="58"/>
      <c r="BI22" s="58"/>
      <c r="BJ22" s="59"/>
      <c r="BK22" s="54">
        <f t="shared" si="14"/>
        <v>2.7424307946266748</v>
      </c>
      <c r="BL22" s="55">
        <f t="shared" si="15"/>
        <v>2655</v>
      </c>
      <c r="BM22" s="61">
        <v>3</v>
      </c>
      <c r="BN22" s="62"/>
      <c r="BO22" s="58"/>
      <c r="BP22" s="58"/>
      <c r="BQ22" s="59"/>
      <c r="BR22" s="54">
        <f t="shared" si="16"/>
        <v>2.9219594408103085</v>
      </c>
      <c r="BS22" s="55">
        <f t="shared" si="17"/>
        <v>2634</v>
      </c>
      <c r="BT22" s="61">
        <v>4</v>
      </c>
      <c r="BU22" s="62"/>
      <c r="BV22" s="58"/>
      <c r="BW22" s="58"/>
      <c r="BX22" s="59"/>
      <c r="BY22" s="54">
        <f t="shared" si="18"/>
        <v>3.1114927624620812</v>
      </c>
      <c r="BZ22" s="55">
        <f t="shared" si="19"/>
        <v>2634</v>
      </c>
      <c r="CA22" s="61"/>
      <c r="CB22" s="62"/>
      <c r="CC22" s="58"/>
      <c r="CD22" s="58"/>
      <c r="CE22" s="59"/>
      <c r="CF22" s="54">
        <f t="shared" si="20"/>
        <v>3.2221755496824569</v>
      </c>
      <c r="CG22" s="55">
        <f t="shared" si="21"/>
        <v>2634</v>
      </c>
      <c r="CH22" s="61"/>
      <c r="CI22" s="62"/>
      <c r="CJ22" s="58"/>
      <c r="CK22" s="58"/>
      <c r="CL22" s="59"/>
      <c r="CM22" s="54">
        <f t="shared" si="22"/>
        <v>3.2221755496824569</v>
      </c>
      <c r="CN22" s="55">
        <f t="shared" si="23"/>
        <v>2634</v>
      </c>
      <c r="CO22" s="61"/>
      <c r="CP22" s="62"/>
      <c r="CQ22" s="58"/>
      <c r="CR22" s="58"/>
      <c r="CS22" s="59"/>
      <c r="CT22" s="54">
        <f t="shared" si="24"/>
        <v>3.2221755496824569</v>
      </c>
      <c r="CU22" s="55">
        <f t="shared" si="25"/>
        <v>2634</v>
      </c>
      <c r="CV22" s="61"/>
      <c r="CW22" s="62"/>
      <c r="CX22" s="58"/>
      <c r="CY22" s="58"/>
      <c r="CZ22" s="59"/>
      <c r="DA22" s="54">
        <f t="shared" si="26"/>
        <v>3.2221755496824569</v>
      </c>
      <c r="DB22" s="55">
        <f t="shared" si="27"/>
        <v>2634</v>
      </c>
      <c r="DC22" s="61"/>
      <c r="DD22" s="62"/>
      <c r="DE22" s="58"/>
      <c r="DF22" s="58"/>
      <c r="DG22" s="59"/>
      <c r="DH22" s="54">
        <f t="shared" si="28"/>
        <v>3.2221755496824569</v>
      </c>
      <c r="DI22" s="55">
        <f t="shared" si="29"/>
        <v>2634</v>
      </c>
      <c r="DJ22" s="61"/>
      <c r="DK22" s="62"/>
      <c r="DL22" s="58"/>
      <c r="DM22" s="58"/>
      <c r="DN22" s="59"/>
      <c r="DO22" s="54">
        <f t="shared" si="30"/>
        <v>3.2221755496824569</v>
      </c>
      <c r="DP22" s="55">
        <f t="shared" si="31"/>
        <v>2634</v>
      </c>
      <c r="DQ22" s="61"/>
      <c r="DR22" s="62"/>
      <c r="DS22" s="58"/>
      <c r="DT22" s="58"/>
      <c r="DU22" s="59"/>
      <c r="DV22" s="54">
        <f t="shared" si="32"/>
        <v>3.2221755496824569</v>
      </c>
      <c r="DW22" s="55">
        <f t="shared" si="33"/>
        <v>2634</v>
      </c>
      <c r="DX22" s="61"/>
      <c r="DY22" s="62"/>
      <c r="DZ22" s="58"/>
      <c r="EA22" s="58"/>
      <c r="EB22" s="59"/>
      <c r="EC22" s="54">
        <f t="shared" si="34"/>
        <v>3.2221755496824569</v>
      </c>
      <c r="ED22" s="55">
        <f t="shared" si="35"/>
        <v>2634</v>
      </c>
      <c r="EE22" s="61"/>
      <c r="EF22" s="62"/>
      <c r="EG22" s="58"/>
      <c r="EH22" s="58"/>
      <c r="EI22" s="59"/>
      <c r="EJ22" s="54">
        <f t="shared" si="36"/>
        <v>3.2221755496824569</v>
      </c>
      <c r="EK22" s="55">
        <f t="shared" si="37"/>
        <v>2634</v>
      </c>
      <c r="EL22" s="61"/>
      <c r="EM22" s="62"/>
      <c r="EN22" s="58"/>
      <c r="EO22" s="58"/>
      <c r="EP22" s="59"/>
      <c r="EQ22" s="54">
        <f t="shared" si="38"/>
        <v>3.2221755496824569</v>
      </c>
      <c r="ER22" s="55">
        <f t="shared" si="39"/>
        <v>2634</v>
      </c>
      <c r="ES22" s="61"/>
      <c r="ET22" s="62"/>
      <c r="EU22" s="58"/>
      <c r="EV22" s="58"/>
      <c r="EW22" s="59"/>
      <c r="EX22" s="54">
        <f t="shared" si="40"/>
        <v>3.2221755496824569</v>
      </c>
      <c r="EY22" s="55">
        <f t="shared" si="41"/>
        <v>2634</v>
      </c>
      <c r="EZ22" s="61"/>
      <c r="FA22" s="62"/>
      <c r="FB22" s="58"/>
      <c r="FC22" s="58"/>
      <c r="FD22" s="59"/>
      <c r="FE22" s="54">
        <f t="shared" si="42"/>
        <v>3.2221755496824569</v>
      </c>
      <c r="FF22" s="55">
        <f t="shared" si="43"/>
        <v>2634</v>
      </c>
      <c r="FG22" s="61"/>
      <c r="FH22" s="62"/>
      <c r="FI22" s="58"/>
      <c r="FJ22" s="58"/>
      <c r="FK22" s="59"/>
      <c r="FL22" s="54">
        <f t="shared" si="44"/>
        <v>3.2221755496824569</v>
      </c>
      <c r="FM22" s="55">
        <f t="shared" si="45"/>
        <v>2634</v>
      </c>
      <c r="FN22" s="61"/>
      <c r="FO22" s="62"/>
      <c r="FP22" s="58"/>
      <c r="FQ22" s="58"/>
      <c r="FR22" s="59"/>
      <c r="FS22" s="54">
        <f t="shared" si="46"/>
        <v>3.2221755496824569</v>
      </c>
      <c r="FT22" s="55">
        <f t="shared" si="47"/>
        <v>2634</v>
      </c>
      <c r="FU22" s="61"/>
      <c r="FV22" s="62"/>
      <c r="FW22" s="58"/>
      <c r="FX22" s="58"/>
      <c r="FY22" s="59"/>
      <c r="FZ22" s="54">
        <f t="shared" si="48"/>
        <v>3.2221755496824569</v>
      </c>
      <c r="GA22" s="55">
        <f t="shared" si="49"/>
        <v>2634</v>
      </c>
      <c r="GB22" s="61"/>
      <c r="GC22" s="62"/>
      <c r="GD22" s="58"/>
      <c r="GE22" s="58"/>
      <c r="GF22" s="59"/>
      <c r="GG22" s="54">
        <f t="shared" si="50"/>
        <v>3.2221755496824569</v>
      </c>
      <c r="GH22" s="55">
        <f t="shared" si="51"/>
        <v>2634</v>
      </c>
      <c r="GI22" s="61"/>
      <c r="GJ22" s="62"/>
      <c r="GK22" s="58"/>
      <c r="GL22" s="58"/>
      <c r="GM22" s="59"/>
      <c r="GN22" s="54">
        <f t="shared" si="52"/>
        <v>3.2221755496824569</v>
      </c>
      <c r="GO22" s="55">
        <f t="shared" si="53"/>
        <v>2634</v>
      </c>
      <c r="GP22" s="61"/>
      <c r="GQ22" s="62"/>
      <c r="GR22" s="58"/>
      <c r="GS22" s="58"/>
      <c r="GT22" s="59"/>
      <c r="GU22" s="54">
        <f t="shared" si="54"/>
        <v>3.2221755496824569</v>
      </c>
      <c r="GV22" s="55">
        <f t="shared" si="55"/>
        <v>2634</v>
      </c>
    </row>
    <row r="23" spans="1:204" s="60" customFormat="1">
      <c r="A23" s="57">
        <v>20</v>
      </c>
      <c r="B23" s="61"/>
      <c r="C23" s="62"/>
      <c r="D23" s="58">
        <v>20</v>
      </c>
      <c r="E23" s="58">
        <v>20</v>
      </c>
      <c r="F23" s="59">
        <v>6</v>
      </c>
      <c r="G23" s="54">
        <f t="shared" si="57"/>
        <v>1.209313183685949</v>
      </c>
      <c r="H23" s="55">
        <f t="shared" si="56"/>
        <v>6159</v>
      </c>
      <c r="I23" s="61"/>
      <c r="J23" s="62"/>
      <c r="K23" s="58">
        <v>10</v>
      </c>
      <c r="L23" s="58"/>
      <c r="M23" s="59">
        <v>4000</v>
      </c>
      <c r="N23" s="54">
        <f t="shared" si="0"/>
        <v>1.3263351824971299</v>
      </c>
      <c r="O23" s="55">
        <f t="shared" si="1"/>
        <v>2659</v>
      </c>
      <c r="P23" s="61">
        <v>3</v>
      </c>
      <c r="Q23" s="62"/>
      <c r="R23" s="58"/>
      <c r="S23" s="58"/>
      <c r="T23" s="59"/>
      <c r="U23" s="54">
        <f t="shared" si="2"/>
        <v>1.533758447460823</v>
      </c>
      <c r="V23" s="55">
        <f t="shared" si="3"/>
        <v>2659</v>
      </c>
      <c r="W23" s="61"/>
      <c r="X23" s="62"/>
      <c r="Y23" s="58">
        <v>40</v>
      </c>
      <c r="Z23" s="58"/>
      <c r="AA23" s="59"/>
      <c r="AB23" s="54">
        <f t="shared" si="4"/>
        <v>1.7310564484444202</v>
      </c>
      <c r="AC23" s="55">
        <f t="shared" si="5"/>
        <v>2659</v>
      </c>
      <c r="AD23" s="61">
        <v>4</v>
      </c>
      <c r="AE23" s="62"/>
      <c r="AF23" s="58"/>
      <c r="AG23" s="58"/>
      <c r="AH23" s="59"/>
      <c r="AI23" s="54">
        <f t="shared" si="6"/>
        <v>1.9512086166973772</v>
      </c>
      <c r="AJ23" s="55">
        <f t="shared" si="7"/>
        <v>2659</v>
      </c>
      <c r="AK23" s="61"/>
      <c r="AL23" s="62"/>
      <c r="AM23" s="58">
        <v>40</v>
      </c>
      <c r="AN23" s="58"/>
      <c r="AO23" s="59"/>
      <c r="AP23" s="54">
        <f t="shared" si="8"/>
        <v>2.1943595988479814</v>
      </c>
      <c r="AQ23" s="55">
        <f t="shared" si="9"/>
        <v>2659</v>
      </c>
      <c r="AR23" s="61"/>
      <c r="AS23" s="62"/>
      <c r="AT23" s="58">
        <v>40</v>
      </c>
      <c r="AU23" s="58"/>
      <c r="AV23" s="59"/>
      <c r="AW23" s="54">
        <f t="shared" si="10"/>
        <v>2.4163921732686702</v>
      </c>
      <c r="AX23" s="55">
        <f t="shared" si="11"/>
        <v>2659</v>
      </c>
      <c r="AY23" s="61"/>
      <c r="AZ23" s="62"/>
      <c r="BA23" s="58">
        <v>20</v>
      </c>
      <c r="BB23" s="58"/>
      <c r="BC23" s="59"/>
      <c r="BD23" s="54">
        <f t="shared" si="12"/>
        <v>2.5755468311325407</v>
      </c>
      <c r="BE23" s="55">
        <f t="shared" si="13"/>
        <v>2655</v>
      </c>
      <c r="BF23" s="61">
        <v>2</v>
      </c>
      <c r="BG23" s="62"/>
      <c r="BH23" s="58"/>
      <c r="BI23" s="58"/>
      <c r="BJ23" s="59"/>
      <c r="BK23" s="54">
        <f t="shared" si="14"/>
        <v>2.745907543866136</v>
      </c>
      <c r="BL23" s="55">
        <f t="shared" si="15"/>
        <v>2655</v>
      </c>
      <c r="BM23" s="61">
        <v>3</v>
      </c>
      <c r="BN23" s="62"/>
      <c r="BO23" s="58"/>
      <c r="BP23" s="58"/>
      <c r="BQ23" s="59"/>
      <c r="BR23" s="54">
        <f t="shared" si="16"/>
        <v>2.9272161431057353</v>
      </c>
      <c r="BS23" s="55">
        <f t="shared" si="17"/>
        <v>2634</v>
      </c>
      <c r="BT23" s="61">
        <v>6</v>
      </c>
      <c r="BU23" s="62"/>
      <c r="BV23" s="58"/>
      <c r="BW23" s="58"/>
      <c r="BX23" s="59"/>
      <c r="BY23" s="54">
        <f t="shared" si="18"/>
        <v>3.1220061670529349</v>
      </c>
      <c r="BZ23" s="55">
        <f t="shared" si="19"/>
        <v>2634</v>
      </c>
      <c r="CA23" s="61"/>
      <c r="CB23" s="62"/>
      <c r="CC23" s="58"/>
      <c r="CD23" s="58"/>
      <c r="CE23" s="59"/>
      <c r="CF23" s="54">
        <f t="shared" si="20"/>
        <v>3.2221755496824569</v>
      </c>
      <c r="CG23" s="55">
        <f t="shared" si="21"/>
        <v>2634</v>
      </c>
      <c r="CH23" s="61"/>
      <c r="CI23" s="62"/>
      <c r="CJ23" s="58"/>
      <c r="CK23" s="58"/>
      <c r="CL23" s="59"/>
      <c r="CM23" s="54">
        <f t="shared" si="22"/>
        <v>3.2221755496824569</v>
      </c>
      <c r="CN23" s="55">
        <f t="shared" si="23"/>
        <v>2634</v>
      </c>
      <c r="CO23" s="61"/>
      <c r="CP23" s="62"/>
      <c r="CQ23" s="58"/>
      <c r="CR23" s="58"/>
      <c r="CS23" s="59"/>
      <c r="CT23" s="54">
        <f t="shared" si="24"/>
        <v>3.2221755496824569</v>
      </c>
      <c r="CU23" s="55">
        <f t="shared" si="25"/>
        <v>2634</v>
      </c>
      <c r="CV23" s="61"/>
      <c r="CW23" s="62"/>
      <c r="CX23" s="58"/>
      <c r="CY23" s="58"/>
      <c r="CZ23" s="59"/>
      <c r="DA23" s="54">
        <f t="shared" si="26"/>
        <v>3.2221755496824569</v>
      </c>
      <c r="DB23" s="55">
        <f t="shared" si="27"/>
        <v>2634</v>
      </c>
      <c r="DC23" s="61"/>
      <c r="DD23" s="62"/>
      <c r="DE23" s="58"/>
      <c r="DF23" s="58"/>
      <c r="DG23" s="59"/>
      <c r="DH23" s="54">
        <f t="shared" si="28"/>
        <v>3.2221755496824569</v>
      </c>
      <c r="DI23" s="55">
        <f t="shared" si="29"/>
        <v>2634</v>
      </c>
      <c r="DJ23" s="61"/>
      <c r="DK23" s="62"/>
      <c r="DL23" s="58"/>
      <c r="DM23" s="58"/>
      <c r="DN23" s="59"/>
      <c r="DO23" s="54">
        <f t="shared" si="30"/>
        <v>3.2221755496824569</v>
      </c>
      <c r="DP23" s="55">
        <f t="shared" si="31"/>
        <v>2634</v>
      </c>
      <c r="DQ23" s="61"/>
      <c r="DR23" s="62"/>
      <c r="DS23" s="58"/>
      <c r="DT23" s="58"/>
      <c r="DU23" s="59"/>
      <c r="DV23" s="54">
        <f t="shared" si="32"/>
        <v>3.2221755496824569</v>
      </c>
      <c r="DW23" s="55">
        <f t="shared" si="33"/>
        <v>2634</v>
      </c>
      <c r="DX23" s="61"/>
      <c r="DY23" s="62"/>
      <c r="DZ23" s="58"/>
      <c r="EA23" s="58"/>
      <c r="EB23" s="59"/>
      <c r="EC23" s="54">
        <f t="shared" si="34"/>
        <v>3.2221755496824569</v>
      </c>
      <c r="ED23" s="55">
        <f t="shared" si="35"/>
        <v>2634</v>
      </c>
      <c r="EE23" s="61"/>
      <c r="EF23" s="62"/>
      <c r="EG23" s="58"/>
      <c r="EH23" s="58"/>
      <c r="EI23" s="59"/>
      <c r="EJ23" s="54">
        <f t="shared" si="36"/>
        <v>3.2221755496824569</v>
      </c>
      <c r="EK23" s="55">
        <f t="shared" si="37"/>
        <v>2634</v>
      </c>
      <c r="EL23" s="61"/>
      <c r="EM23" s="62"/>
      <c r="EN23" s="58"/>
      <c r="EO23" s="58"/>
      <c r="EP23" s="59"/>
      <c r="EQ23" s="54">
        <f t="shared" si="38"/>
        <v>3.2221755496824569</v>
      </c>
      <c r="ER23" s="55">
        <f t="shared" si="39"/>
        <v>2634</v>
      </c>
      <c r="ES23" s="61"/>
      <c r="ET23" s="62"/>
      <c r="EU23" s="58"/>
      <c r="EV23" s="58"/>
      <c r="EW23" s="59"/>
      <c r="EX23" s="54">
        <f t="shared" si="40"/>
        <v>3.2221755496824569</v>
      </c>
      <c r="EY23" s="55">
        <f t="shared" si="41"/>
        <v>2634</v>
      </c>
      <c r="EZ23" s="61"/>
      <c r="FA23" s="62"/>
      <c r="FB23" s="58"/>
      <c r="FC23" s="58"/>
      <c r="FD23" s="59"/>
      <c r="FE23" s="54">
        <f t="shared" si="42"/>
        <v>3.2221755496824569</v>
      </c>
      <c r="FF23" s="55">
        <f t="shared" si="43"/>
        <v>2634</v>
      </c>
      <c r="FG23" s="61"/>
      <c r="FH23" s="62"/>
      <c r="FI23" s="58"/>
      <c r="FJ23" s="58"/>
      <c r="FK23" s="59"/>
      <c r="FL23" s="54">
        <f t="shared" si="44"/>
        <v>3.2221755496824569</v>
      </c>
      <c r="FM23" s="55">
        <f t="shared" si="45"/>
        <v>2634</v>
      </c>
      <c r="FN23" s="61"/>
      <c r="FO23" s="62"/>
      <c r="FP23" s="58"/>
      <c r="FQ23" s="58"/>
      <c r="FR23" s="59"/>
      <c r="FS23" s="54">
        <f t="shared" si="46"/>
        <v>3.2221755496824569</v>
      </c>
      <c r="FT23" s="55">
        <f t="shared" si="47"/>
        <v>2634</v>
      </c>
      <c r="FU23" s="61"/>
      <c r="FV23" s="62"/>
      <c r="FW23" s="58"/>
      <c r="FX23" s="58"/>
      <c r="FY23" s="59"/>
      <c r="FZ23" s="54">
        <f t="shared" si="48"/>
        <v>3.2221755496824569</v>
      </c>
      <c r="GA23" s="55">
        <f t="shared" si="49"/>
        <v>2634</v>
      </c>
      <c r="GB23" s="61"/>
      <c r="GC23" s="62"/>
      <c r="GD23" s="58"/>
      <c r="GE23" s="58"/>
      <c r="GF23" s="59"/>
      <c r="GG23" s="54">
        <f t="shared" si="50"/>
        <v>3.2221755496824569</v>
      </c>
      <c r="GH23" s="55">
        <f t="shared" si="51"/>
        <v>2634</v>
      </c>
      <c r="GI23" s="61"/>
      <c r="GJ23" s="62"/>
      <c r="GK23" s="58"/>
      <c r="GL23" s="58"/>
      <c r="GM23" s="59"/>
      <c r="GN23" s="54">
        <f t="shared" si="52"/>
        <v>3.2221755496824569</v>
      </c>
      <c r="GO23" s="55">
        <f t="shared" si="53"/>
        <v>2634</v>
      </c>
      <c r="GP23" s="61"/>
      <c r="GQ23" s="62"/>
      <c r="GR23" s="58"/>
      <c r="GS23" s="58"/>
      <c r="GT23" s="59"/>
      <c r="GU23" s="54">
        <f t="shared" si="54"/>
        <v>3.2221755496824569</v>
      </c>
      <c r="GV23" s="55">
        <f t="shared" si="55"/>
        <v>2634</v>
      </c>
    </row>
    <row r="24" spans="1:204" s="60" customFormat="1">
      <c r="A24" s="57">
        <v>21</v>
      </c>
      <c r="B24" s="61"/>
      <c r="C24" s="62"/>
      <c r="D24" s="58">
        <v>20</v>
      </c>
      <c r="E24" s="58">
        <v>20</v>
      </c>
      <c r="F24" s="59"/>
      <c r="G24" s="54">
        <f t="shared" si="57"/>
        <v>1.2125604640886118</v>
      </c>
      <c r="H24" s="55">
        <f t="shared" si="56"/>
        <v>6159</v>
      </c>
      <c r="I24" s="61">
        <v>1</v>
      </c>
      <c r="J24" s="62"/>
      <c r="K24" s="58">
        <v>20</v>
      </c>
      <c r="L24" s="58"/>
      <c r="M24" s="59"/>
      <c r="N24" s="54">
        <f t="shared" si="0"/>
        <v>1.3318317543720395</v>
      </c>
      <c r="O24" s="55">
        <f t="shared" si="1"/>
        <v>2659</v>
      </c>
      <c r="P24" s="61">
        <v>3</v>
      </c>
      <c r="Q24" s="62"/>
      <c r="R24" s="58"/>
      <c r="S24" s="58"/>
      <c r="T24" s="59"/>
      <c r="U24" s="54">
        <f t="shared" si="2"/>
        <v>1.5389657260791585</v>
      </c>
      <c r="V24" s="55">
        <f t="shared" si="3"/>
        <v>2659</v>
      </c>
      <c r="W24" s="61"/>
      <c r="X24" s="62"/>
      <c r="Y24" s="58">
        <v>40</v>
      </c>
      <c r="Z24" s="58"/>
      <c r="AA24" s="59"/>
      <c r="AB24" s="54">
        <f t="shared" si="4"/>
        <v>1.7385780731153491</v>
      </c>
      <c r="AC24" s="55">
        <f t="shared" si="5"/>
        <v>2659</v>
      </c>
      <c r="AD24" s="61">
        <v>3</v>
      </c>
      <c r="AE24" s="62"/>
      <c r="AF24" s="58"/>
      <c r="AG24" s="58"/>
      <c r="AH24" s="59"/>
      <c r="AI24" s="54">
        <f t="shared" si="6"/>
        <v>1.9564158953157127</v>
      </c>
      <c r="AJ24" s="55">
        <f t="shared" si="7"/>
        <v>2659</v>
      </c>
      <c r="AK24" s="61">
        <v>5</v>
      </c>
      <c r="AL24" s="62"/>
      <c r="AM24" s="58"/>
      <c r="AN24" s="58"/>
      <c r="AO24" s="59"/>
      <c r="AP24" s="54">
        <f t="shared" si="8"/>
        <v>2.2030383965452067</v>
      </c>
      <c r="AQ24" s="55">
        <f t="shared" si="9"/>
        <v>2659</v>
      </c>
      <c r="AR24" s="61">
        <v>5</v>
      </c>
      <c r="AS24" s="62"/>
      <c r="AT24" s="58"/>
      <c r="AU24" s="58"/>
      <c r="AV24" s="59"/>
      <c r="AW24" s="54">
        <f t="shared" si="10"/>
        <v>2.4250709709658955</v>
      </c>
      <c r="AX24" s="55">
        <f t="shared" si="11"/>
        <v>2659</v>
      </c>
      <c r="AY24" s="61"/>
      <c r="AZ24" s="62"/>
      <c r="BA24" s="58">
        <v>30</v>
      </c>
      <c r="BB24" s="58"/>
      <c r="BC24" s="59"/>
      <c r="BD24" s="54">
        <f t="shared" si="12"/>
        <v>2.5811965486466648</v>
      </c>
      <c r="BE24" s="55">
        <f t="shared" si="13"/>
        <v>2655</v>
      </c>
      <c r="BF24" s="61">
        <v>6</v>
      </c>
      <c r="BG24" s="62"/>
      <c r="BH24" s="58"/>
      <c r="BI24" s="58"/>
      <c r="BJ24" s="59"/>
      <c r="BK24" s="54">
        <f t="shared" si="14"/>
        <v>2.7563377915845195</v>
      </c>
      <c r="BL24" s="55">
        <f t="shared" si="15"/>
        <v>2655</v>
      </c>
      <c r="BM24" s="61">
        <v>4</v>
      </c>
      <c r="BN24" s="62"/>
      <c r="BO24" s="58"/>
      <c r="BP24" s="58"/>
      <c r="BQ24" s="59"/>
      <c r="BR24" s="54">
        <f t="shared" si="16"/>
        <v>2.9342250794996376</v>
      </c>
      <c r="BS24" s="55">
        <f t="shared" si="17"/>
        <v>2634</v>
      </c>
      <c r="BT24" s="61"/>
      <c r="BU24" s="62"/>
      <c r="BV24" s="58">
        <v>20</v>
      </c>
      <c r="BW24" s="58"/>
      <c r="BX24" s="59"/>
      <c r="BY24" s="54">
        <f t="shared" si="18"/>
        <v>3.1258026742662985</v>
      </c>
      <c r="BZ24" s="55">
        <f t="shared" si="19"/>
        <v>2634</v>
      </c>
      <c r="CA24" s="61"/>
      <c r="CB24" s="62"/>
      <c r="CC24" s="58"/>
      <c r="CD24" s="58"/>
      <c r="CE24" s="59"/>
      <c r="CF24" s="54">
        <f t="shared" si="20"/>
        <v>3.2221755496824569</v>
      </c>
      <c r="CG24" s="55">
        <f t="shared" si="21"/>
        <v>2634</v>
      </c>
      <c r="CH24" s="61"/>
      <c r="CI24" s="62"/>
      <c r="CJ24" s="58"/>
      <c r="CK24" s="58"/>
      <c r="CL24" s="59"/>
      <c r="CM24" s="54">
        <f t="shared" si="22"/>
        <v>3.2221755496824569</v>
      </c>
      <c r="CN24" s="55">
        <f t="shared" si="23"/>
        <v>2634</v>
      </c>
      <c r="CO24" s="61"/>
      <c r="CP24" s="62"/>
      <c r="CQ24" s="58"/>
      <c r="CR24" s="58"/>
      <c r="CS24" s="59"/>
      <c r="CT24" s="54">
        <f t="shared" si="24"/>
        <v>3.2221755496824569</v>
      </c>
      <c r="CU24" s="55">
        <f t="shared" si="25"/>
        <v>2634</v>
      </c>
      <c r="CV24" s="61"/>
      <c r="CW24" s="62"/>
      <c r="CX24" s="58"/>
      <c r="CY24" s="58"/>
      <c r="CZ24" s="59"/>
      <c r="DA24" s="54">
        <f t="shared" si="26"/>
        <v>3.2221755496824569</v>
      </c>
      <c r="DB24" s="55">
        <f t="shared" si="27"/>
        <v>2634</v>
      </c>
      <c r="DC24" s="61"/>
      <c r="DD24" s="62"/>
      <c r="DE24" s="58"/>
      <c r="DF24" s="58"/>
      <c r="DG24" s="59"/>
      <c r="DH24" s="54">
        <f t="shared" si="28"/>
        <v>3.2221755496824569</v>
      </c>
      <c r="DI24" s="55">
        <f t="shared" si="29"/>
        <v>2634</v>
      </c>
      <c r="DJ24" s="61"/>
      <c r="DK24" s="62"/>
      <c r="DL24" s="58"/>
      <c r="DM24" s="58"/>
      <c r="DN24" s="59"/>
      <c r="DO24" s="54">
        <f t="shared" si="30"/>
        <v>3.2221755496824569</v>
      </c>
      <c r="DP24" s="55">
        <f t="shared" si="31"/>
        <v>2634</v>
      </c>
      <c r="DQ24" s="61"/>
      <c r="DR24" s="62"/>
      <c r="DS24" s="58"/>
      <c r="DT24" s="58"/>
      <c r="DU24" s="59"/>
      <c r="DV24" s="54">
        <f t="shared" si="32"/>
        <v>3.2221755496824569</v>
      </c>
      <c r="DW24" s="55">
        <f t="shared" si="33"/>
        <v>2634</v>
      </c>
      <c r="DX24" s="61"/>
      <c r="DY24" s="62"/>
      <c r="DZ24" s="58"/>
      <c r="EA24" s="58"/>
      <c r="EB24" s="59"/>
      <c r="EC24" s="54">
        <f t="shared" si="34"/>
        <v>3.2221755496824569</v>
      </c>
      <c r="ED24" s="55">
        <f t="shared" si="35"/>
        <v>2634</v>
      </c>
      <c r="EE24" s="61"/>
      <c r="EF24" s="62"/>
      <c r="EG24" s="58"/>
      <c r="EH24" s="58"/>
      <c r="EI24" s="59"/>
      <c r="EJ24" s="54">
        <f t="shared" si="36"/>
        <v>3.2221755496824569</v>
      </c>
      <c r="EK24" s="55">
        <f t="shared" si="37"/>
        <v>2634</v>
      </c>
      <c r="EL24" s="61"/>
      <c r="EM24" s="62"/>
      <c r="EN24" s="58"/>
      <c r="EO24" s="58"/>
      <c r="EP24" s="59"/>
      <c r="EQ24" s="54">
        <f t="shared" si="38"/>
        <v>3.2221755496824569</v>
      </c>
      <c r="ER24" s="55">
        <f t="shared" si="39"/>
        <v>2634</v>
      </c>
      <c r="ES24" s="61"/>
      <c r="ET24" s="62"/>
      <c r="EU24" s="58"/>
      <c r="EV24" s="58"/>
      <c r="EW24" s="59"/>
      <c r="EX24" s="54">
        <f t="shared" si="40"/>
        <v>3.2221755496824569</v>
      </c>
      <c r="EY24" s="55">
        <f t="shared" si="41"/>
        <v>2634</v>
      </c>
      <c r="EZ24" s="61"/>
      <c r="FA24" s="62"/>
      <c r="FB24" s="58"/>
      <c r="FC24" s="58"/>
      <c r="FD24" s="59"/>
      <c r="FE24" s="54">
        <f t="shared" si="42"/>
        <v>3.2221755496824569</v>
      </c>
      <c r="FF24" s="55">
        <f t="shared" si="43"/>
        <v>2634</v>
      </c>
      <c r="FG24" s="61"/>
      <c r="FH24" s="62"/>
      <c r="FI24" s="58"/>
      <c r="FJ24" s="58"/>
      <c r="FK24" s="59"/>
      <c r="FL24" s="54">
        <f t="shared" si="44"/>
        <v>3.2221755496824569</v>
      </c>
      <c r="FM24" s="55">
        <f t="shared" si="45"/>
        <v>2634</v>
      </c>
      <c r="FN24" s="61"/>
      <c r="FO24" s="62"/>
      <c r="FP24" s="58"/>
      <c r="FQ24" s="58"/>
      <c r="FR24" s="59"/>
      <c r="FS24" s="54">
        <f t="shared" si="46"/>
        <v>3.2221755496824569</v>
      </c>
      <c r="FT24" s="55">
        <f t="shared" si="47"/>
        <v>2634</v>
      </c>
      <c r="FU24" s="61"/>
      <c r="FV24" s="62"/>
      <c r="FW24" s="58"/>
      <c r="FX24" s="58"/>
      <c r="FY24" s="59"/>
      <c r="FZ24" s="54">
        <f t="shared" si="48"/>
        <v>3.2221755496824569</v>
      </c>
      <c r="GA24" s="55">
        <f t="shared" si="49"/>
        <v>2634</v>
      </c>
      <c r="GB24" s="61"/>
      <c r="GC24" s="62"/>
      <c r="GD24" s="58"/>
      <c r="GE24" s="58"/>
      <c r="GF24" s="59"/>
      <c r="GG24" s="54">
        <f t="shared" si="50"/>
        <v>3.2221755496824569</v>
      </c>
      <c r="GH24" s="55">
        <f t="shared" si="51"/>
        <v>2634</v>
      </c>
      <c r="GI24" s="61"/>
      <c r="GJ24" s="62"/>
      <c r="GK24" s="58"/>
      <c r="GL24" s="58"/>
      <c r="GM24" s="59"/>
      <c r="GN24" s="54">
        <f t="shared" si="52"/>
        <v>3.2221755496824569</v>
      </c>
      <c r="GO24" s="55">
        <f t="shared" si="53"/>
        <v>2634</v>
      </c>
      <c r="GP24" s="61"/>
      <c r="GQ24" s="62"/>
      <c r="GR24" s="58"/>
      <c r="GS24" s="58"/>
      <c r="GT24" s="59"/>
      <c r="GU24" s="54">
        <f t="shared" si="54"/>
        <v>3.2221755496824569</v>
      </c>
      <c r="GV24" s="55">
        <f t="shared" si="55"/>
        <v>2634</v>
      </c>
    </row>
    <row r="25" spans="1:204" s="60" customFormat="1">
      <c r="A25" s="57">
        <v>22</v>
      </c>
      <c r="B25" s="61">
        <v>1</v>
      </c>
      <c r="C25" s="62"/>
      <c r="D25" s="58">
        <v>20</v>
      </c>
      <c r="E25" s="58"/>
      <c r="F25" s="59"/>
      <c r="G25" s="54">
        <f t="shared" si="57"/>
        <v>1.2149334766905577</v>
      </c>
      <c r="H25" s="55">
        <f t="shared" si="56"/>
        <v>6159</v>
      </c>
      <c r="I25" s="61"/>
      <c r="J25" s="62"/>
      <c r="K25" s="58">
        <v>20</v>
      </c>
      <c r="L25" s="58"/>
      <c r="M25" s="59"/>
      <c r="N25" s="54">
        <f t="shared" si="0"/>
        <v>1.3355925667075039</v>
      </c>
      <c r="O25" s="55">
        <f t="shared" si="1"/>
        <v>2659</v>
      </c>
      <c r="P25" s="61">
        <v>4</v>
      </c>
      <c r="Q25" s="62"/>
      <c r="R25" s="58">
        <v>20</v>
      </c>
      <c r="S25" s="58"/>
      <c r="T25" s="59"/>
      <c r="U25" s="54">
        <f t="shared" si="2"/>
        <v>1.5496695765724036</v>
      </c>
      <c r="V25" s="55">
        <f t="shared" si="3"/>
        <v>2659</v>
      </c>
      <c r="W25" s="61">
        <v>6</v>
      </c>
      <c r="X25" s="62"/>
      <c r="Y25" s="58"/>
      <c r="Z25" s="58"/>
      <c r="AA25" s="59"/>
      <c r="AB25" s="54">
        <f t="shared" si="4"/>
        <v>1.74899263035202</v>
      </c>
      <c r="AC25" s="55">
        <f t="shared" si="5"/>
        <v>2659</v>
      </c>
      <c r="AD25" s="61">
        <v>4</v>
      </c>
      <c r="AE25" s="62"/>
      <c r="AF25" s="58"/>
      <c r="AG25" s="58"/>
      <c r="AH25" s="59"/>
      <c r="AI25" s="54">
        <f t="shared" si="6"/>
        <v>1.9633589334734931</v>
      </c>
      <c r="AJ25" s="55">
        <f t="shared" si="7"/>
        <v>2659</v>
      </c>
      <c r="AK25" s="61">
        <v>4</v>
      </c>
      <c r="AL25" s="62"/>
      <c r="AM25" s="58"/>
      <c r="AN25" s="58"/>
      <c r="AO25" s="59"/>
      <c r="AP25" s="54">
        <f t="shared" si="8"/>
        <v>2.2099814347029869</v>
      </c>
      <c r="AQ25" s="55">
        <f t="shared" si="9"/>
        <v>2659</v>
      </c>
      <c r="AR25" s="61"/>
      <c r="AS25" s="62"/>
      <c r="AT25" s="58"/>
      <c r="AU25" s="58"/>
      <c r="AV25" s="59"/>
      <c r="AW25" s="54">
        <f t="shared" si="10"/>
        <v>2.4250709709658955</v>
      </c>
      <c r="AX25" s="55">
        <f t="shared" si="11"/>
        <v>2659</v>
      </c>
      <c r="AY25" s="61"/>
      <c r="AZ25" s="62"/>
      <c r="BA25" s="58">
        <v>40</v>
      </c>
      <c r="BB25" s="58"/>
      <c r="BC25" s="59"/>
      <c r="BD25" s="54">
        <f t="shared" si="12"/>
        <v>2.5887295053321639</v>
      </c>
      <c r="BE25" s="55">
        <f t="shared" si="13"/>
        <v>2655</v>
      </c>
      <c r="BF25" s="61">
        <v>6</v>
      </c>
      <c r="BG25" s="62"/>
      <c r="BH25" s="58"/>
      <c r="BI25" s="58"/>
      <c r="BJ25" s="59"/>
      <c r="BK25" s="54">
        <f t="shared" si="14"/>
        <v>2.7667680393029026</v>
      </c>
      <c r="BL25" s="55">
        <f t="shared" si="15"/>
        <v>2655</v>
      </c>
      <c r="BM25" s="61">
        <v>5</v>
      </c>
      <c r="BN25" s="62"/>
      <c r="BO25" s="58"/>
      <c r="BP25" s="58"/>
      <c r="BQ25" s="59"/>
      <c r="BR25" s="54">
        <f t="shared" si="16"/>
        <v>2.942986249992015</v>
      </c>
      <c r="BS25" s="55">
        <f t="shared" si="17"/>
        <v>2634</v>
      </c>
      <c r="BT25" s="61">
        <v>5</v>
      </c>
      <c r="BU25" s="62"/>
      <c r="BV25" s="58"/>
      <c r="BW25" s="58"/>
      <c r="BX25" s="59"/>
      <c r="BY25" s="54">
        <f t="shared" si="18"/>
        <v>3.1345638447586763</v>
      </c>
      <c r="BZ25" s="55">
        <f t="shared" si="19"/>
        <v>2634</v>
      </c>
      <c r="CA25" s="61"/>
      <c r="CB25" s="62"/>
      <c r="CC25" s="58"/>
      <c r="CD25" s="58"/>
      <c r="CE25" s="59"/>
      <c r="CF25" s="54">
        <f t="shared" si="20"/>
        <v>3.2221755496824569</v>
      </c>
      <c r="CG25" s="55">
        <f t="shared" si="21"/>
        <v>2634</v>
      </c>
      <c r="CH25" s="61"/>
      <c r="CI25" s="62"/>
      <c r="CJ25" s="58"/>
      <c r="CK25" s="58"/>
      <c r="CL25" s="59"/>
      <c r="CM25" s="54">
        <f t="shared" si="22"/>
        <v>3.2221755496824569</v>
      </c>
      <c r="CN25" s="55">
        <f t="shared" si="23"/>
        <v>2634</v>
      </c>
      <c r="CO25" s="61"/>
      <c r="CP25" s="62"/>
      <c r="CQ25" s="58"/>
      <c r="CR25" s="58"/>
      <c r="CS25" s="59"/>
      <c r="CT25" s="54">
        <f t="shared" si="24"/>
        <v>3.2221755496824569</v>
      </c>
      <c r="CU25" s="55">
        <f t="shared" si="25"/>
        <v>2634</v>
      </c>
      <c r="CV25" s="61"/>
      <c r="CW25" s="62"/>
      <c r="CX25" s="58"/>
      <c r="CY25" s="58"/>
      <c r="CZ25" s="59"/>
      <c r="DA25" s="54">
        <f t="shared" si="26"/>
        <v>3.2221755496824569</v>
      </c>
      <c r="DB25" s="55">
        <f t="shared" si="27"/>
        <v>2634</v>
      </c>
      <c r="DC25" s="61"/>
      <c r="DD25" s="62"/>
      <c r="DE25" s="58"/>
      <c r="DF25" s="58"/>
      <c r="DG25" s="59"/>
      <c r="DH25" s="54">
        <f t="shared" si="28"/>
        <v>3.2221755496824569</v>
      </c>
      <c r="DI25" s="55">
        <f t="shared" si="29"/>
        <v>2634</v>
      </c>
      <c r="DJ25" s="61"/>
      <c r="DK25" s="62"/>
      <c r="DL25" s="58"/>
      <c r="DM25" s="58"/>
      <c r="DN25" s="59"/>
      <c r="DO25" s="54">
        <f t="shared" si="30"/>
        <v>3.2221755496824569</v>
      </c>
      <c r="DP25" s="55">
        <f t="shared" si="31"/>
        <v>2634</v>
      </c>
      <c r="DQ25" s="61"/>
      <c r="DR25" s="62"/>
      <c r="DS25" s="58"/>
      <c r="DT25" s="58"/>
      <c r="DU25" s="59"/>
      <c r="DV25" s="54">
        <f t="shared" si="32"/>
        <v>3.2221755496824569</v>
      </c>
      <c r="DW25" s="55">
        <f t="shared" si="33"/>
        <v>2634</v>
      </c>
      <c r="DX25" s="61"/>
      <c r="DY25" s="62"/>
      <c r="DZ25" s="58"/>
      <c r="EA25" s="58"/>
      <c r="EB25" s="59"/>
      <c r="EC25" s="54">
        <f t="shared" si="34"/>
        <v>3.2221755496824569</v>
      </c>
      <c r="ED25" s="55">
        <f t="shared" si="35"/>
        <v>2634</v>
      </c>
      <c r="EE25" s="61"/>
      <c r="EF25" s="62"/>
      <c r="EG25" s="58"/>
      <c r="EH25" s="58"/>
      <c r="EI25" s="59"/>
      <c r="EJ25" s="54">
        <f t="shared" si="36"/>
        <v>3.2221755496824569</v>
      </c>
      <c r="EK25" s="55">
        <f t="shared" si="37"/>
        <v>2634</v>
      </c>
      <c r="EL25" s="61"/>
      <c r="EM25" s="62"/>
      <c r="EN25" s="58"/>
      <c r="EO25" s="58"/>
      <c r="EP25" s="59"/>
      <c r="EQ25" s="54">
        <f t="shared" si="38"/>
        <v>3.2221755496824569</v>
      </c>
      <c r="ER25" s="55">
        <f t="shared" si="39"/>
        <v>2634</v>
      </c>
      <c r="ES25" s="61"/>
      <c r="ET25" s="62"/>
      <c r="EU25" s="58"/>
      <c r="EV25" s="58"/>
      <c r="EW25" s="59"/>
      <c r="EX25" s="54">
        <f t="shared" si="40"/>
        <v>3.2221755496824569</v>
      </c>
      <c r="EY25" s="55">
        <f t="shared" si="41"/>
        <v>2634</v>
      </c>
      <c r="EZ25" s="61"/>
      <c r="FA25" s="62"/>
      <c r="FB25" s="58"/>
      <c r="FC25" s="58"/>
      <c r="FD25" s="59"/>
      <c r="FE25" s="54">
        <f t="shared" si="42"/>
        <v>3.2221755496824569</v>
      </c>
      <c r="FF25" s="55">
        <f t="shared" si="43"/>
        <v>2634</v>
      </c>
      <c r="FG25" s="61"/>
      <c r="FH25" s="62"/>
      <c r="FI25" s="58"/>
      <c r="FJ25" s="58"/>
      <c r="FK25" s="59"/>
      <c r="FL25" s="54">
        <f t="shared" si="44"/>
        <v>3.2221755496824569</v>
      </c>
      <c r="FM25" s="55">
        <f t="shared" si="45"/>
        <v>2634</v>
      </c>
      <c r="FN25" s="61"/>
      <c r="FO25" s="62"/>
      <c r="FP25" s="58"/>
      <c r="FQ25" s="58"/>
      <c r="FR25" s="59"/>
      <c r="FS25" s="54">
        <f t="shared" si="46"/>
        <v>3.2221755496824569</v>
      </c>
      <c r="FT25" s="55">
        <f t="shared" si="47"/>
        <v>2634</v>
      </c>
      <c r="FU25" s="61"/>
      <c r="FV25" s="62"/>
      <c r="FW25" s="58"/>
      <c r="FX25" s="58"/>
      <c r="FY25" s="59"/>
      <c r="FZ25" s="54">
        <f t="shared" si="48"/>
        <v>3.2221755496824569</v>
      </c>
      <c r="GA25" s="55">
        <f t="shared" si="49"/>
        <v>2634</v>
      </c>
      <c r="GB25" s="61"/>
      <c r="GC25" s="62"/>
      <c r="GD25" s="58"/>
      <c r="GE25" s="58"/>
      <c r="GF25" s="59"/>
      <c r="GG25" s="54">
        <f t="shared" si="50"/>
        <v>3.2221755496824569</v>
      </c>
      <c r="GH25" s="55">
        <f t="shared" si="51"/>
        <v>2634</v>
      </c>
      <c r="GI25" s="61"/>
      <c r="GJ25" s="62"/>
      <c r="GK25" s="58"/>
      <c r="GL25" s="58"/>
      <c r="GM25" s="59"/>
      <c r="GN25" s="54">
        <f t="shared" si="52"/>
        <v>3.2221755496824569</v>
      </c>
      <c r="GO25" s="55">
        <f t="shared" si="53"/>
        <v>2634</v>
      </c>
      <c r="GP25" s="61"/>
      <c r="GQ25" s="62"/>
      <c r="GR25" s="58"/>
      <c r="GS25" s="58"/>
      <c r="GT25" s="59"/>
      <c r="GU25" s="54">
        <f t="shared" si="54"/>
        <v>3.2221755496824569</v>
      </c>
      <c r="GV25" s="55">
        <f t="shared" si="55"/>
        <v>2634</v>
      </c>
    </row>
    <row r="26" spans="1:204" s="60" customFormat="1">
      <c r="A26" s="57">
        <v>23</v>
      </c>
      <c r="B26" s="61">
        <v>1</v>
      </c>
      <c r="C26" s="62"/>
      <c r="D26" s="58">
        <v>20</v>
      </c>
      <c r="E26" s="58"/>
      <c r="F26" s="59"/>
      <c r="G26" s="54">
        <f t="shared" si="57"/>
        <v>1.2173064892925036</v>
      </c>
      <c r="H26" s="55">
        <f t="shared" si="56"/>
        <v>6159</v>
      </c>
      <c r="I26" s="61"/>
      <c r="J26" s="62"/>
      <c r="K26" s="58">
        <v>20</v>
      </c>
      <c r="L26" s="58"/>
      <c r="M26" s="59"/>
      <c r="N26" s="54">
        <f t="shared" si="0"/>
        <v>1.3393533790429684</v>
      </c>
      <c r="O26" s="55">
        <f t="shared" si="1"/>
        <v>2659</v>
      </c>
      <c r="P26" s="61">
        <v>3</v>
      </c>
      <c r="Q26" s="62"/>
      <c r="R26" s="58">
        <v>20</v>
      </c>
      <c r="S26" s="58"/>
      <c r="T26" s="59"/>
      <c r="U26" s="54">
        <f t="shared" si="2"/>
        <v>1.5586376675262035</v>
      </c>
      <c r="V26" s="55">
        <f t="shared" si="3"/>
        <v>2659</v>
      </c>
      <c r="W26" s="61">
        <v>4</v>
      </c>
      <c r="X26" s="62"/>
      <c r="Y26" s="58"/>
      <c r="Z26" s="58"/>
      <c r="AA26" s="59"/>
      <c r="AB26" s="54">
        <f t="shared" si="4"/>
        <v>1.7559356685098004</v>
      </c>
      <c r="AC26" s="55">
        <f t="shared" si="5"/>
        <v>2659</v>
      </c>
      <c r="AD26" s="61">
        <v>4</v>
      </c>
      <c r="AE26" s="62"/>
      <c r="AF26" s="58"/>
      <c r="AG26" s="58"/>
      <c r="AH26" s="59"/>
      <c r="AI26" s="54">
        <f t="shared" si="6"/>
        <v>1.9703019716312735</v>
      </c>
      <c r="AJ26" s="55">
        <f t="shared" si="7"/>
        <v>2659</v>
      </c>
      <c r="AK26" s="61">
        <v>6</v>
      </c>
      <c r="AL26" s="62"/>
      <c r="AM26" s="58"/>
      <c r="AN26" s="58"/>
      <c r="AO26" s="59"/>
      <c r="AP26" s="54">
        <f t="shared" si="8"/>
        <v>2.2203959919396579</v>
      </c>
      <c r="AQ26" s="55">
        <f t="shared" si="9"/>
        <v>2659</v>
      </c>
      <c r="AR26" s="61">
        <v>3</v>
      </c>
      <c r="AS26" s="62"/>
      <c r="AT26" s="58"/>
      <c r="AU26" s="58"/>
      <c r="AV26" s="59"/>
      <c r="AW26" s="54">
        <f t="shared" si="10"/>
        <v>2.430278249584231</v>
      </c>
      <c r="AX26" s="55">
        <f t="shared" si="11"/>
        <v>2659</v>
      </c>
      <c r="AY26" s="61"/>
      <c r="AZ26" s="62"/>
      <c r="BA26" s="58">
        <v>40</v>
      </c>
      <c r="BB26" s="58"/>
      <c r="BC26" s="59"/>
      <c r="BD26" s="54">
        <f t="shared" si="12"/>
        <v>2.5962624620176631</v>
      </c>
      <c r="BE26" s="55">
        <f t="shared" si="13"/>
        <v>2655</v>
      </c>
      <c r="BF26" s="61">
        <v>4</v>
      </c>
      <c r="BG26" s="62"/>
      <c r="BH26" s="58"/>
      <c r="BI26" s="58"/>
      <c r="BJ26" s="59"/>
      <c r="BK26" s="54">
        <f t="shared" si="14"/>
        <v>2.773721537781825</v>
      </c>
      <c r="BL26" s="55">
        <f t="shared" si="15"/>
        <v>2655</v>
      </c>
      <c r="BM26" s="61">
        <v>3</v>
      </c>
      <c r="BN26" s="62"/>
      <c r="BO26" s="58"/>
      <c r="BP26" s="58"/>
      <c r="BQ26" s="59"/>
      <c r="BR26" s="54">
        <f t="shared" si="16"/>
        <v>2.9482429522874418</v>
      </c>
      <c r="BS26" s="55">
        <f t="shared" si="17"/>
        <v>2634</v>
      </c>
      <c r="BT26" s="61">
        <v>6</v>
      </c>
      <c r="BU26" s="62"/>
      <c r="BV26" s="58"/>
      <c r="BW26" s="58"/>
      <c r="BX26" s="59"/>
      <c r="BY26" s="54">
        <f t="shared" si="18"/>
        <v>3.14507724934953</v>
      </c>
      <c r="BZ26" s="55">
        <f t="shared" si="19"/>
        <v>2634</v>
      </c>
      <c r="CA26" s="61"/>
      <c r="CB26" s="62"/>
      <c r="CC26" s="58"/>
      <c r="CD26" s="58"/>
      <c r="CE26" s="59"/>
      <c r="CF26" s="54">
        <f t="shared" si="20"/>
        <v>3.2221755496824569</v>
      </c>
      <c r="CG26" s="55">
        <f t="shared" si="21"/>
        <v>2634</v>
      </c>
      <c r="CH26" s="61"/>
      <c r="CI26" s="62"/>
      <c r="CJ26" s="58"/>
      <c r="CK26" s="58"/>
      <c r="CL26" s="59"/>
      <c r="CM26" s="54">
        <f t="shared" si="22"/>
        <v>3.2221755496824569</v>
      </c>
      <c r="CN26" s="55">
        <f t="shared" si="23"/>
        <v>2634</v>
      </c>
      <c r="CO26" s="61"/>
      <c r="CP26" s="62"/>
      <c r="CQ26" s="58"/>
      <c r="CR26" s="58"/>
      <c r="CS26" s="59"/>
      <c r="CT26" s="54">
        <f t="shared" si="24"/>
        <v>3.2221755496824569</v>
      </c>
      <c r="CU26" s="55">
        <f t="shared" si="25"/>
        <v>2634</v>
      </c>
      <c r="CV26" s="61"/>
      <c r="CW26" s="62"/>
      <c r="CX26" s="58"/>
      <c r="CY26" s="58"/>
      <c r="CZ26" s="59"/>
      <c r="DA26" s="54">
        <f t="shared" si="26"/>
        <v>3.2221755496824569</v>
      </c>
      <c r="DB26" s="55">
        <f t="shared" si="27"/>
        <v>2634</v>
      </c>
      <c r="DC26" s="61"/>
      <c r="DD26" s="62"/>
      <c r="DE26" s="58"/>
      <c r="DF26" s="58"/>
      <c r="DG26" s="59"/>
      <c r="DH26" s="54">
        <f t="shared" si="28"/>
        <v>3.2221755496824569</v>
      </c>
      <c r="DI26" s="55">
        <f t="shared" si="29"/>
        <v>2634</v>
      </c>
      <c r="DJ26" s="61"/>
      <c r="DK26" s="62"/>
      <c r="DL26" s="58"/>
      <c r="DM26" s="58"/>
      <c r="DN26" s="59"/>
      <c r="DO26" s="54">
        <f t="shared" si="30"/>
        <v>3.2221755496824569</v>
      </c>
      <c r="DP26" s="55">
        <f t="shared" si="31"/>
        <v>2634</v>
      </c>
      <c r="DQ26" s="61"/>
      <c r="DR26" s="62"/>
      <c r="DS26" s="58"/>
      <c r="DT26" s="58"/>
      <c r="DU26" s="59"/>
      <c r="DV26" s="54">
        <f t="shared" si="32"/>
        <v>3.2221755496824569</v>
      </c>
      <c r="DW26" s="55">
        <f t="shared" si="33"/>
        <v>2634</v>
      </c>
      <c r="DX26" s="61"/>
      <c r="DY26" s="62"/>
      <c r="DZ26" s="58"/>
      <c r="EA26" s="58"/>
      <c r="EB26" s="59"/>
      <c r="EC26" s="54">
        <f t="shared" si="34"/>
        <v>3.2221755496824569</v>
      </c>
      <c r="ED26" s="55">
        <f t="shared" si="35"/>
        <v>2634</v>
      </c>
      <c r="EE26" s="61"/>
      <c r="EF26" s="62"/>
      <c r="EG26" s="58"/>
      <c r="EH26" s="58"/>
      <c r="EI26" s="59"/>
      <c r="EJ26" s="54">
        <f t="shared" si="36"/>
        <v>3.2221755496824569</v>
      </c>
      <c r="EK26" s="55">
        <f t="shared" si="37"/>
        <v>2634</v>
      </c>
      <c r="EL26" s="61"/>
      <c r="EM26" s="62"/>
      <c r="EN26" s="58"/>
      <c r="EO26" s="58"/>
      <c r="EP26" s="59"/>
      <c r="EQ26" s="54">
        <f t="shared" si="38"/>
        <v>3.2221755496824569</v>
      </c>
      <c r="ER26" s="55">
        <f t="shared" si="39"/>
        <v>2634</v>
      </c>
      <c r="ES26" s="61"/>
      <c r="ET26" s="62"/>
      <c r="EU26" s="58"/>
      <c r="EV26" s="58"/>
      <c r="EW26" s="59"/>
      <c r="EX26" s="54">
        <f t="shared" si="40"/>
        <v>3.2221755496824569</v>
      </c>
      <c r="EY26" s="55">
        <f t="shared" si="41"/>
        <v>2634</v>
      </c>
      <c r="EZ26" s="61"/>
      <c r="FA26" s="62"/>
      <c r="FB26" s="58"/>
      <c r="FC26" s="58"/>
      <c r="FD26" s="59"/>
      <c r="FE26" s="54">
        <f t="shared" si="42"/>
        <v>3.2221755496824569</v>
      </c>
      <c r="FF26" s="55">
        <f t="shared" si="43"/>
        <v>2634</v>
      </c>
      <c r="FG26" s="61"/>
      <c r="FH26" s="62"/>
      <c r="FI26" s="58"/>
      <c r="FJ26" s="58"/>
      <c r="FK26" s="59"/>
      <c r="FL26" s="54">
        <f t="shared" si="44"/>
        <v>3.2221755496824569</v>
      </c>
      <c r="FM26" s="55">
        <f t="shared" si="45"/>
        <v>2634</v>
      </c>
      <c r="FN26" s="61"/>
      <c r="FO26" s="62"/>
      <c r="FP26" s="58"/>
      <c r="FQ26" s="58"/>
      <c r="FR26" s="59"/>
      <c r="FS26" s="54">
        <f t="shared" si="46"/>
        <v>3.2221755496824569</v>
      </c>
      <c r="FT26" s="55">
        <f t="shared" si="47"/>
        <v>2634</v>
      </c>
      <c r="FU26" s="61"/>
      <c r="FV26" s="62"/>
      <c r="FW26" s="58"/>
      <c r="FX26" s="58"/>
      <c r="FY26" s="59"/>
      <c r="FZ26" s="54">
        <f t="shared" si="48"/>
        <v>3.2221755496824569</v>
      </c>
      <c r="GA26" s="55">
        <f t="shared" si="49"/>
        <v>2634</v>
      </c>
      <c r="GB26" s="61"/>
      <c r="GC26" s="62"/>
      <c r="GD26" s="58"/>
      <c r="GE26" s="58"/>
      <c r="GF26" s="59"/>
      <c r="GG26" s="54">
        <f t="shared" si="50"/>
        <v>3.2221755496824569</v>
      </c>
      <c r="GH26" s="55">
        <f t="shared" si="51"/>
        <v>2634</v>
      </c>
      <c r="GI26" s="61"/>
      <c r="GJ26" s="62"/>
      <c r="GK26" s="58"/>
      <c r="GL26" s="58"/>
      <c r="GM26" s="59"/>
      <c r="GN26" s="54">
        <f t="shared" si="52"/>
        <v>3.2221755496824569</v>
      </c>
      <c r="GO26" s="55">
        <f t="shared" si="53"/>
        <v>2634</v>
      </c>
      <c r="GP26" s="61"/>
      <c r="GQ26" s="62"/>
      <c r="GR26" s="58"/>
      <c r="GS26" s="58"/>
      <c r="GT26" s="59"/>
      <c r="GU26" s="54">
        <f t="shared" si="54"/>
        <v>3.2221755496824569</v>
      </c>
      <c r="GV26" s="55">
        <f t="shared" si="55"/>
        <v>2634</v>
      </c>
    </row>
    <row r="27" spans="1:204" s="60" customFormat="1">
      <c r="A27" s="57">
        <v>24</v>
      </c>
      <c r="B27" s="61">
        <v>1</v>
      </c>
      <c r="C27" s="62"/>
      <c r="D27" s="58">
        <v>40</v>
      </c>
      <c r="E27" s="58"/>
      <c r="F27" s="59"/>
      <c r="G27" s="54">
        <f t="shared" si="57"/>
        <v>1.2213031420957809</v>
      </c>
      <c r="H27" s="55">
        <f t="shared" si="56"/>
        <v>6159</v>
      </c>
      <c r="I27" s="61">
        <v>1</v>
      </c>
      <c r="J27" s="62"/>
      <c r="K27" s="58">
        <v>20</v>
      </c>
      <c r="L27" s="58"/>
      <c r="M27" s="59"/>
      <c r="N27" s="54">
        <f t="shared" si="0"/>
        <v>1.344849950917878</v>
      </c>
      <c r="O27" s="55">
        <f t="shared" si="1"/>
        <v>2659</v>
      </c>
      <c r="P27" s="61"/>
      <c r="Q27" s="62"/>
      <c r="R27" s="58">
        <v>20</v>
      </c>
      <c r="S27" s="58"/>
      <c r="T27" s="59"/>
      <c r="U27" s="54">
        <f t="shared" si="2"/>
        <v>1.5623984798616679</v>
      </c>
      <c r="V27" s="55">
        <f t="shared" si="3"/>
        <v>2659</v>
      </c>
      <c r="W27" s="61">
        <v>4</v>
      </c>
      <c r="X27" s="62"/>
      <c r="Y27" s="58"/>
      <c r="Z27" s="58"/>
      <c r="AA27" s="59"/>
      <c r="AB27" s="54">
        <f t="shared" si="4"/>
        <v>1.7628787066675808</v>
      </c>
      <c r="AC27" s="55">
        <f t="shared" si="5"/>
        <v>2659</v>
      </c>
      <c r="AD27" s="61">
        <v>5</v>
      </c>
      <c r="AE27" s="62"/>
      <c r="AF27" s="58"/>
      <c r="AG27" s="58"/>
      <c r="AH27" s="59"/>
      <c r="AI27" s="54">
        <f t="shared" si="6"/>
        <v>1.9789807693284991</v>
      </c>
      <c r="AJ27" s="55">
        <f t="shared" si="7"/>
        <v>2659</v>
      </c>
      <c r="AK27" s="61">
        <v>4</v>
      </c>
      <c r="AL27" s="62"/>
      <c r="AM27" s="58"/>
      <c r="AN27" s="58"/>
      <c r="AO27" s="59"/>
      <c r="AP27" s="54">
        <f t="shared" si="8"/>
        <v>2.2273390300974381</v>
      </c>
      <c r="AQ27" s="55">
        <f t="shared" si="9"/>
        <v>2659</v>
      </c>
      <c r="AR27" s="61"/>
      <c r="AS27" s="62"/>
      <c r="AT27" s="58">
        <v>10</v>
      </c>
      <c r="AU27" s="58"/>
      <c r="AV27" s="59"/>
      <c r="AW27" s="54">
        <f t="shared" si="10"/>
        <v>2.4321586557519632</v>
      </c>
      <c r="AX27" s="55">
        <f t="shared" si="11"/>
        <v>2659</v>
      </c>
      <c r="AY27" s="61"/>
      <c r="AZ27" s="62"/>
      <c r="BA27" s="58">
        <v>40</v>
      </c>
      <c r="BB27" s="58"/>
      <c r="BC27" s="59"/>
      <c r="BD27" s="54">
        <f t="shared" si="12"/>
        <v>2.6037954187031622</v>
      </c>
      <c r="BE27" s="55">
        <f t="shared" si="13"/>
        <v>2655</v>
      </c>
      <c r="BF27" s="61">
        <v>4</v>
      </c>
      <c r="BG27" s="62"/>
      <c r="BH27" s="58"/>
      <c r="BI27" s="58"/>
      <c r="BJ27" s="59"/>
      <c r="BK27" s="54">
        <f t="shared" si="14"/>
        <v>2.7806750362607469</v>
      </c>
      <c r="BL27" s="55">
        <f t="shared" si="15"/>
        <v>2655</v>
      </c>
      <c r="BM27" s="61">
        <v>6</v>
      </c>
      <c r="BN27" s="62"/>
      <c r="BO27" s="58"/>
      <c r="BP27" s="58"/>
      <c r="BQ27" s="59"/>
      <c r="BR27" s="54">
        <f t="shared" si="16"/>
        <v>2.9587563568782951</v>
      </c>
      <c r="BS27" s="55">
        <f t="shared" si="17"/>
        <v>2634</v>
      </c>
      <c r="BT27" s="61">
        <v>6</v>
      </c>
      <c r="BU27" s="62"/>
      <c r="BV27" s="58"/>
      <c r="BW27" s="58"/>
      <c r="BX27" s="59"/>
      <c r="BY27" s="54">
        <f t="shared" si="18"/>
        <v>3.1555906539403837</v>
      </c>
      <c r="BZ27" s="55">
        <f t="shared" si="19"/>
        <v>2634</v>
      </c>
      <c r="CA27" s="61"/>
      <c r="CB27" s="62"/>
      <c r="CC27" s="58"/>
      <c r="CD27" s="58"/>
      <c r="CE27" s="59"/>
      <c r="CF27" s="54">
        <f t="shared" si="20"/>
        <v>3.2221755496824569</v>
      </c>
      <c r="CG27" s="55">
        <f t="shared" si="21"/>
        <v>2634</v>
      </c>
      <c r="CH27" s="61"/>
      <c r="CI27" s="62"/>
      <c r="CJ27" s="58"/>
      <c r="CK27" s="58"/>
      <c r="CL27" s="59"/>
      <c r="CM27" s="54">
        <f t="shared" si="22"/>
        <v>3.2221755496824569</v>
      </c>
      <c r="CN27" s="55">
        <f t="shared" si="23"/>
        <v>2634</v>
      </c>
      <c r="CO27" s="61"/>
      <c r="CP27" s="62"/>
      <c r="CQ27" s="58"/>
      <c r="CR27" s="58"/>
      <c r="CS27" s="59"/>
      <c r="CT27" s="54">
        <f t="shared" si="24"/>
        <v>3.2221755496824569</v>
      </c>
      <c r="CU27" s="55">
        <f t="shared" si="25"/>
        <v>2634</v>
      </c>
      <c r="CV27" s="61"/>
      <c r="CW27" s="62"/>
      <c r="CX27" s="58"/>
      <c r="CY27" s="58"/>
      <c r="CZ27" s="59"/>
      <c r="DA27" s="54">
        <f t="shared" si="26"/>
        <v>3.2221755496824569</v>
      </c>
      <c r="DB27" s="55">
        <f t="shared" si="27"/>
        <v>2634</v>
      </c>
      <c r="DC27" s="61"/>
      <c r="DD27" s="62"/>
      <c r="DE27" s="58"/>
      <c r="DF27" s="58"/>
      <c r="DG27" s="59"/>
      <c r="DH27" s="54">
        <f t="shared" si="28"/>
        <v>3.2221755496824569</v>
      </c>
      <c r="DI27" s="55">
        <f t="shared" si="29"/>
        <v>2634</v>
      </c>
      <c r="DJ27" s="61"/>
      <c r="DK27" s="62"/>
      <c r="DL27" s="58"/>
      <c r="DM27" s="58"/>
      <c r="DN27" s="59"/>
      <c r="DO27" s="54">
        <f t="shared" si="30"/>
        <v>3.2221755496824569</v>
      </c>
      <c r="DP27" s="55">
        <f t="shared" si="31"/>
        <v>2634</v>
      </c>
      <c r="DQ27" s="61"/>
      <c r="DR27" s="62"/>
      <c r="DS27" s="58"/>
      <c r="DT27" s="58"/>
      <c r="DU27" s="59"/>
      <c r="DV27" s="54">
        <f t="shared" si="32"/>
        <v>3.2221755496824569</v>
      </c>
      <c r="DW27" s="55">
        <f t="shared" si="33"/>
        <v>2634</v>
      </c>
      <c r="DX27" s="61"/>
      <c r="DY27" s="62"/>
      <c r="DZ27" s="58"/>
      <c r="EA27" s="58"/>
      <c r="EB27" s="59"/>
      <c r="EC27" s="54">
        <f t="shared" si="34"/>
        <v>3.2221755496824569</v>
      </c>
      <c r="ED27" s="55">
        <f t="shared" si="35"/>
        <v>2634</v>
      </c>
      <c r="EE27" s="61"/>
      <c r="EF27" s="62"/>
      <c r="EG27" s="58"/>
      <c r="EH27" s="58"/>
      <c r="EI27" s="59"/>
      <c r="EJ27" s="54">
        <f t="shared" si="36"/>
        <v>3.2221755496824569</v>
      </c>
      <c r="EK27" s="55">
        <f t="shared" si="37"/>
        <v>2634</v>
      </c>
      <c r="EL27" s="61"/>
      <c r="EM27" s="62"/>
      <c r="EN27" s="58"/>
      <c r="EO27" s="58"/>
      <c r="EP27" s="59"/>
      <c r="EQ27" s="54">
        <f t="shared" si="38"/>
        <v>3.2221755496824569</v>
      </c>
      <c r="ER27" s="55">
        <f t="shared" si="39"/>
        <v>2634</v>
      </c>
      <c r="ES27" s="61"/>
      <c r="ET27" s="62"/>
      <c r="EU27" s="58"/>
      <c r="EV27" s="58"/>
      <c r="EW27" s="59"/>
      <c r="EX27" s="54">
        <f t="shared" si="40"/>
        <v>3.2221755496824569</v>
      </c>
      <c r="EY27" s="55">
        <f t="shared" si="41"/>
        <v>2634</v>
      </c>
      <c r="EZ27" s="61"/>
      <c r="FA27" s="62"/>
      <c r="FB27" s="58"/>
      <c r="FC27" s="58"/>
      <c r="FD27" s="59"/>
      <c r="FE27" s="54">
        <f t="shared" si="42"/>
        <v>3.2221755496824569</v>
      </c>
      <c r="FF27" s="55">
        <f t="shared" si="43"/>
        <v>2634</v>
      </c>
      <c r="FG27" s="61"/>
      <c r="FH27" s="62"/>
      <c r="FI27" s="58"/>
      <c r="FJ27" s="58"/>
      <c r="FK27" s="59"/>
      <c r="FL27" s="54">
        <f t="shared" si="44"/>
        <v>3.2221755496824569</v>
      </c>
      <c r="FM27" s="55">
        <f t="shared" si="45"/>
        <v>2634</v>
      </c>
      <c r="FN27" s="61"/>
      <c r="FO27" s="62"/>
      <c r="FP27" s="58"/>
      <c r="FQ27" s="58"/>
      <c r="FR27" s="59"/>
      <c r="FS27" s="54">
        <f t="shared" si="46"/>
        <v>3.2221755496824569</v>
      </c>
      <c r="FT27" s="55">
        <f t="shared" si="47"/>
        <v>2634</v>
      </c>
      <c r="FU27" s="61"/>
      <c r="FV27" s="62"/>
      <c r="FW27" s="58"/>
      <c r="FX27" s="58"/>
      <c r="FY27" s="59"/>
      <c r="FZ27" s="54">
        <f t="shared" si="48"/>
        <v>3.2221755496824569</v>
      </c>
      <c r="GA27" s="55">
        <f t="shared" si="49"/>
        <v>2634</v>
      </c>
      <c r="GB27" s="61"/>
      <c r="GC27" s="62"/>
      <c r="GD27" s="58"/>
      <c r="GE27" s="58"/>
      <c r="GF27" s="59"/>
      <c r="GG27" s="54">
        <f t="shared" si="50"/>
        <v>3.2221755496824569</v>
      </c>
      <c r="GH27" s="55">
        <f t="shared" si="51"/>
        <v>2634</v>
      </c>
      <c r="GI27" s="61"/>
      <c r="GJ27" s="62"/>
      <c r="GK27" s="58"/>
      <c r="GL27" s="58"/>
      <c r="GM27" s="59"/>
      <c r="GN27" s="54">
        <f t="shared" si="52"/>
        <v>3.2221755496824569</v>
      </c>
      <c r="GO27" s="55">
        <f t="shared" si="53"/>
        <v>2634</v>
      </c>
      <c r="GP27" s="61"/>
      <c r="GQ27" s="62"/>
      <c r="GR27" s="58"/>
      <c r="GS27" s="58"/>
      <c r="GT27" s="59"/>
      <c r="GU27" s="54">
        <f t="shared" si="54"/>
        <v>3.2221755496824569</v>
      </c>
      <c r="GV27" s="55">
        <f t="shared" si="55"/>
        <v>2634</v>
      </c>
    </row>
    <row r="28" spans="1:204" s="60" customFormat="1">
      <c r="A28" s="57">
        <v>25</v>
      </c>
      <c r="B28" s="61">
        <v>2</v>
      </c>
      <c r="C28" s="62"/>
      <c r="D28" s="58">
        <v>40</v>
      </c>
      <c r="E28" s="58"/>
      <c r="F28" s="59"/>
      <c r="G28" s="54">
        <f t="shared" si="57"/>
        <v>1.2260491672996727</v>
      </c>
      <c r="H28" s="55">
        <f t="shared" si="56"/>
        <v>6159</v>
      </c>
      <c r="I28" s="61">
        <v>1</v>
      </c>
      <c r="J28" s="62"/>
      <c r="K28" s="58">
        <v>20</v>
      </c>
      <c r="L28" s="58"/>
      <c r="M28" s="59"/>
      <c r="N28" s="54">
        <f t="shared" si="0"/>
        <v>1.3503465227927876</v>
      </c>
      <c r="O28" s="55">
        <f t="shared" si="1"/>
        <v>2659</v>
      </c>
      <c r="P28" s="61">
        <v>2</v>
      </c>
      <c r="Q28" s="62"/>
      <c r="R28" s="58">
        <v>20</v>
      </c>
      <c r="S28" s="58"/>
      <c r="T28" s="59"/>
      <c r="U28" s="54">
        <f t="shared" si="2"/>
        <v>1.5696308112760229</v>
      </c>
      <c r="V28" s="55">
        <f t="shared" si="3"/>
        <v>2659</v>
      </c>
      <c r="W28" s="61">
        <v>5</v>
      </c>
      <c r="X28" s="62"/>
      <c r="Y28" s="58"/>
      <c r="Z28" s="58"/>
      <c r="AA28" s="59"/>
      <c r="AB28" s="54">
        <f t="shared" si="4"/>
        <v>1.7715575043648064</v>
      </c>
      <c r="AC28" s="55">
        <f t="shared" si="5"/>
        <v>2659</v>
      </c>
      <c r="AD28" s="61">
        <v>5</v>
      </c>
      <c r="AE28" s="62"/>
      <c r="AF28" s="58"/>
      <c r="AG28" s="58"/>
      <c r="AH28" s="59"/>
      <c r="AI28" s="54">
        <f t="shared" si="6"/>
        <v>1.9876595670257247</v>
      </c>
      <c r="AJ28" s="55">
        <f t="shared" si="7"/>
        <v>2659</v>
      </c>
      <c r="AK28" s="61">
        <v>5</v>
      </c>
      <c r="AL28" s="62"/>
      <c r="AM28" s="58"/>
      <c r="AN28" s="58"/>
      <c r="AO28" s="59"/>
      <c r="AP28" s="54">
        <f t="shared" si="8"/>
        <v>2.2360178277946638</v>
      </c>
      <c r="AQ28" s="55">
        <f t="shared" si="9"/>
        <v>2659</v>
      </c>
      <c r="AR28" s="61"/>
      <c r="AS28" s="62"/>
      <c r="AT28" s="58">
        <v>40</v>
      </c>
      <c r="AU28" s="58"/>
      <c r="AV28" s="59"/>
      <c r="AW28" s="54">
        <f t="shared" si="10"/>
        <v>2.4396802804228921</v>
      </c>
      <c r="AX28" s="55">
        <f t="shared" si="11"/>
        <v>2659</v>
      </c>
      <c r="AY28" s="61"/>
      <c r="AZ28" s="62"/>
      <c r="BA28" s="58">
        <v>40</v>
      </c>
      <c r="BB28" s="58"/>
      <c r="BC28" s="59"/>
      <c r="BD28" s="54">
        <f t="shared" si="12"/>
        <v>2.6113283753886614</v>
      </c>
      <c r="BE28" s="55">
        <f t="shared" si="13"/>
        <v>2655</v>
      </c>
      <c r="BF28" s="61">
        <v>5</v>
      </c>
      <c r="BG28" s="62"/>
      <c r="BH28" s="58"/>
      <c r="BI28" s="58"/>
      <c r="BJ28" s="59"/>
      <c r="BK28" s="54">
        <f t="shared" si="14"/>
        <v>2.7893669093593996</v>
      </c>
      <c r="BL28" s="55">
        <f t="shared" si="15"/>
        <v>2655</v>
      </c>
      <c r="BM28" s="61">
        <v>6</v>
      </c>
      <c r="BN28" s="62"/>
      <c r="BO28" s="58"/>
      <c r="BP28" s="58"/>
      <c r="BQ28" s="59"/>
      <c r="BR28" s="54">
        <f t="shared" si="16"/>
        <v>2.9692697614691483</v>
      </c>
      <c r="BS28" s="55">
        <f t="shared" si="17"/>
        <v>2634</v>
      </c>
      <c r="BT28" s="61">
        <v>6</v>
      </c>
      <c r="BU28" s="62"/>
      <c r="BV28" s="58"/>
      <c r="BW28" s="58"/>
      <c r="BX28" s="59"/>
      <c r="BY28" s="54">
        <f t="shared" si="18"/>
        <v>3.1661040585312374</v>
      </c>
      <c r="BZ28" s="55">
        <f t="shared" si="19"/>
        <v>2634</v>
      </c>
      <c r="CA28" s="61"/>
      <c r="CB28" s="62"/>
      <c r="CC28" s="58"/>
      <c r="CD28" s="58"/>
      <c r="CE28" s="59"/>
      <c r="CF28" s="54">
        <f t="shared" si="20"/>
        <v>3.2221755496824569</v>
      </c>
      <c r="CG28" s="55">
        <f t="shared" si="21"/>
        <v>2634</v>
      </c>
      <c r="CH28" s="61"/>
      <c r="CI28" s="62"/>
      <c r="CJ28" s="58"/>
      <c r="CK28" s="58"/>
      <c r="CL28" s="59"/>
      <c r="CM28" s="54">
        <f t="shared" si="22"/>
        <v>3.2221755496824569</v>
      </c>
      <c r="CN28" s="55">
        <f t="shared" si="23"/>
        <v>2634</v>
      </c>
      <c r="CO28" s="61"/>
      <c r="CP28" s="62"/>
      <c r="CQ28" s="58"/>
      <c r="CR28" s="58"/>
      <c r="CS28" s="59"/>
      <c r="CT28" s="54">
        <f t="shared" si="24"/>
        <v>3.2221755496824569</v>
      </c>
      <c r="CU28" s="55">
        <f t="shared" si="25"/>
        <v>2634</v>
      </c>
      <c r="CV28" s="61"/>
      <c r="CW28" s="62"/>
      <c r="CX28" s="58"/>
      <c r="CY28" s="58"/>
      <c r="CZ28" s="59"/>
      <c r="DA28" s="54">
        <f t="shared" si="26"/>
        <v>3.2221755496824569</v>
      </c>
      <c r="DB28" s="55">
        <f t="shared" si="27"/>
        <v>2634</v>
      </c>
      <c r="DC28" s="61"/>
      <c r="DD28" s="62"/>
      <c r="DE28" s="58"/>
      <c r="DF28" s="58"/>
      <c r="DG28" s="59"/>
      <c r="DH28" s="54">
        <f t="shared" si="28"/>
        <v>3.2221755496824569</v>
      </c>
      <c r="DI28" s="55">
        <f t="shared" si="29"/>
        <v>2634</v>
      </c>
      <c r="DJ28" s="61"/>
      <c r="DK28" s="62"/>
      <c r="DL28" s="58"/>
      <c r="DM28" s="58"/>
      <c r="DN28" s="59"/>
      <c r="DO28" s="54">
        <f t="shared" si="30"/>
        <v>3.2221755496824569</v>
      </c>
      <c r="DP28" s="55">
        <f t="shared" si="31"/>
        <v>2634</v>
      </c>
      <c r="DQ28" s="61"/>
      <c r="DR28" s="62"/>
      <c r="DS28" s="58"/>
      <c r="DT28" s="58"/>
      <c r="DU28" s="59"/>
      <c r="DV28" s="54">
        <f t="shared" si="32"/>
        <v>3.2221755496824569</v>
      </c>
      <c r="DW28" s="55">
        <f t="shared" si="33"/>
        <v>2634</v>
      </c>
      <c r="DX28" s="61"/>
      <c r="DY28" s="62"/>
      <c r="DZ28" s="58"/>
      <c r="EA28" s="58"/>
      <c r="EB28" s="59"/>
      <c r="EC28" s="54">
        <f t="shared" si="34"/>
        <v>3.2221755496824569</v>
      </c>
      <c r="ED28" s="55">
        <f t="shared" si="35"/>
        <v>2634</v>
      </c>
      <c r="EE28" s="61"/>
      <c r="EF28" s="62"/>
      <c r="EG28" s="58"/>
      <c r="EH28" s="58"/>
      <c r="EI28" s="59"/>
      <c r="EJ28" s="54">
        <f t="shared" si="36"/>
        <v>3.2221755496824569</v>
      </c>
      <c r="EK28" s="55">
        <f t="shared" si="37"/>
        <v>2634</v>
      </c>
      <c r="EL28" s="61"/>
      <c r="EM28" s="62"/>
      <c r="EN28" s="58"/>
      <c r="EO28" s="58"/>
      <c r="EP28" s="59"/>
      <c r="EQ28" s="54">
        <f t="shared" si="38"/>
        <v>3.2221755496824569</v>
      </c>
      <c r="ER28" s="55">
        <f t="shared" si="39"/>
        <v>2634</v>
      </c>
      <c r="ES28" s="61"/>
      <c r="ET28" s="62"/>
      <c r="EU28" s="58"/>
      <c r="EV28" s="58"/>
      <c r="EW28" s="59"/>
      <c r="EX28" s="54">
        <f t="shared" si="40"/>
        <v>3.2221755496824569</v>
      </c>
      <c r="EY28" s="55">
        <f t="shared" si="41"/>
        <v>2634</v>
      </c>
      <c r="EZ28" s="61"/>
      <c r="FA28" s="62"/>
      <c r="FB28" s="58"/>
      <c r="FC28" s="58"/>
      <c r="FD28" s="59"/>
      <c r="FE28" s="54">
        <f t="shared" si="42"/>
        <v>3.2221755496824569</v>
      </c>
      <c r="FF28" s="55">
        <f t="shared" si="43"/>
        <v>2634</v>
      </c>
      <c r="FG28" s="61"/>
      <c r="FH28" s="62"/>
      <c r="FI28" s="58"/>
      <c r="FJ28" s="58"/>
      <c r="FK28" s="59"/>
      <c r="FL28" s="54">
        <f t="shared" si="44"/>
        <v>3.2221755496824569</v>
      </c>
      <c r="FM28" s="55">
        <f t="shared" si="45"/>
        <v>2634</v>
      </c>
      <c r="FN28" s="61"/>
      <c r="FO28" s="62"/>
      <c r="FP28" s="58"/>
      <c r="FQ28" s="58"/>
      <c r="FR28" s="59"/>
      <c r="FS28" s="54">
        <f t="shared" si="46"/>
        <v>3.2221755496824569</v>
      </c>
      <c r="FT28" s="55">
        <f t="shared" si="47"/>
        <v>2634</v>
      </c>
      <c r="FU28" s="61"/>
      <c r="FV28" s="62"/>
      <c r="FW28" s="58"/>
      <c r="FX28" s="58"/>
      <c r="FY28" s="59"/>
      <c r="FZ28" s="54">
        <f t="shared" si="48"/>
        <v>3.2221755496824569</v>
      </c>
      <c r="GA28" s="55">
        <f t="shared" si="49"/>
        <v>2634</v>
      </c>
      <c r="GB28" s="61"/>
      <c r="GC28" s="62"/>
      <c r="GD28" s="58"/>
      <c r="GE28" s="58"/>
      <c r="GF28" s="59"/>
      <c r="GG28" s="54">
        <f t="shared" si="50"/>
        <v>3.2221755496824569</v>
      </c>
      <c r="GH28" s="55">
        <f t="shared" si="51"/>
        <v>2634</v>
      </c>
      <c r="GI28" s="61"/>
      <c r="GJ28" s="62"/>
      <c r="GK28" s="58"/>
      <c r="GL28" s="58"/>
      <c r="GM28" s="59"/>
      <c r="GN28" s="54">
        <f t="shared" si="52"/>
        <v>3.2221755496824569</v>
      </c>
      <c r="GO28" s="55">
        <f t="shared" si="53"/>
        <v>2634</v>
      </c>
      <c r="GP28" s="61"/>
      <c r="GQ28" s="62"/>
      <c r="GR28" s="58"/>
      <c r="GS28" s="58"/>
      <c r="GT28" s="59"/>
      <c r="GU28" s="54">
        <f t="shared" si="54"/>
        <v>3.2221755496824569</v>
      </c>
      <c r="GV28" s="55">
        <f t="shared" si="55"/>
        <v>2634</v>
      </c>
    </row>
    <row r="29" spans="1:204" s="60" customFormat="1">
      <c r="A29" s="57">
        <v>26</v>
      </c>
      <c r="B29" s="61">
        <v>1</v>
      </c>
      <c r="C29" s="62"/>
      <c r="D29" s="58">
        <v>40</v>
      </c>
      <c r="E29" s="58"/>
      <c r="F29" s="59"/>
      <c r="G29" s="54">
        <f t="shared" si="57"/>
        <v>1.23004582010295</v>
      </c>
      <c r="H29" s="55">
        <f t="shared" si="56"/>
        <v>6159</v>
      </c>
      <c r="I29" s="61">
        <v>3</v>
      </c>
      <c r="J29" s="62"/>
      <c r="K29" s="58">
        <v>20</v>
      </c>
      <c r="L29" s="58"/>
      <c r="M29" s="59"/>
      <c r="N29" s="54">
        <f t="shared" si="0"/>
        <v>1.3593146137465872</v>
      </c>
      <c r="O29" s="55">
        <f t="shared" si="1"/>
        <v>2659</v>
      </c>
      <c r="P29" s="61">
        <v>4</v>
      </c>
      <c r="Q29" s="62"/>
      <c r="R29" s="58"/>
      <c r="S29" s="58"/>
      <c r="T29" s="59"/>
      <c r="U29" s="54">
        <f t="shared" si="2"/>
        <v>1.5765738494338033</v>
      </c>
      <c r="V29" s="55">
        <f t="shared" si="3"/>
        <v>2659</v>
      </c>
      <c r="W29" s="61">
        <v>5</v>
      </c>
      <c r="X29" s="62"/>
      <c r="Y29" s="58"/>
      <c r="Z29" s="58"/>
      <c r="AA29" s="59"/>
      <c r="AB29" s="54">
        <f t="shared" si="4"/>
        <v>1.780236302062032</v>
      </c>
      <c r="AC29" s="55">
        <f t="shared" si="5"/>
        <v>2659</v>
      </c>
      <c r="AD29" s="61">
        <v>5</v>
      </c>
      <c r="AE29" s="62"/>
      <c r="AF29" s="58"/>
      <c r="AG29" s="58"/>
      <c r="AH29" s="59"/>
      <c r="AI29" s="54">
        <f t="shared" si="6"/>
        <v>1.9963383647229502</v>
      </c>
      <c r="AJ29" s="55">
        <f t="shared" si="7"/>
        <v>2659</v>
      </c>
      <c r="AK29" s="61">
        <v>5</v>
      </c>
      <c r="AL29" s="62"/>
      <c r="AM29" s="58"/>
      <c r="AN29" s="58"/>
      <c r="AO29" s="59"/>
      <c r="AP29" s="54">
        <f t="shared" si="8"/>
        <v>2.2446966254918892</v>
      </c>
      <c r="AQ29" s="55">
        <f t="shared" si="9"/>
        <v>2659</v>
      </c>
      <c r="AR29" s="61"/>
      <c r="AS29" s="62"/>
      <c r="AT29" s="58">
        <v>40</v>
      </c>
      <c r="AU29" s="58"/>
      <c r="AV29" s="59"/>
      <c r="AW29" s="54">
        <f t="shared" si="10"/>
        <v>2.447201905093821</v>
      </c>
      <c r="AX29" s="55">
        <f t="shared" si="11"/>
        <v>2659</v>
      </c>
      <c r="AY29" s="61"/>
      <c r="AZ29" s="62"/>
      <c r="BA29" s="58">
        <v>40</v>
      </c>
      <c r="BB29" s="58"/>
      <c r="BC29" s="59"/>
      <c r="BD29" s="54">
        <f t="shared" si="12"/>
        <v>2.6188613320741601</v>
      </c>
      <c r="BE29" s="55">
        <f t="shared" si="13"/>
        <v>2655</v>
      </c>
      <c r="BF29" s="61">
        <v>5</v>
      </c>
      <c r="BG29" s="62"/>
      <c r="BH29" s="58"/>
      <c r="BI29" s="58"/>
      <c r="BJ29" s="59"/>
      <c r="BK29" s="54">
        <f t="shared" si="14"/>
        <v>2.7980587824580523</v>
      </c>
      <c r="BL29" s="55">
        <f t="shared" si="15"/>
        <v>2655</v>
      </c>
      <c r="BM29" s="61">
        <v>4</v>
      </c>
      <c r="BN29" s="62"/>
      <c r="BO29" s="58"/>
      <c r="BP29" s="58"/>
      <c r="BQ29" s="59"/>
      <c r="BR29" s="54">
        <f t="shared" si="16"/>
        <v>2.9762786978630502</v>
      </c>
      <c r="BS29" s="55">
        <f t="shared" si="17"/>
        <v>2634</v>
      </c>
      <c r="BT29" s="61">
        <v>5</v>
      </c>
      <c r="BU29" s="62"/>
      <c r="BV29" s="58"/>
      <c r="BW29" s="58"/>
      <c r="BX29" s="59"/>
      <c r="BY29" s="54">
        <f t="shared" si="18"/>
        <v>3.1748652290236152</v>
      </c>
      <c r="BZ29" s="55">
        <f t="shared" si="19"/>
        <v>2634</v>
      </c>
      <c r="CA29" s="61"/>
      <c r="CB29" s="62"/>
      <c r="CC29" s="58"/>
      <c r="CD29" s="58"/>
      <c r="CE29" s="59"/>
      <c r="CF29" s="54">
        <f t="shared" si="20"/>
        <v>3.2221755496824569</v>
      </c>
      <c r="CG29" s="55">
        <f t="shared" si="21"/>
        <v>2634</v>
      </c>
      <c r="CH29" s="61"/>
      <c r="CI29" s="62"/>
      <c r="CJ29" s="58"/>
      <c r="CK29" s="58"/>
      <c r="CL29" s="59"/>
      <c r="CM29" s="54">
        <f t="shared" si="22"/>
        <v>3.2221755496824569</v>
      </c>
      <c r="CN29" s="55">
        <f t="shared" si="23"/>
        <v>2634</v>
      </c>
      <c r="CO29" s="61"/>
      <c r="CP29" s="62"/>
      <c r="CQ29" s="58"/>
      <c r="CR29" s="58"/>
      <c r="CS29" s="59"/>
      <c r="CT29" s="54">
        <f t="shared" si="24"/>
        <v>3.2221755496824569</v>
      </c>
      <c r="CU29" s="55">
        <f t="shared" si="25"/>
        <v>2634</v>
      </c>
      <c r="CV29" s="61"/>
      <c r="CW29" s="62"/>
      <c r="CX29" s="58"/>
      <c r="CY29" s="58"/>
      <c r="CZ29" s="59"/>
      <c r="DA29" s="54">
        <f t="shared" si="26"/>
        <v>3.2221755496824569</v>
      </c>
      <c r="DB29" s="55">
        <f t="shared" si="27"/>
        <v>2634</v>
      </c>
      <c r="DC29" s="61"/>
      <c r="DD29" s="62"/>
      <c r="DE29" s="58"/>
      <c r="DF29" s="58"/>
      <c r="DG29" s="59"/>
      <c r="DH29" s="54">
        <f t="shared" si="28"/>
        <v>3.2221755496824569</v>
      </c>
      <c r="DI29" s="55">
        <f t="shared" si="29"/>
        <v>2634</v>
      </c>
      <c r="DJ29" s="61"/>
      <c r="DK29" s="62"/>
      <c r="DL29" s="58"/>
      <c r="DM29" s="58"/>
      <c r="DN29" s="59"/>
      <c r="DO29" s="54">
        <f t="shared" si="30"/>
        <v>3.2221755496824569</v>
      </c>
      <c r="DP29" s="55">
        <f t="shared" si="31"/>
        <v>2634</v>
      </c>
      <c r="DQ29" s="61"/>
      <c r="DR29" s="62"/>
      <c r="DS29" s="58"/>
      <c r="DT29" s="58"/>
      <c r="DU29" s="59"/>
      <c r="DV29" s="54">
        <f t="shared" si="32"/>
        <v>3.2221755496824569</v>
      </c>
      <c r="DW29" s="55">
        <f t="shared" si="33"/>
        <v>2634</v>
      </c>
      <c r="DX29" s="61"/>
      <c r="DY29" s="62"/>
      <c r="DZ29" s="58"/>
      <c r="EA29" s="58"/>
      <c r="EB29" s="59"/>
      <c r="EC29" s="54">
        <f t="shared" si="34"/>
        <v>3.2221755496824569</v>
      </c>
      <c r="ED29" s="55">
        <f t="shared" si="35"/>
        <v>2634</v>
      </c>
      <c r="EE29" s="61"/>
      <c r="EF29" s="62"/>
      <c r="EG29" s="58"/>
      <c r="EH29" s="58"/>
      <c r="EI29" s="59"/>
      <c r="EJ29" s="54">
        <f t="shared" si="36"/>
        <v>3.2221755496824569</v>
      </c>
      <c r="EK29" s="55">
        <f t="shared" si="37"/>
        <v>2634</v>
      </c>
      <c r="EL29" s="61"/>
      <c r="EM29" s="62"/>
      <c r="EN29" s="58"/>
      <c r="EO29" s="58"/>
      <c r="EP29" s="59"/>
      <c r="EQ29" s="54">
        <f t="shared" si="38"/>
        <v>3.2221755496824569</v>
      </c>
      <c r="ER29" s="55">
        <f t="shared" si="39"/>
        <v>2634</v>
      </c>
      <c r="ES29" s="61"/>
      <c r="ET29" s="62"/>
      <c r="EU29" s="58"/>
      <c r="EV29" s="58"/>
      <c r="EW29" s="59"/>
      <c r="EX29" s="54">
        <f t="shared" si="40"/>
        <v>3.2221755496824569</v>
      </c>
      <c r="EY29" s="55">
        <f t="shared" si="41"/>
        <v>2634</v>
      </c>
      <c r="EZ29" s="61"/>
      <c r="FA29" s="62"/>
      <c r="FB29" s="58"/>
      <c r="FC29" s="58"/>
      <c r="FD29" s="59"/>
      <c r="FE29" s="54">
        <f t="shared" si="42"/>
        <v>3.2221755496824569</v>
      </c>
      <c r="FF29" s="55">
        <f t="shared" si="43"/>
        <v>2634</v>
      </c>
      <c r="FG29" s="61"/>
      <c r="FH29" s="62"/>
      <c r="FI29" s="58"/>
      <c r="FJ29" s="58"/>
      <c r="FK29" s="59"/>
      <c r="FL29" s="54">
        <f t="shared" si="44"/>
        <v>3.2221755496824569</v>
      </c>
      <c r="FM29" s="55">
        <f t="shared" si="45"/>
        <v>2634</v>
      </c>
      <c r="FN29" s="61"/>
      <c r="FO29" s="62"/>
      <c r="FP29" s="58"/>
      <c r="FQ29" s="58"/>
      <c r="FR29" s="59"/>
      <c r="FS29" s="54">
        <f t="shared" si="46"/>
        <v>3.2221755496824569</v>
      </c>
      <c r="FT29" s="55">
        <f t="shared" si="47"/>
        <v>2634</v>
      </c>
      <c r="FU29" s="61"/>
      <c r="FV29" s="62"/>
      <c r="FW29" s="58"/>
      <c r="FX29" s="58"/>
      <c r="FY29" s="59"/>
      <c r="FZ29" s="54">
        <f t="shared" si="48"/>
        <v>3.2221755496824569</v>
      </c>
      <c r="GA29" s="55">
        <f t="shared" si="49"/>
        <v>2634</v>
      </c>
      <c r="GB29" s="61"/>
      <c r="GC29" s="62"/>
      <c r="GD29" s="58"/>
      <c r="GE29" s="58"/>
      <c r="GF29" s="59"/>
      <c r="GG29" s="54">
        <f t="shared" si="50"/>
        <v>3.2221755496824569</v>
      </c>
      <c r="GH29" s="55">
        <f t="shared" si="51"/>
        <v>2634</v>
      </c>
      <c r="GI29" s="61"/>
      <c r="GJ29" s="62"/>
      <c r="GK29" s="58"/>
      <c r="GL29" s="58"/>
      <c r="GM29" s="59"/>
      <c r="GN29" s="54">
        <f t="shared" si="52"/>
        <v>3.2221755496824569</v>
      </c>
      <c r="GO29" s="55">
        <f t="shared" si="53"/>
        <v>2634</v>
      </c>
      <c r="GP29" s="61"/>
      <c r="GQ29" s="62"/>
      <c r="GR29" s="58"/>
      <c r="GS29" s="58"/>
      <c r="GT29" s="59"/>
      <c r="GU29" s="54">
        <f t="shared" si="54"/>
        <v>3.2221755496824569</v>
      </c>
      <c r="GV29" s="55">
        <f t="shared" si="55"/>
        <v>2634</v>
      </c>
    </row>
    <row r="30" spans="1:204" s="60" customFormat="1">
      <c r="A30" s="57">
        <v>27</v>
      </c>
      <c r="B30" s="61">
        <v>2</v>
      </c>
      <c r="C30" s="62"/>
      <c r="D30" s="58">
        <v>40</v>
      </c>
      <c r="E30" s="58"/>
      <c r="F30" s="59"/>
      <c r="G30" s="54">
        <f t="shared" si="57"/>
        <v>1.2347918453068418</v>
      </c>
      <c r="H30" s="55">
        <f t="shared" si="56"/>
        <v>6159</v>
      </c>
      <c r="I30" s="61">
        <v>2</v>
      </c>
      <c r="J30" s="62"/>
      <c r="K30" s="58">
        <v>20</v>
      </c>
      <c r="L30" s="58"/>
      <c r="M30" s="59"/>
      <c r="N30" s="54">
        <f t="shared" si="0"/>
        <v>1.366546945160942</v>
      </c>
      <c r="O30" s="55">
        <f t="shared" si="1"/>
        <v>2659</v>
      </c>
      <c r="P30" s="61">
        <v>3</v>
      </c>
      <c r="Q30" s="62"/>
      <c r="R30" s="58"/>
      <c r="S30" s="58"/>
      <c r="T30" s="59"/>
      <c r="U30" s="54">
        <f t="shared" si="2"/>
        <v>1.5817811280521388</v>
      </c>
      <c r="V30" s="55">
        <f t="shared" si="3"/>
        <v>2659</v>
      </c>
      <c r="W30" s="61">
        <v>3</v>
      </c>
      <c r="X30" s="62"/>
      <c r="Y30" s="58"/>
      <c r="Z30" s="58"/>
      <c r="AA30" s="59"/>
      <c r="AB30" s="54">
        <f t="shared" si="4"/>
        <v>1.7854435806803675</v>
      </c>
      <c r="AC30" s="55">
        <f t="shared" si="5"/>
        <v>2659</v>
      </c>
      <c r="AD30" s="61">
        <v>5</v>
      </c>
      <c r="AE30" s="62"/>
      <c r="AF30" s="58"/>
      <c r="AG30" s="58"/>
      <c r="AH30" s="59"/>
      <c r="AI30" s="54">
        <f t="shared" si="6"/>
        <v>2.005017162420176</v>
      </c>
      <c r="AJ30" s="55">
        <f t="shared" si="7"/>
        <v>2659</v>
      </c>
      <c r="AK30" s="61">
        <v>6</v>
      </c>
      <c r="AL30" s="62"/>
      <c r="AM30" s="58"/>
      <c r="AN30" s="58"/>
      <c r="AO30" s="59"/>
      <c r="AP30" s="54">
        <f t="shared" si="8"/>
        <v>2.2551111827285601</v>
      </c>
      <c r="AQ30" s="55">
        <f t="shared" si="9"/>
        <v>2659</v>
      </c>
      <c r="AR30" s="61"/>
      <c r="AS30" s="62"/>
      <c r="AT30" s="58">
        <v>40</v>
      </c>
      <c r="AU30" s="58"/>
      <c r="AV30" s="59"/>
      <c r="AW30" s="54">
        <f t="shared" si="10"/>
        <v>2.4547235297647498</v>
      </c>
      <c r="AX30" s="55">
        <f t="shared" si="11"/>
        <v>2659</v>
      </c>
      <c r="AY30" s="61">
        <v>3</v>
      </c>
      <c r="AZ30" s="62"/>
      <c r="BA30" s="58"/>
      <c r="BB30" s="58"/>
      <c r="BC30" s="59"/>
      <c r="BD30" s="54">
        <f t="shared" si="12"/>
        <v>2.6240764559333516</v>
      </c>
      <c r="BE30" s="55">
        <f t="shared" si="13"/>
        <v>2655</v>
      </c>
      <c r="BF30" s="61">
        <v>4</v>
      </c>
      <c r="BG30" s="62"/>
      <c r="BH30" s="58"/>
      <c r="BI30" s="58"/>
      <c r="BJ30" s="59"/>
      <c r="BK30" s="54">
        <f t="shared" si="14"/>
        <v>2.8050122809369742</v>
      </c>
      <c r="BL30" s="55">
        <f t="shared" si="15"/>
        <v>2655</v>
      </c>
      <c r="BM30" s="61">
        <v>5</v>
      </c>
      <c r="BN30" s="62"/>
      <c r="BO30" s="58"/>
      <c r="BP30" s="58"/>
      <c r="BQ30" s="59"/>
      <c r="BR30" s="54">
        <f t="shared" si="16"/>
        <v>2.985039868355428</v>
      </c>
      <c r="BS30" s="55">
        <f t="shared" si="17"/>
        <v>2634</v>
      </c>
      <c r="BT30" s="61">
        <v>6</v>
      </c>
      <c r="BU30" s="62"/>
      <c r="BV30" s="58"/>
      <c r="BW30" s="58"/>
      <c r="BX30" s="59"/>
      <c r="BY30" s="54">
        <f t="shared" si="18"/>
        <v>3.1853786336144689</v>
      </c>
      <c r="BZ30" s="55">
        <f t="shared" si="19"/>
        <v>2634</v>
      </c>
      <c r="CA30" s="61"/>
      <c r="CB30" s="62"/>
      <c r="CC30" s="58"/>
      <c r="CD30" s="58"/>
      <c r="CE30" s="59"/>
      <c r="CF30" s="54">
        <f t="shared" si="20"/>
        <v>3.2221755496824569</v>
      </c>
      <c r="CG30" s="55">
        <f t="shared" si="21"/>
        <v>2634</v>
      </c>
      <c r="CH30" s="61"/>
      <c r="CI30" s="62"/>
      <c r="CJ30" s="58"/>
      <c r="CK30" s="58"/>
      <c r="CL30" s="59"/>
      <c r="CM30" s="54">
        <f t="shared" si="22"/>
        <v>3.2221755496824569</v>
      </c>
      <c r="CN30" s="55">
        <f t="shared" si="23"/>
        <v>2634</v>
      </c>
      <c r="CO30" s="61"/>
      <c r="CP30" s="62"/>
      <c r="CQ30" s="58"/>
      <c r="CR30" s="58"/>
      <c r="CS30" s="59"/>
      <c r="CT30" s="54">
        <f t="shared" si="24"/>
        <v>3.2221755496824569</v>
      </c>
      <c r="CU30" s="55">
        <f t="shared" si="25"/>
        <v>2634</v>
      </c>
      <c r="CV30" s="61"/>
      <c r="CW30" s="62"/>
      <c r="CX30" s="58"/>
      <c r="CY30" s="58"/>
      <c r="CZ30" s="59"/>
      <c r="DA30" s="54">
        <f t="shared" si="26"/>
        <v>3.2221755496824569</v>
      </c>
      <c r="DB30" s="55">
        <f t="shared" si="27"/>
        <v>2634</v>
      </c>
      <c r="DC30" s="61"/>
      <c r="DD30" s="62"/>
      <c r="DE30" s="58"/>
      <c r="DF30" s="58"/>
      <c r="DG30" s="59"/>
      <c r="DH30" s="54">
        <f t="shared" si="28"/>
        <v>3.2221755496824569</v>
      </c>
      <c r="DI30" s="55">
        <f t="shared" si="29"/>
        <v>2634</v>
      </c>
      <c r="DJ30" s="61"/>
      <c r="DK30" s="62"/>
      <c r="DL30" s="58"/>
      <c r="DM30" s="58"/>
      <c r="DN30" s="59"/>
      <c r="DO30" s="54">
        <f t="shared" si="30"/>
        <v>3.2221755496824569</v>
      </c>
      <c r="DP30" s="55">
        <f t="shared" si="31"/>
        <v>2634</v>
      </c>
      <c r="DQ30" s="61"/>
      <c r="DR30" s="62"/>
      <c r="DS30" s="58"/>
      <c r="DT30" s="58"/>
      <c r="DU30" s="59"/>
      <c r="DV30" s="54">
        <f t="shared" si="32"/>
        <v>3.2221755496824569</v>
      </c>
      <c r="DW30" s="55">
        <f t="shared" si="33"/>
        <v>2634</v>
      </c>
      <c r="DX30" s="61"/>
      <c r="DY30" s="62"/>
      <c r="DZ30" s="58"/>
      <c r="EA30" s="58"/>
      <c r="EB30" s="59"/>
      <c r="EC30" s="54">
        <f t="shared" si="34"/>
        <v>3.2221755496824569</v>
      </c>
      <c r="ED30" s="55">
        <f t="shared" si="35"/>
        <v>2634</v>
      </c>
      <c r="EE30" s="61"/>
      <c r="EF30" s="62"/>
      <c r="EG30" s="58"/>
      <c r="EH30" s="58"/>
      <c r="EI30" s="59"/>
      <c r="EJ30" s="54">
        <f t="shared" si="36"/>
        <v>3.2221755496824569</v>
      </c>
      <c r="EK30" s="55">
        <f t="shared" si="37"/>
        <v>2634</v>
      </c>
      <c r="EL30" s="61"/>
      <c r="EM30" s="62"/>
      <c r="EN30" s="58"/>
      <c r="EO30" s="58"/>
      <c r="EP30" s="59"/>
      <c r="EQ30" s="54">
        <f t="shared" si="38"/>
        <v>3.2221755496824569</v>
      </c>
      <c r="ER30" s="55">
        <f t="shared" si="39"/>
        <v>2634</v>
      </c>
      <c r="ES30" s="61"/>
      <c r="ET30" s="62"/>
      <c r="EU30" s="58"/>
      <c r="EV30" s="58"/>
      <c r="EW30" s="59"/>
      <c r="EX30" s="54">
        <f t="shared" si="40"/>
        <v>3.2221755496824569</v>
      </c>
      <c r="EY30" s="55">
        <f t="shared" si="41"/>
        <v>2634</v>
      </c>
      <c r="EZ30" s="61"/>
      <c r="FA30" s="62"/>
      <c r="FB30" s="58"/>
      <c r="FC30" s="58"/>
      <c r="FD30" s="59"/>
      <c r="FE30" s="54">
        <f t="shared" si="42"/>
        <v>3.2221755496824569</v>
      </c>
      <c r="FF30" s="55">
        <f t="shared" si="43"/>
        <v>2634</v>
      </c>
      <c r="FG30" s="61"/>
      <c r="FH30" s="62"/>
      <c r="FI30" s="58"/>
      <c r="FJ30" s="58"/>
      <c r="FK30" s="59"/>
      <c r="FL30" s="54">
        <f t="shared" si="44"/>
        <v>3.2221755496824569</v>
      </c>
      <c r="FM30" s="55">
        <f t="shared" si="45"/>
        <v>2634</v>
      </c>
      <c r="FN30" s="61"/>
      <c r="FO30" s="62"/>
      <c r="FP30" s="58"/>
      <c r="FQ30" s="58"/>
      <c r="FR30" s="59"/>
      <c r="FS30" s="54">
        <f t="shared" si="46"/>
        <v>3.2221755496824569</v>
      </c>
      <c r="FT30" s="55">
        <f t="shared" si="47"/>
        <v>2634</v>
      </c>
      <c r="FU30" s="61"/>
      <c r="FV30" s="62"/>
      <c r="FW30" s="58"/>
      <c r="FX30" s="58"/>
      <c r="FY30" s="59"/>
      <c r="FZ30" s="54">
        <f t="shared" si="48"/>
        <v>3.2221755496824569</v>
      </c>
      <c r="GA30" s="55">
        <f t="shared" si="49"/>
        <v>2634</v>
      </c>
      <c r="GB30" s="61"/>
      <c r="GC30" s="62"/>
      <c r="GD30" s="58"/>
      <c r="GE30" s="58"/>
      <c r="GF30" s="59"/>
      <c r="GG30" s="54">
        <f t="shared" si="50"/>
        <v>3.2221755496824569</v>
      </c>
      <c r="GH30" s="55">
        <f t="shared" si="51"/>
        <v>2634</v>
      </c>
      <c r="GI30" s="61"/>
      <c r="GJ30" s="62"/>
      <c r="GK30" s="58"/>
      <c r="GL30" s="58"/>
      <c r="GM30" s="59"/>
      <c r="GN30" s="54">
        <f t="shared" si="52"/>
        <v>3.2221755496824569</v>
      </c>
      <c r="GO30" s="55">
        <f t="shared" si="53"/>
        <v>2634</v>
      </c>
      <c r="GP30" s="61"/>
      <c r="GQ30" s="62"/>
      <c r="GR30" s="58"/>
      <c r="GS30" s="58"/>
      <c r="GT30" s="59"/>
      <c r="GU30" s="54">
        <f t="shared" si="54"/>
        <v>3.2221755496824569</v>
      </c>
      <c r="GV30" s="55">
        <f t="shared" si="55"/>
        <v>2634</v>
      </c>
    </row>
    <row r="31" spans="1:204" s="60" customFormat="1">
      <c r="A31" s="57">
        <v>28</v>
      </c>
      <c r="B31" s="61">
        <v>2</v>
      </c>
      <c r="C31" s="62"/>
      <c r="D31" s="58">
        <v>40</v>
      </c>
      <c r="E31" s="58"/>
      <c r="F31" s="59"/>
      <c r="G31" s="54">
        <f t="shared" si="57"/>
        <v>1.2395378705107336</v>
      </c>
      <c r="H31" s="55">
        <f t="shared" si="56"/>
        <v>6159</v>
      </c>
      <c r="I31" s="61">
        <v>3</v>
      </c>
      <c r="J31" s="62"/>
      <c r="K31" s="58">
        <v>20</v>
      </c>
      <c r="L31" s="58"/>
      <c r="M31" s="59"/>
      <c r="N31" s="54">
        <f t="shared" si="0"/>
        <v>1.3755150361147419</v>
      </c>
      <c r="O31" s="55">
        <f t="shared" si="1"/>
        <v>2659</v>
      </c>
      <c r="P31" s="61">
        <v>4</v>
      </c>
      <c r="Q31" s="62"/>
      <c r="R31" s="58">
        <v>20</v>
      </c>
      <c r="S31" s="58"/>
      <c r="T31" s="59"/>
      <c r="U31" s="54">
        <f t="shared" si="2"/>
        <v>1.5924849785453836</v>
      </c>
      <c r="V31" s="55">
        <f t="shared" si="3"/>
        <v>2659</v>
      </c>
      <c r="W31" s="61">
        <v>4</v>
      </c>
      <c r="X31" s="62"/>
      <c r="Y31" s="58"/>
      <c r="Z31" s="58"/>
      <c r="AA31" s="59"/>
      <c r="AB31" s="54">
        <f t="shared" si="4"/>
        <v>1.7923866188381479</v>
      </c>
      <c r="AC31" s="55">
        <f t="shared" si="5"/>
        <v>2659</v>
      </c>
      <c r="AD31" s="61">
        <v>5</v>
      </c>
      <c r="AE31" s="62"/>
      <c r="AF31" s="58"/>
      <c r="AG31" s="58"/>
      <c r="AH31" s="59"/>
      <c r="AI31" s="54">
        <f t="shared" si="6"/>
        <v>2.0136959601174014</v>
      </c>
      <c r="AJ31" s="55">
        <f t="shared" si="7"/>
        <v>2659</v>
      </c>
      <c r="AK31" s="61">
        <v>3</v>
      </c>
      <c r="AL31" s="62"/>
      <c r="AM31" s="58"/>
      <c r="AN31" s="58"/>
      <c r="AO31" s="59"/>
      <c r="AP31" s="54">
        <f t="shared" si="8"/>
        <v>2.2603184613468956</v>
      </c>
      <c r="AQ31" s="55">
        <f t="shared" si="9"/>
        <v>2659</v>
      </c>
      <c r="AR31" s="61">
        <v>2</v>
      </c>
      <c r="AS31" s="62"/>
      <c r="AT31" s="58">
        <v>10</v>
      </c>
      <c r="AU31" s="58"/>
      <c r="AV31" s="59"/>
      <c r="AW31" s="54">
        <f t="shared" si="10"/>
        <v>2.4600754550113724</v>
      </c>
      <c r="AX31" s="55">
        <f t="shared" si="11"/>
        <v>2659</v>
      </c>
      <c r="AY31" s="61">
        <v>4</v>
      </c>
      <c r="AZ31" s="62"/>
      <c r="BA31" s="58"/>
      <c r="BB31" s="58"/>
      <c r="BC31" s="59"/>
      <c r="BD31" s="54">
        <f t="shared" si="12"/>
        <v>2.6310299544122739</v>
      </c>
      <c r="BE31" s="55">
        <f t="shared" si="13"/>
        <v>2655</v>
      </c>
      <c r="BF31" s="61">
        <v>4</v>
      </c>
      <c r="BG31" s="62"/>
      <c r="BH31" s="58"/>
      <c r="BI31" s="58"/>
      <c r="BJ31" s="59"/>
      <c r="BK31" s="54">
        <f t="shared" si="14"/>
        <v>2.8119657794158965</v>
      </c>
      <c r="BL31" s="55">
        <f t="shared" si="15"/>
        <v>2655</v>
      </c>
      <c r="BM31" s="61">
        <v>5</v>
      </c>
      <c r="BN31" s="62"/>
      <c r="BO31" s="58"/>
      <c r="BP31" s="58"/>
      <c r="BQ31" s="59"/>
      <c r="BR31" s="54">
        <f t="shared" si="16"/>
        <v>2.9938010388478058</v>
      </c>
      <c r="BS31" s="55">
        <f t="shared" si="17"/>
        <v>2634</v>
      </c>
      <c r="BT31" s="61">
        <v>5</v>
      </c>
      <c r="BU31" s="62"/>
      <c r="BV31" s="58"/>
      <c r="BW31" s="58"/>
      <c r="BX31" s="59"/>
      <c r="BY31" s="54">
        <f t="shared" si="18"/>
        <v>3.1941398041068472</v>
      </c>
      <c r="BZ31" s="55">
        <f t="shared" si="19"/>
        <v>2634</v>
      </c>
      <c r="CA31" s="61"/>
      <c r="CB31" s="62"/>
      <c r="CC31" s="58"/>
      <c r="CD31" s="58"/>
      <c r="CE31" s="59"/>
      <c r="CF31" s="54">
        <f t="shared" si="20"/>
        <v>3.2221755496824569</v>
      </c>
      <c r="CG31" s="55">
        <f t="shared" si="21"/>
        <v>2634</v>
      </c>
      <c r="CH31" s="61"/>
      <c r="CI31" s="62"/>
      <c r="CJ31" s="58"/>
      <c r="CK31" s="58"/>
      <c r="CL31" s="59"/>
      <c r="CM31" s="54">
        <f t="shared" si="22"/>
        <v>3.2221755496824569</v>
      </c>
      <c r="CN31" s="55">
        <f t="shared" si="23"/>
        <v>2634</v>
      </c>
      <c r="CO31" s="61"/>
      <c r="CP31" s="62"/>
      <c r="CQ31" s="58"/>
      <c r="CR31" s="58"/>
      <c r="CS31" s="59"/>
      <c r="CT31" s="54">
        <f t="shared" si="24"/>
        <v>3.2221755496824569</v>
      </c>
      <c r="CU31" s="55">
        <f t="shared" si="25"/>
        <v>2634</v>
      </c>
      <c r="CV31" s="61"/>
      <c r="CW31" s="62"/>
      <c r="CX31" s="58"/>
      <c r="CY31" s="58"/>
      <c r="CZ31" s="59"/>
      <c r="DA31" s="54">
        <f t="shared" si="26"/>
        <v>3.2221755496824569</v>
      </c>
      <c r="DB31" s="55">
        <f t="shared" si="27"/>
        <v>2634</v>
      </c>
      <c r="DC31" s="61"/>
      <c r="DD31" s="62"/>
      <c r="DE31" s="58"/>
      <c r="DF31" s="58"/>
      <c r="DG31" s="59"/>
      <c r="DH31" s="54">
        <f t="shared" si="28"/>
        <v>3.2221755496824569</v>
      </c>
      <c r="DI31" s="55">
        <f t="shared" si="29"/>
        <v>2634</v>
      </c>
      <c r="DJ31" s="61"/>
      <c r="DK31" s="62"/>
      <c r="DL31" s="58"/>
      <c r="DM31" s="58"/>
      <c r="DN31" s="59"/>
      <c r="DO31" s="54">
        <f t="shared" si="30"/>
        <v>3.2221755496824569</v>
      </c>
      <c r="DP31" s="55">
        <f t="shared" si="31"/>
        <v>2634</v>
      </c>
      <c r="DQ31" s="61"/>
      <c r="DR31" s="62"/>
      <c r="DS31" s="58"/>
      <c r="DT31" s="58"/>
      <c r="DU31" s="59"/>
      <c r="DV31" s="54">
        <f t="shared" si="32"/>
        <v>3.2221755496824569</v>
      </c>
      <c r="DW31" s="55">
        <f t="shared" si="33"/>
        <v>2634</v>
      </c>
      <c r="DX31" s="61"/>
      <c r="DY31" s="62"/>
      <c r="DZ31" s="58"/>
      <c r="EA31" s="58"/>
      <c r="EB31" s="59"/>
      <c r="EC31" s="54">
        <f t="shared" si="34"/>
        <v>3.2221755496824569</v>
      </c>
      <c r="ED31" s="55">
        <f t="shared" si="35"/>
        <v>2634</v>
      </c>
      <c r="EE31" s="61"/>
      <c r="EF31" s="62"/>
      <c r="EG31" s="58"/>
      <c r="EH31" s="58"/>
      <c r="EI31" s="59"/>
      <c r="EJ31" s="54">
        <f t="shared" si="36"/>
        <v>3.2221755496824569</v>
      </c>
      <c r="EK31" s="55">
        <f t="shared" si="37"/>
        <v>2634</v>
      </c>
      <c r="EL31" s="61"/>
      <c r="EM31" s="62"/>
      <c r="EN31" s="58"/>
      <c r="EO31" s="58"/>
      <c r="EP31" s="59"/>
      <c r="EQ31" s="54">
        <f t="shared" si="38"/>
        <v>3.2221755496824569</v>
      </c>
      <c r="ER31" s="55">
        <f t="shared" si="39"/>
        <v>2634</v>
      </c>
      <c r="ES31" s="61"/>
      <c r="ET31" s="62"/>
      <c r="EU31" s="58"/>
      <c r="EV31" s="58"/>
      <c r="EW31" s="59"/>
      <c r="EX31" s="54">
        <f t="shared" si="40"/>
        <v>3.2221755496824569</v>
      </c>
      <c r="EY31" s="55">
        <f t="shared" si="41"/>
        <v>2634</v>
      </c>
      <c r="EZ31" s="61"/>
      <c r="FA31" s="62"/>
      <c r="FB31" s="58"/>
      <c r="FC31" s="58"/>
      <c r="FD31" s="59"/>
      <c r="FE31" s="54">
        <f t="shared" si="42"/>
        <v>3.2221755496824569</v>
      </c>
      <c r="FF31" s="55">
        <f t="shared" si="43"/>
        <v>2634</v>
      </c>
      <c r="FG31" s="61"/>
      <c r="FH31" s="62"/>
      <c r="FI31" s="58"/>
      <c r="FJ31" s="58"/>
      <c r="FK31" s="59"/>
      <c r="FL31" s="54">
        <f t="shared" si="44"/>
        <v>3.2221755496824569</v>
      </c>
      <c r="FM31" s="55">
        <f t="shared" si="45"/>
        <v>2634</v>
      </c>
      <c r="FN31" s="61"/>
      <c r="FO31" s="62"/>
      <c r="FP31" s="58"/>
      <c r="FQ31" s="58"/>
      <c r="FR31" s="59"/>
      <c r="FS31" s="54">
        <f t="shared" si="46"/>
        <v>3.2221755496824569</v>
      </c>
      <c r="FT31" s="55">
        <f t="shared" si="47"/>
        <v>2634</v>
      </c>
      <c r="FU31" s="61"/>
      <c r="FV31" s="62"/>
      <c r="FW31" s="58"/>
      <c r="FX31" s="58"/>
      <c r="FY31" s="59"/>
      <c r="FZ31" s="54">
        <f t="shared" si="48"/>
        <v>3.2221755496824569</v>
      </c>
      <c r="GA31" s="55">
        <f t="shared" si="49"/>
        <v>2634</v>
      </c>
      <c r="GB31" s="61"/>
      <c r="GC31" s="62"/>
      <c r="GD31" s="58"/>
      <c r="GE31" s="58"/>
      <c r="GF31" s="59"/>
      <c r="GG31" s="54">
        <f t="shared" si="50"/>
        <v>3.2221755496824569</v>
      </c>
      <c r="GH31" s="55">
        <f t="shared" si="51"/>
        <v>2634</v>
      </c>
      <c r="GI31" s="61"/>
      <c r="GJ31" s="62"/>
      <c r="GK31" s="58"/>
      <c r="GL31" s="58"/>
      <c r="GM31" s="59"/>
      <c r="GN31" s="54">
        <f t="shared" si="52"/>
        <v>3.2221755496824569</v>
      </c>
      <c r="GO31" s="55">
        <f t="shared" si="53"/>
        <v>2634</v>
      </c>
      <c r="GP31" s="61"/>
      <c r="GQ31" s="62"/>
      <c r="GR31" s="58"/>
      <c r="GS31" s="58"/>
      <c r="GT31" s="59"/>
      <c r="GU31" s="54">
        <f t="shared" si="54"/>
        <v>3.2221755496824569</v>
      </c>
      <c r="GV31" s="55">
        <f t="shared" si="55"/>
        <v>2634</v>
      </c>
    </row>
    <row r="32" spans="1:204" s="60" customFormat="1">
      <c r="A32" s="57">
        <v>29</v>
      </c>
      <c r="B32" s="61">
        <v>3</v>
      </c>
      <c r="C32" s="62"/>
      <c r="D32" s="58"/>
      <c r="E32" s="58"/>
      <c r="F32" s="59"/>
      <c r="G32" s="54">
        <f t="shared" si="57"/>
        <v>1.2417859877125772</v>
      </c>
      <c r="H32" s="55">
        <f t="shared" si="56"/>
        <v>6159</v>
      </c>
      <c r="I32" s="61">
        <v>2</v>
      </c>
      <c r="J32" s="62"/>
      <c r="K32" s="58">
        <v>20</v>
      </c>
      <c r="L32" s="58"/>
      <c r="M32" s="59"/>
      <c r="N32" s="54">
        <f t="shared" si="0"/>
        <v>1.3827473675290964</v>
      </c>
      <c r="O32" s="55">
        <f t="shared" si="1"/>
        <v>2659</v>
      </c>
      <c r="P32" s="61">
        <v>3</v>
      </c>
      <c r="Q32" s="62"/>
      <c r="R32" s="58">
        <v>20</v>
      </c>
      <c r="S32" s="58"/>
      <c r="T32" s="59"/>
      <c r="U32" s="54">
        <f t="shared" si="2"/>
        <v>1.6014530694991838</v>
      </c>
      <c r="V32" s="55">
        <f t="shared" si="3"/>
        <v>2659</v>
      </c>
      <c r="W32" s="61">
        <v>3</v>
      </c>
      <c r="X32" s="62"/>
      <c r="Y32" s="58"/>
      <c r="Z32" s="58"/>
      <c r="AA32" s="59"/>
      <c r="AB32" s="54">
        <f t="shared" si="4"/>
        <v>1.7975938974564836</v>
      </c>
      <c r="AC32" s="55">
        <f t="shared" si="5"/>
        <v>2659</v>
      </c>
      <c r="AD32" s="61">
        <v>6</v>
      </c>
      <c r="AE32" s="62"/>
      <c r="AF32" s="58">
        <v>10</v>
      </c>
      <c r="AG32" s="58"/>
      <c r="AH32" s="59"/>
      <c r="AI32" s="54">
        <f t="shared" si="6"/>
        <v>2.0259909235218045</v>
      </c>
      <c r="AJ32" s="55">
        <f t="shared" si="7"/>
        <v>2659</v>
      </c>
      <c r="AK32" s="61">
        <v>5</v>
      </c>
      <c r="AL32" s="62"/>
      <c r="AM32" s="58"/>
      <c r="AN32" s="58"/>
      <c r="AO32" s="59"/>
      <c r="AP32" s="54">
        <f t="shared" si="8"/>
        <v>2.2689972590441214</v>
      </c>
      <c r="AQ32" s="55">
        <f t="shared" si="9"/>
        <v>2659</v>
      </c>
      <c r="AR32" s="61"/>
      <c r="AS32" s="62"/>
      <c r="AT32" s="58"/>
      <c r="AU32" s="58"/>
      <c r="AV32" s="59"/>
      <c r="AW32" s="54">
        <f t="shared" si="10"/>
        <v>2.4600754550113724</v>
      </c>
      <c r="AX32" s="55">
        <f t="shared" si="11"/>
        <v>2659</v>
      </c>
      <c r="AY32" s="61"/>
      <c r="AZ32" s="62"/>
      <c r="BA32" s="58">
        <v>40</v>
      </c>
      <c r="BB32" s="58"/>
      <c r="BC32" s="59"/>
      <c r="BD32" s="54">
        <f t="shared" si="12"/>
        <v>2.6385629110977731</v>
      </c>
      <c r="BE32" s="55">
        <f t="shared" si="13"/>
        <v>2655</v>
      </c>
      <c r="BF32" s="61">
        <v>5</v>
      </c>
      <c r="BG32" s="62"/>
      <c r="BH32" s="58"/>
      <c r="BI32" s="58"/>
      <c r="BJ32" s="59"/>
      <c r="BK32" s="54">
        <f t="shared" si="14"/>
        <v>2.8206576525145493</v>
      </c>
      <c r="BL32" s="55">
        <f t="shared" si="15"/>
        <v>2655</v>
      </c>
      <c r="BM32" s="61"/>
      <c r="BN32" s="62"/>
      <c r="BO32" s="58"/>
      <c r="BP32" s="58"/>
      <c r="BQ32" s="59"/>
      <c r="BR32" s="54">
        <f t="shared" si="16"/>
        <v>2.9938010388478058</v>
      </c>
      <c r="BS32" s="55">
        <f t="shared" si="17"/>
        <v>2634</v>
      </c>
      <c r="BT32" s="61">
        <v>6</v>
      </c>
      <c r="BU32" s="62"/>
      <c r="BV32" s="58"/>
      <c r="BW32" s="58"/>
      <c r="BX32" s="59"/>
      <c r="BY32" s="54">
        <f t="shared" si="18"/>
        <v>3.2046532086977009</v>
      </c>
      <c r="BZ32" s="55">
        <f t="shared" si="19"/>
        <v>2634</v>
      </c>
      <c r="CA32" s="61"/>
      <c r="CB32" s="62"/>
      <c r="CC32" s="58"/>
      <c r="CD32" s="58"/>
      <c r="CE32" s="59"/>
      <c r="CF32" s="54">
        <f t="shared" si="20"/>
        <v>3.2221755496824569</v>
      </c>
      <c r="CG32" s="55">
        <f t="shared" si="21"/>
        <v>2634</v>
      </c>
      <c r="CH32" s="61"/>
      <c r="CI32" s="62"/>
      <c r="CJ32" s="58"/>
      <c r="CK32" s="58"/>
      <c r="CL32" s="59"/>
      <c r="CM32" s="54">
        <f t="shared" si="22"/>
        <v>3.2221755496824569</v>
      </c>
      <c r="CN32" s="55">
        <f t="shared" si="23"/>
        <v>2634</v>
      </c>
      <c r="CO32" s="61"/>
      <c r="CP32" s="62"/>
      <c r="CQ32" s="58"/>
      <c r="CR32" s="58"/>
      <c r="CS32" s="59"/>
      <c r="CT32" s="54">
        <f t="shared" si="24"/>
        <v>3.2221755496824569</v>
      </c>
      <c r="CU32" s="55">
        <f t="shared" si="25"/>
        <v>2634</v>
      </c>
      <c r="CV32" s="61"/>
      <c r="CW32" s="62"/>
      <c r="CX32" s="58"/>
      <c r="CY32" s="58"/>
      <c r="CZ32" s="59"/>
      <c r="DA32" s="54">
        <f t="shared" si="26"/>
        <v>3.2221755496824569</v>
      </c>
      <c r="DB32" s="55">
        <f t="shared" si="27"/>
        <v>2634</v>
      </c>
      <c r="DC32" s="61"/>
      <c r="DD32" s="62"/>
      <c r="DE32" s="58"/>
      <c r="DF32" s="58"/>
      <c r="DG32" s="59"/>
      <c r="DH32" s="54">
        <f t="shared" si="28"/>
        <v>3.2221755496824569</v>
      </c>
      <c r="DI32" s="55">
        <f t="shared" si="29"/>
        <v>2634</v>
      </c>
      <c r="DJ32" s="61"/>
      <c r="DK32" s="62"/>
      <c r="DL32" s="58"/>
      <c r="DM32" s="58"/>
      <c r="DN32" s="59"/>
      <c r="DO32" s="54">
        <f t="shared" si="30"/>
        <v>3.2221755496824569</v>
      </c>
      <c r="DP32" s="55">
        <f t="shared" si="31"/>
        <v>2634</v>
      </c>
      <c r="DQ32" s="61"/>
      <c r="DR32" s="62"/>
      <c r="DS32" s="58"/>
      <c r="DT32" s="58"/>
      <c r="DU32" s="59"/>
      <c r="DV32" s="54">
        <f t="shared" si="32"/>
        <v>3.2221755496824569</v>
      </c>
      <c r="DW32" s="55">
        <f t="shared" si="33"/>
        <v>2634</v>
      </c>
      <c r="DX32" s="61"/>
      <c r="DY32" s="62"/>
      <c r="DZ32" s="58"/>
      <c r="EA32" s="58"/>
      <c r="EB32" s="59"/>
      <c r="EC32" s="54">
        <f t="shared" si="34"/>
        <v>3.2221755496824569</v>
      </c>
      <c r="ED32" s="55">
        <f t="shared" si="35"/>
        <v>2634</v>
      </c>
      <c r="EE32" s="61"/>
      <c r="EF32" s="62"/>
      <c r="EG32" s="58"/>
      <c r="EH32" s="58"/>
      <c r="EI32" s="59"/>
      <c r="EJ32" s="54">
        <f t="shared" si="36"/>
        <v>3.2221755496824569</v>
      </c>
      <c r="EK32" s="55">
        <f t="shared" si="37"/>
        <v>2634</v>
      </c>
      <c r="EL32" s="61"/>
      <c r="EM32" s="62"/>
      <c r="EN32" s="58"/>
      <c r="EO32" s="58"/>
      <c r="EP32" s="59"/>
      <c r="EQ32" s="54">
        <f t="shared" si="38"/>
        <v>3.2221755496824569</v>
      </c>
      <c r="ER32" s="55">
        <f t="shared" si="39"/>
        <v>2634</v>
      </c>
      <c r="ES32" s="61"/>
      <c r="ET32" s="62"/>
      <c r="EU32" s="58"/>
      <c r="EV32" s="58"/>
      <c r="EW32" s="59"/>
      <c r="EX32" s="54">
        <f t="shared" si="40"/>
        <v>3.2221755496824569</v>
      </c>
      <c r="EY32" s="55">
        <f t="shared" si="41"/>
        <v>2634</v>
      </c>
      <c r="EZ32" s="61"/>
      <c r="FA32" s="62"/>
      <c r="FB32" s="58"/>
      <c r="FC32" s="58"/>
      <c r="FD32" s="59"/>
      <c r="FE32" s="54">
        <f t="shared" si="42"/>
        <v>3.2221755496824569</v>
      </c>
      <c r="FF32" s="55">
        <f t="shared" si="43"/>
        <v>2634</v>
      </c>
      <c r="FG32" s="61"/>
      <c r="FH32" s="62"/>
      <c r="FI32" s="58"/>
      <c r="FJ32" s="58"/>
      <c r="FK32" s="59"/>
      <c r="FL32" s="54">
        <f t="shared" si="44"/>
        <v>3.2221755496824569</v>
      </c>
      <c r="FM32" s="55">
        <f t="shared" si="45"/>
        <v>2634</v>
      </c>
      <c r="FN32" s="61"/>
      <c r="FO32" s="62"/>
      <c r="FP32" s="58"/>
      <c r="FQ32" s="58"/>
      <c r="FR32" s="59"/>
      <c r="FS32" s="54">
        <f t="shared" si="46"/>
        <v>3.2221755496824569</v>
      </c>
      <c r="FT32" s="55">
        <f t="shared" si="47"/>
        <v>2634</v>
      </c>
      <c r="FU32" s="61"/>
      <c r="FV32" s="62"/>
      <c r="FW32" s="58"/>
      <c r="FX32" s="58"/>
      <c r="FY32" s="59"/>
      <c r="FZ32" s="54">
        <f t="shared" si="48"/>
        <v>3.2221755496824569</v>
      </c>
      <c r="GA32" s="55">
        <f t="shared" si="49"/>
        <v>2634</v>
      </c>
      <c r="GB32" s="61"/>
      <c r="GC32" s="62"/>
      <c r="GD32" s="58"/>
      <c r="GE32" s="58"/>
      <c r="GF32" s="59"/>
      <c r="GG32" s="54">
        <f t="shared" si="50"/>
        <v>3.2221755496824569</v>
      </c>
      <c r="GH32" s="55">
        <f t="shared" si="51"/>
        <v>2634</v>
      </c>
      <c r="GI32" s="61"/>
      <c r="GJ32" s="62"/>
      <c r="GK32" s="58"/>
      <c r="GL32" s="58"/>
      <c r="GM32" s="59"/>
      <c r="GN32" s="54">
        <f t="shared" si="52"/>
        <v>3.2221755496824569</v>
      </c>
      <c r="GO32" s="55">
        <f t="shared" si="53"/>
        <v>2634</v>
      </c>
      <c r="GP32" s="61"/>
      <c r="GQ32" s="62"/>
      <c r="GR32" s="58"/>
      <c r="GS32" s="58"/>
      <c r="GT32" s="59"/>
      <c r="GU32" s="54">
        <f t="shared" si="54"/>
        <v>3.2221755496824569</v>
      </c>
      <c r="GV32" s="55">
        <f t="shared" si="55"/>
        <v>2634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1.2417859877125772</v>
      </c>
      <c r="H33" s="55">
        <f t="shared" si="56"/>
        <v>6159</v>
      </c>
      <c r="I33" s="61">
        <v>3</v>
      </c>
      <c r="J33" s="62"/>
      <c r="K33" s="58">
        <v>20</v>
      </c>
      <c r="L33" s="58"/>
      <c r="M33" s="59"/>
      <c r="N33" s="54">
        <f t="shared" si="0"/>
        <v>1.3917154584828964</v>
      </c>
      <c r="O33" s="55">
        <f t="shared" si="1"/>
        <v>2659</v>
      </c>
      <c r="P33" s="61"/>
      <c r="Q33" s="62"/>
      <c r="R33" s="58">
        <v>20</v>
      </c>
      <c r="S33" s="58"/>
      <c r="T33" s="59"/>
      <c r="U33" s="54">
        <f t="shared" si="2"/>
        <v>1.6052138818346482</v>
      </c>
      <c r="V33" s="55">
        <f t="shared" si="3"/>
        <v>2659</v>
      </c>
      <c r="W33" s="61">
        <v>6</v>
      </c>
      <c r="X33" s="62"/>
      <c r="Y33" s="58"/>
      <c r="Z33" s="58"/>
      <c r="AA33" s="59"/>
      <c r="AB33" s="54">
        <f t="shared" si="4"/>
        <v>1.8080084546931543</v>
      </c>
      <c r="AC33" s="55">
        <f t="shared" si="5"/>
        <v>2659</v>
      </c>
      <c r="AD33" s="61"/>
      <c r="AE33" s="62"/>
      <c r="AF33" s="58"/>
      <c r="AG33" s="58"/>
      <c r="AH33" s="59"/>
      <c r="AI33" s="54">
        <f t="shared" si="6"/>
        <v>2.0259909235218045</v>
      </c>
      <c r="AJ33" s="55">
        <f t="shared" si="7"/>
        <v>2659</v>
      </c>
      <c r="AK33" s="61">
        <v>6</v>
      </c>
      <c r="AL33" s="62"/>
      <c r="AM33" s="58"/>
      <c r="AN33" s="58"/>
      <c r="AO33" s="59"/>
      <c r="AP33" s="54">
        <f t="shared" si="8"/>
        <v>2.2794118162807919</v>
      </c>
      <c r="AQ33" s="55">
        <f t="shared" si="9"/>
        <v>2659</v>
      </c>
      <c r="AR33" s="61"/>
      <c r="AS33" s="62"/>
      <c r="AT33" s="58">
        <v>30</v>
      </c>
      <c r="AU33" s="58"/>
      <c r="AV33" s="59"/>
      <c r="AW33" s="54">
        <f t="shared" si="10"/>
        <v>2.465716673514569</v>
      </c>
      <c r="AX33" s="55">
        <f t="shared" si="11"/>
        <v>2659</v>
      </c>
      <c r="AY33" s="61">
        <v>4</v>
      </c>
      <c r="AZ33" s="62"/>
      <c r="BA33" s="58"/>
      <c r="BB33" s="58"/>
      <c r="BC33" s="59"/>
      <c r="BD33" s="54">
        <f t="shared" si="12"/>
        <v>2.6455164095766954</v>
      </c>
      <c r="BE33" s="55">
        <f t="shared" si="13"/>
        <v>2655</v>
      </c>
      <c r="BF33" s="61">
        <v>4</v>
      </c>
      <c r="BG33" s="62"/>
      <c r="BH33" s="58"/>
      <c r="BI33" s="58"/>
      <c r="BJ33" s="59"/>
      <c r="BK33" s="54">
        <f t="shared" si="14"/>
        <v>2.8276111509934716</v>
      </c>
      <c r="BL33" s="55">
        <f t="shared" si="15"/>
        <v>2655</v>
      </c>
      <c r="BM33" s="61"/>
      <c r="BN33" s="62"/>
      <c r="BO33" s="58"/>
      <c r="BP33" s="58"/>
      <c r="BQ33" s="59"/>
      <c r="BR33" s="54">
        <f t="shared" si="16"/>
        <v>2.9938010388478058</v>
      </c>
      <c r="BS33" s="55">
        <f t="shared" si="17"/>
        <v>2634</v>
      </c>
      <c r="BT33" s="61">
        <v>4</v>
      </c>
      <c r="BU33" s="62"/>
      <c r="BV33" s="58"/>
      <c r="BW33" s="58"/>
      <c r="BX33" s="59"/>
      <c r="BY33" s="54">
        <f t="shared" si="18"/>
        <v>3.2116621450916032</v>
      </c>
      <c r="BZ33" s="55">
        <f t="shared" si="19"/>
        <v>2634</v>
      </c>
      <c r="CA33" s="61"/>
      <c r="CB33" s="62"/>
      <c r="CC33" s="58"/>
      <c r="CD33" s="58"/>
      <c r="CE33" s="59"/>
      <c r="CF33" s="54">
        <f t="shared" si="20"/>
        <v>3.2221755496824569</v>
      </c>
      <c r="CG33" s="55">
        <f t="shared" si="21"/>
        <v>2634</v>
      </c>
      <c r="CH33" s="61"/>
      <c r="CI33" s="62"/>
      <c r="CJ33" s="58"/>
      <c r="CK33" s="58"/>
      <c r="CL33" s="59"/>
      <c r="CM33" s="54">
        <f t="shared" si="22"/>
        <v>3.2221755496824569</v>
      </c>
      <c r="CN33" s="55">
        <f t="shared" si="23"/>
        <v>2634</v>
      </c>
      <c r="CO33" s="61"/>
      <c r="CP33" s="62"/>
      <c r="CQ33" s="58"/>
      <c r="CR33" s="58"/>
      <c r="CS33" s="59"/>
      <c r="CT33" s="54">
        <f t="shared" si="24"/>
        <v>3.2221755496824569</v>
      </c>
      <c r="CU33" s="55">
        <f t="shared" si="25"/>
        <v>2634</v>
      </c>
      <c r="CV33" s="61"/>
      <c r="CW33" s="62"/>
      <c r="CX33" s="58"/>
      <c r="CY33" s="58"/>
      <c r="CZ33" s="59"/>
      <c r="DA33" s="54">
        <f t="shared" si="26"/>
        <v>3.2221755496824569</v>
      </c>
      <c r="DB33" s="55">
        <f t="shared" si="27"/>
        <v>2634</v>
      </c>
      <c r="DC33" s="61"/>
      <c r="DD33" s="62"/>
      <c r="DE33" s="58"/>
      <c r="DF33" s="58"/>
      <c r="DG33" s="59"/>
      <c r="DH33" s="54">
        <f t="shared" si="28"/>
        <v>3.2221755496824569</v>
      </c>
      <c r="DI33" s="55">
        <f t="shared" si="29"/>
        <v>2634</v>
      </c>
      <c r="DJ33" s="61"/>
      <c r="DK33" s="62"/>
      <c r="DL33" s="58"/>
      <c r="DM33" s="58"/>
      <c r="DN33" s="59"/>
      <c r="DO33" s="54">
        <f t="shared" si="30"/>
        <v>3.2221755496824569</v>
      </c>
      <c r="DP33" s="55">
        <f t="shared" si="31"/>
        <v>2634</v>
      </c>
      <c r="DQ33" s="61"/>
      <c r="DR33" s="62"/>
      <c r="DS33" s="58"/>
      <c r="DT33" s="58"/>
      <c r="DU33" s="59"/>
      <c r="DV33" s="54">
        <f t="shared" si="32"/>
        <v>3.2221755496824569</v>
      </c>
      <c r="DW33" s="55">
        <f t="shared" si="33"/>
        <v>2634</v>
      </c>
      <c r="DX33" s="61"/>
      <c r="DY33" s="62"/>
      <c r="DZ33" s="58"/>
      <c r="EA33" s="58"/>
      <c r="EB33" s="59"/>
      <c r="EC33" s="54">
        <f t="shared" si="34"/>
        <v>3.2221755496824569</v>
      </c>
      <c r="ED33" s="55">
        <f t="shared" si="35"/>
        <v>2634</v>
      </c>
      <c r="EE33" s="61"/>
      <c r="EF33" s="62"/>
      <c r="EG33" s="58"/>
      <c r="EH33" s="58"/>
      <c r="EI33" s="59"/>
      <c r="EJ33" s="54">
        <f t="shared" si="36"/>
        <v>3.2221755496824569</v>
      </c>
      <c r="EK33" s="55">
        <f t="shared" si="37"/>
        <v>2634</v>
      </c>
      <c r="EL33" s="61"/>
      <c r="EM33" s="62"/>
      <c r="EN33" s="58"/>
      <c r="EO33" s="58"/>
      <c r="EP33" s="59"/>
      <c r="EQ33" s="54">
        <f t="shared" si="38"/>
        <v>3.2221755496824569</v>
      </c>
      <c r="ER33" s="55">
        <f t="shared" si="39"/>
        <v>2634</v>
      </c>
      <c r="ES33" s="61"/>
      <c r="ET33" s="62"/>
      <c r="EU33" s="58"/>
      <c r="EV33" s="58"/>
      <c r="EW33" s="59"/>
      <c r="EX33" s="54">
        <f t="shared" si="40"/>
        <v>3.2221755496824569</v>
      </c>
      <c r="EY33" s="55">
        <f t="shared" si="41"/>
        <v>2634</v>
      </c>
      <c r="EZ33" s="61"/>
      <c r="FA33" s="62"/>
      <c r="FB33" s="58"/>
      <c r="FC33" s="58"/>
      <c r="FD33" s="59"/>
      <c r="FE33" s="54">
        <f t="shared" si="42"/>
        <v>3.2221755496824569</v>
      </c>
      <c r="FF33" s="55">
        <f t="shared" si="43"/>
        <v>2634</v>
      </c>
      <c r="FG33" s="61"/>
      <c r="FH33" s="62"/>
      <c r="FI33" s="58"/>
      <c r="FJ33" s="58"/>
      <c r="FK33" s="59"/>
      <c r="FL33" s="54">
        <f t="shared" si="44"/>
        <v>3.2221755496824569</v>
      </c>
      <c r="FM33" s="55">
        <f t="shared" si="45"/>
        <v>2634</v>
      </c>
      <c r="FN33" s="61"/>
      <c r="FO33" s="62"/>
      <c r="FP33" s="58"/>
      <c r="FQ33" s="58"/>
      <c r="FR33" s="59"/>
      <c r="FS33" s="54">
        <f t="shared" si="46"/>
        <v>3.2221755496824569</v>
      </c>
      <c r="FT33" s="55">
        <f t="shared" si="47"/>
        <v>2634</v>
      </c>
      <c r="FU33" s="61"/>
      <c r="FV33" s="62"/>
      <c r="FW33" s="58"/>
      <c r="FX33" s="58"/>
      <c r="FY33" s="59"/>
      <c r="FZ33" s="54">
        <f t="shared" si="48"/>
        <v>3.2221755496824569</v>
      </c>
      <c r="GA33" s="55">
        <f t="shared" si="49"/>
        <v>2634</v>
      </c>
      <c r="GB33" s="61"/>
      <c r="GC33" s="62"/>
      <c r="GD33" s="58"/>
      <c r="GE33" s="58"/>
      <c r="GF33" s="59"/>
      <c r="GG33" s="54">
        <f t="shared" si="50"/>
        <v>3.2221755496824569</v>
      </c>
      <c r="GH33" s="55">
        <f t="shared" si="51"/>
        <v>2634</v>
      </c>
      <c r="GI33" s="61"/>
      <c r="GJ33" s="62"/>
      <c r="GK33" s="58"/>
      <c r="GL33" s="58"/>
      <c r="GM33" s="59"/>
      <c r="GN33" s="54">
        <f t="shared" si="52"/>
        <v>3.2221755496824569</v>
      </c>
      <c r="GO33" s="55">
        <f t="shared" si="53"/>
        <v>2634</v>
      </c>
      <c r="GP33" s="61"/>
      <c r="GQ33" s="62"/>
      <c r="GR33" s="58"/>
      <c r="GS33" s="58"/>
      <c r="GT33" s="59"/>
      <c r="GU33" s="54">
        <f t="shared" si="54"/>
        <v>3.2221755496824569</v>
      </c>
      <c r="GV33" s="55">
        <f t="shared" si="55"/>
        <v>2634</v>
      </c>
    </row>
    <row r="34" spans="1:204" s="70" customFormat="1" ht="13.5" thickBot="1">
      <c r="A34" s="63">
        <v>31</v>
      </c>
      <c r="B34" s="64">
        <v>2</v>
      </c>
      <c r="C34" s="65"/>
      <c r="D34" s="66"/>
      <c r="E34" s="66"/>
      <c r="F34" s="67"/>
      <c r="G34" s="54">
        <f t="shared" si="57"/>
        <v>1.2432847325138061</v>
      </c>
      <c r="H34" s="55">
        <f t="shared" si="56"/>
        <v>6159</v>
      </c>
      <c r="I34" s="64"/>
      <c r="J34" s="65"/>
      <c r="K34" s="66"/>
      <c r="L34" s="66"/>
      <c r="M34" s="67"/>
      <c r="N34" s="68">
        <f t="shared" si="0"/>
        <v>1.3917154584828964</v>
      </c>
      <c r="O34" s="69">
        <f t="shared" si="1"/>
        <v>2659</v>
      </c>
      <c r="P34" s="64"/>
      <c r="Q34" s="65"/>
      <c r="R34" s="66">
        <v>20</v>
      </c>
      <c r="S34" s="66"/>
      <c r="T34" s="67"/>
      <c r="U34" s="68">
        <f t="shared" si="2"/>
        <v>1.6089746941701126</v>
      </c>
      <c r="V34" s="69">
        <f t="shared" si="3"/>
        <v>2659</v>
      </c>
      <c r="W34" s="64"/>
      <c r="X34" s="65"/>
      <c r="Y34" s="66"/>
      <c r="Z34" s="66"/>
      <c r="AA34" s="67"/>
      <c r="AB34" s="68">
        <f t="shared" si="4"/>
        <v>1.8080084546931543</v>
      </c>
      <c r="AC34" s="69">
        <f t="shared" si="5"/>
        <v>2659</v>
      </c>
      <c r="AD34" s="64"/>
      <c r="AE34" s="65"/>
      <c r="AF34" s="66"/>
      <c r="AG34" s="66"/>
      <c r="AH34" s="67"/>
      <c r="AI34" s="68">
        <f t="shared" si="6"/>
        <v>2.0259909235218045</v>
      </c>
      <c r="AJ34" s="69">
        <f t="shared" si="7"/>
        <v>2659</v>
      </c>
      <c r="AK34" s="64">
        <v>6</v>
      </c>
      <c r="AL34" s="65"/>
      <c r="AM34" s="66"/>
      <c r="AN34" s="66"/>
      <c r="AO34" s="67"/>
      <c r="AP34" s="68">
        <f t="shared" si="8"/>
        <v>2.2898263735174624</v>
      </c>
      <c r="AQ34" s="69">
        <f t="shared" si="9"/>
        <v>2659</v>
      </c>
      <c r="AR34" s="64"/>
      <c r="AS34" s="65"/>
      <c r="AT34" s="66"/>
      <c r="AU34" s="66"/>
      <c r="AV34" s="67"/>
      <c r="AW34" s="68">
        <f t="shared" si="10"/>
        <v>2.465716673514569</v>
      </c>
      <c r="AX34" s="69">
        <f t="shared" si="11"/>
        <v>2659</v>
      </c>
      <c r="AY34" s="64">
        <v>5</v>
      </c>
      <c r="AZ34" s="65"/>
      <c r="BA34" s="66"/>
      <c r="BB34" s="66"/>
      <c r="BC34" s="67"/>
      <c r="BD34" s="68">
        <f t="shared" si="12"/>
        <v>2.6542082826753481</v>
      </c>
      <c r="BE34" s="69">
        <f t="shared" si="13"/>
        <v>2655</v>
      </c>
      <c r="BF34" s="64">
        <v>3</v>
      </c>
      <c r="BG34" s="65"/>
      <c r="BH34" s="66"/>
      <c r="BI34" s="66"/>
      <c r="BJ34" s="67"/>
      <c r="BK34" s="68">
        <f t="shared" si="14"/>
        <v>2.8328262748526631</v>
      </c>
      <c r="BL34" s="69">
        <f t="shared" si="15"/>
        <v>2655</v>
      </c>
      <c r="BM34" s="64"/>
      <c r="BN34" s="65"/>
      <c r="BO34" s="66"/>
      <c r="BP34" s="66"/>
      <c r="BQ34" s="67"/>
      <c r="BR34" s="68">
        <f t="shared" si="16"/>
        <v>2.9938010388478058</v>
      </c>
      <c r="BS34" s="69">
        <f t="shared" si="17"/>
        <v>2634</v>
      </c>
      <c r="BT34" s="64">
        <v>6</v>
      </c>
      <c r="BU34" s="65"/>
      <c r="BV34" s="66"/>
      <c r="BW34" s="66"/>
      <c r="BX34" s="67"/>
      <c r="BY34" s="68">
        <f t="shared" si="18"/>
        <v>3.2221755496824569</v>
      </c>
      <c r="BZ34" s="69">
        <f t="shared" si="19"/>
        <v>2634</v>
      </c>
      <c r="CA34" s="64"/>
      <c r="CB34" s="65"/>
      <c r="CC34" s="66"/>
      <c r="CD34" s="66"/>
      <c r="CE34" s="67"/>
      <c r="CF34" s="68">
        <f t="shared" si="20"/>
        <v>3.2221755496824569</v>
      </c>
      <c r="CG34" s="69">
        <f t="shared" si="21"/>
        <v>2634</v>
      </c>
      <c r="CH34" s="64"/>
      <c r="CI34" s="65"/>
      <c r="CJ34" s="66"/>
      <c r="CK34" s="66"/>
      <c r="CL34" s="67"/>
      <c r="CM34" s="68">
        <f t="shared" si="22"/>
        <v>3.2221755496824569</v>
      </c>
      <c r="CN34" s="69">
        <f t="shared" si="23"/>
        <v>2634</v>
      </c>
      <c r="CO34" s="64"/>
      <c r="CP34" s="65"/>
      <c r="CQ34" s="66"/>
      <c r="CR34" s="66"/>
      <c r="CS34" s="67"/>
      <c r="CT34" s="68">
        <f t="shared" si="24"/>
        <v>3.2221755496824569</v>
      </c>
      <c r="CU34" s="69">
        <f t="shared" si="25"/>
        <v>2634</v>
      </c>
      <c r="CV34" s="64"/>
      <c r="CW34" s="65"/>
      <c r="CX34" s="66"/>
      <c r="CY34" s="66"/>
      <c r="CZ34" s="67"/>
      <c r="DA34" s="68">
        <f t="shared" si="26"/>
        <v>3.2221755496824569</v>
      </c>
      <c r="DB34" s="69">
        <f t="shared" si="27"/>
        <v>2634</v>
      </c>
      <c r="DC34" s="64"/>
      <c r="DD34" s="65"/>
      <c r="DE34" s="66"/>
      <c r="DF34" s="66"/>
      <c r="DG34" s="67"/>
      <c r="DH34" s="68">
        <f t="shared" si="28"/>
        <v>3.2221755496824569</v>
      </c>
      <c r="DI34" s="69">
        <f t="shared" si="29"/>
        <v>2634</v>
      </c>
      <c r="DJ34" s="64"/>
      <c r="DK34" s="65"/>
      <c r="DL34" s="66"/>
      <c r="DM34" s="66"/>
      <c r="DN34" s="67"/>
      <c r="DO34" s="68">
        <f t="shared" si="30"/>
        <v>3.2221755496824569</v>
      </c>
      <c r="DP34" s="69">
        <f t="shared" si="31"/>
        <v>2634</v>
      </c>
      <c r="DQ34" s="64"/>
      <c r="DR34" s="65"/>
      <c r="DS34" s="66"/>
      <c r="DT34" s="66"/>
      <c r="DU34" s="67"/>
      <c r="DV34" s="68">
        <f t="shared" si="32"/>
        <v>3.2221755496824569</v>
      </c>
      <c r="DW34" s="69">
        <f t="shared" si="33"/>
        <v>2634</v>
      </c>
      <c r="DX34" s="64"/>
      <c r="DY34" s="65"/>
      <c r="DZ34" s="66"/>
      <c r="EA34" s="66"/>
      <c r="EB34" s="67"/>
      <c r="EC34" s="68">
        <f t="shared" si="34"/>
        <v>3.2221755496824569</v>
      </c>
      <c r="ED34" s="69">
        <f t="shared" si="35"/>
        <v>2634</v>
      </c>
      <c r="EE34" s="64"/>
      <c r="EF34" s="65"/>
      <c r="EG34" s="66"/>
      <c r="EH34" s="66"/>
      <c r="EI34" s="67"/>
      <c r="EJ34" s="68">
        <f t="shared" si="36"/>
        <v>3.2221755496824569</v>
      </c>
      <c r="EK34" s="69">
        <f t="shared" si="37"/>
        <v>2634</v>
      </c>
      <c r="EL34" s="64"/>
      <c r="EM34" s="65"/>
      <c r="EN34" s="66"/>
      <c r="EO34" s="66"/>
      <c r="EP34" s="67"/>
      <c r="EQ34" s="68">
        <f t="shared" si="38"/>
        <v>3.2221755496824569</v>
      </c>
      <c r="ER34" s="69">
        <f t="shared" si="39"/>
        <v>2634</v>
      </c>
      <c r="ES34" s="64"/>
      <c r="ET34" s="65"/>
      <c r="EU34" s="66"/>
      <c r="EV34" s="66"/>
      <c r="EW34" s="67"/>
      <c r="EX34" s="68">
        <f t="shared" si="40"/>
        <v>3.2221755496824569</v>
      </c>
      <c r="EY34" s="69">
        <f t="shared" si="41"/>
        <v>2634</v>
      </c>
      <c r="EZ34" s="64"/>
      <c r="FA34" s="65"/>
      <c r="FB34" s="66"/>
      <c r="FC34" s="66"/>
      <c r="FD34" s="67"/>
      <c r="FE34" s="68">
        <f t="shared" si="42"/>
        <v>3.2221755496824569</v>
      </c>
      <c r="FF34" s="69">
        <f t="shared" si="43"/>
        <v>2634</v>
      </c>
      <c r="FG34" s="64"/>
      <c r="FH34" s="65"/>
      <c r="FI34" s="66"/>
      <c r="FJ34" s="66"/>
      <c r="FK34" s="67"/>
      <c r="FL34" s="68">
        <f t="shared" si="44"/>
        <v>3.2221755496824569</v>
      </c>
      <c r="FM34" s="69">
        <f t="shared" si="45"/>
        <v>2634</v>
      </c>
      <c r="FN34" s="64"/>
      <c r="FO34" s="65"/>
      <c r="FP34" s="66"/>
      <c r="FQ34" s="66"/>
      <c r="FR34" s="67"/>
      <c r="FS34" s="68">
        <f t="shared" si="46"/>
        <v>3.2221755496824569</v>
      </c>
      <c r="FT34" s="69">
        <f t="shared" si="47"/>
        <v>2634</v>
      </c>
      <c r="FU34" s="64"/>
      <c r="FV34" s="65"/>
      <c r="FW34" s="66"/>
      <c r="FX34" s="66"/>
      <c r="FY34" s="67"/>
      <c r="FZ34" s="68">
        <f t="shared" si="48"/>
        <v>3.2221755496824569</v>
      </c>
      <c r="GA34" s="69">
        <f t="shared" si="49"/>
        <v>2634</v>
      </c>
      <c r="GB34" s="64"/>
      <c r="GC34" s="65"/>
      <c r="GD34" s="66"/>
      <c r="GE34" s="66"/>
      <c r="GF34" s="67"/>
      <c r="GG34" s="68">
        <f t="shared" si="50"/>
        <v>3.2221755496824569</v>
      </c>
      <c r="GH34" s="69">
        <f t="shared" si="51"/>
        <v>2634</v>
      </c>
      <c r="GI34" s="64"/>
      <c r="GJ34" s="65"/>
      <c r="GK34" s="66"/>
      <c r="GL34" s="66"/>
      <c r="GM34" s="67"/>
      <c r="GN34" s="68">
        <f t="shared" si="52"/>
        <v>3.2221755496824569</v>
      </c>
      <c r="GO34" s="69">
        <f t="shared" si="53"/>
        <v>2634</v>
      </c>
      <c r="GP34" s="64"/>
      <c r="GQ34" s="65"/>
      <c r="GR34" s="66"/>
      <c r="GS34" s="66"/>
      <c r="GT34" s="67"/>
      <c r="GU34" s="68">
        <f t="shared" si="54"/>
        <v>3.2221755496824569</v>
      </c>
      <c r="GV34" s="69">
        <f t="shared" si="55"/>
        <v>2634</v>
      </c>
    </row>
    <row r="35" spans="1:204" s="79" customFormat="1" ht="13.5" thickBot="1">
      <c r="A35" s="71" t="s">
        <v>4</v>
      </c>
      <c r="B35" s="72">
        <f>SUM(B4:B34)</f>
        <v>15</v>
      </c>
      <c r="C35" s="73">
        <f>SUM(C4:C34)</f>
        <v>0</v>
      </c>
      <c r="D35" s="74">
        <f>SUM(D4:D34)</f>
        <v>330</v>
      </c>
      <c r="E35" s="75">
        <f>SUM(E4:E34)</f>
        <v>65</v>
      </c>
      <c r="F35" s="76">
        <f>SUM(F4:F34)</f>
        <v>121</v>
      </c>
      <c r="G35" s="77">
        <v>1.2</v>
      </c>
      <c r="H35" s="77">
        <v>6280</v>
      </c>
      <c r="I35" s="72">
        <f>SUM(I4:I34)</f>
        <v>58</v>
      </c>
      <c r="J35" s="73">
        <f>SUM(J4:J34)</f>
        <v>0</v>
      </c>
      <c r="K35" s="74">
        <f>SUM(K4:K34)</f>
        <v>850</v>
      </c>
      <c r="L35" s="75">
        <f>SUM(L4:L34)</f>
        <v>0</v>
      </c>
      <c r="M35" s="76">
        <f>SUM(M4:M34)</f>
        <v>3500</v>
      </c>
      <c r="N35" s="123">
        <f>+N34-G34</f>
        <v>0.14843072596909024</v>
      </c>
      <c r="O35" s="78"/>
      <c r="P35" s="72">
        <f>SUM(P4:P34)</f>
        <v>84</v>
      </c>
      <c r="Q35" s="73">
        <f>SUM(Q4:Q34)</f>
        <v>0</v>
      </c>
      <c r="R35" s="74">
        <f>SUM(R4:R34)</f>
        <v>380</v>
      </c>
      <c r="S35" s="75">
        <f>SUM(S4:S34)</f>
        <v>0</v>
      </c>
      <c r="T35" s="76">
        <f>SUM(T4:T34)</f>
        <v>0</v>
      </c>
      <c r="U35" s="123">
        <f>+U34-N34</f>
        <v>0.21725923568721628</v>
      </c>
      <c r="V35" s="78"/>
      <c r="W35" s="72">
        <f>SUM(W4:W34)</f>
        <v>67</v>
      </c>
      <c r="X35" s="73">
        <f>SUM(X4:X34)</f>
        <v>0</v>
      </c>
      <c r="Y35" s="74">
        <f>SUM(Y4:Y34)</f>
        <v>440</v>
      </c>
      <c r="Z35" s="75">
        <f>SUM(Z4:Z34)</f>
        <v>0</v>
      </c>
      <c r="AA35" s="76">
        <f>SUM(AA4:AA34)</f>
        <v>0</v>
      </c>
      <c r="AB35" s="123">
        <f>+AB34-U34</f>
        <v>0.19903376052304167</v>
      </c>
      <c r="AC35" s="78"/>
      <c r="AD35" s="72">
        <f>SUM(AD4:AD34)</f>
        <v>118</v>
      </c>
      <c r="AE35" s="73">
        <f>SUM(AE4:AE34)</f>
        <v>0</v>
      </c>
      <c r="AF35" s="74">
        <f>SUM(AF4:AF34)</f>
        <v>70</v>
      </c>
      <c r="AG35" s="75">
        <f>SUM(AG4:AG34)</f>
        <v>0</v>
      </c>
      <c r="AH35" s="76">
        <f>SUM(AH4:AH34)</f>
        <v>0</v>
      </c>
      <c r="AI35" s="123">
        <f>+AI34-AB34</f>
        <v>0.21798246882865024</v>
      </c>
      <c r="AJ35" s="78"/>
      <c r="AK35" s="72">
        <f>SUM(AK4:AK34)</f>
        <v>126</v>
      </c>
      <c r="AL35" s="73">
        <f>SUM(AL4:AL34)</f>
        <v>0</v>
      </c>
      <c r="AM35" s="74">
        <f>SUM(AM4:AM34)</f>
        <v>240</v>
      </c>
      <c r="AN35" s="75">
        <f>SUM(AN4:AN34)</f>
        <v>0</v>
      </c>
      <c r="AO35" s="76">
        <f>SUM(AO4:AO34)</f>
        <v>0</v>
      </c>
      <c r="AP35" s="123">
        <f>+AP34-AI34</f>
        <v>0.26383544999565789</v>
      </c>
      <c r="AQ35" s="78"/>
      <c r="AR35" s="72">
        <f>SUM(AR4:AR34)</f>
        <v>32</v>
      </c>
      <c r="AS35" s="73">
        <f>SUM(AS4:AS34)</f>
        <v>0</v>
      </c>
      <c r="AT35" s="74">
        <f>SUM(AT4:AT34)</f>
        <v>640</v>
      </c>
      <c r="AU35" s="75">
        <f>SUM(AU4:AU34)</f>
        <v>0</v>
      </c>
      <c r="AV35" s="76">
        <f>SUM(AV4:AV34)</f>
        <v>0</v>
      </c>
      <c r="AW35" s="123">
        <f>+AW34-AP34</f>
        <v>0.17589029999710659</v>
      </c>
      <c r="AX35" s="78"/>
      <c r="AY35" s="72">
        <f>SUM(AY4:AY34)</f>
        <v>37</v>
      </c>
      <c r="AZ35" s="73">
        <f>SUM(AZ4:AZ34)</f>
        <v>0</v>
      </c>
      <c r="BA35" s="74">
        <f>SUM(BA4:BA34)</f>
        <v>660</v>
      </c>
      <c r="BB35" s="75">
        <f>SUM(BB4:BB34)</f>
        <v>0</v>
      </c>
      <c r="BC35" s="76">
        <f>SUM(BC4:BC34)</f>
        <v>4</v>
      </c>
      <c r="BD35" s="123">
        <f>+BD34-AW34</f>
        <v>0.18849160916077912</v>
      </c>
      <c r="BE35" s="78"/>
      <c r="BF35" s="72">
        <f>SUM(BF4:BF34)</f>
        <v>67</v>
      </c>
      <c r="BG35" s="73">
        <f>SUM(BG4:BG34)</f>
        <v>0</v>
      </c>
      <c r="BH35" s="74">
        <f>SUM(BH4:BH34)</f>
        <v>330</v>
      </c>
      <c r="BI35" s="75">
        <f>SUM(BI4:BI34)</f>
        <v>0</v>
      </c>
      <c r="BJ35" s="76">
        <f>SUM(BJ4:BJ34)</f>
        <v>0</v>
      </c>
      <c r="BK35" s="123">
        <f>+BK34-BD34</f>
        <v>0.178617992177315</v>
      </c>
      <c r="BL35" s="78"/>
      <c r="BM35" s="72">
        <f>SUM(BM4:BM34)</f>
        <v>78</v>
      </c>
      <c r="BN35" s="73">
        <f>SUM(BN4:BN34)</f>
        <v>0</v>
      </c>
      <c r="BO35" s="74">
        <f>SUM(BO4:BO34)</f>
        <v>130</v>
      </c>
      <c r="BP35" s="75">
        <f>SUM(BP4:BP34)</f>
        <v>0</v>
      </c>
      <c r="BQ35" s="76">
        <f>SUM(BQ4:BQ34)</f>
        <v>21</v>
      </c>
      <c r="BR35" s="123">
        <f>+BR34-BK34</f>
        <v>0.16097476399514266</v>
      </c>
      <c r="BS35" s="78"/>
      <c r="BT35" s="72">
        <f>SUM(BT4:BT34)</f>
        <v>113</v>
      </c>
      <c r="BU35" s="73">
        <f>SUM(BU4:BU34)</f>
        <v>0</v>
      </c>
      <c r="BV35" s="74">
        <f>SUM(BV4:BV34)</f>
        <v>160</v>
      </c>
      <c r="BW35" s="75">
        <f>SUM(BW4:BW34)</f>
        <v>0</v>
      </c>
      <c r="BX35" s="76">
        <f>SUM(BX4:BX34)</f>
        <v>0</v>
      </c>
      <c r="BY35" s="123">
        <f>+BY34-BR34</f>
        <v>0.2283745108346511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15</v>
      </c>
      <c r="C36" s="322"/>
      <c r="D36" s="323">
        <f>+SUM(D35:E35)</f>
        <v>395</v>
      </c>
      <c r="E36" s="324"/>
      <c r="F36" s="80">
        <f>+F35</f>
        <v>121</v>
      </c>
      <c r="G36" s="371"/>
      <c r="H36" s="372"/>
      <c r="I36" s="321">
        <f>+SUM(I35:J35)</f>
        <v>58</v>
      </c>
      <c r="J36" s="322"/>
      <c r="K36" s="323">
        <f>+SUM(K35:L35)</f>
        <v>850</v>
      </c>
      <c r="L36" s="324"/>
      <c r="M36" s="80">
        <f>+M35</f>
        <v>3500</v>
      </c>
      <c r="N36" s="78"/>
      <c r="O36" s="78"/>
      <c r="P36" s="321">
        <f>+SUM(P35:Q35)</f>
        <v>84</v>
      </c>
      <c r="Q36" s="322"/>
      <c r="R36" s="323">
        <f>+SUM(R35:S35)</f>
        <v>380</v>
      </c>
      <c r="S36" s="324"/>
      <c r="T36" s="80">
        <f>+T35</f>
        <v>0</v>
      </c>
      <c r="U36" s="78"/>
      <c r="V36" s="78"/>
      <c r="W36" s="321">
        <f>+SUM(W35:X35)</f>
        <v>67</v>
      </c>
      <c r="X36" s="322"/>
      <c r="Y36" s="323">
        <f>+SUM(Y35:Z35)</f>
        <v>440</v>
      </c>
      <c r="Z36" s="324"/>
      <c r="AA36" s="80">
        <f>+AA35</f>
        <v>0</v>
      </c>
      <c r="AB36" s="78"/>
      <c r="AC36" s="78"/>
      <c r="AD36" s="321">
        <f>+SUM(AD35:AE35)</f>
        <v>118</v>
      </c>
      <c r="AE36" s="322"/>
      <c r="AF36" s="323">
        <f>+SUM(AF35:AG35)</f>
        <v>70</v>
      </c>
      <c r="AG36" s="324"/>
      <c r="AH36" s="80">
        <f>+AH35</f>
        <v>0</v>
      </c>
      <c r="AI36" s="78"/>
      <c r="AJ36" s="78"/>
      <c r="AK36" s="321">
        <f>+SUM(AK35:AL35)</f>
        <v>126</v>
      </c>
      <c r="AL36" s="322"/>
      <c r="AM36" s="323">
        <f>+SUM(AM35:AN35)</f>
        <v>240</v>
      </c>
      <c r="AN36" s="324"/>
      <c r="AO36" s="80">
        <f>+AO35</f>
        <v>0</v>
      </c>
      <c r="AP36" s="78"/>
      <c r="AQ36" s="78"/>
      <c r="AR36" s="321">
        <f>+SUM(AR35:AS35)</f>
        <v>32</v>
      </c>
      <c r="AS36" s="322"/>
      <c r="AT36" s="323">
        <f>+SUM(AT35:AU35)</f>
        <v>640</v>
      </c>
      <c r="AU36" s="324"/>
      <c r="AV36" s="80">
        <f>+AV35</f>
        <v>0</v>
      </c>
      <c r="AW36" s="78"/>
      <c r="AX36" s="78"/>
      <c r="AY36" s="321">
        <f>+SUM(AY35:AZ35)</f>
        <v>37</v>
      </c>
      <c r="AZ36" s="322"/>
      <c r="BA36" s="323">
        <f>+SUM(BA35:BB35)</f>
        <v>660</v>
      </c>
      <c r="BB36" s="324"/>
      <c r="BC36" s="80">
        <f>+BC35</f>
        <v>4</v>
      </c>
      <c r="BD36" s="78"/>
      <c r="BE36" s="78"/>
      <c r="BF36" s="321">
        <f>+SUM(BF35:BG35)</f>
        <v>67</v>
      </c>
      <c r="BG36" s="322"/>
      <c r="BH36" s="323">
        <f>+SUM(BH35:BI35)</f>
        <v>330</v>
      </c>
      <c r="BI36" s="324"/>
      <c r="BJ36" s="80">
        <f>+BJ35</f>
        <v>0</v>
      </c>
      <c r="BK36" s="78"/>
      <c r="BL36" s="78"/>
      <c r="BM36" s="321">
        <f>+SUM(BM35:BN35)</f>
        <v>78</v>
      </c>
      <c r="BN36" s="322"/>
      <c r="BO36" s="323">
        <f>+SUM(BO35:BP35)</f>
        <v>130</v>
      </c>
      <c r="BP36" s="324"/>
      <c r="BQ36" s="80">
        <f>+BQ35</f>
        <v>21</v>
      </c>
      <c r="BR36" s="78"/>
      <c r="BS36" s="78"/>
      <c r="BT36" s="321">
        <f>+SUM(BT35:BU35)</f>
        <v>113</v>
      </c>
      <c r="BU36" s="322"/>
      <c r="BV36" s="323">
        <f>+SUM(BV35:BW35)</f>
        <v>160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23850</v>
      </c>
      <c r="F42" s="373"/>
      <c r="G42" s="373"/>
      <c r="H42" s="373"/>
      <c r="I42" s="373"/>
      <c r="J42" s="373"/>
      <c r="K42" s="373"/>
      <c r="L42" s="373">
        <f>+E42+I42</f>
        <v>23850</v>
      </c>
      <c r="M42" s="373"/>
      <c r="N42" s="373"/>
      <c r="P42" s="339">
        <f>GU34</f>
        <v>3.2221755496824569</v>
      </c>
      <c r="Q42" s="339"/>
      <c r="R42" s="339"/>
      <c r="S42" s="339"/>
      <c r="T42" s="333">
        <f>+GV34</f>
        <v>2634</v>
      </c>
      <c r="U42" s="334"/>
      <c r="V42" s="335"/>
      <c r="W42" s="336">
        <f>+P42*T42</f>
        <v>8487.2103978635914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4295</v>
      </c>
      <c r="F43" s="381"/>
      <c r="G43" s="381"/>
      <c r="H43" s="381"/>
      <c r="I43" s="381"/>
      <c r="J43" s="381"/>
      <c r="K43" s="381"/>
      <c r="L43" s="381">
        <f>+E43+I43</f>
        <v>4295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3646</v>
      </c>
      <c r="F44" s="376"/>
      <c r="G44" s="376"/>
      <c r="H44" s="376"/>
      <c r="I44" s="376"/>
      <c r="J44" s="376"/>
      <c r="K44" s="376"/>
      <c r="L44" s="376">
        <f>+E44+I44</f>
        <v>3646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45786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10 เดือน 24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 t="s">
        <v>130</v>
      </c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 t="s">
        <v>131</v>
      </c>
      <c r="D57" s="294"/>
      <c r="E57" s="295"/>
      <c r="F57" s="285">
        <f>1.24*4000</f>
        <v>4960</v>
      </c>
      <c r="G57" s="286"/>
      <c r="H57" s="287"/>
      <c r="I57" s="301">
        <v>85</v>
      </c>
      <c r="J57" s="302"/>
      <c r="K57" s="303"/>
      <c r="L57" s="284">
        <f t="shared" ref="L57:L64" si="58">+F57*I57</f>
        <v>421600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>
        <f>+F65/O65</f>
        <v>1.24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3.2221755496824569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>
        <f>+U57-U58</f>
        <v>-1.9821755496824569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4960</v>
      </c>
      <c r="G65" s="292"/>
      <c r="H65" s="292"/>
      <c r="I65" s="318">
        <f>+L65/F65</f>
        <v>85</v>
      </c>
      <c r="J65" s="319"/>
      <c r="K65" s="320"/>
      <c r="L65" s="292">
        <f>SUM(L56:N64)</f>
        <v>421600</v>
      </c>
      <c r="M65" s="292"/>
      <c r="N65" s="292"/>
      <c r="O65" s="300">
        <v>4000</v>
      </c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3.2221755496824569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3.2221755496824569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4960</v>
      </c>
      <c r="G82" s="290"/>
      <c r="H82" s="290"/>
      <c r="I82" s="291">
        <f>+L82/F82</f>
        <v>85</v>
      </c>
      <c r="J82" s="291"/>
      <c r="K82" s="291"/>
      <c r="L82" s="289">
        <f>+L65+L73+L81</f>
        <v>421600</v>
      </c>
      <c r="M82" s="290"/>
      <c r="N82" s="290"/>
      <c r="O82" s="289">
        <f>+O65+O73+O81</f>
        <v>4000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>
        <f>+L82/F82</f>
        <v>85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>
        <f>F99/F82</f>
        <v>-3246.0111645855009</v>
      </c>
      <c r="G85" s="270"/>
      <c r="H85" s="270"/>
      <c r="L85" s="274">
        <f>+H35-O82</f>
        <v>2280</v>
      </c>
      <c r="M85" s="275"/>
      <c r="N85" s="276"/>
      <c r="O85" s="277">
        <f>+L85/H35</f>
        <v>0.36305732484076431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-1476.9677419354839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333900</v>
      </c>
      <c r="G89" s="384"/>
      <c r="H89" s="384"/>
      <c r="I89" s="386">
        <f>+F89/$F$99</f>
        <v>-2.0738853002587564E-2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214750</v>
      </c>
      <c r="G90" s="384"/>
      <c r="H90" s="384"/>
      <c r="I90" s="387">
        <f>+F90/$F$99</f>
        <v>-1.3338330884413536E-2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548650</v>
      </c>
      <c r="G91" s="291"/>
      <c r="H91" s="291"/>
      <c r="I91" s="281">
        <f>+F91/$F$99</f>
        <v>-3.4077183887001102E-2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+(G35*H35)*115+(500*0.8*85)</f>
        <v>900640</v>
      </c>
      <c r="G93" s="262"/>
      <c r="H93" s="263"/>
      <c r="I93" s="278">
        <f>+F93/$F$99</f>
        <v>-5.5939624343367668E-2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-1312860.2150537635</v>
      </c>
      <c r="G94" s="262"/>
      <c r="H94" s="263"/>
      <c r="I94" s="278">
        <f t="shared" ref="I94:I99" si="61">+F94/$F$99</f>
        <v>8.1543021901603771E-2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-7384838.7096774196</v>
      </c>
      <c r="G95" s="262"/>
      <c r="H95" s="263"/>
      <c r="I95" s="278">
        <f t="shared" si="61"/>
        <v>0.45867949819652121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-8861806.4516129028</v>
      </c>
      <c r="G96" s="262"/>
      <c r="H96" s="263"/>
      <c r="I96" s="278">
        <f t="shared" si="61"/>
        <v>0.55041539783582538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-6.2110970358153831E-4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-16648865.376344085</v>
      </c>
      <c r="G98" s="327"/>
      <c r="H98" s="328"/>
      <c r="I98" s="329">
        <f t="shared" si="61"/>
        <v>1.0340771838870011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-16100215.376344085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16521815.376344085</v>
      </c>
      <c r="G100" s="325"/>
      <c r="H100" s="325"/>
      <c r="I100" s="396">
        <f>+F100/F99</f>
        <v>-1.0261859851029977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127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</sheetData>
  <mergeCells count="476">
    <mergeCell ref="S105:V105"/>
    <mergeCell ref="S104:V104"/>
    <mergeCell ref="C104:Q106"/>
    <mergeCell ref="C87:E87"/>
    <mergeCell ref="F87:H87"/>
    <mergeCell ref="C88:H88"/>
    <mergeCell ref="I88:K88"/>
    <mergeCell ref="C89:E89"/>
    <mergeCell ref="F89:H89"/>
    <mergeCell ref="C92:H92"/>
    <mergeCell ref="D93:E93"/>
    <mergeCell ref="F93:H93"/>
    <mergeCell ref="F98:H98"/>
    <mergeCell ref="I98:K98"/>
    <mergeCell ref="F99:H99"/>
    <mergeCell ref="I99:K99"/>
    <mergeCell ref="C99:E99"/>
    <mergeCell ref="C100:E100"/>
    <mergeCell ref="I95:K95"/>
    <mergeCell ref="I96:K96"/>
    <mergeCell ref="F94:H94"/>
    <mergeCell ref="I94:K94"/>
    <mergeCell ref="F100:H100"/>
    <mergeCell ref="I100:K100"/>
    <mergeCell ref="C77:E77"/>
    <mergeCell ref="F77:H77"/>
    <mergeCell ref="O80:Q80"/>
    <mergeCell ref="L78:N78"/>
    <mergeCell ref="C79:E79"/>
    <mergeCell ref="F79:H79"/>
    <mergeCell ref="I79:K79"/>
    <mergeCell ref="L79:N79"/>
    <mergeCell ref="C98:E98"/>
    <mergeCell ref="C84:E84"/>
    <mergeCell ref="F84:H84"/>
    <mergeCell ref="L84:N84"/>
    <mergeCell ref="O82:Q82"/>
    <mergeCell ref="O81:Q81"/>
    <mergeCell ref="C81:E81"/>
    <mergeCell ref="F81:H81"/>
    <mergeCell ref="I81:K81"/>
    <mergeCell ref="L81:N81"/>
    <mergeCell ref="L82:N82"/>
    <mergeCell ref="O85:Q85"/>
    <mergeCell ref="O83:Q83"/>
    <mergeCell ref="O84:Q84"/>
    <mergeCell ref="L80:N80"/>
    <mergeCell ref="F90:H90"/>
    <mergeCell ref="C73:E73"/>
    <mergeCell ref="F73:H73"/>
    <mergeCell ref="I73:K73"/>
    <mergeCell ref="L73:N73"/>
    <mergeCell ref="C74:Q74"/>
    <mergeCell ref="C75:E75"/>
    <mergeCell ref="F75:H75"/>
    <mergeCell ref="I75:K75"/>
    <mergeCell ref="R75:T75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O72:Q72"/>
    <mergeCell ref="DQ36:DR36"/>
    <mergeCell ref="I93:K93"/>
    <mergeCell ref="I92:K92"/>
    <mergeCell ref="I91:K91"/>
    <mergeCell ref="C90:E90"/>
    <mergeCell ref="F97:H97"/>
    <mergeCell ref="I97:K97"/>
    <mergeCell ref="D96:E96"/>
    <mergeCell ref="C44:D44"/>
    <mergeCell ref="E44:H44"/>
    <mergeCell ref="C46:E46"/>
    <mergeCell ref="W42:Y42"/>
    <mergeCell ref="F46:H46"/>
    <mergeCell ref="C39:F39"/>
    <mergeCell ref="C41:D41"/>
    <mergeCell ref="C43:D43"/>
    <mergeCell ref="E43:H43"/>
    <mergeCell ref="T42:V42"/>
    <mergeCell ref="I43:K43"/>
    <mergeCell ref="B36:C36"/>
    <mergeCell ref="D36:E36"/>
    <mergeCell ref="W36:X36"/>
    <mergeCell ref="R57:T57"/>
    <mergeCell ref="O73:Q73"/>
    <mergeCell ref="FU36:FV36"/>
    <mergeCell ref="GU2:GU3"/>
    <mergeCell ref="GN2:GN3"/>
    <mergeCell ref="GO2:GO3"/>
    <mergeCell ref="GP2:GQ2"/>
    <mergeCell ref="O69:Q69"/>
    <mergeCell ref="F69:H69"/>
    <mergeCell ref="GR2:GS2"/>
    <mergeCell ref="FY2:FY3"/>
    <mergeCell ref="FZ2:FZ3"/>
    <mergeCell ref="GM2:GM3"/>
    <mergeCell ref="CQ36:CR36"/>
    <mergeCell ref="DX36:DY36"/>
    <mergeCell ref="DZ36:EA36"/>
    <mergeCell ref="CA36:CB36"/>
    <mergeCell ref="CC36:CD36"/>
    <mergeCell ref="CH36:CI36"/>
    <mergeCell ref="GI2:GJ2"/>
    <mergeCell ref="FG36:FH36"/>
    <mergeCell ref="FI36:FJ36"/>
    <mergeCell ref="AR36:AS36"/>
    <mergeCell ref="DC36:DD36"/>
    <mergeCell ref="DE36:DF36"/>
    <mergeCell ref="DJ36:DK36"/>
    <mergeCell ref="CC2:CD2"/>
    <mergeCell ref="CE2:CE3"/>
    <mergeCell ref="GV2:GV3"/>
    <mergeCell ref="GK36:GL36"/>
    <mergeCell ref="GP36:GQ36"/>
    <mergeCell ref="GR36:GS36"/>
    <mergeCell ref="FN36:FO36"/>
    <mergeCell ref="FP36:FQ36"/>
    <mergeCell ref="DZ2:EA2"/>
    <mergeCell ref="EB2:EB3"/>
    <mergeCell ref="EC2:EC3"/>
    <mergeCell ref="EE36:EF36"/>
    <mergeCell ref="EG36:EH36"/>
    <mergeCell ref="EI2:EI3"/>
    <mergeCell ref="EJ2:EJ3"/>
    <mergeCell ref="EK2:EK3"/>
    <mergeCell ref="CX36:CY36"/>
    <mergeCell ref="DB2:DB3"/>
    <mergeCell ref="DC2:DD2"/>
    <mergeCell ref="DE2:DF2"/>
    <mergeCell ref="DG2:DG3"/>
    <mergeCell ref="DH2:DH3"/>
    <mergeCell ref="DI2:DI3"/>
    <mergeCell ref="GI36:GJ36"/>
    <mergeCell ref="CQ2:CR2"/>
    <mergeCell ref="DJ2:DK2"/>
    <mergeCell ref="FW36:FX36"/>
    <mergeCell ref="GB36:GC36"/>
    <mergeCell ref="GD36:GE36"/>
    <mergeCell ref="GI1:GO1"/>
    <mergeCell ref="GP1:GV1"/>
    <mergeCell ref="EL2:EM2"/>
    <mergeCell ref="EN2:EO2"/>
    <mergeCell ref="EP2:EP3"/>
    <mergeCell ref="EQ2:EQ3"/>
    <mergeCell ref="ER2:ER3"/>
    <mergeCell ref="ES2:ET2"/>
    <mergeCell ref="EU2:EV2"/>
    <mergeCell ref="EW2:EW3"/>
    <mergeCell ref="EX2:EX3"/>
    <mergeCell ref="EY2:EY3"/>
    <mergeCell ref="EZ2:FA2"/>
    <mergeCell ref="FB2:FC2"/>
    <mergeCell ref="FD2:FD3"/>
    <mergeCell ref="FE2:FE3"/>
    <mergeCell ref="FF2:FF3"/>
    <mergeCell ref="FG2:FH2"/>
    <mergeCell ref="FI2:FJ2"/>
    <mergeCell ref="FG1:FM1"/>
    <mergeCell ref="FN1:FT1"/>
    <mergeCell ref="GT2:GT3"/>
    <mergeCell ref="GB1:GH1"/>
    <mergeCell ref="FP2:FQ2"/>
    <mergeCell ref="FR2:FR3"/>
    <mergeCell ref="FS2:FS3"/>
    <mergeCell ref="FT2:FT3"/>
    <mergeCell ref="FU2:FV2"/>
    <mergeCell ref="FW2:FX2"/>
    <mergeCell ref="FL2:FL3"/>
    <mergeCell ref="FM2:FM3"/>
    <mergeCell ref="FN2:FO2"/>
    <mergeCell ref="GA2:GA3"/>
    <mergeCell ref="GB2:GC2"/>
    <mergeCell ref="FU1:GA1"/>
    <mergeCell ref="GD2:GE2"/>
    <mergeCell ref="GF2:GF3"/>
    <mergeCell ref="GG2:GG3"/>
    <mergeCell ref="GH2:GH3"/>
    <mergeCell ref="FK2:FK3"/>
    <mergeCell ref="GK2:GL2"/>
    <mergeCell ref="AR1:AX1"/>
    <mergeCell ref="AY1:BE1"/>
    <mergeCell ref="EL1:ER1"/>
    <mergeCell ref="ES1:EY1"/>
    <mergeCell ref="EZ1:FF1"/>
    <mergeCell ref="EL36:EM36"/>
    <mergeCell ref="EN36:EO36"/>
    <mergeCell ref="ES36:ET36"/>
    <mergeCell ref="EU36:EV36"/>
    <mergeCell ref="EZ36:FA36"/>
    <mergeCell ref="FB36:FC36"/>
    <mergeCell ref="DS36:DT36"/>
    <mergeCell ref="DL36:DM36"/>
    <mergeCell ref="ED2:ED3"/>
    <mergeCell ref="EE2:EF2"/>
    <mergeCell ref="EG2:EH2"/>
    <mergeCell ref="DV2:DV3"/>
    <mergeCell ref="DW2:DW3"/>
    <mergeCell ref="DX2:DY2"/>
    <mergeCell ref="BF36:BG36"/>
    <mergeCell ref="CV36:CW36"/>
    <mergeCell ref="DO2:DO3"/>
    <mergeCell ref="DP2:DP3"/>
    <mergeCell ref="BA36:BB36"/>
    <mergeCell ref="DL2:DM2"/>
    <mergeCell ref="DQ1:DW1"/>
    <mergeCell ref="DX1:ED1"/>
    <mergeCell ref="EE1:EK1"/>
    <mergeCell ref="CV1:DB1"/>
    <mergeCell ref="DC1:DI1"/>
    <mergeCell ref="DJ1:DP1"/>
    <mergeCell ref="BT36:BU36"/>
    <mergeCell ref="BV36:BW36"/>
    <mergeCell ref="DQ2:DR2"/>
    <mergeCell ref="DS2:DT2"/>
    <mergeCell ref="DU2:DU3"/>
    <mergeCell ref="CS2:CS3"/>
    <mergeCell ref="CT2:CT3"/>
    <mergeCell ref="CU2:CU3"/>
    <mergeCell ref="CV2:CW2"/>
    <mergeCell ref="CX2:CY2"/>
    <mergeCell ref="CZ2:CZ3"/>
    <mergeCell ref="DN2:DN3"/>
    <mergeCell ref="CG2:CG3"/>
    <mergeCell ref="CJ36:CK36"/>
    <mergeCell ref="CO36:CP36"/>
    <mergeCell ref="CF2:CF3"/>
    <mergeCell ref="DA2:DA3"/>
    <mergeCell ref="AP2:AP3"/>
    <mergeCell ref="CH2:CI2"/>
    <mergeCell ref="CJ2:CK2"/>
    <mergeCell ref="CL2:CL3"/>
    <mergeCell ref="CM2:CM3"/>
    <mergeCell ref="CN2:CN3"/>
    <mergeCell ref="CO2:CP2"/>
    <mergeCell ref="Y36:Z36"/>
    <mergeCell ref="AD36:AE36"/>
    <mergeCell ref="AF36:AG36"/>
    <mergeCell ref="BH36:BI36"/>
    <mergeCell ref="BM36:BN36"/>
    <mergeCell ref="BO36:BP36"/>
    <mergeCell ref="AK36:AL36"/>
    <mergeCell ref="AW2:AW3"/>
    <mergeCell ref="AX2:AX3"/>
    <mergeCell ref="AY2:AZ2"/>
    <mergeCell ref="BA2:BB2"/>
    <mergeCell ref="BC2:BC3"/>
    <mergeCell ref="BD2:BD3"/>
    <mergeCell ref="BE2:BE3"/>
    <mergeCell ref="AR2:AS2"/>
    <mergeCell ref="AT36:AU36"/>
    <mergeCell ref="AY36:AZ36"/>
    <mergeCell ref="B2:C2"/>
    <mergeCell ref="D2:E2"/>
    <mergeCell ref="F2:F3"/>
    <mergeCell ref="G2:G3"/>
    <mergeCell ref="H2:H3"/>
    <mergeCell ref="I2:J2"/>
    <mergeCell ref="K2:L2"/>
    <mergeCell ref="R2:S2"/>
    <mergeCell ref="AD2:AE2"/>
    <mergeCell ref="AT2:AU2"/>
    <mergeCell ref="AV2:AV3"/>
    <mergeCell ref="BF1:BL1"/>
    <mergeCell ref="BM1:BS1"/>
    <mergeCell ref="BT1:BZ1"/>
    <mergeCell ref="CA1:CG1"/>
    <mergeCell ref="CH1:CN1"/>
    <mergeCell ref="CO1:CU1"/>
    <mergeCell ref="BF2:BG2"/>
    <mergeCell ref="BH2:BI2"/>
    <mergeCell ref="BJ2:BJ3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BX2:BX3"/>
    <mergeCell ref="BY2:BY3"/>
    <mergeCell ref="BZ2:BZ3"/>
    <mergeCell ref="CA2:CB2"/>
    <mergeCell ref="AK1:AQ1"/>
    <mergeCell ref="W2:X2"/>
    <mergeCell ref="L41:N41"/>
    <mergeCell ref="P41:S41"/>
    <mergeCell ref="W41:Y41"/>
    <mergeCell ref="W1:AC1"/>
    <mergeCell ref="Y2:Z2"/>
    <mergeCell ref="AA2:AA3"/>
    <mergeCell ref="AB2:AB3"/>
    <mergeCell ref="AC2:AC3"/>
    <mergeCell ref="AD1:AJ1"/>
    <mergeCell ref="AM36:AN36"/>
    <mergeCell ref="H39:N39"/>
    <mergeCell ref="E41:H41"/>
    <mergeCell ref="I41:K41"/>
    <mergeCell ref="T41:V41"/>
    <mergeCell ref="AF2:AG2"/>
    <mergeCell ref="AH2:AH3"/>
    <mergeCell ref="AI2:AI3"/>
    <mergeCell ref="AJ2:AJ3"/>
    <mergeCell ref="AK2:AL2"/>
    <mergeCell ref="AM2:AN2"/>
    <mergeCell ref="AO2:AO3"/>
    <mergeCell ref="AQ2:AQ3"/>
    <mergeCell ref="U57:V57"/>
    <mergeCell ref="R58:T58"/>
    <mergeCell ref="U58:V58"/>
    <mergeCell ref="R59:T59"/>
    <mergeCell ref="U59:V59"/>
    <mergeCell ref="M2:M3"/>
    <mergeCell ref="N2:N3"/>
    <mergeCell ref="O2:O3"/>
    <mergeCell ref="P2:Q2"/>
    <mergeCell ref="L47:N47"/>
    <mergeCell ref="O55:Q55"/>
    <mergeCell ref="L55:N55"/>
    <mergeCell ref="L43:N43"/>
    <mergeCell ref="O47:Q47"/>
    <mergeCell ref="K36:L36"/>
    <mergeCell ref="P36:Q36"/>
    <mergeCell ref="R36:S36"/>
    <mergeCell ref="I46:K46"/>
    <mergeCell ref="L46:N46"/>
    <mergeCell ref="A1:A2"/>
    <mergeCell ref="B1:H1"/>
    <mergeCell ref="I1:O1"/>
    <mergeCell ref="P1:V1"/>
    <mergeCell ref="E51:F51"/>
    <mergeCell ref="C42:D42"/>
    <mergeCell ref="E42:H42"/>
    <mergeCell ref="I42:K42"/>
    <mergeCell ref="L42:N42"/>
    <mergeCell ref="P42:S42"/>
    <mergeCell ref="T2:T3"/>
    <mergeCell ref="U2:U3"/>
    <mergeCell ref="V2:V3"/>
    <mergeCell ref="I44:K44"/>
    <mergeCell ref="L44:N44"/>
    <mergeCell ref="O46:Q46"/>
    <mergeCell ref="C49:F49"/>
    <mergeCell ref="C50:D50"/>
    <mergeCell ref="E50:F50"/>
    <mergeCell ref="C47:E47"/>
    <mergeCell ref="F47:H47"/>
    <mergeCell ref="I47:K47"/>
    <mergeCell ref="G36:H36"/>
    <mergeCell ref="I36:J36"/>
    <mergeCell ref="C51:D51"/>
    <mergeCell ref="C54:J54"/>
    <mergeCell ref="K54:Q54"/>
    <mergeCell ref="O60:Q60"/>
    <mergeCell ref="I57:K57"/>
    <mergeCell ref="L57:N57"/>
    <mergeCell ref="O57:Q57"/>
    <mergeCell ref="C59:E59"/>
    <mergeCell ref="F59:H59"/>
    <mergeCell ref="C55:E55"/>
    <mergeCell ref="I55:K55"/>
    <mergeCell ref="F55:H55"/>
    <mergeCell ref="C56:Q56"/>
    <mergeCell ref="C57:E57"/>
    <mergeCell ref="F57:H57"/>
    <mergeCell ref="O58:Q58"/>
    <mergeCell ref="O59:Q59"/>
    <mergeCell ref="L58:N58"/>
    <mergeCell ref="C58:E58"/>
    <mergeCell ref="F58:H58"/>
    <mergeCell ref="I58:K58"/>
    <mergeCell ref="C60:E60"/>
    <mergeCell ref="I59:K59"/>
    <mergeCell ref="L59:N59"/>
    <mergeCell ref="F60:H60"/>
    <mergeCell ref="I60:K60"/>
    <mergeCell ref="L60:N60"/>
    <mergeCell ref="C68:E68"/>
    <mergeCell ref="F68:H68"/>
    <mergeCell ref="I68:K68"/>
    <mergeCell ref="L68:N68"/>
    <mergeCell ref="I61:K61"/>
    <mergeCell ref="I69:K69"/>
    <mergeCell ref="L69:N69"/>
    <mergeCell ref="F62:H62"/>
    <mergeCell ref="C61:E61"/>
    <mergeCell ref="L61:N61"/>
    <mergeCell ref="O64:Q64"/>
    <mergeCell ref="C63:E63"/>
    <mergeCell ref="F63:H63"/>
    <mergeCell ref="I63:K63"/>
    <mergeCell ref="L63:N63"/>
    <mergeCell ref="O63:Q63"/>
    <mergeCell ref="C64:E64"/>
    <mergeCell ref="R67:T67"/>
    <mergeCell ref="O61:Q61"/>
    <mergeCell ref="O65:Q65"/>
    <mergeCell ref="C65:E65"/>
    <mergeCell ref="F65:H65"/>
    <mergeCell ref="I65:K65"/>
    <mergeCell ref="L65:N65"/>
    <mergeCell ref="C67:E67"/>
    <mergeCell ref="F67:H67"/>
    <mergeCell ref="I67:K67"/>
    <mergeCell ref="L64:N64"/>
    <mergeCell ref="I62:K62"/>
    <mergeCell ref="L62:N62"/>
    <mergeCell ref="C66:Q66"/>
    <mergeCell ref="F64:H64"/>
    <mergeCell ref="I64:K64"/>
    <mergeCell ref="F61:H61"/>
    <mergeCell ref="O62:Q62"/>
    <mergeCell ref="C62:E62"/>
    <mergeCell ref="U76:V76"/>
    <mergeCell ref="L67:N67"/>
    <mergeCell ref="O67:Q67"/>
    <mergeCell ref="C78:E78"/>
    <mergeCell ref="F78:H78"/>
    <mergeCell ref="I78:K78"/>
    <mergeCell ref="I77:K77"/>
    <mergeCell ref="L77:N77"/>
    <mergeCell ref="C70:E70"/>
    <mergeCell ref="F70:H70"/>
    <mergeCell ref="I70:K70"/>
    <mergeCell ref="L70:N70"/>
    <mergeCell ref="L75:N75"/>
    <mergeCell ref="O75:Q75"/>
    <mergeCell ref="C76:E76"/>
    <mergeCell ref="F76:H76"/>
    <mergeCell ref="I76:K76"/>
    <mergeCell ref="L76:N76"/>
    <mergeCell ref="O76:Q76"/>
    <mergeCell ref="C69:E69"/>
    <mergeCell ref="U67:V67"/>
    <mergeCell ref="R68:T68"/>
    <mergeCell ref="U68:V68"/>
    <mergeCell ref="O68:Q68"/>
    <mergeCell ref="O79:Q79"/>
    <mergeCell ref="O77:Q77"/>
    <mergeCell ref="R69:T69"/>
    <mergeCell ref="U69:V69"/>
    <mergeCell ref="O70:Q70"/>
    <mergeCell ref="R77:T77"/>
    <mergeCell ref="U77:V77"/>
    <mergeCell ref="O78:Q78"/>
    <mergeCell ref="R76:T76"/>
    <mergeCell ref="U75:V75"/>
    <mergeCell ref="F96:H96"/>
    <mergeCell ref="I80:K80"/>
    <mergeCell ref="C80:E80"/>
    <mergeCell ref="F80:H80"/>
    <mergeCell ref="S102:V102"/>
    <mergeCell ref="S103:V103"/>
    <mergeCell ref="I89:K89"/>
    <mergeCell ref="I90:K90"/>
    <mergeCell ref="C91:E91"/>
    <mergeCell ref="F91:H91"/>
    <mergeCell ref="D94:E94"/>
    <mergeCell ref="D95:E95"/>
    <mergeCell ref="F95:H95"/>
    <mergeCell ref="D97:E97"/>
    <mergeCell ref="C85:E85"/>
    <mergeCell ref="F85:H85"/>
    <mergeCell ref="L85:N85"/>
    <mergeCell ref="C82:E82"/>
    <mergeCell ref="F82:H82"/>
    <mergeCell ref="I82:K82"/>
    <mergeCell ref="S101:V101"/>
    <mergeCell ref="C103:Q103"/>
  </mergeCells>
  <dataValidations disablePrompts="1" count="1">
    <dataValidation type="list" allowBlank="1" showInputMessage="1" showErrorMessage="1" sqref="O47:Q47" xr:uid="{00000000-0002-0000-0E00-000000000000}">
      <formula1>$U$46:$U$48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GV188"/>
  <sheetViews>
    <sheetView showGridLines="0" zoomScale="70" zoomScaleNormal="70" workbookViewId="0">
      <pane xSplit="1" ySplit="3" topLeftCell="B51" activePane="bottomRight" state="frozen"/>
      <selection activeCell="AD91" sqref="AD91"/>
      <selection pane="topRight" activeCell="AD91" sqref="AD91"/>
      <selection pane="bottomLeft" activeCell="AD91" sqref="AD91"/>
      <selection pane="bottomRight" activeCell="T61" sqref="T61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16" width="5.5703125" style="84" customWidth="1"/>
    <col min="17" max="17" width="6.7109375" style="84" customWidth="1"/>
    <col min="18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24777</v>
      </c>
      <c r="C1" s="355"/>
      <c r="D1" s="355"/>
      <c r="E1" s="355"/>
      <c r="F1" s="355"/>
      <c r="G1" s="355"/>
      <c r="H1" s="356"/>
      <c r="I1" s="354">
        <v>24807</v>
      </c>
      <c r="J1" s="355"/>
      <c r="K1" s="355"/>
      <c r="L1" s="355"/>
      <c r="M1" s="355"/>
      <c r="N1" s="355"/>
      <c r="O1" s="356"/>
      <c r="P1" s="354">
        <v>24838</v>
      </c>
      <c r="Q1" s="355"/>
      <c r="R1" s="355"/>
      <c r="S1" s="355"/>
      <c r="T1" s="355"/>
      <c r="U1" s="355"/>
      <c r="V1" s="356"/>
      <c r="W1" s="354">
        <v>24869</v>
      </c>
      <c r="X1" s="355"/>
      <c r="Y1" s="355"/>
      <c r="Z1" s="355"/>
      <c r="AA1" s="355"/>
      <c r="AB1" s="355"/>
      <c r="AC1" s="356"/>
      <c r="AD1" s="354">
        <v>24898</v>
      </c>
      <c r="AE1" s="355"/>
      <c r="AF1" s="355"/>
      <c r="AG1" s="355"/>
      <c r="AH1" s="355"/>
      <c r="AI1" s="355"/>
      <c r="AJ1" s="356"/>
      <c r="AK1" s="354">
        <v>24929</v>
      </c>
      <c r="AL1" s="355"/>
      <c r="AM1" s="355"/>
      <c r="AN1" s="355"/>
      <c r="AO1" s="355"/>
      <c r="AP1" s="355"/>
      <c r="AQ1" s="356"/>
      <c r="AR1" s="354">
        <v>24959</v>
      </c>
      <c r="AS1" s="355"/>
      <c r="AT1" s="355"/>
      <c r="AU1" s="355"/>
      <c r="AV1" s="355"/>
      <c r="AW1" s="355"/>
      <c r="AX1" s="356"/>
      <c r="AY1" s="354">
        <v>24990</v>
      </c>
      <c r="AZ1" s="355"/>
      <c r="BA1" s="355"/>
      <c r="BB1" s="355"/>
      <c r="BC1" s="355"/>
      <c r="BD1" s="355"/>
      <c r="BE1" s="356"/>
      <c r="BF1" s="354">
        <v>25020</v>
      </c>
      <c r="BG1" s="355"/>
      <c r="BH1" s="355"/>
      <c r="BI1" s="355"/>
      <c r="BJ1" s="355"/>
      <c r="BK1" s="355"/>
      <c r="BL1" s="356"/>
      <c r="BM1" s="354">
        <v>25051</v>
      </c>
      <c r="BN1" s="355"/>
      <c r="BO1" s="355"/>
      <c r="BP1" s="355"/>
      <c r="BQ1" s="355"/>
      <c r="BR1" s="355"/>
      <c r="BS1" s="356"/>
      <c r="BT1" s="354">
        <v>25082</v>
      </c>
      <c r="BU1" s="355"/>
      <c r="BV1" s="355"/>
      <c r="BW1" s="355"/>
      <c r="BX1" s="355"/>
      <c r="BY1" s="355"/>
      <c r="BZ1" s="356"/>
      <c r="CA1" s="354">
        <v>25112</v>
      </c>
      <c r="CB1" s="355"/>
      <c r="CC1" s="355"/>
      <c r="CD1" s="355"/>
      <c r="CE1" s="355"/>
      <c r="CF1" s="355"/>
      <c r="CG1" s="356"/>
      <c r="CH1" s="354">
        <v>25143</v>
      </c>
      <c r="CI1" s="355"/>
      <c r="CJ1" s="355"/>
      <c r="CK1" s="355"/>
      <c r="CL1" s="355"/>
      <c r="CM1" s="355"/>
      <c r="CN1" s="356"/>
      <c r="CO1" s="354">
        <v>25173</v>
      </c>
      <c r="CP1" s="355"/>
      <c r="CQ1" s="355"/>
      <c r="CR1" s="355"/>
      <c r="CS1" s="355"/>
      <c r="CT1" s="355"/>
      <c r="CU1" s="356"/>
      <c r="CV1" s="354">
        <v>25204</v>
      </c>
      <c r="CW1" s="355"/>
      <c r="CX1" s="355"/>
      <c r="CY1" s="355"/>
      <c r="CZ1" s="355"/>
      <c r="DA1" s="355"/>
      <c r="DB1" s="356"/>
      <c r="DC1" s="354">
        <v>25235</v>
      </c>
      <c r="DD1" s="355"/>
      <c r="DE1" s="355"/>
      <c r="DF1" s="355"/>
      <c r="DG1" s="355"/>
      <c r="DH1" s="355"/>
      <c r="DI1" s="356"/>
      <c r="DJ1" s="354">
        <v>25263</v>
      </c>
      <c r="DK1" s="355"/>
      <c r="DL1" s="355"/>
      <c r="DM1" s="355"/>
      <c r="DN1" s="355"/>
      <c r="DO1" s="355"/>
      <c r="DP1" s="356"/>
      <c r="DQ1" s="354">
        <v>25294</v>
      </c>
      <c r="DR1" s="355"/>
      <c r="DS1" s="355"/>
      <c r="DT1" s="355"/>
      <c r="DU1" s="355"/>
      <c r="DV1" s="355"/>
      <c r="DW1" s="356"/>
      <c r="DX1" s="354">
        <v>25324</v>
      </c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0.28000000000000003</v>
      </c>
      <c r="H4" s="55">
        <f>$H$35-F4</f>
        <v>5207</v>
      </c>
      <c r="I4" s="50">
        <v>2</v>
      </c>
      <c r="J4" s="51"/>
      <c r="K4" s="52">
        <v>20</v>
      </c>
      <c r="L4" s="52"/>
      <c r="M4" s="53"/>
      <c r="N4" s="54">
        <f>((((((I4+J4)*30)/$E$50)+((K4+L4)/$E$51))+(G34*H34))-(F34*G34))/(O4)</f>
        <v>0.33499589713148392</v>
      </c>
      <c r="O4" s="55">
        <f>H34-M4</f>
        <v>5207</v>
      </c>
      <c r="P4" s="50"/>
      <c r="Q4" s="51"/>
      <c r="R4" s="52"/>
      <c r="S4" s="52"/>
      <c r="T4" s="53"/>
      <c r="U4" s="54">
        <f>((((((P4+Q4)*30)/$E$50)+((R4+S4)/$E$51))+(N34*O34))-(M34*N34))/(V4)</f>
        <v>0.42974015166064361</v>
      </c>
      <c r="V4" s="55">
        <f>O34-T4</f>
        <v>5207</v>
      </c>
      <c r="W4" s="50">
        <v>2</v>
      </c>
      <c r="X4" s="51"/>
      <c r="Y4" s="52"/>
      <c r="Z4" s="52"/>
      <c r="AA4" s="53"/>
      <c r="AB4" s="54">
        <f>((((((W4+X4)*30)/$E$50)+((Y4+Z4)/$E$51))+(U34*V34))-(T34*U34))/(AC4)</f>
        <v>0.55401923983448897</v>
      </c>
      <c r="AC4" s="55">
        <f>V34-AA4</f>
        <v>5207</v>
      </c>
      <c r="AD4" s="50"/>
      <c r="AE4" s="51"/>
      <c r="AF4" s="52"/>
      <c r="AG4" s="52"/>
      <c r="AH4" s="53"/>
      <c r="AI4" s="54">
        <f>((((((AD4+AE4)*30)/$E$50)+((AF4+AG4)/$E$51))+(AB34*AC34))-(AA34*AB34))/(AJ4)</f>
        <v>0.63609115933679072</v>
      </c>
      <c r="AJ4" s="55">
        <f>AC34-AH4</f>
        <v>5207</v>
      </c>
      <c r="AK4" s="50">
        <v>3</v>
      </c>
      <c r="AL4" s="51"/>
      <c r="AM4" s="52"/>
      <c r="AN4" s="52"/>
      <c r="AO4" s="53"/>
      <c r="AP4" s="54">
        <f>((((((AK4+AL4)*30)/$E$50)+((AM4+AN4)/$E$51))+(AI34*AJ34))-(AH34*AI34))/(AQ4)</f>
        <v>0.73569483969714489</v>
      </c>
      <c r="AQ4" s="55">
        <f>AJ34-AO4</f>
        <v>5207</v>
      </c>
      <c r="AR4" s="50">
        <v>3</v>
      </c>
      <c r="AS4" s="51"/>
      <c r="AT4" s="52"/>
      <c r="AU4" s="52"/>
      <c r="AV4" s="53"/>
      <c r="AW4" s="54">
        <f>((((((AR4+AS4)*30)/$E$50)+((AT4+AU4)/$E$51))+(AP34*AQ34))-(AO34*AP34))/(AX4)</f>
        <v>0.8056796810261776</v>
      </c>
      <c r="AX4" s="55">
        <f>AQ34-AV4</f>
        <v>4775</v>
      </c>
      <c r="AY4" s="50">
        <v>4</v>
      </c>
      <c r="AZ4" s="51"/>
      <c r="BA4" s="52"/>
      <c r="BB4" s="52"/>
      <c r="BC4" s="53"/>
      <c r="BD4" s="54">
        <f>((((((AY4+AZ4)*30)/$E$50)+((BA4+BB4)/$E$51))+(AW34*AX34))-(AV34*AW34))/(BE4)</f>
        <v>0.87915092832497177</v>
      </c>
      <c r="BE4" s="55">
        <f>AX34-BC4</f>
        <v>4749</v>
      </c>
      <c r="BF4" s="50">
        <v>3</v>
      </c>
      <c r="BG4" s="51">
        <v>3</v>
      </c>
      <c r="BH4" s="52"/>
      <c r="BI4" s="52"/>
      <c r="BJ4" s="53"/>
      <c r="BK4" s="54">
        <f>((((((BF4+BG4)*30)/$E$50)+((BH4+BI4)/$E$51))+(BD34*BE34))-(BC34*BD34))/(BL4)</f>
        <v>0.98382605893608599</v>
      </c>
      <c r="BL4" s="55">
        <f>BE34-BJ4</f>
        <v>4741</v>
      </c>
      <c r="BM4" s="50"/>
      <c r="BN4" s="51"/>
      <c r="BO4" s="52"/>
      <c r="BP4" s="52"/>
      <c r="BQ4" s="53"/>
      <c r="BR4" s="54">
        <f>((((((BM4+BN4)*30)/$E$50)+((BO4+BP4)/$E$51))+(BK34*BL34))-(BJ34*BK34))/(BS4)</f>
        <v>1.0988765852922437</v>
      </c>
      <c r="BS4" s="55">
        <f>BL34-BQ4</f>
        <v>4741</v>
      </c>
      <c r="BT4" s="50">
        <v>4</v>
      </c>
      <c r="BU4" s="51"/>
      <c r="BV4" s="52"/>
      <c r="BW4" s="52"/>
      <c r="BX4" s="53"/>
      <c r="BY4" s="54">
        <f>((((((BT4+BU4)*30)/$E$50)+((BV4+BW4)/$E$51))+(BR34*BS34))-(BQ34*BR34))/(BZ4)</f>
        <v>1.2231311537568943</v>
      </c>
      <c r="BZ4" s="55">
        <f>BS34-BX4</f>
        <v>4741</v>
      </c>
      <c r="CA4" s="50"/>
      <c r="CB4" s="51"/>
      <c r="CC4" s="52"/>
      <c r="CD4" s="52"/>
      <c r="CE4" s="53"/>
      <c r="CF4" s="54">
        <f>((((((CA4+CB4)*30)/$E$50)+((CC4+CD4)/$E$51))+(BY34*BZ34))-(BX34*BY34))/(CG4)</f>
        <v>1.3428558202182213</v>
      </c>
      <c r="CG4" s="55">
        <f>BZ34-CE4</f>
        <v>4738</v>
      </c>
      <c r="CH4" s="50">
        <v>6</v>
      </c>
      <c r="CI4" s="51"/>
      <c r="CJ4" s="52"/>
      <c r="CK4" s="52"/>
      <c r="CL4" s="53"/>
      <c r="CM4" s="54">
        <f>((((((CH4+CI4)*30)/$E$50)+((CJ4+CK4)/$E$51))+(CF34*CG34))-(CE34*CF34))/(CN4)</f>
        <v>1.4615608101769046</v>
      </c>
      <c r="CN4" s="55">
        <f>CG34-CL4</f>
        <v>4738</v>
      </c>
      <c r="CO4" s="50">
        <v>3</v>
      </c>
      <c r="CP4" s="51"/>
      <c r="CQ4" s="52">
        <v>20</v>
      </c>
      <c r="CR4" s="52"/>
      <c r="CS4" s="53"/>
      <c r="CT4" s="54">
        <f>((((((CO4+CP4)*30)/$E$50)+((CQ4+CR4)/$E$51))+(CM34*CN34))-(CL34*CM34))/(CU4)</f>
        <v>1.5749573334510127</v>
      </c>
      <c r="CU4" s="55">
        <f>CN34-CS4</f>
        <v>4738</v>
      </c>
      <c r="CV4" s="50"/>
      <c r="CW4" s="51"/>
      <c r="CX4" s="52">
        <v>20</v>
      </c>
      <c r="CY4" s="52"/>
      <c r="CZ4" s="53"/>
      <c r="DA4" s="54">
        <f>((((((CV4+CW4)*30)/$E$50)+((CX4+CY4)/$E$51))+(CT34*CU34))-(CS34*CT34))/(DB4)</f>
        <v>1.6726842863911358</v>
      </c>
      <c r="DB4" s="55">
        <f>CU34-CZ4</f>
        <v>4738</v>
      </c>
      <c r="DC4" s="50">
        <v>3</v>
      </c>
      <c r="DD4" s="51"/>
      <c r="DE4" s="52"/>
      <c r="DF4" s="52"/>
      <c r="DG4" s="53"/>
      <c r="DH4" s="54">
        <f>((((((DC4+DD4)*30)/$E$50)+((DE4+DF4)/$E$51))+(DA34*DB34))-(CZ34*DA34))/(DI4)</f>
        <v>1.7662374110173904</v>
      </c>
      <c r="DI4" s="55">
        <f>DB34-DG4</f>
        <v>5488</v>
      </c>
      <c r="DJ4" s="50"/>
      <c r="DK4" s="51"/>
      <c r="DL4" s="52"/>
      <c r="DM4" s="52"/>
      <c r="DN4" s="53"/>
      <c r="DO4" s="54">
        <f>((((((DJ4+DK4)*30)/$E$50)+((DL4+DM4)/$E$51))+(DH34*DI34))-(DG34*DH34))/(DP4)</f>
        <v>1.8025606654201702</v>
      </c>
      <c r="DP4" s="55">
        <f>DI34-DN4</f>
        <v>5107</v>
      </c>
      <c r="DQ4" s="50"/>
      <c r="DR4" s="51"/>
      <c r="DS4" s="52"/>
      <c r="DT4" s="52"/>
      <c r="DU4" s="53"/>
      <c r="DV4" s="54">
        <f>((((((DQ4+DR4)*30)/$E$50)+((DS4+DT4)/$E$51))+(DO34*DP34))-(DN34*DO34))/(DW4)</f>
        <v>1.8860122084814432</v>
      </c>
      <c r="DW4" s="55">
        <f>DP34-DU4</f>
        <v>4372</v>
      </c>
      <c r="DX4" s="50"/>
      <c r="DY4" s="51"/>
      <c r="DZ4" s="52"/>
      <c r="EA4" s="52"/>
      <c r="EB4" s="53"/>
      <c r="EC4" s="54">
        <f>((((((DX4+DY4)*30)/$E$50)+((DZ4+EA4)/$E$51))+(DV34*DW34))-(DU34*DV34))/(ED4)</f>
        <v>1.8860122084814432</v>
      </c>
      <c r="ED4" s="55">
        <f>DW34-EB4</f>
        <v>4372</v>
      </c>
      <c r="EE4" s="50"/>
      <c r="EF4" s="51"/>
      <c r="EG4" s="52"/>
      <c r="EH4" s="52"/>
      <c r="EI4" s="53"/>
      <c r="EJ4" s="54">
        <f>((((((EE4+EF4)*30)/$E$50)+((EG4+EH4)/$E$51))+(EC34*ED34))-(EB34*EC34))/(EK4)</f>
        <v>1.8860122084814432</v>
      </c>
      <c r="EK4" s="55">
        <f>ED34-EI4</f>
        <v>4372</v>
      </c>
      <c r="EL4" s="50"/>
      <c r="EM4" s="51"/>
      <c r="EN4" s="52"/>
      <c r="EO4" s="52"/>
      <c r="EP4" s="53"/>
      <c r="EQ4" s="54">
        <f>((((((EL4+EM4)*30)/$E$50)+((EN4+EO4)/$E$51))+(EJ34*EK34))-(EI34*EJ34))/(ER4)</f>
        <v>1.8860122084814432</v>
      </c>
      <c r="ER4" s="55">
        <f>EK34-EP4</f>
        <v>4372</v>
      </c>
      <c r="ES4" s="50"/>
      <c r="ET4" s="51"/>
      <c r="EU4" s="52"/>
      <c r="EV4" s="52"/>
      <c r="EW4" s="53"/>
      <c r="EX4" s="54">
        <f>((((((ES4+ET4)*30)/$E$50)+((EU4+EV4)/$E$51))+(EQ34*ER34))-(EP34*EQ34))/(EY4)</f>
        <v>1.8860122084814432</v>
      </c>
      <c r="EY4" s="55">
        <f>ER34-EW4</f>
        <v>4372</v>
      </c>
      <c r="EZ4" s="50"/>
      <c r="FA4" s="51"/>
      <c r="FB4" s="52"/>
      <c r="FC4" s="52"/>
      <c r="FD4" s="53"/>
      <c r="FE4" s="54">
        <f>((((((EZ4+FA4)*30)/$E$50)+((FB4+FC4)/$E$51))+(EX34*EY34))-(EW34*EX34))/(FF4)</f>
        <v>1.8860122084814432</v>
      </c>
      <c r="FF4" s="55">
        <f>EY34-FD4</f>
        <v>4372</v>
      </c>
      <c r="FG4" s="50"/>
      <c r="FH4" s="51"/>
      <c r="FI4" s="52"/>
      <c r="FJ4" s="52"/>
      <c r="FK4" s="53"/>
      <c r="FL4" s="54">
        <f>((((((FG4+FH4)*30)/$E$50)+((FI4+FJ4)/$E$51))+(FE34*FF34))-(FD34*FE34))/(FM4)</f>
        <v>1.8860122084814432</v>
      </c>
      <c r="FM4" s="55">
        <f>FF34-FK4</f>
        <v>4372</v>
      </c>
      <c r="FN4" s="50"/>
      <c r="FO4" s="51"/>
      <c r="FP4" s="52"/>
      <c r="FQ4" s="52"/>
      <c r="FR4" s="53"/>
      <c r="FS4" s="54">
        <f>((((((FN4+FO4)*30)/$E$50)+((FP4+FQ4)/$E$51))+(FL34*FM34))-(FK34*FL34))/(FT4)</f>
        <v>1.8860122084814432</v>
      </c>
      <c r="FT4" s="55">
        <f>FM34-FR4</f>
        <v>4372</v>
      </c>
      <c r="FU4" s="50"/>
      <c r="FV4" s="51"/>
      <c r="FW4" s="52"/>
      <c r="FX4" s="52"/>
      <c r="FY4" s="53"/>
      <c r="FZ4" s="54">
        <f>((((((FU4+FV4)*30)/$E$50)+((FW4+FX4)/$E$51))+(FS34*FT34))-(FR34*FS34))/(GA4)</f>
        <v>1.8860122084814432</v>
      </c>
      <c r="GA4" s="55">
        <f>FT34-FY4</f>
        <v>4372</v>
      </c>
      <c r="GB4" s="50"/>
      <c r="GC4" s="51"/>
      <c r="GD4" s="52"/>
      <c r="GE4" s="52"/>
      <c r="GF4" s="53"/>
      <c r="GG4" s="54">
        <f>((((((GB4+GC4)*30)/$E$50)+((GD4+GE4)/$E$51))+(FZ34*GA34))-(FY34*FZ34))/(GH4)</f>
        <v>1.8860122084814432</v>
      </c>
      <c r="GH4" s="55">
        <f>GA34-GF4</f>
        <v>4372</v>
      </c>
      <c r="GI4" s="50"/>
      <c r="GJ4" s="51"/>
      <c r="GK4" s="52"/>
      <c r="GL4" s="52"/>
      <c r="GM4" s="53"/>
      <c r="GN4" s="54">
        <f>((((((GI4+GJ4)*30)/$E$50)+((GK4+GL4)/$E$51))+(GG34*GH34))-(GF34*GG34))/(GO4)</f>
        <v>1.8860122084814432</v>
      </c>
      <c r="GO4" s="55">
        <f>GH34-GM4</f>
        <v>4372</v>
      </c>
      <c r="GP4" s="50"/>
      <c r="GQ4" s="51"/>
      <c r="GR4" s="52"/>
      <c r="GS4" s="52"/>
      <c r="GT4" s="53"/>
      <c r="GU4" s="54">
        <f>((((((GP4+GQ4)*30)/$E$50)+((GR4+GS4)/$E$51))+(GN34*GO34))-(GM34*GN34))/(GV4)</f>
        <v>1.8860122084814432</v>
      </c>
      <c r="GV4" s="55">
        <f>GO34-GT4</f>
        <v>4372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0.28000000000000003</v>
      </c>
      <c r="H5" s="55">
        <f>H4-F5</f>
        <v>5207</v>
      </c>
      <c r="I5" s="50">
        <v>1</v>
      </c>
      <c r="J5" s="51"/>
      <c r="K5" s="52"/>
      <c r="L5" s="52"/>
      <c r="M5" s="59"/>
      <c r="N5" s="54">
        <f>((((((I5+J5)*30)/$E$50)+((K5+L5)/$E$51))+(N4*O4))-(M5*N4))/(O5)</f>
        <v>0.33604343802922648</v>
      </c>
      <c r="O5" s="55">
        <f>O4-M5</f>
        <v>5207</v>
      </c>
      <c r="P5" s="50"/>
      <c r="Q5" s="51"/>
      <c r="R5" s="52"/>
      <c r="S5" s="52"/>
      <c r="T5" s="59"/>
      <c r="U5" s="54">
        <f>((((((P5+Q5)*30)/$E$50)+((R5+S5)/$E$51))+(U4*V4))-(T5*U4))/(V5)</f>
        <v>0.42974015166064361</v>
      </c>
      <c r="V5" s="55">
        <f>V4-T5</f>
        <v>5207</v>
      </c>
      <c r="W5" s="50">
        <v>1</v>
      </c>
      <c r="X5" s="51"/>
      <c r="Y5" s="52"/>
      <c r="Z5" s="52"/>
      <c r="AA5" s="59"/>
      <c r="AB5" s="54">
        <f>((((((W5+X5)*30)/$E$50)+((Y5+Z5)/$E$51))+(AB4*AC4))-(AA5*AB4))/(AC5)</f>
        <v>0.55506678073223159</v>
      </c>
      <c r="AC5" s="55">
        <f>AC4-AA5</f>
        <v>5207</v>
      </c>
      <c r="AD5" s="50">
        <v>2</v>
      </c>
      <c r="AE5" s="51"/>
      <c r="AF5" s="52"/>
      <c r="AG5" s="52"/>
      <c r="AH5" s="59"/>
      <c r="AI5" s="54">
        <f>((((((AD5+AE5)*30)/$E$50)+((AF5+AG5)/$E$51))+(AI4*AJ4))-(AH5*AI4))/(AJ5)</f>
        <v>0.63818624113227584</v>
      </c>
      <c r="AJ5" s="55">
        <f>AJ4-AH5</f>
        <v>5207</v>
      </c>
      <c r="AK5" s="50">
        <v>2</v>
      </c>
      <c r="AL5" s="51"/>
      <c r="AM5" s="52"/>
      <c r="AN5" s="52"/>
      <c r="AO5" s="59">
        <v>2</v>
      </c>
      <c r="AP5" s="54">
        <f>((((((AK5+AL5)*30)/$E$50)+((AM5+AN5)/$E$51))+(AP4*AQ4))-(AO5*AP4))/(AQ5)</f>
        <v>0.73779072651925648</v>
      </c>
      <c r="AQ5" s="55">
        <f>AQ4-AO5</f>
        <v>5205</v>
      </c>
      <c r="AR5" s="50">
        <v>4</v>
      </c>
      <c r="AS5" s="51"/>
      <c r="AT5" s="52"/>
      <c r="AU5" s="52"/>
      <c r="AV5" s="59"/>
      <c r="AW5" s="54">
        <f>((((((AR5+AS5)*30)/$E$50)+((AT5+AU5)/$E$51))+(AW4*AX4))-(AV5*AW4))/(AX5)</f>
        <v>0.81024893376296958</v>
      </c>
      <c r="AX5" s="55">
        <f>AX4-AV5</f>
        <v>4775</v>
      </c>
      <c r="AY5" s="50"/>
      <c r="AZ5" s="51"/>
      <c r="BA5" s="52"/>
      <c r="BB5" s="52"/>
      <c r="BC5" s="59"/>
      <c r="BD5" s="54">
        <f>((((((AY5+AZ5)*30)/$E$50)+((BA5+BB5)/$E$51))+(BD4*BE4))-(BC5*BD4))/(BE5)</f>
        <v>0.87915092832497177</v>
      </c>
      <c r="BE5" s="55">
        <f>BE4-BC5</f>
        <v>4749</v>
      </c>
      <c r="BF5" s="50">
        <v>5</v>
      </c>
      <c r="BG5" s="51"/>
      <c r="BH5" s="52"/>
      <c r="BI5" s="52"/>
      <c r="BJ5" s="59"/>
      <c r="BK5" s="54">
        <f>((((((BF5+BG5)*30)/$E$50)+((BH5+BI5)/$E$51))+(BK4*BL4))-(BJ5*BK4))/(BL5)</f>
        <v>0.98957858525389386</v>
      </c>
      <c r="BL5" s="55">
        <f>BL4-BJ5</f>
        <v>4741</v>
      </c>
      <c r="BM5" s="50"/>
      <c r="BN5" s="51">
        <v>3</v>
      </c>
      <c r="BO5" s="52"/>
      <c r="BP5" s="52"/>
      <c r="BQ5" s="59"/>
      <c r="BR5" s="54">
        <f>((((((BM5+BN5)*30)/$E$50)+((BO5+BP5)/$E$51))+(BR4*BS4))-(BQ5*BR4))/(BS5)</f>
        <v>1.1023281010829284</v>
      </c>
      <c r="BS5" s="55">
        <f>BS4-BQ5</f>
        <v>4741</v>
      </c>
      <c r="BT5" s="50">
        <v>5</v>
      </c>
      <c r="BU5" s="51"/>
      <c r="BV5" s="52"/>
      <c r="BW5" s="52"/>
      <c r="BX5" s="59"/>
      <c r="BY5" s="54">
        <f>((((((BT5+BU5)*30)/$E$50)+((BV5+BW5)/$E$51))+(BY4*BZ4))-(BX5*BY4))/(BZ5)</f>
        <v>1.2288836800747021</v>
      </c>
      <c r="BZ5" s="55">
        <f>BZ4-BX5</f>
        <v>4741</v>
      </c>
      <c r="CA5" s="50"/>
      <c r="CB5" s="51"/>
      <c r="CC5" s="52"/>
      <c r="CD5" s="52"/>
      <c r="CE5" s="59"/>
      <c r="CF5" s="54">
        <f>((((((CA5+CB5)*30)/$E$50)+((CC5+CD5)/$E$51))+(CF4*CG4))-(CE5*CF4))/(CG5)</f>
        <v>1.3428558202182213</v>
      </c>
      <c r="CG5" s="55">
        <f>CG4-CE5</f>
        <v>4738</v>
      </c>
      <c r="CH5" s="50">
        <v>7</v>
      </c>
      <c r="CI5" s="51"/>
      <c r="CJ5" s="52"/>
      <c r="CK5" s="52"/>
      <c r="CL5" s="59"/>
      <c r="CM5" s="54">
        <f>((((((CH5+CI5)*30)/$E$50)+((CJ5+CK5)/$E$51))+(CM4*CN4))-(CL5*CM4))/(CN5)</f>
        <v>1.4696194463486687</v>
      </c>
      <c r="CN5" s="55">
        <f>CN4-CL5</f>
        <v>4738</v>
      </c>
      <c r="CO5" s="50">
        <v>3</v>
      </c>
      <c r="CP5" s="51"/>
      <c r="CQ5" s="52">
        <v>20</v>
      </c>
      <c r="CR5" s="52"/>
      <c r="CS5" s="59"/>
      <c r="CT5" s="54">
        <f>((((((CO5+CP5)*30)/$E$50)+((CQ5+CR5)/$E$51))+(CT4*CU4))-(CS5*CT4))/(CU5)</f>
        <v>1.5819286933138881</v>
      </c>
      <c r="CU5" s="55">
        <f>CU4-CS5</f>
        <v>4738</v>
      </c>
      <c r="CV5" s="50"/>
      <c r="CW5" s="51"/>
      <c r="CX5" s="52">
        <v>20</v>
      </c>
      <c r="CY5" s="52"/>
      <c r="CZ5" s="59"/>
      <c r="DA5" s="54">
        <f>((((((CV5+CW5)*30)/$E$50)+((CX5+CY5)/$E$51))+(DA4*DB4))-(CZ5*DA4))/(DB5)</f>
        <v>1.6762019450375407</v>
      </c>
      <c r="DB5" s="55">
        <f>DB4-CZ5</f>
        <v>4738</v>
      </c>
      <c r="DC5" s="50"/>
      <c r="DD5" s="51"/>
      <c r="DE5" s="52"/>
      <c r="DF5" s="52"/>
      <c r="DG5" s="59"/>
      <c r="DH5" s="54">
        <f>((((((DC5+DD5)*30)/$E$50)+((DE5+DF5)/$E$51))+(DH4*DI4))-(DG5*DH4))/(DI5)</f>
        <v>1.7662374110173904</v>
      </c>
      <c r="DI5" s="55">
        <f>DI4-DG5</f>
        <v>5488</v>
      </c>
      <c r="DJ5" s="50">
        <v>2</v>
      </c>
      <c r="DK5" s="51"/>
      <c r="DL5" s="52"/>
      <c r="DM5" s="52"/>
      <c r="DN5" s="59"/>
      <c r="DO5" s="54">
        <f>((((((DJ5+DK5)*30)/$E$50)+((DL5+DM5)/$E$51))+(DO4*DP4))-(DN5*DO4))/(DP5)</f>
        <v>1.8046967709437831</v>
      </c>
      <c r="DP5" s="55">
        <f>DP4-DN5</f>
        <v>5107</v>
      </c>
      <c r="DQ5" s="50"/>
      <c r="DR5" s="51"/>
      <c r="DS5" s="52"/>
      <c r="DT5" s="52"/>
      <c r="DU5" s="59"/>
      <c r="DV5" s="54">
        <f>((((((DQ5+DR5)*30)/$E$50)+((DS5+DT5)/$E$51))+(DV4*DW4))-(DU5*DV4))/(DW5)</f>
        <v>1.8860122084814432</v>
      </c>
      <c r="DW5" s="55">
        <f>DW4-DU5</f>
        <v>4372</v>
      </c>
      <c r="DX5" s="50"/>
      <c r="DY5" s="51"/>
      <c r="DZ5" s="52"/>
      <c r="EA5" s="52"/>
      <c r="EB5" s="59"/>
      <c r="EC5" s="54">
        <f>((((((DX5+DY5)*30)/$E$50)+((DZ5+EA5)/$E$51))+(EC4*ED4))-(EB5*EC4))/(ED5)</f>
        <v>1.8860122084814432</v>
      </c>
      <c r="ED5" s="55">
        <f>ED4-EB5</f>
        <v>4372</v>
      </c>
      <c r="EE5" s="50"/>
      <c r="EF5" s="51"/>
      <c r="EG5" s="52"/>
      <c r="EH5" s="52"/>
      <c r="EI5" s="59"/>
      <c r="EJ5" s="54">
        <f>((((((EE5+EF5)*30)/$E$50)+((EG5+EH5)/$E$51))+(EJ4*EK4))-(EI5*EJ4))/(EK5)</f>
        <v>1.8860122084814432</v>
      </c>
      <c r="EK5" s="55">
        <f>EK4-EI5</f>
        <v>4372</v>
      </c>
      <c r="EL5" s="50"/>
      <c r="EM5" s="51"/>
      <c r="EN5" s="52"/>
      <c r="EO5" s="52"/>
      <c r="EP5" s="59"/>
      <c r="EQ5" s="54">
        <f>((((((EL5+EM5)*30)/$E$50)+((EN5+EO5)/$E$51))+(EQ4*ER4))-(EP5*EQ4))/(ER5)</f>
        <v>1.8860122084814432</v>
      </c>
      <c r="ER5" s="55">
        <f>ER4-EP5</f>
        <v>4372</v>
      </c>
      <c r="ES5" s="50"/>
      <c r="ET5" s="51"/>
      <c r="EU5" s="52"/>
      <c r="EV5" s="52"/>
      <c r="EW5" s="59"/>
      <c r="EX5" s="54">
        <f>((((((ES5+ET5)*30)/$E$50)+((EU5+EV5)/$E$51))+(EX4*EY4))-(EW5*EX4))/(EY5)</f>
        <v>1.8860122084814432</v>
      </c>
      <c r="EY5" s="55">
        <f>EY4-EW5</f>
        <v>4372</v>
      </c>
      <c r="EZ5" s="50"/>
      <c r="FA5" s="51"/>
      <c r="FB5" s="52"/>
      <c r="FC5" s="52"/>
      <c r="FD5" s="59"/>
      <c r="FE5" s="54">
        <f>((((((EZ5+FA5)*30)/$E$50)+((FB5+FC5)/$E$51))+(FE4*FF4))-(FD5*FE4))/(FF5)</f>
        <v>1.8860122084814432</v>
      </c>
      <c r="FF5" s="55">
        <f>FF4-FD5</f>
        <v>4372</v>
      </c>
      <c r="FG5" s="50"/>
      <c r="FH5" s="51"/>
      <c r="FI5" s="52"/>
      <c r="FJ5" s="52"/>
      <c r="FK5" s="59"/>
      <c r="FL5" s="54">
        <f>((((((FG5+FH5)*30)/$E$50)+((FI5+FJ5)/$E$51))+(FL4*FM4))-(FK5*FL4))/(FM5)</f>
        <v>1.8860122084814432</v>
      </c>
      <c r="FM5" s="55">
        <f>FM4-FK5</f>
        <v>4372</v>
      </c>
      <c r="FN5" s="50"/>
      <c r="FO5" s="51"/>
      <c r="FP5" s="52"/>
      <c r="FQ5" s="52"/>
      <c r="FR5" s="59"/>
      <c r="FS5" s="54">
        <f>((((((FN5+FO5)*30)/$E$50)+((FP5+FQ5)/$E$51))+(FS4*FT4))-(FR5*FS4))/(FT5)</f>
        <v>1.8860122084814432</v>
      </c>
      <c r="FT5" s="55">
        <f>FT4-FR5</f>
        <v>4372</v>
      </c>
      <c r="FU5" s="50"/>
      <c r="FV5" s="51"/>
      <c r="FW5" s="52"/>
      <c r="FX5" s="52"/>
      <c r="FY5" s="59"/>
      <c r="FZ5" s="54">
        <f>((((((FU5+FV5)*30)/$E$50)+((FW5+FX5)/$E$51))+(FZ4*GA4))-(FY5*FZ4))/(GA5)</f>
        <v>1.8860122084814432</v>
      </c>
      <c r="GA5" s="55">
        <f>GA4-FY5</f>
        <v>4372</v>
      </c>
      <c r="GB5" s="50"/>
      <c r="GC5" s="51"/>
      <c r="GD5" s="52"/>
      <c r="GE5" s="52"/>
      <c r="GF5" s="59"/>
      <c r="GG5" s="54">
        <f>((((((GB5+GC5)*30)/$E$50)+((GD5+GE5)/$E$51))+(GG4*GH4))-(GF5*GG4))/(GH5)</f>
        <v>1.8860122084814432</v>
      </c>
      <c r="GH5" s="55">
        <f>GH4-GF5</f>
        <v>4372</v>
      </c>
      <c r="GI5" s="50"/>
      <c r="GJ5" s="51"/>
      <c r="GK5" s="52"/>
      <c r="GL5" s="52"/>
      <c r="GM5" s="59"/>
      <c r="GN5" s="54">
        <f>((((((GI5+GJ5)*30)/$E$50)+((GK5+GL5)/$E$51))+(GN4*GO4))-(GM5*GN4))/(GO5)</f>
        <v>1.8860122084814432</v>
      </c>
      <c r="GO5" s="55">
        <f>GO4-GM5</f>
        <v>4372</v>
      </c>
      <c r="GP5" s="50"/>
      <c r="GQ5" s="51"/>
      <c r="GR5" s="52"/>
      <c r="GS5" s="52"/>
      <c r="GT5" s="59"/>
      <c r="GU5" s="54">
        <f>((((((GP5+GQ5)*30)/$E$50)+((GR5+GS5)/$E$51))+(GU4*GV4))-(GT5*GU4))/(GV5)</f>
        <v>1.8860122084814432</v>
      </c>
      <c r="GV5" s="55">
        <f>GV4-GT5</f>
        <v>4372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0.28000000000000003</v>
      </c>
      <c r="H6" s="55">
        <f>H5-F6</f>
        <v>5207</v>
      </c>
      <c r="I6" s="61">
        <v>3</v>
      </c>
      <c r="J6" s="62"/>
      <c r="K6" s="58">
        <v>20</v>
      </c>
      <c r="L6" s="58"/>
      <c r="M6" s="59"/>
      <c r="N6" s="54">
        <f t="shared" ref="N6:N34" si="0">((((((I6+J6)*30)/$E$50)+((K6+L6)/$E$51))+(N5*O5))-(M6*N5))/(O6)</f>
        <v>0.34238688013222301</v>
      </c>
      <c r="O6" s="55">
        <f t="shared" ref="O6:O34" si="1">O5-M6</f>
        <v>5207</v>
      </c>
      <c r="P6" s="61"/>
      <c r="Q6" s="62"/>
      <c r="R6" s="58">
        <v>5</v>
      </c>
      <c r="S6" s="58"/>
      <c r="T6" s="59"/>
      <c r="U6" s="54">
        <f t="shared" ref="U6:U34" si="2">((((((P6+Q6)*30)/$E$50)+((R6+S6)/$E$51))+(U5*V5))-(T6*U5))/(V6)</f>
        <v>0.43054035651308581</v>
      </c>
      <c r="V6" s="55">
        <f t="shared" ref="V6:V34" si="3">V5-T6</f>
        <v>5207</v>
      </c>
      <c r="W6" s="61">
        <v>2</v>
      </c>
      <c r="X6" s="62"/>
      <c r="Y6" s="58"/>
      <c r="Z6" s="58"/>
      <c r="AA6" s="59"/>
      <c r="AB6" s="54">
        <f t="shared" ref="AB6:AB34" si="4">((((((W6+X6)*30)/$E$50)+((Y6+Z6)/$E$51))+(AB5*AC5))-(AA6*AB5))/(AC6)</f>
        <v>0.55716186252771671</v>
      </c>
      <c r="AC6" s="55">
        <f t="shared" ref="AC6:AC34" si="5">AC5-AA6</f>
        <v>5207</v>
      </c>
      <c r="AD6" s="61">
        <v>2</v>
      </c>
      <c r="AE6" s="62"/>
      <c r="AF6" s="58">
        <v>20</v>
      </c>
      <c r="AG6" s="58"/>
      <c r="AH6" s="59"/>
      <c r="AI6" s="54">
        <f t="shared" ref="AI6:AI34" si="6">((((((AD6+AE6)*30)/$E$50)+((AF6+AG6)/$E$51))+(AI5*AJ5))-(AH6*AI5))/(AJ6)</f>
        <v>0.64348214233752987</v>
      </c>
      <c r="AJ6" s="55">
        <f t="shared" ref="AJ6:AJ34" si="7">AJ5-AH6</f>
        <v>5207</v>
      </c>
      <c r="AK6" s="61">
        <v>2</v>
      </c>
      <c r="AL6" s="62"/>
      <c r="AM6" s="58"/>
      <c r="AN6" s="58"/>
      <c r="AO6" s="59">
        <v>2</v>
      </c>
      <c r="AP6" s="54">
        <f t="shared" ref="AP6:AP34" si="8">((((((AK6+AL6)*30)/$E$50)+((AM6+AN6)/$E$51))+(AP5*AQ5))-(AO6*AP5))/(AQ6)</f>
        <v>0.73988741898688881</v>
      </c>
      <c r="AQ6" s="55">
        <f t="shared" ref="AQ6:AQ34" si="9">AQ5-AO6</f>
        <v>5203</v>
      </c>
      <c r="AR6" s="61">
        <v>4</v>
      </c>
      <c r="AS6" s="62"/>
      <c r="AT6" s="58"/>
      <c r="AU6" s="58"/>
      <c r="AV6" s="59">
        <v>3</v>
      </c>
      <c r="AW6" s="54">
        <f t="shared" ref="AW6:AW34" si="10">((((((AR6+AS6)*30)/$E$50)+((AT6+AU6)/$E$51))+(AW5*AX5))-(AV6*AW5))/(AX6)</f>
        <v>0.81482105903920221</v>
      </c>
      <c r="AX6" s="55">
        <f t="shared" ref="AX6:AX34" si="11">AX5-AV6</f>
        <v>4772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0.87915092832497177</v>
      </c>
      <c r="BE6" s="55">
        <f t="shared" ref="BE6:BE34" si="13">BE5-BC6</f>
        <v>4749</v>
      </c>
      <c r="BF6" s="61">
        <v>6</v>
      </c>
      <c r="BG6" s="62"/>
      <c r="BH6" s="58"/>
      <c r="BI6" s="58"/>
      <c r="BJ6" s="59"/>
      <c r="BK6" s="54">
        <f t="shared" ref="BK6:BK34" si="14">((((((BF6+BG6)*30)/$E$50)+((BH6+BI6)/$E$51))+(BK5*BL5))-(BJ6*BK5))/(BL6)</f>
        <v>0.99648161683526337</v>
      </c>
      <c r="BL6" s="55">
        <f t="shared" ref="BL6:BL34" si="15">BL5-BJ6</f>
        <v>4741</v>
      </c>
      <c r="BM6" s="61">
        <v>5</v>
      </c>
      <c r="BN6" s="62"/>
      <c r="BO6" s="58"/>
      <c r="BP6" s="58"/>
      <c r="BQ6" s="59"/>
      <c r="BR6" s="54">
        <f t="shared" ref="BR6:BR34" si="16">((((((BM6+BN6)*30)/$E$50)+((BO6+BP6)/$E$51))+(BR5*BS5))-(BQ6*BR5))/(BS6)</f>
        <v>1.1080806274007362</v>
      </c>
      <c r="BS6" s="55">
        <f t="shared" ref="BS6:BS34" si="17">BS5-BQ6</f>
        <v>4741</v>
      </c>
      <c r="BT6" s="61"/>
      <c r="BU6" s="62"/>
      <c r="BV6" s="58"/>
      <c r="BW6" s="58"/>
      <c r="BX6" s="59">
        <v>3</v>
      </c>
      <c r="BY6" s="54">
        <f t="shared" ref="BY6:BY34" si="18">((((((BT6+BU6)*30)/$E$50)+((BV6+BW6)/$E$51))+(BY5*BZ5))-(BX6*BY5))/(BZ6)</f>
        <v>1.2288836800747018</v>
      </c>
      <c r="BZ6" s="55">
        <f t="shared" ref="BZ6:BZ34" si="19">BZ5-BX6</f>
        <v>4738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1.3428558202182213</v>
      </c>
      <c r="CG6" s="55">
        <f t="shared" ref="CG6:CG34" si="21">CG5-CE6</f>
        <v>4738</v>
      </c>
      <c r="CH6" s="61">
        <v>7</v>
      </c>
      <c r="CI6" s="62"/>
      <c r="CJ6" s="58"/>
      <c r="CK6" s="58"/>
      <c r="CL6" s="59"/>
      <c r="CM6" s="54">
        <f t="shared" ref="CM6:CM34" si="22">((((((CH6+CI6)*30)/$E$50)+((CJ6+CK6)/$E$51))+(CM5*CN5))-(CL6*CM5))/(CN6)</f>
        <v>1.4776780825204328</v>
      </c>
      <c r="CN6" s="55">
        <f t="shared" ref="CN6:CN34" si="23">CN5-CL6</f>
        <v>4738</v>
      </c>
      <c r="CO6" s="61">
        <v>3</v>
      </c>
      <c r="CP6" s="62"/>
      <c r="CQ6" s="58">
        <v>20</v>
      </c>
      <c r="CR6" s="58"/>
      <c r="CS6" s="59"/>
      <c r="CT6" s="54">
        <f t="shared" ref="CT6:CT34" si="24">((((((CO6+CP6)*30)/$E$50)+((CQ6+CR6)/$E$51))+(CT5*CU5))-(CS6*CT5))/(CU6)</f>
        <v>1.5889000531767634</v>
      </c>
      <c r="CU6" s="55">
        <f t="shared" ref="CU6:CU34" si="25">CU5-CS6</f>
        <v>4738</v>
      </c>
      <c r="CV6" s="61"/>
      <c r="CW6" s="62"/>
      <c r="CX6" s="58">
        <v>20</v>
      </c>
      <c r="CY6" s="58"/>
      <c r="CZ6" s="59"/>
      <c r="DA6" s="54">
        <f t="shared" ref="DA6:DA34" si="26">((((((CV6+CW6)*30)/$E$50)+((CX6+CY6)/$E$51))+(DA5*DB5))-(CZ6*DA5))/(DB6)</f>
        <v>1.6797196036839457</v>
      </c>
      <c r="DB6" s="55">
        <f t="shared" ref="DB6:DB34" si="27">DB5-CZ6</f>
        <v>4738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1.7662374110173904</v>
      </c>
      <c r="DI6" s="55">
        <f t="shared" ref="DI6:DI34" si="29">DI5-DG6</f>
        <v>5488</v>
      </c>
      <c r="DJ6" s="61">
        <v>2</v>
      </c>
      <c r="DK6" s="62"/>
      <c r="DL6" s="58"/>
      <c r="DM6" s="58"/>
      <c r="DN6" s="59"/>
      <c r="DO6" s="54">
        <f t="shared" ref="DO6:DO34" si="30">((((((DJ6+DK6)*30)/$E$50)+((DL6+DM6)/$E$51))+(DO5*DP5))-(DN6*DO5))/(DP6)</f>
        <v>1.8068328764673958</v>
      </c>
      <c r="DP6" s="55">
        <f t="shared" ref="DP6:DP34" si="31">DP5-DN6</f>
        <v>5107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1.8860122084814432</v>
      </c>
      <c r="DW6" s="55">
        <f t="shared" ref="DW6:DW34" si="33">DW5-DU6</f>
        <v>4372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1.8860122084814432</v>
      </c>
      <c r="ED6" s="55">
        <f t="shared" ref="ED6:ED34" si="35">ED5-EB6</f>
        <v>4372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1.8860122084814432</v>
      </c>
      <c r="EK6" s="55">
        <f t="shared" ref="EK6:EK34" si="37">EK5-EI6</f>
        <v>4372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1.8860122084814432</v>
      </c>
      <c r="ER6" s="55">
        <f t="shared" ref="ER6:ER34" si="39">ER5-EP6</f>
        <v>4372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1.8860122084814432</v>
      </c>
      <c r="EY6" s="55">
        <f t="shared" ref="EY6:EY34" si="41">EY5-EW6</f>
        <v>4372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1.8860122084814432</v>
      </c>
      <c r="FF6" s="55">
        <f t="shared" ref="FF6:FF34" si="43">FF5-FD6</f>
        <v>4372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1.8860122084814432</v>
      </c>
      <c r="FM6" s="55">
        <f t="shared" ref="FM6:FM34" si="45">FM5-FK6</f>
        <v>4372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1.8860122084814432</v>
      </c>
      <c r="FT6" s="55">
        <f t="shared" ref="FT6:FT34" si="47">FT5-FR6</f>
        <v>4372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1.8860122084814432</v>
      </c>
      <c r="GA6" s="55">
        <f t="shared" ref="GA6:GA34" si="49">GA5-FY6</f>
        <v>4372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1.8860122084814432</v>
      </c>
      <c r="GH6" s="55">
        <f t="shared" ref="GH6:GH34" si="51">GH5-GF6</f>
        <v>4372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1.8860122084814432</v>
      </c>
      <c r="GO6" s="55">
        <f t="shared" ref="GO6:GO34" si="53">GO5-GM6</f>
        <v>4372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1.8860122084814432</v>
      </c>
      <c r="GV6" s="55">
        <f t="shared" ref="GV6:GV34" si="55">GV5-GT6</f>
        <v>4372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0.28000000000000003</v>
      </c>
      <c r="H7" s="55">
        <f t="shared" ref="H7:H34" si="56">H6-F7</f>
        <v>5207</v>
      </c>
      <c r="I7" s="61">
        <v>2</v>
      </c>
      <c r="J7" s="62"/>
      <c r="K7" s="58">
        <v>20</v>
      </c>
      <c r="L7" s="58"/>
      <c r="M7" s="59"/>
      <c r="N7" s="54">
        <f t="shared" si="0"/>
        <v>0.34768278133747699</v>
      </c>
      <c r="O7" s="55">
        <f t="shared" si="1"/>
        <v>5207</v>
      </c>
      <c r="P7" s="61">
        <v>4</v>
      </c>
      <c r="Q7" s="62"/>
      <c r="R7" s="58">
        <v>20</v>
      </c>
      <c r="S7" s="58"/>
      <c r="T7" s="59"/>
      <c r="U7" s="54">
        <f t="shared" si="2"/>
        <v>0.4379313395138249</v>
      </c>
      <c r="V7" s="55">
        <f t="shared" si="3"/>
        <v>5207</v>
      </c>
      <c r="W7" s="61">
        <v>2</v>
      </c>
      <c r="X7" s="62"/>
      <c r="Y7" s="58">
        <v>3</v>
      </c>
      <c r="Z7" s="58"/>
      <c r="AA7" s="59"/>
      <c r="AB7" s="54">
        <f t="shared" si="4"/>
        <v>0.5597370672346671</v>
      </c>
      <c r="AC7" s="55">
        <f t="shared" si="5"/>
        <v>5207</v>
      </c>
      <c r="AD7" s="61">
        <v>4</v>
      </c>
      <c r="AE7" s="62"/>
      <c r="AF7" s="58"/>
      <c r="AG7" s="58"/>
      <c r="AH7" s="59"/>
      <c r="AI7" s="54">
        <f t="shared" si="6"/>
        <v>0.64767230592850011</v>
      </c>
      <c r="AJ7" s="55">
        <f t="shared" si="7"/>
        <v>5207</v>
      </c>
      <c r="AK7" s="61">
        <v>3</v>
      </c>
      <c r="AL7" s="62"/>
      <c r="AM7" s="58"/>
      <c r="AN7" s="58"/>
      <c r="AO7" s="59"/>
      <c r="AP7" s="54">
        <f t="shared" si="8"/>
        <v>0.74303245768833726</v>
      </c>
      <c r="AQ7" s="55">
        <f t="shared" si="9"/>
        <v>5203</v>
      </c>
      <c r="AR7" s="61">
        <v>3</v>
      </c>
      <c r="AS7" s="62"/>
      <c r="AT7" s="58"/>
      <c r="AU7" s="58"/>
      <c r="AV7" s="59"/>
      <c r="AW7" s="54">
        <f t="shared" si="10"/>
        <v>0.8182501529963766</v>
      </c>
      <c r="AX7" s="55">
        <f t="shared" si="11"/>
        <v>4772</v>
      </c>
      <c r="AY7" s="61">
        <v>2</v>
      </c>
      <c r="AZ7" s="62"/>
      <c r="BA7" s="58"/>
      <c r="BB7" s="58"/>
      <c r="BC7" s="59"/>
      <c r="BD7" s="54">
        <f t="shared" si="12"/>
        <v>0.8814480626499015</v>
      </c>
      <c r="BE7" s="55">
        <f t="shared" si="13"/>
        <v>4749</v>
      </c>
      <c r="BF7" s="61">
        <v>6</v>
      </c>
      <c r="BG7" s="62"/>
      <c r="BH7" s="58"/>
      <c r="BI7" s="58"/>
      <c r="BJ7" s="59"/>
      <c r="BK7" s="54">
        <f t="shared" si="14"/>
        <v>1.0033846484166329</v>
      </c>
      <c r="BL7" s="55">
        <f t="shared" si="15"/>
        <v>4741</v>
      </c>
      <c r="BM7" s="61"/>
      <c r="BN7" s="62"/>
      <c r="BO7" s="58"/>
      <c r="BP7" s="58"/>
      <c r="BQ7" s="59"/>
      <c r="BR7" s="54">
        <f t="shared" si="16"/>
        <v>1.1080806274007362</v>
      </c>
      <c r="BS7" s="55">
        <f t="shared" si="17"/>
        <v>4741</v>
      </c>
      <c r="BT7" s="61">
        <v>5</v>
      </c>
      <c r="BU7" s="62"/>
      <c r="BV7" s="58"/>
      <c r="BW7" s="58"/>
      <c r="BX7" s="59"/>
      <c r="BY7" s="54">
        <f t="shared" si="18"/>
        <v>1.2346398487688188</v>
      </c>
      <c r="BZ7" s="55">
        <f t="shared" si="19"/>
        <v>4738</v>
      </c>
      <c r="CA7" s="61"/>
      <c r="CB7" s="62"/>
      <c r="CC7" s="58"/>
      <c r="CD7" s="58"/>
      <c r="CE7" s="59"/>
      <c r="CF7" s="54">
        <f t="shared" si="20"/>
        <v>1.3428558202182213</v>
      </c>
      <c r="CG7" s="55">
        <f t="shared" si="21"/>
        <v>4738</v>
      </c>
      <c r="CH7" s="61"/>
      <c r="CI7" s="62"/>
      <c r="CJ7" s="58"/>
      <c r="CK7" s="58"/>
      <c r="CL7" s="59"/>
      <c r="CM7" s="54">
        <f t="shared" si="22"/>
        <v>1.4776780825204328</v>
      </c>
      <c r="CN7" s="55">
        <f t="shared" si="23"/>
        <v>4738</v>
      </c>
      <c r="CO7" s="61">
        <v>3</v>
      </c>
      <c r="CP7" s="62"/>
      <c r="CQ7" s="58">
        <v>20</v>
      </c>
      <c r="CR7" s="58"/>
      <c r="CS7" s="59"/>
      <c r="CT7" s="54">
        <f t="shared" si="24"/>
        <v>1.5958714130396385</v>
      </c>
      <c r="CU7" s="55">
        <f t="shared" si="25"/>
        <v>4738</v>
      </c>
      <c r="CV7" s="61"/>
      <c r="CW7" s="62"/>
      <c r="CX7" s="58">
        <v>30</v>
      </c>
      <c r="CY7" s="58"/>
      <c r="CZ7" s="59"/>
      <c r="DA7" s="54">
        <f t="shared" si="26"/>
        <v>1.6849960916535531</v>
      </c>
      <c r="DB7" s="55">
        <f t="shared" si="27"/>
        <v>4738</v>
      </c>
      <c r="DC7" s="61"/>
      <c r="DD7" s="62"/>
      <c r="DE7" s="58">
        <v>20</v>
      </c>
      <c r="DF7" s="58"/>
      <c r="DG7" s="59"/>
      <c r="DH7" s="54">
        <f t="shared" si="28"/>
        <v>1.7692743400747275</v>
      </c>
      <c r="DI7" s="55">
        <f t="shared" si="29"/>
        <v>5488</v>
      </c>
      <c r="DJ7" s="61"/>
      <c r="DK7" s="62"/>
      <c r="DL7" s="58">
        <v>20</v>
      </c>
      <c r="DM7" s="58"/>
      <c r="DN7" s="59"/>
      <c r="DO7" s="54">
        <f t="shared" si="30"/>
        <v>1.8100963710173597</v>
      </c>
      <c r="DP7" s="55">
        <f t="shared" si="31"/>
        <v>5107</v>
      </c>
      <c r="DQ7" s="61"/>
      <c r="DR7" s="62"/>
      <c r="DS7" s="58"/>
      <c r="DT7" s="58"/>
      <c r="DU7" s="59"/>
      <c r="DV7" s="54">
        <f t="shared" si="32"/>
        <v>1.8860122084814432</v>
      </c>
      <c r="DW7" s="55">
        <f t="shared" si="33"/>
        <v>4372</v>
      </c>
      <c r="DX7" s="61"/>
      <c r="DY7" s="62"/>
      <c r="DZ7" s="58"/>
      <c r="EA7" s="58"/>
      <c r="EB7" s="59"/>
      <c r="EC7" s="54">
        <f t="shared" si="34"/>
        <v>1.8860122084814432</v>
      </c>
      <c r="ED7" s="55">
        <f t="shared" si="35"/>
        <v>4372</v>
      </c>
      <c r="EE7" s="61"/>
      <c r="EF7" s="62"/>
      <c r="EG7" s="58"/>
      <c r="EH7" s="58"/>
      <c r="EI7" s="59"/>
      <c r="EJ7" s="54">
        <f t="shared" si="36"/>
        <v>1.8860122084814432</v>
      </c>
      <c r="EK7" s="55">
        <f t="shared" si="37"/>
        <v>4372</v>
      </c>
      <c r="EL7" s="61"/>
      <c r="EM7" s="62"/>
      <c r="EN7" s="58"/>
      <c r="EO7" s="58"/>
      <c r="EP7" s="59"/>
      <c r="EQ7" s="54">
        <f t="shared" si="38"/>
        <v>1.8860122084814432</v>
      </c>
      <c r="ER7" s="55">
        <f t="shared" si="39"/>
        <v>4372</v>
      </c>
      <c r="ES7" s="61"/>
      <c r="ET7" s="62"/>
      <c r="EU7" s="58"/>
      <c r="EV7" s="58"/>
      <c r="EW7" s="59"/>
      <c r="EX7" s="54">
        <f t="shared" si="40"/>
        <v>1.8860122084814432</v>
      </c>
      <c r="EY7" s="55">
        <f t="shared" si="41"/>
        <v>4372</v>
      </c>
      <c r="EZ7" s="61"/>
      <c r="FA7" s="62"/>
      <c r="FB7" s="58"/>
      <c r="FC7" s="58"/>
      <c r="FD7" s="59"/>
      <c r="FE7" s="54">
        <f t="shared" si="42"/>
        <v>1.8860122084814432</v>
      </c>
      <c r="FF7" s="55">
        <f t="shared" si="43"/>
        <v>4372</v>
      </c>
      <c r="FG7" s="61"/>
      <c r="FH7" s="62"/>
      <c r="FI7" s="58"/>
      <c r="FJ7" s="58"/>
      <c r="FK7" s="59"/>
      <c r="FL7" s="54">
        <f t="shared" si="44"/>
        <v>1.8860122084814432</v>
      </c>
      <c r="FM7" s="55">
        <f t="shared" si="45"/>
        <v>4372</v>
      </c>
      <c r="FN7" s="61"/>
      <c r="FO7" s="62"/>
      <c r="FP7" s="58"/>
      <c r="FQ7" s="58"/>
      <c r="FR7" s="59"/>
      <c r="FS7" s="54">
        <f t="shared" si="46"/>
        <v>1.8860122084814432</v>
      </c>
      <c r="FT7" s="55">
        <f t="shared" si="47"/>
        <v>4372</v>
      </c>
      <c r="FU7" s="61"/>
      <c r="FV7" s="62"/>
      <c r="FW7" s="58"/>
      <c r="FX7" s="58"/>
      <c r="FY7" s="59"/>
      <c r="FZ7" s="54">
        <f t="shared" si="48"/>
        <v>1.8860122084814432</v>
      </c>
      <c r="GA7" s="55">
        <f t="shared" si="49"/>
        <v>4372</v>
      </c>
      <c r="GB7" s="61"/>
      <c r="GC7" s="62"/>
      <c r="GD7" s="58"/>
      <c r="GE7" s="58"/>
      <c r="GF7" s="59"/>
      <c r="GG7" s="54">
        <f t="shared" si="50"/>
        <v>1.8860122084814432</v>
      </c>
      <c r="GH7" s="55">
        <f t="shared" si="51"/>
        <v>4372</v>
      </c>
      <c r="GI7" s="61"/>
      <c r="GJ7" s="62"/>
      <c r="GK7" s="58"/>
      <c r="GL7" s="58"/>
      <c r="GM7" s="59"/>
      <c r="GN7" s="54">
        <f t="shared" si="52"/>
        <v>1.8860122084814432</v>
      </c>
      <c r="GO7" s="55">
        <f t="shared" si="53"/>
        <v>4372</v>
      </c>
      <c r="GP7" s="61"/>
      <c r="GQ7" s="62"/>
      <c r="GR7" s="58"/>
      <c r="GS7" s="58"/>
      <c r="GT7" s="59"/>
      <c r="GU7" s="54">
        <f t="shared" si="54"/>
        <v>1.8860122084814432</v>
      </c>
      <c r="GV7" s="55">
        <f t="shared" si="55"/>
        <v>4372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0.28000000000000003</v>
      </c>
      <c r="H8" s="55">
        <f t="shared" si="56"/>
        <v>5207</v>
      </c>
      <c r="I8" s="61">
        <v>1</v>
      </c>
      <c r="J8" s="62"/>
      <c r="K8" s="58">
        <v>20</v>
      </c>
      <c r="L8" s="58"/>
      <c r="M8" s="59"/>
      <c r="N8" s="54">
        <f t="shared" si="0"/>
        <v>0.35193114164498845</v>
      </c>
      <c r="O8" s="55">
        <f t="shared" si="1"/>
        <v>5207</v>
      </c>
      <c r="P8" s="61">
        <v>3</v>
      </c>
      <c r="Q8" s="62"/>
      <c r="R8" s="58">
        <v>20</v>
      </c>
      <c r="S8" s="58"/>
      <c r="T8" s="59"/>
      <c r="U8" s="54">
        <f t="shared" si="2"/>
        <v>0.44427478161682149</v>
      </c>
      <c r="V8" s="55">
        <f t="shared" si="3"/>
        <v>5207</v>
      </c>
      <c r="W8" s="61"/>
      <c r="X8" s="62"/>
      <c r="Y8" s="58"/>
      <c r="Z8" s="58"/>
      <c r="AA8" s="59"/>
      <c r="AB8" s="54">
        <f t="shared" si="4"/>
        <v>0.5597370672346671</v>
      </c>
      <c r="AC8" s="55">
        <f t="shared" si="5"/>
        <v>5207</v>
      </c>
      <c r="AD8" s="61"/>
      <c r="AE8" s="62"/>
      <c r="AF8" s="58">
        <v>20</v>
      </c>
      <c r="AG8" s="58"/>
      <c r="AH8" s="59"/>
      <c r="AI8" s="54">
        <f t="shared" si="6"/>
        <v>0.65087312533826902</v>
      </c>
      <c r="AJ8" s="55">
        <f t="shared" si="7"/>
        <v>5207</v>
      </c>
      <c r="AK8" s="61"/>
      <c r="AL8" s="62"/>
      <c r="AM8" s="58"/>
      <c r="AN8" s="58"/>
      <c r="AO8" s="59"/>
      <c r="AP8" s="54">
        <f t="shared" si="8"/>
        <v>0.74303245768833726</v>
      </c>
      <c r="AQ8" s="55">
        <f t="shared" si="9"/>
        <v>5203</v>
      </c>
      <c r="AR8" s="61">
        <v>7</v>
      </c>
      <c r="AS8" s="62"/>
      <c r="AT8" s="58"/>
      <c r="AU8" s="58"/>
      <c r="AV8" s="59"/>
      <c r="AW8" s="54">
        <f t="shared" si="10"/>
        <v>0.82625137222978362</v>
      </c>
      <c r="AX8" s="55">
        <f t="shared" si="11"/>
        <v>4772</v>
      </c>
      <c r="AY8" s="61">
        <v>4</v>
      </c>
      <c r="AZ8" s="62"/>
      <c r="BA8" s="58"/>
      <c r="BB8" s="58"/>
      <c r="BC8" s="59">
        <v>3</v>
      </c>
      <c r="BD8" s="54">
        <f t="shared" si="12"/>
        <v>0.88604523538866709</v>
      </c>
      <c r="BE8" s="55">
        <f t="shared" si="13"/>
        <v>4746</v>
      </c>
      <c r="BF8" s="61">
        <v>6</v>
      </c>
      <c r="BG8" s="62"/>
      <c r="BH8" s="58"/>
      <c r="BI8" s="58"/>
      <c r="BJ8" s="59"/>
      <c r="BK8" s="54">
        <f t="shared" si="14"/>
        <v>1.0102876799980025</v>
      </c>
      <c r="BL8" s="55">
        <f t="shared" si="15"/>
        <v>4741</v>
      </c>
      <c r="BM8" s="61"/>
      <c r="BN8" s="62">
        <v>3</v>
      </c>
      <c r="BO8" s="58"/>
      <c r="BP8" s="58"/>
      <c r="BQ8" s="59"/>
      <c r="BR8" s="54">
        <f t="shared" si="16"/>
        <v>1.1115321431914207</v>
      </c>
      <c r="BS8" s="55">
        <f t="shared" si="17"/>
        <v>4741</v>
      </c>
      <c r="BT8" s="61">
        <v>5</v>
      </c>
      <c r="BU8" s="62"/>
      <c r="BV8" s="58"/>
      <c r="BW8" s="58"/>
      <c r="BX8" s="59"/>
      <c r="BY8" s="54">
        <f t="shared" si="18"/>
        <v>1.240396017462936</v>
      </c>
      <c r="BZ8" s="55">
        <f t="shared" si="19"/>
        <v>4738</v>
      </c>
      <c r="CA8" s="61"/>
      <c r="CB8" s="62"/>
      <c r="CC8" s="58"/>
      <c r="CD8" s="58"/>
      <c r="CE8" s="59"/>
      <c r="CF8" s="54">
        <f t="shared" si="20"/>
        <v>1.3428558202182213</v>
      </c>
      <c r="CG8" s="55">
        <f t="shared" si="21"/>
        <v>4738</v>
      </c>
      <c r="CH8" s="61"/>
      <c r="CI8" s="62"/>
      <c r="CJ8" s="58">
        <v>20</v>
      </c>
      <c r="CK8" s="58"/>
      <c r="CL8" s="59"/>
      <c r="CM8" s="54">
        <f t="shared" si="22"/>
        <v>1.4811957411668377</v>
      </c>
      <c r="CN8" s="55">
        <f t="shared" si="23"/>
        <v>4738</v>
      </c>
      <c r="CO8" s="61">
        <v>3</v>
      </c>
      <c r="CP8" s="62"/>
      <c r="CQ8" s="58">
        <v>20</v>
      </c>
      <c r="CR8" s="58"/>
      <c r="CS8" s="59"/>
      <c r="CT8" s="54">
        <f t="shared" si="24"/>
        <v>1.6028427729025139</v>
      </c>
      <c r="CU8" s="55">
        <f t="shared" si="25"/>
        <v>4738</v>
      </c>
      <c r="CV8" s="61"/>
      <c r="CW8" s="62"/>
      <c r="CX8" s="58">
        <v>20</v>
      </c>
      <c r="CY8" s="58"/>
      <c r="CZ8" s="59"/>
      <c r="DA8" s="54">
        <f t="shared" si="26"/>
        <v>1.6885137502999581</v>
      </c>
      <c r="DB8" s="55">
        <f t="shared" si="27"/>
        <v>4738</v>
      </c>
      <c r="DC8" s="61"/>
      <c r="DD8" s="62"/>
      <c r="DE8" s="58"/>
      <c r="DF8" s="58"/>
      <c r="DG8" s="59"/>
      <c r="DH8" s="54">
        <f t="shared" si="28"/>
        <v>1.7692743400747275</v>
      </c>
      <c r="DI8" s="55">
        <f t="shared" si="29"/>
        <v>5488</v>
      </c>
      <c r="DJ8" s="61"/>
      <c r="DK8" s="62"/>
      <c r="DL8" s="58">
        <v>20</v>
      </c>
      <c r="DM8" s="58"/>
      <c r="DN8" s="59"/>
      <c r="DO8" s="54">
        <f t="shared" si="30"/>
        <v>1.8133598655673238</v>
      </c>
      <c r="DP8" s="55">
        <f t="shared" si="31"/>
        <v>5107</v>
      </c>
      <c r="DQ8" s="61"/>
      <c r="DR8" s="62"/>
      <c r="DS8" s="58"/>
      <c r="DT8" s="58"/>
      <c r="DU8" s="59"/>
      <c r="DV8" s="54">
        <f t="shared" si="32"/>
        <v>1.8860122084814432</v>
      </c>
      <c r="DW8" s="55">
        <f t="shared" si="33"/>
        <v>4372</v>
      </c>
      <c r="DX8" s="61"/>
      <c r="DY8" s="62"/>
      <c r="DZ8" s="58"/>
      <c r="EA8" s="58"/>
      <c r="EB8" s="59"/>
      <c r="EC8" s="54">
        <f t="shared" si="34"/>
        <v>1.8860122084814432</v>
      </c>
      <c r="ED8" s="55">
        <f t="shared" si="35"/>
        <v>4372</v>
      </c>
      <c r="EE8" s="61"/>
      <c r="EF8" s="62"/>
      <c r="EG8" s="58"/>
      <c r="EH8" s="58"/>
      <c r="EI8" s="59"/>
      <c r="EJ8" s="54">
        <f t="shared" si="36"/>
        <v>1.8860122084814432</v>
      </c>
      <c r="EK8" s="55">
        <f t="shared" si="37"/>
        <v>4372</v>
      </c>
      <c r="EL8" s="61"/>
      <c r="EM8" s="62"/>
      <c r="EN8" s="58"/>
      <c r="EO8" s="58"/>
      <c r="EP8" s="59"/>
      <c r="EQ8" s="54">
        <f t="shared" si="38"/>
        <v>1.8860122084814432</v>
      </c>
      <c r="ER8" s="55">
        <f t="shared" si="39"/>
        <v>4372</v>
      </c>
      <c r="ES8" s="61"/>
      <c r="ET8" s="62"/>
      <c r="EU8" s="58"/>
      <c r="EV8" s="58"/>
      <c r="EW8" s="59"/>
      <c r="EX8" s="54">
        <f t="shared" si="40"/>
        <v>1.8860122084814432</v>
      </c>
      <c r="EY8" s="55">
        <f t="shared" si="41"/>
        <v>4372</v>
      </c>
      <c r="EZ8" s="61"/>
      <c r="FA8" s="62"/>
      <c r="FB8" s="58"/>
      <c r="FC8" s="58"/>
      <c r="FD8" s="59"/>
      <c r="FE8" s="54">
        <f t="shared" si="42"/>
        <v>1.8860122084814432</v>
      </c>
      <c r="FF8" s="55">
        <f t="shared" si="43"/>
        <v>4372</v>
      </c>
      <c r="FG8" s="61"/>
      <c r="FH8" s="62"/>
      <c r="FI8" s="58"/>
      <c r="FJ8" s="58"/>
      <c r="FK8" s="59"/>
      <c r="FL8" s="54">
        <f t="shared" si="44"/>
        <v>1.8860122084814432</v>
      </c>
      <c r="FM8" s="55">
        <f t="shared" si="45"/>
        <v>4372</v>
      </c>
      <c r="FN8" s="61"/>
      <c r="FO8" s="62"/>
      <c r="FP8" s="58"/>
      <c r="FQ8" s="58"/>
      <c r="FR8" s="59"/>
      <c r="FS8" s="54">
        <f t="shared" si="46"/>
        <v>1.8860122084814432</v>
      </c>
      <c r="FT8" s="55">
        <f t="shared" si="47"/>
        <v>4372</v>
      </c>
      <c r="FU8" s="61"/>
      <c r="FV8" s="62"/>
      <c r="FW8" s="58"/>
      <c r="FX8" s="58"/>
      <c r="FY8" s="59"/>
      <c r="FZ8" s="54">
        <f t="shared" si="48"/>
        <v>1.8860122084814432</v>
      </c>
      <c r="GA8" s="55">
        <f t="shared" si="49"/>
        <v>4372</v>
      </c>
      <c r="GB8" s="61"/>
      <c r="GC8" s="62"/>
      <c r="GD8" s="58"/>
      <c r="GE8" s="58"/>
      <c r="GF8" s="59"/>
      <c r="GG8" s="54">
        <f t="shared" si="50"/>
        <v>1.8860122084814432</v>
      </c>
      <c r="GH8" s="55">
        <f t="shared" si="51"/>
        <v>4372</v>
      </c>
      <c r="GI8" s="61"/>
      <c r="GJ8" s="62"/>
      <c r="GK8" s="58"/>
      <c r="GL8" s="58"/>
      <c r="GM8" s="59"/>
      <c r="GN8" s="54">
        <f t="shared" si="52"/>
        <v>1.8860122084814432</v>
      </c>
      <c r="GO8" s="55">
        <f t="shared" si="53"/>
        <v>4372</v>
      </c>
      <c r="GP8" s="61"/>
      <c r="GQ8" s="62"/>
      <c r="GR8" s="58"/>
      <c r="GS8" s="58"/>
      <c r="GT8" s="59"/>
      <c r="GU8" s="54">
        <f>((((((GP8+GQ8)*30)/$E$50)+((GR8+GS8)/$E$51))+(GU7*GV7))-(GT8*GU7))/(GV8)</f>
        <v>1.8860122084814432</v>
      </c>
      <c r="GV8" s="55">
        <f t="shared" si="55"/>
        <v>4372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0.28000000000000003</v>
      </c>
      <c r="H9" s="55">
        <f t="shared" si="56"/>
        <v>5207</v>
      </c>
      <c r="I9" s="61">
        <v>2</v>
      </c>
      <c r="J9" s="62">
        <v>3</v>
      </c>
      <c r="K9" s="58"/>
      <c r="L9" s="58"/>
      <c r="M9" s="59"/>
      <c r="N9" s="54">
        <f t="shared" si="0"/>
        <v>0.3571688461337012</v>
      </c>
      <c r="O9" s="55">
        <f t="shared" si="1"/>
        <v>5207</v>
      </c>
      <c r="P9" s="61">
        <v>3</v>
      </c>
      <c r="Q9" s="62"/>
      <c r="R9" s="58">
        <v>20</v>
      </c>
      <c r="S9" s="58"/>
      <c r="T9" s="59"/>
      <c r="U9" s="54">
        <f t="shared" si="2"/>
        <v>0.45061822371981802</v>
      </c>
      <c r="V9" s="55">
        <f t="shared" si="3"/>
        <v>5207</v>
      </c>
      <c r="W9" s="61">
        <v>2</v>
      </c>
      <c r="X9" s="62"/>
      <c r="Y9" s="58"/>
      <c r="Z9" s="58"/>
      <c r="AA9" s="59"/>
      <c r="AB9" s="54">
        <f t="shared" si="4"/>
        <v>0.56183214903015222</v>
      </c>
      <c r="AC9" s="55">
        <f t="shared" si="5"/>
        <v>5207</v>
      </c>
      <c r="AD9" s="61">
        <v>3</v>
      </c>
      <c r="AE9" s="62"/>
      <c r="AF9" s="58"/>
      <c r="AG9" s="58"/>
      <c r="AH9" s="59"/>
      <c r="AI9" s="54">
        <f t="shared" si="6"/>
        <v>0.65401574803149665</v>
      </c>
      <c r="AJ9" s="55">
        <f t="shared" si="7"/>
        <v>5207</v>
      </c>
      <c r="AK9" s="61"/>
      <c r="AL9" s="62"/>
      <c r="AM9" s="58">
        <v>20</v>
      </c>
      <c r="AN9" s="58"/>
      <c r="AO9" s="59">
        <v>2</v>
      </c>
      <c r="AP9" s="54">
        <f t="shared" si="8"/>
        <v>0.74623696964116681</v>
      </c>
      <c r="AQ9" s="55">
        <f t="shared" si="9"/>
        <v>5201</v>
      </c>
      <c r="AR9" s="61">
        <v>3</v>
      </c>
      <c r="AS9" s="62"/>
      <c r="AT9" s="58"/>
      <c r="AU9" s="58"/>
      <c r="AV9" s="59">
        <v>3</v>
      </c>
      <c r="AW9" s="54">
        <f t="shared" si="10"/>
        <v>0.82968262330204956</v>
      </c>
      <c r="AX9" s="55">
        <f t="shared" si="11"/>
        <v>4769</v>
      </c>
      <c r="AY9" s="61">
        <v>6</v>
      </c>
      <c r="AZ9" s="62"/>
      <c r="BA9" s="58"/>
      <c r="BB9" s="58"/>
      <c r="BC9" s="59"/>
      <c r="BD9" s="54">
        <f t="shared" si="12"/>
        <v>0.89294099449681563</v>
      </c>
      <c r="BE9" s="55">
        <f t="shared" si="13"/>
        <v>4746</v>
      </c>
      <c r="BF9" s="61">
        <v>6</v>
      </c>
      <c r="BG9" s="62">
        <v>3</v>
      </c>
      <c r="BH9" s="58"/>
      <c r="BI9" s="58"/>
      <c r="BJ9" s="59"/>
      <c r="BK9" s="54">
        <f t="shared" si="14"/>
        <v>1.0206422273700566</v>
      </c>
      <c r="BL9" s="55">
        <f t="shared" si="15"/>
        <v>4741</v>
      </c>
      <c r="BM9" s="61">
        <v>4</v>
      </c>
      <c r="BN9" s="62"/>
      <c r="BO9" s="58"/>
      <c r="BP9" s="58"/>
      <c r="BQ9" s="59"/>
      <c r="BR9" s="54">
        <f t="shared" si="16"/>
        <v>1.116134164245667</v>
      </c>
      <c r="BS9" s="55">
        <f t="shared" si="17"/>
        <v>4741</v>
      </c>
      <c r="BT9" s="61">
        <v>4</v>
      </c>
      <c r="BU9" s="62"/>
      <c r="BV9" s="58"/>
      <c r="BW9" s="58"/>
      <c r="BX9" s="59"/>
      <c r="BY9" s="54">
        <f t="shared" si="18"/>
        <v>1.2450009524182297</v>
      </c>
      <c r="BZ9" s="55">
        <f t="shared" si="19"/>
        <v>4738</v>
      </c>
      <c r="CA9" s="61">
        <v>6</v>
      </c>
      <c r="CB9" s="62"/>
      <c r="CC9" s="58"/>
      <c r="CD9" s="58"/>
      <c r="CE9" s="59"/>
      <c r="CF9" s="54">
        <f t="shared" si="20"/>
        <v>1.349763222651162</v>
      </c>
      <c r="CG9" s="55">
        <f t="shared" si="21"/>
        <v>4738</v>
      </c>
      <c r="CH9" s="61"/>
      <c r="CI9" s="62"/>
      <c r="CJ9" s="58">
        <v>20</v>
      </c>
      <c r="CK9" s="58"/>
      <c r="CL9" s="59"/>
      <c r="CM9" s="54">
        <f t="shared" si="22"/>
        <v>1.4847133998132427</v>
      </c>
      <c r="CN9" s="55">
        <f t="shared" si="23"/>
        <v>4738</v>
      </c>
      <c r="CO9" s="61">
        <v>4</v>
      </c>
      <c r="CP9" s="62"/>
      <c r="CQ9" s="58">
        <v>20</v>
      </c>
      <c r="CR9" s="58"/>
      <c r="CS9" s="59"/>
      <c r="CT9" s="54">
        <f t="shared" si="24"/>
        <v>1.6109653665042125</v>
      </c>
      <c r="CU9" s="55">
        <f t="shared" si="25"/>
        <v>4738</v>
      </c>
      <c r="CV9" s="61"/>
      <c r="CW9" s="62"/>
      <c r="CX9" s="58">
        <v>20</v>
      </c>
      <c r="CY9" s="58"/>
      <c r="CZ9" s="59"/>
      <c r="DA9" s="54">
        <f t="shared" si="26"/>
        <v>1.6920314089463631</v>
      </c>
      <c r="DB9" s="55">
        <f t="shared" si="27"/>
        <v>4738</v>
      </c>
      <c r="DC9" s="61"/>
      <c r="DD9" s="62"/>
      <c r="DE9" s="58">
        <v>20</v>
      </c>
      <c r="DF9" s="58"/>
      <c r="DG9" s="59"/>
      <c r="DH9" s="54">
        <f t="shared" si="28"/>
        <v>1.7723112691320646</v>
      </c>
      <c r="DI9" s="55">
        <f t="shared" si="29"/>
        <v>5488</v>
      </c>
      <c r="DJ9" s="61"/>
      <c r="DK9" s="62"/>
      <c r="DL9" s="58">
        <v>20</v>
      </c>
      <c r="DM9" s="58"/>
      <c r="DN9" s="59"/>
      <c r="DO9" s="54">
        <f t="shared" si="30"/>
        <v>1.8166233601172876</v>
      </c>
      <c r="DP9" s="55">
        <f t="shared" si="31"/>
        <v>5107</v>
      </c>
      <c r="DQ9" s="61"/>
      <c r="DR9" s="62"/>
      <c r="DS9" s="58"/>
      <c r="DT9" s="58"/>
      <c r="DU9" s="59"/>
      <c r="DV9" s="54">
        <f t="shared" si="32"/>
        <v>1.8860122084814432</v>
      </c>
      <c r="DW9" s="55">
        <f t="shared" si="33"/>
        <v>4372</v>
      </c>
      <c r="DX9" s="61"/>
      <c r="DY9" s="62"/>
      <c r="DZ9" s="58"/>
      <c r="EA9" s="58"/>
      <c r="EB9" s="59"/>
      <c r="EC9" s="54">
        <f t="shared" si="34"/>
        <v>1.8860122084814432</v>
      </c>
      <c r="ED9" s="55">
        <f t="shared" si="35"/>
        <v>4372</v>
      </c>
      <c r="EE9" s="61"/>
      <c r="EF9" s="62"/>
      <c r="EG9" s="58"/>
      <c r="EH9" s="58"/>
      <c r="EI9" s="59"/>
      <c r="EJ9" s="54">
        <f t="shared" si="36"/>
        <v>1.8860122084814432</v>
      </c>
      <c r="EK9" s="55">
        <f t="shared" si="37"/>
        <v>4372</v>
      </c>
      <c r="EL9" s="61"/>
      <c r="EM9" s="62"/>
      <c r="EN9" s="58"/>
      <c r="EO9" s="58"/>
      <c r="EP9" s="59"/>
      <c r="EQ9" s="54">
        <f t="shared" si="38"/>
        <v>1.8860122084814432</v>
      </c>
      <c r="ER9" s="55">
        <f t="shared" si="39"/>
        <v>4372</v>
      </c>
      <c r="ES9" s="61"/>
      <c r="ET9" s="62"/>
      <c r="EU9" s="58"/>
      <c r="EV9" s="58"/>
      <c r="EW9" s="59"/>
      <c r="EX9" s="54">
        <f t="shared" si="40"/>
        <v>1.8860122084814432</v>
      </c>
      <c r="EY9" s="55">
        <f t="shared" si="41"/>
        <v>4372</v>
      </c>
      <c r="EZ9" s="61"/>
      <c r="FA9" s="62"/>
      <c r="FB9" s="58"/>
      <c r="FC9" s="58"/>
      <c r="FD9" s="59"/>
      <c r="FE9" s="54">
        <f t="shared" si="42"/>
        <v>1.8860122084814432</v>
      </c>
      <c r="FF9" s="55">
        <f t="shared" si="43"/>
        <v>4372</v>
      </c>
      <c r="FG9" s="61"/>
      <c r="FH9" s="62"/>
      <c r="FI9" s="58"/>
      <c r="FJ9" s="58"/>
      <c r="FK9" s="59"/>
      <c r="FL9" s="54">
        <f t="shared" si="44"/>
        <v>1.8860122084814432</v>
      </c>
      <c r="FM9" s="55">
        <f t="shared" si="45"/>
        <v>4372</v>
      </c>
      <c r="FN9" s="61"/>
      <c r="FO9" s="62"/>
      <c r="FP9" s="58"/>
      <c r="FQ9" s="58"/>
      <c r="FR9" s="59"/>
      <c r="FS9" s="54">
        <f t="shared" si="46"/>
        <v>1.8860122084814432</v>
      </c>
      <c r="FT9" s="55">
        <f t="shared" si="47"/>
        <v>4372</v>
      </c>
      <c r="FU9" s="61"/>
      <c r="FV9" s="62"/>
      <c r="FW9" s="58"/>
      <c r="FX9" s="58"/>
      <c r="FY9" s="59"/>
      <c r="FZ9" s="54">
        <f t="shared" si="48"/>
        <v>1.8860122084814432</v>
      </c>
      <c r="GA9" s="55">
        <f t="shared" si="49"/>
        <v>4372</v>
      </c>
      <c r="GB9" s="61"/>
      <c r="GC9" s="62"/>
      <c r="GD9" s="58"/>
      <c r="GE9" s="58"/>
      <c r="GF9" s="59"/>
      <c r="GG9" s="54">
        <f t="shared" si="50"/>
        <v>1.8860122084814432</v>
      </c>
      <c r="GH9" s="55">
        <f t="shared" si="51"/>
        <v>4372</v>
      </c>
      <c r="GI9" s="61"/>
      <c r="GJ9" s="62"/>
      <c r="GK9" s="58"/>
      <c r="GL9" s="58"/>
      <c r="GM9" s="59"/>
      <c r="GN9" s="54">
        <f t="shared" si="52"/>
        <v>1.8860122084814432</v>
      </c>
      <c r="GO9" s="55">
        <f t="shared" si="53"/>
        <v>4372</v>
      </c>
      <c r="GP9" s="61"/>
      <c r="GQ9" s="62"/>
      <c r="GR9" s="58"/>
      <c r="GS9" s="58"/>
      <c r="GT9" s="59"/>
      <c r="GU9" s="54">
        <f t="shared" si="54"/>
        <v>1.8860122084814432</v>
      </c>
      <c r="GV9" s="55">
        <f t="shared" si="55"/>
        <v>4372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0.28000000000000003</v>
      </c>
      <c r="H10" s="55">
        <f>H9-F10</f>
        <v>5207</v>
      </c>
      <c r="I10" s="61">
        <v>2</v>
      </c>
      <c r="J10" s="62"/>
      <c r="K10" s="58">
        <v>20</v>
      </c>
      <c r="L10" s="58"/>
      <c r="M10" s="59"/>
      <c r="N10" s="54">
        <f t="shared" si="0"/>
        <v>0.36246474733895523</v>
      </c>
      <c r="O10" s="55">
        <f t="shared" si="1"/>
        <v>5207</v>
      </c>
      <c r="P10" s="61">
        <v>3</v>
      </c>
      <c r="Q10" s="62"/>
      <c r="R10" s="58">
        <v>20</v>
      </c>
      <c r="S10" s="58"/>
      <c r="T10" s="59"/>
      <c r="U10" s="54">
        <f t="shared" si="2"/>
        <v>0.45696166582281456</v>
      </c>
      <c r="V10" s="55">
        <f t="shared" si="3"/>
        <v>5207</v>
      </c>
      <c r="W10" s="61">
        <v>1</v>
      </c>
      <c r="X10" s="62"/>
      <c r="Y10" s="58"/>
      <c r="Z10" s="58"/>
      <c r="AA10" s="59"/>
      <c r="AB10" s="54">
        <f t="shared" si="4"/>
        <v>0.56287968992789483</v>
      </c>
      <c r="AC10" s="55">
        <f t="shared" si="5"/>
        <v>5207</v>
      </c>
      <c r="AD10" s="61">
        <v>3</v>
      </c>
      <c r="AE10" s="62"/>
      <c r="AF10" s="58">
        <v>20</v>
      </c>
      <c r="AG10" s="58"/>
      <c r="AH10" s="59"/>
      <c r="AI10" s="54">
        <f t="shared" si="6"/>
        <v>0.66035919013449318</v>
      </c>
      <c r="AJ10" s="55">
        <f t="shared" si="7"/>
        <v>5207</v>
      </c>
      <c r="AK10" s="61">
        <v>2</v>
      </c>
      <c r="AL10" s="62"/>
      <c r="AM10" s="58"/>
      <c r="AN10" s="58"/>
      <c r="AO10" s="59">
        <v>401</v>
      </c>
      <c r="AP10" s="54">
        <f t="shared" si="8"/>
        <v>0.74850969691389402</v>
      </c>
      <c r="AQ10" s="55">
        <f t="shared" si="9"/>
        <v>4800</v>
      </c>
      <c r="AR10" s="61"/>
      <c r="AS10" s="62"/>
      <c r="AT10" s="58">
        <v>20</v>
      </c>
      <c r="AU10" s="58"/>
      <c r="AV10" s="59"/>
      <c r="AW10" s="54">
        <f t="shared" si="10"/>
        <v>0.83317741606083895</v>
      </c>
      <c r="AX10" s="55">
        <f t="shared" si="11"/>
        <v>4769</v>
      </c>
      <c r="AY10" s="61"/>
      <c r="AZ10" s="62"/>
      <c r="BA10" s="58"/>
      <c r="BB10" s="58"/>
      <c r="BC10" s="59"/>
      <c r="BD10" s="54">
        <f t="shared" si="12"/>
        <v>0.89294099449681563</v>
      </c>
      <c r="BE10" s="55">
        <f t="shared" si="13"/>
        <v>4746</v>
      </c>
      <c r="BF10" s="61">
        <v>6</v>
      </c>
      <c r="BG10" s="62"/>
      <c r="BH10" s="58"/>
      <c r="BI10" s="58"/>
      <c r="BJ10" s="59"/>
      <c r="BK10" s="54">
        <f t="shared" si="14"/>
        <v>1.0275452589514262</v>
      </c>
      <c r="BL10" s="55">
        <f t="shared" si="15"/>
        <v>4741</v>
      </c>
      <c r="BM10" s="61">
        <v>5</v>
      </c>
      <c r="BN10" s="62">
        <v>3</v>
      </c>
      <c r="BO10" s="58"/>
      <c r="BP10" s="58"/>
      <c r="BQ10" s="59"/>
      <c r="BR10" s="54">
        <f t="shared" si="16"/>
        <v>1.1253382063541597</v>
      </c>
      <c r="BS10" s="55">
        <f t="shared" si="17"/>
        <v>4741</v>
      </c>
      <c r="BT10" s="61">
        <v>6</v>
      </c>
      <c r="BU10" s="62"/>
      <c r="BV10" s="58"/>
      <c r="BW10" s="58"/>
      <c r="BX10" s="59"/>
      <c r="BY10" s="54">
        <f t="shared" si="18"/>
        <v>1.2519083548511702</v>
      </c>
      <c r="BZ10" s="55">
        <f t="shared" si="19"/>
        <v>4738</v>
      </c>
      <c r="CA10" s="61">
        <v>4</v>
      </c>
      <c r="CB10" s="62"/>
      <c r="CC10" s="58"/>
      <c r="CD10" s="58"/>
      <c r="CE10" s="59"/>
      <c r="CF10" s="54">
        <f t="shared" si="20"/>
        <v>1.3543681576064557</v>
      </c>
      <c r="CG10" s="55">
        <f t="shared" si="21"/>
        <v>4738</v>
      </c>
      <c r="CH10" s="61"/>
      <c r="CI10" s="62"/>
      <c r="CJ10" s="58">
        <v>20</v>
      </c>
      <c r="CK10" s="58"/>
      <c r="CL10" s="59"/>
      <c r="CM10" s="54">
        <f t="shared" si="22"/>
        <v>1.4882310584596476</v>
      </c>
      <c r="CN10" s="55">
        <f t="shared" si="23"/>
        <v>4738</v>
      </c>
      <c r="CO10" s="61">
        <v>4</v>
      </c>
      <c r="CP10" s="62"/>
      <c r="CQ10" s="58">
        <v>20</v>
      </c>
      <c r="CR10" s="58"/>
      <c r="CS10" s="59"/>
      <c r="CT10" s="54">
        <f t="shared" si="24"/>
        <v>1.6190879601059112</v>
      </c>
      <c r="CU10" s="55">
        <f t="shared" si="25"/>
        <v>4738</v>
      </c>
      <c r="CV10" s="61"/>
      <c r="CW10" s="62"/>
      <c r="CX10" s="58">
        <v>20</v>
      </c>
      <c r="CY10" s="58"/>
      <c r="CZ10" s="59"/>
      <c r="DA10" s="54">
        <f t="shared" si="26"/>
        <v>1.695549067592768</v>
      </c>
      <c r="DB10" s="55">
        <f t="shared" si="27"/>
        <v>4738</v>
      </c>
      <c r="DC10" s="61"/>
      <c r="DD10" s="62"/>
      <c r="DE10" s="58">
        <v>20</v>
      </c>
      <c r="DF10" s="58"/>
      <c r="DG10" s="59"/>
      <c r="DH10" s="54">
        <f t="shared" si="28"/>
        <v>1.7753481981894017</v>
      </c>
      <c r="DI10" s="55">
        <f t="shared" si="29"/>
        <v>5488</v>
      </c>
      <c r="DJ10" s="61"/>
      <c r="DK10" s="62"/>
      <c r="DL10" s="58">
        <v>20</v>
      </c>
      <c r="DM10" s="58"/>
      <c r="DN10" s="59"/>
      <c r="DO10" s="54">
        <f t="shared" si="30"/>
        <v>1.8198868546672518</v>
      </c>
      <c r="DP10" s="55">
        <f t="shared" si="31"/>
        <v>5107</v>
      </c>
      <c r="DQ10" s="61"/>
      <c r="DR10" s="62"/>
      <c r="DS10" s="58"/>
      <c r="DT10" s="58"/>
      <c r="DU10" s="59"/>
      <c r="DV10" s="54">
        <f t="shared" si="32"/>
        <v>1.8860122084814432</v>
      </c>
      <c r="DW10" s="55">
        <f t="shared" si="33"/>
        <v>4372</v>
      </c>
      <c r="DX10" s="61"/>
      <c r="DY10" s="62"/>
      <c r="DZ10" s="58"/>
      <c r="EA10" s="58"/>
      <c r="EB10" s="59"/>
      <c r="EC10" s="54">
        <f t="shared" si="34"/>
        <v>1.8860122084814432</v>
      </c>
      <c r="ED10" s="55">
        <f t="shared" si="35"/>
        <v>4372</v>
      </c>
      <c r="EE10" s="61"/>
      <c r="EF10" s="62"/>
      <c r="EG10" s="58"/>
      <c r="EH10" s="58"/>
      <c r="EI10" s="59"/>
      <c r="EJ10" s="54">
        <f t="shared" si="36"/>
        <v>1.8860122084814432</v>
      </c>
      <c r="EK10" s="55">
        <f t="shared" si="37"/>
        <v>4372</v>
      </c>
      <c r="EL10" s="61"/>
      <c r="EM10" s="62"/>
      <c r="EN10" s="58"/>
      <c r="EO10" s="58"/>
      <c r="EP10" s="59"/>
      <c r="EQ10" s="54">
        <f t="shared" si="38"/>
        <v>1.8860122084814432</v>
      </c>
      <c r="ER10" s="55">
        <f t="shared" si="39"/>
        <v>4372</v>
      </c>
      <c r="ES10" s="61"/>
      <c r="ET10" s="62"/>
      <c r="EU10" s="58"/>
      <c r="EV10" s="58"/>
      <c r="EW10" s="59"/>
      <c r="EX10" s="54">
        <f t="shared" si="40"/>
        <v>1.8860122084814432</v>
      </c>
      <c r="EY10" s="55">
        <f t="shared" si="41"/>
        <v>4372</v>
      </c>
      <c r="EZ10" s="61"/>
      <c r="FA10" s="62"/>
      <c r="FB10" s="58"/>
      <c r="FC10" s="58"/>
      <c r="FD10" s="59"/>
      <c r="FE10" s="54">
        <f t="shared" si="42"/>
        <v>1.8860122084814432</v>
      </c>
      <c r="FF10" s="55">
        <f t="shared" si="43"/>
        <v>4372</v>
      </c>
      <c r="FG10" s="61"/>
      <c r="FH10" s="62"/>
      <c r="FI10" s="58"/>
      <c r="FJ10" s="58"/>
      <c r="FK10" s="59"/>
      <c r="FL10" s="54">
        <f t="shared" si="44"/>
        <v>1.8860122084814432</v>
      </c>
      <c r="FM10" s="55">
        <f t="shared" si="45"/>
        <v>4372</v>
      </c>
      <c r="FN10" s="61"/>
      <c r="FO10" s="62"/>
      <c r="FP10" s="58"/>
      <c r="FQ10" s="58"/>
      <c r="FR10" s="59"/>
      <c r="FS10" s="54">
        <f t="shared" si="46"/>
        <v>1.8860122084814432</v>
      </c>
      <c r="FT10" s="55">
        <f t="shared" si="47"/>
        <v>4372</v>
      </c>
      <c r="FU10" s="61"/>
      <c r="FV10" s="62"/>
      <c r="FW10" s="58"/>
      <c r="FX10" s="58"/>
      <c r="FY10" s="59"/>
      <c r="FZ10" s="54">
        <f t="shared" si="48"/>
        <v>1.8860122084814432</v>
      </c>
      <c r="GA10" s="55">
        <f t="shared" si="49"/>
        <v>4372</v>
      </c>
      <c r="GB10" s="61"/>
      <c r="GC10" s="62"/>
      <c r="GD10" s="58"/>
      <c r="GE10" s="58"/>
      <c r="GF10" s="59"/>
      <c r="GG10" s="54">
        <f t="shared" si="50"/>
        <v>1.8860122084814432</v>
      </c>
      <c r="GH10" s="55">
        <f t="shared" si="51"/>
        <v>4372</v>
      </c>
      <c r="GI10" s="61"/>
      <c r="GJ10" s="62"/>
      <c r="GK10" s="58"/>
      <c r="GL10" s="58"/>
      <c r="GM10" s="59"/>
      <c r="GN10" s="54">
        <f t="shared" si="52"/>
        <v>1.8860122084814432</v>
      </c>
      <c r="GO10" s="55">
        <f t="shared" si="53"/>
        <v>4372</v>
      </c>
      <c r="GP10" s="61"/>
      <c r="GQ10" s="62"/>
      <c r="GR10" s="58"/>
      <c r="GS10" s="58"/>
      <c r="GT10" s="59"/>
      <c r="GU10" s="54">
        <f t="shared" si="54"/>
        <v>1.8860122084814432</v>
      </c>
      <c r="GV10" s="55">
        <f t="shared" si="55"/>
        <v>4372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0.28000000000000003</v>
      </c>
      <c r="H11" s="55">
        <f t="shared" si="56"/>
        <v>5207</v>
      </c>
      <c r="I11" s="61">
        <v>2</v>
      </c>
      <c r="J11" s="62"/>
      <c r="K11" s="58">
        <v>20</v>
      </c>
      <c r="L11" s="58"/>
      <c r="M11" s="59"/>
      <c r="N11" s="54">
        <f t="shared" si="0"/>
        <v>0.36776064854420926</v>
      </c>
      <c r="O11" s="55">
        <f t="shared" si="1"/>
        <v>5207</v>
      </c>
      <c r="P11" s="61">
        <v>3</v>
      </c>
      <c r="Q11" s="62"/>
      <c r="R11" s="58">
        <v>20</v>
      </c>
      <c r="S11" s="58"/>
      <c r="T11" s="59"/>
      <c r="U11" s="54">
        <f t="shared" si="2"/>
        <v>0.46330510792581109</v>
      </c>
      <c r="V11" s="55">
        <f t="shared" si="3"/>
        <v>5207</v>
      </c>
      <c r="W11" s="61">
        <v>3</v>
      </c>
      <c r="X11" s="62"/>
      <c r="Y11" s="58"/>
      <c r="Z11" s="58"/>
      <c r="AA11" s="59"/>
      <c r="AB11" s="54">
        <f t="shared" si="4"/>
        <v>0.56602231262112246</v>
      </c>
      <c r="AC11" s="55">
        <f t="shared" si="5"/>
        <v>5207</v>
      </c>
      <c r="AD11" s="61">
        <v>2</v>
      </c>
      <c r="AE11" s="62"/>
      <c r="AF11" s="58">
        <v>20</v>
      </c>
      <c r="AG11" s="58"/>
      <c r="AH11" s="59"/>
      <c r="AI11" s="54">
        <f t="shared" si="6"/>
        <v>0.6656550913397471</v>
      </c>
      <c r="AJ11" s="55">
        <f t="shared" si="7"/>
        <v>5207</v>
      </c>
      <c r="AK11" s="61"/>
      <c r="AL11" s="62"/>
      <c r="AM11" s="58"/>
      <c r="AN11" s="58"/>
      <c r="AO11" s="59"/>
      <c r="AP11" s="54">
        <f t="shared" si="8"/>
        <v>0.74850969691389402</v>
      </c>
      <c r="AQ11" s="55">
        <f t="shared" si="9"/>
        <v>4800</v>
      </c>
      <c r="AR11" s="61">
        <v>5</v>
      </c>
      <c r="AS11" s="62"/>
      <c r="AT11" s="58"/>
      <c r="AU11" s="58"/>
      <c r="AV11" s="59">
        <v>4</v>
      </c>
      <c r="AW11" s="54">
        <f t="shared" si="10"/>
        <v>0.83890096847903994</v>
      </c>
      <c r="AX11" s="55">
        <f t="shared" si="11"/>
        <v>4765</v>
      </c>
      <c r="AY11" s="61">
        <v>5</v>
      </c>
      <c r="AZ11" s="62"/>
      <c r="BA11" s="58"/>
      <c r="BB11" s="58"/>
      <c r="BC11" s="59">
        <v>3</v>
      </c>
      <c r="BD11" s="54">
        <f t="shared" si="12"/>
        <v>0.89869109512357659</v>
      </c>
      <c r="BE11" s="55">
        <f t="shared" si="13"/>
        <v>4743</v>
      </c>
      <c r="BF11" s="61">
        <v>5</v>
      </c>
      <c r="BG11" s="62"/>
      <c r="BH11" s="58"/>
      <c r="BI11" s="58"/>
      <c r="BJ11" s="59"/>
      <c r="BK11" s="54">
        <f t="shared" si="14"/>
        <v>1.033297785269234</v>
      </c>
      <c r="BL11" s="55">
        <f t="shared" si="15"/>
        <v>4741</v>
      </c>
      <c r="BM11" s="61">
        <v>4</v>
      </c>
      <c r="BN11" s="62"/>
      <c r="BO11" s="58"/>
      <c r="BP11" s="58"/>
      <c r="BQ11" s="59"/>
      <c r="BR11" s="54">
        <f t="shared" si="16"/>
        <v>1.1299402274084061</v>
      </c>
      <c r="BS11" s="55">
        <f t="shared" si="17"/>
        <v>4741</v>
      </c>
      <c r="BT11" s="61"/>
      <c r="BU11" s="62"/>
      <c r="BV11" s="58"/>
      <c r="BW11" s="58"/>
      <c r="BX11" s="59"/>
      <c r="BY11" s="54">
        <f t="shared" si="18"/>
        <v>1.2519083548511702</v>
      </c>
      <c r="BZ11" s="55">
        <f t="shared" si="19"/>
        <v>4738</v>
      </c>
      <c r="CA11" s="61">
        <v>5</v>
      </c>
      <c r="CB11" s="62"/>
      <c r="CC11" s="58"/>
      <c r="CD11" s="58"/>
      <c r="CE11" s="59"/>
      <c r="CF11" s="54">
        <f t="shared" si="20"/>
        <v>1.3601243263005729</v>
      </c>
      <c r="CG11" s="55">
        <f t="shared" si="21"/>
        <v>4738</v>
      </c>
      <c r="CH11" s="61"/>
      <c r="CI11" s="62"/>
      <c r="CJ11" s="58"/>
      <c r="CK11" s="58"/>
      <c r="CL11" s="59"/>
      <c r="CM11" s="54">
        <f t="shared" si="22"/>
        <v>1.4882310584596476</v>
      </c>
      <c r="CN11" s="55">
        <f t="shared" si="23"/>
        <v>4738</v>
      </c>
      <c r="CO11" s="61">
        <v>1</v>
      </c>
      <c r="CP11" s="62"/>
      <c r="CQ11" s="58">
        <v>20</v>
      </c>
      <c r="CR11" s="58"/>
      <c r="CS11" s="59"/>
      <c r="CT11" s="54">
        <f t="shared" si="24"/>
        <v>1.6237568524911394</v>
      </c>
      <c r="CU11" s="55">
        <f t="shared" si="25"/>
        <v>4738</v>
      </c>
      <c r="CV11" s="61"/>
      <c r="CW11" s="62"/>
      <c r="CX11" s="58">
        <v>20</v>
      </c>
      <c r="CY11" s="58"/>
      <c r="CZ11" s="59"/>
      <c r="DA11" s="54">
        <f t="shared" si="26"/>
        <v>1.699066726239173</v>
      </c>
      <c r="DB11" s="55">
        <f t="shared" si="27"/>
        <v>4738</v>
      </c>
      <c r="DC11" s="61"/>
      <c r="DD11" s="62"/>
      <c r="DE11" s="58">
        <v>20</v>
      </c>
      <c r="DF11" s="58"/>
      <c r="DG11" s="59"/>
      <c r="DH11" s="54">
        <f t="shared" si="28"/>
        <v>1.7783851272467388</v>
      </c>
      <c r="DI11" s="55">
        <f t="shared" si="29"/>
        <v>5488</v>
      </c>
      <c r="DJ11" s="61"/>
      <c r="DK11" s="62"/>
      <c r="DL11" s="58">
        <v>20</v>
      </c>
      <c r="DM11" s="58"/>
      <c r="DN11" s="59"/>
      <c r="DO11" s="54">
        <f t="shared" si="30"/>
        <v>1.8231503492172156</v>
      </c>
      <c r="DP11" s="55">
        <f t="shared" si="31"/>
        <v>5107</v>
      </c>
      <c r="DQ11" s="61"/>
      <c r="DR11" s="62"/>
      <c r="DS11" s="58"/>
      <c r="DT11" s="58"/>
      <c r="DU11" s="59"/>
      <c r="DV11" s="54">
        <f t="shared" si="32"/>
        <v>1.8860122084814432</v>
      </c>
      <c r="DW11" s="55">
        <f t="shared" si="33"/>
        <v>4372</v>
      </c>
      <c r="DX11" s="61"/>
      <c r="DY11" s="62"/>
      <c r="DZ11" s="58"/>
      <c r="EA11" s="58"/>
      <c r="EB11" s="59"/>
      <c r="EC11" s="54">
        <f t="shared" si="34"/>
        <v>1.8860122084814432</v>
      </c>
      <c r="ED11" s="55">
        <f t="shared" si="35"/>
        <v>4372</v>
      </c>
      <c r="EE11" s="61"/>
      <c r="EF11" s="62"/>
      <c r="EG11" s="58"/>
      <c r="EH11" s="58"/>
      <c r="EI11" s="59"/>
      <c r="EJ11" s="54">
        <f t="shared" si="36"/>
        <v>1.8860122084814432</v>
      </c>
      <c r="EK11" s="55">
        <f t="shared" si="37"/>
        <v>4372</v>
      </c>
      <c r="EL11" s="61"/>
      <c r="EM11" s="62"/>
      <c r="EN11" s="58"/>
      <c r="EO11" s="58"/>
      <c r="EP11" s="59"/>
      <c r="EQ11" s="54">
        <f t="shared" si="38"/>
        <v>1.8860122084814432</v>
      </c>
      <c r="ER11" s="55">
        <f t="shared" si="39"/>
        <v>4372</v>
      </c>
      <c r="ES11" s="61"/>
      <c r="ET11" s="62"/>
      <c r="EU11" s="58"/>
      <c r="EV11" s="58"/>
      <c r="EW11" s="59"/>
      <c r="EX11" s="54">
        <f t="shared" si="40"/>
        <v>1.8860122084814432</v>
      </c>
      <c r="EY11" s="55">
        <f t="shared" si="41"/>
        <v>4372</v>
      </c>
      <c r="EZ11" s="61"/>
      <c r="FA11" s="62"/>
      <c r="FB11" s="58"/>
      <c r="FC11" s="58"/>
      <c r="FD11" s="59"/>
      <c r="FE11" s="54">
        <f t="shared" si="42"/>
        <v>1.8860122084814432</v>
      </c>
      <c r="FF11" s="55">
        <f t="shared" si="43"/>
        <v>4372</v>
      </c>
      <c r="FG11" s="61"/>
      <c r="FH11" s="62"/>
      <c r="FI11" s="58"/>
      <c r="FJ11" s="58"/>
      <c r="FK11" s="59"/>
      <c r="FL11" s="54">
        <f t="shared" si="44"/>
        <v>1.8860122084814432</v>
      </c>
      <c r="FM11" s="55">
        <f t="shared" si="45"/>
        <v>4372</v>
      </c>
      <c r="FN11" s="61"/>
      <c r="FO11" s="62"/>
      <c r="FP11" s="58"/>
      <c r="FQ11" s="58"/>
      <c r="FR11" s="59"/>
      <c r="FS11" s="54">
        <f t="shared" si="46"/>
        <v>1.8860122084814432</v>
      </c>
      <c r="FT11" s="55">
        <f t="shared" si="47"/>
        <v>4372</v>
      </c>
      <c r="FU11" s="61"/>
      <c r="FV11" s="62"/>
      <c r="FW11" s="58"/>
      <c r="FX11" s="58"/>
      <c r="FY11" s="59"/>
      <c r="FZ11" s="54">
        <f t="shared" si="48"/>
        <v>1.8860122084814432</v>
      </c>
      <c r="GA11" s="55">
        <f t="shared" si="49"/>
        <v>4372</v>
      </c>
      <c r="GB11" s="61"/>
      <c r="GC11" s="62"/>
      <c r="GD11" s="58"/>
      <c r="GE11" s="58"/>
      <c r="GF11" s="59"/>
      <c r="GG11" s="54">
        <f t="shared" si="50"/>
        <v>1.8860122084814432</v>
      </c>
      <c r="GH11" s="55">
        <f t="shared" si="51"/>
        <v>4372</v>
      </c>
      <c r="GI11" s="61"/>
      <c r="GJ11" s="62"/>
      <c r="GK11" s="58"/>
      <c r="GL11" s="58"/>
      <c r="GM11" s="59"/>
      <c r="GN11" s="54">
        <f t="shared" si="52"/>
        <v>1.8860122084814432</v>
      </c>
      <c r="GO11" s="55">
        <f t="shared" si="53"/>
        <v>4372</v>
      </c>
      <c r="GP11" s="61"/>
      <c r="GQ11" s="62"/>
      <c r="GR11" s="58"/>
      <c r="GS11" s="58"/>
      <c r="GT11" s="59"/>
      <c r="GU11" s="54">
        <f t="shared" si="54"/>
        <v>1.8860122084814432</v>
      </c>
      <c r="GV11" s="55">
        <f t="shared" si="55"/>
        <v>4372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0.28000000000000003</v>
      </c>
      <c r="H12" s="55">
        <f t="shared" si="56"/>
        <v>5207</v>
      </c>
      <c r="I12" s="61">
        <v>2</v>
      </c>
      <c r="J12" s="62"/>
      <c r="K12" s="58"/>
      <c r="L12" s="58"/>
      <c r="M12" s="59"/>
      <c r="N12" s="54">
        <f t="shared" si="0"/>
        <v>0.36985573033969438</v>
      </c>
      <c r="O12" s="55">
        <f t="shared" si="1"/>
        <v>5207</v>
      </c>
      <c r="P12" s="61">
        <v>1</v>
      </c>
      <c r="Q12" s="62"/>
      <c r="R12" s="58">
        <v>20</v>
      </c>
      <c r="S12" s="58"/>
      <c r="T12" s="59"/>
      <c r="U12" s="54">
        <f t="shared" si="2"/>
        <v>0.46755346823332256</v>
      </c>
      <c r="V12" s="55">
        <f t="shared" si="3"/>
        <v>5207</v>
      </c>
      <c r="W12" s="61">
        <v>2</v>
      </c>
      <c r="X12" s="62"/>
      <c r="Y12" s="58">
        <v>20</v>
      </c>
      <c r="Z12" s="58"/>
      <c r="AA12" s="59"/>
      <c r="AB12" s="54">
        <f t="shared" si="4"/>
        <v>0.57131821382637649</v>
      </c>
      <c r="AC12" s="55">
        <f t="shared" si="5"/>
        <v>5207</v>
      </c>
      <c r="AD12" s="61">
        <v>4</v>
      </c>
      <c r="AE12" s="62"/>
      <c r="AF12" s="58">
        <v>20</v>
      </c>
      <c r="AG12" s="58"/>
      <c r="AH12" s="59"/>
      <c r="AI12" s="54">
        <f t="shared" si="6"/>
        <v>0.67304607434048624</v>
      </c>
      <c r="AJ12" s="55">
        <f t="shared" si="7"/>
        <v>5207</v>
      </c>
      <c r="AK12" s="61"/>
      <c r="AL12" s="62"/>
      <c r="AM12" s="58">
        <v>20</v>
      </c>
      <c r="AN12" s="58"/>
      <c r="AO12" s="59"/>
      <c r="AP12" s="54">
        <f t="shared" si="8"/>
        <v>0.75198191913611623</v>
      </c>
      <c r="AQ12" s="55">
        <f t="shared" si="9"/>
        <v>4800</v>
      </c>
      <c r="AR12" s="61"/>
      <c r="AS12" s="62"/>
      <c r="AT12" s="58"/>
      <c r="AU12" s="58"/>
      <c r="AV12" s="59"/>
      <c r="AW12" s="54">
        <f t="shared" si="10"/>
        <v>0.83890096847903994</v>
      </c>
      <c r="AX12" s="55">
        <f t="shared" si="11"/>
        <v>4765</v>
      </c>
      <c r="AY12" s="61">
        <v>5</v>
      </c>
      <c r="AZ12" s="62"/>
      <c r="BA12" s="58"/>
      <c r="BB12" s="58"/>
      <c r="BC12" s="59"/>
      <c r="BD12" s="54">
        <f t="shared" si="12"/>
        <v>0.90444119575033755</v>
      </c>
      <c r="BE12" s="55">
        <f t="shared" si="13"/>
        <v>4743</v>
      </c>
      <c r="BF12" s="61">
        <v>6</v>
      </c>
      <c r="BG12" s="62">
        <v>3</v>
      </c>
      <c r="BH12" s="58"/>
      <c r="BI12" s="58"/>
      <c r="BJ12" s="59"/>
      <c r="BK12" s="54">
        <f t="shared" si="14"/>
        <v>1.0436523326412883</v>
      </c>
      <c r="BL12" s="55">
        <f t="shared" si="15"/>
        <v>4741</v>
      </c>
      <c r="BM12" s="61">
        <v>3</v>
      </c>
      <c r="BN12" s="62">
        <v>3</v>
      </c>
      <c r="BO12" s="58"/>
      <c r="BP12" s="58"/>
      <c r="BQ12" s="59"/>
      <c r="BR12" s="54">
        <f t="shared" si="16"/>
        <v>1.1368432589897757</v>
      </c>
      <c r="BS12" s="55">
        <f t="shared" si="17"/>
        <v>4741</v>
      </c>
      <c r="BT12" s="61"/>
      <c r="BU12" s="62"/>
      <c r="BV12" s="58"/>
      <c r="BW12" s="58"/>
      <c r="BX12" s="59"/>
      <c r="BY12" s="54">
        <f t="shared" si="18"/>
        <v>1.2519083548511702</v>
      </c>
      <c r="BZ12" s="55">
        <f t="shared" si="19"/>
        <v>4738</v>
      </c>
      <c r="CA12" s="61"/>
      <c r="CB12" s="62"/>
      <c r="CC12" s="58"/>
      <c r="CD12" s="58"/>
      <c r="CE12" s="59"/>
      <c r="CF12" s="54">
        <f t="shared" si="20"/>
        <v>1.3601243263005729</v>
      </c>
      <c r="CG12" s="55">
        <f t="shared" si="21"/>
        <v>4738</v>
      </c>
      <c r="CH12" s="61">
        <v>6</v>
      </c>
      <c r="CI12" s="62"/>
      <c r="CJ12" s="58"/>
      <c r="CK12" s="58"/>
      <c r="CL12" s="59"/>
      <c r="CM12" s="54">
        <f t="shared" si="22"/>
        <v>1.4951384608925884</v>
      </c>
      <c r="CN12" s="55">
        <f t="shared" si="23"/>
        <v>4738</v>
      </c>
      <c r="CO12" s="61">
        <v>3</v>
      </c>
      <c r="CP12" s="62"/>
      <c r="CQ12" s="58">
        <v>20</v>
      </c>
      <c r="CR12" s="58"/>
      <c r="CS12" s="59"/>
      <c r="CT12" s="54">
        <f t="shared" si="24"/>
        <v>1.6307282123540148</v>
      </c>
      <c r="CU12" s="55">
        <f t="shared" si="25"/>
        <v>4738</v>
      </c>
      <c r="CV12" s="61"/>
      <c r="CW12" s="62"/>
      <c r="CX12" s="58">
        <v>20</v>
      </c>
      <c r="CY12" s="58"/>
      <c r="CZ12" s="59"/>
      <c r="DA12" s="54">
        <f t="shared" si="26"/>
        <v>1.702584384885578</v>
      </c>
      <c r="DB12" s="55">
        <f t="shared" si="27"/>
        <v>4738</v>
      </c>
      <c r="DC12" s="61"/>
      <c r="DD12" s="62"/>
      <c r="DE12" s="58"/>
      <c r="DF12" s="58"/>
      <c r="DG12" s="59"/>
      <c r="DH12" s="54">
        <f t="shared" si="28"/>
        <v>1.7783851272467388</v>
      </c>
      <c r="DI12" s="55">
        <f t="shared" si="29"/>
        <v>5488</v>
      </c>
      <c r="DJ12" s="61">
        <v>3</v>
      </c>
      <c r="DK12" s="62"/>
      <c r="DL12" s="58"/>
      <c r="DM12" s="58"/>
      <c r="DN12" s="59"/>
      <c r="DO12" s="54">
        <f t="shared" si="30"/>
        <v>1.8263545075026348</v>
      </c>
      <c r="DP12" s="55">
        <f t="shared" si="31"/>
        <v>5107</v>
      </c>
      <c r="DQ12" s="61"/>
      <c r="DR12" s="62"/>
      <c r="DS12" s="58"/>
      <c r="DT12" s="58"/>
      <c r="DU12" s="59"/>
      <c r="DV12" s="54">
        <f t="shared" si="32"/>
        <v>1.8860122084814432</v>
      </c>
      <c r="DW12" s="55">
        <f t="shared" si="33"/>
        <v>4372</v>
      </c>
      <c r="DX12" s="61"/>
      <c r="DY12" s="62"/>
      <c r="DZ12" s="58"/>
      <c r="EA12" s="58"/>
      <c r="EB12" s="59"/>
      <c r="EC12" s="54">
        <f t="shared" si="34"/>
        <v>1.8860122084814432</v>
      </c>
      <c r="ED12" s="55">
        <f t="shared" si="35"/>
        <v>4372</v>
      </c>
      <c r="EE12" s="61"/>
      <c r="EF12" s="62"/>
      <c r="EG12" s="58"/>
      <c r="EH12" s="58"/>
      <c r="EI12" s="59"/>
      <c r="EJ12" s="54">
        <f t="shared" si="36"/>
        <v>1.8860122084814432</v>
      </c>
      <c r="EK12" s="55">
        <f t="shared" si="37"/>
        <v>4372</v>
      </c>
      <c r="EL12" s="61"/>
      <c r="EM12" s="62"/>
      <c r="EN12" s="58"/>
      <c r="EO12" s="58"/>
      <c r="EP12" s="59"/>
      <c r="EQ12" s="54">
        <f t="shared" si="38"/>
        <v>1.8860122084814432</v>
      </c>
      <c r="ER12" s="55">
        <f t="shared" si="39"/>
        <v>4372</v>
      </c>
      <c r="ES12" s="61"/>
      <c r="ET12" s="62"/>
      <c r="EU12" s="58"/>
      <c r="EV12" s="58"/>
      <c r="EW12" s="59"/>
      <c r="EX12" s="54">
        <f t="shared" si="40"/>
        <v>1.8860122084814432</v>
      </c>
      <c r="EY12" s="55">
        <f t="shared" si="41"/>
        <v>4372</v>
      </c>
      <c r="EZ12" s="61"/>
      <c r="FA12" s="62"/>
      <c r="FB12" s="58"/>
      <c r="FC12" s="58"/>
      <c r="FD12" s="59"/>
      <c r="FE12" s="54">
        <f t="shared" si="42"/>
        <v>1.8860122084814432</v>
      </c>
      <c r="FF12" s="55">
        <f t="shared" si="43"/>
        <v>4372</v>
      </c>
      <c r="FG12" s="61"/>
      <c r="FH12" s="62"/>
      <c r="FI12" s="58"/>
      <c r="FJ12" s="58"/>
      <c r="FK12" s="59"/>
      <c r="FL12" s="54">
        <f t="shared" si="44"/>
        <v>1.8860122084814432</v>
      </c>
      <c r="FM12" s="55">
        <f t="shared" si="45"/>
        <v>4372</v>
      </c>
      <c r="FN12" s="61"/>
      <c r="FO12" s="62"/>
      <c r="FP12" s="58"/>
      <c r="FQ12" s="58"/>
      <c r="FR12" s="59"/>
      <c r="FS12" s="54">
        <f t="shared" si="46"/>
        <v>1.8860122084814432</v>
      </c>
      <c r="FT12" s="55">
        <f t="shared" si="47"/>
        <v>4372</v>
      </c>
      <c r="FU12" s="61"/>
      <c r="FV12" s="62"/>
      <c r="FW12" s="58"/>
      <c r="FX12" s="58"/>
      <c r="FY12" s="59"/>
      <c r="FZ12" s="54">
        <f t="shared" si="48"/>
        <v>1.8860122084814432</v>
      </c>
      <c r="GA12" s="55">
        <f t="shared" si="49"/>
        <v>4372</v>
      </c>
      <c r="GB12" s="61"/>
      <c r="GC12" s="62"/>
      <c r="GD12" s="58"/>
      <c r="GE12" s="58"/>
      <c r="GF12" s="59"/>
      <c r="GG12" s="54">
        <f t="shared" si="50"/>
        <v>1.8860122084814432</v>
      </c>
      <c r="GH12" s="55">
        <f t="shared" si="51"/>
        <v>4372</v>
      </c>
      <c r="GI12" s="61"/>
      <c r="GJ12" s="62"/>
      <c r="GK12" s="58"/>
      <c r="GL12" s="58"/>
      <c r="GM12" s="59"/>
      <c r="GN12" s="54">
        <f t="shared" si="52"/>
        <v>1.8860122084814432</v>
      </c>
      <c r="GO12" s="55">
        <f t="shared" si="53"/>
        <v>4372</v>
      </c>
      <c r="GP12" s="61"/>
      <c r="GQ12" s="62"/>
      <c r="GR12" s="58"/>
      <c r="GS12" s="58"/>
      <c r="GT12" s="59"/>
      <c r="GU12" s="54">
        <f t="shared" si="54"/>
        <v>1.8860122084814432</v>
      </c>
      <c r="GV12" s="55">
        <f t="shared" si="55"/>
        <v>4372</v>
      </c>
    </row>
    <row r="13" spans="1:204" s="60" customFormat="1">
      <c r="A13" s="57">
        <v>10</v>
      </c>
      <c r="B13" s="62"/>
      <c r="C13" s="62"/>
      <c r="D13" s="58">
        <v>20</v>
      </c>
      <c r="E13" s="58"/>
      <c r="F13" s="59"/>
      <c r="G13" s="54">
        <f t="shared" si="57"/>
        <v>0.28320081940976893</v>
      </c>
      <c r="H13" s="55">
        <f t="shared" si="56"/>
        <v>5207</v>
      </c>
      <c r="I13" s="61">
        <v>2</v>
      </c>
      <c r="J13" s="62"/>
      <c r="K13" s="58"/>
      <c r="L13" s="58"/>
      <c r="M13" s="59"/>
      <c r="N13" s="54">
        <f t="shared" si="0"/>
        <v>0.3719508121351795</v>
      </c>
      <c r="O13" s="55">
        <f t="shared" si="1"/>
        <v>5207</v>
      </c>
      <c r="P13" s="61">
        <v>2</v>
      </c>
      <c r="Q13" s="62"/>
      <c r="R13" s="58">
        <v>20</v>
      </c>
      <c r="S13" s="58"/>
      <c r="T13" s="59"/>
      <c r="U13" s="54">
        <f t="shared" si="2"/>
        <v>0.47284936943857653</v>
      </c>
      <c r="V13" s="55">
        <f t="shared" si="3"/>
        <v>5207</v>
      </c>
      <c r="W13" s="61">
        <v>2</v>
      </c>
      <c r="X13" s="62"/>
      <c r="Y13" s="58">
        <v>10</v>
      </c>
      <c r="Z13" s="58"/>
      <c r="AA13" s="59"/>
      <c r="AB13" s="54">
        <f t="shared" si="4"/>
        <v>0.57501370532674601</v>
      </c>
      <c r="AC13" s="55">
        <f t="shared" si="5"/>
        <v>5207</v>
      </c>
      <c r="AD13" s="61">
        <v>2</v>
      </c>
      <c r="AE13" s="62"/>
      <c r="AF13" s="58"/>
      <c r="AG13" s="58"/>
      <c r="AH13" s="59"/>
      <c r="AI13" s="54">
        <f t="shared" si="6"/>
        <v>0.67514115613597137</v>
      </c>
      <c r="AJ13" s="55">
        <f t="shared" si="7"/>
        <v>5207</v>
      </c>
      <c r="AK13" s="61"/>
      <c r="AL13" s="62"/>
      <c r="AM13" s="58"/>
      <c r="AN13" s="58"/>
      <c r="AO13" s="59">
        <v>3</v>
      </c>
      <c r="AP13" s="54">
        <f t="shared" si="8"/>
        <v>0.75198191913611623</v>
      </c>
      <c r="AQ13" s="55">
        <f t="shared" si="9"/>
        <v>4797</v>
      </c>
      <c r="AR13" s="61"/>
      <c r="AS13" s="62"/>
      <c r="AT13" s="58"/>
      <c r="AU13" s="58"/>
      <c r="AV13" s="59">
        <v>2</v>
      </c>
      <c r="AW13" s="54">
        <f t="shared" si="10"/>
        <v>0.83890096847903994</v>
      </c>
      <c r="AX13" s="55">
        <f t="shared" si="11"/>
        <v>4763</v>
      </c>
      <c r="AY13" s="61"/>
      <c r="AZ13" s="62"/>
      <c r="BA13" s="58"/>
      <c r="BB13" s="58"/>
      <c r="BC13" s="59"/>
      <c r="BD13" s="54">
        <f t="shared" si="12"/>
        <v>0.90444119575033755</v>
      </c>
      <c r="BE13" s="55">
        <f t="shared" si="13"/>
        <v>4743</v>
      </c>
      <c r="BF13" s="61">
        <v>6</v>
      </c>
      <c r="BG13" s="62"/>
      <c r="BH13" s="58"/>
      <c r="BI13" s="58"/>
      <c r="BJ13" s="59"/>
      <c r="BK13" s="54">
        <f t="shared" si="14"/>
        <v>1.0505553642226577</v>
      </c>
      <c r="BL13" s="55">
        <f t="shared" si="15"/>
        <v>4741</v>
      </c>
      <c r="BM13" s="61">
        <v>3</v>
      </c>
      <c r="BN13" s="62"/>
      <c r="BO13" s="58"/>
      <c r="BP13" s="58"/>
      <c r="BQ13" s="59"/>
      <c r="BR13" s="54">
        <f t="shared" si="16"/>
        <v>1.1402947747804604</v>
      </c>
      <c r="BS13" s="55">
        <f t="shared" si="17"/>
        <v>4741</v>
      </c>
      <c r="BT13" s="61"/>
      <c r="BU13" s="62"/>
      <c r="BV13" s="58"/>
      <c r="BW13" s="58"/>
      <c r="BX13" s="59"/>
      <c r="BY13" s="54">
        <f t="shared" si="18"/>
        <v>1.2519083548511702</v>
      </c>
      <c r="BZ13" s="55">
        <f t="shared" si="19"/>
        <v>4738</v>
      </c>
      <c r="CA13" s="61"/>
      <c r="CB13" s="62"/>
      <c r="CC13" s="58"/>
      <c r="CD13" s="58"/>
      <c r="CE13" s="59"/>
      <c r="CF13" s="54">
        <f t="shared" si="20"/>
        <v>1.3601243263005729</v>
      </c>
      <c r="CG13" s="55">
        <f t="shared" si="21"/>
        <v>4738</v>
      </c>
      <c r="CH13" s="61"/>
      <c r="CI13" s="62"/>
      <c r="CJ13" s="58"/>
      <c r="CK13" s="58"/>
      <c r="CL13" s="59"/>
      <c r="CM13" s="54">
        <f t="shared" si="22"/>
        <v>1.4951384608925884</v>
      </c>
      <c r="CN13" s="55">
        <f t="shared" si="23"/>
        <v>4738</v>
      </c>
      <c r="CO13" s="61">
        <v>4</v>
      </c>
      <c r="CP13" s="62"/>
      <c r="CQ13" s="58">
        <v>20</v>
      </c>
      <c r="CR13" s="58"/>
      <c r="CS13" s="59"/>
      <c r="CT13" s="54">
        <f t="shared" si="24"/>
        <v>1.6388508059557134</v>
      </c>
      <c r="CU13" s="55">
        <f t="shared" si="25"/>
        <v>4738</v>
      </c>
      <c r="CV13" s="61"/>
      <c r="CW13" s="62"/>
      <c r="CX13" s="58"/>
      <c r="CY13" s="58"/>
      <c r="CZ13" s="59"/>
      <c r="DA13" s="54">
        <f t="shared" si="26"/>
        <v>1.702584384885578</v>
      </c>
      <c r="DB13" s="55">
        <f t="shared" si="27"/>
        <v>4738</v>
      </c>
      <c r="DC13" s="61"/>
      <c r="DD13" s="62"/>
      <c r="DE13" s="58"/>
      <c r="DF13" s="58"/>
      <c r="DG13" s="59"/>
      <c r="DH13" s="54">
        <f t="shared" si="28"/>
        <v>1.7783851272467388</v>
      </c>
      <c r="DI13" s="55">
        <f t="shared" si="29"/>
        <v>5488</v>
      </c>
      <c r="DJ13" s="61">
        <v>3</v>
      </c>
      <c r="DK13" s="62"/>
      <c r="DL13" s="58"/>
      <c r="DM13" s="58"/>
      <c r="DN13" s="59"/>
      <c r="DO13" s="54">
        <f t="shared" si="30"/>
        <v>1.829558665788054</v>
      </c>
      <c r="DP13" s="55">
        <f t="shared" si="31"/>
        <v>5107</v>
      </c>
      <c r="DQ13" s="61"/>
      <c r="DR13" s="62"/>
      <c r="DS13" s="58"/>
      <c r="DT13" s="58"/>
      <c r="DU13" s="59"/>
      <c r="DV13" s="54">
        <f t="shared" si="32"/>
        <v>1.8860122084814432</v>
      </c>
      <c r="DW13" s="55">
        <f t="shared" si="33"/>
        <v>4372</v>
      </c>
      <c r="DX13" s="61"/>
      <c r="DY13" s="62"/>
      <c r="DZ13" s="58"/>
      <c r="EA13" s="58"/>
      <c r="EB13" s="59"/>
      <c r="EC13" s="54">
        <f t="shared" si="34"/>
        <v>1.8860122084814432</v>
      </c>
      <c r="ED13" s="55">
        <f t="shared" si="35"/>
        <v>4372</v>
      </c>
      <c r="EE13" s="61"/>
      <c r="EF13" s="62"/>
      <c r="EG13" s="58"/>
      <c r="EH13" s="58"/>
      <c r="EI13" s="59"/>
      <c r="EJ13" s="54">
        <f t="shared" si="36"/>
        <v>1.8860122084814432</v>
      </c>
      <c r="EK13" s="55">
        <f t="shared" si="37"/>
        <v>4372</v>
      </c>
      <c r="EL13" s="61"/>
      <c r="EM13" s="62"/>
      <c r="EN13" s="58"/>
      <c r="EO13" s="58"/>
      <c r="EP13" s="59"/>
      <c r="EQ13" s="54">
        <f t="shared" si="38"/>
        <v>1.8860122084814432</v>
      </c>
      <c r="ER13" s="55">
        <f t="shared" si="39"/>
        <v>4372</v>
      </c>
      <c r="ES13" s="61"/>
      <c r="ET13" s="62"/>
      <c r="EU13" s="58"/>
      <c r="EV13" s="58"/>
      <c r="EW13" s="59"/>
      <c r="EX13" s="54">
        <f t="shared" si="40"/>
        <v>1.8860122084814432</v>
      </c>
      <c r="EY13" s="55">
        <f t="shared" si="41"/>
        <v>4372</v>
      </c>
      <c r="EZ13" s="61"/>
      <c r="FA13" s="62"/>
      <c r="FB13" s="58"/>
      <c r="FC13" s="58"/>
      <c r="FD13" s="59"/>
      <c r="FE13" s="54">
        <f t="shared" si="42"/>
        <v>1.8860122084814432</v>
      </c>
      <c r="FF13" s="55">
        <f t="shared" si="43"/>
        <v>4372</v>
      </c>
      <c r="FG13" s="61"/>
      <c r="FH13" s="62"/>
      <c r="FI13" s="58"/>
      <c r="FJ13" s="58"/>
      <c r="FK13" s="59"/>
      <c r="FL13" s="54">
        <f t="shared" si="44"/>
        <v>1.8860122084814432</v>
      </c>
      <c r="FM13" s="55">
        <f t="shared" si="45"/>
        <v>4372</v>
      </c>
      <c r="FN13" s="61"/>
      <c r="FO13" s="62"/>
      <c r="FP13" s="58"/>
      <c r="FQ13" s="58"/>
      <c r="FR13" s="59"/>
      <c r="FS13" s="54">
        <f t="shared" si="46"/>
        <v>1.8860122084814432</v>
      </c>
      <c r="FT13" s="55">
        <f t="shared" si="47"/>
        <v>4372</v>
      </c>
      <c r="FU13" s="61"/>
      <c r="FV13" s="62"/>
      <c r="FW13" s="58"/>
      <c r="FX13" s="58"/>
      <c r="FY13" s="59"/>
      <c r="FZ13" s="54">
        <f t="shared" si="48"/>
        <v>1.8860122084814432</v>
      </c>
      <c r="GA13" s="55">
        <f t="shared" si="49"/>
        <v>4372</v>
      </c>
      <c r="GB13" s="61"/>
      <c r="GC13" s="62"/>
      <c r="GD13" s="58"/>
      <c r="GE13" s="58"/>
      <c r="GF13" s="59"/>
      <c r="GG13" s="54">
        <f t="shared" si="50"/>
        <v>1.8860122084814432</v>
      </c>
      <c r="GH13" s="55">
        <f t="shared" si="51"/>
        <v>4372</v>
      </c>
      <c r="GI13" s="61"/>
      <c r="GJ13" s="62"/>
      <c r="GK13" s="58"/>
      <c r="GL13" s="58"/>
      <c r="GM13" s="59"/>
      <c r="GN13" s="54">
        <f t="shared" si="52"/>
        <v>1.8860122084814432</v>
      </c>
      <c r="GO13" s="55">
        <f t="shared" si="53"/>
        <v>4372</v>
      </c>
      <c r="GP13" s="61"/>
      <c r="GQ13" s="62"/>
      <c r="GR13" s="58"/>
      <c r="GS13" s="58"/>
      <c r="GT13" s="59"/>
      <c r="GU13" s="54">
        <f t="shared" si="54"/>
        <v>1.8860122084814432</v>
      </c>
      <c r="GV13" s="55">
        <f t="shared" si="55"/>
        <v>4372</v>
      </c>
    </row>
    <row r="14" spans="1:204" s="60" customFormat="1">
      <c r="A14" s="57">
        <v>11</v>
      </c>
      <c r="B14" s="62">
        <v>1</v>
      </c>
      <c r="C14" s="62"/>
      <c r="D14" s="58"/>
      <c r="E14" s="58"/>
      <c r="F14" s="59"/>
      <c r="G14" s="54">
        <f t="shared" si="57"/>
        <v>0.28424836030751149</v>
      </c>
      <c r="H14" s="55">
        <f t="shared" si="56"/>
        <v>5207</v>
      </c>
      <c r="I14" s="61">
        <v>3</v>
      </c>
      <c r="J14" s="62">
        <v>2</v>
      </c>
      <c r="K14" s="58"/>
      <c r="L14" s="58"/>
      <c r="M14" s="59"/>
      <c r="N14" s="54">
        <f t="shared" si="0"/>
        <v>0.37718851662389224</v>
      </c>
      <c r="O14" s="55">
        <f t="shared" si="1"/>
        <v>5207</v>
      </c>
      <c r="P14" s="61"/>
      <c r="Q14" s="62"/>
      <c r="R14" s="58">
        <v>20</v>
      </c>
      <c r="S14" s="58"/>
      <c r="T14" s="59"/>
      <c r="U14" s="54">
        <f t="shared" si="2"/>
        <v>0.47605018884834538</v>
      </c>
      <c r="V14" s="55">
        <f t="shared" si="3"/>
        <v>5207</v>
      </c>
      <c r="W14" s="61">
        <v>2</v>
      </c>
      <c r="X14" s="62"/>
      <c r="Y14" s="58">
        <v>10</v>
      </c>
      <c r="Z14" s="58"/>
      <c r="AA14" s="59"/>
      <c r="AB14" s="54">
        <f t="shared" si="4"/>
        <v>0.57870919682711552</v>
      </c>
      <c r="AC14" s="55">
        <f t="shared" si="5"/>
        <v>5207</v>
      </c>
      <c r="AD14" s="61">
        <v>4</v>
      </c>
      <c r="AE14" s="62"/>
      <c r="AF14" s="58">
        <v>20</v>
      </c>
      <c r="AG14" s="58"/>
      <c r="AH14" s="59"/>
      <c r="AI14" s="54">
        <f t="shared" si="6"/>
        <v>0.6825321391367104</v>
      </c>
      <c r="AJ14" s="55">
        <f t="shared" si="7"/>
        <v>5207</v>
      </c>
      <c r="AK14" s="61"/>
      <c r="AL14" s="62"/>
      <c r="AM14" s="58"/>
      <c r="AN14" s="58"/>
      <c r="AO14" s="59">
        <v>2</v>
      </c>
      <c r="AP14" s="54">
        <f t="shared" si="8"/>
        <v>0.75198191913611623</v>
      </c>
      <c r="AQ14" s="55">
        <f t="shared" si="9"/>
        <v>4795</v>
      </c>
      <c r="AR14" s="61"/>
      <c r="AS14" s="62"/>
      <c r="AT14" s="58">
        <v>20</v>
      </c>
      <c r="AU14" s="58"/>
      <c r="AV14" s="59"/>
      <c r="AW14" s="54">
        <f t="shared" si="10"/>
        <v>0.84240016366414727</v>
      </c>
      <c r="AX14" s="55">
        <f t="shared" si="11"/>
        <v>4763</v>
      </c>
      <c r="AY14" s="61">
        <v>4</v>
      </c>
      <c r="AZ14" s="62"/>
      <c r="BA14" s="58"/>
      <c r="BB14" s="58"/>
      <c r="BC14" s="59">
        <v>2</v>
      </c>
      <c r="BD14" s="54">
        <f t="shared" si="12"/>
        <v>0.90904321680458389</v>
      </c>
      <c r="BE14" s="55">
        <f t="shared" si="13"/>
        <v>4741</v>
      </c>
      <c r="BF14" s="61">
        <v>6</v>
      </c>
      <c r="BG14" s="62"/>
      <c r="BH14" s="58"/>
      <c r="BI14" s="58"/>
      <c r="BJ14" s="59"/>
      <c r="BK14" s="54">
        <f t="shared" si="14"/>
        <v>1.0574583958040273</v>
      </c>
      <c r="BL14" s="55">
        <f t="shared" si="15"/>
        <v>4741</v>
      </c>
      <c r="BM14" s="61"/>
      <c r="BN14" s="62"/>
      <c r="BO14" s="58"/>
      <c r="BP14" s="58"/>
      <c r="BQ14" s="59"/>
      <c r="BR14" s="54">
        <f t="shared" si="16"/>
        <v>1.1402947747804604</v>
      </c>
      <c r="BS14" s="55">
        <f t="shared" si="17"/>
        <v>4741</v>
      </c>
      <c r="BT14" s="61"/>
      <c r="BU14" s="62"/>
      <c r="BV14" s="58"/>
      <c r="BW14" s="58"/>
      <c r="BX14" s="59"/>
      <c r="BY14" s="54">
        <f t="shared" si="18"/>
        <v>1.2519083548511702</v>
      </c>
      <c r="BZ14" s="55">
        <f t="shared" si="19"/>
        <v>4738</v>
      </c>
      <c r="CA14" s="61">
        <v>2</v>
      </c>
      <c r="CB14" s="62"/>
      <c r="CC14" s="58"/>
      <c r="CD14" s="58"/>
      <c r="CE14" s="59"/>
      <c r="CF14" s="54">
        <f t="shared" si="20"/>
        <v>1.3624267937782197</v>
      </c>
      <c r="CG14" s="55">
        <f t="shared" si="21"/>
        <v>4738</v>
      </c>
      <c r="CH14" s="61"/>
      <c r="CI14" s="62"/>
      <c r="CJ14" s="58"/>
      <c r="CK14" s="58"/>
      <c r="CL14" s="59"/>
      <c r="CM14" s="54">
        <f t="shared" si="22"/>
        <v>1.4951384608925884</v>
      </c>
      <c r="CN14" s="55">
        <f t="shared" si="23"/>
        <v>4738</v>
      </c>
      <c r="CO14" s="61">
        <v>4</v>
      </c>
      <c r="CP14" s="62"/>
      <c r="CQ14" s="58">
        <v>20</v>
      </c>
      <c r="CR14" s="58"/>
      <c r="CS14" s="59"/>
      <c r="CT14" s="54">
        <f t="shared" si="24"/>
        <v>1.6469733995574121</v>
      </c>
      <c r="CU14" s="55">
        <f t="shared" si="25"/>
        <v>4738</v>
      </c>
      <c r="CV14" s="61"/>
      <c r="CW14" s="62"/>
      <c r="CX14" s="58"/>
      <c r="CY14" s="58"/>
      <c r="CZ14" s="59"/>
      <c r="DA14" s="54">
        <f t="shared" si="26"/>
        <v>1.702584384885578</v>
      </c>
      <c r="DB14" s="55">
        <f t="shared" si="27"/>
        <v>4738</v>
      </c>
      <c r="DC14" s="61">
        <v>1</v>
      </c>
      <c r="DD14" s="62"/>
      <c r="DE14" s="58"/>
      <c r="DF14" s="58"/>
      <c r="DG14" s="59"/>
      <c r="DH14" s="54">
        <f t="shared" si="28"/>
        <v>1.7793790313018674</v>
      </c>
      <c r="DI14" s="55">
        <f t="shared" si="29"/>
        <v>5488</v>
      </c>
      <c r="DJ14" s="61">
        <v>3</v>
      </c>
      <c r="DK14" s="62"/>
      <c r="DL14" s="58"/>
      <c r="DM14" s="58"/>
      <c r="DN14" s="59"/>
      <c r="DO14" s="54">
        <f t="shared" si="30"/>
        <v>1.8327628240734735</v>
      </c>
      <c r="DP14" s="55">
        <f t="shared" si="31"/>
        <v>5107</v>
      </c>
      <c r="DQ14" s="61"/>
      <c r="DR14" s="62"/>
      <c r="DS14" s="58"/>
      <c r="DT14" s="58"/>
      <c r="DU14" s="59"/>
      <c r="DV14" s="54">
        <f t="shared" si="32"/>
        <v>1.8860122084814432</v>
      </c>
      <c r="DW14" s="55">
        <f t="shared" si="33"/>
        <v>4372</v>
      </c>
      <c r="DX14" s="61"/>
      <c r="DY14" s="62"/>
      <c r="DZ14" s="58"/>
      <c r="EA14" s="58"/>
      <c r="EB14" s="59"/>
      <c r="EC14" s="54">
        <f t="shared" si="34"/>
        <v>1.8860122084814432</v>
      </c>
      <c r="ED14" s="55">
        <f t="shared" si="35"/>
        <v>4372</v>
      </c>
      <c r="EE14" s="61"/>
      <c r="EF14" s="62"/>
      <c r="EG14" s="58"/>
      <c r="EH14" s="58"/>
      <c r="EI14" s="59"/>
      <c r="EJ14" s="54">
        <f t="shared" si="36"/>
        <v>1.8860122084814432</v>
      </c>
      <c r="EK14" s="55">
        <f t="shared" si="37"/>
        <v>4372</v>
      </c>
      <c r="EL14" s="61"/>
      <c r="EM14" s="62"/>
      <c r="EN14" s="58"/>
      <c r="EO14" s="58"/>
      <c r="EP14" s="59"/>
      <c r="EQ14" s="54">
        <f t="shared" si="38"/>
        <v>1.8860122084814432</v>
      </c>
      <c r="ER14" s="55">
        <f t="shared" si="39"/>
        <v>4372</v>
      </c>
      <c r="ES14" s="61"/>
      <c r="ET14" s="62"/>
      <c r="EU14" s="58"/>
      <c r="EV14" s="58"/>
      <c r="EW14" s="59"/>
      <c r="EX14" s="54">
        <f t="shared" si="40"/>
        <v>1.8860122084814432</v>
      </c>
      <c r="EY14" s="55">
        <f t="shared" si="41"/>
        <v>4372</v>
      </c>
      <c r="EZ14" s="61"/>
      <c r="FA14" s="62"/>
      <c r="FB14" s="58"/>
      <c r="FC14" s="58"/>
      <c r="FD14" s="59"/>
      <c r="FE14" s="54">
        <f t="shared" si="42"/>
        <v>1.8860122084814432</v>
      </c>
      <c r="FF14" s="55">
        <f t="shared" si="43"/>
        <v>4372</v>
      </c>
      <c r="FG14" s="61"/>
      <c r="FH14" s="62"/>
      <c r="FI14" s="58"/>
      <c r="FJ14" s="58"/>
      <c r="FK14" s="59"/>
      <c r="FL14" s="54">
        <f t="shared" si="44"/>
        <v>1.8860122084814432</v>
      </c>
      <c r="FM14" s="55">
        <f t="shared" si="45"/>
        <v>4372</v>
      </c>
      <c r="FN14" s="61"/>
      <c r="FO14" s="62"/>
      <c r="FP14" s="58"/>
      <c r="FQ14" s="58"/>
      <c r="FR14" s="59"/>
      <c r="FS14" s="54">
        <f t="shared" si="46"/>
        <v>1.8860122084814432</v>
      </c>
      <c r="FT14" s="55">
        <f t="shared" si="47"/>
        <v>4372</v>
      </c>
      <c r="FU14" s="61"/>
      <c r="FV14" s="62"/>
      <c r="FW14" s="58"/>
      <c r="FX14" s="58"/>
      <c r="FY14" s="59"/>
      <c r="FZ14" s="54">
        <f t="shared" si="48"/>
        <v>1.8860122084814432</v>
      </c>
      <c r="GA14" s="55">
        <f t="shared" si="49"/>
        <v>4372</v>
      </c>
      <c r="GB14" s="61"/>
      <c r="GC14" s="62"/>
      <c r="GD14" s="58"/>
      <c r="GE14" s="58"/>
      <c r="GF14" s="59"/>
      <c r="GG14" s="54">
        <f t="shared" si="50"/>
        <v>1.8860122084814432</v>
      </c>
      <c r="GH14" s="55">
        <f t="shared" si="51"/>
        <v>4372</v>
      </c>
      <c r="GI14" s="61"/>
      <c r="GJ14" s="62"/>
      <c r="GK14" s="58"/>
      <c r="GL14" s="58"/>
      <c r="GM14" s="59"/>
      <c r="GN14" s="54">
        <f t="shared" si="52"/>
        <v>1.8860122084814432</v>
      </c>
      <c r="GO14" s="55">
        <f t="shared" si="53"/>
        <v>4372</v>
      </c>
      <c r="GP14" s="61"/>
      <c r="GQ14" s="62"/>
      <c r="GR14" s="58"/>
      <c r="GS14" s="58"/>
      <c r="GT14" s="59"/>
      <c r="GU14" s="54">
        <f t="shared" si="54"/>
        <v>1.8860122084814432</v>
      </c>
      <c r="GV14" s="55">
        <f t="shared" si="55"/>
        <v>4372</v>
      </c>
    </row>
    <row r="15" spans="1:204" s="60" customFormat="1">
      <c r="A15" s="57">
        <v>12</v>
      </c>
      <c r="B15" s="62">
        <v>1</v>
      </c>
      <c r="C15" s="62"/>
      <c r="D15" s="58"/>
      <c r="E15" s="58"/>
      <c r="F15" s="59"/>
      <c r="G15" s="54">
        <f t="shared" si="57"/>
        <v>0.28529590120525405</v>
      </c>
      <c r="H15" s="55">
        <f t="shared" si="56"/>
        <v>5207</v>
      </c>
      <c r="I15" s="61">
        <v>3</v>
      </c>
      <c r="J15" s="62"/>
      <c r="K15" s="58"/>
      <c r="L15" s="58"/>
      <c r="M15" s="59"/>
      <c r="N15" s="54">
        <f t="shared" si="0"/>
        <v>0.38033113931711987</v>
      </c>
      <c r="O15" s="55">
        <f t="shared" si="1"/>
        <v>5207</v>
      </c>
      <c r="P15" s="61"/>
      <c r="Q15" s="62"/>
      <c r="R15" s="58">
        <v>10</v>
      </c>
      <c r="S15" s="58"/>
      <c r="T15" s="59"/>
      <c r="U15" s="54">
        <f t="shared" si="2"/>
        <v>0.47765059855322989</v>
      </c>
      <c r="V15" s="55">
        <f t="shared" si="3"/>
        <v>5207</v>
      </c>
      <c r="W15" s="61">
        <v>1</v>
      </c>
      <c r="X15" s="62"/>
      <c r="Y15" s="58"/>
      <c r="Z15" s="58"/>
      <c r="AA15" s="59"/>
      <c r="AB15" s="54">
        <f t="shared" si="4"/>
        <v>0.57975673772485814</v>
      </c>
      <c r="AC15" s="55">
        <f t="shared" si="5"/>
        <v>5207</v>
      </c>
      <c r="AD15" s="61">
        <v>2</v>
      </c>
      <c r="AE15" s="62"/>
      <c r="AF15" s="58"/>
      <c r="AG15" s="58"/>
      <c r="AH15" s="59"/>
      <c r="AI15" s="54">
        <f t="shared" si="6"/>
        <v>0.68462722093219552</v>
      </c>
      <c r="AJ15" s="55">
        <f t="shared" si="7"/>
        <v>5207</v>
      </c>
      <c r="AK15" s="61"/>
      <c r="AL15" s="62"/>
      <c r="AM15" s="58"/>
      <c r="AN15" s="58"/>
      <c r="AO15" s="59"/>
      <c r="AP15" s="54">
        <f t="shared" si="8"/>
        <v>0.75198191913611623</v>
      </c>
      <c r="AQ15" s="55">
        <f t="shared" si="9"/>
        <v>4795</v>
      </c>
      <c r="AR15" s="61"/>
      <c r="AS15" s="62"/>
      <c r="AT15" s="58"/>
      <c r="AU15" s="58"/>
      <c r="AV15" s="59"/>
      <c r="AW15" s="54">
        <f t="shared" si="10"/>
        <v>0.84240016366414727</v>
      </c>
      <c r="AX15" s="55">
        <f t="shared" si="11"/>
        <v>4763</v>
      </c>
      <c r="AY15" s="61"/>
      <c r="AZ15" s="62"/>
      <c r="BA15" s="58"/>
      <c r="BB15" s="58"/>
      <c r="BC15" s="59"/>
      <c r="BD15" s="54">
        <f t="shared" si="12"/>
        <v>0.90904321680458389</v>
      </c>
      <c r="BE15" s="55">
        <f t="shared" si="13"/>
        <v>4741</v>
      </c>
      <c r="BF15" s="61"/>
      <c r="BG15" s="62"/>
      <c r="BH15" s="58"/>
      <c r="BI15" s="58"/>
      <c r="BJ15" s="59"/>
      <c r="BK15" s="54">
        <f t="shared" si="14"/>
        <v>1.0574583958040273</v>
      </c>
      <c r="BL15" s="55">
        <f t="shared" si="15"/>
        <v>4741</v>
      </c>
      <c r="BM15" s="61"/>
      <c r="BN15" s="62"/>
      <c r="BO15" s="58"/>
      <c r="BP15" s="58"/>
      <c r="BQ15" s="59"/>
      <c r="BR15" s="54">
        <f t="shared" si="16"/>
        <v>1.1402947747804604</v>
      </c>
      <c r="BS15" s="55">
        <f t="shared" si="17"/>
        <v>4741</v>
      </c>
      <c r="BT15" s="61">
        <v>5</v>
      </c>
      <c r="BU15" s="62"/>
      <c r="BV15" s="58"/>
      <c r="BW15" s="58"/>
      <c r="BX15" s="59"/>
      <c r="BY15" s="54">
        <f t="shared" si="18"/>
        <v>1.2576645235452875</v>
      </c>
      <c r="BZ15" s="55">
        <f t="shared" si="19"/>
        <v>4738</v>
      </c>
      <c r="CA15" s="61">
        <v>4</v>
      </c>
      <c r="CB15" s="62"/>
      <c r="CC15" s="58"/>
      <c r="CD15" s="58"/>
      <c r="CE15" s="59"/>
      <c r="CF15" s="54">
        <f t="shared" si="20"/>
        <v>1.3670317287335136</v>
      </c>
      <c r="CG15" s="55">
        <f t="shared" si="21"/>
        <v>4738</v>
      </c>
      <c r="CH15" s="61">
        <v>5</v>
      </c>
      <c r="CI15" s="62"/>
      <c r="CJ15" s="58"/>
      <c r="CK15" s="58"/>
      <c r="CL15" s="59"/>
      <c r="CM15" s="54">
        <f t="shared" si="22"/>
        <v>1.5008946295867054</v>
      </c>
      <c r="CN15" s="55">
        <f t="shared" si="23"/>
        <v>4738</v>
      </c>
      <c r="CO15" s="61">
        <v>4</v>
      </c>
      <c r="CP15" s="62"/>
      <c r="CQ15" s="58">
        <v>20</v>
      </c>
      <c r="CR15" s="58"/>
      <c r="CS15" s="59"/>
      <c r="CT15" s="54">
        <f t="shared" si="24"/>
        <v>1.6550959931591107</v>
      </c>
      <c r="CU15" s="55">
        <f t="shared" si="25"/>
        <v>4738</v>
      </c>
      <c r="CV15" s="61">
        <v>2</v>
      </c>
      <c r="CW15" s="62"/>
      <c r="CX15" s="58">
        <v>20</v>
      </c>
      <c r="CY15" s="58"/>
      <c r="CZ15" s="59"/>
      <c r="DA15" s="54">
        <f t="shared" si="26"/>
        <v>1.70840451100963</v>
      </c>
      <c r="DB15" s="55">
        <f t="shared" si="27"/>
        <v>4738</v>
      </c>
      <c r="DC15" s="61"/>
      <c r="DD15" s="62"/>
      <c r="DE15" s="58">
        <v>20</v>
      </c>
      <c r="DF15" s="58"/>
      <c r="DG15" s="59"/>
      <c r="DH15" s="54">
        <f t="shared" si="28"/>
        <v>1.7824159603592045</v>
      </c>
      <c r="DI15" s="55">
        <f t="shared" si="29"/>
        <v>5488</v>
      </c>
      <c r="DJ15" s="61">
        <v>3</v>
      </c>
      <c r="DK15" s="62"/>
      <c r="DL15" s="58"/>
      <c r="DM15" s="58"/>
      <c r="DN15" s="59"/>
      <c r="DO15" s="54">
        <f t="shared" si="30"/>
        <v>1.8359669823588927</v>
      </c>
      <c r="DP15" s="55">
        <f t="shared" si="31"/>
        <v>5107</v>
      </c>
      <c r="DQ15" s="61"/>
      <c r="DR15" s="62"/>
      <c r="DS15" s="58"/>
      <c r="DT15" s="58"/>
      <c r="DU15" s="59"/>
      <c r="DV15" s="54">
        <f t="shared" si="32"/>
        <v>1.8860122084814432</v>
      </c>
      <c r="DW15" s="55">
        <f t="shared" si="33"/>
        <v>4372</v>
      </c>
      <c r="DX15" s="61"/>
      <c r="DY15" s="62"/>
      <c r="DZ15" s="58"/>
      <c r="EA15" s="58"/>
      <c r="EB15" s="59"/>
      <c r="EC15" s="54">
        <f t="shared" si="34"/>
        <v>1.8860122084814432</v>
      </c>
      <c r="ED15" s="55">
        <f t="shared" si="35"/>
        <v>4372</v>
      </c>
      <c r="EE15" s="61"/>
      <c r="EF15" s="62"/>
      <c r="EG15" s="58"/>
      <c r="EH15" s="58"/>
      <c r="EI15" s="59"/>
      <c r="EJ15" s="54">
        <f t="shared" si="36"/>
        <v>1.8860122084814432</v>
      </c>
      <c r="EK15" s="55">
        <f t="shared" si="37"/>
        <v>4372</v>
      </c>
      <c r="EL15" s="61"/>
      <c r="EM15" s="62"/>
      <c r="EN15" s="58"/>
      <c r="EO15" s="58"/>
      <c r="EP15" s="59"/>
      <c r="EQ15" s="54">
        <f t="shared" si="38"/>
        <v>1.8860122084814432</v>
      </c>
      <c r="ER15" s="55">
        <f t="shared" si="39"/>
        <v>4372</v>
      </c>
      <c r="ES15" s="61"/>
      <c r="ET15" s="62"/>
      <c r="EU15" s="58"/>
      <c r="EV15" s="58"/>
      <c r="EW15" s="59"/>
      <c r="EX15" s="54">
        <f t="shared" si="40"/>
        <v>1.8860122084814432</v>
      </c>
      <c r="EY15" s="55">
        <f t="shared" si="41"/>
        <v>4372</v>
      </c>
      <c r="EZ15" s="61"/>
      <c r="FA15" s="62"/>
      <c r="FB15" s="58"/>
      <c r="FC15" s="58"/>
      <c r="FD15" s="59"/>
      <c r="FE15" s="54">
        <f t="shared" si="42"/>
        <v>1.8860122084814432</v>
      </c>
      <c r="FF15" s="55">
        <f t="shared" si="43"/>
        <v>4372</v>
      </c>
      <c r="FG15" s="61"/>
      <c r="FH15" s="62"/>
      <c r="FI15" s="58"/>
      <c r="FJ15" s="58"/>
      <c r="FK15" s="59"/>
      <c r="FL15" s="54">
        <f t="shared" si="44"/>
        <v>1.8860122084814432</v>
      </c>
      <c r="FM15" s="55">
        <f t="shared" si="45"/>
        <v>4372</v>
      </c>
      <c r="FN15" s="61"/>
      <c r="FO15" s="62"/>
      <c r="FP15" s="58"/>
      <c r="FQ15" s="58"/>
      <c r="FR15" s="59"/>
      <c r="FS15" s="54">
        <f t="shared" si="46"/>
        <v>1.8860122084814432</v>
      </c>
      <c r="FT15" s="55">
        <f t="shared" si="47"/>
        <v>4372</v>
      </c>
      <c r="FU15" s="61"/>
      <c r="FV15" s="62"/>
      <c r="FW15" s="58"/>
      <c r="FX15" s="58"/>
      <c r="FY15" s="59"/>
      <c r="FZ15" s="54">
        <f t="shared" si="48"/>
        <v>1.8860122084814432</v>
      </c>
      <c r="GA15" s="55">
        <f t="shared" si="49"/>
        <v>4372</v>
      </c>
      <c r="GB15" s="61"/>
      <c r="GC15" s="62"/>
      <c r="GD15" s="58"/>
      <c r="GE15" s="58"/>
      <c r="GF15" s="59"/>
      <c r="GG15" s="54">
        <f t="shared" si="50"/>
        <v>1.8860122084814432</v>
      </c>
      <c r="GH15" s="55">
        <f t="shared" si="51"/>
        <v>4372</v>
      </c>
      <c r="GI15" s="61"/>
      <c r="GJ15" s="62"/>
      <c r="GK15" s="58"/>
      <c r="GL15" s="58"/>
      <c r="GM15" s="59"/>
      <c r="GN15" s="54">
        <f t="shared" si="52"/>
        <v>1.8860122084814432</v>
      </c>
      <c r="GO15" s="55">
        <f t="shared" si="53"/>
        <v>4372</v>
      </c>
      <c r="GP15" s="61"/>
      <c r="GQ15" s="62"/>
      <c r="GR15" s="58"/>
      <c r="GS15" s="58"/>
      <c r="GT15" s="59"/>
      <c r="GU15" s="54">
        <f t="shared" si="54"/>
        <v>1.8860122084814432</v>
      </c>
      <c r="GV15" s="55">
        <f t="shared" si="55"/>
        <v>4372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0.28529590120525405</v>
      </c>
      <c r="H16" s="55">
        <f t="shared" si="56"/>
        <v>5207</v>
      </c>
      <c r="I16" s="61">
        <v>3</v>
      </c>
      <c r="J16" s="62"/>
      <c r="K16" s="58"/>
      <c r="L16" s="58"/>
      <c r="M16" s="59"/>
      <c r="N16" s="54">
        <f t="shared" si="0"/>
        <v>0.3834737620103475</v>
      </c>
      <c r="O16" s="55">
        <f t="shared" si="1"/>
        <v>5207</v>
      </c>
      <c r="P16" s="61"/>
      <c r="Q16" s="62"/>
      <c r="R16" s="58">
        <v>20</v>
      </c>
      <c r="S16" s="58"/>
      <c r="T16" s="59"/>
      <c r="U16" s="54">
        <f t="shared" si="2"/>
        <v>0.48085141796299874</v>
      </c>
      <c r="V16" s="55">
        <f t="shared" si="3"/>
        <v>5207</v>
      </c>
      <c r="W16" s="61"/>
      <c r="X16" s="62"/>
      <c r="Y16" s="58">
        <v>20</v>
      </c>
      <c r="Z16" s="58"/>
      <c r="AA16" s="59"/>
      <c r="AB16" s="54">
        <f t="shared" si="4"/>
        <v>0.58295755713462705</v>
      </c>
      <c r="AC16" s="55">
        <f t="shared" si="5"/>
        <v>5207</v>
      </c>
      <c r="AD16" s="61">
        <v>2</v>
      </c>
      <c r="AE16" s="62"/>
      <c r="AF16" s="58">
        <v>20</v>
      </c>
      <c r="AG16" s="58"/>
      <c r="AH16" s="59"/>
      <c r="AI16" s="54">
        <f t="shared" si="6"/>
        <v>0.68992312213744955</v>
      </c>
      <c r="AJ16" s="55">
        <f t="shared" si="7"/>
        <v>5207</v>
      </c>
      <c r="AK16" s="61"/>
      <c r="AL16" s="62"/>
      <c r="AM16" s="58">
        <v>20</v>
      </c>
      <c r="AN16" s="58"/>
      <c r="AO16" s="59">
        <v>2</v>
      </c>
      <c r="AP16" s="54">
        <f t="shared" si="8"/>
        <v>0.75545921241103098</v>
      </c>
      <c r="AQ16" s="55">
        <f t="shared" si="9"/>
        <v>4793</v>
      </c>
      <c r="AR16" s="61"/>
      <c r="AS16" s="62"/>
      <c r="AT16" s="58"/>
      <c r="AU16" s="58"/>
      <c r="AV16" s="59">
        <v>3</v>
      </c>
      <c r="AW16" s="54">
        <f t="shared" si="10"/>
        <v>0.84240016366414727</v>
      </c>
      <c r="AX16" s="55">
        <f t="shared" si="11"/>
        <v>4760</v>
      </c>
      <c r="AY16" s="61">
        <v>4</v>
      </c>
      <c r="AZ16" s="62"/>
      <c r="BA16" s="58"/>
      <c r="BB16" s="58"/>
      <c r="BC16" s="59"/>
      <c r="BD16" s="54">
        <f t="shared" si="12"/>
        <v>0.91364523785883023</v>
      </c>
      <c r="BE16" s="55">
        <f t="shared" si="13"/>
        <v>4741</v>
      </c>
      <c r="BF16" s="61">
        <v>2</v>
      </c>
      <c r="BG16" s="62">
        <v>3</v>
      </c>
      <c r="BH16" s="58"/>
      <c r="BI16" s="58"/>
      <c r="BJ16" s="59"/>
      <c r="BK16" s="54">
        <f t="shared" si="14"/>
        <v>1.0632109221218351</v>
      </c>
      <c r="BL16" s="55">
        <f t="shared" si="15"/>
        <v>4741</v>
      </c>
      <c r="BM16" s="61"/>
      <c r="BN16" s="62">
        <v>2</v>
      </c>
      <c r="BO16" s="58"/>
      <c r="BP16" s="58"/>
      <c r="BQ16" s="59"/>
      <c r="BR16" s="54">
        <f t="shared" si="16"/>
        <v>1.1425957853075837</v>
      </c>
      <c r="BS16" s="55">
        <f t="shared" si="17"/>
        <v>4741</v>
      </c>
      <c r="BT16" s="61">
        <v>4</v>
      </c>
      <c r="BU16" s="62"/>
      <c r="BV16" s="58"/>
      <c r="BW16" s="58"/>
      <c r="BX16" s="59"/>
      <c r="BY16" s="54">
        <f t="shared" si="18"/>
        <v>1.2622694585005814</v>
      </c>
      <c r="BZ16" s="55">
        <f t="shared" si="19"/>
        <v>4738</v>
      </c>
      <c r="CA16" s="61">
        <v>4</v>
      </c>
      <c r="CB16" s="62"/>
      <c r="CC16" s="58">
        <v>20</v>
      </c>
      <c r="CD16" s="58"/>
      <c r="CE16" s="59"/>
      <c r="CF16" s="54">
        <f t="shared" si="20"/>
        <v>1.3751543223352123</v>
      </c>
      <c r="CG16" s="55">
        <f t="shared" si="21"/>
        <v>4738</v>
      </c>
      <c r="CH16" s="61">
        <v>3</v>
      </c>
      <c r="CI16" s="62"/>
      <c r="CJ16" s="58"/>
      <c r="CK16" s="58"/>
      <c r="CL16" s="59"/>
      <c r="CM16" s="54">
        <f t="shared" si="22"/>
        <v>1.5043483308031758</v>
      </c>
      <c r="CN16" s="55">
        <f t="shared" si="23"/>
        <v>4738</v>
      </c>
      <c r="CO16" s="61"/>
      <c r="CP16" s="62"/>
      <c r="CQ16" s="58">
        <v>20</v>
      </c>
      <c r="CR16" s="58"/>
      <c r="CS16" s="59"/>
      <c r="CT16" s="54">
        <f t="shared" si="24"/>
        <v>1.6586136518055159</v>
      </c>
      <c r="CU16" s="55">
        <f t="shared" si="25"/>
        <v>4738</v>
      </c>
      <c r="CV16" s="61"/>
      <c r="CW16" s="62"/>
      <c r="CX16" s="58"/>
      <c r="CY16" s="58"/>
      <c r="CZ16" s="59"/>
      <c r="DA16" s="54">
        <f t="shared" si="26"/>
        <v>1.70840451100963</v>
      </c>
      <c r="DB16" s="55">
        <f t="shared" si="27"/>
        <v>4738</v>
      </c>
      <c r="DC16" s="61">
        <v>2</v>
      </c>
      <c r="DD16" s="62"/>
      <c r="DE16" s="58"/>
      <c r="DF16" s="58"/>
      <c r="DG16" s="59"/>
      <c r="DH16" s="54">
        <f t="shared" si="28"/>
        <v>1.7844037684694614</v>
      </c>
      <c r="DI16" s="55">
        <f t="shared" si="29"/>
        <v>5488</v>
      </c>
      <c r="DJ16" s="61">
        <v>3</v>
      </c>
      <c r="DK16" s="62"/>
      <c r="DL16" s="58"/>
      <c r="DM16" s="58"/>
      <c r="DN16" s="59"/>
      <c r="DO16" s="54">
        <f t="shared" si="30"/>
        <v>1.8391711406443119</v>
      </c>
      <c r="DP16" s="55">
        <f t="shared" si="31"/>
        <v>5107</v>
      </c>
      <c r="DQ16" s="61"/>
      <c r="DR16" s="62"/>
      <c r="DS16" s="58"/>
      <c r="DT16" s="58"/>
      <c r="DU16" s="59"/>
      <c r="DV16" s="54">
        <f t="shared" si="32"/>
        <v>1.8860122084814432</v>
      </c>
      <c r="DW16" s="55">
        <f t="shared" si="33"/>
        <v>4372</v>
      </c>
      <c r="DX16" s="61"/>
      <c r="DY16" s="62"/>
      <c r="DZ16" s="58"/>
      <c r="EA16" s="58"/>
      <c r="EB16" s="59"/>
      <c r="EC16" s="54">
        <f t="shared" si="34"/>
        <v>1.8860122084814432</v>
      </c>
      <c r="ED16" s="55">
        <f t="shared" si="35"/>
        <v>4372</v>
      </c>
      <c r="EE16" s="61"/>
      <c r="EF16" s="62"/>
      <c r="EG16" s="58"/>
      <c r="EH16" s="58"/>
      <c r="EI16" s="59"/>
      <c r="EJ16" s="54">
        <f t="shared" si="36"/>
        <v>1.8860122084814432</v>
      </c>
      <c r="EK16" s="55">
        <f t="shared" si="37"/>
        <v>4372</v>
      </c>
      <c r="EL16" s="61"/>
      <c r="EM16" s="62"/>
      <c r="EN16" s="58"/>
      <c r="EO16" s="58"/>
      <c r="EP16" s="59"/>
      <c r="EQ16" s="54">
        <f t="shared" si="38"/>
        <v>1.8860122084814432</v>
      </c>
      <c r="ER16" s="55">
        <f t="shared" si="39"/>
        <v>4372</v>
      </c>
      <c r="ES16" s="61"/>
      <c r="ET16" s="62"/>
      <c r="EU16" s="58"/>
      <c r="EV16" s="58"/>
      <c r="EW16" s="59"/>
      <c r="EX16" s="54">
        <f t="shared" si="40"/>
        <v>1.8860122084814432</v>
      </c>
      <c r="EY16" s="55">
        <f t="shared" si="41"/>
        <v>4372</v>
      </c>
      <c r="EZ16" s="61"/>
      <c r="FA16" s="62"/>
      <c r="FB16" s="58"/>
      <c r="FC16" s="58"/>
      <c r="FD16" s="59"/>
      <c r="FE16" s="54">
        <f t="shared" si="42"/>
        <v>1.8860122084814432</v>
      </c>
      <c r="FF16" s="55">
        <f t="shared" si="43"/>
        <v>4372</v>
      </c>
      <c r="FG16" s="61"/>
      <c r="FH16" s="62"/>
      <c r="FI16" s="58"/>
      <c r="FJ16" s="58"/>
      <c r="FK16" s="59"/>
      <c r="FL16" s="54">
        <f t="shared" si="44"/>
        <v>1.8860122084814432</v>
      </c>
      <c r="FM16" s="55">
        <f t="shared" si="45"/>
        <v>4372</v>
      </c>
      <c r="FN16" s="61"/>
      <c r="FO16" s="62"/>
      <c r="FP16" s="58"/>
      <c r="FQ16" s="58"/>
      <c r="FR16" s="59"/>
      <c r="FS16" s="54">
        <f t="shared" si="46"/>
        <v>1.8860122084814432</v>
      </c>
      <c r="FT16" s="55">
        <f t="shared" si="47"/>
        <v>4372</v>
      </c>
      <c r="FU16" s="61"/>
      <c r="FV16" s="62"/>
      <c r="FW16" s="58"/>
      <c r="FX16" s="58"/>
      <c r="FY16" s="59"/>
      <c r="FZ16" s="54">
        <f t="shared" si="48"/>
        <v>1.8860122084814432</v>
      </c>
      <c r="GA16" s="55">
        <f t="shared" si="49"/>
        <v>4372</v>
      </c>
      <c r="GB16" s="61"/>
      <c r="GC16" s="62"/>
      <c r="GD16" s="58"/>
      <c r="GE16" s="58"/>
      <c r="GF16" s="59"/>
      <c r="GG16" s="54">
        <f t="shared" si="50"/>
        <v>1.8860122084814432</v>
      </c>
      <c r="GH16" s="55">
        <f t="shared" si="51"/>
        <v>4372</v>
      </c>
      <c r="GI16" s="61"/>
      <c r="GJ16" s="62"/>
      <c r="GK16" s="58"/>
      <c r="GL16" s="58"/>
      <c r="GM16" s="59"/>
      <c r="GN16" s="54">
        <f t="shared" si="52"/>
        <v>1.8860122084814432</v>
      </c>
      <c r="GO16" s="55">
        <f t="shared" si="53"/>
        <v>4372</v>
      </c>
      <c r="GP16" s="61"/>
      <c r="GQ16" s="62"/>
      <c r="GR16" s="58"/>
      <c r="GS16" s="58"/>
      <c r="GT16" s="59"/>
      <c r="GU16" s="54">
        <f t="shared" si="54"/>
        <v>1.8860122084814432</v>
      </c>
      <c r="GV16" s="55">
        <f t="shared" si="55"/>
        <v>4372</v>
      </c>
    </row>
    <row r="17" spans="1:204" s="60" customFormat="1">
      <c r="A17" s="57">
        <v>14</v>
      </c>
      <c r="B17" s="62">
        <v>1</v>
      </c>
      <c r="C17" s="62"/>
      <c r="D17" s="58">
        <v>20</v>
      </c>
      <c r="E17" s="58"/>
      <c r="F17" s="59"/>
      <c r="G17" s="54">
        <f t="shared" si="57"/>
        <v>0.28954426151276547</v>
      </c>
      <c r="H17" s="55">
        <f t="shared" si="56"/>
        <v>5207</v>
      </c>
      <c r="I17" s="61">
        <v>3</v>
      </c>
      <c r="J17" s="62">
        <v>2</v>
      </c>
      <c r="K17" s="58"/>
      <c r="L17" s="58"/>
      <c r="M17" s="59"/>
      <c r="N17" s="54">
        <f t="shared" si="0"/>
        <v>0.38871146649906024</v>
      </c>
      <c r="O17" s="55">
        <f t="shared" si="1"/>
        <v>5207</v>
      </c>
      <c r="P17" s="61"/>
      <c r="Q17" s="62"/>
      <c r="R17" s="58">
        <v>10</v>
      </c>
      <c r="S17" s="58"/>
      <c r="T17" s="59"/>
      <c r="U17" s="54">
        <f t="shared" si="2"/>
        <v>0.48245182766788319</v>
      </c>
      <c r="V17" s="55">
        <f t="shared" si="3"/>
        <v>5207</v>
      </c>
      <c r="W17" s="61"/>
      <c r="X17" s="62"/>
      <c r="Y17" s="58">
        <v>20</v>
      </c>
      <c r="Z17" s="58"/>
      <c r="AA17" s="59"/>
      <c r="AB17" s="54">
        <f t="shared" si="4"/>
        <v>0.58615837654439595</v>
      </c>
      <c r="AC17" s="55">
        <f t="shared" si="5"/>
        <v>5207</v>
      </c>
      <c r="AD17" s="61"/>
      <c r="AE17" s="62"/>
      <c r="AF17" s="58"/>
      <c r="AG17" s="58"/>
      <c r="AH17" s="59"/>
      <c r="AI17" s="54">
        <f t="shared" si="6"/>
        <v>0.68992312213744955</v>
      </c>
      <c r="AJ17" s="55">
        <f t="shared" si="7"/>
        <v>5207</v>
      </c>
      <c r="AK17" s="61"/>
      <c r="AL17" s="62"/>
      <c r="AM17" s="58"/>
      <c r="AN17" s="58"/>
      <c r="AO17" s="59"/>
      <c r="AP17" s="54">
        <f t="shared" si="8"/>
        <v>0.75545921241103098</v>
      </c>
      <c r="AQ17" s="55">
        <f t="shared" si="9"/>
        <v>4793</v>
      </c>
      <c r="AR17" s="61"/>
      <c r="AS17" s="62"/>
      <c r="AT17" s="58"/>
      <c r="AU17" s="58"/>
      <c r="AV17" s="59"/>
      <c r="AW17" s="54">
        <f t="shared" si="10"/>
        <v>0.84240016366414727</v>
      </c>
      <c r="AX17" s="55">
        <f t="shared" si="11"/>
        <v>4760</v>
      </c>
      <c r="AY17" s="61"/>
      <c r="AZ17" s="62"/>
      <c r="BA17" s="58"/>
      <c r="BB17" s="58"/>
      <c r="BC17" s="59"/>
      <c r="BD17" s="54">
        <f t="shared" si="12"/>
        <v>0.91364523785883023</v>
      </c>
      <c r="BE17" s="55">
        <f t="shared" si="13"/>
        <v>4741</v>
      </c>
      <c r="BF17" s="61"/>
      <c r="BG17" s="62"/>
      <c r="BH17" s="58"/>
      <c r="BI17" s="58"/>
      <c r="BJ17" s="59"/>
      <c r="BK17" s="54">
        <f t="shared" si="14"/>
        <v>1.0632109221218351</v>
      </c>
      <c r="BL17" s="55">
        <f t="shared" si="15"/>
        <v>4741</v>
      </c>
      <c r="BM17" s="61"/>
      <c r="BN17" s="62"/>
      <c r="BO17" s="58"/>
      <c r="BP17" s="58"/>
      <c r="BQ17" s="59"/>
      <c r="BR17" s="54">
        <f t="shared" si="16"/>
        <v>1.1425957853075837</v>
      </c>
      <c r="BS17" s="55">
        <f t="shared" si="17"/>
        <v>4741</v>
      </c>
      <c r="BT17" s="61">
        <v>3</v>
      </c>
      <c r="BU17" s="62"/>
      <c r="BV17" s="58"/>
      <c r="BW17" s="58"/>
      <c r="BX17" s="59"/>
      <c r="BY17" s="54">
        <f t="shared" si="18"/>
        <v>1.2657231597170517</v>
      </c>
      <c r="BZ17" s="55">
        <f t="shared" si="19"/>
        <v>4738</v>
      </c>
      <c r="CA17" s="61">
        <v>5</v>
      </c>
      <c r="CB17" s="62"/>
      <c r="CC17" s="58"/>
      <c r="CD17" s="58"/>
      <c r="CE17" s="59"/>
      <c r="CF17" s="54">
        <f t="shared" si="20"/>
        <v>1.3809104910293295</v>
      </c>
      <c r="CG17" s="55">
        <f t="shared" si="21"/>
        <v>4738</v>
      </c>
      <c r="CH17" s="61">
        <v>4</v>
      </c>
      <c r="CI17" s="62"/>
      <c r="CJ17" s="58">
        <v>20</v>
      </c>
      <c r="CK17" s="58"/>
      <c r="CL17" s="59"/>
      <c r="CM17" s="54">
        <f t="shared" si="22"/>
        <v>1.5124709244048744</v>
      </c>
      <c r="CN17" s="55">
        <f t="shared" si="23"/>
        <v>4738</v>
      </c>
      <c r="CO17" s="61"/>
      <c r="CP17" s="62"/>
      <c r="CQ17" s="58">
        <v>20</v>
      </c>
      <c r="CR17" s="58"/>
      <c r="CS17" s="59"/>
      <c r="CT17" s="54">
        <f t="shared" si="24"/>
        <v>1.6621313104519211</v>
      </c>
      <c r="CU17" s="55">
        <f t="shared" si="25"/>
        <v>4738</v>
      </c>
      <c r="CV17" s="61">
        <v>3</v>
      </c>
      <c r="CW17" s="62"/>
      <c r="CX17" s="58"/>
      <c r="CY17" s="58"/>
      <c r="CZ17" s="59"/>
      <c r="DA17" s="54">
        <f t="shared" si="26"/>
        <v>1.7118582122261001</v>
      </c>
      <c r="DB17" s="55">
        <f t="shared" si="27"/>
        <v>4738</v>
      </c>
      <c r="DC17" s="61"/>
      <c r="DD17" s="62"/>
      <c r="DE17" s="58"/>
      <c r="DF17" s="58"/>
      <c r="DG17" s="59"/>
      <c r="DH17" s="54">
        <f t="shared" si="28"/>
        <v>1.7844037684694614</v>
      </c>
      <c r="DI17" s="55">
        <f t="shared" si="29"/>
        <v>5488</v>
      </c>
      <c r="DJ17" s="61">
        <v>3</v>
      </c>
      <c r="DK17" s="62"/>
      <c r="DL17" s="58"/>
      <c r="DM17" s="58"/>
      <c r="DN17" s="59"/>
      <c r="DO17" s="54">
        <f t="shared" si="30"/>
        <v>1.8423752989297311</v>
      </c>
      <c r="DP17" s="55">
        <f t="shared" si="31"/>
        <v>5107</v>
      </c>
      <c r="DQ17" s="61"/>
      <c r="DR17" s="62"/>
      <c r="DS17" s="58"/>
      <c r="DT17" s="58"/>
      <c r="DU17" s="59"/>
      <c r="DV17" s="54">
        <f t="shared" si="32"/>
        <v>1.8860122084814432</v>
      </c>
      <c r="DW17" s="55">
        <f t="shared" si="33"/>
        <v>4372</v>
      </c>
      <c r="DX17" s="61"/>
      <c r="DY17" s="62"/>
      <c r="DZ17" s="58"/>
      <c r="EA17" s="58"/>
      <c r="EB17" s="59"/>
      <c r="EC17" s="54">
        <f t="shared" si="34"/>
        <v>1.8860122084814432</v>
      </c>
      <c r="ED17" s="55">
        <f t="shared" si="35"/>
        <v>4372</v>
      </c>
      <c r="EE17" s="61"/>
      <c r="EF17" s="62"/>
      <c r="EG17" s="58"/>
      <c r="EH17" s="58"/>
      <c r="EI17" s="59"/>
      <c r="EJ17" s="54">
        <f t="shared" si="36"/>
        <v>1.8860122084814432</v>
      </c>
      <c r="EK17" s="55">
        <f t="shared" si="37"/>
        <v>4372</v>
      </c>
      <c r="EL17" s="61"/>
      <c r="EM17" s="62"/>
      <c r="EN17" s="58"/>
      <c r="EO17" s="58"/>
      <c r="EP17" s="59"/>
      <c r="EQ17" s="54">
        <f t="shared" si="38"/>
        <v>1.8860122084814432</v>
      </c>
      <c r="ER17" s="55">
        <f t="shared" si="39"/>
        <v>4372</v>
      </c>
      <c r="ES17" s="61"/>
      <c r="ET17" s="62"/>
      <c r="EU17" s="58"/>
      <c r="EV17" s="58"/>
      <c r="EW17" s="59"/>
      <c r="EX17" s="54">
        <f t="shared" si="40"/>
        <v>1.8860122084814432</v>
      </c>
      <c r="EY17" s="55">
        <f t="shared" si="41"/>
        <v>4372</v>
      </c>
      <c r="EZ17" s="61"/>
      <c r="FA17" s="62"/>
      <c r="FB17" s="58"/>
      <c r="FC17" s="58"/>
      <c r="FD17" s="59"/>
      <c r="FE17" s="54">
        <f t="shared" si="42"/>
        <v>1.8860122084814432</v>
      </c>
      <c r="FF17" s="55">
        <f t="shared" si="43"/>
        <v>4372</v>
      </c>
      <c r="FG17" s="61"/>
      <c r="FH17" s="62"/>
      <c r="FI17" s="58"/>
      <c r="FJ17" s="58"/>
      <c r="FK17" s="59"/>
      <c r="FL17" s="54">
        <f t="shared" si="44"/>
        <v>1.8860122084814432</v>
      </c>
      <c r="FM17" s="55">
        <f t="shared" si="45"/>
        <v>4372</v>
      </c>
      <c r="FN17" s="61"/>
      <c r="FO17" s="62"/>
      <c r="FP17" s="58"/>
      <c r="FQ17" s="58"/>
      <c r="FR17" s="59"/>
      <c r="FS17" s="54">
        <f t="shared" si="46"/>
        <v>1.8860122084814432</v>
      </c>
      <c r="FT17" s="55">
        <f t="shared" si="47"/>
        <v>4372</v>
      </c>
      <c r="FU17" s="61"/>
      <c r="FV17" s="62"/>
      <c r="FW17" s="58"/>
      <c r="FX17" s="58"/>
      <c r="FY17" s="59"/>
      <c r="FZ17" s="54">
        <f t="shared" si="48"/>
        <v>1.8860122084814432</v>
      </c>
      <c r="GA17" s="55">
        <f t="shared" si="49"/>
        <v>4372</v>
      </c>
      <c r="GB17" s="61"/>
      <c r="GC17" s="62"/>
      <c r="GD17" s="58"/>
      <c r="GE17" s="58"/>
      <c r="GF17" s="59"/>
      <c r="GG17" s="54">
        <f t="shared" si="50"/>
        <v>1.8860122084814432</v>
      </c>
      <c r="GH17" s="55">
        <f t="shared" si="51"/>
        <v>4372</v>
      </c>
      <c r="GI17" s="61"/>
      <c r="GJ17" s="62"/>
      <c r="GK17" s="58"/>
      <c r="GL17" s="58"/>
      <c r="GM17" s="59"/>
      <c r="GN17" s="54">
        <f t="shared" si="52"/>
        <v>1.8860122084814432</v>
      </c>
      <c r="GO17" s="55">
        <f t="shared" si="53"/>
        <v>4372</v>
      </c>
      <c r="GP17" s="61"/>
      <c r="GQ17" s="62"/>
      <c r="GR17" s="58"/>
      <c r="GS17" s="58"/>
      <c r="GT17" s="59"/>
      <c r="GU17" s="54">
        <f t="shared" si="54"/>
        <v>1.8860122084814432</v>
      </c>
      <c r="GV17" s="55">
        <f t="shared" si="55"/>
        <v>4372</v>
      </c>
    </row>
    <row r="18" spans="1:204" s="60" customFormat="1">
      <c r="A18" s="57">
        <v>15</v>
      </c>
      <c r="B18" s="62">
        <v>2</v>
      </c>
      <c r="C18" s="62"/>
      <c r="D18" s="58">
        <v>20</v>
      </c>
      <c r="E18" s="58"/>
      <c r="F18" s="59"/>
      <c r="G18" s="54">
        <f t="shared" si="57"/>
        <v>0.29484016271801944</v>
      </c>
      <c r="H18" s="55">
        <f t="shared" si="56"/>
        <v>5207</v>
      </c>
      <c r="I18" s="61">
        <v>3</v>
      </c>
      <c r="J18" s="62"/>
      <c r="K18" s="58">
        <v>20</v>
      </c>
      <c r="L18" s="58"/>
      <c r="M18" s="59"/>
      <c r="N18" s="54">
        <f t="shared" si="0"/>
        <v>0.39505490860205683</v>
      </c>
      <c r="O18" s="55">
        <f t="shared" si="1"/>
        <v>5207</v>
      </c>
      <c r="P18" s="61">
        <v>3</v>
      </c>
      <c r="Q18" s="62"/>
      <c r="R18" s="58"/>
      <c r="S18" s="58"/>
      <c r="T18" s="59"/>
      <c r="U18" s="54">
        <f t="shared" si="2"/>
        <v>0.48559445036111087</v>
      </c>
      <c r="V18" s="55">
        <f t="shared" si="3"/>
        <v>5207</v>
      </c>
      <c r="W18" s="61"/>
      <c r="X18" s="62"/>
      <c r="Y18" s="58">
        <v>20</v>
      </c>
      <c r="Z18" s="58"/>
      <c r="AA18" s="59"/>
      <c r="AB18" s="54">
        <f t="shared" si="4"/>
        <v>0.58935919595416486</v>
      </c>
      <c r="AC18" s="55">
        <f t="shared" si="5"/>
        <v>5207</v>
      </c>
      <c r="AD18" s="61"/>
      <c r="AE18" s="62"/>
      <c r="AF18" s="58">
        <v>20</v>
      </c>
      <c r="AG18" s="58"/>
      <c r="AH18" s="59"/>
      <c r="AI18" s="54">
        <f t="shared" si="6"/>
        <v>0.69312394154721846</v>
      </c>
      <c r="AJ18" s="55">
        <f t="shared" si="7"/>
        <v>5207</v>
      </c>
      <c r="AK18" s="61"/>
      <c r="AL18" s="62"/>
      <c r="AM18" s="58"/>
      <c r="AN18" s="58"/>
      <c r="AO18" s="59"/>
      <c r="AP18" s="54">
        <f t="shared" si="8"/>
        <v>0.75545921241103098</v>
      </c>
      <c r="AQ18" s="55">
        <f t="shared" si="9"/>
        <v>4793</v>
      </c>
      <c r="AR18" s="61"/>
      <c r="AS18" s="62"/>
      <c r="AT18" s="58"/>
      <c r="AU18" s="58"/>
      <c r="AV18" s="59">
        <v>3</v>
      </c>
      <c r="AW18" s="54">
        <f t="shared" si="10"/>
        <v>0.84240016366414727</v>
      </c>
      <c r="AX18" s="55">
        <f t="shared" si="11"/>
        <v>4757</v>
      </c>
      <c r="AY18" s="61"/>
      <c r="AZ18" s="62"/>
      <c r="BA18" s="58"/>
      <c r="BB18" s="58"/>
      <c r="BC18" s="59"/>
      <c r="BD18" s="54">
        <f t="shared" si="12"/>
        <v>0.91364523785883023</v>
      </c>
      <c r="BE18" s="55">
        <f t="shared" si="13"/>
        <v>4741</v>
      </c>
      <c r="BF18" s="61"/>
      <c r="BG18" s="62">
        <v>2</v>
      </c>
      <c r="BH18" s="58"/>
      <c r="BI18" s="58"/>
      <c r="BJ18" s="59"/>
      <c r="BK18" s="54">
        <f t="shared" si="14"/>
        <v>1.0655119326489584</v>
      </c>
      <c r="BL18" s="55">
        <f t="shared" si="15"/>
        <v>4741</v>
      </c>
      <c r="BM18" s="61"/>
      <c r="BN18" s="62">
        <v>3</v>
      </c>
      <c r="BO18" s="58"/>
      <c r="BP18" s="58"/>
      <c r="BQ18" s="59"/>
      <c r="BR18" s="54">
        <f t="shared" si="16"/>
        <v>1.1460473010982684</v>
      </c>
      <c r="BS18" s="55">
        <f t="shared" si="17"/>
        <v>4741</v>
      </c>
      <c r="BT18" s="61">
        <v>5</v>
      </c>
      <c r="BU18" s="62"/>
      <c r="BV18" s="58"/>
      <c r="BW18" s="58"/>
      <c r="BX18" s="59"/>
      <c r="BY18" s="54">
        <f t="shared" si="18"/>
        <v>1.2714793284111687</v>
      </c>
      <c r="BZ18" s="55">
        <f t="shared" si="19"/>
        <v>4738</v>
      </c>
      <c r="CA18" s="61"/>
      <c r="CB18" s="62"/>
      <c r="CC18" s="58"/>
      <c r="CD18" s="58"/>
      <c r="CE18" s="59"/>
      <c r="CF18" s="54">
        <f t="shared" si="20"/>
        <v>1.3809104910293295</v>
      </c>
      <c r="CG18" s="55">
        <f t="shared" si="21"/>
        <v>4738</v>
      </c>
      <c r="CH18" s="61">
        <v>5</v>
      </c>
      <c r="CI18" s="62"/>
      <c r="CJ18" s="58">
        <v>20</v>
      </c>
      <c r="CK18" s="58"/>
      <c r="CL18" s="59"/>
      <c r="CM18" s="54">
        <f t="shared" si="22"/>
        <v>1.5217447517453964</v>
      </c>
      <c r="CN18" s="55">
        <f t="shared" si="23"/>
        <v>4738</v>
      </c>
      <c r="CO18" s="61"/>
      <c r="CP18" s="62"/>
      <c r="CQ18" s="58">
        <v>40</v>
      </c>
      <c r="CR18" s="58"/>
      <c r="CS18" s="59"/>
      <c r="CT18" s="54">
        <f t="shared" si="24"/>
        <v>1.6691666277447308</v>
      </c>
      <c r="CU18" s="55">
        <f t="shared" si="25"/>
        <v>4738</v>
      </c>
      <c r="CV18" s="61">
        <v>2</v>
      </c>
      <c r="CW18" s="62"/>
      <c r="CX18" s="58"/>
      <c r="CY18" s="58"/>
      <c r="CZ18" s="59"/>
      <c r="DA18" s="54">
        <f t="shared" si="26"/>
        <v>1.714160679703747</v>
      </c>
      <c r="DB18" s="55">
        <f t="shared" si="27"/>
        <v>4738</v>
      </c>
      <c r="DC18" s="61">
        <v>2</v>
      </c>
      <c r="DD18" s="62"/>
      <c r="DE18" s="58"/>
      <c r="DF18" s="58"/>
      <c r="DG18" s="59">
        <v>381</v>
      </c>
      <c r="DH18" s="54">
        <f t="shared" si="28"/>
        <v>1.7865398739930742</v>
      </c>
      <c r="DI18" s="55">
        <f t="shared" si="29"/>
        <v>5107</v>
      </c>
      <c r="DJ18" s="61">
        <v>3</v>
      </c>
      <c r="DK18" s="62"/>
      <c r="DL18" s="58"/>
      <c r="DM18" s="58"/>
      <c r="DN18" s="59"/>
      <c r="DO18" s="54">
        <f t="shared" si="30"/>
        <v>1.8455794572151503</v>
      </c>
      <c r="DP18" s="55">
        <f t="shared" si="31"/>
        <v>5107</v>
      </c>
      <c r="DQ18" s="61"/>
      <c r="DR18" s="62"/>
      <c r="DS18" s="58"/>
      <c r="DT18" s="58"/>
      <c r="DU18" s="59"/>
      <c r="DV18" s="54">
        <f t="shared" si="32"/>
        <v>1.8860122084814432</v>
      </c>
      <c r="DW18" s="55">
        <f t="shared" si="33"/>
        <v>4372</v>
      </c>
      <c r="DX18" s="61"/>
      <c r="DY18" s="62"/>
      <c r="DZ18" s="58"/>
      <c r="EA18" s="58"/>
      <c r="EB18" s="59"/>
      <c r="EC18" s="54">
        <f t="shared" si="34"/>
        <v>1.8860122084814432</v>
      </c>
      <c r="ED18" s="55">
        <f t="shared" si="35"/>
        <v>4372</v>
      </c>
      <c r="EE18" s="61"/>
      <c r="EF18" s="62"/>
      <c r="EG18" s="58"/>
      <c r="EH18" s="58"/>
      <c r="EI18" s="59"/>
      <c r="EJ18" s="54">
        <f t="shared" si="36"/>
        <v>1.8860122084814432</v>
      </c>
      <c r="EK18" s="55">
        <f t="shared" si="37"/>
        <v>4372</v>
      </c>
      <c r="EL18" s="61"/>
      <c r="EM18" s="62"/>
      <c r="EN18" s="58"/>
      <c r="EO18" s="58"/>
      <c r="EP18" s="59"/>
      <c r="EQ18" s="54">
        <f t="shared" si="38"/>
        <v>1.8860122084814432</v>
      </c>
      <c r="ER18" s="55">
        <f t="shared" si="39"/>
        <v>4372</v>
      </c>
      <c r="ES18" s="61"/>
      <c r="ET18" s="62"/>
      <c r="EU18" s="58"/>
      <c r="EV18" s="58"/>
      <c r="EW18" s="59"/>
      <c r="EX18" s="54">
        <f t="shared" si="40"/>
        <v>1.8860122084814432</v>
      </c>
      <c r="EY18" s="55">
        <f t="shared" si="41"/>
        <v>4372</v>
      </c>
      <c r="EZ18" s="61"/>
      <c r="FA18" s="62"/>
      <c r="FB18" s="58"/>
      <c r="FC18" s="58"/>
      <c r="FD18" s="59"/>
      <c r="FE18" s="54">
        <f t="shared" si="42"/>
        <v>1.8860122084814432</v>
      </c>
      <c r="FF18" s="55">
        <f t="shared" si="43"/>
        <v>4372</v>
      </c>
      <c r="FG18" s="61"/>
      <c r="FH18" s="62"/>
      <c r="FI18" s="58"/>
      <c r="FJ18" s="58"/>
      <c r="FK18" s="59"/>
      <c r="FL18" s="54">
        <f t="shared" si="44"/>
        <v>1.8860122084814432</v>
      </c>
      <c r="FM18" s="55">
        <f t="shared" si="45"/>
        <v>4372</v>
      </c>
      <c r="FN18" s="61"/>
      <c r="FO18" s="62"/>
      <c r="FP18" s="58"/>
      <c r="FQ18" s="58"/>
      <c r="FR18" s="59"/>
      <c r="FS18" s="54">
        <f t="shared" si="46"/>
        <v>1.8860122084814432</v>
      </c>
      <c r="FT18" s="55">
        <f t="shared" si="47"/>
        <v>4372</v>
      </c>
      <c r="FU18" s="61"/>
      <c r="FV18" s="62"/>
      <c r="FW18" s="58"/>
      <c r="FX18" s="58"/>
      <c r="FY18" s="59"/>
      <c r="FZ18" s="54">
        <f t="shared" si="48"/>
        <v>1.8860122084814432</v>
      </c>
      <c r="GA18" s="55">
        <f t="shared" si="49"/>
        <v>4372</v>
      </c>
      <c r="GB18" s="61"/>
      <c r="GC18" s="62"/>
      <c r="GD18" s="58"/>
      <c r="GE18" s="58"/>
      <c r="GF18" s="59"/>
      <c r="GG18" s="54">
        <f t="shared" si="50"/>
        <v>1.8860122084814432</v>
      </c>
      <c r="GH18" s="55">
        <f t="shared" si="51"/>
        <v>4372</v>
      </c>
      <c r="GI18" s="61"/>
      <c r="GJ18" s="62"/>
      <c r="GK18" s="58"/>
      <c r="GL18" s="58"/>
      <c r="GM18" s="59"/>
      <c r="GN18" s="54">
        <f t="shared" si="52"/>
        <v>1.8860122084814432</v>
      </c>
      <c r="GO18" s="55">
        <f t="shared" si="53"/>
        <v>4372</v>
      </c>
      <c r="GP18" s="61"/>
      <c r="GQ18" s="62"/>
      <c r="GR18" s="58"/>
      <c r="GS18" s="58"/>
      <c r="GT18" s="59"/>
      <c r="GU18" s="54">
        <f t="shared" si="54"/>
        <v>1.8860122084814432</v>
      </c>
      <c r="GV18" s="55">
        <f t="shared" si="55"/>
        <v>4372</v>
      </c>
    </row>
    <row r="19" spans="1:204" s="60" customFormat="1">
      <c r="A19" s="57">
        <v>16</v>
      </c>
      <c r="B19" s="61">
        <v>1</v>
      </c>
      <c r="C19" s="62"/>
      <c r="D19" s="58"/>
      <c r="E19" s="58"/>
      <c r="F19" s="59"/>
      <c r="G19" s="54">
        <f t="shared" si="57"/>
        <v>0.295887703615762</v>
      </c>
      <c r="H19" s="55">
        <f t="shared" si="56"/>
        <v>5207</v>
      </c>
      <c r="I19" s="61"/>
      <c r="J19" s="62"/>
      <c r="K19" s="58">
        <v>20</v>
      </c>
      <c r="L19" s="58"/>
      <c r="M19" s="59"/>
      <c r="N19" s="54">
        <f t="shared" si="0"/>
        <v>0.39825572801182568</v>
      </c>
      <c r="O19" s="55">
        <f t="shared" si="1"/>
        <v>5207</v>
      </c>
      <c r="P19" s="61">
        <v>3</v>
      </c>
      <c r="Q19" s="62"/>
      <c r="R19" s="58">
        <v>20</v>
      </c>
      <c r="S19" s="58"/>
      <c r="T19" s="59"/>
      <c r="U19" s="54">
        <f t="shared" si="2"/>
        <v>0.49193789246410741</v>
      </c>
      <c r="V19" s="55">
        <f t="shared" si="3"/>
        <v>5207</v>
      </c>
      <c r="W19" s="61"/>
      <c r="X19" s="62"/>
      <c r="Y19" s="58">
        <v>20</v>
      </c>
      <c r="Z19" s="58"/>
      <c r="AA19" s="59"/>
      <c r="AB19" s="54">
        <f t="shared" si="4"/>
        <v>0.59256001536393366</v>
      </c>
      <c r="AC19" s="55">
        <f t="shared" si="5"/>
        <v>5207</v>
      </c>
      <c r="AD19" s="61"/>
      <c r="AE19" s="62"/>
      <c r="AF19" s="58">
        <v>20</v>
      </c>
      <c r="AG19" s="58"/>
      <c r="AH19" s="59"/>
      <c r="AI19" s="54">
        <f t="shared" si="6"/>
        <v>0.69632476095698737</v>
      </c>
      <c r="AJ19" s="55">
        <f t="shared" si="7"/>
        <v>5207</v>
      </c>
      <c r="AK19" s="61"/>
      <c r="AL19" s="62"/>
      <c r="AM19" s="58"/>
      <c r="AN19" s="58"/>
      <c r="AO19" s="59">
        <v>3</v>
      </c>
      <c r="AP19" s="54">
        <f t="shared" si="8"/>
        <v>0.75545921241103098</v>
      </c>
      <c r="AQ19" s="55">
        <f t="shared" si="9"/>
        <v>4790</v>
      </c>
      <c r="AR19" s="61"/>
      <c r="AS19" s="62"/>
      <c r="AT19" s="58"/>
      <c r="AU19" s="58"/>
      <c r="AV19" s="59"/>
      <c r="AW19" s="54">
        <f t="shared" si="10"/>
        <v>0.84240016366414727</v>
      </c>
      <c r="AX19" s="55">
        <f t="shared" si="11"/>
        <v>4757</v>
      </c>
      <c r="AY19" s="61">
        <v>5</v>
      </c>
      <c r="AZ19" s="62"/>
      <c r="BA19" s="58"/>
      <c r="BB19" s="58"/>
      <c r="BC19" s="59"/>
      <c r="BD19" s="54">
        <f t="shared" si="12"/>
        <v>0.9193977641766381</v>
      </c>
      <c r="BE19" s="55">
        <f t="shared" si="13"/>
        <v>4741</v>
      </c>
      <c r="BF19" s="61">
        <v>5</v>
      </c>
      <c r="BG19" s="62"/>
      <c r="BH19" s="58"/>
      <c r="BI19" s="58"/>
      <c r="BJ19" s="59"/>
      <c r="BK19" s="54">
        <f t="shared" si="14"/>
        <v>1.0712644589667661</v>
      </c>
      <c r="BL19" s="55">
        <f t="shared" si="15"/>
        <v>4741</v>
      </c>
      <c r="BM19" s="61">
        <v>3</v>
      </c>
      <c r="BN19" s="62"/>
      <c r="BO19" s="58"/>
      <c r="BP19" s="58"/>
      <c r="BQ19" s="59"/>
      <c r="BR19" s="54">
        <f t="shared" si="16"/>
        <v>1.1494988168889531</v>
      </c>
      <c r="BS19" s="55">
        <f t="shared" si="17"/>
        <v>4741</v>
      </c>
      <c r="BT19" s="61">
        <v>6</v>
      </c>
      <c r="BU19" s="62"/>
      <c r="BV19" s="58"/>
      <c r="BW19" s="58"/>
      <c r="BX19" s="59"/>
      <c r="BY19" s="54">
        <f t="shared" si="18"/>
        <v>1.2783867308441093</v>
      </c>
      <c r="BZ19" s="55">
        <f t="shared" si="19"/>
        <v>4738</v>
      </c>
      <c r="CA19" s="61">
        <v>3</v>
      </c>
      <c r="CB19" s="62"/>
      <c r="CC19" s="58"/>
      <c r="CD19" s="58"/>
      <c r="CE19" s="59"/>
      <c r="CF19" s="54">
        <f t="shared" si="20"/>
        <v>1.3843641922457999</v>
      </c>
      <c r="CG19" s="55">
        <f t="shared" si="21"/>
        <v>4738</v>
      </c>
      <c r="CH19" s="61">
        <v>5</v>
      </c>
      <c r="CI19" s="62"/>
      <c r="CJ19" s="58">
        <v>20</v>
      </c>
      <c r="CK19" s="58"/>
      <c r="CL19" s="59"/>
      <c r="CM19" s="54">
        <f t="shared" si="22"/>
        <v>1.5310185790859185</v>
      </c>
      <c r="CN19" s="55">
        <f t="shared" si="23"/>
        <v>4738</v>
      </c>
      <c r="CO19" s="61"/>
      <c r="CP19" s="62"/>
      <c r="CQ19" s="58"/>
      <c r="CR19" s="58"/>
      <c r="CS19" s="59"/>
      <c r="CT19" s="54">
        <f t="shared" si="24"/>
        <v>1.6691666277447308</v>
      </c>
      <c r="CU19" s="55">
        <f t="shared" si="25"/>
        <v>4738</v>
      </c>
      <c r="CV19" s="61"/>
      <c r="CW19" s="62"/>
      <c r="CX19" s="58">
        <v>20</v>
      </c>
      <c r="CY19" s="58"/>
      <c r="CZ19" s="59"/>
      <c r="DA19" s="54">
        <f t="shared" si="26"/>
        <v>1.7176783383501519</v>
      </c>
      <c r="DB19" s="55">
        <f t="shared" si="27"/>
        <v>4738</v>
      </c>
      <c r="DC19" s="61"/>
      <c r="DD19" s="62"/>
      <c r="DE19" s="58"/>
      <c r="DF19" s="58"/>
      <c r="DG19" s="59"/>
      <c r="DH19" s="54">
        <f t="shared" si="28"/>
        <v>1.7865398739930742</v>
      </c>
      <c r="DI19" s="55">
        <f t="shared" si="29"/>
        <v>5107</v>
      </c>
      <c r="DJ19" s="61"/>
      <c r="DK19" s="62"/>
      <c r="DL19" s="58">
        <v>20</v>
      </c>
      <c r="DM19" s="58"/>
      <c r="DN19" s="59"/>
      <c r="DO19" s="54">
        <f t="shared" si="30"/>
        <v>1.8488429517651144</v>
      </c>
      <c r="DP19" s="55">
        <f t="shared" si="31"/>
        <v>5107</v>
      </c>
      <c r="DQ19" s="61"/>
      <c r="DR19" s="62"/>
      <c r="DS19" s="58"/>
      <c r="DT19" s="58"/>
      <c r="DU19" s="59"/>
      <c r="DV19" s="54">
        <f t="shared" si="32"/>
        <v>1.8860122084814432</v>
      </c>
      <c r="DW19" s="55">
        <f t="shared" si="33"/>
        <v>4372</v>
      </c>
      <c r="DX19" s="61"/>
      <c r="DY19" s="62"/>
      <c r="DZ19" s="58"/>
      <c r="EA19" s="58"/>
      <c r="EB19" s="59"/>
      <c r="EC19" s="54">
        <f t="shared" si="34"/>
        <v>1.8860122084814432</v>
      </c>
      <c r="ED19" s="55">
        <f t="shared" si="35"/>
        <v>4372</v>
      </c>
      <c r="EE19" s="61"/>
      <c r="EF19" s="62"/>
      <c r="EG19" s="58"/>
      <c r="EH19" s="58"/>
      <c r="EI19" s="59"/>
      <c r="EJ19" s="54">
        <f t="shared" si="36"/>
        <v>1.8860122084814432</v>
      </c>
      <c r="EK19" s="55">
        <f t="shared" si="37"/>
        <v>4372</v>
      </c>
      <c r="EL19" s="61"/>
      <c r="EM19" s="62"/>
      <c r="EN19" s="58"/>
      <c r="EO19" s="58"/>
      <c r="EP19" s="59"/>
      <c r="EQ19" s="54">
        <f t="shared" si="38"/>
        <v>1.8860122084814432</v>
      </c>
      <c r="ER19" s="55">
        <f t="shared" si="39"/>
        <v>4372</v>
      </c>
      <c r="ES19" s="61"/>
      <c r="ET19" s="62"/>
      <c r="EU19" s="58"/>
      <c r="EV19" s="58"/>
      <c r="EW19" s="59"/>
      <c r="EX19" s="54">
        <f t="shared" si="40"/>
        <v>1.8860122084814432</v>
      </c>
      <c r="EY19" s="55">
        <f t="shared" si="41"/>
        <v>4372</v>
      </c>
      <c r="EZ19" s="61"/>
      <c r="FA19" s="62"/>
      <c r="FB19" s="58"/>
      <c r="FC19" s="58"/>
      <c r="FD19" s="59"/>
      <c r="FE19" s="54">
        <f t="shared" si="42"/>
        <v>1.8860122084814432</v>
      </c>
      <c r="FF19" s="55">
        <f t="shared" si="43"/>
        <v>4372</v>
      </c>
      <c r="FG19" s="61"/>
      <c r="FH19" s="62"/>
      <c r="FI19" s="58"/>
      <c r="FJ19" s="58"/>
      <c r="FK19" s="59"/>
      <c r="FL19" s="54">
        <f t="shared" si="44"/>
        <v>1.8860122084814432</v>
      </c>
      <c r="FM19" s="55">
        <f t="shared" si="45"/>
        <v>4372</v>
      </c>
      <c r="FN19" s="61"/>
      <c r="FO19" s="62"/>
      <c r="FP19" s="58"/>
      <c r="FQ19" s="58"/>
      <c r="FR19" s="59"/>
      <c r="FS19" s="54">
        <f t="shared" si="46"/>
        <v>1.8860122084814432</v>
      </c>
      <c r="FT19" s="55">
        <f t="shared" si="47"/>
        <v>4372</v>
      </c>
      <c r="FU19" s="61"/>
      <c r="FV19" s="62"/>
      <c r="FW19" s="58"/>
      <c r="FX19" s="58"/>
      <c r="FY19" s="59"/>
      <c r="FZ19" s="54">
        <f t="shared" si="48"/>
        <v>1.8860122084814432</v>
      </c>
      <c r="GA19" s="55">
        <f t="shared" si="49"/>
        <v>4372</v>
      </c>
      <c r="GB19" s="61"/>
      <c r="GC19" s="62"/>
      <c r="GD19" s="58"/>
      <c r="GE19" s="58"/>
      <c r="GF19" s="59"/>
      <c r="GG19" s="54">
        <f t="shared" si="50"/>
        <v>1.8860122084814432</v>
      </c>
      <c r="GH19" s="55">
        <f t="shared" si="51"/>
        <v>4372</v>
      </c>
      <c r="GI19" s="61"/>
      <c r="GJ19" s="62"/>
      <c r="GK19" s="58"/>
      <c r="GL19" s="58"/>
      <c r="GM19" s="59"/>
      <c r="GN19" s="54">
        <f t="shared" si="52"/>
        <v>1.8860122084814432</v>
      </c>
      <c r="GO19" s="55">
        <f t="shared" si="53"/>
        <v>4372</v>
      </c>
      <c r="GP19" s="61"/>
      <c r="GQ19" s="62"/>
      <c r="GR19" s="58"/>
      <c r="GS19" s="58"/>
      <c r="GT19" s="59"/>
      <c r="GU19" s="54">
        <f t="shared" si="54"/>
        <v>1.8860122084814432</v>
      </c>
      <c r="GV19" s="55">
        <f t="shared" si="55"/>
        <v>4372</v>
      </c>
    </row>
    <row r="20" spans="1:204" s="60" customFormat="1">
      <c r="A20" s="57">
        <v>17</v>
      </c>
      <c r="B20" s="61">
        <v>1</v>
      </c>
      <c r="C20" s="62"/>
      <c r="D20" s="58">
        <v>20</v>
      </c>
      <c r="E20" s="58"/>
      <c r="F20" s="59"/>
      <c r="G20" s="54">
        <f t="shared" si="57"/>
        <v>0.30013606392327347</v>
      </c>
      <c r="H20" s="55">
        <f t="shared" si="56"/>
        <v>5207</v>
      </c>
      <c r="I20" s="61">
        <v>3</v>
      </c>
      <c r="J20" s="62"/>
      <c r="K20" s="58"/>
      <c r="L20" s="58"/>
      <c r="M20" s="59"/>
      <c r="N20" s="54">
        <f t="shared" si="0"/>
        <v>0.40139835070505336</v>
      </c>
      <c r="O20" s="55">
        <f t="shared" si="1"/>
        <v>5207</v>
      </c>
      <c r="P20" s="61"/>
      <c r="Q20" s="62"/>
      <c r="R20" s="58">
        <v>10</v>
      </c>
      <c r="S20" s="58"/>
      <c r="T20" s="59"/>
      <c r="U20" s="54">
        <f t="shared" si="2"/>
        <v>0.49353830216899192</v>
      </c>
      <c r="V20" s="55">
        <f t="shared" si="3"/>
        <v>5207</v>
      </c>
      <c r="W20" s="61"/>
      <c r="X20" s="62"/>
      <c r="Y20" s="58">
        <v>20</v>
      </c>
      <c r="Z20" s="58"/>
      <c r="AA20" s="59"/>
      <c r="AB20" s="54">
        <f t="shared" si="4"/>
        <v>0.59576083477370256</v>
      </c>
      <c r="AC20" s="55">
        <f t="shared" si="5"/>
        <v>5207</v>
      </c>
      <c r="AD20" s="61"/>
      <c r="AE20" s="62"/>
      <c r="AF20" s="58">
        <v>20</v>
      </c>
      <c r="AG20" s="58"/>
      <c r="AH20" s="59"/>
      <c r="AI20" s="54">
        <f t="shared" si="6"/>
        <v>0.69952558036675627</v>
      </c>
      <c r="AJ20" s="55">
        <f t="shared" si="7"/>
        <v>5207</v>
      </c>
      <c r="AK20" s="61">
        <v>2</v>
      </c>
      <c r="AL20" s="62"/>
      <c r="AM20" s="58"/>
      <c r="AN20" s="58"/>
      <c r="AO20" s="59">
        <v>2</v>
      </c>
      <c r="AP20" s="54">
        <f t="shared" si="8"/>
        <v>0.75773763574208597</v>
      </c>
      <c r="AQ20" s="55">
        <f t="shared" si="9"/>
        <v>4788</v>
      </c>
      <c r="AR20" s="61"/>
      <c r="AS20" s="62"/>
      <c r="AT20" s="58"/>
      <c r="AU20" s="58"/>
      <c r="AV20" s="59">
        <v>2</v>
      </c>
      <c r="AW20" s="54">
        <f t="shared" si="10"/>
        <v>0.84240016366414727</v>
      </c>
      <c r="AX20" s="55">
        <f t="shared" si="11"/>
        <v>4755</v>
      </c>
      <c r="AY20" s="61">
        <v>5</v>
      </c>
      <c r="AZ20" s="62"/>
      <c r="BA20" s="58"/>
      <c r="BB20" s="58"/>
      <c r="BC20" s="59"/>
      <c r="BD20" s="54">
        <f t="shared" si="12"/>
        <v>0.92515029049444597</v>
      </c>
      <c r="BE20" s="55">
        <f t="shared" si="13"/>
        <v>4741</v>
      </c>
      <c r="BF20" s="61"/>
      <c r="BG20" s="62"/>
      <c r="BH20" s="58"/>
      <c r="BI20" s="58"/>
      <c r="BJ20" s="59"/>
      <c r="BK20" s="54">
        <f t="shared" si="14"/>
        <v>1.0712644589667661</v>
      </c>
      <c r="BL20" s="55">
        <f t="shared" si="15"/>
        <v>4741</v>
      </c>
      <c r="BM20" s="61"/>
      <c r="BN20" s="62"/>
      <c r="BO20" s="58"/>
      <c r="BP20" s="58"/>
      <c r="BQ20" s="59"/>
      <c r="BR20" s="54">
        <f t="shared" si="16"/>
        <v>1.1494988168889531</v>
      </c>
      <c r="BS20" s="55">
        <f t="shared" si="17"/>
        <v>4741</v>
      </c>
      <c r="BT20" s="61">
        <v>4</v>
      </c>
      <c r="BU20" s="62"/>
      <c r="BV20" s="58"/>
      <c r="BW20" s="58"/>
      <c r="BX20" s="59"/>
      <c r="BY20" s="54">
        <f t="shared" si="18"/>
        <v>1.2829916657994032</v>
      </c>
      <c r="BZ20" s="55">
        <f t="shared" si="19"/>
        <v>4738</v>
      </c>
      <c r="CA20" s="61">
        <v>3</v>
      </c>
      <c r="CB20" s="62"/>
      <c r="CC20" s="58"/>
      <c r="CD20" s="58"/>
      <c r="CE20" s="59"/>
      <c r="CF20" s="54">
        <f t="shared" si="20"/>
        <v>1.3878178934622702</v>
      </c>
      <c r="CG20" s="55">
        <f t="shared" si="21"/>
        <v>4738</v>
      </c>
      <c r="CH20" s="61">
        <v>4</v>
      </c>
      <c r="CI20" s="62"/>
      <c r="CJ20" s="58">
        <v>20</v>
      </c>
      <c r="CK20" s="58"/>
      <c r="CL20" s="59"/>
      <c r="CM20" s="54">
        <f t="shared" si="22"/>
        <v>1.5391411726876172</v>
      </c>
      <c r="CN20" s="55">
        <f t="shared" si="23"/>
        <v>4738</v>
      </c>
      <c r="CO20" s="61"/>
      <c r="CP20" s="62"/>
      <c r="CQ20" s="58"/>
      <c r="CR20" s="58"/>
      <c r="CS20" s="59"/>
      <c r="CT20" s="54">
        <f t="shared" si="24"/>
        <v>1.6691666277447308</v>
      </c>
      <c r="CU20" s="55">
        <f t="shared" si="25"/>
        <v>4738</v>
      </c>
      <c r="CV20" s="61">
        <v>3</v>
      </c>
      <c r="CW20" s="62"/>
      <c r="CX20" s="58"/>
      <c r="CY20" s="58"/>
      <c r="CZ20" s="59"/>
      <c r="DA20" s="54">
        <f t="shared" si="26"/>
        <v>1.7211320395666221</v>
      </c>
      <c r="DB20" s="55">
        <f t="shared" si="27"/>
        <v>4738</v>
      </c>
      <c r="DC20" s="61">
        <v>1</v>
      </c>
      <c r="DD20" s="62"/>
      <c r="DE20" s="58"/>
      <c r="DF20" s="58"/>
      <c r="DG20" s="59"/>
      <c r="DH20" s="54">
        <f t="shared" si="28"/>
        <v>1.7876079267548808</v>
      </c>
      <c r="DI20" s="55">
        <f t="shared" si="29"/>
        <v>5107</v>
      </c>
      <c r="DJ20" s="61"/>
      <c r="DK20" s="62"/>
      <c r="DL20" s="58">
        <v>20</v>
      </c>
      <c r="DM20" s="58"/>
      <c r="DN20" s="59"/>
      <c r="DO20" s="54">
        <f t="shared" si="30"/>
        <v>1.8521064463150783</v>
      </c>
      <c r="DP20" s="55">
        <f t="shared" si="31"/>
        <v>5107</v>
      </c>
      <c r="DQ20" s="61"/>
      <c r="DR20" s="62"/>
      <c r="DS20" s="58"/>
      <c r="DT20" s="58"/>
      <c r="DU20" s="59"/>
      <c r="DV20" s="54">
        <f t="shared" si="32"/>
        <v>1.8860122084814432</v>
      </c>
      <c r="DW20" s="55">
        <f t="shared" si="33"/>
        <v>4372</v>
      </c>
      <c r="DX20" s="61"/>
      <c r="DY20" s="62"/>
      <c r="DZ20" s="58"/>
      <c r="EA20" s="58"/>
      <c r="EB20" s="59"/>
      <c r="EC20" s="54">
        <f t="shared" si="34"/>
        <v>1.8860122084814432</v>
      </c>
      <c r="ED20" s="55">
        <f t="shared" si="35"/>
        <v>4372</v>
      </c>
      <c r="EE20" s="61"/>
      <c r="EF20" s="62"/>
      <c r="EG20" s="58"/>
      <c r="EH20" s="58"/>
      <c r="EI20" s="59"/>
      <c r="EJ20" s="54">
        <f t="shared" si="36"/>
        <v>1.8860122084814432</v>
      </c>
      <c r="EK20" s="55">
        <f t="shared" si="37"/>
        <v>4372</v>
      </c>
      <c r="EL20" s="61"/>
      <c r="EM20" s="62"/>
      <c r="EN20" s="58"/>
      <c r="EO20" s="58"/>
      <c r="EP20" s="59"/>
      <c r="EQ20" s="54">
        <f t="shared" si="38"/>
        <v>1.8860122084814432</v>
      </c>
      <c r="ER20" s="55">
        <f t="shared" si="39"/>
        <v>4372</v>
      </c>
      <c r="ES20" s="61"/>
      <c r="ET20" s="62"/>
      <c r="EU20" s="58"/>
      <c r="EV20" s="58"/>
      <c r="EW20" s="59"/>
      <c r="EX20" s="54">
        <f t="shared" si="40"/>
        <v>1.8860122084814432</v>
      </c>
      <c r="EY20" s="55">
        <f t="shared" si="41"/>
        <v>4372</v>
      </c>
      <c r="EZ20" s="61"/>
      <c r="FA20" s="62"/>
      <c r="FB20" s="58"/>
      <c r="FC20" s="58"/>
      <c r="FD20" s="59"/>
      <c r="FE20" s="54">
        <f t="shared" si="42"/>
        <v>1.8860122084814432</v>
      </c>
      <c r="FF20" s="55">
        <f t="shared" si="43"/>
        <v>4372</v>
      </c>
      <c r="FG20" s="61"/>
      <c r="FH20" s="62"/>
      <c r="FI20" s="58"/>
      <c r="FJ20" s="58"/>
      <c r="FK20" s="59"/>
      <c r="FL20" s="54">
        <f t="shared" si="44"/>
        <v>1.8860122084814432</v>
      </c>
      <c r="FM20" s="55">
        <f t="shared" si="45"/>
        <v>4372</v>
      </c>
      <c r="FN20" s="61"/>
      <c r="FO20" s="62"/>
      <c r="FP20" s="58"/>
      <c r="FQ20" s="58"/>
      <c r="FR20" s="59"/>
      <c r="FS20" s="54">
        <f t="shared" si="46"/>
        <v>1.8860122084814432</v>
      </c>
      <c r="FT20" s="55">
        <f t="shared" si="47"/>
        <v>4372</v>
      </c>
      <c r="FU20" s="61"/>
      <c r="FV20" s="62"/>
      <c r="FW20" s="58"/>
      <c r="FX20" s="58"/>
      <c r="FY20" s="59"/>
      <c r="FZ20" s="54">
        <f t="shared" si="48"/>
        <v>1.8860122084814432</v>
      </c>
      <c r="GA20" s="55">
        <f t="shared" si="49"/>
        <v>4372</v>
      </c>
      <c r="GB20" s="61"/>
      <c r="GC20" s="62"/>
      <c r="GD20" s="58"/>
      <c r="GE20" s="58"/>
      <c r="GF20" s="59"/>
      <c r="GG20" s="54">
        <f t="shared" si="50"/>
        <v>1.8860122084814432</v>
      </c>
      <c r="GH20" s="55">
        <f t="shared" si="51"/>
        <v>4372</v>
      </c>
      <c r="GI20" s="61"/>
      <c r="GJ20" s="62"/>
      <c r="GK20" s="58"/>
      <c r="GL20" s="58"/>
      <c r="GM20" s="59"/>
      <c r="GN20" s="54">
        <f t="shared" si="52"/>
        <v>1.8860122084814432</v>
      </c>
      <c r="GO20" s="55">
        <f t="shared" si="53"/>
        <v>4372</v>
      </c>
      <c r="GP20" s="61"/>
      <c r="GQ20" s="62"/>
      <c r="GR20" s="58"/>
      <c r="GS20" s="58"/>
      <c r="GT20" s="59"/>
      <c r="GU20" s="54">
        <f t="shared" si="54"/>
        <v>1.8860122084814432</v>
      </c>
      <c r="GV20" s="55">
        <f t="shared" si="55"/>
        <v>4372</v>
      </c>
    </row>
    <row r="21" spans="1:204" s="60" customFormat="1">
      <c r="A21" s="57">
        <v>18</v>
      </c>
      <c r="B21" s="61">
        <v>2</v>
      </c>
      <c r="C21" s="62"/>
      <c r="D21" s="58"/>
      <c r="E21" s="58"/>
      <c r="F21" s="59"/>
      <c r="G21" s="54">
        <f t="shared" si="57"/>
        <v>0.30223114571875859</v>
      </c>
      <c r="H21" s="55">
        <f t="shared" si="56"/>
        <v>5207</v>
      </c>
      <c r="I21" s="61">
        <v>1</v>
      </c>
      <c r="J21" s="62">
        <v>1</v>
      </c>
      <c r="K21" s="58"/>
      <c r="L21" s="58"/>
      <c r="M21" s="59"/>
      <c r="N21" s="54">
        <f t="shared" si="0"/>
        <v>0.40349343250053848</v>
      </c>
      <c r="O21" s="55">
        <f t="shared" si="1"/>
        <v>5207</v>
      </c>
      <c r="P21" s="61">
        <v>3</v>
      </c>
      <c r="Q21" s="62"/>
      <c r="R21" s="58"/>
      <c r="S21" s="58"/>
      <c r="T21" s="59"/>
      <c r="U21" s="54">
        <f t="shared" si="2"/>
        <v>0.4966809248622196</v>
      </c>
      <c r="V21" s="55">
        <f t="shared" si="3"/>
        <v>5207</v>
      </c>
      <c r="W21" s="61"/>
      <c r="X21" s="62"/>
      <c r="Y21" s="58">
        <v>20</v>
      </c>
      <c r="Z21" s="58"/>
      <c r="AA21" s="59"/>
      <c r="AB21" s="54">
        <f t="shared" si="4"/>
        <v>0.59896165418347147</v>
      </c>
      <c r="AC21" s="55">
        <f t="shared" si="5"/>
        <v>5207</v>
      </c>
      <c r="AD21" s="61">
        <v>6</v>
      </c>
      <c r="AE21" s="62"/>
      <c r="AF21" s="58"/>
      <c r="AG21" s="58"/>
      <c r="AH21" s="59"/>
      <c r="AI21" s="54">
        <f t="shared" si="6"/>
        <v>0.70581082575321152</v>
      </c>
      <c r="AJ21" s="55">
        <f t="shared" si="7"/>
        <v>5207</v>
      </c>
      <c r="AK21" s="61"/>
      <c r="AL21" s="62"/>
      <c r="AM21" s="58"/>
      <c r="AN21" s="58"/>
      <c r="AO21" s="59"/>
      <c r="AP21" s="54">
        <f t="shared" si="8"/>
        <v>0.75773763574208597</v>
      </c>
      <c r="AQ21" s="55">
        <f t="shared" si="9"/>
        <v>4788</v>
      </c>
      <c r="AR21" s="61"/>
      <c r="AS21" s="62"/>
      <c r="AT21" s="58"/>
      <c r="AU21" s="58"/>
      <c r="AV21" s="59"/>
      <c r="AW21" s="54">
        <f t="shared" si="10"/>
        <v>0.84240016366414727</v>
      </c>
      <c r="AX21" s="55">
        <f t="shared" si="11"/>
        <v>4755</v>
      </c>
      <c r="AY21" s="61">
        <v>7</v>
      </c>
      <c r="AZ21" s="62"/>
      <c r="BA21" s="58"/>
      <c r="BB21" s="58"/>
      <c r="BC21" s="59"/>
      <c r="BD21" s="54">
        <f t="shared" si="12"/>
        <v>0.93320382733937701</v>
      </c>
      <c r="BE21" s="55">
        <f t="shared" si="13"/>
        <v>4741</v>
      </c>
      <c r="BF21" s="61"/>
      <c r="BG21" s="62">
        <v>3</v>
      </c>
      <c r="BH21" s="58"/>
      <c r="BI21" s="58"/>
      <c r="BJ21" s="59"/>
      <c r="BK21" s="54">
        <f t="shared" si="14"/>
        <v>1.0747159747574508</v>
      </c>
      <c r="BL21" s="55">
        <f t="shared" si="15"/>
        <v>4741</v>
      </c>
      <c r="BM21" s="61">
        <v>2</v>
      </c>
      <c r="BN21" s="62">
        <v>3</v>
      </c>
      <c r="BO21" s="58"/>
      <c r="BP21" s="58"/>
      <c r="BQ21" s="59"/>
      <c r="BR21" s="54">
        <f t="shared" si="16"/>
        <v>1.155251343206761</v>
      </c>
      <c r="BS21" s="55">
        <f t="shared" si="17"/>
        <v>4741</v>
      </c>
      <c r="BT21" s="61">
        <v>3</v>
      </c>
      <c r="BU21" s="62"/>
      <c r="BV21" s="58"/>
      <c r="BW21" s="58"/>
      <c r="BX21" s="59"/>
      <c r="BY21" s="54">
        <f t="shared" si="18"/>
        <v>1.2864453670158733</v>
      </c>
      <c r="BZ21" s="55">
        <f t="shared" si="19"/>
        <v>4738</v>
      </c>
      <c r="CA21" s="61">
        <v>4</v>
      </c>
      <c r="CB21" s="62"/>
      <c r="CC21" s="58"/>
      <c r="CD21" s="58"/>
      <c r="CE21" s="59"/>
      <c r="CF21" s="54">
        <f t="shared" si="20"/>
        <v>1.3924228284175639</v>
      </c>
      <c r="CG21" s="55">
        <f t="shared" si="21"/>
        <v>4738</v>
      </c>
      <c r="CH21" s="61">
        <v>3</v>
      </c>
      <c r="CI21" s="62"/>
      <c r="CJ21" s="58"/>
      <c r="CK21" s="58"/>
      <c r="CL21" s="59"/>
      <c r="CM21" s="54">
        <f t="shared" si="22"/>
        <v>1.5425948739040876</v>
      </c>
      <c r="CN21" s="55">
        <f t="shared" si="23"/>
        <v>4738</v>
      </c>
      <c r="CO21" s="61"/>
      <c r="CP21" s="62"/>
      <c r="CQ21" s="58"/>
      <c r="CR21" s="58"/>
      <c r="CS21" s="59"/>
      <c r="CT21" s="54">
        <f t="shared" si="24"/>
        <v>1.6691666277447308</v>
      </c>
      <c r="CU21" s="55">
        <f t="shared" si="25"/>
        <v>4738</v>
      </c>
      <c r="CV21" s="61">
        <v>3</v>
      </c>
      <c r="CW21" s="62"/>
      <c r="CX21" s="58"/>
      <c r="CY21" s="58"/>
      <c r="CZ21" s="59"/>
      <c r="DA21" s="54">
        <f t="shared" si="26"/>
        <v>1.7245857407830925</v>
      </c>
      <c r="DB21" s="55">
        <f t="shared" si="27"/>
        <v>4738</v>
      </c>
      <c r="DC21" s="61"/>
      <c r="DD21" s="62"/>
      <c r="DE21" s="58"/>
      <c r="DF21" s="58"/>
      <c r="DG21" s="59"/>
      <c r="DH21" s="54">
        <f t="shared" si="28"/>
        <v>1.7876079267548808</v>
      </c>
      <c r="DI21" s="55">
        <f t="shared" si="29"/>
        <v>5107</v>
      </c>
      <c r="DJ21" s="61">
        <v>3</v>
      </c>
      <c r="DK21" s="62"/>
      <c r="DL21" s="58"/>
      <c r="DM21" s="58"/>
      <c r="DN21" s="59"/>
      <c r="DO21" s="54">
        <f t="shared" si="30"/>
        <v>1.8553106046004975</v>
      </c>
      <c r="DP21" s="55">
        <f t="shared" si="31"/>
        <v>5107</v>
      </c>
      <c r="DQ21" s="61"/>
      <c r="DR21" s="62"/>
      <c r="DS21" s="58"/>
      <c r="DT21" s="58"/>
      <c r="DU21" s="59"/>
      <c r="DV21" s="54">
        <f t="shared" si="32"/>
        <v>1.8860122084814432</v>
      </c>
      <c r="DW21" s="55">
        <f t="shared" si="33"/>
        <v>4372</v>
      </c>
      <c r="DX21" s="61"/>
      <c r="DY21" s="62"/>
      <c r="DZ21" s="58"/>
      <c r="EA21" s="58"/>
      <c r="EB21" s="59"/>
      <c r="EC21" s="54">
        <f t="shared" si="34"/>
        <v>1.8860122084814432</v>
      </c>
      <c r="ED21" s="55">
        <f t="shared" si="35"/>
        <v>4372</v>
      </c>
      <c r="EE21" s="61"/>
      <c r="EF21" s="62"/>
      <c r="EG21" s="58"/>
      <c r="EH21" s="58"/>
      <c r="EI21" s="59"/>
      <c r="EJ21" s="54">
        <f t="shared" si="36"/>
        <v>1.8860122084814432</v>
      </c>
      <c r="EK21" s="55">
        <f t="shared" si="37"/>
        <v>4372</v>
      </c>
      <c r="EL21" s="61"/>
      <c r="EM21" s="62"/>
      <c r="EN21" s="58"/>
      <c r="EO21" s="58"/>
      <c r="EP21" s="59"/>
      <c r="EQ21" s="54">
        <f t="shared" si="38"/>
        <v>1.8860122084814432</v>
      </c>
      <c r="ER21" s="55">
        <f t="shared" si="39"/>
        <v>4372</v>
      </c>
      <c r="ES21" s="61"/>
      <c r="ET21" s="62"/>
      <c r="EU21" s="58"/>
      <c r="EV21" s="58"/>
      <c r="EW21" s="59"/>
      <c r="EX21" s="54">
        <f t="shared" si="40"/>
        <v>1.8860122084814432</v>
      </c>
      <c r="EY21" s="55">
        <f t="shared" si="41"/>
        <v>4372</v>
      </c>
      <c r="EZ21" s="61"/>
      <c r="FA21" s="62"/>
      <c r="FB21" s="58"/>
      <c r="FC21" s="58"/>
      <c r="FD21" s="59"/>
      <c r="FE21" s="54">
        <f t="shared" si="42"/>
        <v>1.8860122084814432</v>
      </c>
      <c r="FF21" s="55">
        <f t="shared" si="43"/>
        <v>4372</v>
      </c>
      <c r="FG21" s="61"/>
      <c r="FH21" s="62"/>
      <c r="FI21" s="58"/>
      <c r="FJ21" s="58"/>
      <c r="FK21" s="59"/>
      <c r="FL21" s="54">
        <f t="shared" si="44"/>
        <v>1.8860122084814432</v>
      </c>
      <c r="FM21" s="55">
        <f t="shared" si="45"/>
        <v>4372</v>
      </c>
      <c r="FN21" s="61"/>
      <c r="FO21" s="62"/>
      <c r="FP21" s="58"/>
      <c r="FQ21" s="58"/>
      <c r="FR21" s="59"/>
      <c r="FS21" s="54">
        <f t="shared" si="46"/>
        <v>1.8860122084814432</v>
      </c>
      <c r="FT21" s="55">
        <f t="shared" si="47"/>
        <v>4372</v>
      </c>
      <c r="FU21" s="61"/>
      <c r="FV21" s="62"/>
      <c r="FW21" s="58"/>
      <c r="FX21" s="58"/>
      <c r="FY21" s="59"/>
      <c r="FZ21" s="54">
        <f t="shared" si="48"/>
        <v>1.8860122084814432</v>
      </c>
      <c r="GA21" s="55">
        <f t="shared" si="49"/>
        <v>4372</v>
      </c>
      <c r="GB21" s="61"/>
      <c r="GC21" s="62"/>
      <c r="GD21" s="58"/>
      <c r="GE21" s="58"/>
      <c r="GF21" s="59"/>
      <c r="GG21" s="54">
        <f t="shared" si="50"/>
        <v>1.8860122084814432</v>
      </c>
      <c r="GH21" s="55">
        <f t="shared" si="51"/>
        <v>4372</v>
      </c>
      <c r="GI21" s="61"/>
      <c r="GJ21" s="62"/>
      <c r="GK21" s="58"/>
      <c r="GL21" s="58"/>
      <c r="GM21" s="59"/>
      <c r="GN21" s="54">
        <f t="shared" si="52"/>
        <v>1.8860122084814432</v>
      </c>
      <c r="GO21" s="55">
        <f t="shared" si="53"/>
        <v>4372</v>
      </c>
      <c r="GP21" s="61"/>
      <c r="GQ21" s="62"/>
      <c r="GR21" s="58"/>
      <c r="GS21" s="58"/>
      <c r="GT21" s="59"/>
      <c r="GU21" s="54">
        <f t="shared" si="54"/>
        <v>1.8860122084814432</v>
      </c>
      <c r="GV21" s="55">
        <f t="shared" si="55"/>
        <v>4372</v>
      </c>
    </row>
    <row r="22" spans="1:204" s="60" customFormat="1">
      <c r="A22" s="57">
        <v>19</v>
      </c>
      <c r="B22" s="61">
        <v>2</v>
      </c>
      <c r="C22" s="62"/>
      <c r="D22" s="58"/>
      <c r="E22" s="58"/>
      <c r="F22" s="59"/>
      <c r="G22" s="54">
        <f t="shared" si="57"/>
        <v>0.30432622751424371</v>
      </c>
      <c r="H22" s="55">
        <f t="shared" si="56"/>
        <v>5207</v>
      </c>
      <c r="I22" s="61">
        <v>1</v>
      </c>
      <c r="J22" s="62"/>
      <c r="K22" s="58"/>
      <c r="L22" s="58"/>
      <c r="M22" s="59"/>
      <c r="N22" s="54">
        <f t="shared" si="0"/>
        <v>0.40454097339828105</v>
      </c>
      <c r="O22" s="55">
        <f t="shared" si="1"/>
        <v>5207</v>
      </c>
      <c r="P22" s="61">
        <v>3</v>
      </c>
      <c r="Q22" s="62"/>
      <c r="R22" s="58"/>
      <c r="S22" s="58"/>
      <c r="T22" s="59"/>
      <c r="U22" s="54">
        <f t="shared" si="2"/>
        <v>0.49982354755544728</v>
      </c>
      <c r="V22" s="55">
        <f t="shared" si="3"/>
        <v>5207</v>
      </c>
      <c r="W22" s="61"/>
      <c r="X22" s="62"/>
      <c r="Y22" s="58">
        <v>40</v>
      </c>
      <c r="Z22" s="58"/>
      <c r="AA22" s="59"/>
      <c r="AB22" s="54">
        <f t="shared" si="4"/>
        <v>0.60536329300300928</v>
      </c>
      <c r="AC22" s="55">
        <f t="shared" si="5"/>
        <v>5207</v>
      </c>
      <c r="AD22" s="61">
        <v>3</v>
      </c>
      <c r="AE22" s="62"/>
      <c r="AF22" s="58"/>
      <c r="AG22" s="58"/>
      <c r="AH22" s="59"/>
      <c r="AI22" s="54">
        <f t="shared" si="6"/>
        <v>0.70895344844643915</v>
      </c>
      <c r="AJ22" s="55">
        <f t="shared" si="7"/>
        <v>5207</v>
      </c>
      <c r="AK22" s="61"/>
      <c r="AL22" s="62"/>
      <c r="AM22" s="58"/>
      <c r="AN22" s="58"/>
      <c r="AO22" s="59"/>
      <c r="AP22" s="54">
        <f t="shared" si="8"/>
        <v>0.75773763574208597</v>
      </c>
      <c r="AQ22" s="55">
        <f t="shared" si="9"/>
        <v>4788</v>
      </c>
      <c r="AR22" s="61"/>
      <c r="AS22" s="62"/>
      <c r="AT22" s="58"/>
      <c r="AU22" s="58"/>
      <c r="AV22" s="59">
        <v>2</v>
      </c>
      <c r="AW22" s="54">
        <f t="shared" si="10"/>
        <v>0.84240016366414716</v>
      </c>
      <c r="AX22" s="55">
        <f t="shared" si="11"/>
        <v>4753</v>
      </c>
      <c r="AY22" s="61">
        <v>6</v>
      </c>
      <c r="AZ22" s="62"/>
      <c r="BA22" s="58"/>
      <c r="BB22" s="58"/>
      <c r="BC22" s="59"/>
      <c r="BD22" s="54">
        <f t="shared" si="12"/>
        <v>0.94010685892074652</v>
      </c>
      <c r="BE22" s="55">
        <f t="shared" si="13"/>
        <v>4741</v>
      </c>
      <c r="BF22" s="61"/>
      <c r="BG22" s="62"/>
      <c r="BH22" s="58"/>
      <c r="BI22" s="58"/>
      <c r="BJ22" s="59"/>
      <c r="BK22" s="54">
        <f t="shared" si="14"/>
        <v>1.0747159747574508</v>
      </c>
      <c r="BL22" s="55">
        <f t="shared" si="15"/>
        <v>4741</v>
      </c>
      <c r="BM22" s="61"/>
      <c r="BN22" s="62"/>
      <c r="BO22" s="58"/>
      <c r="BP22" s="58"/>
      <c r="BQ22" s="59"/>
      <c r="BR22" s="54">
        <f t="shared" si="16"/>
        <v>1.155251343206761</v>
      </c>
      <c r="BS22" s="55">
        <f t="shared" si="17"/>
        <v>4741</v>
      </c>
      <c r="BT22" s="61">
        <v>3</v>
      </c>
      <c r="BU22" s="62"/>
      <c r="BV22" s="58"/>
      <c r="BW22" s="58"/>
      <c r="BX22" s="59"/>
      <c r="BY22" s="54">
        <f t="shared" si="18"/>
        <v>1.2898990682323437</v>
      </c>
      <c r="BZ22" s="55">
        <f t="shared" si="19"/>
        <v>4738</v>
      </c>
      <c r="CA22" s="61">
        <v>4</v>
      </c>
      <c r="CB22" s="62"/>
      <c r="CC22" s="58"/>
      <c r="CD22" s="58"/>
      <c r="CE22" s="59"/>
      <c r="CF22" s="54">
        <f t="shared" si="20"/>
        <v>1.3970277633728578</v>
      </c>
      <c r="CG22" s="55">
        <f t="shared" si="21"/>
        <v>4738</v>
      </c>
      <c r="CH22" s="61">
        <v>5</v>
      </c>
      <c r="CI22" s="62"/>
      <c r="CJ22" s="58">
        <v>20</v>
      </c>
      <c r="CK22" s="58"/>
      <c r="CL22" s="59"/>
      <c r="CM22" s="54">
        <f t="shared" si="22"/>
        <v>1.5518687012446097</v>
      </c>
      <c r="CN22" s="55">
        <f t="shared" si="23"/>
        <v>4738</v>
      </c>
      <c r="CO22" s="61"/>
      <c r="CP22" s="62"/>
      <c r="CQ22" s="58"/>
      <c r="CR22" s="58"/>
      <c r="CS22" s="59"/>
      <c r="CT22" s="54">
        <f t="shared" si="24"/>
        <v>1.6691666277447308</v>
      </c>
      <c r="CU22" s="55">
        <f t="shared" si="25"/>
        <v>4738</v>
      </c>
      <c r="CV22" s="61"/>
      <c r="CW22" s="62"/>
      <c r="CX22" s="58"/>
      <c r="CY22" s="58"/>
      <c r="CZ22" s="59"/>
      <c r="DA22" s="54">
        <f t="shared" si="26"/>
        <v>1.7245857407830925</v>
      </c>
      <c r="DB22" s="55">
        <f t="shared" si="27"/>
        <v>4738</v>
      </c>
      <c r="DC22" s="61">
        <v>2</v>
      </c>
      <c r="DD22" s="62"/>
      <c r="DE22" s="58"/>
      <c r="DF22" s="58"/>
      <c r="DG22" s="59"/>
      <c r="DH22" s="54">
        <f t="shared" si="28"/>
        <v>1.7897440322784934</v>
      </c>
      <c r="DI22" s="55">
        <f t="shared" si="29"/>
        <v>5107</v>
      </c>
      <c r="DJ22" s="61">
        <v>3</v>
      </c>
      <c r="DK22" s="62"/>
      <c r="DL22" s="58"/>
      <c r="DM22" s="58"/>
      <c r="DN22" s="59"/>
      <c r="DO22" s="54">
        <f t="shared" si="30"/>
        <v>1.8585147628859167</v>
      </c>
      <c r="DP22" s="55">
        <f t="shared" si="31"/>
        <v>5107</v>
      </c>
      <c r="DQ22" s="61"/>
      <c r="DR22" s="62"/>
      <c r="DS22" s="58"/>
      <c r="DT22" s="58"/>
      <c r="DU22" s="59"/>
      <c r="DV22" s="54">
        <f t="shared" si="32"/>
        <v>1.8860122084814432</v>
      </c>
      <c r="DW22" s="55">
        <f t="shared" si="33"/>
        <v>4372</v>
      </c>
      <c r="DX22" s="61"/>
      <c r="DY22" s="62"/>
      <c r="DZ22" s="58"/>
      <c r="EA22" s="58"/>
      <c r="EB22" s="59"/>
      <c r="EC22" s="54">
        <f t="shared" si="34"/>
        <v>1.8860122084814432</v>
      </c>
      <c r="ED22" s="55">
        <f t="shared" si="35"/>
        <v>4372</v>
      </c>
      <c r="EE22" s="61"/>
      <c r="EF22" s="62"/>
      <c r="EG22" s="58"/>
      <c r="EH22" s="58"/>
      <c r="EI22" s="59"/>
      <c r="EJ22" s="54">
        <f t="shared" si="36"/>
        <v>1.8860122084814432</v>
      </c>
      <c r="EK22" s="55">
        <f t="shared" si="37"/>
        <v>4372</v>
      </c>
      <c r="EL22" s="61"/>
      <c r="EM22" s="62"/>
      <c r="EN22" s="58"/>
      <c r="EO22" s="58"/>
      <c r="EP22" s="59"/>
      <c r="EQ22" s="54">
        <f t="shared" si="38"/>
        <v>1.8860122084814432</v>
      </c>
      <c r="ER22" s="55">
        <f t="shared" si="39"/>
        <v>4372</v>
      </c>
      <c r="ES22" s="61"/>
      <c r="ET22" s="62"/>
      <c r="EU22" s="58"/>
      <c r="EV22" s="58"/>
      <c r="EW22" s="59"/>
      <c r="EX22" s="54">
        <f t="shared" si="40"/>
        <v>1.8860122084814432</v>
      </c>
      <c r="EY22" s="55">
        <f t="shared" si="41"/>
        <v>4372</v>
      </c>
      <c r="EZ22" s="61"/>
      <c r="FA22" s="62"/>
      <c r="FB22" s="58"/>
      <c r="FC22" s="58"/>
      <c r="FD22" s="59"/>
      <c r="FE22" s="54">
        <f t="shared" si="42"/>
        <v>1.8860122084814432</v>
      </c>
      <c r="FF22" s="55">
        <f t="shared" si="43"/>
        <v>4372</v>
      </c>
      <c r="FG22" s="61"/>
      <c r="FH22" s="62"/>
      <c r="FI22" s="58"/>
      <c r="FJ22" s="58"/>
      <c r="FK22" s="59"/>
      <c r="FL22" s="54">
        <f t="shared" si="44"/>
        <v>1.8860122084814432</v>
      </c>
      <c r="FM22" s="55">
        <f t="shared" si="45"/>
        <v>4372</v>
      </c>
      <c r="FN22" s="61"/>
      <c r="FO22" s="62"/>
      <c r="FP22" s="58"/>
      <c r="FQ22" s="58"/>
      <c r="FR22" s="59"/>
      <c r="FS22" s="54">
        <f t="shared" si="46"/>
        <v>1.8860122084814432</v>
      </c>
      <c r="FT22" s="55">
        <f t="shared" si="47"/>
        <v>4372</v>
      </c>
      <c r="FU22" s="61"/>
      <c r="FV22" s="62"/>
      <c r="FW22" s="58"/>
      <c r="FX22" s="58"/>
      <c r="FY22" s="59"/>
      <c r="FZ22" s="54">
        <f t="shared" si="48"/>
        <v>1.8860122084814432</v>
      </c>
      <c r="GA22" s="55">
        <f t="shared" si="49"/>
        <v>4372</v>
      </c>
      <c r="GB22" s="61"/>
      <c r="GC22" s="62"/>
      <c r="GD22" s="58"/>
      <c r="GE22" s="58"/>
      <c r="GF22" s="59"/>
      <c r="GG22" s="54">
        <f t="shared" si="50"/>
        <v>1.8860122084814432</v>
      </c>
      <c r="GH22" s="55">
        <f t="shared" si="51"/>
        <v>4372</v>
      </c>
      <c r="GI22" s="61"/>
      <c r="GJ22" s="62"/>
      <c r="GK22" s="58"/>
      <c r="GL22" s="58"/>
      <c r="GM22" s="59"/>
      <c r="GN22" s="54">
        <f t="shared" si="52"/>
        <v>1.8860122084814432</v>
      </c>
      <c r="GO22" s="55">
        <f t="shared" si="53"/>
        <v>4372</v>
      </c>
      <c r="GP22" s="61"/>
      <c r="GQ22" s="62"/>
      <c r="GR22" s="58"/>
      <c r="GS22" s="58"/>
      <c r="GT22" s="59"/>
      <c r="GU22" s="54">
        <f t="shared" si="54"/>
        <v>1.8860122084814432</v>
      </c>
      <c r="GV22" s="55">
        <f t="shared" si="55"/>
        <v>4372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0.30432622751424371</v>
      </c>
      <c r="H23" s="55">
        <f t="shared" si="56"/>
        <v>5207</v>
      </c>
      <c r="I23" s="61"/>
      <c r="J23" s="62">
        <v>1</v>
      </c>
      <c r="K23" s="58"/>
      <c r="L23" s="58"/>
      <c r="M23" s="59"/>
      <c r="N23" s="54">
        <f t="shared" si="0"/>
        <v>0.40558851429602361</v>
      </c>
      <c r="O23" s="55">
        <f t="shared" si="1"/>
        <v>5207</v>
      </c>
      <c r="P23" s="61">
        <v>2</v>
      </c>
      <c r="Q23" s="62"/>
      <c r="R23" s="58"/>
      <c r="S23" s="58"/>
      <c r="T23" s="59"/>
      <c r="U23" s="54">
        <f t="shared" si="2"/>
        <v>0.50191862935093234</v>
      </c>
      <c r="V23" s="55">
        <f t="shared" si="3"/>
        <v>5207</v>
      </c>
      <c r="W23" s="61">
        <v>3</v>
      </c>
      <c r="X23" s="62"/>
      <c r="Y23" s="58">
        <v>40</v>
      </c>
      <c r="Z23" s="58"/>
      <c r="AA23" s="59"/>
      <c r="AB23" s="54">
        <f t="shared" si="4"/>
        <v>0.61490755451577472</v>
      </c>
      <c r="AC23" s="55">
        <f t="shared" si="5"/>
        <v>5207</v>
      </c>
      <c r="AD23" s="61">
        <v>2</v>
      </c>
      <c r="AE23" s="62"/>
      <c r="AF23" s="58"/>
      <c r="AG23" s="58"/>
      <c r="AH23" s="59"/>
      <c r="AI23" s="54">
        <f t="shared" si="6"/>
        <v>0.71104853024192427</v>
      </c>
      <c r="AJ23" s="55">
        <f t="shared" si="7"/>
        <v>5207</v>
      </c>
      <c r="AK23" s="61">
        <v>3</v>
      </c>
      <c r="AL23" s="62"/>
      <c r="AM23" s="58"/>
      <c r="AN23" s="58"/>
      <c r="AO23" s="59"/>
      <c r="AP23" s="54">
        <f t="shared" si="8"/>
        <v>0.76115527073866829</v>
      </c>
      <c r="AQ23" s="55">
        <f t="shared" si="9"/>
        <v>4788</v>
      </c>
      <c r="AR23" s="61"/>
      <c r="AS23" s="62"/>
      <c r="AT23" s="58"/>
      <c r="AU23" s="58"/>
      <c r="AV23" s="59"/>
      <c r="AW23" s="54">
        <f t="shared" si="10"/>
        <v>0.84240016366414716</v>
      </c>
      <c r="AX23" s="55">
        <f t="shared" si="11"/>
        <v>4753</v>
      </c>
      <c r="AY23" s="61">
        <v>3</v>
      </c>
      <c r="AZ23" s="62"/>
      <c r="BA23" s="58"/>
      <c r="BB23" s="58"/>
      <c r="BC23" s="59"/>
      <c r="BD23" s="54">
        <f t="shared" si="12"/>
        <v>0.94355837471143122</v>
      </c>
      <c r="BE23" s="55">
        <f t="shared" si="13"/>
        <v>4741</v>
      </c>
      <c r="BF23" s="61"/>
      <c r="BG23" s="62"/>
      <c r="BH23" s="58"/>
      <c r="BI23" s="58"/>
      <c r="BJ23" s="59"/>
      <c r="BK23" s="54">
        <f t="shared" si="14"/>
        <v>1.0747159747574508</v>
      </c>
      <c r="BL23" s="55">
        <f t="shared" si="15"/>
        <v>4741</v>
      </c>
      <c r="BM23" s="61">
        <v>6</v>
      </c>
      <c r="BN23" s="62"/>
      <c r="BO23" s="58"/>
      <c r="BP23" s="58"/>
      <c r="BQ23" s="59"/>
      <c r="BR23" s="54">
        <f t="shared" si="16"/>
        <v>1.1621543747881304</v>
      </c>
      <c r="BS23" s="55">
        <f t="shared" si="17"/>
        <v>4741</v>
      </c>
      <c r="BT23" s="61">
        <v>6</v>
      </c>
      <c r="BU23" s="62"/>
      <c r="BV23" s="58"/>
      <c r="BW23" s="58"/>
      <c r="BX23" s="59"/>
      <c r="BY23" s="54">
        <f t="shared" si="18"/>
        <v>1.2968064706652842</v>
      </c>
      <c r="BZ23" s="55">
        <f t="shared" si="19"/>
        <v>4738</v>
      </c>
      <c r="CA23" s="61">
        <v>3</v>
      </c>
      <c r="CB23" s="62"/>
      <c r="CC23" s="58"/>
      <c r="CD23" s="58"/>
      <c r="CE23" s="59"/>
      <c r="CF23" s="54">
        <f t="shared" si="20"/>
        <v>1.400481464589328</v>
      </c>
      <c r="CG23" s="55">
        <f t="shared" si="21"/>
        <v>4738</v>
      </c>
      <c r="CH23" s="61">
        <v>5</v>
      </c>
      <c r="CI23" s="62"/>
      <c r="CJ23" s="58"/>
      <c r="CK23" s="58"/>
      <c r="CL23" s="59"/>
      <c r="CM23" s="54">
        <f t="shared" si="22"/>
        <v>1.5576248699387267</v>
      </c>
      <c r="CN23" s="55">
        <f t="shared" si="23"/>
        <v>4738</v>
      </c>
      <c r="CO23" s="61"/>
      <c r="CP23" s="62"/>
      <c r="CQ23" s="58"/>
      <c r="CR23" s="58"/>
      <c r="CS23" s="59"/>
      <c r="CT23" s="54">
        <f t="shared" si="24"/>
        <v>1.6691666277447308</v>
      </c>
      <c r="CU23" s="55">
        <f t="shared" si="25"/>
        <v>4738</v>
      </c>
      <c r="CV23" s="61">
        <v>2</v>
      </c>
      <c r="CW23" s="62"/>
      <c r="CX23" s="58"/>
      <c r="CY23" s="58"/>
      <c r="CZ23" s="59"/>
      <c r="DA23" s="54">
        <f t="shared" si="26"/>
        <v>1.7268882082607393</v>
      </c>
      <c r="DB23" s="55">
        <f t="shared" si="27"/>
        <v>4738</v>
      </c>
      <c r="DC23" s="61">
        <v>1</v>
      </c>
      <c r="DD23" s="62"/>
      <c r="DE23" s="58"/>
      <c r="DF23" s="58"/>
      <c r="DG23" s="59"/>
      <c r="DH23" s="54">
        <f t="shared" si="28"/>
        <v>1.7908120850403</v>
      </c>
      <c r="DI23" s="55">
        <f t="shared" si="29"/>
        <v>5107</v>
      </c>
      <c r="DJ23" s="61">
        <v>4</v>
      </c>
      <c r="DK23" s="62"/>
      <c r="DL23" s="58"/>
      <c r="DM23" s="58"/>
      <c r="DN23" s="59"/>
      <c r="DO23" s="54">
        <f t="shared" si="30"/>
        <v>1.8627869739331424</v>
      </c>
      <c r="DP23" s="55">
        <f t="shared" si="31"/>
        <v>5107</v>
      </c>
      <c r="DQ23" s="61"/>
      <c r="DR23" s="62"/>
      <c r="DS23" s="58"/>
      <c r="DT23" s="58"/>
      <c r="DU23" s="59"/>
      <c r="DV23" s="54">
        <f t="shared" si="32"/>
        <v>1.8860122084814432</v>
      </c>
      <c r="DW23" s="55">
        <f t="shared" si="33"/>
        <v>4372</v>
      </c>
      <c r="DX23" s="61"/>
      <c r="DY23" s="62"/>
      <c r="DZ23" s="58"/>
      <c r="EA23" s="58"/>
      <c r="EB23" s="59"/>
      <c r="EC23" s="54">
        <f t="shared" si="34"/>
        <v>1.8860122084814432</v>
      </c>
      <c r="ED23" s="55">
        <f t="shared" si="35"/>
        <v>4372</v>
      </c>
      <c r="EE23" s="61"/>
      <c r="EF23" s="62"/>
      <c r="EG23" s="58"/>
      <c r="EH23" s="58"/>
      <c r="EI23" s="59"/>
      <c r="EJ23" s="54">
        <f t="shared" si="36"/>
        <v>1.8860122084814432</v>
      </c>
      <c r="EK23" s="55">
        <f t="shared" si="37"/>
        <v>4372</v>
      </c>
      <c r="EL23" s="61"/>
      <c r="EM23" s="62"/>
      <c r="EN23" s="58"/>
      <c r="EO23" s="58"/>
      <c r="EP23" s="59"/>
      <c r="EQ23" s="54">
        <f t="shared" si="38"/>
        <v>1.8860122084814432</v>
      </c>
      <c r="ER23" s="55">
        <f t="shared" si="39"/>
        <v>4372</v>
      </c>
      <c r="ES23" s="61"/>
      <c r="ET23" s="62"/>
      <c r="EU23" s="58"/>
      <c r="EV23" s="58"/>
      <c r="EW23" s="59"/>
      <c r="EX23" s="54">
        <f t="shared" si="40"/>
        <v>1.8860122084814432</v>
      </c>
      <c r="EY23" s="55">
        <f t="shared" si="41"/>
        <v>4372</v>
      </c>
      <c r="EZ23" s="61"/>
      <c r="FA23" s="62"/>
      <c r="FB23" s="58"/>
      <c r="FC23" s="58"/>
      <c r="FD23" s="59"/>
      <c r="FE23" s="54">
        <f t="shared" si="42"/>
        <v>1.8860122084814432</v>
      </c>
      <c r="FF23" s="55">
        <f t="shared" si="43"/>
        <v>4372</v>
      </c>
      <c r="FG23" s="61"/>
      <c r="FH23" s="62"/>
      <c r="FI23" s="58"/>
      <c r="FJ23" s="58"/>
      <c r="FK23" s="59"/>
      <c r="FL23" s="54">
        <f t="shared" si="44"/>
        <v>1.8860122084814432</v>
      </c>
      <c r="FM23" s="55">
        <f t="shared" si="45"/>
        <v>4372</v>
      </c>
      <c r="FN23" s="61"/>
      <c r="FO23" s="62"/>
      <c r="FP23" s="58"/>
      <c r="FQ23" s="58"/>
      <c r="FR23" s="59"/>
      <c r="FS23" s="54">
        <f t="shared" si="46"/>
        <v>1.8860122084814432</v>
      </c>
      <c r="FT23" s="55">
        <f t="shared" si="47"/>
        <v>4372</v>
      </c>
      <c r="FU23" s="61"/>
      <c r="FV23" s="62"/>
      <c r="FW23" s="58"/>
      <c r="FX23" s="58"/>
      <c r="FY23" s="59"/>
      <c r="FZ23" s="54">
        <f t="shared" si="48"/>
        <v>1.8860122084814432</v>
      </c>
      <c r="GA23" s="55">
        <f t="shared" si="49"/>
        <v>4372</v>
      </c>
      <c r="GB23" s="61"/>
      <c r="GC23" s="62"/>
      <c r="GD23" s="58"/>
      <c r="GE23" s="58"/>
      <c r="GF23" s="59"/>
      <c r="GG23" s="54">
        <f t="shared" si="50"/>
        <v>1.8860122084814432</v>
      </c>
      <c r="GH23" s="55">
        <f t="shared" si="51"/>
        <v>4372</v>
      </c>
      <c r="GI23" s="61"/>
      <c r="GJ23" s="62"/>
      <c r="GK23" s="58"/>
      <c r="GL23" s="58"/>
      <c r="GM23" s="59"/>
      <c r="GN23" s="54">
        <f t="shared" si="52"/>
        <v>1.8860122084814432</v>
      </c>
      <c r="GO23" s="55">
        <f t="shared" si="53"/>
        <v>4372</v>
      </c>
      <c r="GP23" s="61"/>
      <c r="GQ23" s="62"/>
      <c r="GR23" s="58"/>
      <c r="GS23" s="58"/>
      <c r="GT23" s="59"/>
      <c r="GU23" s="54">
        <f t="shared" si="54"/>
        <v>1.8860122084814432</v>
      </c>
      <c r="GV23" s="55">
        <f t="shared" si="55"/>
        <v>4372</v>
      </c>
    </row>
    <row r="24" spans="1:204" s="60" customFormat="1">
      <c r="A24" s="57">
        <v>21</v>
      </c>
      <c r="B24" s="61">
        <v>2</v>
      </c>
      <c r="C24" s="62"/>
      <c r="D24" s="58">
        <v>20</v>
      </c>
      <c r="E24" s="58"/>
      <c r="F24" s="59"/>
      <c r="G24" s="54">
        <f t="shared" si="57"/>
        <v>0.30962212871949768</v>
      </c>
      <c r="H24" s="55">
        <f t="shared" si="56"/>
        <v>5207</v>
      </c>
      <c r="I24" s="61"/>
      <c r="J24" s="62"/>
      <c r="K24" s="58"/>
      <c r="L24" s="58"/>
      <c r="M24" s="59"/>
      <c r="N24" s="54">
        <f t="shared" si="0"/>
        <v>0.40558851429602361</v>
      </c>
      <c r="O24" s="55">
        <f t="shared" si="1"/>
        <v>5207</v>
      </c>
      <c r="P24" s="61">
        <v>3</v>
      </c>
      <c r="Q24" s="62"/>
      <c r="R24" s="58"/>
      <c r="S24" s="58"/>
      <c r="T24" s="59"/>
      <c r="U24" s="54">
        <f t="shared" si="2"/>
        <v>0.50506125204416008</v>
      </c>
      <c r="V24" s="55">
        <f t="shared" si="3"/>
        <v>5207</v>
      </c>
      <c r="W24" s="61"/>
      <c r="X24" s="62"/>
      <c r="Y24" s="58">
        <v>20</v>
      </c>
      <c r="Z24" s="58"/>
      <c r="AA24" s="59"/>
      <c r="AB24" s="54">
        <f t="shared" si="4"/>
        <v>0.61810837392554352</v>
      </c>
      <c r="AC24" s="55">
        <f t="shared" si="5"/>
        <v>5207</v>
      </c>
      <c r="AD24" s="61">
        <v>1</v>
      </c>
      <c r="AE24" s="62"/>
      <c r="AF24" s="58"/>
      <c r="AG24" s="58"/>
      <c r="AH24" s="59"/>
      <c r="AI24" s="54">
        <f t="shared" si="6"/>
        <v>0.71209607113966689</v>
      </c>
      <c r="AJ24" s="55">
        <f t="shared" si="7"/>
        <v>5207</v>
      </c>
      <c r="AK24" s="61">
        <v>3</v>
      </c>
      <c r="AL24" s="62"/>
      <c r="AM24" s="58"/>
      <c r="AN24" s="58"/>
      <c r="AO24" s="59">
        <v>3</v>
      </c>
      <c r="AP24" s="54">
        <f t="shared" si="8"/>
        <v>0.76457504845311686</v>
      </c>
      <c r="AQ24" s="55">
        <f t="shared" si="9"/>
        <v>4785</v>
      </c>
      <c r="AR24" s="61"/>
      <c r="AS24" s="62"/>
      <c r="AT24" s="58"/>
      <c r="AU24" s="58"/>
      <c r="AV24" s="59"/>
      <c r="AW24" s="54">
        <f t="shared" si="10"/>
        <v>0.84240016366414716</v>
      </c>
      <c r="AX24" s="55">
        <f t="shared" si="11"/>
        <v>4753</v>
      </c>
      <c r="AY24" s="61">
        <v>5</v>
      </c>
      <c r="AZ24" s="62"/>
      <c r="BA24" s="58"/>
      <c r="BB24" s="58"/>
      <c r="BC24" s="59"/>
      <c r="BD24" s="54">
        <f t="shared" si="12"/>
        <v>0.9493109010292391</v>
      </c>
      <c r="BE24" s="55">
        <f t="shared" si="13"/>
        <v>4741</v>
      </c>
      <c r="BF24" s="61">
        <v>4</v>
      </c>
      <c r="BG24" s="62">
        <v>3</v>
      </c>
      <c r="BH24" s="58"/>
      <c r="BI24" s="58"/>
      <c r="BJ24" s="59"/>
      <c r="BK24" s="54">
        <f t="shared" si="14"/>
        <v>1.0827695116023819</v>
      </c>
      <c r="BL24" s="55">
        <f t="shared" si="15"/>
        <v>4741</v>
      </c>
      <c r="BM24" s="61">
        <v>6</v>
      </c>
      <c r="BN24" s="62">
        <v>2</v>
      </c>
      <c r="BO24" s="58"/>
      <c r="BP24" s="58"/>
      <c r="BQ24" s="59"/>
      <c r="BR24" s="54">
        <f t="shared" si="16"/>
        <v>1.1713584168966231</v>
      </c>
      <c r="BS24" s="55">
        <f t="shared" si="17"/>
        <v>4741</v>
      </c>
      <c r="BT24" s="61">
        <v>4</v>
      </c>
      <c r="BU24" s="62"/>
      <c r="BV24" s="58"/>
      <c r="BW24" s="58"/>
      <c r="BX24" s="59"/>
      <c r="BY24" s="54">
        <f t="shared" si="18"/>
        <v>1.3014114056205779</v>
      </c>
      <c r="BZ24" s="55">
        <f t="shared" si="19"/>
        <v>4738</v>
      </c>
      <c r="CA24" s="61"/>
      <c r="CB24" s="62"/>
      <c r="CC24" s="58">
        <v>20</v>
      </c>
      <c r="CD24" s="58"/>
      <c r="CE24" s="59"/>
      <c r="CF24" s="54">
        <f t="shared" si="20"/>
        <v>1.4039991232357329</v>
      </c>
      <c r="CG24" s="55">
        <f t="shared" si="21"/>
        <v>4738</v>
      </c>
      <c r="CH24" s="61">
        <v>4</v>
      </c>
      <c r="CI24" s="62"/>
      <c r="CJ24" s="58"/>
      <c r="CK24" s="58"/>
      <c r="CL24" s="59"/>
      <c r="CM24" s="54">
        <f t="shared" si="22"/>
        <v>1.5622298048940206</v>
      </c>
      <c r="CN24" s="55">
        <f t="shared" si="23"/>
        <v>4738</v>
      </c>
      <c r="CO24" s="61"/>
      <c r="CP24" s="62"/>
      <c r="CQ24" s="58"/>
      <c r="CR24" s="58"/>
      <c r="CS24" s="59"/>
      <c r="CT24" s="54">
        <f t="shared" si="24"/>
        <v>1.6691666277447308</v>
      </c>
      <c r="CU24" s="55">
        <f t="shared" si="25"/>
        <v>4738</v>
      </c>
      <c r="CV24" s="61">
        <v>4</v>
      </c>
      <c r="CW24" s="62"/>
      <c r="CX24" s="58"/>
      <c r="CY24" s="58"/>
      <c r="CZ24" s="59"/>
      <c r="DA24" s="54">
        <f t="shared" si="26"/>
        <v>1.731493143216033</v>
      </c>
      <c r="DB24" s="55">
        <f t="shared" si="27"/>
        <v>4738</v>
      </c>
      <c r="DC24" s="61"/>
      <c r="DD24" s="62"/>
      <c r="DE24" s="58"/>
      <c r="DF24" s="58"/>
      <c r="DG24" s="59"/>
      <c r="DH24" s="54">
        <f t="shared" si="28"/>
        <v>1.7908120850403</v>
      </c>
      <c r="DI24" s="55">
        <f t="shared" si="29"/>
        <v>5107</v>
      </c>
      <c r="DJ24" s="61"/>
      <c r="DK24" s="62"/>
      <c r="DL24" s="58">
        <v>20</v>
      </c>
      <c r="DM24" s="58"/>
      <c r="DN24" s="59"/>
      <c r="DO24" s="54">
        <f t="shared" si="30"/>
        <v>1.8660504684831065</v>
      </c>
      <c r="DP24" s="55">
        <f t="shared" si="31"/>
        <v>5107</v>
      </c>
      <c r="DQ24" s="61"/>
      <c r="DR24" s="62"/>
      <c r="DS24" s="58"/>
      <c r="DT24" s="58"/>
      <c r="DU24" s="59"/>
      <c r="DV24" s="54">
        <f t="shared" si="32"/>
        <v>1.8860122084814432</v>
      </c>
      <c r="DW24" s="55">
        <f t="shared" si="33"/>
        <v>4372</v>
      </c>
      <c r="DX24" s="61"/>
      <c r="DY24" s="62"/>
      <c r="DZ24" s="58"/>
      <c r="EA24" s="58"/>
      <c r="EB24" s="59"/>
      <c r="EC24" s="54">
        <f t="shared" si="34"/>
        <v>1.8860122084814432</v>
      </c>
      <c r="ED24" s="55">
        <f t="shared" si="35"/>
        <v>4372</v>
      </c>
      <c r="EE24" s="61"/>
      <c r="EF24" s="62"/>
      <c r="EG24" s="58"/>
      <c r="EH24" s="58"/>
      <c r="EI24" s="59"/>
      <c r="EJ24" s="54">
        <f t="shared" si="36"/>
        <v>1.8860122084814432</v>
      </c>
      <c r="EK24" s="55">
        <f t="shared" si="37"/>
        <v>4372</v>
      </c>
      <c r="EL24" s="61"/>
      <c r="EM24" s="62"/>
      <c r="EN24" s="58"/>
      <c r="EO24" s="58"/>
      <c r="EP24" s="59"/>
      <c r="EQ24" s="54">
        <f t="shared" si="38"/>
        <v>1.8860122084814432</v>
      </c>
      <c r="ER24" s="55">
        <f t="shared" si="39"/>
        <v>4372</v>
      </c>
      <c r="ES24" s="61"/>
      <c r="ET24" s="62"/>
      <c r="EU24" s="58"/>
      <c r="EV24" s="58"/>
      <c r="EW24" s="59"/>
      <c r="EX24" s="54">
        <f t="shared" si="40"/>
        <v>1.8860122084814432</v>
      </c>
      <c r="EY24" s="55">
        <f t="shared" si="41"/>
        <v>4372</v>
      </c>
      <c r="EZ24" s="61"/>
      <c r="FA24" s="62"/>
      <c r="FB24" s="58"/>
      <c r="FC24" s="58"/>
      <c r="FD24" s="59"/>
      <c r="FE24" s="54">
        <f t="shared" si="42"/>
        <v>1.8860122084814432</v>
      </c>
      <c r="FF24" s="55">
        <f t="shared" si="43"/>
        <v>4372</v>
      </c>
      <c r="FG24" s="61"/>
      <c r="FH24" s="62"/>
      <c r="FI24" s="58"/>
      <c r="FJ24" s="58"/>
      <c r="FK24" s="59"/>
      <c r="FL24" s="54">
        <f t="shared" si="44"/>
        <v>1.8860122084814432</v>
      </c>
      <c r="FM24" s="55">
        <f t="shared" si="45"/>
        <v>4372</v>
      </c>
      <c r="FN24" s="61"/>
      <c r="FO24" s="62"/>
      <c r="FP24" s="58"/>
      <c r="FQ24" s="58"/>
      <c r="FR24" s="59"/>
      <c r="FS24" s="54">
        <f t="shared" si="46"/>
        <v>1.8860122084814432</v>
      </c>
      <c r="FT24" s="55">
        <f t="shared" si="47"/>
        <v>4372</v>
      </c>
      <c r="FU24" s="61"/>
      <c r="FV24" s="62"/>
      <c r="FW24" s="58"/>
      <c r="FX24" s="58"/>
      <c r="FY24" s="59"/>
      <c r="FZ24" s="54">
        <f t="shared" si="48"/>
        <v>1.8860122084814432</v>
      </c>
      <c r="GA24" s="55">
        <f t="shared" si="49"/>
        <v>4372</v>
      </c>
      <c r="GB24" s="61"/>
      <c r="GC24" s="62"/>
      <c r="GD24" s="58"/>
      <c r="GE24" s="58"/>
      <c r="GF24" s="59"/>
      <c r="GG24" s="54">
        <f t="shared" si="50"/>
        <v>1.8860122084814432</v>
      </c>
      <c r="GH24" s="55">
        <f t="shared" si="51"/>
        <v>4372</v>
      </c>
      <c r="GI24" s="61"/>
      <c r="GJ24" s="62"/>
      <c r="GK24" s="58"/>
      <c r="GL24" s="58"/>
      <c r="GM24" s="59"/>
      <c r="GN24" s="54">
        <f t="shared" si="52"/>
        <v>1.8860122084814432</v>
      </c>
      <c r="GO24" s="55">
        <f t="shared" si="53"/>
        <v>4372</v>
      </c>
      <c r="GP24" s="61"/>
      <c r="GQ24" s="62"/>
      <c r="GR24" s="58"/>
      <c r="GS24" s="58"/>
      <c r="GT24" s="59"/>
      <c r="GU24" s="54">
        <f t="shared" si="54"/>
        <v>1.8860122084814432</v>
      </c>
      <c r="GV24" s="55">
        <f t="shared" si="55"/>
        <v>4372</v>
      </c>
    </row>
    <row r="25" spans="1:204" s="60" customFormat="1">
      <c r="A25" s="57">
        <v>22</v>
      </c>
      <c r="B25" s="61">
        <v>2</v>
      </c>
      <c r="C25" s="62"/>
      <c r="D25" s="58">
        <v>20</v>
      </c>
      <c r="E25" s="58"/>
      <c r="F25" s="59"/>
      <c r="G25" s="54">
        <f t="shared" si="57"/>
        <v>0.31491802992475171</v>
      </c>
      <c r="H25" s="55">
        <f t="shared" si="56"/>
        <v>5207</v>
      </c>
      <c r="I25" s="61">
        <v>1</v>
      </c>
      <c r="J25" s="62"/>
      <c r="K25" s="58">
        <v>20</v>
      </c>
      <c r="L25" s="58"/>
      <c r="M25" s="59"/>
      <c r="N25" s="54">
        <f t="shared" si="0"/>
        <v>0.40983687460353502</v>
      </c>
      <c r="O25" s="55">
        <f t="shared" si="1"/>
        <v>5207</v>
      </c>
      <c r="P25" s="61">
        <v>3</v>
      </c>
      <c r="Q25" s="62"/>
      <c r="R25" s="58">
        <v>20</v>
      </c>
      <c r="S25" s="58"/>
      <c r="T25" s="59"/>
      <c r="U25" s="54">
        <f t="shared" si="2"/>
        <v>0.51140469414715661</v>
      </c>
      <c r="V25" s="55">
        <f t="shared" si="3"/>
        <v>5207</v>
      </c>
      <c r="W25" s="61">
        <v>3</v>
      </c>
      <c r="X25" s="62"/>
      <c r="Y25" s="58">
        <v>40</v>
      </c>
      <c r="Z25" s="58"/>
      <c r="AA25" s="59"/>
      <c r="AB25" s="54">
        <f t="shared" si="4"/>
        <v>0.62765263543830896</v>
      </c>
      <c r="AC25" s="55">
        <f t="shared" si="5"/>
        <v>5207</v>
      </c>
      <c r="AD25" s="61">
        <v>1</v>
      </c>
      <c r="AE25" s="62"/>
      <c r="AF25" s="58"/>
      <c r="AG25" s="58"/>
      <c r="AH25" s="59"/>
      <c r="AI25" s="54">
        <f t="shared" si="6"/>
        <v>0.71314361203740939</v>
      </c>
      <c r="AJ25" s="55">
        <f t="shared" si="7"/>
        <v>5207</v>
      </c>
      <c r="AK25" s="61">
        <v>2</v>
      </c>
      <c r="AL25" s="62"/>
      <c r="AM25" s="58"/>
      <c r="AN25" s="58"/>
      <c r="AO25" s="59">
        <v>3</v>
      </c>
      <c r="AP25" s="54">
        <f t="shared" si="8"/>
        <v>0.7668563305336461</v>
      </c>
      <c r="AQ25" s="55">
        <f t="shared" si="9"/>
        <v>4782</v>
      </c>
      <c r="AR25" s="61">
        <v>7</v>
      </c>
      <c r="AS25" s="62"/>
      <c r="AT25" s="58"/>
      <c r="AU25" s="58"/>
      <c r="AV25" s="59">
        <v>2</v>
      </c>
      <c r="AW25" s="54">
        <f t="shared" si="10"/>
        <v>0.85043674926335111</v>
      </c>
      <c r="AX25" s="55">
        <f t="shared" si="11"/>
        <v>4751</v>
      </c>
      <c r="AY25" s="61"/>
      <c r="AZ25" s="62"/>
      <c r="BA25" s="58"/>
      <c r="BB25" s="58"/>
      <c r="BC25" s="59"/>
      <c r="BD25" s="54">
        <f t="shared" si="12"/>
        <v>0.9493109010292391</v>
      </c>
      <c r="BE25" s="55">
        <f t="shared" si="13"/>
        <v>4741</v>
      </c>
      <c r="BF25" s="61">
        <v>3</v>
      </c>
      <c r="BG25" s="62"/>
      <c r="BH25" s="58"/>
      <c r="BI25" s="58"/>
      <c r="BJ25" s="59"/>
      <c r="BK25" s="54">
        <f t="shared" si="14"/>
        <v>1.0862210273930666</v>
      </c>
      <c r="BL25" s="55">
        <f t="shared" si="15"/>
        <v>4741</v>
      </c>
      <c r="BM25" s="61">
        <v>6</v>
      </c>
      <c r="BN25" s="62"/>
      <c r="BO25" s="58"/>
      <c r="BP25" s="58"/>
      <c r="BQ25" s="59"/>
      <c r="BR25" s="54">
        <f t="shared" si="16"/>
        <v>1.1782614484779925</v>
      </c>
      <c r="BS25" s="55">
        <f t="shared" si="17"/>
        <v>4741</v>
      </c>
      <c r="BT25" s="61"/>
      <c r="BU25" s="62"/>
      <c r="BV25" s="58"/>
      <c r="BW25" s="58"/>
      <c r="BX25" s="59"/>
      <c r="BY25" s="54">
        <f t="shared" si="18"/>
        <v>1.3014114056205779</v>
      </c>
      <c r="BZ25" s="55">
        <f t="shared" si="19"/>
        <v>4738</v>
      </c>
      <c r="CA25" s="61">
        <v>3</v>
      </c>
      <c r="CB25" s="62"/>
      <c r="CC25" s="58"/>
      <c r="CD25" s="58"/>
      <c r="CE25" s="59"/>
      <c r="CF25" s="54">
        <f t="shared" si="20"/>
        <v>1.4074528244522031</v>
      </c>
      <c r="CG25" s="55">
        <f t="shared" si="21"/>
        <v>4738</v>
      </c>
      <c r="CH25" s="61"/>
      <c r="CI25" s="62"/>
      <c r="CJ25" s="58"/>
      <c r="CK25" s="58"/>
      <c r="CL25" s="59"/>
      <c r="CM25" s="54">
        <f t="shared" si="22"/>
        <v>1.5622298048940206</v>
      </c>
      <c r="CN25" s="55">
        <f t="shared" si="23"/>
        <v>4738</v>
      </c>
      <c r="CO25" s="61"/>
      <c r="CP25" s="62"/>
      <c r="CQ25" s="58"/>
      <c r="CR25" s="58"/>
      <c r="CS25" s="59"/>
      <c r="CT25" s="54">
        <f t="shared" si="24"/>
        <v>1.6691666277447308</v>
      </c>
      <c r="CU25" s="55">
        <f t="shared" si="25"/>
        <v>4738</v>
      </c>
      <c r="CV25" s="61">
        <v>7</v>
      </c>
      <c r="CW25" s="62"/>
      <c r="CX25" s="58"/>
      <c r="CY25" s="58"/>
      <c r="CZ25" s="59"/>
      <c r="DA25" s="54">
        <f t="shared" si="26"/>
        <v>1.739551779387797</v>
      </c>
      <c r="DB25" s="55">
        <f t="shared" si="27"/>
        <v>4738</v>
      </c>
      <c r="DC25" s="61">
        <v>1</v>
      </c>
      <c r="DD25" s="62"/>
      <c r="DE25" s="58"/>
      <c r="DF25" s="58"/>
      <c r="DG25" s="59"/>
      <c r="DH25" s="54">
        <f t="shared" si="28"/>
        <v>1.7918801378021065</v>
      </c>
      <c r="DI25" s="55">
        <f t="shared" si="29"/>
        <v>5107</v>
      </c>
      <c r="DJ25" s="61"/>
      <c r="DK25" s="62"/>
      <c r="DL25" s="58"/>
      <c r="DM25" s="58"/>
      <c r="DN25" s="59"/>
      <c r="DO25" s="54">
        <f t="shared" si="30"/>
        <v>1.8660504684831065</v>
      </c>
      <c r="DP25" s="55">
        <f t="shared" si="31"/>
        <v>5107</v>
      </c>
      <c r="DQ25" s="61"/>
      <c r="DR25" s="62"/>
      <c r="DS25" s="58"/>
      <c r="DT25" s="58"/>
      <c r="DU25" s="59"/>
      <c r="DV25" s="54">
        <f t="shared" si="32"/>
        <v>1.8860122084814432</v>
      </c>
      <c r="DW25" s="55">
        <f t="shared" si="33"/>
        <v>4372</v>
      </c>
      <c r="DX25" s="61"/>
      <c r="DY25" s="62"/>
      <c r="DZ25" s="58"/>
      <c r="EA25" s="58"/>
      <c r="EB25" s="59"/>
      <c r="EC25" s="54">
        <f t="shared" si="34"/>
        <v>1.8860122084814432</v>
      </c>
      <c r="ED25" s="55">
        <f t="shared" si="35"/>
        <v>4372</v>
      </c>
      <c r="EE25" s="61"/>
      <c r="EF25" s="62"/>
      <c r="EG25" s="58"/>
      <c r="EH25" s="58"/>
      <c r="EI25" s="59"/>
      <c r="EJ25" s="54">
        <f t="shared" si="36"/>
        <v>1.8860122084814432</v>
      </c>
      <c r="EK25" s="55">
        <f t="shared" si="37"/>
        <v>4372</v>
      </c>
      <c r="EL25" s="61"/>
      <c r="EM25" s="62"/>
      <c r="EN25" s="58"/>
      <c r="EO25" s="58"/>
      <c r="EP25" s="59"/>
      <c r="EQ25" s="54">
        <f t="shared" si="38"/>
        <v>1.8860122084814432</v>
      </c>
      <c r="ER25" s="55">
        <f t="shared" si="39"/>
        <v>4372</v>
      </c>
      <c r="ES25" s="61"/>
      <c r="ET25" s="62"/>
      <c r="EU25" s="58"/>
      <c r="EV25" s="58"/>
      <c r="EW25" s="59"/>
      <c r="EX25" s="54">
        <f t="shared" si="40"/>
        <v>1.8860122084814432</v>
      </c>
      <c r="EY25" s="55">
        <f t="shared" si="41"/>
        <v>4372</v>
      </c>
      <c r="EZ25" s="61"/>
      <c r="FA25" s="62"/>
      <c r="FB25" s="58"/>
      <c r="FC25" s="58"/>
      <c r="FD25" s="59"/>
      <c r="FE25" s="54">
        <f t="shared" si="42"/>
        <v>1.8860122084814432</v>
      </c>
      <c r="FF25" s="55">
        <f t="shared" si="43"/>
        <v>4372</v>
      </c>
      <c r="FG25" s="61"/>
      <c r="FH25" s="62"/>
      <c r="FI25" s="58"/>
      <c r="FJ25" s="58"/>
      <c r="FK25" s="59"/>
      <c r="FL25" s="54">
        <f t="shared" si="44"/>
        <v>1.8860122084814432</v>
      </c>
      <c r="FM25" s="55">
        <f t="shared" si="45"/>
        <v>4372</v>
      </c>
      <c r="FN25" s="61"/>
      <c r="FO25" s="62"/>
      <c r="FP25" s="58"/>
      <c r="FQ25" s="58"/>
      <c r="FR25" s="59"/>
      <c r="FS25" s="54">
        <f t="shared" si="46"/>
        <v>1.8860122084814432</v>
      </c>
      <c r="FT25" s="55">
        <f t="shared" si="47"/>
        <v>4372</v>
      </c>
      <c r="FU25" s="61"/>
      <c r="FV25" s="62"/>
      <c r="FW25" s="58"/>
      <c r="FX25" s="58"/>
      <c r="FY25" s="59"/>
      <c r="FZ25" s="54">
        <f t="shared" si="48"/>
        <v>1.8860122084814432</v>
      </c>
      <c r="GA25" s="55">
        <f t="shared" si="49"/>
        <v>4372</v>
      </c>
      <c r="GB25" s="61"/>
      <c r="GC25" s="62"/>
      <c r="GD25" s="58"/>
      <c r="GE25" s="58"/>
      <c r="GF25" s="59"/>
      <c r="GG25" s="54">
        <f t="shared" si="50"/>
        <v>1.8860122084814432</v>
      </c>
      <c r="GH25" s="55">
        <f t="shared" si="51"/>
        <v>4372</v>
      </c>
      <c r="GI25" s="61"/>
      <c r="GJ25" s="62"/>
      <c r="GK25" s="58"/>
      <c r="GL25" s="58"/>
      <c r="GM25" s="59"/>
      <c r="GN25" s="54">
        <f t="shared" si="52"/>
        <v>1.8860122084814432</v>
      </c>
      <c r="GO25" s="55">
        <f t="shared" si="53"/>
        <v>4372</v>
      </c>
      <c r="GP25" s="61"/>
      <c r="GQ25" s="62"/>
      <c r="GR25" s="58"/>
      <c r="GS25" s="58"/>
      <c r="GT25" s="59"/>
      <c r="GU25" s="54">
        <f t="shared" si="54"/>
        <v>1.8860122084814432</v>
      </c>
      <c r="GV25" s="55">
        <f t="shared" si="55"/>
        <v>4372</v>
      </c>
    </row>
    <row r="26" spans="1:204" s="60" customFormat="1">
      <c r="A26" s="57">
        <v>23</v>
      </c>
      <c r="B26" s="61">
        <v>2</v>
      </c>
      <c r="C26" s="62"/>
      <c r="D26" s="58"/>
      <c r="E26" s="58"/>
      <c r="F26" s="59"/>
      <c r="G26" s="54">
        <f t="shared" si="57"/>
        <v>0.31701311172023683</v>
      </c>
      <c r="H26" s="55">
        <f t="shared" si="56"/>
        <v>5207</v>
      </c>
      <c r="I26" s="61">
        <v>2</v>
      </c>
      <c r="J26" s="62"/>
      <c r="K26" s="58"/>
      <c r="L26" s="58"/>
      <c r="M26" s="59"/>
      <c r="N26" s="54">
        <f t="shared" si="0"/>
        <v>0.41193195639902014</v>
      </c>
      <c r="O26" s="55">
        <f t="shared" si="1"/>
        <v>5207</v>
      </c>
      <c r="P26" s="61">
        <v>3</v>
      </c>
      <c r="Q26" s="62"/>
      <c r="R26" s="58">
        <v>20</v>
      </c>
      <c r="S26" s="58"/>
      <c r="T26" s="59"/>
      <c r="U26" s="54">
        <f t="shared" si="2"/>
        <v>0.51774813625015315</v>
      </c>
      <c r="V26" s="55">
        <f t="shared" si="3"/>
        <v>5207</v>
      </c>
      <c r="W26" s="61">
        <v>1</v>
      </c>
      <c r="X26" s="62"/>
      <c r="Y26" s="58"/>
      <c r="Z26" s="58"/>
      <c r="AA26" s="59"/>
      <c r="AB26" s="54">
        <f t="shared" si="4"/>
        <v>0.62870017633605157</v>
      </c>
      <c r="AC26" s="55">
        <f t="shared" si="5"/>
        <v>5207</v>
      </c>
      <c r="AD26" s="61">
        <v>3</v>
      </c>
      <c r="AE26" s="62"/>
      <c r="AF26" s="58">
        <v>10</v>
      </c>
      <c r="AG26" s="58"/>
      <c r="AH26" s="59"/>
      <c r="AI26" s="54">
        <f t="shared" si="6"/>
        <v>0.71788664443552141</v>
      </c>
      <c r="AJ26" s="55">
        <f t="shared" si="7"/>
        <v>5207</v>
      </c>
      <c r="AK26" s="61">
        <v>3</v>
      </c>
      <c r="AL26" s="62"/>
      <c r="AM26" s="58"/>
      <c r="AN26" s="58"/>
      <c r="AO26" s="59">
        <v>3</v>
      </c>
      <c r="AP26" s="54">
        <f t="shared" si="8"/>
        <v>0.77028040175432755</v>
      </c>
      <c r="AQ26" s="55">
        <f t="shared" si="9"/>
        <v>4779</v>
      </c>
      <c r="AR26" s="61"/>
      <c r="AS26" s="62"/>
      <c r="AT26" s="58"/>
      <c r="AU26" s="58"/>
      <c r="AV26" s="59"/>
      <c r="AW26" s="54">
        <f t="shared" si="10"/>
        <v>0.85043674926335111</v>
      </c>
      <c r="AX26" s="55">
        <f t="shared" si="11"/>
        <v>4751</v>
      </c>
      <c r="AY26" s="61">
        <v>3</v>
      </c>
      <c r="AZ26" s="62"/>
      <c r="BA26" s="58"/>
      <c r="BB26" s="58"/>
      <c r="BC26" s="59"/>
      <c r="BD26" s="54">
        <f t="shared" si="12"/>
        <v>0.9527624168199238</v>
      </c>
      <c r="BE26" s="55">
        <f t="shared" si="13"/>
        <v>4741</v>
      </c>
      <c r="BF26" s="61">
        <v>3</v>
      </c>
      <c r="BG26" s="62"/>
      <c r="BH26" s="58"/>
      <c r="BI26" s="58"/>
      <c r="BJ26" s="59"/>
      <c r="BK26" s="54">
        <f t="shared" si="14"/>
        <v>1.0896725431837513</v>
      </c>
      <c r="BL26" s="55">
        <f t="shared" si="15"/>
        <v>4741</v>
      </c>
      <c r="BM26" s="61">
        <v>3</v>
      </c>
      <c r="BN26" s="62"/>
      <c r="BO26" s="58"/>
      <c r="BP26" s="58"/>
      <c r="BQ26" s="59"/>
      <c r="BR26" s="54">
        <f t="shared" si="16"/>
        <v>1.1817129642686772</v>
      </c>
      <c r="BS26" s="55">
        <f t="shared" si="17"/>
        <v>4741</v>
      </c>
      <c r="BT26" s="61">
        <v>5</v>
      </c>
      <c r="BU26" s="62"/>
      <c r="BV26" s="58"/>
      <c r="BW26" s="58"/>
      <c r="BX26" s="59"/>
      <c r="BY26" s="54">
        <f t="shared" si="18"/>
        <v>1.3071675743146951</v>
      </c>
      <c r="BZ26" s="55">
        <f t="shared" si="19"/>
        <v>4738</v>
      </c>
      <c r="CA26" s="61">
        <v>4</v>
      </c>
      <c r="CB26" s="62"/>
      <c r="CC26" s="58"/>
      <c r="CD26" s="58"/>
      <c r="CE26" s="59"/>
      <c r="CF26" s="54">
        <f t="shared" si="20"/>
        <v>1.412057759407497</v>
      </c>
      <c r="CG26" s="55">
        <f t="shared" si="21"/>
        <v>4738</v>
      </c>
      <c r="CH26" s="61">
        <v>3</v>
      </c>
      <c r="CI26" s="62"/>
      <c r="CJ26" s="58"/>
      <c r="CK26" s="58"/>
      <c r="CL26" s="59"/>
      <c r="CM26" s="54">
        <f t="shared" si="22"/>
        <v>1.5656835061104908</v>
      </c>
      <c r="CN26" s="55">
        <f t="shared" si="23"/>
        <v>4738</v>
      </c>
      <c r="CO26" s="61"/>
      <c r="CP26" s="62"/>
      <c r="CQ26" s="58"/>
      <c r="CR26" s="58"/>
      <c r="CS26" s="59"/>
      <c r="CT26" s="54">
        <f t="shared" si="24"/>
        <v>1.6691666277447308</v>
      </c>
      <c r="CU26" s="55">
        <f t="shared" si="25"/>
        <v>4738</v>
      </c>
      <c r="CV26" s="61">
        <v>6</v>
      </c>
      <c r="CW26" s="62"/>
      <c r="CX26" s="58"/>
      <c r="CY26" s="58"/>
      <c r="CZ26" s="59"/>
      <c r="DA26" s="54">
        <f t="shared" si="26"/>
        <v>1.7464591818207376</v>
      </c>
      <c r="DB26" s="55">
        <f t="shared" si="27"/>
        <v>4738</v>
      </c>
      <c r="DC26" s="61"/>
      <c r="DD26" s="62"/>
      <c r="DE26" s="58"/>
      <c r="DF26" s="58"/>
      <c r="DG26" s="59"/>
      <c r="DH26" s="54">
        <f t="shared" si="28"/>
        <v>1.7918801378021065</v>
      </c>
      <c r="DI26" s="55">
        <f t="shared" si="29"/>
        <v>5107</v>
      </c>
      <c r="DJ26" s="61"/>
      <c r="DK26" s="62"/>
      <c r="DL26" s="58"/>
      <c r="DM26" s="58"/>
      <c r="DN26" s="59"/>
      <c r="DO26" s="54">
        <f t="shared" si="30"/>
        <v>1.8660504684831065</v>
      </c>
      <c r="DP26" s="55">
        <f t="shared" si="31"/>
        <v>5107</v>
      </c>
      <c r="DQ26" s="61"/>
      <c r="DR26" s="62"/>
      <c r="DS26" s="58"/>
      <c r="DT26" s="58"/>
      <c r="DU26" s="59"/>
      <c r="DV26" s="54">
        <f t="shared" si="32"/>
        <v>1.8860122084814432</v>
      </c>
      <c r="DW26" s="55">
        <f t="shared" si="33"/>
        <v>4372</v>
      </c>
      <c r="DX26" s="61"/>
      <c r="DY26" s="62"/>
      <c r="DZ26" s="58"/>
      <c r="EA26" s="58"/>
      <c r="EB26" s="59"/>
      <c r="EC26" s="54">
        <f t="shared" si="34"/>
        <v>1.8860122084814432</v>
      </c>
      <c r="ED26" s="55">
        <f t="shared" si="35"/>
        <v>4372</v>
      </c>
      <c r="EE26" s="61"/>
      <c r="EF26" s="62"/>
      <c r="EG26" s="58"/>
      <c r="EH26" s="58"/>
      <c r="EI26" s="59"/>
      <c r="EJ26" s="54">
        <f t="shared" si="36"/>
        <v>1.8860122084814432</v>
      </c>
      <c r="EK26" s="55">
        <f t="shared" si="37"/>
        <v>4372</v>
      </c>
      <c r="EL26" s="61"/>
      <c r="EM26" s="62"/>
      <c r="EN26" s="58"/>
      <c r="EO26" s="58"/>
      <c r="EP26" s="59"/>
      <c r="EQ26" s="54">
        <f t="shared" si="38"/>
        <v>1.8860122084814432</v>
      </c>
      <c r="ER26" s="55">
        <f t="shared" si="39"/>
        <v>4372</v>
      </c>
      <c r="ES26" s="61"/>
      <c r="ET26" s="62"/>
      <c r="EU26" s="58"/>
      <c r="EV26" s="58"/>
      <c r="EW26" s="59"/>
      <c r="EX26" s="54">
        <f t="shared" si="40"/>
        <v>1.8860122084814432</v>
      </c>
      <c r="EY26" s="55">
        <f t="shared" si="41"/>
        <v>4372</v>
      </c>
      <c r="EZ26" s="61"/>
      <c r="FA26" s="62"/>
      <c r="FB26" s="58"/>
      <c r="FC26" s="58"/>
      <c r="FD26" s="59"/>
      <c r="FE26" s="54">
        <f t="shared" si="42"/>
        <v>1.8860122084814432</v>
      </c>
      <c r="FF26" s="55">
        <f t="shared" si="43"/>
        <v>4372</v>
      </c>
      <c r="FG26" s="61"/>
      <c r="FH26" s="62"/>
      <c r="FI26" s="58"/>
      <c r="FJ26" s="58"/>
      <c r="FK26" s="59"/>
      <c r="FL26" s="54">
        <f t="shared" si="44"/>
        <v>1.8860122084814432</v>
      </c>
      <c r="FM26" s="55">
        <f t="shared" si="45"/>
        <v>4372</v>
      </c>
      <c r="FN26" s="61"/>
      <c r="FO26" s="62"/>
      <c r="FP26" s="58"/>
      <c r="FQ26" s="58"/>
      <c r="FR26" s="59"/>
      <c r="FS26" s="54">
        <f t="shared" si="46"/>
        <v>1.8860122084814432</v>
      </c>
      <c r="FT26" s="55">
        <f t="shared" si="47"/>
        <v>4372</v>
      </c>
      <c r="FU26" s="61"/>
      <c r="FV26" s="62"/>
      <c r="FW26" s="58"/>
      <c r="FX26" s="58"/>
      <c r="FY26" s="59"/>
      <c r="FZ26" s="54">
        <f t="shared" si="48"/>
        <v>1.8860122084814432</v>
      </c>
      <c r="GA26" s="55">
        <f t="shared" si="49"/>
        <v>4372</v>
      </c>
      <c r="GB26" s="61"/>
      <c r="GC26" s="62"/>
      <c r="GD26" s="58"/>
      <c r="GE26" s="58"/>
      <c r="GF26" s="59"/>
      <c r="GG26" s="54">
        <f t="shared" si="50"/>
        <v>1.8860122084814432</v>
      </c>
      <c r="GH26" s="55">
        <f t="shared" si="51"/>
        <v>4372</v>
      </c>
      <c r="GI26" s="61"/>
      <c r="GJ26" s="62"/>
      <c r="GK26" s="58"/>
      <c r="GL26" s="58"/>
      <c r="GM26" s="59"/>
      <c r="GN26" s="54">
        <f t="shared" si="52"/>
        <v>1.8860122084814432</v>
      </c>
      <c r="GO26" s="55">
        <f t="shared" si="53"/>
        <v>4372</v>
      </c>
      <c r="GP26" s="61"/>
      <c r="GQ26" s="62"/>
      <c r="GR26" s="58"/>
      <c r="GS26" s="58"/>
      <c r="GT26" s="59"/>
      <c r="GU26" s="54">
        <f t="shared" si="54"/>
        <v>1.8860122084814432</v>
      </c>
      <c r="GV26" s="55">
        <f t="shared" si="55"/>
        <v>4372</v>
      </c>
    </row>
    <row r="27" spans="1:204" s="60" customFormat="1">
      <c r="A27" s="57">
        <v>24</v>
      </c>
      <c r="B27" s="61">
        <v>1</v>
      </c>
      <c r="C27" s="62"/>
      <c r="D27" s="58">
        <v>20</v>
      </c>
      <c r="E27" s="58"/>
      <c r="F27" s="59"/>
      <c r="G27" s="54">
        <f t="shared" si="57"/>
        <v>0.3212614720277483</v>
      </c>
      <c r="H27" s="55">
        <f t="shared" si="56"/>
        <v>5207</v>
      </c>
      <c r="I27" s="61">
        <v>1</v>
      </c>
      <c r="J27" s="62"/>
      <c r="K27" s="58"/>
      <c r="L27" s="58"/>
      <c r="M27" s="59"/>
      <c r="N27" s="54">
        <f t="shared" si="0"/>
        <v>0.4129794972967627</v>
      </c>
      <c r="O27" s="55">
        <f t="shared" si="1"/>
        <v>5207</v>
      </c>
      <c r="P27" s="61">
        <v>2</v>
      </c>
      <c r="Q27" s="62"/>
      <c r="R27" s="58"/>
      <c r="S27" s="58"/>
      <c r="T27" s="59"/>
      <c r="U27" s="54">
        <f t="shared" si="2"/>
        <v>0.51984321804563827</v>
      </c>
      <c r="V27" s="55">
        <f t="shared" si="3"/>
        <v>5207</v>
      </c>
      <c r="W27" s="61">
        <v>1</v>
      </c>
      <c r="X27" s="62"/>
      <c r="Y27" s="58"/>
      <c r="Z27" s="58"/>
      <c r="AA27" s="59"/>
      <c r="AB27" s="54">
        <f t="shared" si="4"/>
        <v>0.62974771723379408</v>
      </c>
      <c r="AC27" s="55">
        <f t="shared" si="5"/>
        <v>5207</v>
      </c>
      <c r="AD27" s="61">
        <v>3</v>
      </c>
      <c r="AE27" s="62"/>
      <c r="AF27" s="58"/>
      <c r="AG27" s="58"/>
      <c r="AH27" s="59"/>
      <c r="AI27" s="54">
        <f t="shared" si="6"/>
        <v>0.72102926712874904</v>
      </c>
      <c r="AJ27" s="55">
        <f t="shared" si="7"/>
        <v>5207</v>
      </c>
      <c r="AK27" s="61">
        <v>3</v>
      </c>
      <c r="AL27" s="62"/>
      <c r="AM27" s="58"/>
      <c r="AN27" s="58"/>
      <c r="AO27" s="59"/>
      <c r="AP27" s="54">
        <f t="shared" si="8"/>
        <v>0.77370447297500899</v>
      </c>
      <c r="AQ27" s="55">
        <f t="shared" si="9"/>
        <v>4779</v>
      </c>
      <c r="AR27" s="61">
        <v>4</v>
      </c>
      <c r="AS27" s="62"/>
      <c r="AT27" s="58"/>
      <c r="AU27" s="58"/>
      <c r="AV27" s="59">
        <v>2</v>
      </c>
      <c r="AW27" s="54">
        <f t="shared" si="10"/>
        <v>0.85503101791321046</v>
      </c>
      <c r="AX27" s="55">
        <f t="shared" si="11"/>
        <v>4749</v>
      </c>
      <c r="AY27" s="61">
        <v>3</v>
      </c>
      <c r="AZ27" s="62"/>
      <c r="BA27" s="58"/>
      <c r="BB27" s="58"/>
      <c r="BC27" s="59"/>
      <c r="BD27" s="54">
        <f t="shared" si="12"/>
        <v>0.95621393261060839</v>
      </c>
      <c r="BE27" s="55">
        <f t="shared" si="13"/>
        <v>4741</v>
      </c>
      <c r="BF27" s="61"/>
      <c r="BG27" s="62">
        <v>3</v>
      </c>
      <c r="BH27" s="58"/>
      <c r="BI27" s="58"/>
      <c r="BJ27" s="59"/>
      <c r="BK27" s="54">
        <f t="shared" si="14"/>
        <v>1.093124058974436</v>
      </c>
      <c r="BL27" s="55">
        <f t="shared" si="15"/>
        <v>4741</v>
      </c>
      <c r="BM27" s="61">
        <v>6</v>
      </c>
      <c r="BN27" s="62">
        <v>4</v>
      </c>
      <c r="BO27" s="58"/>
      <c r="BP27" s="58"/>
      <c r="BQ27" s="59"/>
      <c r="BR27" s="54">
        <f t="shared" si="16"/>
        <v>1.1932180169042932</v>
      </c>
      <c r="BS27" s="55">
        <f t="shared" si="17"/>
        <v>4741</v>
      </c>
      <c r="BT27" s="61">
        <v>5</v>
      </c>
      <c r="BU27" s="62"/>
      <c r="BV27" s="58"/>
      <c r="BW27" s="58"/>
      <c r="BX27" s="59"/>
      <c r="BY27" s="54">
        <f t="shared" si="18"/>
        <v>1.3129237430088121</v>
      </c>
      <c r="BZ27" s="55">
        <f t="shared" si="19"/>
        <v>4738</v>
      </c>
      <c r="CA27" s="61">
        <v>3</v>
      </c>
      <c r="CB27" s="62"/>
      <c r="CC27" s="58"/>
      <c r="CD27" s="58"/>
      <c r="CE27" s="59"/>
      <c r="CF27" s="54">
        <f t="shared" si="20"/>
        <v>1.4155114606239674</v>
      </c>
      <c r="CG27" s="55">
        <f t="shared" si="21"/>
        <v>4738</v>
      </c>
      <c r="CH27" s="61">
        <v>2</v>
      </c>
      <c r="CI27" s="62"/>
      <c r="CJ27" s="58"/>
      <c r="CK27" s="58"/>
      <c r="CL27" s="59"/>
      <c r="CM27" s="54">
        <f t="shared" si="22"/>
        <v>1.5679859735881376</v>
      </c>
      <c r="CN27" s="55">
        <f t="shared" si="23"/>
        <v>4738</v>
      </c>
      <c r="CO27" s="61"/>
      <c r="CP27" s="62"/>
      <c r="CQ27" s="58"/>
      <c r="CR27" s="58"/>
      <c r="CS27" s="59"/>
      <c r="CT27" s="54">
        <f t="shared" si="24"/>
        <v>1.6691666277447308</v>
      </c>
      <c r="CU27" s="55">
        <f t="shared" si="25"/>
        <v>4738</v>
      </c>
      <c r="CV27" s="61">
        <v>4</v>
      </c>
      <c r="CW27" s="62"/>
      <c r="CX27" s="58"/>
      <c r="CY27" s="58"/>
      <c r="CZ27" s="59"/>
      <c r="DA27" s="54">
        <f t="shared" si="26"/>
        <v>1.7510641167760315</v>
      </c>
      <c r="DB27" s="55">
        <f t="shared" si="27"/>
        <v>4738</v>
      </c>
      <c r="DC27" s="61">
        <v>1</v>
      </c>
      <c r="DD27" s="62"/>
      <c r="DE27" s="58"/>
      <c r="DF27" s="58"/>
      <c r="DG27" s="59"/>
      <c r="DH27" s="54">
        <f t="shared" si="28"/>
        <v>1.7929481905639131</v>
      </c>
      <c r="DI27" s="55">
        <f t="shared" si="29"/>
        <v>5107</v>
      </c>
      <c r="DJ27" s="61"/>
      <c r="DK27" s="62"/>
      <c r="DL27" s="58"/>
      <c r="DM27" s="58"/>
      <c r="DN27" s="59"/>
      <c r="DO27" s="54">
        <f t="shared" si="30"/>
        <v>1.8660504684831065</v>
      </c>
      <c r="DP27" s="55">
        <f t="shared" si="31"/>
        <v>5107</v>
      </c>
      <c r="DQ27" s="61"/>
      <c r="DR27" s="62"/>
      <c r="DS27" s="58"/>
      <c r="DT27" s="58"/>
      <c r="DU27" s="59"/>
      <c r="DV27" s="54">
        <f t="shared" si="32"/>
        <v>1.8860122084814432</v>
      </c>
      <c r="DW27" s="55">
        <f t="shared" si="33"/>
        <v>4372</v>
      </c>
      <c r="DX27" s="61"/>
      <c r="DY27" s="62"/>
      <c r="DZ27" s="58"/>
      <c r="EA27" s="58"/>
      <c r="EB27" s="59"/>
      <c r="EC27" s="54">
        <f t="shared" si="34"/>
        <v>1.8860122084814432</v>
      </c>
      <c r="ED27" s="55">
        <f t="shared" si="35"/>
        <v>4372</v>
      </c>
      <c r="EE27" s="61"/>
      <c r="EF27" s="62"/>
      <c r="EG27" s="58"/>
      <c r="EH27" s="58"/>
      <c r="EI27" s="59"/>
      <c r="EJ27" s="54">
        <f t="shared" si="36"/>
        <v>1.8860122084814432</v>
      </c>
      <c r="EK27" s="55">
        <f t="shared" si="37"/>
        <v>4372</v>
      </c>
      <c r="EL27" s="61"/>
      <c r="EM27" s="62"/>
      <c r="EN27" s="58"/>
      <c r="EO27" s="58"/>
      <c r="EP27" s="59"/>
      <c r="EQ27" s="54">
        <f t="shared" si="38"/>
        <v>1.8860122084814432</v>
      </c>
      <c r="ER27" s="55">
        <f t="shared" si="39"/>
        <v>4372</v>
      </c>
      <c r="ES27" s="61"/>
      <c r="ET27" s="62"/>
      <c r="EU27" s="58"/>
      <c r="EV27" s="58"/>
      <c r="EW27" s="59"/>
      <c r="EX27" s="54">
        <f t="shared" si="40"/>
        <v>1.8860122084814432</v>
      </c>
      <c r="EY27" s="55">
        <f t="shared" si="41"/>
        <v>4372</v>
      </c>
      <c r="EZ27" s="61"/>
      <c r="FA27" s="62"/>
      <c r="FB27" s="58"/>
      <c r="FC27" s="58"/>
      <c r="FD27" s="59"/>
      <c r="FE27" s="54">
        <f t="shared" si="42"/>
        <v>1.8860122084814432</v>
      </c>
      <c r="FF27" s="55">
        <f t="shared" si="43"/>
        <v>4372</v>
      </c>
      <c r="FG27" s="61"/>
      <c r="FH27" s="62"/>
      <c r="FI27" s="58"/>
      <c r="FJ27" s="58"/>
      <c r="FK27" s="59"/>
      <c r="FL27" s="54">
        <f t="shared" si="44"/>
        <v>1.8860122084814432</v>
      </c>
      <c r="FM27" s="55">
        <f t="shared" si="45"/>
        <v>4372</v>
      </c>
      <c r="FN27" s="61"/>
      <c r="FO27" s="62"/>
      <c r="FP27" s="58"/>
      <c r="FQ27" s="58"/>
      <c r="FR27" s="59"/>
      <c r="FS27" s="54">
        <f t="shared" si="46"/>
        <v>1.8860122084814432</v>
      </c>
      <c r="FT27" s="55">
        <f t="shared" si="47"/>
        <v>4372</v>
      </c>
      <c r="FU27" s="61"/>
      <c r="FV27" s="62"/>
      <c r="FW27" s="58"/>
      <c r="FX27" s="58"/>
      <c r="FY27" s="59"/>
      <c r="FZ27" s="54">
        <f t="shared" si="48"/>
        <v>1.8860122084814432</v>
      </c>
      <c r="GA27" s="55">
        <f t="shared" si="49"/>
        <v>4372</v>
      </c>
      <c r="GB27" s="61"/>
      <c r="GC27" s="62"/>
      <c r="GD27" s="58"/>
      <c r="GE27" s="58"/>
      <c r="GF27" s="59"/>
      <c r="GG27" s="54">
        <f t="shared" si="50"/>
        <v>1.8860122084814432</v>
      </c>
      <c r="GH27" s="55">
        <f t="shared" si="51"/>
        <v>4372</v>
      </c>
      <c r="GI27" s="61"/>
      <c r="GJ27" s="62"/>
      <c r="GK27" s="58"/>
      <c r="GL27" s="58"/>
      <c r="GM27" s="59"/>
      <c r="GN27" s="54">
        <f t="shared" si="52"/>
        <v>1.8860122084814432</v>
      </c>
      <c r="GO27" s="55">
        <f t="shared" si="53"/>
        <v>4372</v>
      </c>
      <c r="GP27" s="61"/>
      <c r="GQ27" s="62"/>
      <c r="GR27" s="58"/>
      <c r="GS27" s="58"/>
      <c r="GT27" s="59"/>
      <c r="GU27" s="54">
        <f t="shared" si="54"/>
        <v>1.8860122084814432</v>
      </c>
      <c r="GV27" s="55">
        <f t="shared" si="55"/>
        <v>4372</v>
      </c>
    </row>
    <row r="28" spans="1:204" s="60" customFormat="1">
      <c r="A28" s="57">
        <v>25</v>
      </c>
      <c r="B28" s="61">
        <v>2</v>
      </c>
      <c r="C28" s="62">
        <v>1</v>
      </c>
      <c r="D28" s="58"/>
      <c r="E28" s="58"/>
      <c r="F28" s="59"/>
      <c r="G28" s="54">
        <f t="shared" si="57"/>
        <v>0.32440409472097592</v>
      </c>
      <c r="H28" s="55">
        <f t="shared" si="56"/>
        <v>5207</v>
      </c>
      <c r="I28" s="61">
        <v>3</v>
      </c>
      <c r="J28" s="62">
        <v>1</v>
      </c>
      <c r="K28" s="58"/>
      <c r="L28" s="58"/>
      <c r="M28" s="59"/>
      <c r="N28" s="54">
        <f t="shared" si="0"/>
        <v>0.41716966088773294</v>
      </c>
      <c r="O28" s="55">
        <f t="shared" si="1"/>
        <v>5207</v>
      </c>
      <c r="P28" s="61">
        <v>3</v>
      </c>
      <c r="Q28" s="62"/>
      <c r="R28" s="58"/>
      <c r="S28" s="58">
        <v>5</v>
      </c>
      <c r="T28" s="59"/>
      <c r="U28" s="54">
        <f t="shared" si="2"/>
        <v>0.52378604559130815</v>
      </c>
      <c r="V28" s="55">
        <f t="shared" si="3"/>
        <v>5207</v>
      </c>
      <c r="W28" s="61">
        <v>3</v>
      </c>
      <c r="X28" s="62"/>
      <c r="Y28" s="58"/>
      <c r="Z28" s="58"/>
      <c r="AA28" s="59"/>
      <c r="AB28" s="54">
        <f t="shared" si="4"/>
        <v>0.63289033992702182</v>
      </c>
      <c r="AC28" s="55">
        <f t="shared" si="5"/>
        <v>5207</v>
      </c>
      <c r="AD28" s="61"/>
      <c r="AE28" s="62"/>
      <c r="AF28" s="58"/>
      <c r="AG28" s="58"/>
      <c r="AH28" s="59"/>
      <c r="AI28" s="54">
        <f t="shared" si="6"/>
        <v>0.72102926712874904</v>
      </c>
      <c r="AJ28" s="55">
        <f t="shared" si="7"/>
        <v>5207</v>
      </c>
      <c r="AK28" s="61">
        <v>6</v>
      </c>
      <c r="AL28" s="62"/>
      <c r="AM28" s="58"/>
      <c r="AN28" s="58"/>
      <c r="AO28" s="59"/>
      <c r="AP28" s="54">
        <f t="shared" si="8"/>
        <v>0.78055261541637178</v>
      </c>
      <c r="AQ28" s="55">
        <f t="shared" si="9"/>
        <v>4779</v>
      </c>
      <c r="AR28" s="61">
        <v>4</v>
      </c>
      <c r="AS28" s="62"/>
      <c r="AT28" s="58"/>
      <c r="AU28" s="58"/>
      <c r="AV28" s="59"/>
      <c r="AW28" s="54">
        <f t="shared" si="10"/>
        <v>0.8596252865630698</v>
      </c>
      <c r="AX28" s="55">
        <f t="shared" si="11"/>
        <v>4749</v>
      </c>
      <c r="AY28" s="61">
        <v>3</v>
      </c>
      <c r="AZ28" s="62"/>
      <c r="BA28" s="58"/>
      <c r="BB28" s="58"/>
      <c r="BC28" s="59"/>
      <c r="BD28" s="54">
        <f t="shared" si="12"/>
        <v>0.95966544840129309</v>
      </c>
      <c r="BE28" s="55">
        <f t="shared" si="13"/>
        <v>4741</v>
      </c>
      <c r="BF28" s="61"/>
      <c r="BG28" s="62"/>
      <c r="BH28" s="58"/>
      <c r="BI28" s="58"/>
      <c r="BJ28" s="59"/>
      <c r="BK28" s="54">
        <f t="shared" si="14"/>
        <v>1.093124058974436</v>
      </c>
      <c r="BL28" s="55">
        <f t="shared" si="15"/>
        <v>4741</v>
      </c>
      <c r="BM28" s="61">
        <v>3</v>
      </c>
      <c r="BN28" s="62"/>
      <c r="BO28" s="58"/>
      <c r="BP28" s="58"/>
      <c r="BQ28" s="59"/>
      <c r="BR28" s="54">
        <f t="shared" si="16"/>
        <v>1.1966695326949779</v>
      </c>
      <c r="BS28" s="55">
        <f t="shared" si="17"/>
        <v>4741</v>
      </c>
      <c r="BT28" s="61">
        <v>4</v>
      </c>
      <c r="BU28" s="62"/>
      <c r="BV28" s="58"/>
      <c r="BW28" s="58"/>
      <c r="BX28" s="59"/>
      <c r="BY28" s="54">
        <f t="shared" si="18"/>
        <v>1.3175286779641058</v>
      </c>
      <c r="BZ28" s="55">
        <f t="shared" si="19"/>
        <v>4738</v>
      </c>
      <c r="CA28" s="61">
        <v>6</v>
      </c>
      <c r="CB28" s="62"/>
      <c r="CC28" s="58"/>
      <c r="CD28" s="58"/>
      <c r="CE28" s="59"/>
      <c r="CF28" s="54">
        <f t="shared" si="20"/>
        <v>1.4224188630569081</v>
      </c>
      <c r="CG28" s="55">
        <f t="shared" si="21"/>
        <v>4738</v>
      </c>
      <c r="CH28" s="61"/>
      <c r="CI28" s="62"/>
      <c r="CJ28" s="58"/>
      <c r="CK28" s="58"/>
      <c r="CL28" s="59"/>
      <c r="CM28" s="54">
        <f t="shared" si="22"/>
        <v>1.5679859735881376</v>
      </c>
      <c r="CN28" s="55">
        <f t="shared" si="23"/>
        <v>4738</v>
      </c>
      <c r="CO28" s="61"/>
      <c r="CP28" s="62"/>
      <c r="CQ28" s="58"/>
      <c r="CR28" s="58"/>
      <c r="CS28" s="59"/>
      <c r="CT28" s="54">
        <f t="shared" si="24"/>
        <v>1.6691666277447308</v>
      </c>
      <c r="CU28" s="55">
        <f t="shared" si="25"/>
        <v>4738</v>
      </c>
      <c r="CV28" s="61">
        <v>5</v>
      </c>
      <c r="CW28" s="62"/>
      <c r="CX28" s="58"/>
      <c r="CY28" s="58"/>
      <c r="CZ28" s="59"/>
      <c r="DA28" s="54">
        <f t="shared" si="26"/>
        <v>1.7568202854701487</v>
      </c>
      <c r="DB28" s="55">
        <f t="shared" si="27"/>
        <v>4738</v>
      </c>
      <c r="DC28" s="61">
        <v>2</v>
      </c>
      <c r="DD28" s="62"/>
      <c r="DE28" s="58"/>
      <c r="DF28" s="58"/>
      <c r="DG28" s="59"/>
      <c r="DH28" s="54">
        <f t="shared" si="28"/>
        <v>1.7950842960875257</v>
      </c>
      <c r="DI28" s="55">
        <f t="shared" si="29"/>
        <v>5107</v>
      </c>
      <c r="DJ28" s="61"/>
      <c r="DK28" s="62"/>
      <c r="DL28" s="58"/>
      <c r="DM28" s="58"/>
      <c r="DN28" s="59">
        <v>735</v>
      </c>
      <c r="DO28" s="54">
        <f t="shared" si="30"/>
        <v>1.8660504684831065</v>
      </c>
      <c r="DP28" s="55">
        <f t="shared" si="31"/>
        <v>4372</v>
      </c>
      <c r="DQ28" s="61"/>
      <c r="DR28" s="62"/>
      <c r="DS28" s="58"/>
      <c r="DT28" s="58"/>
      <c r="DU28" s="59"/>
      <c r="DV28" s="54">
        <f t="shared" si="32"/>
        <v>1.8860122084814432</v>
      </c>
      <c r="DW28" s="55">
        <f t="shared" si="33"/>
        <v>4372</v>
      </c>
      <c r="DX28" s="61"/>
      <c r="DY28" s="62"/>
      <c r="DZ28" s="58"/>
      <c r="EA28" s="58"/>
      <c r="EB28" s="59"/>
      <c r="EC28" s="54">
        <f t="shared" si="34"/>
        <v>1.8860122084814432</v>
      </c>
      <c r="ED28" s="55">
        <f t="shared" si="35"/>
        <v>4372</v>
      </c>
      <c r="EE28" s="61"/>
      <c r="EF28" s="62"/>
      <c r="EG28" s="58"/>
      <c r="EH28" s="58"/>
      <c r="EI28" s="59"/>
      <c r="EJ28" s="54">
        <f t="shared" si="36"/>
        <v>1.8860122084814432</v>
      </c>
      <c r="EK28" s="55">
        <f t="shared" si="37"/>
        <v>4372</v>
      </c>
      <c r="EL28" s="61"/>
      <c r="EM28" s="62"/>
      <c r="EN28" s="58"/>
      <c r="EO28" s="58"/>
      <c r="EP28" s="59"/>
      <c r="EQ28" s="54">
        <f t="shared" si="38"/>
        <v>1.8860122084814432</v>
      </c>
      <c r="ER28" s="55">
        <f t="shared" si="39"/>
        <v>4372</v>
      </c>
      <c r="ES28" s="61"/>
      <c r="ET28" s="62"/>
      <c r="EU28" s="58"/>
      <c r="EV28" s="58"/>
      <c r="EW28" s="59"/>
      <c r="EX28" s="54">
        <f t="shared" si="40"/>
        <v>1.8860122084814432</v>
      </c>
      <c r="EY28" s="55">
        <f t="shared" si="41"/>
        <v>4372</v>
      </c>
      <c r="EZ28" s="61"/>
      <c r="FA28" s="62"/>
      <c r="FB28" s="58"/>
      <c r="FC28" s="58"/>
      <c r="FD28" s="59"/>
      <c r="FE28" s="54">
        <f t="shared" si="42"/>
        <v>1.8860122084814432</v>
      </c>
      <c r="FF28" s="55">
        <f t="shared" si="43"/>
        <v>4372</v>
      </c>
      <c r="FG28" s="61"/>
      <c r="FH28" s="62"/>
      <c r="FI28" s="58"/>
      <c r="FJ28" s="58"/>
      <c r="FK28" s="59"/>
      <c r="FL28" s="54">
        <f t="shared" si="44"/>
        <v>1.8860122084814432</v>
      </c>
      <c r="FM28" s="55">
        <f t="shared" si="45"/>
        <v>4372</v>
      </c>
      <c r="FN28" s="61"/>
      <c r="FO28" s="62"/>
      <c r="FP28" s="58"/>
      <c r="FQ28" s="58"/>
      <c r="FR28" s="59"/>
      <c r="FS28" s="54">
        <f t="shared" si="46"/>
        <v>1.8860122084814432</v>
      </c>
      <c r="FT28" s="55">
        <f t="shared" si="47"/>
        <v>4372</v>
      </c>
      <c r="FU28" s="61"/>
      <c r="FV28" s="62"/>
      <c r="FW28" s="58"/>
      <c r="FX28" s="58"/>
      <c r="FY28" s="59"/>
      <c r="FZ28" s="54">
        <f t="shared" si="48"/>
        <v>1.8860122084814432</v>
      </c>
      <c r="GA28" s="55">
        <f t="shared" si="49"/>
        <v>4372</v>
      </c>
      <c r="GB28" s="61"/>
      <c r="GC28" s="62"/>
      <c r="GD28" s="58"/>
      <c r="GE28" s="58"/>
      <c r="GF28" s="59"/>
      <c r="GG28" s="54">
        <f t="shared" si="50"/>
        <v>1.8860122084814432</v>
      </c>
      <c r="GH28" s="55">
        <f t="shared" si="51"/>
        <v>4372</v>
      </c>
      <c r="GI28" s="61"/>
      <c r="GJ28" s="62"/>
      <c r="GK28" s="58"/>
      <c r="GL28" s="58"/>
      <c r="GM28" s="59"/>
      <c r="GN28" s="54">
        <f t="shared" si="52"/>
        <v>1.8860122084814432</v>
      </c>
      <c r="GO28" s="55">
        <f t="shared" si="53"/>
        <v>4372</v>
      </c>
      <c r="GP28" s="61"/>
      <c r="GQ28" s="62"/>
      <c r="GR28" s="58"/>
      <c r="GS28" s="58"/>
      <c r="GT28" s="59"/>
      <c r="GU28" s="54">
        <f t="shared" si="54"/>
        <v>1.8860122084814432</v>
      </c>
      <c r="GV28" s="55">
        <f t="shared" si="55"/>
        <v>4372</v>
      </c>
    </row>
    <row r="29" spans="1:204" s="60" customFormat="1">
      <c r="A29" s="57">
        <v>26</v>
      </c>
      <c r="B29" s="61">
        <v>2</v>
      </c>
      <c r="C29" s="62"/>
      <c r="D29" s="58">
        <v>20</v>
      </c>
      <c r="E29" s="58"/>
      <c r="F29" s="59"/>
      <c r="G29" s="54">
        <f t="shared" si="57"/>
        <v>0.32969999592622995</v>
      </c>
      <c r="H29" s="55">
        <f t="shared" si="56"/>
        <v>5207</v>
      </c>
      <c r="I29" s="61">
        <v>2</v>
      </c>
      <c r="J29" s="62"/>
      <c r="K29" s="58"/>
      <c r="L29" s="58"/>
      <c r="M29" s="59"/>
      <c r="N29" s="54">
        <f t="shared" si="0"/>
        <v>0.41926474268321806</v>
      </c>
      <c r="O29" s="55">
        <f t="shared" si="1"/>
        <v>5207</v>
      </c>
      <c r="P29" s="61">
        <v>2</v>
      </c>
      <c r="Q29" s="62"/>
      <c r="R29" s="58"/>
      <c r="S29" s="58">
        <v>10</v>
      </c>
      <c r="T29" s="59"/>
      <c r="U29" s="54">
        <f t="shared" si="2"/>
        <v>0.52748153709167767</v>
      </c>
      <c r="V29" s="55">
        <f t="shared" si="3"/>
        <v>5207</v>
      </c>
      <c r="W29" s="61"/>
      <c r="X29" s="62"/>
      <c r="Y29" s="58"/>
      <c r="Z29" s="58"/>
      <c r="AA29" s="59"/>
      <c r="AB29" s="54">
        <f t="shared" si="4"/>
        <v>0.63289033992702182</v>
      </c>
      <c r="AC29" s="55">
        <f t="shared" si="5"/>
        <v>5207</v>
      </c>
      <c r="AD29" s="61">
        <v>3</v>
      </c>
      <c r="AE29" s="62">
        <v>2</v>
      </c>
      <c r="AF29" s="58"/>
      <c r="AG29" s="58"/>
      <c r="AH29" s="59"/>
      <c r="AI29" s="54">
        <f t="shared" si="6"/>
        <v>0.72626697161746179</v>
      </c>
      <c r="AJ29" s="55">
        <f t="shared" si="7"/>
        <v>5207</v>
      </c>
      <c r="AK29" s="61">
        <v>4</v>
      </c>
      <c r="AL29" s="62"/>
      <c r="AM29" s="58"/>
      <c r="AN29" s="58"/>
      <c r="AO29" s="59"/>
      <c r="AP29" s="54">
        <f t="shared" si="8"/>
        <v>0.78511804371061367</v>
      </c>
      <c r="AQ29" s="55">
        <f t="shared" si="9"/>
        <v>4779</v>
      </c>
      <c r="AR29" s="61">
        <v>3</v>
      </c>
      <c r="AS29" s="62"/>
      <c r="AT29" s="58"/>
      <c r="AU29" s="58"/>
      <c r="AV29" s="59"/>
      <c r="AW29" s="54">
        <f t="shared" si="10"/>
        <v>0.86307098805046434</v>
      </c>
      <c r="AX29" s="55">
        <f t="shared" si="11"/>
        <v>4749</v>
      </c>
      <c r="AY29" s="61">
        <v>3</v>
      </c>
      <c r="AZ29" s="62"/>
      <c r="BA29" s="58"/>
      <c r="BB29" s="58"/>
      <c r="BC29" s="59"/>
      <c r="BD29" s="54">
        <f t="shared" si="12"/>
        <v>0.96311696419197779</v>
      </c>
      <c r="BE29" s="55">
        <f t="shared" si="13"/>
        <v>4741</v>
      </c>
      <c r="BF29" s="61"/>
      <c r="BG29" s="62"/>
      <c r="BH29" s="58"/>
      <c r="BI29" s="58"/>
      <c r="BJ29" s="59"/>
      <c r="BK29" s="54">
        <f t="shared" si="14"/>
        <v>1.093124058974436</v>
      </c>
      <c r="BL29" s="55">
        <f t="shared" si="15"/>
        <v>4741</v>
      </c>
      <c r="BM29" s="61"/>
      <c r="BN29" s="62"/>
      <c r="BO29" s="58"/>
      <c r="BP29" s="58"/>
      <c r="BQ29" s="59"/>
      <c r="BR29" s="54">
        <f t="shared" si="16"/>
        <v>1.1966695326949779</v>
      </c>
      <c r="BS29" s="55">
        <f t="shared" si="17"/>
        <v>4741</v>
      </c>
      <c r="BT29" s="61">
        <v>4</v>
      </c>
      <c r="BU29" s="62"/>
      <c r="BV29" s="58"/>
      <c r="BW29" s="58"/>
      <c r="BX29" s="59"/>
      <c r="BY29" s="54">
        <f t="shared" si="18"/>
        <v>1.3221336129193997</v>
      </c>
      <c r="BZ29" s="55">
        <f t="shared" si="19"/>
        <v>4738</v>
      </c>
      <c r="CA29" s="61">
        <v>5</v>
      </c>
      <c r="CB29" s="62"/>
      <c r="CC29" s="58"/>
      <c r="CD29" s="58"/>
      <c r="CE29" s="59"/>
      <c r="CF29" s="54">
        <f t="shared" si="20"/>
        <v>1.4281750317510251</v>
      </c>
      <c r="CG29" s="55">
        <f t="shared" si="21"/>
        <v>4738</v>
      </c>
      <c r="CH29" s="61"/>
      <c r="CI29" s="62"/>
      <c r="CJ29" s="58"/>
      <c r="CK29" s="58"/>
      <c r="CL29" s="59"/>
      <c r="CM29" s="54">
        <f t="shared" si="22"/>
        <v>1.5679859735881376</v>
      </c>
      <c r="CN29" s="55">
        <f t="shared" si="23"/>
        <v>4738</v>
      </c>
      <c r="CO29" s="61"/>
      <c r="CP29" s="62"/>
      <c r="CQ29" s="58"/>
      <c r="CR29" s="58"/>
      <c r="CS29" s="59"/>
      <c r="CT29" s="54">
        <f t="shared" si="24"/>
        <v>1.6691666277447308</v>
      </c>
      <c r="CU29" s="55">
        <f t="shared" si="25"/>
        <v>4738</v>
      </c>
      <c r="CV29" s="61">
        <v>3</v>
      </c>
      <c r="CW29" s="62"/>
      <c r="CX29" s="58"/>
      <c r="CY29" s="58"/>
      <c r="CZ29" s="59"/>
      <c r="DA29" s="54">
        <f t="shared" si="26"/>
        <v>1.7602739866866191</v>
      </c>
      <c r="DB29" s="55">
        <f t="shared" si="27"/>
        <v>4738</v>
      </c>
      <c r="DC29" s="61">
        <v>2</v>
      </c>
      <c r="DD29" s="62"/>
      <c r="DE29" s="58"/>
      <c r="DF29" s="58"/>
      <c r="DG29" s="59"/>
      <c r="DH29" s="54">
        <f t="shared" si="28"/>
        <v>1.7972204016111384</v>
      </c>
      <c r="DI29" s="55">
        <f t="shared" si="29"/>
        <v>5107</v>
      </c>
      <c r="DJ29" s="61">
        <v>2</v>
      </c>
      <c r="DK29" s="62"/>
      <c r="DL29" s="58"/>
      <c r="DM29" s="58"/>
      <c r="DN29" s="59"/>
      <c r="DO29" s="54">
        <f t="shared" si="30"/>
        <v>1.8685456859828986</v>
      </c>
      <c r="DP29" s="55">
        <f t="shared" si="31"/>
        <v>4372</v>
      </c>
      <c r="DQ29" s="61"/>
      <c r="DR29" s="62"/>
      <c r="DS29" s="58"/>
      <c r="DT29" s="58"/>
      <c r="DU29" s="59"/>
      <c r="DV29" s="54">
        <f t="shared" si="32"/>
        <v>1.8860122084814432</v>
      </c>
      <c r="DW29" s="55">
        <f t="shared" si="33"/>
        <v>4372</v>
      </c>
      <c r="DX29" s="61"/>
      <c r="DY29" s="62"/>
      <c r="DZ29" s="58"/>
      <c r="EA29" s="58"/>
      <c r="EB29" s="59"/>
      <c r="EC29" s="54">
        <f t="shared" si="34"/>
        <v>1.8860122084814432</v>
      </c>
      <c r="ED29" s="55">
        <f t="shared" si="35"/>
        <v>4372</v>
      </c>
      <c r="EE29" s="61"/>
      <c r="EF29" s="62"/>
      <c r="EG29" s="58"/>
      <c r="EH29" s="58"/>
      <c r="EI29" s="59"/>
      <c r="EJ29" s="54">
        <f t="shared" si="36"/>
        <v>1.8860122084814432</v>
      </c>
      <c r="EK29" s="55">
        <f t="shared" si="37"/>
        <v>4372</v>
      </c>
      <c r="EL29" s="61"/>
      <c r="EM29" s="62"/>
      <c r="EN29" s="58"/>
      <c r="EO29" s="58"/>
      <c r="EP29" s="59"/>
      <c r="EQ29" s="54">
        <f t="shared" si="38"/>
        <v>1.8860122084814432</v>
      </c>
      <c r="ER29" s="55">
        <f t="shared" si="39"/>
        <v>4372</v>
      </c>
      <c r="ES29" s="61"/>
      <c r="ET29" s="62"/>
      <c r="EU29" s="58"/>
      <c r="EV29" s="58"/>
      <c r="EW29" s="59"/>
      <c r="EX29" s="54">
        <f t="shared" si="40"/>
        <v>1.8860122084814432</v>
      </c>
      <c r="EY29" s="55">
        <f t="shared" si="41"/>
        <v>4372</v>
      </c>
      <c r="EZ29" s="61"/>
      <c r="FA29" s="62"/>
      <c r="FB29" s="58"/>
      <c r="FC29" s="58"/>
      <c r="FD29" s="59"/>
      <c r="FE29" s="54">
        <f t="shared" si="42"/>
        <v>1.8860122084814432</v>
      </c>
      <c r="FF29" s="55">
        <f t="shared" si="43"/>
        <v>4372</v>
      </c>
      <c r="FG29" s="61"/>
      <c r="FH29" s="62"/>
      <c r="FI29" s="58"/>
      <c r="FJ29" s="58"/>
      <c r="FK29" s="59"/>
      <c r="FL29" s="54">
        <f t="shared" si="44"/>
        <v>1.8860122084814432</v>
      </c>
      <c r="FM29" s="55">
        <f t="shared" si="45"/>
        <v>4372</v>
      </c>
      <c r="FN29" s="61"/>
      <c r="FO29" s="62"/>
      <c r="FP29" s="58"/>
      <c r="FQ29" s="58"/>
      <c r="FR29" s="59"/>
      <c r="FS29" s="54">
        <f t="shared" si="46"/>
        <v>1.8860122084814432</v>
      </c>
      <c r="FT29" s="55">
        <f t="shared" si="47"/>
        <v>4372</v>
      </c>
      <c r="FU29" s="61"/>
      <c r="FV29" s="62"/>
      <c r="FW29" s="58"/>
      <c r="FX29" s="58"/>
      <c r="FY29" s="59"/>
      <c r="FZ29" s="54">
        <f t="shared" si="48"/>
        <v>1.8860122084814432</v>
      </c>
      <c r="GA29" s="55">
        <f t="shared" si="49"/>
        <v>4372</v>
      </c>
      <c r="GB29" s="61"/>
      <c r="GC29" s="62"/>
      <c r="GD29" s="58"/>
      <c r="GE29" s="58"/>
      <c r="GF29" s="59"/>
      <c r="GG29" s="54">
        <f t="shared" si="50"/>
        <v>1.8860122084814432</v>
      </c>
      <c r="GH29" s="55">
        <f t="shared" si="51"/>
        <v>4372</v>
      </c>
      <c r="GI29" s="61"/>
      <c r="GJ29" s="62"/>
      <c r="GK29" s="58"/>
      <c r="GL29" s="58"/>
      <c r="GM29" s="59"/>
      <c r="GN29" s="54">
        <f t="shared" si="52"/>
        <v>1.8860122084814432</v>
      </c>
      <c r="GO29" s="55">
        <f t="shared" si="53"/>
        <v>4372</v>
      </c>
      <c r="GP29" s="61"/>
      <c r="GQ29" s="62"/>
      <c r="GR29" s="58"/>
      <c r="GS29" s="58"/>
      <c r="GT29" s="59"/>
      <c r="GU29" s="54">
        <f t="shared" si="54"/>
        <v>1.8860122084814432</v>
      </c>
      <c r="GV29" s="55">
        <f t="shared" si="55"/>
        <v>4372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>
        <f t="shared" si="57"/>
        <v>0.32969999592622995</v>
      </c>
      <c r="H30" s="55">
        <f t="shared" si="56"/>
        <v>5207</v>
      </c>
      <c r="I30" s="61">
        <v>2</v>
      </c>
      <c r="J30" s="62"/>
      <c r="K30" s="58"/>
      <c r="L30" s="58"/>
      <c r="M30" s="59"/>
      <c r="N30" s="54">
        <f t="shared" si="0"/>
        <v>0.42135982447870318</v>
      </c>
      <c r="O30" s="55">
        <f t="shared" si="1"/>
        <v>5207</v>
      </c>
      <c r="P30" s="61">
        <v>3</v>
      </c>
      <c r="Q30" s="62"/>
      <c r="R30" s="58"/>
      <c r="S30" s="58">
        <v>10</v>
      </c>
      <c r="T30" s="59"/>
      <c r="U30" s="54">
        <f t="shared" si="2"/>
        <v>0.5322245694897898</v>
      </c>
      <c r="V30" s="55">
        <f t="shared" si="3"/>
        <v>5207</v>
      </c>
      <c r="W30" s="61"/>
      <c r="X30" s="62"/>
      <c r="Y30" s="58">
        <v>20</v>
      </c>
      <c r="Z30" s="58"/>
      <c r="AA30" s="59"/>
      <c r="AB30" s="54">
        <f t="shared" si="4"/>
        <v>0.63609115933679072</v>
      </c>
      <c r="AC30" s="55">
        <f t="shared" si="5"/>
        <v>5207</v>
      </c>
      <c r="AD30" s="61"/>
      <c r="AE30" s="62"/>
      <c r="AF30" s="58"/>
      <c r="AG30" s="58"/>
      <c r="AH30" s="59"/>
      <c r="AI30" s="54">
        <f t="shared" si="6"/>
        <v>0.72626697161746179</v>
      </c>
      <c r="AJ30" s="55">
        <f t="shared" si="7"/>
        <v>5207</v>
      </c>
      <c r="AK30" s="61"/>
      <c r="AL30" s="62"/>
      <c r="AM30" s="58"/>
      <c r="AN30" s="58"/>
      <c r="AO30" s="59">
        <v>4</v>
      </c>
      <c r="AP30" s="54">
        <f t="shared" si="8"/>
        <v>0.78511804371061367</v>
      </c>
      <c r="AQ30" s="55">
        <f t="shared" si="9"/>
        <v>4775</v>
      </c>
      <c r="AR30" s="61">
        <v>3</v>
      </c>
      <c r="AS30" s="62"/>
      <c r="AT30" s="58"/>
      <c r="AU30" s="58"/>
      <c r="AV30" s="59"/>
      <c r="AW30" s="54">
        <f t="shared" si="10"/>
        <v>0.86651668953785876</v>
      </c>
      <c r="AX30" s="55">
        <f t="shared" si="11"/>
        <v>4749</v>
      </c>
      <c r="AY30" s="61">
        <v>3</v>
      </c>
      <c r="AZ30" s="62"/>
      <c r="BA30" s="58"/>
      <c r="BB30" s="58"/>
      <c r="BC30" s="59"/>
      <c r="BD30" s="54">
        <f t="shared" si="12"/>
        <v>0.96656847998266238</v>
      </c>
      <c r="BE30" s="55">
        <f t="shared" si="13"/>
        <v>4741</v>
      </c>
      <c r="BF30" s="61"/>
      <c r="BG30" s="62">
        <v>2</v>
      </c>
      <c r="BH30" s="58"/>
      <c r="BI30" s="58"/>
      <c r="BJ30" s="59"/>
      <c r="BK30" s="54">
        <f t="shared" si="14"/>
        <v>1.095425069501559</v>
      </c>
      <c r="BL30" s="55">
        <f t="shared" si="15"/>
        <v>4741</v>
      </c>
      <c r="BM30" s="61"/>
      <c r="BN30" s="62"/>
      <c r="BO30" s="58"/>
      <c r="BP30" s="58"/>
      <c r="BQ30" s="59"/>
      <c r="BR30" s="54">
        <f t="shared" si="16"/>
        <v>1.1966695326949779</v>
      </c>
      <c r="BS30" s="55">
        <f t="shared" si="17"/>
        <v>4741</v>
      </c>
      <c r="BT30" s="61">
        <v>3</v>
      </c>
      <c r="BU30" s="62"/>
      <c r="BV30" s="58"/>
      <c r="BW30" s="58"/>
      <c r="BX30" s="59"/>
      <c r="BY30" s="54">
        <f t="shared" si="18"/>
        <v>1.3255873141358698</v>
      </c>
      <c r="BZ30" s="55">
        <f t="shared" si="19"/>
        <v>4738</v>
      </c>
      <c r="CA30" s="61">
        <v>3</v>
      </c>
      <c r="CB30" s="62"/>
      <c r="CC30" s="58"/>
      <c r="CD30" s="58"/>
      <c r="CE30" s="59"/>
      <c r="CF30" s="54">
        <f t="shared" si="20"/>
        <v>1.4316287329674955</v>
      </c>
      <c r="CG30" s="55">
        <f t="shared" si="21"/>
        <v>4738</v>
      </c>
      <c r="CH30" s="61"/>
      <c r="CI30" s="62"/>
      <c r="CJ30" s="58"/>
      <c r="CK30" s="58"/>
      <c r="CL30" s="59"/>
      <c r="CM30" s="54">
        <f t="shared" si="22"/>
        <v>1.5679859735881376</v>
      </c>
      <c r="CN30" s="55">
        <f t="shared" si="23"/>
        <v>4738</v>
      </c>
      <c r="CO30" s="61"/>
      <c r="CP30" s="62"/>
      <c r="CQ30" s="58"/>
      <c r="CR30" s="58"/>
      <c r="CS30" s="59"/>
      <c r="CT30" s="54">
        <f t="shared" si="24"/>
        <v>1.6691666277447308</v>
      </c>
      <c r="CU30" s="55">
        <f t="shared" si="25"/>
        <v>4738</v>
      </c>
      <c r="CV30" s="61"/>
      <c r="CW30" s="62"/>
      <c r="CX30" s="58"/>
      <c r="CY30" s="58"/>
      <c r="CZ30" s="59">
        <v>-750</v>
      </c>
      <c r="DA30" s="54">
        <f t="shared" si="26"/>
        <v>1.7602739866866188</v>
      </c>
      <c r="DB30" s="55">
        <f t="shared" si="27"/>
        <v>5488</v>
      </c>
      <c r="DC30" s="61">
        <v>3</v>
      </c>
      <c r="DD30" s="62"/>
      <c r="DE30" s="58"/>
      <c r="DF30" s="58"/>
      <c r="DG30" s="59"/>
      <c r="DH30" s="54">
        <f t="shared" si="28"/>
        <v>1.8004245598965576</v>
      </c>
      <c r="DI30" s="55">
        <f t="shared" si="29"/>
        <v>5107</v>
      </c>
      <c r="DJ30" s="61">
        <v>3</v>
      </c>
      <c r="DK30" s="62"/>
      <c r="DL30" s="58"/>
      <c r="DM30" s="58"/>
      <c r="DN30" s="59"/>
      <c r="DO30" s="54">
        <f t="shared" si="30"/>
        <v>1.8722885122325867</v>
      </c>
      <c r="DP30" s="55">
        <f t="shared" si="31"/>
        <v>4372</v>
      </c>
      <c r="DQ30" s="61"/>
      <c r="DR30" s="62"/>
      <c r="DS30" s="58"/>
      <c r="DT30" s="58"/>
      <c r="DU30" s="59"/>
      <c r="DV30" s="54">
        <f t="shared" si="32"/>
        <v>1.8860122084814432</v>
      </c>
      <c r="DW30" s="55">
        <f t="shared" si="33"/>
        <v>4372</v>
      </c>
      <c r="DX30" s="61"/>
      <c r="DY30" s="62"/>
      <c r="DZ30" s="58"/>
      <c r="EA30" s="58"/>
      <c r="EB30" s="59"/>
      <c r="EC30" s="54">
        <f t="shared" si="34"/>
        <v>1.8860122084814432</v>
      </c>
      <c r="ED30" s="55">
        <f t="shared" si="35"/>
        <v>4372</v>
      </c>
      <c r="EE30" s="61"/>
      <c r="EF30" s="62"/>
      <c r="EG30" s="58"/>
      <c r="EH30" s="58"/>
      <c r="EI30" s="59"/>
      <c r="EJ30" s="54">
        <f t="shared" si="36"/>
        <v>1.8860122084814432</v>
      </c>
      <c r="EK30" s="55">
        <f t="shared" si="37"/>
        <v>4372</v>
      </c>
      <c r="EL30" s="61"/>
      <c r="EM30" s="62"/>
      <c r="EN30" s="58"/>
      <c r="EO30" s="58"/>
      <c r="EP30" s="59"/>
      <c r="EQ30" s="54">
        <f t="shared" si="38"/>
        <v>1.8860122084814432</v>
      </c>
      <c r="ER30" s="55">
        <f t="shared" si="39"/>
        <v>4372</v>
      </c>
      <c r="ES30" s="61"/>
      <c r="ET30" s="62"/>
      <c r="EU30" s="58"/>
      <c r="EV30" s="58"/>
      <c r="EW30" s="59"/>
      <c r="EX30" s="54">
        <f t="shared" si="40"/>
        <v>1.8860122084814432</v>
      </c>
      <c r="EY30" s="55">
        <f t="shared" si="41"/>
        <v>4372</v>
      </c>
      <c r="EZ30" s="61"/>
      <c r="FA30" s="62"/>
      <c r="FB30" s="58"/>
      <c r="FC30" s="58"/>
      <c r="FD30" s="59"/>
      <c r="FE30" s="54">
        <f t="shared" si="42"/>
        <v>1.8860122084814432</v>
      </c>
      <c r="FF30" s="55">
        <f t="shared" si="43"/>
        <v>4372</v>
      </c>
      <c r="FG30" s="61"/>
      <c r="FH30" s="62"/>
      <c r="FI30" s="58"/>
      <c r="FJ30" s="58"/>
      <c r="FK30" s="59"/>
      <c r="FL30" s="54">
        <f t="shared" si="44"/>
        <v>1.8860122084814432</v>
      </c>
      <c r="FM30" s="55">
        <f t="shared" si="45"/>
        <v>4372</v>
      </c>
      <c r="FN30" s="61"/>
      <c r="FO30" s="62"/>
      <c r="FP30" s="58"/>
      <c r="FQ30" s="58"/>
      <c r="FR30" s="59"/>
      <c r="FS30" s="54">
        <f t="shared" si="46"/>
        <v>1.8860122084814432</v>
      </c>
      <c r="FT30" s="55">
        <f t="shared" si="47"/>
        <v>4372</v>
      </c>
      <c r="FU30" s="61"/>
      <c r="FV30" s="62"/>
      <c r="FW30" s="58"/>
      <c r="FX30" s="58"/>
      <c r="FY30" s="59"/>
      <c r="FZ30" s="54">
        <f t="shared" si="48"/>
        <v>1.8860122084814432</v>
      </c>
      <c r="GA30" s="55">
        <f t="shared" si="49"/>
        <v>4372</v>
      </c>
      <c r="GB30" s="61"/>
      <c r="GC30" s="62"/>
      <c r="GD30" s="58"/>
      <c r="GE30" s="58"/>
      <c r="GF30" s="59"/>
      <c r="GG30" s="54">
        <f t="shared" si="50"/>
        <v>1.8860122084814432</v>
      </c>
      <c r="GH30" s="55">
        <f t="shared" si="51"/>
        <v>4372</v>
      </c>
      <c r="GI30" s="61"/>
      <c r="GJ30" s="62"/>
      <c r="GK30" s="58"/>
      <c r="GL30" s="58"/>
      <c r="GM30" s="59"/>
      <c r="GN30" s="54">
        <f t="shared" si="52"/>
        <v>1.8860122084814432</v>
      </c>
      <c r="GO30" s="55">
        <f t="shared" si="53"/>
        <v>4372</v>
      </c>
      <c r="GP30" s="61"/>
      <c r="GQ30" s="62"/>
      <c r="GR30" s="58"/>
      <c r="GS30" s="58"/>
      <c r="GT30" s="59"/>
      <c r="GU30" s="54">
        <f t="shared" si="54"/>
        <v>1.8860122084814432</v>
      </c>
      <c r="GV30" s="55">
        <f t="shared" si="55"/>
        <v>4372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>
        <f t="shared" si="57"/>
        <v>0.32969999592622995</v>
      </c>
      <c r="H31" s="55">
        <f t="shared" si="56"/>
        <v>5207</v>
      </c>
      <c r="I31" s="61">
        <v>2</v>
      </c>
      <c r="J31" s="62">
        <v>1</v>
      </c>
      <c r="K31" s="58"/>
      <c r="L31" s="58"/>
      <c r="M31" s="59"/>
      <c r="N31" s="54">
        <f t="shared" si="0"/>
        <v>0.42450244717193086</v>
      </c>
      <c r="O31" s="55">
        <f t="shared" si="1"/>
        <v>5207</v>
      </c>
      <c r="P31" s="61"/>
      <c r="Q31" s="62"/>
      <c r="R31" s="58">
        <v>20</v>
      </c>
      <c r="S31" s="58">
        <v>10</v>
      </c>
      <c r="T31" s="59"/>
      <c r="U31" s="54">
        <f t="shared" si="2"/>
        <v>0.53702579860444311</v>
      </c>
      <c r="V31" s="55">
        <f t="shared" si="3"/>
        <v>5207</v>
      </c>
      <c r="W31" s="61"/>
      <c r="X31" s="62"/>
      <c r="Y31" s="58"/>
      <c r="Z31" s="58"/>
      <c r="AA31" s="59"/>
      <c r="AB31" s="54">
        <f t="shared" si="4"/>
        <v>0.63609115933679072</v>
      </c>
      <c r="AC31" s="55">
        <f t="shared" si="5"/>
        <v>5207</v>
      </c>
      <c r="AD31" s="61">
        <v>2</v>
      </c>
      <c r="AE31" s="62"/>
      <c r="AF31" s="58"/>
      <c r="AG31" s="58"/>
      <c r="AH31" s="59"/>
      <c r="AI31" s="54">
        <f t="shared" si="6"/>
        <v>0.72836205341294691</v>
      </c>
      <c r="AJ31" s="55">
        <f t="shared" si="7"/>
        <v>5207</v>
      </c>
      <c r="AK31" s="61">
        <v>5</v>
      </c>
      <c r="AL31" s="62"/>
      <c r="AM31" s="58"/>
      <c r="AN31" s="58"/>
      <c r="AO31" s="59"/>
      <c r="AP31" s="54">
        <f t="shared" si="8"/>
        <v>0.79082960963160376</v>
      </c>
      <c r="AQ31" s="55">
        <f t="shared" si="9"/>
        <v>4775</v>
      </c>
      <c r="AR31" s="61">
        <v>3</v>
      </c>
      <c r="AS31" s="62"/>
      <c r="AT31" s="58"/>
      <c r="AU31" s="58"/>
      <c r="AV31" s="59"/>
      <c r="AW31" s="54">
        <f t="shared" si="10"/>
        <v>0.86996239102525308</v>
      </c>
      <c r="AX31" s="55">
        <f t="shared" si="11"/>
        <v>4749</v>
      </c>
      <c r="AY31" s="61">
        <v>3</v>
      </c>
      <c r="AZ31" s="62"/>
      <c r="BA31" s="58"/>
      <c r="BB31" s="58"/>
      <c r="BC31" s="59"/>
      <c r="BD31" s="54">
        <f t="shared" si="12"/>
        <v>0.97001999577334708</v>
      </c>
      <c r="BE31" s="55">
        <f t="shared" si="13"/>
        <v>4741</v>
      </c>
      <c r="BF31" s="61"/>
      <c r="BG31" s="62"/>
      <c r="BH31" s="58"/>
      <c r="BI31" s="58"/>
      <c r="BJ31" s="59"/>
      <c r="BK31" s="54">
        <f t="shared" si="14"/>
        <v>1.095425069501559</v>
      </c>
      <c r="BL31" s="55">
        <f t="shared" si="15"/>
        <v>4741</v>
      </c>
      <c r="BM31" s="61">
        <v>6</v>
      </c>
      <c r="BN31" s="62">
        <v>3</v>
      </c>
      <c r="BO31" s="58"/>
      <c r="BP31" s="58"/>
      <c r="BQ31" s="59"/>
      <c r="BR31" s="54">
        <f t="shared" si="16"/>
        <v>1.207024080067032</v>
      </c>
      <c r="BS31" s="55">
        <f t="shared" si="17"/>
        <v>4741</v>
      </c>
      <c r="BT31" s="61">
        <v>4</v>
      </c>
      <c r="BU31" s="62"/>
      <c r="BV31" s="58"/>
      <c r="BW31" s="58"/>
      <c r="BX31" s="59"/>
      <c r="BY31" s="54">
        <f t="shared" si="18"/>
        <v>1.3301922490911635</v>
      </c>
      <c r="BZ31" s="55">
        <f t="shared" si="19"/>
        <v>4738</v>
      </c>
      <c r="CA31" s="61">
        <v>6</v>
      </c>
      <c r="CB31" s="62"/>
      <c r="CC31" s="58"/>
      <c r="CD31" s="58"/>
      <c r="CE31" s="59"/>
      <c r="CF31" s="54">
        <f t="shared" si="20"/>
        <v>1.438536135400436</v>
      </c>
      <c r="CG31" s="55">
        <f t="shared" si="21"/>
        <v>4738</v>
      </c>
      <c r="CH31" s="61"/>
      <c r="CI31" s="62"/>
      <c r="CJ31" s="58"/>
      <c r="CK31" s="58"/>
      <c r="CL31" s="59"/>
      <c r="CM31" s="54">
        <f t="shared" si="22"/>
        <v>1.5679859735881376</v>
      </c>
      <c r="CN31" s="55">
        <f t="shared" si="23"/>
        <v>4738</v>
      </c>
      <c r="CO31" s="61"/>
      <c r="CP31" s="62"/>
      <c r="CQ31" s="58"/>
      <c r="CR31" s="58"/>
      <c r="CS31" s="59"/>
      <c r="CT31" s="54">
        <f t="shared" si="24"/>
        <v>1.6691666277447308</v>
      </c>
      <c r="CU31" s="55">
        <f t="shared" si="25"/>
        <v>4738</v>
      </c>
      <c r="CV31" s="61"/>
      <c r="CW31" s="62"/>
      <c r="CX31" s="58"/>
      <c r="CY31" s="58"/>
      <c r="CZ31" s="59"/>
      <c r="DA31" s="54">
        <f t="shared" si="26"/>
        <v>1.7602739866866188</v>
      </c>
      <c r="DB31" s="55">
        <f t="shared" si="27"/>
        <v>5488</v>
      </c>
      <c r="DC31" s="61">
        <v>2</v>
      </c>
      <c r="DD31" s="62"/>
      <c r="DE31" s="58"/>
      <c r="DF31" s="58"/>
      <c r="DG31" s="59"/>
      <c r="DH31" s="54">
        <f t="shared" si="28"/>
        <v>1.8025606654201702</v>
      </c>
      <c r="DI31" s="55">
        <f t="shared" si="29"/>
        <v>5107</v>
      </c>
      <c r="DJ31" s="61">
        <v>3</v>
      </c>
      <c r="DK31" s="62"/>
      <c r="DL31" s="58"/>
      <c r="DM31" s="58"/>
      <c r="DN31" s="59"/>
      <c r="DO31" s="54">
        <f t="shared" si="30"/>
        <v>1.8760313384822749</v>
      </c>
      <c r="DP31" s="55">
        <f t="shared" si="31"/>
        <v>4372</v>
      </c>
      <c r="DQ31" s="61"/>
      <c r="DR31" s="62"/>
      <c r="DS31" s="58"/>
      <c r="DT31" s="58"/>
      <c r="DU31" s="59"/>
      <c r="DV31" s="54">
        <f t="shared" si="32"/>
        <v>1.8860122084814432</v>
      </c>
      <c r="DW31" s="55">
        <f t="shared" si="33"/>
        <v>4372</v>
      </c>
      <c r="DX31" s="61"/>
      <c r="DY31" s="62"/>
      <c r="DZ31" s="58"/>
      <c r="EA31" s="58"/>
      <c r="EB31" s="59"/>
      <c r="EC31" s="54">
        <f t="shared" si="34"/>
        <v>1.8860122084814432</v>
      </c>
      <c r="ED31" s="55">
        <f t="shared" si="35"/>
        <v>4372</v>
      </c>
      <c r="EE31" s="61"/>
      <c r="EF31" s="62"/>
      <c r="EG31" s="58"/>
      <c r="EH31" s="58"/>
      <c r="EI31" s="59"/>
      <c r="EJ31" s="54">
        <f t="shared" si="36"/>
        <v>1.8860122084814432</v>
      </c>
      <c r="EK31" s="55">
        <f t="shared" si="37"/>
        <v>4372</v>
      </c>
      <c r="EL31" s="61"/>
      <c r="EM31" s="62"/>
      <c r="EN31" s="58"/>
      <c r="EO31" s="58"/>
      <c r="EP31" s="59"/>
      <c r="EQ31" s="54">
        <f t="shared" si="38"/>
        <v>1.8860122084814432</v>
      </c>
      <c r="ER31" s="55">
        <f t="shared" si="39"/>
        <v>4372</v>
      </c>
      <c r="ES31" s="61"/>
      <c r="ET31" s="62"/>
      <c r="EU31" s="58"/>
      <c r="EV31" s="58"/>
      <c r="EW31" s="59"/>
      <c r="EX31" s="54">
        <f t="shared" si="40"/>
        <v>1.8860122084814432</v>
      </c>
      <c r="EY31" s="55">
        <f t="shared" si="41"/>
        <v>4372</v>
      </c>
      <c r="EZ31" s="61"/>
      <c r="FA31" s="62"/>
      <c r="FB31" s="58"/>
      <c r="FC31" s="58"/>
      <c r="FD31" s="59"/>
      <c r="FE31" s="54">
        <f t="shared" si="42"/>
        <v>1.8860122084814432</v>
      </c>
      <c r="FF31" s="55">
        <f t="shared" si="43"/>
        <v>4372</v>
      </c>
      <c r="FG31" s="61"/>
      <c r="FH31" s="62"/>
      <c r="FI31" s="58"/>
      <c r="FJ31" s="58"/>
      <c r="FK31" s="59"/>
      <c r="FL31" s="54">
        <f t="shared" si="44"/>
        <v>1.8860122084814432</v>
      </c>
      <c r="FM31" s="55">
        <f t="shared" si="45"/>
        <v>4372</v>
      </c>
      <c r="FN31" s="61"/>
      <c r="FO31" s="62"/>
      <c r="FP31" s="58"/>
      <c r="FQ31" s="58"/>
      <c r="FR31" s="59"/>
      <c r="FS31" s="54">
        <f t="shared" si="46"/>
        <v>1.8860122084814432</v>
      </c>
      <c r="FT31" s="55">
        <f t="shared" si="47"/>
        <v>4372</v>
      </c>
      <c r="FU31" s="61"/>
      <c r="FV31" s="62"/>
      <c r="FW31" s="58"/>
      <c r="FX31" s="58"/>
      <c r="FY31" s="59"/>
      <c r="FZ31" s="54">
        <f t="shared" si="48"/>
        <v>1.8860122084814432</v>
      </c>
      <c r="GA31" s="55">
        <f t="shared" si="49"/>
        <v>4372</v>
      </c>
      <c r="GB31" s="61"/>
      <c r="GC31" s="62"/>
      <c r="GD31" s="58"/>
      <c r="GE31" s="58"/>
      <c r="GF31" s="59"/>
      <c r="GG31" s="54">
        <f t="shared" si="50"/>
        <v>1.8860122084814432</v>
      </c>
      <c r="GH31" s="55">
        <f t="shared" si="51"/>
        <v>4372</v>
      </c>
      <c r="GI31" s="61"/>
      <c r="GJ31" s="62"/>
      <c r="GK31" s="58"/>
      <c r="GL31" s="58"/>
      <c r="GM31" s="59"/>
      <c r="GN31" s="54">
        <f t="shared" si="52"/>
        <v>1.8860122084814432</v>
      </c>
      <c r="GO31" s="55">
        <f t="shared" si="53"/>
        <v>4372</v>
      </c>
      <c r="GP31" s="61"/>
      <c r="GQ31" s="62"/>
      <c r="GR31" s="58"/>
      <c r="GS31" s="58"/>
      <c r="GT31" s="59"/>
      <c r="GU31" s="54">
        <f t="shared" si="54"/>
        <v>1.8860122084814432</v>
      </c>
      <c r="GV31" s="55">
        <f t="shared" si="55"/>
        <v>4372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0.32969999592622995</v>
      </c>
      <c r="H32" s="55">
        <f t="shared" si="56"/>
        <v>5207</v>
      </c>
      <c r="I32" s="61">
        <v>2</v>
      </c>
      <c r="J32" s="62"/>
      <c r="K32" s="58"/>
      <c r="L32" s="58"/>
      <c r="M32" s="59"/>
      <c r="N32" s="54">
        <f t="shared" si="0"/>
        <v>0.42659752896741598</v>
      </c>
      <c r="O32" s="55">
        <f t="shared" si="1"/>
        <v>5207</v>
      </c>
      <c r="P32" s="61">
        <v>1</v>
      </c>
      <c r="Q32" s="62"/>
      <c r="R32" s="58"/>
      <c r="S32" s="58">
        <v>20</v>
      </c>
      <c r="T32" s="59"/>
      <c r="U32" s="54">
        <f t="shared" si="2"/>
        <v>0.54127415891195452</v>
      </c>
      <c r="V32" s="55">
        <f t="shared" si="3"/>
        <v>5207</v>
      </c>
      <c r="W32" s="61"/>
      <c r="X32" s="62"/>
      <c r="Y32" s="58"/>
      <c r="Z32" s="58"/>
      <c r="AA32" s="59"/>
      <c r="AB32" s="54">
        <f t="shared" si="4"/>
        <v>0.63609115933679072</v>
      </c>
      <c r="AC32" s="55">
        <f t="shared" si="5"/>
        <v>5207</v>
      </c>
      <c r="AD32" s="61"/>
      <c r="AE32" s="62">
        <v>2</v>
      </c>
      <c r="AF32" s="58"/>
      <c r="AG32" s="58"/>
      <c r="AH32" s="59"/>
      <c r="AI32" s="54">
        <f t="shared" si="6"/>
        <v>0.73045713520843203</v>
      </c>
      <c r="AJ32" s="55">
        <f t="shared" si="7"/>
        <v>5207</v>
      </c>
      <c r="AK32" s="61">
        <v>6</v>
      </c>
      <c r="AL32" s="62"/>
      <c r="AM32" s="58"/>
      <c r="AN32" s="58"/>
      <c r="AO32" s="59"/>
      <c r="AP32" s="54">
        <f t="shared" si="8"/>
        <v>0.79768348873679162</v>
      </c>
      <c r="AQ32" s="55">
        <f t="shared" si="9"/>
        <v>4775</v>
      </c>
      <c r="AR32" s="61">
        <v>4</v>
      </c>
      <c r="AS32" s="62"/>
      <c r="AT32" s="58"/>
      <c r="AU32" s="58"/>
      <c r="AV32" s="59"/>
      <c r="AW32" s="54">
        <f t="shared" si="10"/>
        <v>0.87455665967511242</v>
      </c>
      <c r="AX32" s="55">
        <f t="shared" si="11"/>
        <v>4749</v>
      </c>
      <c r="AY32" s="61">
        <v>3</v>
      </c>
      <c r="AZ32" s="62"/>
      <c r="BA32" s="58"/>
      <c r="BB32" s="58"/>
      <c r="BC32" s="59"/>
      <c r="BD32" s="54">
        <f t="shared" si="12"/>
        <v>0.97347151156403178</v>
      </c>
      <c r="BE32" s="55">
        <f t="shared" si="13"/>
        <v>4741</v>
      </c>
      <c r="BF32" s="61"/>
      <c r="BG32" s="62"/>
      <c r="BH32" s="58"/>
      <c r="BI32" s="58"/>
      <c r="BJ32" s="59"/>
      <c r="BK32" s="54">
        <f t="shared" si="14"/>
        <v>1.095425069501559</v>
      </c>
      <c r="BL32" s="55">
        <f t="shared" si="15"/>
        <v>4741</v>
      </c>
      <c r="BM32" s="61">
        <v>6</v>
      </c>
      <c r="BN32" s="62"/>
      <c r="BO32" s="58"/>
      <c r="BP32" s="58"/>
      <c r="BQ32" s="59"/>
      <c r="BR32" s="54">
        <f t="shared" si="16"/>
        <v>1.2139271116484016</v>
      </c>
      <c r="BS32" s="55">
        <f t="shared" si="17"/>
        <v>4741</v>
      </c>
      <c r="BT32" s="61">
        <v>4</v>
      </c>
      <c r="BU32" s="62"/>
      <c r="BV32" s="58"/>
      <c r="BW32" s="58"/>
      <c r="BX32" s="59"/>
      <c r="BY32" s="54">
        <f t="shared" si="18"/>
        <v>1.3347971840464572</v>
      </c>
      <c r="BZ32" s="55">
        <f t="shared" si="19"/>
        <v>4738</v>
      </c>
      <c r="CA32" s="61">
        <v>3</v>
      </c>
      <c r="CB32" s="62"/>
      <c r="CC32" s="58"/>
      <c r="CD32" s="58"/>
      <c r="CE32" s="59"/>
      <c r="CF32" s="54">
        <f t="shared" si="20"/>
        <v>1.4419898366169062</v>
      </c>
      <c r="CG32" s="55">
        <f t="shared" si="21"/>
        <v>4738</v>
      </c>
      <c r="CH32" s="61"/>
      <c r="CI32" s="62"/>
      <c r="CJ32" s="58"/>
      <c r="CK32" s="58"/>
      <c r="CL32" s="59"/>
      <c r="CM32" s="54">
        <f t="shared" si="22"/>
        <v>1.5679859735881376</v>
      </c>
      <c r="CN32" s="55">
        <f t="shared" si="23"/>
        <v>4738</v>
      </c>
      <c r="CO32" s="61"/>
      <c r="CP32" s="62"/>
      <c r="CQ32" s="58"/>
      <c r="CR32" s="58"/>
      <c r="CS32" s="59"/>
      <c r="CT32" s="54">
        <f t="shared" si="24"/>
        <v>1.6691666277447308</v>
      </c>
      <c r="CU32" s="55">
        <f t="shared" si="25"/>
        <v>4738</v>
      </c>
      <c r="CV32" s="61">
        <v>1</v>
      </c>
      <c r="CW32" s="62"/>
      <c r="CX32" s="58"/>
      <c r="CY32" s="58"/>
      <c r="CZ32" s="59"/>
      <c r="DA32" s="54">
        <f t="shared" si="26"/>
        <v>1.7612678907417474</v>
      </c>
      <c r="DB32" s="55">
        <f t="shared" si="27"/>
        <v>5488</v>
      </c>
      <c r="DC32" s="61"/>
      <c r="DD32" s="62"/>
      <c r="DE32" s="58"/>
      <c r="DF32" s="58"/>
      <c r="DG32" s="59"/>
      <c r="DH32" s="54">
        <f t="shared" si="28"/>
        <v>1.8025606654201702</v>
      </c>
      <c r="DI32" s="55">
        <f t="shared" si="29"/>
        <v>5107</v>
      </c>
      <c r="DJ32" s="61"/>
      <c r="DK32" s="62"/>
      <c r="DL32" s="58"/>
      <c r="DM32" s="58"/>
      <c r="DN32" s="59"/>
      <c r="DO32" s="54">
        <f t="shared" si="30"/>
        <v>1.8760313384822749</v>
      </c>
      <c r="DP32" s="55">
        <f t="shared" si="31"/>
        <v>4372</v>
      </c>
      <c r="DQ32" s="61"/>
      <c r="DR32" s="62"/>
      <c r="DS32" s="58"/>
      <c r="DT32" s="58"/>
      <c r="DU32" s="59"/>
      <c r="DV32" s="54">
        <f t="shared" si="32"/>
        <v>1.8860122084814432</v>
      </c>
      <c r="DW32" s="55">
        <f t="shared" si="33"/>
        <v>4372</v>
      </c>
      <c r="DX32" s="61"/>
      <c r="DY32" s="62"/>
      <c r="DZ32" s="58"/>
      <c r="EA32" s="58"/>
      <c r="EB32" s="59"/>
      <c r="EC32" s="54">
        <f t="shared" si="34"/>
        <v>1.8860122084814432</v>
      </c>
      <c r="ED32" s="55">
        <f t="shared" si="35"/>
        <v>4372</v>
      </c>
      <c r="EE32" s="61"/>
      <c r="EF32" s="62"/>
      <c r="EG32" s="58"/>
      <c r="EH32" s="58"/>
      <c r="EI32" s="59"/>
      <c r="EJ32" s="54">
        <f t="shared" si="36"/>
        <v>1.8860122084814432</v>
      </c>
      <c r="EK32" s="55">
        <f t="shared" si="37"/>
        <v>4372</v>
      </c>
      <c r="EL32" s="61"/>
      <c r="EM32" s="62"/>
      <c r="EN32" s="58"/>
      <c r="EO32" s="58"/>
      <c r="EP32" s="59"/>
      <c r="EQ32" s="54">
        <f t="shared" si="38"/>
        <v>1.8860122084814432</v>
      </c>
      <c r="ER32" s="55">
        <f t="shared" si="39"/>
        <v>4372</v>
      </c>
      <c r="ES32" s="61"/>
      <c r="ET32" s="62"/>
      <c r="EU32" s="58"/>
      <c r="EV32" s="58"/>
      <c r="EW32" s="59"/>
      <c r="EX32" s="54">
        <f t="shared" si="40"/>
        <v>1.8860122084814432</v>
      </c>
      <c r="EY32" s="55">
        <f t="shared" si="41"/>
        <v>4372</v>
      </c>
      <c r="EZ32" s="61"/>
      <c r="FA32" s="62"/>
      <c r="FB32" s="58"/>
      <c r="FC32" s="58"/>
      <c r="FD32" s="59"/>
      <c r="FE32" s="54">
        <f t="shared" si="42"/>
        <v>1.8860122084814432</v>
      </c>
      <c r="FF32" s="55">
        <f t="shared" si="43"/>
        <v>4372</v>
      </c>
      <c r="FG32" s="61"/>
      <c r="FH32" s="62"/>
      <c r="FI32" s="58"/>
      <c r="FJ32" s="58"/>
      <c r="FK32" s="59"/>
      <c r="FL32" s="54">
        <f t="shared" si="44"/>
        <v>1.8860122084814432</v>
      </c>
      <c r="FM32" s="55">
        <f t="shared" si="45"/>
        <v>4372</v>
      </c>
      <c r="FN32" s="61"/>
      <c r="FO32" s="62"/>
      <c r="FP32" s="58"/>
      <c r="FQ32" s="58"/>
      <c r="FR32" s="59"/>
      <c r="FS32" s="54">
        <f t="shared" si="46"/>
        <v>1.8860122084814432</v>
      </c>
      <c r="FT32" s="55">
        <f t="shared" si="47"/>
        <v>4372</v>
      </c>
      <c r="FU32" s="61"/>
      <c r="FV32" s="62"/>
      <c r="FW32" s="58"/>
      <c r="FX32" s="58"/>
      <c r="FY32" s="59"/>
      <c r="FZ32" s="54">
        <f t="shared" si="48"/>
        <v>1.8860122084814432</v>
      </c>
      <c r="GA32" s="55">
        <f t="shared" si="49"/>
        <v>4372</v>
      </c>
      <c r="GB32" s="61"/>
      <c r="GC32" s="62"/>
      <c r="GD32" s="58"/>
      <c r="GE32" s="58"/>
      <c r="GF32" s="59"/>
      <c r="GG32" s="54">
        <f t="shared" si="50"/>
        <v>1.8860122084814432</v>
      </c>
      <c r="GH32" s="55">
        <f t="shared" si="51"/>
        <v>4372</v>
      </c>
      <c r="GI32" s="61"/>
      <c r="GJ32" s="62"/>
      <c r="GK32" s="58"/>
      <c r="GL32" s="58"/>
      <c r="GM32" s="59"/>
      <c r="GN32" s="54">
        <f t="shared" si="52"/>
        <v>1.8860122084814432</v>
      </c>
      <c r="GO32" s="55">
        <f t="shared" si="53"/>
        <v>4372</v>
      </c>
      <c r="GP32" s="61"/>
      <c r="GQ32" s="62"/>
      <c r="GR32" s="58"/>
      <c r="GS32" s="58"/>
      <c r="GT32" s="59"/>
      <c r="GU32" s="54">
        <f t="shared" si="54"/>
        <v>1.8860122084814432</v>
      </c>
      <c r="GV32" s="55">
        <f t="shared" si="55"/>
        <v>4372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0.32969999592622995</v>
      </c>
      <c r="H33" s="55">
        <f t="shared" si="56"/>
        <v>5207</v>
      </c>
      <c r="I33" s="61">
        <v>2</v>
      </c>
      <c r="J33" s="62">
        <v>1</v>
      </c>
      <c r="K33" s="58"/>
      <c r="L33" s="58"/>
      <c r="M33" s="59"/>
      <c r="N33" s="54">
        <f t="shared" si="0"/>
        <v>0.42974015166064361</v>
      </c>
      <c r="O33" s="55">
        <f t="shared" si="1"/>
        <v>5207</v>
      </c>
      <c r="P33" s="61"/>
      <c r="Q33" s="62"/>
      <c r="R33" s="58">
        <v>10</v>
      </c>
      <c r="S33" s="58">
        <v>20</v>
      </c>
      <c r="T33" s="59"/>
      <c r="U33" s="54">
        <f t="shared" si="2"/>
        <v>0.54607538802660793</v>
      </c>
      <c r="V33" s="55">
        <f t="shared" si="3"/>
        <v>5207</v>
      </c>
      <c r="W33" s="61"/>
      <c r="X33" s="62"/>
      <c r="Y33" s="58"/>
      <c r="Z33" s="58"/>
      <c r="AA33" s="59"/>
      <c r="AB33" s="54">
        <f t="shared" si="4"/>
        <v>0.63609115933679072</v>
      </c>
      <c r="AC33" s="55">
        <f t="shared" si="5"/>
        <v>5207</v>
      </c>
      <c r="AD33" s="61">
        <v>2</v>
      </c>
      <c r="AE33" s="62"/>
      <c r="AF33" s="58"/>
      <c r="AG33" s="58"/>
      <c r="AH33" s="59"/>
      <c r="AI33" s="54">
        <f t="shared" si="6"/>
        <v>0.73255221700391715</v>
      </c>
      <c r="AJ33" s="55">
        <f t="shared" si="7"/>
        <v>5207</v>
      </c>
      <c r="AK33" s="61">
        <v>4</v>
      </c>
      <c r="AL33" s="62"/>
      <c r="AM33" s="58"/>
      <c r="AN33" s="58"/>
      <c r="AO33" s="59"/>
      <c r="AP33" s="54">
        <f t="shared" si="8"/>
        <v>0.80225274147358361</v>
      </c>
      <c r="AQ33" s="55">
        <f t="shared" si="9"/>
        <v>4775</v>
      </c>
      <c r="AR33" s="61"/>
      <c r="AS33" s="62"/>
      <c r="AT33" s="58"/>
      <c r="AU33" s="58"/>
      <c r="AV33" s="59"/>
      <c r="AW33" s="54">
        <f t="shared" si="10"/>
        <v>0.87455665967511242</v>
      </c>
      <c r="AX33" s="55">
        <f t="shared" si="11"/>
        <v>4749</v>
      </c>
      <c r="AY33" s="61">
        <v>3</v>
      </c>
      <c r="AZ33" s="62"/>
      <c r="BA33" s="58"/>
      <c r="BB33" s="58"/>
      <c r="BC33" s="59"/>
      <c r="BD33" s="54">
        <f t="shared" si="12"/>
        <v>0.97692302735471648</v>
      </c>
      <c r="BE33" s="55">
        <f t="shared" si="13"/>
        <v>4741</v>
      </c>
      <c r="BF33" s="61"/>
      <c r="BG33" s="62">
        <v>3</v>
      </c>
      <c r="BH33" s="58"/>
      <c r="BI33" s="58"/>
      <c r="BJ33" s="59"/>
      <c r="BK33" s="54">
        <f t="shared" si="14"/>
        <v>1.0988765852922437</v>
      </c>
      <c r="BL33" s="55">
        <f t="shared" si="15"/>
        <v>4741</v>
      </c>
      <c r="BM33" s="61">
        <v>4</v>
      </c>
      <c r="BN33" s="62"/>
      <c r="BO33" s="58"/>
      <c r="BP33" s="58"/>
      <c r="BQ33" s="59"/>
      <c r="BR33" s="54">
        <f t="shared" si="16"/>
        <v>1.218529132702648</v>
      </c>
      <c r="BS33" s="55">
        <f t="shared" si="17"/>
        <v>4741</v>
      </c>
      <c r="BT33" s="61">
        <v>7</v>
      </c>
      <c r="BU33" s="62"/>
      <c r="BV33" s="58"/>
      <c r="BW33" s="58"/>
      <c r="BX33" s="59"/>
      <c r="BY33" s="54">
        <f t="shared" si="18"/>
        <v>1.3428558202182213</v>
      </c>
      <c r="BZ33" s="55">
        <f t="shared" si="19"/>
        <v>4738</v>
      </c>
      <c r="CA33" s="61">
        <v>6</v>
      </c>
      <c r="CB33" s="62"/>
      <c r="CC33" s="58"/>
      <c r="CD33" s="58"/>
      <c r="CE33" s="59"/>
      <c r="CF33" s="54">
        <f t="shared" si="20"/>
        <v>1.4488972390498469</v>
      </c>
      <c r="CG33" s="55">
        <f t="shared" si="21"/>
        <v>4738</v>
      </c>
      <c r="CH33" s="61"/>
      <c r="CI33" s="62"/>
      <c r="CJ33" s="58"/>
      <c r="CK33" s="58"/>
      <c r="CL33" s="59"/>
      <c r="CM33" s="54">
        <f t="shared" si="22"/>
        <v>1.5679859735881376</v>
      </c>
      <c r="CN33" s="55">
        <f t="shared" si="23"/>
        <v>4738</v>
      </c>
      <c r="CO33" s="61"/>
      <c r="CP33" s="62"/>
      <c r="CQ33" s="58"/>
      <c r="CR33" s="58"/>
      <c r="CS33" s="59"/>
      <c r="CT33" s="54">
        <f t="shared" si="24"/>
        <v>1.6691666277447308</v>
      </c>
      <c r="CU33" s="55">
        <f t="shared" si="25"/>
        <v>4738</v>
      </c>
      <c r="CV33" s="61">
        <v>1</v>
      </c>
      <c r="CW33" s="62"/>
      <c r="CX33" s="58"/>
      <c r="CY33" s="58"/>
      <c r="CZ33" s="59"/>
      <c r="DA33" s="54">
        <f t="shared" si="26"/>
        <v>1.7622617947968762</v>
      </c>
      <c r="DB33" s="55">
        <f t="shared" si="27"/>
        <v>5488</v>
      </c>
      <c r="DC33" s="61"/>
      <c r="DD33" s="62"/>
      <c r="DE33" s="58"/>
      <c r="DF33" s="58"/>
      <c r="DG33" s="59"/>
      <c r="DH33" s="54">
        <f t="shared" si="28"/>
        <v>1.8025606654201702</v>
      </c>
      <c r="DI33" s="55">
        <f t="shared" si="29"/>
        <v>5107</v>
      </c>
      <c r="DJ33" s="61">
        <v>4</v>
      </c>
      <c r="DK33" s="62"/>
      <c r="DL33" s="58"/>
      <c r="DM33" s="58"/>
      <c r="DN33" s="59"/>
      <c r="DO33" s="54">
        <f t="shared" si="30"/>
        <v>1.8810217734818591</v>
      </c>
      <c r="DP33" s="55">
        <f t="shared" si="31"/>
        <v>4372</v>
      </c>
      <c r="DQ33" s="61"/>
      <c r="DR33" s="62"/>
      <c r="DS33" s="58"/>
      <c r="DT33" s="58"/>
      <c r="DU33" s="59"/>
      <c r="DV33" s="54">
        <f t="shared" si="32"/>
        <v>1.8860122084814432</v>
      </c>
      <c r="DW33" s="55">
        <f t="shared" si="33"/>
        <v>4372</v>
      </c>
      <c r="DX33" s="61"/>
      <c r="DY33" s="62"/>
      <c r="DZ33" s="58"/>
      <c r="EA33" s="58"/>
      <c r="EB33" s="59"/>
      <c r="EC33" s="54">
        <f t="shared" si="34"/>
        <v>1.8860122084814432</v>
      </c>
      <c r="ED33" s="55">
        <f t="shared" si="35"/>
        <v>4372</v>
      </c>
      <c r="EE33" s="61"/>
      <c r="EF33" s="62"/>
      <c r="EG33" s="58"/>
      <c r="EH33" s="58"/>
      <c r="EI33" s="59"/>
      <c r="EJ33" s="54">
        <f t="shared" si="36"/>
        <v>1.8860122084814432</v>
      </c>
      <c r="EK33" s="55">
        <f t="shared" si="37"/>
        <v>4372</v>
      </c>
      <c r="EL33" s="61"/>
      <c r="EM33" s="62"/>
      <c r="EN33" s="58"/>
      <c r="EO33" s="58"/>
      <c r="EP33" s="59"/>
      <c r="EQ33" s="54">
        <f t="shared" si="38"/>
        <v>1.8860122084814432</v>
      </c>
      <c r="ER33" s="55">
        <f t="shared" si="39"/>
        <v>4372</v>
      </c>
      <c r="ES33" s="61"/>
      <c r="ET33" s="62"/>
      <c r="EU33" s="58"/>
      <c r="EV33" s="58"/>
      <c r="EW33" s="59"/>
      <c r="EX33" s="54">
        <f t="shared" si="40"/>
        <v>1.8860122084814432</v>
      </c>
      <c r="EY33" s="55">
        <f t="shared" si="41"/>
        <v>4372</v>
      </c>
      <c r="EZ33" s="61"/>
      <c r="FA33" s="62"/>
      <c r="FB33" s="58"/>
      <c r="FC33" s="58"/>
      <c r="FD33" s="59"/>
      <c r="FE33" s="54">
        <f t="shared" si="42"/>
        <v>1.8860122084814432</v>
      </c>
      <c r="FF33" s="55">
        <f t="shared" si="43"/>
        <v>4372</v>
      </c>
      <c r="FG33" s="61"/>
      <c r="FH33" s="62"/>
      <c r="FI33" s="58"/>
      <c r="FJ33" s="58"/>
      <c r="FK33" s="59"/>
      <c r="FL33" s="54">
        <f t="shared" si="44"/>
        <v>1.8860122084814432</v>
      </c>
      <c r="FM33" s="55">
        <f t="shared" si="45"/>
        <v>4372</v>
      </c>
      <c r="FN33" s="61"/>
      <c r="FO33" s="62"/>
      <c r="FP33" s="58"/>
      <c r="FQ33" s="58"/>
      <c r="FR33" s="59"/>
      <c r="FS33" s="54">
        <f t="shared" si="46"/>
        <v>1.8860122084814432</v>
      </c>
      <c r="FT33" s="55">
        <f t="shared" si="47"/>
        <v>4372</v>
      </c>
      <c r="FU33" s="61"/>
      <c r="FV33" s="62"/>
      <c r="FW33" s="58"/>
      <c r="FX33" s="58"/>
      <c r="FY33" s="59"/>
      <c r="FZ33" s="54">
        <f t="shared" si="48"/>
        <v>1.8860122084814432</v>
      </c>
      <c r="GA33" s="55">
        <f t="shared" si="49"/>
        <v>4372</v>
      </c>
      <c r="GB33" s="61"/>
      <c r="GC33" s="62"/>
      <c r="GD33" s="58"/>
      <c r="GE33" s="58"/>
      <c r="GF33" s="59"/>
      <c r="GG33" s="54">
        <f t="shared" si="50"/>
        <v>1.8860122084814432</v>
      </c>
      <c r="GH33" s="55">
        <f t="shared" si="51"/>
        <v>4372</v>
      </c>
      <c r="GI33" s="61"/>
      <c r="GJ33" s="62"/>
      <c r="GK33" s="58"/>
      <c r="GL33" s="58"/>
      <c r="GM33" s="59"/>
      <c r="GN33" s="54">
        <f t="shared" si="52"/>
        <v>1.8860122084814432</v>
      </c>
      <c r="GO33" s="55">
        <f t="shared" si="53"/>
        <v>4372</v>
      </c>
      <c r="GP33" s="61"/>
      <c r="GQ33" s="62"/>
      <c r="GR33" s="58"/>
      <c r="GS33" s="58"/>
      <c r="GT33" s="59"/>
      <c r="GU33" s="54">
        <f t="shared" si="54"/>
        <v>1.8860122084814432</v>
      </c>
      <c r="GV33" s="55">
        <f t="shared" si="55"/>
        <v>4372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0.32969999592622995</v>
      </c>
      <c r="H34" s="55">
        <f t="shared" si="56"/>
        <v>5207</v>
      </c>
      <c r="I34" s="64"/>
      <c r="J34" s="65"/>
      <c r="K34" s="66"/>
      <c r="L34" s="66"/>
      <c r="M34" s="67"/>
      <c r="N34" s="68">
        <f t="shared" si="0"/>
        <v>0.42974015166064361</v>
      </c>
      <c r="O34" s="69">
        <f t="shared" si="1"/>
        <v>5207</v>
      </c>
      <c r="P34" s="64">
        <v>1</v>
      </c>
      <c r="Q34" s="65"/>
      <c r="R34" s="66"/>
      <c r="S34" s="66">
        <v>30</v>
      </c>
      <c r="T34" s="67"/>
      <c r="U34" s="68">
        <f t="shared" si="2"/>
        <v>0.55192415803900385</v>
      </c>
      <c r="V34" s="69">
        <f t="shared" si="3"/>
        <v>5207</v>
      </c>
      <c r="W34" s="64"/>
      <c r="X34" s="65"/>
      <c r="Y34" s="66"/>
      <c r="Z34" s="66"/>
      <c r="AA34" s="67"/>
      <c r="AB34" s="68">
        <f t="shared" si="4"/>
        <v>0.63609115933679072</v>
      </c>
      <c r="AC34" s="69">
        <f t="shared" si="5"/>
        <v>5207</v>
      </c>
      <c r="AD34" s="64"/>
      <c r="AE34" s="65"/>
      <c r="AF34" s="66"/>
      <c r="AG34" s="66"/>
      <c r="AH34" s="67"/>
      <c r="AI34" s="68">
        <f t="shared" si="6"/>
        <v>0.73255221700391715</v>
      </c>
      <c r="AJ34" s="69">
        <f t="shared" si="7"/>
        <v>5207</v>
      </c>
      <c r="AK34" s="64"/>
      <c r="AL34" s="65"/>
      <c r="AM34" s="66"/>
      <c r="AN34" s="66"/>
      <c r="AO34" s="67"/>
      <c r="AP34" s="68">
        <f t="shared" si="8"/>
        <v>0.80225274147358361</v>
      </c>
      <c r="AQ34" s="69">
        <f t="shared" si="9"/>
        <v>4775</v>
      </c>
      <c r="AR34" s="64"/>
      <c r="AS34" s="65"/>
      <c r="AT34" s="66"/>
      <c r="AU34" s="66"/>
      <c r="AV34" s="67"/>
      <c r="AW34" s="68">
        <f t="shared" si="10"/>
        <v>0.87455665967511242</v>
      </c>
      <c r="AX34" s="69">
        <f t="shared" si="11"/>
        <v>4749</v>
      </c>
      <c r="AY34" s="64"/>
      <c r="AZ34" s="65"/>
      <c r="BA34" s="66"/>
      <c r="BB34" s="66"/>
      <c r="BC34" s="67"/>
      <c r="BD34" s="68">
        <f t="shared" si="12"/>
        <v>0.97692302735471648</v>
      </c>
      <c r="BE34" s="69">
        <f t="shared" si="13"/>
        <v>4741</v>
      </c>
      <c r="BF34" s="64"/>
      <c r="BG34" s="65"/>
      <c r="BH34" s="66"/>
      <c r="BI34" s="66"/>
      <c r="BJ34" s="67"/>
      <c r="BK34" s="68">
        <f t="shared" si="14"/>
        <v>1.0988765852922437</v>
      </c>
      <c r="BL34" s="69">
        <f t="shared" si="15"/>
        <v>4741</v>
      </c>
      <c r="BM34" s="64"/>
      <c r="BN34" s="65"/>
      <c r="BO34" s="66"/>
      <c r="BP34" s="66"/>
      <c r="BQ34" s="67"/>
      <c r="BR34" s="68">
        <f t="shared" si="16"/>
        <v>1.218529132702648</v>
      </c>
      <c r="BS34" s="69">
        <f t="shared" si="17"/>
        <v>4741</v>
      </c>
      <c r="BT34" s="64"/>
      <c r="BU34" s="65"/>
      <c r="BV34" s="66"/>
      <c r="BW34" s="66"/>
      <c r="BX34" s="67"/>
      <c r="BY34" s="68">
        <f t="shared" si="18"/>
        <v>1.3428558202182213</v>
      </c>
      <c r="BZ34" s="69">
        <f t="shared" si="19"/>
        <v>4738</v>
      </c>
      <c r="CA34" s="64">
        <v>5</v>
      </c>
      <c r="CB34" s="65"/>
      <c r="CC34" s="66"/>
      <c r="CD34" s="66"/>
      <c r="CE34" s="67"/>
      <c r="CF34" s="68">
        <f t="shared" si="20"/>
        <v>1.4546534077439639</v>
      </c>
      <c r="CG34" s="69">
        <f t="shared" si="21"/>
        <v>4738</v>
      </c>
      <c r="CH34" s="64"/>
      <c r="CI34" s="65"/>
      <c r="CJ34" s="66"/>
      <c r="CK34" s="66"/>
      <c r="CL34" s="67"/>
      <c r="CM34" s="68">
        <f t="shared" si="22"/>
        <v>1.5679859735881376</v>
      </c>
      <c r="CN34" s="69">
        <f t="shared" si="23"/>
        <v>4738</v>
      </c>
      <c r="CO34" s="64"/>
      <c r="CP34" s="65"/>
      <c r="CQ34" s="66"/>
      <c r="CR34" s="66"/>
      <c r="CS34" s="67"/>
      <c r="CT34" s="68">
        <f t="shared" si="24"/>
        <v>1.6691666277447308</v>
      </c>
      <c r="CU34" s="69">
        <f t="shared" si="25"/>
        <v>4738</v>
      </c>
      <c r="CV34" s="64">
        <v>1</v>
      </c>
      <c r="CW34" s="65"/>
      <c r="CX34" s="66"/>
      <c r="CY34" s="66"/>
      <c r="CZ34" s="67"/>
      <c r="DA34" s="68">
        <f t="shared" si="26"/>
        <v>1.7632556988520047</v>
      </c>
      <c r="DB34" s="69">
        <f t="shared" si="27"/>
        <v>5488</v>
      </c>
      <c r="DC34" s="64"/>
      <c r="DD34" s="65"/>
      <c r="DE34" s="66"/>
      <c r="DF34" s="66"/>
      <c r="DG34" s="67"/>
      <c r="DH34" s="68">
        <f t="shared" si="28"/>
        <v>1.8025606654201702</v>
      </c>
      <c r="DI34" s="69">
        <f t="shared" si="29"/>
        <v>5107</v>
      </c>
      <c r="DJ34" s="64">
        <v>4</v>
      </c>
      <c r="DK34" s="65"/>
      <c r="DL34" s="66"/>
      <c r="DM34" s="66"/>
      <c r="DN34" s="67"/>
      <c r="DO34" s="68">
        <f t="shared" si="30"/>
        <v>1.8860122084814432</v>
      </c>
      <c r="DP34" s="69">
        <f t="shared" si="31"/>
        <v>4372</v>
      </c>
      <c r="DQ34" s="64"/>
      <c r="DR34" s="65"/>
      <c r="DS34" s="66"/>
      <c r="DT34" s="66"/>
      <c r="DU34" s="67"/>
      <c r="DV34" s="68">
        <f t="shared" si="32"/>
        <v>1.8860122084814432</v>
      </c>
      <c r="DW34" s="69">
        <f t="shared" si="33"/>
        <v>4372</v>
      </c>
      <c r="DX34" s="64"/>
      <c r="DY34" s="65"/>
      <c r="DZ34" s="66"/>
      <c r="EA34" s="66"/>
      <c r="EB34" s="67"/>
      <c r="EC34" s="68">
        <f t="shared" si="34"/>
        <v>1.8860122084814432</v>
      </c>
      <c r="ED34" s="69">
        <f t="shared" si="35"/>
        <v>4372</v>
      </c>
      <c r="EE34" s="64"/>
      <c r="EF34" s="65"/>
      <c r="EG34" s="66"/>
      <c r="EH34" s="66"/>
      <c r="EI34" s="67"/>
      <c r="EJ34" s="68">
        <f t="shared" si="36"/>
        <v>1.8860122084814432</v>
      </c>
      <c r="EK34" s="69">
        <f t="shared" si="37"/>
        <v>4372</v>
      </c>
      <c r="EL34" s="64"/>
      <c r="EM34" s="65"/>
      <c r="EN34" s="66"/>
      <c r="EO34" s="66"/>
      <c r="EP34" s="67"/>
      <c r="EQ34" s="68">
        <f t="shared" si="38"/>
        <v>1.8860122084814432</v>
      </c>
      <c r="ER34" s="69">
        <f t="shared" si="39"/>
        <v>4372</v>
      </c>
      <c r="ES34" s="64"/>
      <c r="ET34" s="65"/>
      <c r="EU34" s="66"/>
      <c r="EV34" s="66"/>
      <c r="EW34" s="67"/>
      <c r="EX34" s="68">
        <f t="shared" si="40"/>
        <v>1.8860122084814432</v>
      </c>
      <c r="EY34" s="69">
        <f t="shared" si="41"/>
        <v>4372</v>
      </c>
      <c r="EZ34" s="64"/>
      <c r="FA34" s="65"/>
      <c r="FB34" s="66"/>
      <c r="FC34" s="66"/>
      <c r="FD34" s="67"/>
      <c r="FE34" s="68">
        <f t="shared" si="42"/>
        <v>1.8860122084814432</v>
      </c>
      <c r="FF34" s="69">
        <f t="shared" si="43"/>
        <v>4372</v>
      </c>
      <c r="FG34" s="64"/>
      <c r="FH34" s="65"/>
      <c r="FI34" s="66"/>
      <c r="FJ34" s="66"/>
      <c r="FK34" s="67"/>
      <c r="FL34" s="68">
        <f t="shared" si="44"/>
        <v>1.8860122084814432</v>
      </c>
      <c r="FM34" s="69">
        <f t="shared" si="45"/>
        <v>4372</v>
      </c>
      <c r="FN34" s="64"/>
      <c r="FO34" s="65"/>
      <c r="FP34" s="66"/>
      <c r="FQ34" s="66"/>
      <c r="FR34" s="67"/>
      <c r="FS34" s="68">
        <f t="shared" si="46"/>
        <v>1.8860122084814432</v>
      </c>
      <c r="FT34" s="69">
        <f t="shared" si="47"/>
        <v>4372</v>
      </c>
      <c r="FU34" s="64"/>
      <c r="FV34" s="65"/>
      <c r="FW34" s="66"/>
      <c r="FX34" s="66"/>
      <c r="FY34" s="67"/>
      <c r="FZ34" s="68">
        <f t="shared" si="48"/>
        <v>1.8860122084814432</v>
      </c>
      <c r="GA34" s="69">
        <f t="shared" si="49"/>
        <v>4372</v>
      </c>
      <c r="GB34" s="64"/>
      <c r="GC34" s="65"/>
      <c r="GD34" s="66"/>
      <c r="GE34" s="66"/>
      <c r="GF34" s="67"/>
      <c r="GG34" s="68">
        <f t="shared" si="50"/>
        <v>1.8860122084814432</v>
      </c>
      <c r="GH34" s="69">
        <f t="shared" si="51"/>
        <v>4372</v>
      </c>
      <c r="GI34" s="64"/>
      <c r="GJ34" s="65"/>
      <c r="GK34" s="66"/>
      <c r="GL34" s="66"/>
      <c r="GM34" s="67"/>
      <c r="GN34" s="68">
        <f t="shared" si="52"/>
        <v>1.8860122084814432</v>
      </c>
      <c r="GO34" s="69">
        <f t="shared" si="53"/>
        <v>4372</v>
      </c>
      <c r="GP34" s="64"/>
      <c r="GQ34" s="65"/>
      <c r="GR34" s="66"/>
      <c r="GS34" s="66"/>
      <c r="GT34" s="67"/>
      <c r="GU34" s="68">
        <f t="shared" si="54"/>
        <v>1.8860122084814432</v>
      </c>
      <c r="GV34" s="69">
        <f t="shared" si="55"/>
        <v>4372</v>
      </c>
    </row>
    <row r="35" spans="1:204" s="79" customFormat="1" ht="13.5" thickBot="1">
      <c r="A35" s="71" t="s">
        <v>4</v>
      </c>
      <c r="B35" s="72">
        <f>SUM(B4:B34)</f>
        <v>22</v>
      </c>
      <c r="C35" s="73">
        <f>SUM(C4:C34)</f>
        <v>1</v>
      </c>
      <c r="D35" s="74">
        <f>SUM(D4:D34)</f>
        <v>160</v>
      </c>
      <c r="E35" s="75">
        <f>SUM(E4:E34)</f>
        <v>0</v>
      </c>
      <c r="F35" s="76">
        <f>SUM(F4:F34)</f>
        <v>0</v>
      </c>
      <c r="G35" s="77">
        <v>0.28000000000000003</v>
      </c>
      <c r="H35" s="77">
        <v>5207</v>
      </c>
      <c r="I35" s="72">
        <f>SUM(I4:I34)</f>
        <v>56</v>
      </c>
      <c r="J35" s="73">
        <f>SUM(J4:J34)</f>
        <v>12</v>
      </c>
      <c r="K35" s="74">
        <f>SUM(K4:K34)</f>
        <v>180</v>
      </c>
      <c r="L35" s="75">
        <f>SUM(L4:L34)</f>
        <v>0</v>
      </c>
      <c r="M35" s="76">
        <f>SUM(M4:M34)</f>
        <v>0</v>
      </c>
      <c r="N35" s="123">
        <f>+N34-G34</f>
        <v>0.10004015573441366</v>
      </c>
      <c r="O35" s="78"/>
      <c r="P35" s="72">
        <f>SUM(P4:P34)</f>
        <v>54</v>
      </c>
      <c r="Q35" s="73">
        <f>SUM(Q4:Q34)</f>
        <v>0</v>
      </c>
      <c r="R35" s="74">
        <f>SUM(R4:R34)</f>
        <v>305</v>
      </c>
      <c r="S35" s="75">
        <f>SUM(S4:S34)</f>
        <v>105</v>
      </c>
      <c r="T35" s="76">
        <f>SUM(T4:T34)</f>
        <v>0</v>
      </c>
      <c r="U35" s="123">
        <f>+U34-N34</f>
        <v>0.12218400637836024</v>
      </c>
      <c r="V35" s="78"/>
      <c r="W35" s="72">
        <f>SUM(W4:W34)</f>
        <v>31</v>
      </c>
      <c r="X35" s="73">
        <f>SUM(X4:X34)</f>
        <v>0</v>
      </c>
      <c r="Y35" s="74">
        <f>SUM(Y4:Y34)</f>
        <v>323</v>
      </c>
      <c r="Z35" s="75">
        <f>SUM(Z4:Z34)</f>
        <v>0</v>
      </c>
      <c r="AA35" s="76">
        <f>SUM(AA4:AA34)</f>
        <v>0</v>
      </c>
      <c r="AB35" s="123">
        <f>+AB34-U34</f>
        <v>8.416700129778687E-2</v>
      </c>
      <c r="AC35" s="78"/>
      <c r="AD35" s="72">
        <f>SUM(AD4:AD34)</f>
        <v>56</v>
      </c>
      <c r="AE35" s="73">
        <f>SUM(AE4:AE34)</f>
        <v>4</v>
      </c>
      <c r="AF35" s="74">
        <f>SUM(AF4:AF34)</f>
        <v>210</v>
      </c>
      <c r="AG35" s="75">
        <f>SUM(AG4:AG34)</f>
        <v>0</v>
      </c>
      <c r="AH35" s="76">
        <f>SUM(AH4:AH34)</f>
        <v>0</v>
      </c>
      <c r="AI35" s="123">
        <f>+AI34-AB34</f>
        <v>9.6461057667126426E-2</v>
      </c>
      <c r="AJ35" s="78"/>
      <c r="AK35" s="72">
        <f>SUM(AK4:AK34)</f>
        <v>53</v>
      </c>
      <c r="AL35" s="73">
        <f>SUM(AL4:AL34)</f>
        <v>0</v>
      </c>
      <c r="AM35" s="74">
        <f>SUM(AM4:AM34)</f>
        <v>60</v>
      </c>
      <c r="AN35" s="75">
        <f>SUM(AN4:AN34)</f>
        <v>0</v>
      </c>
      <c r="AO35" s="76">
        <f>SUM(AO4:AO34)</f>
        <v>432</v>
      </c>
      <c r="AP35" s="123">
        <f>+AP34-AI34</f>
        <v>6.9700524469666458E-2</v>
      </c>
      <c r="AQ35" s="78"/>
      <c r="AR35" s="72">
        <f>SUM(AR4:AR34)</f>
        <v>57</v>
      </c>
      <c r="AS35" s="73">
        <f>SUM(AS4:AS34)</f>
        <v>0</v>
      </c>
      <c r="AT35" s="74">
        <f>SUM(AT4:AT34)</f>
        <v>40</v>
      </c>
      <c r="AU35" s="75">
        <f>SUM(AU4:AU34)</f>
        <v>0</v>
      </c>
      <c r="AV35" s="76">
        <f>SUM(AV4:AV34)</f>
        <v>26</v>
      </c>
      <c r="AW35" s="123">
        <f>+AW34-AP34</f>
        <v>7.2303918201528816E-2</v>
      </c>
      <c r="AX35" s="78"/>
      <c r="AY35" s="72">
        <f>SUM(AY4:AY34)</f>
        <v>89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8</v>
      </c>
      <c r="BD35" s="123">
        <f>+BD34-AW34</f>
        <v>0.10236636767960405</v>
      </c>
      <c r="BE35" s="78"/>
      <c r="BF35" s="72">
        <f>SUM(BF4:BF34)</f>
        <v>78</v>
      </c>
      <c r="BG35" s="73">
        <f>SUM(BG4:BG34)</f>
        <v>28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0.12195355793752727</v>
      </c>
      <c r="BL35" s="78"/>
      <c r="BM35" s="72">
        <f>SUM(BM4:BM34)</f>
        <v>75</v>
      </c>
      <c r="BN35" s="73">
        <f>SUM(BN4:BN34)</f>
        <v>29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0.11965254741040421</v>
      </c>
      <c r="BS35" s="78"/>
      <c r="BT35" s="72">
        <f>SUM(BT4:BT34)</f>
        <v>108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3</v>
      </c>
      <c r="BY35" s="123">
        <f>+BY34-BR34</f>
        <v>0.1243266875155733</v>
      </c>
      <c r="BZ35" s="78"/>
      <c r="CA35" s="72">
        <f>SUM(CA4:CA34)</f>
        <v>91</v>
      </c>
      <c r="CB35" s="73">
        <f>SUM(CB4:CB34)</f>
        <v>0</v>
      </c>
      <c r="CC35" s="74">
        <f>SUM(CC4:CC34)</f>
        <v>40</v>
      </c>
      <c r="CD35" s="75">
        <f>SUM(CD4:CD34)</f>
        <v>0</v>
      </c>
      <c r="CE35" s="76">
        <f>SUM(CE4:CE34)</f>
        <v>0</v>
      </c>
      <c r="CF35" s="123">
        <f>+CF34-BY34</f>
        <v>0.11179758752574265</v>
      </c>
      <c r="CG35" s="78"/>
      <c r="CH35" s="72">
        <f>SUM(CH4:CH34)</f>
        <v>74</v>
      </c>
      <c r="CI35" s="73">
        <f>SUM(CI4:CI34)</f>
        <v>0</v>
      </c>
      <c r="CJ35" s="74">
        <f>SUM(CJ4:CJ34)</f>
        <v>160</v>
      </c>
      <c r="CK35" s="75">
        <f>SUM(CK4:CK34)</f>
        <v>0</v>
      </c>
      <c r="CL35" s="76">
        <f>SUM(CL4:CL34)</f>
        <v>0</v>
      </c>
      <c r="CM35" s="123">
        <f>+CM34-CF34</f>
        <v>0.11333256584417373</v>
      </c>
      <c r="CN35" s="78"/>
      <c r="CO35" s="72">
        <f>SUM(CO4:CO34)</f>
        <v>39</v>
      </c>
      <c r="CP35" s="73">
        <f>SUM(CP4:CP34)</f>
        <v>0</v>
      </c>
      <c r="CQ35" s="74">
        <f>SUM(CQ4:CQ34)</f>
        <v>320</v>
      </c>
      <c r="CR35" s="75">
        <f>SUM(CR4:CR34)</f>
        <v>0</v>
      </c>
      <c r="CS35" s="76">
        <f>SUM(CS4:CS34)</f>
        <v>0</v>
      </c>
      <c r="CT35" s="123">
        <f>+CT34-CM34</f>
        <v>0.10118065415659316</v>
      </c>
      <c r="CU35" s="78"/>
      <c r="CV35" s="72">
        <f>SUM(CV4:CV34)</f>
        <v>47</v>
      </c>
      <c r="CW35" s="73">
        <f>SUM(CW4:CW34)</f>
        <v>0</v>
      </c>
      <c r="CX35" s="74">
        <f>SUM(CX4:CX34)</f>
        <v>230</v>
      </c>
      <c r="CY35" s="75">
        <f>SUM(CY4:CY34)</f>
        <v>0</v>
      </c>
      <c r="CZ35" s="76">
        <f>SUM(CZ4:CZ34)</f>
        <v>-750</v>
      </c>
      <c r="DA35" s="123">
        <f>+DA34-CT34</f>
        <v>9.4089071107273936E-2</v>
      </c>
      <c r="DB35" s="78"/>
      <c r="DC35" s="72">
        <f>SUM(DC4:DC34)</f>
        <v>23</v>
      </c>
      <c r="DD35" s="73">
        <f>SUM(DD4:DD34)</f>
        <v>0</v>
      </c>
      <c r="DE35" s="74">
        <f>SUM(DE4:DE34)</f>
        <v>100</v>
      </c>
      <c r="DF35" s="75">
        <f>SUM(DF4:DF34)</f>
        <v>0</v>
      </c>
      <c r="DG35" s="76">
        <f>SUM(DG4:DG34)</f>
        <v>381</v>
      </c>
      <c r="DH35" s="123">
        <f>+DH34-DA34</f>
        <v>3.9304966568165511E-2</v>
      </c>
      <c r="DI35" s="78"/>
      <c r="DJ35" s="72">
        <f>SUM(DJ4:DJ34)</f>
        <v>51</v>
      </c>
      <c r="DK35" s="73">
        <f>SUM(DK4:DK34)</f>
        <v>0</v>
      </c>
      <c r="DL35" s="74">
        <f>SUM(DL4:DL34)</f>
        <v>160</v>
      </c>
      <c r="DM35" s="75">
        <f>SUM(DM4:DM34)</f>
        <v>0</v>
      </c>
      <c r="DN35" s="76">
        <f>SUM(DN4:DN34)</f>
        <v>735</v>
      </c>
      <c r="DO35" s="123">
        <f>+DO34-DH34</f>
        <v>8.3451543061273004E-2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23</v>
      </c>
      <c r="C36" s="322"/>
      <c r="D36" s="323">
        <f>+SUM(D35:E35)</f>
        <v>160</v>
      </c>
      <c r="E36" s="324"/>
      <c r="F36" s="80">
        <f>+F35</f>
        <v>0</v>
      </c>
      <c r="G36" s="371"/>
      <c r="H36" s="372"/>
      <c r="I36" s="321">
        <f>+SUM(I35:J35)</f>
        <v>68</v>
      </c>
      <c r="J36" s="322"/>
      <c r="K36" s="323">
        <f>+SUM(K35:L35)</f>
        <v>180</v>
      </c>
      <c r="L36" s="324"/>
      <c r="M36" s="80">
        <f>+M35</f>
        <v>0</v>
      </c>
      <c r="N36" s="78"/>
      <c r="O36" s="78"/>
      <c r="P36" s="321">
        <f>+SUM(P35:Q35)</f>
        <v>54</v>
      </c>
      <c r="Q36" s="322"/>
      <c r="R36" s="323">
        <f>+SUM(R35:S35)</f>
        <v>410</v>
      </c>
      <c r="S36" s="324"/>
      <c r="T36" s="80">
        <f>+T35</f>
        <v>0</v>
      </c>
      <c r="U36" s="78"/>
      <c r="V36" s="78"/>
      <c r="W36" s="321">
        <f>+SUM(W35:X35)</f>
        <v>31</v>
      </c>
      <c r="X36" s="322"/>
      <c r="Y36" s="323">
        <f>+SUM(Y35:Z35)</f>
        <v>323</v>
      </c>
      <c r="Z36" s="324"/>
      <c r="AA36" s="80">
        <f>+AA35</f>
        <v>0</v>
      </c>
      <c r="AB36" s="78"/>
      <c r="AC36" s="78"/>
      <c r="AD36" s="321">
        <f>+SUM(AD35:AE35)</f>
        <v>60</v>
      </c>
      <c r="AE36" s="322"/>
      <c r="AF36" s="323">
        <f>+SUM(AF35:AG35)</f>
        <v>210</v>
      </c>
      <c r="AG36" s="324"/>
      <c r="AH36" s="80">
        <f>+AH35</f>
        <v>0</v>
      </c>
      <c r="AI36" s="78"/>
      <c r="AJ36" s="78"/>
      <c r="AK36" s="321">
        <f>+SUM(AK35:AL35)</f>
        <v>53</v>
      </c>
      <c r="AL36" s="322"/>
      <c r="AM36" s="323">
        <f>+SUM(AM35:AN35)</f>
        <v>60</v>
      </c>
      <c r="AN36" s="324"/>
      <c r="AO36" s="80">
        <f>+AO35</f>
        <v>432</v>
      </c>
      <c r="AP36" s="78"/>
      <c r="AQ36" s="78"/>
      <c r="AR36" s="321">
        <f>+SUM(AR35:AS35)</f>
        <v>57</v>
      </c>
      <c r="AS36" s="322"/>
      <c r="AT36" s="323">
        <f>+SUM(AT35:AU35)</f>
        <v>40</v>
      </c>
      <c r="AU36" s="324"/>
      <c r="AV36" s="80">
        <f>+AV35</f>
        <v>26</v>
      </c>
      <c r="AW36" s="78"/>
      <c r="AX36" s="78"/>
      <c r="AY36" s="321">
        <f>+SUM(AY35:AZ35)</f>
        <v>89</v>
      </c>
      <c r="AZ36" s="322"/>
      <c r="BA36" s="323">
        <f>+SUM(BA35:BB35)</f>
        <v>0</v>
      </c>
      <c r="BB36" s="324"/>
      <c r="BC36" s="80">
        <f>+BC35</f>
        <v>8</v>
      </c>
      <c r="BD36" s="78"/>
      <c r="BE36" s="78"/>
      <c r="BF36" s="321">
        <f>+SUM(BF35:BG35)</f>
        <v>106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104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108</v>
      </c>
      <c r="BU36" s="322"/>
      <c r="BV36" s="323">
        <f>+SUM(BV35:BW35)</f>
        <v>0</v>
      </c>
      <c r="BW36" s="324"/>
      <c r="BX36" s="80">
        <f>+BX35</f>
        <v>3</v>
      </c>
      <c r="BY36" s="78"/>
      <c r="BZ36" s="78"/>
      <c r="CA36" s="321">
        <f>+SUM(CA35:CB35)</f>
        <v>91</v>
      </c>
      <c r="CB36" s="322"/>
      <c r="CC36" s="323">
        <f>+SUM(CC35:CD35)</f>
        <v>40</v>
      </c>
      <c r="CD36" s="324"/>
      <c r="CE36" s="80">
        <f>+CE35</f>
        <v>0</v>
      </c>
      <c r="CF36" s="78"/>
      <c r="CG36" s="78"/>
      <c r="CH36" s="321">
        <f>+SUM(CH35:CI35)</f>
        <v>74</v>
      </c>
      <c r="CI36" s="322"/>
      <c r="CJ36" s="323">
        <f>+SUM(CJ35:CK35)</f>
        <v>160</v>
      </c>
      <c r="CK36" s="324"/>
      <c r="CL36" s="80">
        <f>+CL35</f>
        <v>0</v>
      </c>
      <c r="CM36" s="78"/>
      <c r="CN36" s="78"/>
      <c r="CO36" s="321">
        <f>+SUM(CO35:CP35)</f>
        <v>39</v>
      </c>
      <c r="CP36" s="322"/>
      <c r="CQ36" s="323">
        <f>+SUM(CQ35:CR35)</f>
        <v>320</v>
      </c>
      <c r="CR36" s="324"/>
      <c r="CS36" s="80">
        <f>+CS35</f>
        <v>0</v>
      </c>
      <c r="CT36" s="78"/>
      <c r="CU36" s="78"/>
      <c r="CV36" s="321">
        <f>+SUM(CV35:CW35)</f>
        <v>47</v>
      </c>
      <c r="CW36" s="322"/>
      <c r="CX36" s="323">
        <f>+SUM(CX35:CY35)</f>
        <v>230</v>
      </c>
      <c r="CY36" s="324"/>
      <c r="CZ36" s="80">
        <f>+CZ35</f>
        <v>-750</v>
      </c>
      <c r="DA36" s="78"/>
      <c r="DB36" s="78"/>
      <c r="DC36" s="321">
        <f>+SUM(DC35:DD35)</f>
        <v>23</v>
      </c>
      <c r="DD36" s="322"/>
      <c r="DE36" s="323">
        <f>+SUM(DE35:DF35)</f>
        <v>100</v>
      </c>
      <c r="DF36" s="324"/>
      <c r="DG36" s="80">
        <f>+DG35</f>
        <v>381</v>
      </c>
      <c r="DH36" s="78"/>
      <c r="DI36" s="78"/>
      <c r="DJ36" s="321">
        <f>+SUM(DJ35:DK35)</f>
        <v>51</v>
      </c>
      <c r="DK36" s="322"/>
      <c r="DL36" s="323">
        <f>+SUM(DL35:DM35)</f>
        <v>160</v>
      </c>
      <c r="DM36" s="324"/>
      <c r="DN36" s="80">
        <f>+DN35</f>
        <v>735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32340</v>
      </c>
      <c r="F42" s="373"/>
      <c r="G42" s="373"/>
      <c r="H42" s="373"/>
      <c r="I42" s="373"/>
      <c r="J42" s="373"/>
      <c r="K42" s="373"/>
      <c r="L42" s="373">
        <f>+E42+I42</f>
        <v>32340</v>
      </c>
      <c r="M42" s="373"/>
      <c r="N42" s="373"/>
      <c r="P42" s="339">
        <f>GU34</f>
        <v>1.8860122084814432</v>
      </c>
      <c r="Q42" s="339"/>
      <c r="R42" s="339"/>
      <c r="S42" s="339"/>
      <c r="T42" s="333">
        <f>+GV34</f>
        <v>4372</v>
      </c>
      <c r="U42" s="334"/>
      <c r="V42" s="335"/>
      <c r="W42" s="336">
        <f>+P42*T42</f>
        <v>8245.6453754808699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2393</v>
      </c>
      <c r="F43" s="381"/>
      <c r="G43" s="381"/>
      <c r="H43" s="381"/>
      <c r="I43" s="381"/>
      <c r="J43" s="381"/>
      <c r="K43" s="381"/>
      <c r="L43" s="381">
        <f>+E43+I43</f>
        <v>2393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835</v>
      </c>
      <c r="F44" s="376"/>
      <c r="G44" s="376"/>
      <c r="H44" s="376"/>
      <c r="I44" s="376"/>
      <c r="J44" s="376"/>
      <c r="K44" s="376"/>
      <c r="L44" s="376">
        <f>+E44+I44</f>
        <v>835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45607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1 ปี 4 เดือน 22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17">
      <c r="A49" s="84"/>
      <c r="B49" s="84"/>
      <c r="C49" s="300" t="s">
        <v>15</v>
      </c>
      <c r="D49" s="300"/>
      <c r="E49" s="300"/>
      <c r="F49" s="300"/>
      <c r="G49" s="84"/>
    </row>
    <row r="50" spans="1:17">
      <c r="A50" s="84"/>
      <c r="B50" s="84"/>
      <c r="C50" s="308" t="s">
        <v>1</v>
      </c>
      <c r="D50" s="309"/>
      <c r="E50" s="293">
        <v>5.5</v>
      </c>
      <c r="F50" s="295"/>
    </row>
    <row r="51" spans="1:17">
      <c r="A51" s="84"/>
      <c r="B51" s="84"/>
      <c r="C51" s="308" t="s">
        <v>2</v>
      </c>
      <c r="D51" s="309"/>
      <c r="E51" s="293">
        <v>1.2</v>
      </c>
      <c r="F51" s="295"/>
    </row>
    <row r="54" spans="1:17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17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17">
      <c r="A56" s="84"/>
      <c r="B56" s="84"/>
      <c r="C56" s="296" t="s">
        <v>114</v>
      </c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17" s="160" customFormat="1" ht="28.5" customHeight="1">
      <c r="A57" s="160" t="s">
        <v>115</v>
      </c>
      <c r="C57" s="439" t="s">
        <v>114</v>
      </c>
      <c r="D57" s="440"/>
      <c r="E57" s="441"/>
      <c r="F57" s="432">
        <v>1402.5</v>
      </c>
      <c r="G57" s="433"/>
      <c r="H57" s="434"/>
      <c r="I57" s="435">
        <v>163.4</v>
      </c>
      <c r="J57" s="436"/>
      <c r="K57" s="437"/>
      <c r="L57" s="438">
        <f t="shared" ref="L57:L59" si="58">+F57*I57</f>
        <v>229168.5</v>
      </c>
      <c r="M57" s="438"/>
      <c r="N57" s="438"/>
      <c r="O57" s="431">
        <v>401</v>
      </c>
      <c r="P57" s="431"/>
      <c r="Q57" s="431"/>
    </row>
    <row r="58" spans="1:17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</row>
    <row r="59" spans="1:17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</row>
    <row r="60" spans="1:17">
      <c r="A60" s="84"/>
      <c r="B60" s="84"/>
      <c r="C60" s="317" t="s">
        <v>4</v>
      </c>
      <c r="D60" s="317"/>
      <c r="E60" s="317"/>
      <c r="F60" s="292">
        <f>+SUM(F57:H59)</f>
        <v>1402.5</v>
      </c>
      <c r="G60" s="292"/>
      <c r="H60" s="292"/>
      <c r="I60" s="318">
        <f>+L60/F60</f>
        <v>163.4</v>
      </c>
      <c r="J60" s="319"/>
      <c r="K60" s="320"/>
      <c r="L60" s="292">
        <f>SUM(L56:N59)</f>
        <v>229168.5</v>
      </c>
      <c r="M60" s="292"/>
      <c r="N60" s="292"/>
      <c r="O60" s="300"/>
      <c r="P60" s="300"/>
      <c r="Q60" s="300"/>
    </row>
    <row r="61" spans="1:17" ht="12.75" customHeight="1">
      <c r="A61" s="84"/>
      <c r="B61" s="84"/>
      <c r="C61" s="296" t="s">
        <v>152</v>
      </c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8"/>
    </row>
    <row r="62" spans="1:17" ht="12.75" customHeight="1">
      <c r="A62" s="84"/>
      <c r="B62" s="84"/>
      <c r="C62" s="293" t="s">
        <v>107</v>
      </c>
      <c r="D62" s="294"/>
      <c r="E62" s="295"/>
      <c r="F62" s="285">
        <v>126</v>
      </c>
      <c r="G62" s="286"/>
      <c r="H62" s="287"/>
      <c r="I62" s="301">
        <v>135</v>
      </c>
      <c r="J62" s="302"/>
      <c r="K62" s="303"/>
      <c r="L62" s="284">
        <f t="shared" ref="L62:L63" si="59">+F62*I62</f>
        <v>17010</v>
      </c>
      <c r="M62" s="284"/>
      <c r="N62" s="284"/>
      <c r="O62" s="299">
        <v>36</v>
      </c>
      <c r="P62" s="299"/>
      <c r="Q62" s="299"/>
    </row>
    <row r="63" spans="1:17" ht="12.75" customHeight="1">
      <c r="C63" s="293" t="s">
        <v>108</v>
      </c>
      <c r="D63" s="294"/>
      <c r="E63" s="295"/>
      <c r="F63" s="285">
        <v>861.5</v>
      </c>
      <c r="G63" s="286"/>
      <c r="H63" s="287"/>
      <c r="I63" s="301">
        <v>130</v>
      </c>
      <c r="J63" s="302"/>
      <c r="K63" s="303"/>
      <c r="L63" s="284">
        <f t="shared" si="59"/>
        <v>111995</v>
      </c>
      <c r="M63" s="284"/>
      <c r="N63" s="284"/>
      <c r="O63" s="299">
        <v>345</v>
      </c>
      <c r="P63" s="299"/>
      <c r="Q63" s="299"/>
    </row>
    <row r="64" spans="1:17" ht="14.25" customHeight="1">
      <c r="A64" s="84"/>
      <c r="B64" s="84"/>
      <c r="C64" s="317" t="s">
        <v>4</v>
      </c>
      <c r="D64" s="317"/>
      <c r="E64" s="317"/>
      <c r="F64" s="292">
        <f>+SUM(F62:H63)</f>
        <v>987.5</v>
      </c>
      <c r="G64" s="292"/>
      <c r="H64" s="292"/>
      <c r="I64" s="318">
        <f>+L64/F64</f>
        <v>130.63797468354431</v>
      </c>
      <c r="J64" s="319"/>
      <c r="K64" s="320"/>
      <c r="L64" s="292">
        <f>+SUM(L62:N63)</f>
        <v>129005</v>
      </c>
      <c r="M64" s="292"/>
      <c r="N64" s="292"/>
      <c r="O64" s="292">
        <f>+SUM(O62:Q63)</f>
        <v>381</v>
      </c>
      <c r="P64" s="292"/>
      <c r="Q64" s="292"/>
    </row>
    <row r="65" spans="1:22" ht="12.75" customHeight="1">
      <c r="C65" s="296" t="s">
        <v>156</v>
      </c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8"/>
    </row>
    <row r="66" spans="1:22" ht="12.75" customHeight="1">
      <c r="C66" s="293" t="s">
        <v>105</v>
      </c>
      <c r="D66" s="294"/>
      <c r="E66" s="295"/>
      <c r="F66" s="285">
        <v>244</v>
      </c>
      <c r="G66" s="286"/>
      <c r="H66" s="287"/>
      <c r="I66" s="301">
        <v>175</v>
      </c>
      <c r="J66" s="302"/>
      <c r="K66" s="303"/>
      <c r="L66" s="284">
        <f t="shared" ref="L66:L71" si="60">+F66*I66</f>
        <v>42700</v>
      </c>
      <c r="M66" s="284"/>
      <c r="N66" s="284"/>
      <c r="O66" s="299"/>
      <c r="P66" s="299"/>
      <c r="Q66" s="299"/>
      <c r="R66" s="84">
        <v>5.5</v>
      </c>
      <c r="S66" s="84">
        <f>+F66/R66</f>
        <v>44.363636363636367</v>
      </c>
    </row>
    <row r="67" spans="1:22" ht="12.75" customHeight="1">
      <c r="C67" s="293" t="s">
        <v>106</v>
      </c>
      <c r="D67" s="294"/>
      <c r="E67" s="295"/>
      <c r="F67" s="285">
        <v>531</v>
      </c>
      <c r="G67" s="286"/>
      <c r="H67" s="287"/>
      <c r="I67" s="301">
        <v>145</v>
      </c>
      <c r="J67" s="302"/>
      <c r="K67" s="303"/>
      <c r="L67" s="284">
        <f t="shared" si="60"/>
        <v>76995</v>
      </c>
      <c r="M67" s="284"/>
      <c r="N67" s="284"/>
      <c r="O67" s="299"/>
      <c r="P67" s="299"/>
      <c r="Q67" s="299"/>
      <c r="R67" s="84">
        <v>4.5</v>
      </c>
      <c r="S67" s="84">
        <f t="shared" ref="S67:S71" si="61">+F67/R67</f>
        <v>118</v>
      </c>
    </row>
    <row r="68" spans="1:22" ht="12.75" customHeight="1">
      <c r="C68" s="293" t="s">
        <v>107</v>
      </c>
      <c r="D68" s="294"/>
      <c r="E68" s="295"/>
      <c r="F68" s="285">
        <v>794</v>
      </c>
      <c r="G68" s="286"/>
      <c r="H68" s="287"/>
      <c r="I68" s="301">
        <v>135</v>
      </c>
      <c r="J68" s="302"/>
      <c r="K68" s="303"/>
      <c r="L68" s="284">
        <f t="shared" si="60"/>
        <v>107190</v>
      </c>
      <c r="M68" s="284"/>
      <c r="N68" s="284"/>
      <c r="O68" s="299"/>
      <c r="P68" s="299"/>
      <c r="Q68" s="299"/>
      <c r="R68" s="84">
        <v>3.5</v>
      </c>
      <c r="S68" s="84">
        <f t="shared" si="61"/>
        <v>226.85714285714286</v>
      </c>
    </row>
    <row r="69" spans="1:22" ht="12.75" customHeight="1">
      <c r="C69" s="293" t="s">
        <v>108</v>
      </c>
      <c r="D69" s="294"/>
      <c r="E69" s="295"/>
      <c r="F69" s="285">
        <v>716.5</v>
      </c>
      <c r="G69" s="286"/>
      <c r="H69" s="287"/>
      <c r="I69" s="301">
        <v>130</v>
      </c>
      <c r="J69" s="302"/>
      <c r="K69" s="303"/>
      <c r="L69" s="284">
        <f t="shared" si="60"/>
        <v>93145</v>
      </c>
      <c r="M69" s="284"/>
      <c r="N69" s="284"/>
      <c r="O69" s="299"/>
      <c r="P69" s="299"/>
      <c r="Q69" s="299"/>
      <c r="R69" s="84">
        <v>2.5</v>
      </c>
      <c r="S69" s="84">
        <f t="shared" si="61"/>
        <v>286.60000000000002</v>
      </c>
    </row>
    <row r="70" spans="1:22" ht="12.75" customHeight="1">
      <c r="C70" s="293" t="s">
        <v>111</v>
      </c>
      <c r="D70" s="294"/>
      <c r="E70" s="295"/>
      <c r="F70" s="285"/>
      <c r="G70" s="286"/>
      <c r="H70" s="287"/>
      <c r="I70" s="301">
        <v>110</v>
      </c>
      <c r="J70" s="302"/>
      <c r="K70" s="303"/>
      <c r="L70" s="284">
        <f t="shared" si="60"/>
        <v>0</v>
      </c>
      <c r="M70" s="284"/>
      <c r="N70" s="284"/>
      <c r="O70" s="299"/>
      <c r="P70" s="299"/>
      <c r="Q70" s="299"/>
      <c r="R70" s="84">
        <v>1.5</v>
      </c>
      <c r="S70" s="84">
        <f t="shared" si="61"/>
        <v>0</v>
      </c>
    </row>
    <row r="71" spans="1:22" ht="12.75" customHeight="1">
      <c r="C71" s="293" t="s">
        <v>109</v>
      </c>
      <c r="D71" s="294"/>
      <c r="E71" s="295"/>
      <c r="F71" s="285">
        <v>124</v>
      </c>
      <c r="G71" s="286"/>
      <c r="H71" s="287"/>
      <c r="I71" s="301">
        <v>80</v>
      </c>
      <c r="J71" s="302"/>
      <c r="K71" s="303"/>
      <c r="L71" s="284">
        <f t="shared" si="60"/>
        <v>9920</v>
      </c>
      <c r="M71" s="284"/>
      <c r="N71" s="284"/>
      <c r="O71" s="299"/>
      <c r="P71" s="299"/>
      <c r="Q71" s="299"/>
      <c r="R71" s="84">
        <v>2</v>
      </c>
      <c r="S71" s="84">
        <f t="shared" si="61"/>
        <v>62</v>
      </c>
    </row>
    <row r="72" spans="1:22" ht="12.75" customHeight="1">
      <c r="A72" s="84"/>
      <c r="B72" s="84"/>
      <c r="C72" s="317" t="s">
        <v>4</v>
      </c>
      <c r="D72" s="317"/>
      <c r="E72" s="317"/>
      <c r="F72" s="292">
        <f>+SUM(F66:H71)</f>
        <v>2409.5</v>
      </c>
      <c r="G72" s="292"/>
      <c r="H72" s="292"/>
      <c r="I72" s="318">
        <f>+L72/F72</f>
        <v>136.93712388462336</v>
      </c>
      <c r="J72" s="319"/>
      <c r="K72" s="320"/>
      <c r="L72" s="292">
        <f>SUM(L65:N71)</f>
        <v>329950</v>
      </c>
      <c r="M72" s="292"/>
      <c r="N72" s="292"/>
      <c r="O72" s="300">
        <v>735</v>
      </c>
      <c r="P72" s="300"/>
      <c r="Q72" s="300"/>
    </row>
    <row r="73" spans="1:22">
      <c r="A73" s="84"/>
      <c r="B73" s="84"/>
      <c r="C73" s="288" t="s">
        <v>63</v>
      </c>
      <c r="D73" s="288"/>
      <c r="E73" s="288"/>
      <c r="F73" s="289">
        <f>+F60+F64+F72</f>
        <v>4799.5</v>
      </c>
      <c r="G73" s="290"/>
      <c r="H73" s="290"/>
      <c r="I73" s="291">
        <f>+L73/F73</f>
        <v>143.37399729138451</v>
      </c>
      <c r="J73" s="291"/>
      <c r="K73" s="291"/>
      <c r="L73" s="289">
        <f>+L60+L64+L72</f>
        <v>688123.5</v>
      </c>
      <c r="M73" s="290"/>
      <c r="N73" s="290"/>
      <c r="O73" s="289">
        <f>+O60+O64+O72</f>
        <v>1116</v>
      </c>
      <c r="P73" s="290"/>
      <c r="Q73" s="290"/>
    </row>
    <row r="74" spans="1:22">
      <c r="A74" s="84"/>
      <c r="B74" s="84"/>
      <c r="O74" s="268"/>
      <c r="P74" s="269"/>
      <c r="Q74" s="269"/>
    </row>
    <row r="75" spans="1:22">
      <c r="A75" s="84"/>
      <c r="B75" s="84"/>
      <c r="C75" s="271" t="s">
        <v>64</v>
      </c>
      <c r="D75" s="271"/>
      <c r="E75" s="271"/>
      <c r="F75" s="270">
        <f>+L73/F73</f>
        <v>143.37399729138451</v>
      </c>
      <c r="G75" s="270"/>
      <c r="H75" s="270"/>
      <c r="I75" s="78"/>
      <c r="J75" s="78"/>
      <c r="L75" s="267" t="s">
        <v>82</v>
      </c>
      <c r="M75" s="267"/>
      <c r="N75" s="267"/>
      <c r="O75" s="267" t="s">
        <v>83</v>
      </c>
      <c r="P75" s="267"/>
      <c r="Q75" s="267"/>
      <c r="R75" s="113"/>
      <c r="S75" s="113"/>
    </row>
    <row r="76" spans="1:22">
      <c r="A76" s="84"/>
      <c r="B76" s="84"/>
      <c r="C76" s="271" t="s">
        <v>65</v>
      </c>
      <c r="D76" s="271"/>
      <c r="E76" s="271"/>
      <c r="F76" s="270">
        <f>F90/F73</f>
        <v>-3388.3530848680848</v>
      </c>
      <c r="G76" s="270"/>
      <c r="H76" s="270"/>
      <c r="L76" s="274">
        <f>+H35-O73</f>
        <v>4091</v>
      </c>
      <c r="M76" s="275"/>
      <c r="N76" s="276"/>
      <c r="O76" s="277">
        <f>+L76/H35</f>
        <v>0.78567313232187441</v>
      </c>
      <c r="P76" s="277"/>
      <c r="Q76" s="277"/>
      <c r="R76" s="85"/>
      <c r="S76" s="86"/>
      <c r="T76" s="87"/>
      <c r="U76" s="87"/>
      <c r="V76" s="87"/>
    </row>
    <row r="77" spans="1:22">
      <c r="A77" s="84"/>
      <c r="B77" s="84"/>
      <c r="P77" s="88"/>
      <c r="Q77" s="88"/>
      <c r="R77" s="88"/>
      <c r="S77" s="86"/>
      <c r="T77" s="87"/>
      <c r="U77" s="87"/>
      <c r="V77" s="87"/>
    </row>
    <row r="78" spans="1:22">
      <c r="A78" s="84"/>
      <c r="B78" s="84"/>
      <c r="C78" s="272" t="s">
        <v>66</v>
      </c>
      <c r="D78" s="272"/>
      <c r="E78" s="272"/>
      <c r="F78" s="273">
        <f>+(F47-C47)/31</f>
        <v>-1471.1935483870968</v>
      </c>
      <c r="G78" s="273"/>
      <c r="H78" s="273"/>
      <c r="P78" s="85"/>
      <c r="Q78" s="85"/>
      <c r="R78" s="85"/>
      <c r="S78" s="86"/>
      <c r="T78" s="86"/>
      <c r="U78" s="86"/>
      <c r="V78" s="86"/>
    </row>
    <row r="79" spans="1:22">
      <c r="A79" s="84"/>
      <c r="B79" s="84"/>
      <c r="C79" s="374" t="s">
        <v>67</v>
      </c>
      <c r="D79" s="385"/>
      <c r="E79" s="385"/>
      <c r="F79" s="385"/>
      <c r="G79" s="385"/>
      <c r="H79" s="375"/>
      <c r="I79" s="291" t="s">
        <v>68</v>
      </c>
      <c r="J79" s="291"/>
      <c r="K79" s="291"/>
      <c r="P79" s="88"/>
      <c r="Q79" s="88"/>
      <c r="R79" s="88"/>
      <c r="S79" s="86"/>
      <c r="T79" s="87"/>
      <c r="U79" s="87"/>
      <c r="V79" s="87"/>
    </row>
    <row r="80" spans="1:22">
      <c r="A80" s="84"/>
      <c r="B80" s="84"/>
      <c r="C80" s="383" t="s">
        <v>69</v>
      </c>
      <c r="D80" s="383"/>
      <c r="E80" s="383"/>
      <c r="F80" s="384">
        <f>L42*14</f>
        <v>452760</v>
      </c>
      <c r="G80" s="384"/>
      <c r="H80" s="384"/>
      <c r="I80" s="386">
        <f>+F80/$F$90</f>
        <v>-2.7840908010950211E-2</v>
      </c>
      <c r="J80" s="386"/>
      <c r="K80" s="386"/>
      <c r="P80" s="85"/>
      <c r="Q80" s="85"/>
      <c r="R80" s="85"/>
      <c r="S80" s="86"/>
      <c r="T80" s="87"/>
      <c r="U80" s="87"/>
      <c r="V80" s="87"/>
    </row>
    <row r="81" spans="1:22">
      <c r="A81" s="84"/>
      <c r="B81" s="84"/>
      <c r="C81" s="383" t="s">
        <v>70</v>
      </c>
      <c r="D81" s="383"/>
      <c r="E81" s="383"/>
      <c r="F81" s="384">
        <f>L43*50</f>
        <v>119650</v>
      </c>
      <c r="G81" s="384"/>
      <c r="H81" s="384"/>
      <c r="I81" s="387">
        <f>+F81/$F$90</f>
        <v>-7.3574623277458092E-3</v>
      </c>
      <c r="J81" s="388"/>
      <c r="K81" s="389"/>
      <c r="P81" s="85"/>
      <c r="Q81" s="85"/>
      <c r="R81" s="85"/>
      <c r="S81" s="86"/>
      <c r="T81" s="87"/>
      <c r="U81" s="87"/>
      <c r="V81" s="87"/>
    </row>
    <row r="82" spans="1:22" ht="12.75" customHeight="1">
      <c r="A82" s="84"/>
      <c r="B82" s="84"/>
      <c r="C82" s="390" t="s">
        <v>71</v>
      </c>
      <c r="D82" s="391"/>
      <c r="E82" s="392"/>
      <c r="F82" s="291">
        <f>+F80+F81</f>
        <v>572410</v>
      </c>
      <c r="G82" s="291"/>
      <c r="H82" s="291"/>
      <c r="I82" s="281">
        <f>+F82/$F$90</f>
        <v>-3.5198370338696015E-2</v>
      </c>
      <c r="J82" s="282"/>
      <c r="K82" s="283"/>
      <c r="P82" s="85"/>
      <c r="Q82" s="85"/>
      <c r="R82" s="85"/>
      <c r="S82" s="86"/>
      <c r="T82" s="86"/>
      <c r="U82" s="86"/>
      <c r="V82" s="86"/>
    </row>
    <row r="83" spans="1:22">
      <c r="A83" s="84"/>
      <c r="B83" s="84"/>
      <c r="C83" s="264" t="s">
        <v>72</v>
      </c>
      <c r="D83" s="265"/>
      <c r="E83" s="265"/>
      <c r="F83" s="265"/>
      <c r="G83" s="265"/>
      <c r="H83" s="266"/>
      <c r="I83" s="382" t="s">
        <v>73</v>
      </c>
      <c r="J83" s="382"/>
      <c r="K83" s="382"/>
      <c r="P83" s="85"/>
      <c r="Q83" s="85"/>
      <c r="R83" s="85"/>
      <c r="S83" s="86"/>
      <c r="T83" s="86"/>
      <c r="U83" s="86"/>
      <c r="V83" s="86"/>
    </row>
    <row r="84" spans="1:22">
      <c r="A84" s="84"/>
      <c r="B84" s="84"/>
      <c r="C84" s="89"/>
      <c r="D84" s="259" t="s">
        <v>74</v>
      </c>
      <c r="E84" s="260"/>
      <c r="F84" s="261">
        <f>+(G35*H35)*100+(750*4.6*145)</f>
        <v>646046</v>
      </c>
      <c r="G84" s="262"/>
      <c r="H84" s="263"/>
      <c r="I84" s="278">
        <f>+F84/$F$90</f>
        <v>-3.9726361111499117E-2</v>
      </c>
      <c r="J84" s="279"/>
      <c r="K84" s="280"/>
      <c r="P84" s="85"/>
      <c r="Q84" s="85"/>
      <c r="R84" s="85"/>
      <c r="S84" s="86"/>
      <c r="T84" s="86"/>
      <c r="U84" s="86"/>
      <c r="V84" s="86"/>
    </row>
    <row r="85" spans="1:22">
      <c r="A85" s="84"/>
      <c r="B85" s="84"/>
      <c r="C85" s="89"/>
      <c r="D85" s="259" t="s">
        <v>75</v>
      </c>
      <c r="E85" s="260"/>
      <c r="F85" s="261">
        <f>+(16000/18)*F78</f>
        <v>-1307727.5985663084</v>
      </c>
      <c r="G85" s="262"/>
      <c r="H85" s="263"/>
      <c r="I85" s="278">
        <f t="shared" ref="I85:I90" si="62">+F85/$F$90</f>
        <v>8.0414179201045613E-2</v>
      </c>
      <c r="J85" s="279"/>
      <c r="K85" s="280"/>
      <c r="P85" s="85"/>
      <c r="Q85" s="85"/>
      <c r="R85" s="85"/>
      <c r="S85" s="86"/>
      <c r="T85" s="86"/>
      <c r="U85" s="86"/>
      <c r="V85" s="86"/>
    </row>
    <row r="86" spans="1:22">
      <c r="A86" s="84"/>
      <c r="B86" s="84"/>
      <c r="C86" s="89"/>
      <c r="D86" s="259" t="s">
        <v>76</v>
      </c>
      <c r="E86" s="260"/>
      <c r="F86" s="261">
        <f>+(90000/18)*F78</f>
        <v>-7355967.7419354841</v>
      </c>
      <c r="G86" s="262"/>
      <c r="H86" s="263"/>
      <c r="I86" s="278">
        <f t="shared" si="62"/>
        <v>0.4523297580058816</v>
      </c>
      <c r="J86" s="279"/>
      <c r="K86" s="280"/>
      <c r="P86" s="85"/>
      <c r="Q86" s="85"/>
      <c r="R86" s="85"/>
      <c r="S86" s="86"/>
      <c r="T86" s="86"/>
      <c r="U86" s="86"/>
      <c r="V86" s="86"/>
    </row>
    <row r="87" spans="1:22">
      <c r="A87" s="84"/>
      <c r="B87" s="84"/>
      <c r="C87" s="89"/>
      <c r="D87" s="259" t="s">
        <v>77</v>
      </c>
      <c r="E87" s="260"/>
      <c r="F87" s="261">
        <f>6000*F78</f>
        <v>-8827161.2903225813</v>
      </c>
      <c r="G87" s="262"/>
      <c r="H87" s="263"/>
      <c r="I87" s="278">
        <f t="shared" si="62"/>
        <v>0.54279570960705792</v>
      </c>
      <c r="J87" s="279"/>
      <c r="K87" s="280"/>
      <c r="P87" s="85"/>
      <c r="Q87" s="85"/>
      <c r="R87" s="85"/>
      <c r="S87" s="86"/>
      <c r="T87" s="86"/>
      <c r="U87" s="86"/>
      <c r="V87" s="86"/>
    </row>
    <row r="88" spans="1:22">
      <c r="C88" s="89"/>
      <c r="D88" s="259" t="s">
        <v>90</v>
      </c>
      <c r="E88" s="260"/>
      <c r="F88" s="261">
        <v>10000</v>
      </c>
      <c r="G88" s="262"/>
      <c r="H88" s="263"/>
      <c r="I88" s="278">
        <f t="shared" si="62"/>
        <v>-6.1491536378987122E-4</v>
      </c>
      <c r="J88" s="279"/>
      <c r="K88" s="280"/>
      <c r="P88" s="85"/>
      <c r="Q88" s="85"/>
      <c r="R88" s="85"/>
      <c r="S88" s="86"/>
      <c r="T88" s="86"/>
      <c r="U88" s="86"/>
      <c r="V88" s="86"/>
    </row>
    <row r="89" spans="1:22">
      <c r="C89" s="264" t="s">
        <v>78</v>
      </c>
      <c r="D89" s="265"/>
      <c r="E89" s="266"/>
      <c r="F89" s="326">
        <f>+SUM(F84:H88)</f>
        <v>-16834810.630824372</v>
      </c>
      <c r="G89" s="327"/>
      <c r="H89" s="328"/>
      <c r="I89" s="329">
        <f t="shared" si="62"/>
        <v>1.035198370338696</v>
      </c>
      <c r="J89" s="330"/>
      <c r="K89" s="331"/>
      <c r="P89" s="85"/>
      <c r="Q89" s="85"/>
      <c r="R89" s="85"/>
      <c r="S89" s="86"/>
      <c r="T89" s="86"/>
      <c r="U89" s="86"/>
      <c r="V89" s="86"/>
    </row>
    <row r="90" spans="1:22" ht="12.75" customHeight="1">
      <c r="C90" s="398" t="s">
        <v>79</v>
      </c>
      <c r="D90" s="399"/>
      <c r="E90" s="400"/>
      <c r="F90" s="332">
        <f>+F82+F89</f>
        <v>-16262400.630824372</v>
      </c>
      <c r="G90" s="332"/>
      <c r="H90" s="332"/>
      <c r="I90" s="393">
        <f t="shared" si="62"/>
        <v>1</v>
      </c>
      <c r="J90" s="394"/>
      <c r="K90" s="395"/>
      <c r="Q90" s="86"/>
      <c r="R90" s="86"/>
      <c r="S90" s="86"/>
      <c r="T90" s="86"/>
      <c r="U90" s="86"/>
      <c r="V90" s="86"/>
    </row>
    <row r="91" spans="1:22">
      <c r="C91" s="401" t="s">
        <v>80</v>
      </c>
      <c r="D91" s="401"/>
      <c r="E91" s="401"/>
      <c r="F91" s="325">
        <f>L73-F90</f>
        <v>16950524.130824372</v>
      </c>
      <c r="G91" s="325"/>
      <c r="H91" s="325"/>
      <c r="I91" s="396">
        <f>+F91/F90</f>
        <v>-1.042313771233486</v>
      </c>
      <c r="J91" s="396"/>
      <c r="K91" s="396"/>
    </row>
    <row r="92" spans="1:22">
      <c r="S92" s="402"/>
      <c r="T92" s="402"/>
      <c r="U92" s="402"/>
      <c r="V92" s="402"/>
    </row>
    <row r="93" spans="1:22">
      <c r="S93" s="402"/>
      <c r="T93" s="402"/>
      <c r="U93" s="402"/>
      <c r="V93" s="402"/>
    </row>
    <row r="94" spans="1:22">
      <c r="C94" s="314" t="s">
        <v>23</v>
      </c>
      <c r="D94" s="315"/>
      <c r="E94" s="315"/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6"/>
      <c r="S94" s="402"/>
      <c r="T94" s="402"/>
      <c r="U94" s="402"/>
      <c r="V94" s="402"/>
    </row>
    <row r="95" spans="1:22" s="143" customFormat="1" ht="75.75" customHeight="1">
      <c r="A95" s="141"/>
      <c r="B95" s="142"/>
      <c r="C95" s="412" t="s">
        <v>143</v>
      </c>
      <c r="D95" s="404"/>
      <c r="E95" s="404"/>
      <c r="F95" s="404"/>
      <c r="G95" s="404"/>
      <c r="H95" s="404"/>
      <c r="I95" s="404"/>
      <c r="J95" s="404"/>
      <c r="K95" s="404"/>
      <c r="L95" s="404"/>
      <c r="M95" s="404"/>
      <c r="N95" s="404"/>
      <c r="O95" s="404"/>
      <c r="P95" s="404"/>
      <c r="Q95" s="405"/>
      <c r="S95" s="397"/>
      <c r="T95" s="397"/>
      <c r="U95" s="397"/>
      <c r="V95" s="397"/>
    </row>
    <row r="96" spans="1:22" s="143" customFormat="1" ht="75.75" customHeight="1">
      <c r="A96" s="141"/>
      <c r="B96" s="142"/>
      <c r="C96" s="406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7"/>
      <c r="O96" s="407"/>
      <c r="P96" s="407"/>
      <c r="Q96" s="408"/>
      <c r="S96" s="397"/>
      <c r="T96" s="397"/>
      <c r="U96" s="397"/>
      <c r="V96" s="397"/>
    </row>
    <row r="97" spans="1:17" s="143" customFormat="1" ht="75.75" customHeight="1">
      <c r="A97" s="141"/>
      <c r="B97" s="142"/>
      <c r="C97" s="409"/>
      <c r="D97" s="410"/>
      <c r="E97" s="410"/>
      <c r="F97" s="410"/>
      <c r="G97" s="410"/>
      <c r="H97" s="410"/>
      <c r="I97" s="410"/>
      <c r="J97" s="410"/>
      <c r="K97" s="410"/>
      <c r="L97" s="410"/>
      <c r="M97" s="410"/>
      <c r="N97" s="410"/>
      <c r="O97" s="410"/>
      <c r="P97" s="410"/>
      <c r="Q97" s="411"/>
    </row>
    <row r="104" spans="1:17">
      <c r="A104" s="84"/>
      <c r="B104" s="84"/>
      <c r="C104" s="84"/>
      <c r="D104" s="84"/>
      <c r="E104" s="84"/>
      <c r="F104" s="84"/>
      <c r="G104" s="84"/>
    </row>
    <row r="105" spans="1:17">
      <c r="A105" s="84"/>
      <c r="B105" s="84"/>
      <c r="C105" s="84"/>
      <c r="D105" s="84"/>
      <c r="E105" s="84"/>
      <c r="F105" s="84"/>
      <c r="G105" s="84"/>
    </row>
    <row r="106" spans="1:17">
      <c r="A106" s="84"/>
      <c r="B106" s="84"/>
      <c r="C106" s="84"/>
      <c r="D106" s="84"/>
      <c r="E106" s="84"/>
      <c r="F106" s="84"/>
      <c r="G106" s="84"/>
    </row>
    <row r="107" spans="1:17">
      <c r="A107" s="84"/>
      <c r="B107" s="84"/>
      <c r="C107" s="84"/>
      <c r="D107" s="84"/>
      <c r="E107" s="84"/>
      <c r="F107" s="84"/>
      <c r="G107" s="84"/>
    </row>
    <row r="108" spans="1:17">
      <c r="A108" s="84"/>
      <c r="B108" s="84"/>
      <c r="C108" s="84"/>
      <c r="D108" s="84"/>
      <c r="E108" s="84"/>
      <c r="F108" s="84"/>
      <c r="G108" s="84"/>
    </row>
    <row r="109" spans="1:17">
      <c r="A109" s="84"/>
      <c r="B109" s="84"/>
      <c r="C109" s="84"/>
      <c r="D109" s="84"/>
      <c r="E109" s="84"/>
      <c r="F109" s="84"/>
      <c r="G109" s="84"/>
    </row>
    <row r="110" spans="1:17">
      <c r="A110" s="84"/>
      <c r="B110" s="84"/>
      <c r="C110" s="84"/>
      <c r="D110" s="84"/>
      <c r="E110" s="84"/>
      <c r="F110" s="84"/>
      <c r="G110" s="84"/>
    </row>
    <row r="111" spans="1:17">
      <c r="A111" s="84"/>
      <c r="B111" s="84"/>
      <c r="C111" s="84"/>
      <c r="D111" s="84"/>
      <c r="E111" s="84"/>
      <c r="F111" s="84"/>
      <c r="G111" s="84"/>
    </row>
    <row r="112" spans="1:17">
      <c r="A112" s="84"/>
      <c r="B112" s="84"/>
      <c r="C112" s="84"/>
      <c r="D112" s="84"/>
      <c r="E112" s="84"/>
      <c r="F112" s="84"/>
      <c r="G112" s="84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</sheetData>
  <mergeCells count="413">
    <mergeCell ref="F78:H78"/>
    <mergeCell ref="I79:K79"/>
    <mergeCell ref="F76:H76"/>
    <mergeCell ref="L76:N76"/>
    <mergeCell ref="O76:Q76"/>
    <mergeCell ref="C75:E75"/>
    <mergeCell ref="F75:H75"/>
    <mergeCell ref="C62:E62"/>
    <mergeCell ref="F62:H62"/>
    <mergeCell ref="I62:K62"/>
    <mergeCell ref="L62:N62"/>
    <mergeCell ref="O62:Q62"/>
    <mergeCell ref="C63:E63"/>
    <mergeCell ref="C66:E66"/>
    <mergeCell ref="F66:H66"/>
    <mergeCell ref="I66:K66"/>
    <mergeCell ref="L66:N66"/>
    <mergeCell ref="O66:Q66"/>
    <mergeCell ref="C64:E64"/>
    <mergeCell ref="F64:H64"/>
    <mergeCell ref="I64:K64"/>
    <mergeCell ref="L64:N64"/>
    <mergeCell ref="F63:H63"/>
    <mergeCell ref="I63:K63"/>
    <mergeCell ref="L63:N63"/>
    <mergeCell ref="O63:Q63"/>
    <mergeCell ref="C65:Q65"/>
    <mergeCell ref="O64:Q64"/>
    <mergeCell ref="I70:K70"/>
    <mergeCell ref="L70:N70"/>
    <mergeCell ref="O70:Q70"/>
    <mergeCell ref="F71:H71"/>
    <mergeCell ref="L75:N75"/>
    <mergeCell ref="O75:Q75"/>
    <mergeCell ref="L60:N60"/>
    <mergeCell ref="O60:Q60"/>
    <mergeCell ref="I60:K60"/>
    <mergeCell ref="F72:H72"/>
    <mergeCell ref="O72:Q72"/>
    <mergeCell ref="L72:N72"/>
    <mergeCell ref="I71:K71"/>
    <mergeCell ref="L71:N71"/>
    <mergeCell ref="O71:Q71"/>
    <mergeCell ref="GR36:GS36"/>
    <mergeCell ref="FI36:FJ36"/>
    <mergeCell ref="FN36:FO36"/>
    <mergeCell ref="FP36:FQ36"/>
    <mergeCell ref="FU36:FV36"/>
    <mergeCell ref="FW36:FX36"/>
    <mergeCell ref="GB36:GC36"/>
    <mergeCell ref="GD36:GE36"/>
    <mergeCell ref="GP36:GQ36"/>
    <mergeCell ref="GI36:GJ36"/>
    <mergeCell ref="GK36:GL36"/>
    <mergeCell ref="EB2:EB3"/>
    <mergeCell ref="FW2:FX2"/>
    <mergeCell ref="FE2:FE3"/>
    <mergeCell ref="FP2:FQ2"/>
    <mergeCell ref="FR2:FR3"/>
    <mergeCell ref="FK2:FK3"/>
    <mergeCell ref="FF2:FF3"/>
    <mergeCell ref="FG2:FH2"/>
    <mergeCell ref="EK2:EK3"/>
    <mergeCell ref="W42:Y42"/>
    <mergeCell ref="GU2:GU3"/>
    <mergeCell ref="GV2:GV3"/>
    <mergeCell ref="GR2:GS2"/>
    <mergeCell ref="GH2:GH3"/>
    <mergeCell ref="GI2:GJ2"/>
    <mergeCell ref="GK2:GL2"/>
    <mergeCell ref="GM2:GM3"/>
    <mergeCell ref="GN2:GN3"/>
    <mergeCell ref="GO2:GO3"/>
    <mergeCell ref="GP2:GQ2"/>
    <mergeCell ref="GT2:GT3"/>
    <mergeCell ref="EJ2:EJ3"/>
    <mergeCell ref="DL2:DM2"/>
    <mergeCell ref="DN2:DN3"/>
    <mergeCell ref="DO2:DO3"/>
    <mergeCell ref="EI2:EI3"/>
    <mergeCell ref="FY2:FY3"/>
    <mergeCell ref="FZ2:FZ3"/>
    <mergeCell ref="GA2:GA3"/>
    <mergeCell ref="ED2:ED3"/>
    <mergeCell ref="EE2:EF2"/>
    <mergeCell ref="EG2:EH2"/>
    <mergeCell ref="DZ2:EA2"/>
    <mergeCell ref="BO36:BP36"/>
    <mergeCell ref="BT36:BU36"/>
    <mergeCell ref="BV36:BW36"/>
    <mergeCell ref="Y36:Z36"/>
    <mergeCell ref="AD36:AE36"/>
    <mergeCell ref="AF36:AG36"/>
    <mergeCell ref="AK36:AL36"/>
    <mergeCell ref="AM36:AN36"/>
    <mergeCell ref="BF36:BG36"/>
    <mergeCell ref="AR36:AS36"/>
    <mergeCell ref="DH2:DH3"/>
    <mergeCell ref="DI2:DI3"/>
    <mergeCell ref="DJ2:DK2"/>
    <mergeCell ref="DA2:DA3"/>
    <mergeCell ref="DB2:DB3"/>
    <mergeCell ref="DC2:DD2"/>
    <mergeCell ref="DE2:DF2"/>
    <mergeCell ref="DG2:DG3"/>
    <mergeCell ref="DX2:DY2"/>
    <mergeCell ref="GG2:GG3"/>
    <mergeCell ref="FT2:FT3"/>
    <mergeCell ref="FM2:FM3"/>
    <mergeCell ref="FN2:FO2"/>
    <mergeCell ref="EQ2:EQ3"/>
    <mergeCell ref="EP2:EP3"/>
    <mergeCell ref="FB2:FC2"/>
    <mergeCell ref="FD2:FD3"/>
    <mergeCell ref="FL2:FL3"/>
    <mergeCell ref="EZ2:FA2"/>
    <mergeCell ref="ER2:ER3"/>
    <mergeCell ref="ES2:ET2"/>
    <mergeCell ref="EU2:EV2"/>
    <mergeCell ref="EW2:EW3"/>
    <mergeCell ref="EX2:EX3"/>
    <mergeCell ref="EY2:EY3"/>
    <mergeCell ref="FS2:FS3"/>
    <mergeCell ref="FU2:FV2"/>
    <mergeCell ref="GB2:GC2"/>
    <mergeCell ref="GD2:GE2"/>
    <mergeCell ref="GF2:GF3"/>
    <mergeCell ref="FI2:FJ2"/>
    <mergeCell ref="EL36:EM36"/>
    <mergeCell ref="EN36:EO36"/>
    <mergeCell ref="ES36:ET36"/>
    <mergeCell ref="FG36:FH36"/>
    <mergeCell ref="EU36:EV36"/>
    <mergeCell ref="EZ36:FA36"/>
    <mergeCell ref="FB36:FC36"/>
    <mergeCell ref="O46:Q46"/>
    <mergeCell ref="EE36:EF36"/>
    <mergeCell ref="R36:S36"/>
    <mergeCell ref="EG36:EH36"/>
    <mergeCell ref="CV36:CW36"/>
    <mergeCell ref="AT36:AU36"/>
    <mergeCell ref="AY36:AZ36"/>
    <mergeCell ref="BA36:BB36"/>
    <mergeCell ref="CA36:CB36"/>
    <mergeCell ref="CC36:CD36"/>
    <mergeCell ref="CO36:CP36"/>
    <mergeCell ref="DC36:DD36"/>
    <mergeCell ref="DE36:DF36"/>
    <mergeCell ref="DJ36:DK36"/>
    <mergeCell ref="W36:X36"/>
    <mergeCell ref="BH36:BI36"/>
    <mergeCell ref="BM36:BN36"/>
    <mergeCell ref="CS2:CS3"/>
    <mergeCell ref="DZ36:EA36"/>
    <mergeCell ref="DS2:DT2"/>
    <mergeCell ref="DU2:DU3"/>
    <mergeCell ref="DV2:DV3"/>
    <mergeCell ref="DW2:DW3"/>
    <mergeCell ref="EC2:EC3"/>
    <mergeCell ref="CZ2:CZ3"/>
    <mergeCell ref="CF2:CF3"/>
    <mergeCell ref="CG2:CG3"/>
    <mergeCell ref="CH2:CI2"/>
    <mergeCell ref="CJ2:CK2"/>
    <mergeCell ref="CL2:CL3"/>
    <mergeCell ref="CM2:CM3"/>
    <mergeCell ref="CO2:CP2"/>
    <mergeCell ref="CQ2:CR2"/>
    <mergeCell ref="CX36:CY36"/>
    <mergeCell ref="DL36:DM36"/>
    <mergeCell ref="DQ36:DR36"/>
    <mergeCell ref="DS36:DT36"/>
    <mergeCell ref="DX36:DY36"/>
    <mergeCell ref="CH36:CI36"/>
    <mergeCell ref="CJ36:CK36"/>
    <mergeCell ref="CQ36:CR36"/>
    <mergeCell ref="A1:A2"/>
    <mergeCell ref="B1:H1"/>
    <mergeCell ref="I1:O1"/>
    <mergeCell ref="BC2:BC3"/>
    <mergeCell ref="AR2:AS2"/>
    <mergeCell ref="AD2:AE2"/>
    <mergeCell ref="AI2:AI3"/>
    <mergeCell ref="BE2:BE3"/>
    <mergeCell ref="CN2:CN3"/>
    <mergeCell ref="AK1:AQ1"/>
    <mergeCell ref="CE2:CE3"/>
    <mergeCell ref="AA2:AA3"/>
    <mergeCell ref="BK2:BK3"/>
    <mergeCell ref="BL2:BL3"/>
    <mergeCell ref="BO2:BP2"/>
    <mergeCell ref="BQ2:BQ3"/>
    <mergeCell ref="BR2:BR3"/>
    <mergeCell ref="BX2:BX3"/>
    <mergeCell ref="BY2:BY3"/>
    <mergeCell ref="BZ2:BZ3"/>
    <mergeCell ref="AR1:AX1"/>
    <mergeCell ref="CA1:CG1"/>
    <mergeCell ref="CH1:CN1"/>
    <mergeCell ref="AT2:AU2"/>
    <mergeCell ref="P1:V1"/>
    <mergeCell ref="C42:D42"/>
    <mergeCell ref="M2:M3"/>
    <mergeCell ref="N2:N3"/>
    <mergeCell ref="O2:O3"/>
    <mergeCell ref="P2:Q2"/>
    <mergeCell ref="L42:N42"/>
    <mergeCell ref="H2:H3"/>
    <mergeCell ref="I2:J2"/>
    <mergeCell ref="D36:E36"/>
    <mergeCell ref="C39:F39"/>
    <mergeCell ref="T2:T3"/>
    <mergeCell ref="B36:C36"/>
    <mergeCell ref="U2:U3"/>
    <mergeCell ref="C41:D41"/>
    <mergeCell ref="E41:H41"/>
    <mergeCell ref="I41:K41"/>
    <mergeCell ref="B2:C2"/>
    <mergeCell ref="P41:S41"/>
    <mergeCell ref="L41:N41"/>
    <mergeCell ref="T41:V41"/>
    <mergeCell ref="P42:S42"/>
    <mergeCell ref="T42:V42"/>
    <mergeCell ref="H39:N39"/>
    <mergeCell ref="CO1:CU1"/>
    <mergeCell ref="BH2:BI2"/>
    <mergeCell ref="BJ2:BJ3"/>
    <mergeCell ref="EN2:EO2"/>
    <mergeCell ref="BT1:BZ1"/>
    <mergeCell ref="CV1:DB1"/>
    <mergeCell ref="AY2:AZ2"/>
    <mergeCell ref="BA2:BB2"/>
    <mergeCell ref="BD2:BD3"/>
    <mergeCell ref="DP2:DP3"/>
    <mergeCell ref="DQ2:DR2"/>
    <mergeCell ref="EL2:EM2"/>
    <mergeCell ref="AY1:BE1"/>
    <mergeCell ref="BF1:BL1"/>
    <mergeCell ref="BM2:BN2"/>
    <mergeCell ref="BM1:BS1"/>
    <mergeCell ref="BT2:BU2"/>
    <mergeCell ref="BV2:BW2"/>
    <mergeCell ref="CA2:CB2"/>
    <mergeCell ref="CC2:CD2"/>
    <mergeCell ref="CT2:CT3"/>
    <mergeCell ref="CU2:CU3"/>
    <mergeCell ref="CV2:CW2"/>
    <mergeCell ref="CX2:CY2"/>
    <mergeCell ref="GP1:GV1"/>
    <mergeCell ref="FG1:FM1"/>
    <mergeCell ref="EE1:EK1"/>
    <mergeCell ref="DC1:DI1"/>
    <mergeCell ref="DJ1:DP1"/>
    <mergeCell ref="DQ1:DW1"/>
    <mergeCell ref="EZ1:FF1"/>
    <mergeCell ref="GB1:GH1"/>
    <mergeCell ref="GI1:GO1"/>
    <mergeCell ref="FN1:FT1"/>
    <mergeCell ref="FU1:GA1"/>
    <mergeCell ref="ES1:EY1"/>
    <mergeCell ref="EL1:ER1"/>
    <mergeCell ref="DX1:ED1"/>
    <mergeCell ref="O74:Q74"/>
    <mergeCell ref="C76:E76"/>
    <mergeCell ref="W1:AC1"/>
    <mergeCell ref="W41:Y41"/>
    <mergeCell ref="AD1:AJ1"/>
    <mergeCell ref="K2:L2"/>
    <mergeCell ref="V2:V3"/>
    <mergeCell ref="W2:X2"/>
    <mergeCell ref="R2:S2"/>
    <mergeCell ref="Y2:Z2"/>
    <mergeCell ref="G36:H36"/>
    <mergeCell ref="C60:E60"/>
    <mergeCell ref="F60:H60"/>
    <mergeCell ref="E44:H44"/>
    <mergeCell ref="F47:H47"/>
    <mergeCell ref="D2:E2"/>
    <mergeCell ref="F2:F3"/>
    <mergeCell ref="G2:G3"/>
    <mergeCell ref="L58:N58"/>
    <mergeCell ref="O58:Q58"/>
    <mergeCell ref="I58:K58"/>
    <mergeCell ref="I44:K44"/>
    <mergeCell ref="L44:N44"/>
    <mergeCell ref="C57:E57"/>
    <mergeCell ref="AP2:AP3"/>
    <mergeCell ref="AQ2:AQ3"/>
    <mergeCell ref="AW2:AW3"/>
    <mergeCell ref="AJ2:AJ3"/>
    <mergeCell ref="AB2:AB3"/>
    <mergeCell ref="AF2:AG2"/>
    <mergeCell ref="AC2:AC3"/>
    <mergeCell ref="BS2:BS3"/>
    <mergeCell ref="BF2:BG2"/>
    <mergeCell ref="AK2:AL2"/>
    <mergeCell ref="AH2:AH3"/>
    <mergeCell ref="AM2:AN2"/>
    <mergeCell ref="AO2:AO3"/>
    <mergeCell ref="AX2:AX3"/>
    <mergeCell ref="AV2:AV3"/>
    <mergeCell ref="F57:H57"/>
    <mergeCell ref="I57:K57"/>
    <mergeCell ref="L57:N57"/>
    <mergeCell ref="C46:E46"/>
    <mergeCell ref="F46:H46"/>
    <mergeCell ref="I46:K46"/>
    <mergeCell ref="L46:N46"/>
    <mergeCell ref="C47:E47"/>
    <mergeCell ref="I47:K47"/>
    <mergeCell ref="L47:N47"/>
    <mergeCell ref="I42:K42"/>
    <mergeCell ref="K54:Q54"/>
    <mergeCell ref="O47:Q47"/>
    <mergeCell ref="E51:F51"/>
    <mergeCell ref="C54:J54"/>
    <mergeCell ref="F55:H55"/>
    <mergeCell ref="I55:K55"/>
    <mergeCell ref="L55:N55"/>
    <mergeCell ref="C43:D43"/>
    <mergeCell ref="E43:H43"/>
    <mergeCell ref="I43:K43"/>
    <mergeCell ref="C44:D44"/>
    <mergeCell ref="L73:N73"/>
    <mergeCell ref="O73:Q73"/>
    <mergeCell ref="I72:K72"/>
    <mergeCell ref="I36:J36"/>
    <mergeCell ref="K36:L36"/>
    <mergeCell ref="P36:Q36"/>
    <mergeCell ref="L43:N43"/>
    <mergeCell ref="C49:F49"/>
    <mergeCell ref="C50:D50"/>
    <mergeCell ref="C59:E59"/>
    <mergeCell ref="E50:F50"/>
    <mergeCell ref="C51:D51"/>
    <mergeCell ref="O55:Q55"/>
    <mergeCell ref="O57:Q57"/>
    <mergeCell ref="C56:Q56"/>
    <mergeCell ref="L59:N59"/>
    <mergeCell ref="O59:Q59"/>
    <mergeCell ref="I59:K59"/>
    <mergeCell ref="C58:E58"/>
    <mergeCell ref="F59:H59"/>
    <mergeCell ref="F58:H58"/>
    <mergeCell ref="C55:E55"/>
    <mergeCell ref="C61:Q61"/>
    <mergeCell ref="E42:H42"/>
    <mergeCell ref="C71:E71"/>
    <mergeCell ref="F70:H70"/>
    <mergeCell ref="C72:E72"/>
    <mergeCell ref="C83:H83"/>
    <mergeCell ref="D84:E84"/>
    <mergeCell ref="F84:H84"/>
    <mergeCell ref="I84:K84"/>
    <mergeCell ref="D85:E85"/>
    <mergeCell ref="I85:K85"/>
    <mergeCell ref="C73:E73"/>
    <mergeCell ref="F73:H73"/>
    <mergeCell ref="I73:K73"/>
    <mergeCell ref="C82:E82"/>
    <mergeCell ref="F82:H82"/>
    <mergeCell ref="I82:K82"/>
    <mergeCell ref="C81:E81"/>
    <mergeCell ref="F81:H81"/>
    <mergeCell ref="I81:K81"/>
    <mergeCell ref="C79:H79"/>
    <mergeCell ref="C80:E80"/>
    <mergeCell ref="F80:H80"/>
    <mergeCell ref="I80:K80"/>
    <mergeCell ref="C70:E70"/>
    <mergeCell ref="C78:E78"/>
    <mergeCell ref="D86:E86"/>
    <mergeCell ref="I86:K86"/>
    <mergeCell ref="D87:E87"/>
    <mergeCell ref="F87:H87"/>
    <mergeCell ref="I87:K87"/>
    <mergeCell ref="I83:K83"/>
    <mergeCell ref="F85:H85"/>
    <mergeCell ref="F86:H86"/>
    <mergeCell ref="D88:E88"/>
    <mergeCell ref="I88:K88"/>
    <mergeCell ref="F88:H88"/>
    <mergeCell ref="C89:E89"/>
    <mergeCell ref="F89:H89"/>
    <mergeCell ref="S92:V92"/>
    <mergeCell ref="S93:V93"/>
    <mergeCell ref="C94:Q94"/>
    <mergeCell ref="S94:V94"/>
    <mergeCell ref="C95:Q97"/>
    <mergeCell ref="S95:V95"/>
    <mergeCell ref="S96:V96"/>
    <mergeCell ref="I89:K89"/>
    <mergeCell ref="C91:E91"/>
    <mergeCell ref="F91:H91"/>
    <mergeCell ref="I91:K91"/>
    <mergeCell ref="C90:E90"/>
    <mergeCell ref="F90:H90"/>
    <mergeCell ref="I90:K90"/>
    <mergeCell ref="C69:E69"/>
    <mergeCell ref="F69:H69"/>
    <mergeCell ref="I69:K69"/>
    <mergeCell ref="L69:N69"/>
    <mergeCell ref="O69:Q69"/>
    <mergeCell ref="C67:E67"/>
    <mergeCell ref="F67:H67"/>
    <mergeCell ref="I67:K67"/>
    <mergeCell ref="L67:N67"/>
    <mergeCell ref="O67:Q67"/>
    <mergeCell ref="C68:E68"/>
    <mergeCell ref="F68:H68"/>
    <mergeCell ref="I68:K68"/>
    <mergeCell ref="L68:N68"/>
    <mergeCell ref="O68:Q68"/>
  </mergeCells>
  <dataValidations count="1">
    <dataValidation type="list" allowBlank="1" showInputMessage="1" showErrorMessage="1" sqref="O47:Q47" xr:uid="{00000000-0002-0000-0F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GV207"/>
  <sheetViews>
    <sheetView showGridLines="0" zoomScale="80" zoomScaleNormal="80" workbookViewId="0">
      <pane xSplit="1" ySplit="3" topLeftCell="B45" activePane="bottomRight" state="frozen"/>
      <selection activeCell="I17" sqref="I17"/>
      <selection pane="topRight" activeCell="I17" sqref="I17"/>
      <selection pane="bottomLeft" activeCell="I17" sqref="I17"/>
      <selection pane="bottomRight" activeCell="S102" sqref="S102:V102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25294</v>
      </c>
      <c r="C1" s="355"/>
      <c r="D1" s="355"/>
      <c r="E1" s="355"/>
      <c r="F1" s="355"/>
      <c r="G1" s="355"/>
      <c r="H1" s="356"/>
      <c r="I1" s="354"/>
      <c r="J1" s="355"/>
      <c r="K1" s="355"/>
      <c r="L1" s="355"/>
      <c r="M1" s="355"/>
      <c r="N1" s="355"/>
      <c r="O1" s="356"/>
      <c r="P1" s="354"/>
      <c r="Q1" s="355"/>
      <c r="R1" s="355"/>
      <c r="S1" s="355"/>
      <c r="T1" s="355"/>
      <c r="U1" s="355"/>
      <c r="V1" s="356"/>
      <c r="W1" s="354"/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0.04</v>
      </c>
      <c r="H4" s="55">
        <f>$H$35-F4</f>
        <v>6000</v>
      </c>
      <c r="I4" s="50"/>
      <c r="J4" s="51"/>
      <c r="K4" s="52"/>
      <c r="L4" s="52"/>
      <c r="M4" s="53"/>
      <c r="N4" s="54">
        <f>((((((I4+J4)*30)/$E$50)+((K4+L4)/$E$51))+(G34*H34))-(F34*G34))/(O4)</f>
        <v>0.04</v>
      </c>
      <c r="O4" s="55">
        <f>H34-M4</f>
        <v>6000</v>
      </c>
      <c r="P4" s="50"/>
      <c r="Q4" s="51"/>
      <c r="R4" s="52"/>
      <c r="S4" s="52"/>
      <c r="T4" s="53"/>
      <c r="U4" s="54">
        <f>((((((P4+Q4)*30)/$E$50)+((R4+S4)/$E$51))+(N34*O34))-(M34*N34))/(V4)</f>
        <v>0.04</v>
      </c>
      <c r="V4" s="55">
        <f>O34-T4</f>
        <v>6000</v>
      </c>
      <c r="W4" s="50"/>
      <c r="X4" s="51"/>
      <c r="Y4" s="52"/>
      <c r="Z4" s="52"/>
      <c r="AA4" s="53"/>
      <c r="AB4" s="54">
        <f>((((((W4+X4)*30)/$E$50)+((Y4+Z4)/$E$51))+(U34*V34))-(T34*U34))/(AC4)</f>
        <v>0.04</v>
      </c>
      <c r="AC4" s="55">
        <f>V34-AA4</f>
        <v>6000</v>
      </c>
      <c r="AD4" s="50"/>
      <c r="AE4" s="51"/>
      <c r="AF4" s="52"/>
      <c r="AG4" s="52"/>
      <c r="AH4" s="53"/>
      <c r="AI4" s="54">
        <f>((((((AD4+AE4)*30)/$E$50)+((AF4+AG4)/$E$51))+(AB34*AC34))-(AA34*AB34))/(AJ4)</f>
        <v>0.04</v>
      </c>
      <c r="AJ4" s="55">
        <f>AC34-AH4</f>
        <v>6000</v>
      </c>
      <c r="AK4" s="50"/>
      <c r="AL4" s="51"/>
      <c r="AM4" s="52"/>
      <c r="AN4" s="52"/>
      <c r="AO4" s="53"/>
      <c r="AP4" s="54">
        <f>((((((AK4+AL4)*30)/$E$50)+((AM4+AN4)/$E$51))+(AI34*AJ34))-(AH34*AI34))/(AQ4)</f>
        <v>0.04</v>
      </c>
      <c r="AQ4" s="55">
        <f>AJ34-AO4</f>
        <v>6000</v>
      </c>
      <c r="AR4" s="50"/>
      <c r="AS4" s="51"/>
      <c r="AT4" s="52"/>
      <c r="AU4" s="52"/>
      <c r="AV4" s="53"/>
      <c r="AW4" s="54">
        <f>((((((AR4+AS4)*30)/$E$50)+((AT4+AU4)/$E$51))+(AP34*AQ34))-(AO34*AP34))/(AX4)</f>
        <v>0.04</v>
      </c>
      <c r="AX4" s="55">
        <f>AQ34-AV4</f>
        <v>6000</v>
      </c>
      <c r="AY4" s="50"/>
      <c r="AZ4" s="51"/>
      <c r="BA4" s="52"/>
      <c r="BB4" s="52"/>
      <c r="BC4" s="53"/>
      <c r="BD4" s="54">
        <f>((((((AY4+AZ4)*30)/$E$50)+((BA4+BB4)/$E$51))+(AW34*AX34))-(AV34*AW34))/(BE4)</f>
        <v>0.04</v>
      </c>
      <c r="BE4" s="55">
        <f>AX34-BC4</f>
        <v>6000</v>
      </c>
      <c r="BF4" s="50"/>
      <c r="BG4" s="51"/>
      <c r="BH4" s="52"/>
      <c r="BI4" s="52"/>
      <c r="BJ4" s="53"/>
      <c r="BK4" s="54">
        <f>((((((BF4+BG4)*30)/$E$50)+((BH4+BI4)/$E$51))+(BD34*BE34))-(BC34*BD34))/(BL4)</f>
        <v>0.04</v>
      </c>
      <c r="BL4" s="55">
        <f>BE34-BJ4</f>
        <v>6000</v>
      </c>
      <c r="BM4" s="50"/>
      <c r="BN4" s="51"/>
      <c r="BO4" s="52"/>
      <c r="BP4" s="52"/>
      <c r="BQ4" s="53"/>
      <c r="BR4" s="54">
        <f>((((((BM4+BN4)*30)/$E$50)+((BO4+BP4)/$E$51))+(BK34*BL34))-(BJ34*BK34))/(BS4)</f>
        <v>0.04</v>
      </c>
      <c r="BS4" s="55">
        <f>BL34-BQ4</f>
        <v>6000</v>
      </c>
      <c r="BT4" s="50"/>
      <c r="BU4" s="51"/>
      <c r="BV4" s="52"/>
      <c r="BW4" s="52"/>
      <c r="BX4" s="53"/>
      <c r="BY4" s="54">
        <f>((((((BT4+BU4)*30)/$E$50)+((BV4+BW4)/$E$51))+(BR34*BS34))-(BQ34*BR34))/(BZ4)</f>
        <v>0.04</v>
      </c>
      <c r="BZ4" s="55">
        <f>BS34-BX4</f>
        <v>6000</v>
      </c>
      <c r="CA4" s="50"/>
      <c r="CB4" s="51"/>
      <c r="CC4" s="52"/>
      <c r="CD4" s="52"/>
      <c r="CE4" s="53"/>
      <c r="CF4" s="54">
        <f>((((((CA4+CB4)*30)/$E$50)+((CC4+CD4)/$E$51))+(BY34*BZ34))-(BX34*BY34))/(CG4)</f>
        <v>0.04</v>
      </c>
      <c r="CG4" s="55">
        <f>BZ34-CE4</f>
        <v>6000</v>
      </c>
      <c r="CH4" s="50"/>
      <c r="CI4" s="51"/>
      <c r="CJ4" s="52"/>
      <c r="CK4" s="52"/>
      <c r="CL4" s="53"/>
      <c r="CM4" s="54">
        <f>((((((CH4+CI4)*30)/$E$50)+((CJ4+CK4)/$E$51))+(CF34*CG34))-(CE34*CF34))/(CN4)</f>
        <v>0.04</v>
      </c>
      <c r="CN4" s="55">
        <f>CG34-CL4</f>
        <v>6000</v>
      </c>
      <c r="CO4" s="50"/>
      <c r="CP4" s="51"/>
      <c r="CQ4" s="52"/>
      <c r="CR4" s="52"/>
      <c r="CS4" s="53"/>
      <c r="CT4" s="54">
        <f>((((((CO4+CP4)*30)/$E$50)+((CQ4+CR4)/$E$51))+(CM34*CN34))-(CL34*CM34))/(CU4)</f>
        <v>0.04</v>
      </c>
      <c r="CU4" s="55">
        <f>CN34-CS4</f>
        <v>6000</v>
      </c>
      <c r="CV4" s="50"/>
      <c r="CW4" s="51"/>
      <c r="CX4" s="52"/>
      <c r="CY4" s="52"/>
      <c r="CZ4" s="53"/>
      <c r="DA4" s="54">
        <f>((((((CV4+CW4)*30)/$E$50)+((CX4+CY4)/$E$51))+(CT34*CU34))-(CS34*CT34))/(DB4)</f>
        <v>0.04</v>
      </c>
      <c r="DB4" s="55">
        <f>CU34-CZ4</f>
        <v>6000</v>
      </c>
      <c r="DC4" s="50"/>
      <c r="DD4" s="51"/>
      <c r="DE4" s="52"/>
      <c r="DF4" s="52"/>
      <c r="DG4" s="53"/>
      <c r="DH4" s="54">
        <f>((((((DC4+DD4)*30)/$E$50)+((DE4+DF4)/$E$51))+(DA34*DB34))-(CZ34*DA34))/(DI4)</f>
        <v>0.04</v>
      </c>
      <c r="DI4" s="55">
        <f>DB34-DG4</f>
        <v>6000</v>
      </c>
      <c r="DJ4" s="50"/>
      <c r="DK4" s="51"/>
      <c r="DL4" s="52"/>
      <c r="DM4" s="52"/>
      <c r="DN4" s="53"/>
      <c r="DO4" s="54">
        <f>((((((DJ4+DK4)*30)/$E$50)+((DL4+DM4)/$E$51))+(DH34*DI34))-(DG34*DH34))/(DP4)</f>
        <v>0.04</v>
      </c>
      <c r="DP4" s="55">
        <f>DI34-DN4</f>
        <v>6000</v>
      </c>
      <c r="DQ4" s="50"/>
      <c r="DR4" s="51"/>
      <c r="DS4" s="52"/>
      <c r="DT4" s="52"/>
      <c r="DU4" s="53"/>
      <c r="DV4" s="54">
        <f>((((((DQ4+DR4)*30)/$E$50)+((DS4+DT4)/$E$51))+(DO34*DP34))-(DN34*DO34))/(DW4)</f>
        <v>0.04</v>
      </c>
      <c r="DW4" s="55">
        <f>DP34-DU4</f>
        <v>6000</v>
      </c>
      <c r="DX4" s="50"/>
      <c r="DY4" s="51"/>
      <c r="DZ4" s="52"/>
      <c r="EA4" s="52"/>
      <c r="EB4" s="53"/>
      <c r="EC4" s="54">
        <f>((((((DX4+DY4)*30)/$E$50)+((DZ4+EA4)/$E$51))+(DV34*DW34))-(DU34*DV34))/(ED4)</f>
        <v>0.04</v>
      </c>
      <c r="ED4" s="55">
        <f>DW34-EB4</f>
        <v>6000</v>
      </c>
      <c r="EE4" s="50"/>
      <c r="EF4" s="51"/>
      <c r="EG4" s="52"/>
      <c r="EH4" s="52"/>
      <c r="EI4" s="53"/>
      <c r="EJ4" s="54">
        <f>((((((EE4+EF4)*30)/$E$50)+((EG4+EH4)/$E$51))+(EC34*ED34))-(EB34*EC34))/(EK4)</f>
        <v>0.04</v>
      </c>
      <c r="EK4" s="55">
        <f>ED34-EI4</f>
        <v>6000</v>
      </c>
      <c r="EL4" s="50"/>
      <c r="EM4" s="51"/>
      <c r="EN4" s="52"/>
      <c r="EO4" s="52"/>
      <c r="EP4" s="53"/>
      <c r="EQ4" s="54">
        <f>((((((EL4+EM4)*30)/$E$50)+((EN4+EO4)/$E$51))+(EJ34*EK34))-(EI34*EJ34))/(ER4)</f>
        <v>0.04</v>
      </c>
      <c r="ER4" s="55">
        <f>EK34-EP4</f>
        <v>6000</v>
      </c>
      <c r="ES4" s="50"/>
      <c r="ET4" s="51"/>
      <c r="EU4" s="52"/>
      <c r="EV4" s="52"/>
      <c r="EW4" s="53"/>
      <c r="EX4" s="54">
        <f>((((((ES4+ET4)*30)/$E$50)+((EU4+EV4)/$E$51))+(EQ34*ER34))-(EP34*EQ34))/(EY4)</f>
        <v>0.04</v>
      </c>
      <c r="EY4" s="55">
        <f>ER34-EW4</f>
        <v>6000</v>
      </c>
      <c r="EZ4" s="50"/>
      <c r="FA4" s="51"/>
      <c r="FB4" s="52"/>
      <c r="FC4" s="52"/>
      <c r="FD4" s="53"/>
      <c r="FE4" s="54">
        <f>((((((EZ4+FA4)*30)/$E$50)+((FB4+FC4)/$E$51))+(EX34*EY34))-(EW34*EX34))/(FF4)</f>
        <v>0.04</v>
      </c>
      <c r="FF4" s="55">
        <f>EY34-FD4</f>
        <v>6000</v>
      </c>
      <c r="FG4" s="50"/>
      <c r="FH4" s="51"/>
      <c r="FI4" s="52"/>
      <c r="FJ4" s="52"/>
      <c r="FK4" s="53"/>
      <c r="FL4" s="54">
        <f>((((((FG4+FH4)*30)/$E$50)+((FI4+FJ4)/$E$51))+(FE34*FF34))-(FD34*FE34))/(FM4)</f>
        <v>0.04</v>
      </c>
      <c r="FM4" s="55">
        <f>FF34-FK4</f>
        <v>6000</v>
      </c>
      <c r="FN4" s="50"/>
      <c r="FO4" s="51"/>
      <c r="FP4" s="52"/>
      <c r="FQ4" s="52"/>
      <c r="FR4" s="53"/>
      <c r="FS4" s="54">
        <f>((((((FN4+FO4)*30)/$E$50)+((FP4+FQ4)/$E$51))+(FL34*FM34))-(FK34*FL34))/(FT4)</f>
        <v>0.04</v>
      </c>
      <c r="FT4" s="55">
        <f>FM34-FR4</f>
        <v>6000</v>
      </c>
      <c r="FU4" s="50"/>
      <c r="FV4" s="51"/>
      <c r="FW4" s="52"/>
      <c r="FX4" s="52"/>
      <c r="FY4" s="53"/>
      <c r="FZ4" s="54">
        <f>((((((FU4+FV4)*30)/$E$50)+((FW4+FX4)/$E$51))+(FS34*FT34))-(FR34*FS34))/(GA4)</f>
        <v>0.04</v>
      </c>
      <c r="GA4" s="55">
        <f>FT34-FY4</f>
        <v>6000</v>
      </c>
      <c r="GB4" s="50"/>
      <c r="GC4" s="51"/>
      <c r="GD4" s="52"/>
      <c r="GE4" s="52"/>
      <c r="GF4" s="53"/>
      <c r="GG4" s="54">
        <f>((((((GB4+GC4)*30)/$E$50)+((GD4+GE4)/$E$51))+(FZ34*GA34))-(FY34*FZ34))/(GH4)</f>
        <v>0.04</v>
      </c>
      <c r="GH4" s="55">
        <f>GA34-GF4</f>
        <v>6000</v>
      </c>
      <c r="GI4" s="50"/>
      <c r="GJ4" s="51"/>
      <c r="GK4" s="52"/>
      <c r="GL4" s="52"/>
      <c r="GM4" s="53"/>
      <c r="GN4" s="54">
        <f>((((((GI4+GJ4)*30)/$E$50)+((GK4+GL4)/$E$51))+(GG34*GH34))-(GF34*GG34))/(GO4)</f>
        <v>0.04</v>
      </c>
      <c r="GO4" s="55">
        <f>GH34-GM4</f>
        <v>6000</v>
      </c>
      <c r="GP4" s="50"/>
      <c r="GQ4" s="51"/>
      <c r="GR4" s="52"/>
      <c r="GS4" s="52"/>
      <c r="GT4" s="53"/>
      <c r="GU4" s="54">
        <f>((((((GP4+GQ4)*30)/$E$50)+((GR4+GS4)/$E$51))+(GN34*GO34))-(GM34*GN34))/(GV4)</f>
        <v>0.04</v>
      </c>
      <c r="GV4" s="55">
        <f>GO34-GT4</f>
        <v>6000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0.04</v>
      </c>
      <c r="H5" s="55">
        <f>H4-F5</f>
        <v>6000</v>
      </c>
      <c r="I5" s="50"/>
      <c r="J5" s="51"/>
      <c r="K5" s="52"/>
      <c r="L5" s="52"/>
      <c r="M5" s="59"/>
      <c r="N5" s="54">
        <f>((((((I5+J5)*30)/$E$50)+((K5+L5)/$E$51))+(N4*O4))-(M5*N4))/(O5)</f>
        <v>0.04</v>
      </c>
      <c r="O5" s="55">
        <f>O4-M5</f>
        <v>6000</v>
      </c>
      <c r="P5" s="50"/>
      <c r="Q5" s="51"/>
      <c r="R5" s="52"/>
      <c r="S5" s="52"/>
      <c r="T5" s="59"/>
      <c r="U5" s="54">
        <f>((((((P5+Q5)*30)/$E$50)+((R5+S5)/$E$51))+(U4*V4))-(T5*U4))/(V5)</f>
        <v>0.04</v>
      </c>
      <c r="V5" s="55">
        <f>V4-T5</f>
        <v>6000</v>
      </c>
      <c r="W5" s="50"/>
      <c r="X5" s="51"/>
      <c r="Y5" s="52"/>
      <c r="Z5" s="52"/>
      <c r="AA5" s="59"/>
      <c r="AB5" s="54">
        <f>((((((W5+X5)*30)/$E$50)+((Y5+Z5)/$E$51))+(AB4*AC4))-(AA5*AB4))/(AC5)</f>
        <v>0.04</v>
      </c>
      <c r="AC5" s="55">
        <f>AC4-AA5</f>
        <v>6000</v>
      </c>
      <c r="AD5" s="50"/>
      <c r="AE5" s="51"/>
      <c r="AF5" s="52"/>
      <c r="AG5" s="52"/>
      <c r="AH5" s="59"/>
      <c r="AI5" s="54">
        <f>((((((AD5+AE5)*30)/$E$50)+((AF5+AG5)/$E$51))+(AI4*AJ4))-(AH5*AI4))/(AJ5)</f>
        <v>0.04</v>
      </c>
      <c r="AJ5" s="55">
        <f>AJ4-AH5</f>
        <v>6000</v>
      </c>
      <c r="AK5" s="50"/>
      <c r="AL5" s="51"/>
      <c r="AM5" s="52"/>
      <c r="AN5" s="52"/>
      <c r="AO5" s="59"/>
      <c r="AP5" s="54">
        <f>((((((AK5+AL5)*30)/$E$50)+((AM5+AN5)/$E$51))+(AP4*AQ4))-(AO5*AP4))/(AQ5)</f>
        <v>0.04</v>
      </c>
      <c r="AQ5" s="55">
        <f>AQ4-AO5</f>
        <v>6000</v>
      </c>
      <c r="AR5" s="50"/>
      <c r="AS5" s="51"/>
      <c r="AT5" s="52"/>
      <c r="AU5" s="52"/>
      <c r="AV5" s="59"/>
      <c r="AW5" s="54">
        <f>((((((AR5+AS5)*30)/$E$50)+((AT5+AU5)/$E$51))+(AW4*AX4))-(AV5*AW4))/(AX5)</f>
        <v>0.04</v>
      </c>
      <c r="AX5" s="55">
        <f>AX4-AV5</f>
        <v>6000</v>
      </c>
      <c r="AY5" s="50"/>
      <c r="AZ5" s="51"/>
      <c r="BA5" s="52"/>
      <c r="BB5" s="52"/>
      <c r="BC5" s="59"/>
      <c r="BD5" s="54">
        <f>((((((AY5+AZ5)*30)/$E$50)+((BA5+BB5)/$E$51))+(BD4*BE4))-(BC5*BD4))/(BE5)</f>
        <v>0.04</v>
      </c>
      <c r="BE5" s="55">
        <f>BE4-BC5</f>
        <v>6000</v>
      </c>
      <c r="BF5" s="50"/>
      <c r="BG5" s="51"/>
      <c r="BH5" s="52"/>
      <c r="BI5" s="52"/>
      <c r="BJ5" s="59"/>
      <c r="BK5" s="54">
        <f>((((((BF5+BG5)*30)/$E$50)+((BH5+BI5)/$E$51))+(BK4*BL4))-(BJ5*BK4))/(BL5)</f>
        <v>0.04</v>
      </c>
      <c r="BL5" s="55">
        <f>BL4-BJ5</f>
        <v>6000</v>
      </c>
      <c r="BM5" s="50"/>
      <c r="BN5" s="51"/>
      <c r="BO5" s="52"/>
      <c r="BP5" s="52"/>
      <c r="BQ5" s="59"/>
      <c r="BR5" s="54">
        <f>((((((BM5+BN5)*30)/$E$50)+((BO5+BP5)/$E$51))+(BR4*BS4))-(BQ5*BR4))/(BS5)</f>
        <v>0.04</v>
      </c>
      <c r="BS5" s="55">
        <f>BS4-BQ5</f>
        <v>6000</v>
      </c>
      <c r="BT5" s="50"/>
      <c r="BU5" s="51"/>
      <c r="BV5" s="52"/>
      <c r="BW5" s="52"/>
      <c r="BX5" s="59"/>
      <c r="BY5" s="54">
        <f>((((((BT5+BU5)*30)/$E$50)+((BV5+BW5)/$E$51))+(BY4*BZ4))-(BX5*BY4))/(BZ5)</f>
        <v>0.04</v>
      </c>
      <c r="BZ5" s="55">
        <f>BZ4-BX5</f>
        <v>6000</v>
      </c>
      <c r="CA5" s="50"/>
      <c r="CB5" s="51"/>
      <c r="CC5" s="52"/>
      <c r="CD5" s="52"/>
      <c r="CE5" s="59"/>
      <c r="CF5" s="54">
        <f>((((((CA5+CB5)*30)/$E$50)+((CC5+CD5)/$E$51))+(CF4*CG4))-(CE5*CF4))/(CG5)</f>
        <v>0.04</v>
      </c>
      <c r="CG5" s="55">
        <f>CG4-CE5</f>
        <v>6000</v>
      </c>
      <c r="CH5" s="50"/>
      <c r="CI5" s="51"/>
      <c r="CJ5" s="52"/>
      <c r="CK5" s="52"/>
      <c r="CL5" s="59"/>
      <c r="CM5" s="54">
        <f>((((((CH5+CI5)*30)/$E$50)+((CJ5+CK5)/$E$51))+(CM4*CN4))-(CL5*CM4))/(CN5)</f>
        <v>0.04</v>
      </c>
      <c r="CN5" s="55">
        <f>CN4-CL5</f>
        <v>6000</v>
      </c>
      <c r="CO5" s="50"/>
      <c r="CP5" s="51"/>
      <c r="CQ5" s="52"/>
      <c r="CR5" s="52"/>
      <c r="CS5" s="59"/>
      <c r="CT5" s="54">
        <f>((((((CO5+CP5)*30)/$E$50)+((CQ5+CR5)/$E$51))+(CT4*CU4))-(CS5*CT4))/(CU5)</f>
        <v>0.04</v>
      </c>
      <c r="CU5" s="55">
        <f>CU4-CS5</f>
        <v>6000</v>
      </c>
      <c r="CV5" s="50"/>
      <c r="CW5" s="51"/>
      <c r="CX5" s="52"/>
      <c r="CY5" s="52"/>
      <c r="CZ5" s="59"/>
      <c r="DA5" s="54">
        <f>((((((CV5+CW5)*30)/$E$50)+((CX5+CY5)/$E$51))+(DA4*DB4))-(CZ5*DA4))/(DB5)</f>
        <v>0.04</v>
      </c>
      <c r="DB5" s="55">
        <f>DB4-CZ5</f>
        <v>6000</v>
      </c>
      <c r="DC5" s="50"/>
      <c r="DD5" s="51"/>
      <c r="DE5" s="52"/>
      <c r="DF5" s="52"/>
      <c r="DG5" s="59"/>
      <c r="DH5" s="54">
        <f>((((((DC5+DD5)*30)/$E$50)+((DE5+DF5)/$E$51))+(DH4*DI4))-(DG5*DH4))/(DI5)</f>
        <v>0.04</v>
      </c>
      <c r="DI5" s="55">
        <f>DI4-DG5</f>
        <v>6000</v>
      </c>
      <c r="DJ5" s="50"/>
      <c r="DK5" s="51"/>
      <c r="DL5" s="52"/>
      <c r="DM5" s="52"/>
      <c r="DN5" s="59"/>
      <c r="DO5" s="54">
        <f>((((((DJ5+DK5)*30)/$E$50)+((DL5+DM5)/$E$51))+(DO4*DP4))-(DN5*DO4))/(DP5)</f>
        <v>0.04</v>
      </c>
      <c r="DP5" s="55">
        <f>DP4-DN5</f>
        <v>6000</v>
      </c>
      <c r="DQ5" s="50"/>
      <c r="DR5" s="51"/>
      <c r="DS5" s="52"/>
      <c r="DT5" s="52"/>
      <c r="DU5" s="59"/>
      <c r="DV5" s="54">
        <f>((((((DQ5+DR5)*30)/$E$50)+((DS5+DT5)/$E$51))+(DV4*DW4))-(DU5*DV4))/(DW5)</f>
        <v>0.04</v>
      </c>
      <c r="DW5" s="55">
        <f>DW4-DU5</f>
        <v>6000</v>
      </c>
      <c r="DX5" s="50"/>
      <c r="DY5" s="51"/>
      <c r="DZ5" s="52"/>
      <c r="EA5" s="52"/>
      <c r="EB5" s="59"/>
      <c r="EC5" s="54">
        <f>((((((DX5+DY5)*30)/$E$50)+((DZ5+EA5)/$E$51))+(EC4*ED4))-(EB5*EC4))/(ED5)</f>
        <v>0.04</v>
      </c>
      <c r="ED5" s="55">
        <f>ED4-EB5</f>
        <v>6000</v>
      </c>
      <c r="EE5" s="50"/>
      <c r="EF5" s="51"/>
      <c r="EG5" s="52"/>
      <c r="EH5" s="52"/>
      <c r="EI5" s="59"/>
      <c r="EJ5" s="54">
        <f>((((((EE5+EF5)*30)/$E$50)+((EG5+EH5)/$E$51))+(EJ4*EK4))-(EI5*EJ4))/(EK5)</f>
        <v>0.04</v>
      </c>
      <c r="EK5" s="55">
        <f>EK4-EI5</f>
        <v>6000</v>
      </c>
      <c r="EL5" s="50"/>
      <c r="EM5" s="51"/>
      <c r="EN5" s="52"/>
      <c r="EO5" s="52"/>
      <c r="EP5" s="59"/>
      <c r="EQ5" s="54">
        <f>((((((EL5+EM5)*30)/$E$50)+((EN5+EO5)/$E$51))+(EQ4*ER4))-(EP5*EQ4))/(ER5)</f>
        <v>0.04</v>
      </c>
      <c r="ER5" s="55">
        <f>ER4-EP5</f>
        <v>6000</v>
      </c>
      <c r="ES5" s="50"/>
      <c r="ET5" s="51"/>
      <c r="EU5" s="52"/>
      <c r="EV5" s="52"/>
      <c r="EW5" s="59"/>
      <c r="EX5" s="54">
        <f>((((((ES5+ET5)*30)/$E$50)+((EU5+EV5)/$E$51))+(EX4*EY4))-(EW5*EX4))/(EY5)</f>
        <v>0.04</v>
      </c>
      <c r="EY5" s="55">
        <f>EY4-EW5</f>
        <v>6000</v>
      </c>
      <c r="EZ5" s="50"/>
      <c r="FA5" s="51"/>
      <c r="FB5" s="52"/>
      <c r="FC5" s="52"/>
      <c r="FD5" s="59"/>
      <c r="FE5" s="54">
        <f>((((((EZ5+FA5)*30)/$E$50)+((FB5+FC5)/$E$51))+(FE4*FF4))-(FD5*FE4))/(FF5)</f>
        <v>0.04</v>
      </c>
      <c r="FF5" s="55">
        <f>FF4-FD5</f>
        <v>6000</v>
      </c>
      <c r="FG5" s="50"/>
      <c r="FH5" s="51"/>
      <c r="FI5" s="52"/>
      <c r="FJ5" s="52"/>
      <c r="FK5" s="59"/>
      <c r="FL5" s="54">
        <f>((((((FG5+FH5)*30)/$E$50)+((FI5+FJ5)/$E$51))+(FL4*FM4))-(FK5*FL4))/(FM5)</f>
        <v>0.04</v>
      </c>
      <c r="FM5" s="55">
        <f>FM4-FK5</f>
        <v>6000</v>
      </c>
      <c r="FN5" s="50"/>
      <c r="FO5" s="51"/>
      <c r="FP5" s="52"/>
      <c r="FQ5" s="52"/>
      <c r="FR5" s="59"/>
      <c r="FS5" s="54">
        <f>((((((FN5+FO5)*30)/$E$50)+((FP5+FQ5)/$E$51))+(FS4*FT4))-(FR5*FS4))/(FT5)</f>
        <v>0.04</v>
      </c>
      <c r="FT5" s="55">
        <f>FT4-FR5</f>
        <v>6000</v>
      </c>
      <c r="FU5" s="50"/>
      <c r="FV5" s="51"/>
      <c r="FW5" s="52"/>
      <c r="FX5" s="52"/>
      <c r="FY5" s="59"/>
      <c r="FZ5" s="54">
        <f>((((((FU5+FV5)*30)/$E$50)+((FW5+FX5)/$E$51))+(FZ4*GA4))-(FY5*FZ4))/(GA5)</f>
        <v>0.04</v>
      </c>
      <c r="GA5" s="55">
        <f>GA4-FY5</f>
        <v>6000</v>
      </c>
      <c r="GB5" s="50"/>
      <c r="GC5" s="51"/>
      <c r="GD5" s="52"/>
      <c r="GE5" s="52"/>
      <c r="GF5" s="59"/>
      <c r="GG5" s="54">
        <f>((((((GB5+GC5)*30)/$E$50)+((GD5+GE5)/$E$51))+(GG4*GH4))-(GF5*GG4))/(GH5)</f>
        <v>0.04</v>
      </c>
      <c r="GH5" s="55">
        <f>GH4-GF5</f>
        <v>6000</v>
      </c>
      <c r="GI5" s="50"/>
      <c r="GJ5" s="51"/>
      <c r="GK5" s="52"/>
      <c r="GL5" s="52"/>
      <c r="GM5" s="59"/>
      <c r="GN5" s="54">
        <f>((((((GI5+GJ5)*30)/$E$50)+((GK5+GL5)/$E$51))+(GN4*GO4))-(GM5*GN4))/(GO5)</f>
        <v>0.04</v>
      </c>
      <c r="GO5" s="55">
        <f>GO4-GM5</f>
        <v>6000</v>
      </c>
      <c r="GP5" s="50"/>
      <c r="GQ5" s="51"/>
      <c r="GR5" s="52"/>
      <c r="GS5" s="52"/>
      <c r="GT5" s="59"/>
      <c r="GU5" s="54">
        <f>((((((GP5+GQ5)*30)/$E$50)+((GR5+GS5)/$E$51))+(GU4*GV4))-(GT5*GU4))/(GV5)</f>
        <v>0.04</v>
      </c>
      <c r="GV5" s="55">
        <f>GV4-GT5</f>
        <v>6000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0.04</v>
      </c>
      <c r="H6" s="55">
        <f>H5-F6</f>
        <v>6000</v>
      </c>
      <c r="I6" s="61"/>
      <c r="J6" s="62"/>
      <c r="K6" s="58"/>
      <c r="L6" s="58"/>
      <c r="M6" s="59"/>
      <c r="N6" s="54">
        <f t="shared" ref="N6:N34" si="0">((((((I6+J6)*30)/$E$50)+((K6+L6)/$E$51))+(N5*O5))-(M6*N5))/(O6)</f>
        <v>0.04</v>
      </c>
      <c r="O6" s="55">
        <f t="shared" ref="O6:O34" si="1">O5-M6</f>
        <v>6000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0.04</v>
      </c>
      <c r="V6" s="55">
        <f t="shared" ref="V6:V34" si="3">V5-T6</f>
        <v>6000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0.04</v>
      </c>
      <c r="AC6" s="55">
        <f t="shared" ref="AC6:AC34" si="5">AC5-AA6</f>
        <v>6000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0.04</v>
      </c>
      <c r="AJ6" s="55">
        <f t="shared" ref="AJ6:AJ34" si="7">AJ5-AH6</f>
        <v>6000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0.04</v>
      </c>
      <c r="AQ6" s="55">
        <f t="shared" ref="AQ6:AQ34" si="9">AQ5-AO6</f>
        <v>6000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0.04</v>
      </c>
      <c r="AX6" s="55">
        <f t="shared" ref="AX6:AX34" si="11">AX5-AV6</f>
        <v>6000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0.04</v>
      </c>
      <c r="BE6" s="55">
        <f t="shared" ref="BE6:BE34" si="13">BE5-BC6</f>
        <v>6000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0.04</v>
      </c>
      <c r="BL6" s="55">
        <f t="shared" ref="BL6:BL34" si="15">BL5-BJ6</f>
        <v>6000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0.04</v>
      </c>
      <c r="BS6" s="55">
        <f t="shared" ref="BS6:BS34" si="17">BS5-BQ6</f>
        <v>6000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0.04</v>
      </c>
      <c r="BZ6" s="55">
        <f t="shared" ref="BZ6:BZ34" si="19">BZ5-BX6</f>
        <v>6000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0.04</v>
      </c>
      <c r="CG6" s="55">
        <f t="shared" ref="CG6:CG34" si="21">CG5-CE6</f>
        <v>6000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0.04</v>
      </c>
      <c r="CN6" s="55">
        <f t="shared" ref="CN6:CN34" si="23">CN5-CL6</f>
        <v>6000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0.04</v>
      </c>
      <c r="CU6" s="55">
        <f t="shared" ref="CU6:CU34" si="25">CU5-CS6</f>
        <v>6000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0.04</v>
      </c>
      <c r="DB6" s="55">
        <f t="shared" ref="DB6:DB34" si="27">DB5-CZ6</f>
        <v>6000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0.04</v>
      </c>
      <c r="DI6" s="55">
        <f t="shared" ref="DI6:DI34" si="29">DI5-DG6</f>
        <v>6000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0.04</v>
      </c>
      <c r="DP6" s="55">
        <f t="shared" ref="DP6:DP34" si="31">DP5-DN6</f>
        <v>6000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0.04</v>
      </c>
      <c r="DW6" s="55">
        <f t="shared" ref="DW6:DW34" si="33">DW5-DU6</f>
        <v>6000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0.04</v>
      </c>
      <c r="ED6" s="55">
        <f t="shared" ref="ED6:ED34" si="35">ED5-EB6</f>
        <v>6000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0.04</v>
      </c>
      <c r="EK6" s="55">
        <f t="shared" ref="EK6:EK34" si="37">EK5-EI6</f>
        <v>6000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0.04</v>
      </c>
      <c r="ER6" s="55">
        <f t="shared" ref="ER6:ER34" si="39">ER5-EP6</f>
        <v>6000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0.04</v>
      </c>
      <c r="EY6" s="55">
        <f t="shared" ref="EY6:EY34" si="41">EY5-EW6</f>
        <v>6000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0.04</v>
      </c>
      <c r="FF6" s="55">
        <f t="shared" ref="FF6:FF34" si="43">FF5-FD6</f>
        <v>6000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0.04</v>
      </c>
      <c r="FM6" s="55">
        <f t="shared" ref="FM6:FM34" si="45">FM5-FK6</f>
        <v>6000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0.04</v>
      </c>
      <c r="FT6" s="55">
        <f t="shared" ref="FT6:FT34" si="47">FT5-FR6</f>
        <v>6000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0.04</v>
      </c>
      <c r="GA6" s="55">
        <f t="shared" ref="GA6:GA34" si="49">GA5-FY6</f>
        <v>6000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0.04</v>
      </c>
      <c r="GH6" s="55">
        <f t="shared" ref="GH6:GH34" si="51">GH5-GF6</f>
        <v>6000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0.04</v>
      </c>
      <c r="GO6" s="55">
        <f t="shared" ref="GO6:GO34" si="53">GO5-GM6</f>
        <v>6000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0.04</v>
      </c>
      <c r="GV6" s="55">
        <f t="shared" ref="GV6:GV34" si="55">GV5-GT6</f>
        <v>6000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0.04</v>
      </c>
      <c r="H7" s="55">
        <f t="shared" ref="H7:H34" si="56">H6-F7</f>
        <v>6000</v>
      </c>
      <c r="I7" s="61"/>
      <c r="J7" s="62"/>
      <c r="K7" s="58"/>
      <c r="L7" s="58"/>
      <c r="M7" s="59"/>
      <c r="N7" s="54">
        <f t="shared" si="0"/>
        <v>0.04</v>
      </c>
      <c r="O7" s="55">
        <f t="shared" si="1"/>
        <v>6000</v>
      </c>
      <c r="P7" s="61"/>
      <c r="Q7" s="62"/>
      <c r="R7" s="58"/>
      <c r="S7" s="58"/>
      <c r="T7" s="59"/>
      <c r="U7" s="54">
        <f t="shared" si="2"/>
        <v>0.04</v>
      </c>
      <c r="V7" s="55">
        <f t="shared" si="3"/>
        <v>6000</v>
      </c>
      <c r="W7" s="61"/>
      <c r="X7" s="62"/>
      <c r="Y7" s="58"/>
      <c r="Z7" s="58"/>
      <c r="AA7" s="59"/>
      <c r="AB7" s="54">
        <f t="shared" si="4"/>
        <v>0.04</v>
      </c>
      <c r="AC7" s="55">
        <f t="shared" si="5"/>
        <v>6000</v>
      </c>
      <c r="AD7" s="61"/>
      <c r="AE7" s="62"/>
      <c r="AF7" s="58"/>
      <c r="AG7" s="58"/>
      <c r="AH7" s="59"/>
      <c r="AI7" s="54">
        <f t="shared" si="6"/>
        <v>0.04</v>
      </c>
      <c r="AJ7" s="55">
        <f t="shared" si="7"/>
        <v>6000</v>
      </c>
      <c r="AK7" s="61"/>
      <c r="AL7" s="62"/>
      <c r="AM7" s="58"/>
      <c r="AN7" s="58"/>
      <c r="AO7" s="59"/>
      <c r="AP7" s="54">
        <f t="shared" si="8"/>
        <v>0.04</v>
      </c>
      <c r="AQ7" s="55">
        <f t="shared" si="9"/>
        <v>6000</v>
      </c>
      <c r="AR7" s="61"/>
      <c r="AS7" s="62"/>
      <c r="AT7" s="58"/>
      <c r="AU7" s="58"/>
      <c r="AV7" s="59"/>
      <c r="AW7" s="54">
        <f t="shared" si="10"/>
        <v>0.04</v>
      </c>
      <c r="AX7" s="55">
        <f t="shared" si="11"/>
        <v>6000</v>
      </c>
      <c r="AY7" s="61"/>
      <c r="AZ7" s="62"/>
      <c r="BA7" s="58"/>
      <c r="BB7" s="58"/>
      <c r="BC7" s="59"/>
      <c r="BD7" s="54">
        <f t="shared" si="12"/>
        <v>0.04</v>
      </c>
      <c r="BE7" s="55">
        <f t="shared" si="13"/>
        <v>6000</v>
      </c>
      <c r="BF7" s="61"/>
      <c r="BG7" s="62"/>
      <c r="BH7" s="58"/>
      <c r="BI7" s="58"/>
      <c r="BJ7" s="59"/>
      <c r="BK7" s="54">
        <f t="shared" si="14"/>
        <v>0.04</v>
      </c>
      <c r="BL7" s="55">
        <f t="shared" si="15"/>
        <v>6000</v>
      </c>
      <c r="BM7" s="61"/>
      <c r="BN7" s="62"/>
      <c r="BO7" s="58"/>
      <c r="BP7" s="58"/>
      <c r="BQ7" s="59"/>
      <c r="BR7" s="54">
        <f t="shared" si="16"/>
        <v>0.04</v>
      </c>
      <c r="BS7" s="55">
        <f t="shared" si="17"/>
        <v>6000</v>
      </c>
      <c r="BT7" s="61"/>
      <c r="BU7" s="62"/>
      <c r="BV7" s="58"/>
      <c r="BW7" s="58"/>
      <c r="BX7" s="59"/>
      <c r="BY7" s="54">
        <f t="shared" si="18"/>
        <v>0.04</v>
      </c>
      <c r="BZ7" s="55">
        <f t="shared" si="19"/>
        <v>6000</v>
      </c>
      <c r="CA7" s="61"/>
      <c r="CB7" s="62"/>
      <c r="CC7" s="58"/>
      <c r="CD7" s="58"/>
      <c r="CE7" s="59"/>
      <c r="CF7" s="54">
        <f t="shared" si="20"/>
        <v>0.04</v>
      </c>
      <c r="CG7" s="55">
        <f t="shared" si="21"/>
        <v>6000</v>
      </c>
      <c r="CH7" s="61"/>
      <c r="CI7" s="62"/>
      <c r="CJ7" s="58"/>
      <c r="CK7" s="58"/>
      <c r="CL7" s="59"/>
      <c r="CM7" s="54">
        <f t="shared" si="22"/>
        <v>0.04</v>
      </c>
      <c r="CN7" s="55">
        <f t="shared" si="23"/>
        <v>6000</v>
      </c>
      <c r="CO7" s="61"/>
      <c r="CP7" s="62"/>
      <c r="CQ7" s="58"/>
      <c r="CR7" s="58"/>
      <c r="CS7" s="59"/>
      <c r="CT7" s="54">
        <f t="shared" si="24"/>
        <v>0.04</v>
      </c>
      <c r="CU7" s="55">
        <f t="shared" si="25"/>
        <v>6000</v>
      </c>
      <c r="CV7" s="61"/>
      <c r="CW7" s="62"/>
      <c r="CX7" s="58"/>
      <c r="CY7" s="58"/>
      <c r="CZ7" s="59"/>
      <c r="DA7" s="54">
        <f t="shared" si="26"/>
        <v>0.04</v>
      </c>
      <c r="DB7" s="55">
        <f t="shared" si="27"/>
        <v>6000</v>
      </c>
      <c r="DC7" s="61"/>
      <c r="DD7" s="62"/>
      <c r="DE7" s="58"/>
      <c r="DF7" s="58"/>
      <c r="DG7" s="59"/>
      <c r="DH7" s="54">
        <f t="shared" si="28"/>
        <v>0.04</v>
      </c>
      <c r="DI7" s="55">
        <f t="shared" si="29"/>
        <v>6000</v>
      </c>
      <c r="DJ7" s="61"/>
      <c r="DK7" s="62"/>
      <c r="DL7" s="58"/>
      <c r="DM7" s="58"/>
      <c r="DN7" s="59"/>
      <c r="DO7" s="54">
        <f t="shared" si="30"/>
        <v>0.04</v>
      </c>
      <c r="DP7" s="55">
        <f t="shared" si="31"/>
        <v>6000</v>
      </c>
      <c r="DQ7" s="61"/>
      <c r="DR7" s="62"/>
      <c r="DS7" s="58"/>
      <c r="DT7" s="58"/>
      <c r="DU7" s="59"/>
      <c r="DV7" s="54">
        <f t="shared" si="32"/>
        <v>0.04</v>
      </c>
      <c r="DW7" s="55">
        <f t="shared" si="33"/>
        <v>6000</v>
      </c>
      <c r="DX7" s="61"/>
      <c r="DY7" s="62"/>
      <c r="DZ7" s="58"/>
      <c r="EA7" s="58"/>
      <c r="EB7" s="59"/>
      <c r="EC7" s="54">
        <f t="shared" si="34"/>
        <v>0.04</v>
      </c>
      <c r="ED7" s="55">
        <f t="shared" si="35"/>
        <v>6000</v>
      </c>
      <c r="EE7" s="61"/>
      <c r="EF7" s="62"/>
      <c r="EG7" s="58"/>
      <c r="EH7" s="58"/>
      <c r="EI7" s="59"/>
      <c r="EJ7" s="54">
        <f t="shared" si="36"/>
        <v>0.04</v>
      </c>
      <c r="EK7" s="55">
        <f t="shared" si="37"/>
        <v>6000</v>
      </c>
      <c r="EL7" s="61"/>
      <c r="EM7" s="62"/>
      <c r="EN7" s="58"/>
      <c r="EO7" s="58"/>
      <c r="EP7" s="59"/>
      <c r="EQ7" s="54">
        <f t="shared" si="38"/>
        <v>0.04</v>
      </c>
      <c r="ER7" s="55">
        <f t="shared" si="39"/>
        <v>6000</v>
      </c>
      <c r="ES7" s="61"/>
      <c r="ET7" s="62"/>
      <c r="EU7" s="58"/>
      <c r="EV7" s="58"/>
      <c r="EW7" s="59"/>
      <c r="EX7" s="54">
        <f t="shared" si="40"/>
        <v>0.04</v>
      </c>
      <c r="EY7" s="55">
        <f t="shared" si="41"/>
        <v>6000</v>
      </c>
      <c r="EZ7" s="61"/>
      <c r="FA7" s="62"/>
      <c r="FB7" s="58"/>
      <c r="FC7" s="58"/>
      <c r="FD7" s="59"/>
      <c r="FE7" s="54">
        <f t="shared" si="42"/>
        <v>0.04</v>
      </c>
      <c r="FF7" s="55">
        <f t="shared" si="43"/>
        <v>6000</v>
      </c>
      <c r="FG7" s="61"/>
      <c r="FH7" s="62"/>
      <c r="FI7" s="58"/>
      <c r="FJ7" s="58"/>
      <c r="FK7" s="59"/>
      <c r="FL7" s="54">
        <f t="shared" si="44"/>
        <v>0.04</v>
      </c>
      <c r="FM7" s="55">
        <f t="shared" si="45"/>
        <v>6000</v>
      </c>
      <c r="FN7" s="61"/>
      <c r="FO7" s="62"/>
      <c r="FP7" s="58"/>
      <c r="FQ7" s="58"/>
      <c r="FR7" s="59"/>
      <c r="FS7" s="54">
        <f t="shared" si="46"/>
        <v>0.04</v>
      </c>
      <c r="FT7" s="55">
        <f t="shared" si="47"/>
        <v>6000</v>
      </c>
      <c r="FU7" s="61"/>
      <c r="FV7" s="62"/>
      <c r="FW7" s="58"/>
      <c r="FX7" s="58"/>
      <c r="FY7" s="59"/>
      <c r="FZ7" s="54">
        <f t="shared" si="48"/>
        <v>0.04</v>
      </c>
      <c r="GA7" s="55">
        <f t="shared" si="49"/>
        <v>6000</v>
      </c>
      <c r="GB7" s="61"/>
      <c r="GC7" s="62"/>
      <c r="GD7" s="58"/>
      <c r="GE7" s="58"/>
      <c r="GF7" s="59"/>
      <c r="GG7" s="54">
        <f t="shared" si="50"/>
        <v>0.04</v>
      </c>
      <c r="GH7" s="55">
        <f t="shared" si="51"/>
        <v>6000</v>
      </c>
      <c r="GI7" s="61"/>
      <c r="GJ7" s="62"/>
      <c r="GK7" s="58"/>
      <c r="GL7" s="58"/>
      <c r="GM7" s="59"/>
      <c r="GN7" s="54">
        <f t="shared" si="52"/>
        <v>0.04</v>
      </c>
      <c r="GO7" s="55">
        <f t="shared" si="53"/>
        <v>6000</v>
      </c>
      <c r="GP7" s="61"/>
      <c r="GQ7" s="62"/>
      <c r="GR7" s="58"/>
      <c r="GS7" s="58"/>
      <c r="GT7" s="59"/>
      <c r="GU7" s="54">
        <f t="shared" si="54"/>
        <v>0.04</v>
      </c>
      <c r="GV7" s="55">
        <f t="shared" si="55"/>
        <v>6000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0.04</v>
      </c>
      <c r="H8" s="55">
        <f t="shared" si="56"/>
        <v>6000</v>
      </c>
      <c r="I8" s="61"/>
      <c r="J8" s="62"/>
      <c r="K8" s="58"/>
      <c r="L8" s="58"/>
      <c r="M8" s="59"/>
      <c r="N8" s="54">
        <f t="shared" si="0"/>
        <v>0.04</v>
      </c>
      <c r="O8" s="55">
        <f t="shared" si="1"/>
        <v>6000</v>
      </c>
      <c r="P8" s="61"/>
      <c r="Q8" s="62"/>
      <c r="R8" s="58"/>
      <c r="S8" s="58"/>
      <c r="T8" s="59"/>
      <c r="U8" s="54">
        <f t="shared" si="2"/>
        <v>0.04</v>
      </c>
      <c r="V8" s="55">
        <f t="shared" si="3"/>
        <v>6000</v>
      </c>
      <c r="W8" s="61"/>
      <c r="X8" s="62"/>
      <c r="Y8" s="58"/>
      <c r="Z8" s="58"/>
      <c r="AA8" s="59"/>
      <c r="AB8" s="54">
        <f t="shared" si="4"/>
        <v>0.04</v>
      </c>
      <c r="AC8" s="55">
        <f t="shared" si="5"/>
        <v>6000</v>
      </c>
      <c r="AD8" s="61"/>
      <c r="AE8" s="62"/>
      <c r="AF8" s="58"/>
      <c r="AG8" s="58"/>
      <c r="AH8" s="59"/>
      <c r="AI8" s="54">
        <f t="shared" si="6"/>
        <v>0.04</v>
      </c>
      <c r="AJ8" s="55">
        <f t="shared" si="7"/>
        <v>6000</v>
      </c>
      <c r="AK8" s="61"/>
      <c r="AL8" s="62"/>
      <c r="AM8" s="58"/>
      <c r="AN8" s="58"/>
      <c r="AO8" s="59"/>
      <c r="AP8" s="54">
        <f t="shared" si="8"/>
        <v>0.04</v>
      </c>
      <c r="AQ8" s="55">
        <f t="shared" si="9"/>
        <v>6000</v>
      </c>
      <c r="AR8" s="61"/>
      <c r="AS8" s="62"/>
      <c r="AT8" s="58"/>
      <c r="AU8" s="58"/>
      <c r="AV8" s="59"/>
      <c r="AW8" s="54">
        <f t="shared" si="10"/>
        <v>0.04</v>
      </c>
      <c r="AX8" s="55">
        <f t="shared" si="11"/>
        <v>6000</v>
      </c>
      <c r="AY8" s="61"/>
      <c r="AZ8" s="62"/>
      <c r="BA8" s="58"/>
      <c r="BB8" s="58"/>
      <c r="BC8" s="59"/>
      <c r="BD8" s="54">
        <f t="shared" si="12"/>
        <v>0.04</v>
      </c>
      <c r="BE8" s="55">
        <f t="shared" si="13"/>
        <v>6000</v>
      </c>
      <c r="BF8" s="61"/>
      <c r="BG8" s="62"/>
      <c r="BH8" s="58"/>
      <c r="BI8" s="58"/>
      <c r="BJ8" s="59"/>
      <c r="BK8" s="54">
        <f t="shared" si="14"/>
        <v>0.04</v>
      </c>
      <c r="BL8" s="55">
        <f t="shared" si="15"/>
        <v>6000</v>
      </c>
      <c r="BM8" s="61"/>
      <c r="BN8" s="62"/>
      <c r="BO8" s="58"/>
      <c r="BP8" s="58"/>
      <c r="BQ8" s="59"/>
      <c r="BR8" s="54">
        <f t="shared" si="16"/>
        <v>0.04</v>
      </c>
      <c r="BS8" s="55">
        <f t="shared" si="17"/>
        <v>6000</v>
      </c>
      <c r="BT8" s="61"/>
      <c r="BU8" s="62"/>
      <c r="BV8" s="58"/>
      <c r="BW8" s="58"/>
      <c r="BX8" s="59"/>
      <c r="BY8" s="54">
        <f t="shared" si="18"/>
        <v>0.04</v>
      </c>
      <c r="BZ8" s="55">
        <f t="shared" si="19"/>
        <v>6000</v>
      </c>
      <c r="CA8" s="61"/>
      <c r="CB8" s="62"/>
      <c r="CC8" s="58"/>
      <c r="CD8" s="58"/>
      <c r="CE8" s="59"/>
      <c r="CF8" s="54">
        <f t="shared" si="20"/>
        <v>0.04</v>
      </c>
      <c r="CG8" s="55">
        <f t="shared" si="21"/>
        <v>6000</v>
      </c>
      <c r="CH8" s="61"/>
      <c r="CI8" s="62"/>
      <c r="CJ8" s="58"/>
      <c r="CK8" s="58"/>
      <c r="CL8" s="59"/>
      <c r="CM8" s="54">
        <f t="shared" si="22"/>
        <v>0.04</v>
      </c>
      <c r="CN8" s="55">
        <f t="shared" si="23"/>
        <v>6000</v>
      </c>
      <c r="CO8" s="61"/>
      <c r="CP8" s="62"/>
      <c r="CQ8" s="58"/>
      <c r="CR8" s="58"/>
      <c r="CS8" s="59"/>
      <c r="CT8" s="54">
        <f t="shared" si="24"/>
        <v>0.04</v>
      </c>
      <c r="CU8" s="55">
        <f t="shared" si="25"/>
        <v>6000</v>
      </c>
      <c r="CV8" s="61"/>
      <c r="CW8" s="62"/>
      <c r="CX8" s="58"/>
      <c r="CY8" s="58"/>
      <c r="CZ8" s="59"/>
      <c r="DA8" s="54">
        <f t="shared" si="26"/>
        <v>0.04</v>
      </c>
      <c r="DB8" s="55">
        <f t="shared" si="27"/>
        <v>6000</v>
      </c>
      <c r="DC8" s="61"/>
      <c r="DD8" s="62"/>
      <c r="DE8" s="58"/>
      <c r="DF8" s="58"/>
      <c r="DG8" s="59"/>
      <c r="DH8" s="54">
        <f t="shared" si="28"/>
        <v>0.04</v>
      </c>
      <c r="DI8" s="55">
        <f t="shared" si="29"/>
        <v>6000</v>
      </c>
      <c r="DJ8" s="61"/>
      <c r="DK8" s="62"/>
      <c r="DL8" s="58"/>
      <c r="DM8" s="58"/>
      <c r="DN8" s="59"/>
      <c r="DO8" s="54">
        <f t="shared" si="30"/>
        <v>0.04</v>
      </c>
      <c r="DP8" s="55">
        <f t="shared" si="31"/>
        <v>6000</v>
      </c>
      <c r="DQ8" s="61"/>
      <c r="DR8" s="62"/>
      <c r="DS8" s="58"/>
      <c r="DT8" s="58"/>
      <c r="DU8" s="59"/>
      <c r="DV8" s="54">
        <f t="shared" si="32"/>
        <v>0.04</v>
      </c>
      <c r="DW8" s="55">
        <f t="shared" si="33"/>
        <v>6000</v>
      </c>
      <c r="DX8" s="61"/>
      <c r="DY8" s="62"/>
      <c r="DZ8" s="58"/>
      <c r="EA8" s="58"/>
      <c r="EB8" s="59"/>
      <c r="EC8" s="54">
        <f t="shared" si="34"/>
        <v>0.04</v>
      </c>
      <c r="ED8" s="55">
        <f t="shared" si="35"/>
        <v>6000</v>
      </c>
      <c r="EE8" s="61"/>
      <c r="EF8" s="62"/>
      <c r="EG8" s="58"/>
      <c r="EH8" s="58"/>
      <c r="EI8" s="59"/>
      <c r="EJ8" s="54">
        <f t="shared" si="36"/>
        <v>0.04</v>
      </c>
      <c r="EK8" s="55">
        <f t="shared" si="37"/>
        <v>6000</v>
      </c>
      <c r="EL8" s="61"/>
      <c r="EM8" s="62"/>
      <c r="EN8" s="58"/>
      <c r="EO8" s="58"/>
      <c r="EP8" s="59"/>
      <c r="EQ8" s="54">
        <f t="shared" si="38"/>
        <v>0.04</v>
      </c>
      <c r="ER8" s="55">
        <f t="shared" si="39"/>
        <v>6000</v>
      </c>
      <c r="ES8" s="61"/>
      <c r="ET8" s="62"/>
      <c r="EU8" s="58"/>
      <c r="EV8" s="58"/>
      <c r="EW8" s="59"/>
      <c r="EX8" s="54">
        <f t="shared" si="40"/>
        <v>0.04</v>
      </c>
      <c r="EY8" s="55">
        <f t="shared" si="41"/>
        <v>6000</v>
      </c>
      <c r="EZ8" s="61"/>
      <c r="FA8" s="62"/>
      <c r="FB8" s="58"/>
      <c r="FC8" s="58"/>
      <c r="FD8" s="59"/>
      <c r="FE8" s="54">
        <f t="shared" si="42"/>
        <v>0.04</v>
      </c>
      <c r="FF8" s="55">
        <f t="shared" si="43"/>
        <v>6000</v>
      </c>
      <c r="FG8" s="61"/>
      <c r="FH8" s="62"/>
      <c r="FI8" s="58"/>
      <c r="FJ8" s="58"/>
      <c r="FK8" s="59"/>
      <c r="FL8" s="54">
        <f t="shared" si="44"/>
        <v>0.04</v>
      </c>
      <c r="FM8" s="55">
        <f t="shared" si="45"/>
        <v>6000</v>
      </c>
      <c r="FN8" s="61"/>
      <c r="FO8" s="62"/>
      <c r="FP8" s="58"/>
      <c r="FQ8" s="58"/>
      <c r="FR8" s="59"/>
      <c r="FS8" s="54">
        <f t="shared" si="46"/>
        <v>0.04</v>
      </c>
      <c r="FT8" s="55">
        <f t="shared" si="47"/>
        <v>6000</v>
      </c>
      <c r="FU8" s="61"/>
      <c r="FV8" s="62"/>
      <c r="FW8" s="58"/>
      <c r="FX8" s="58"/>
      <c r="FY8" s="59"/>
      <c r="FZ8" s="54">
        <f t="shared" si="48"/>
        <v>0.04</v>
      </c>
      <c r="GA8" s="55">
        <f t="shared" si="49"/>
        <v>6000</v>
      </c>
      <c r="GB8" s="61"/>
      <c r="GC8" s="62"/>
      <c r="GD8" s="58"/>
      <c r="GE8" s="58"/>
      <c r="GF8" s="59"/>
      <c r="GG8" s="54">
        <f t="shared" si="50"/>
        <v>0.04</v>
      </c>
      <c r="GH8" s="55">
        <f t="shared" si="51"/>
        <v>6000</v>
      </c>
      <c r="GI8" s="61"/>
      <c r="GJ8" s="62"/>
      <c r="GK8" s="58"/>
      <c r="GL8" s="58"/>
      <c r="GM8" s="59"/>
      <c r="GN8" s="54">
        <f t="shared" si="52"/>
        <v>0.04</v>
      </c>
      <c r="GO8" s="55">
        <f t="shared" si="53"/>
        <v>6000</v>
      </c>
      <c r="GP8" s="61"/>
      <c r="GQ8" s="62"/>
      <c r="GR8" s="58"/>
      <c r="GS8" s="58"/>
      <c r="GT8" s="59"/>
      <c r="GU8" s="54">
        <f>((((((GP8+GQ8)*30)/$E$50)+((GR8+GS8)/$E$51))+(GU7*GV7))-(GT8*GU7))/(GV8)</f>
        <v>0.04</v>
      </c>
      <c r="GV8" s="55">
        <f t="shared" si="55"/>
        <v>6000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0.04</v>
      </c>
      <c r="H9" s="55">
        <f t="shared" si="56"/>
        <v>6000</v>
      </c>
      <c r="I9" s="61"/>
      <c r="J9" s="62"/>
      <c r="K9" s="58"/>
      <c r="L9" s="58"/>
      <c r="M9" s="59"/>
      <c r="N9" s="54">
        <f t="shared" si="0"/>
        <v>0.04</v>
      </c>
      <c r="O9" s="55">
        <f t="shared" si="1"/>
        <v>6000</v>
      </c>
      <c r="P9" s="61"/>
      <c r="Q9" s="62"/>
      <c r="R9" s="58"/>
      <c r="S9" s="58"/>
      <c r="T9" s="59"/>
      <c r="U9" s="54">
        <f t="shared" si="2"/>
        <v>0.04</v>
      </c>
      <c r="V9" s="55">
        <f t="shared" si="3"/>
        <v>6000</v>
      </c>
      <c r="W9" s="61"/>
      <c r="X9" s="62"/>
      <c r="Y9" s="58"/>
      <c r="Z9" s="58"/>
      <c r="AA9" s="59"/>
      <c r="AB9" s="54">
        <f t="shared" si="4"/>
        <v>0.04</v>
      </c>
      <c r="AC9" s="55">
        <f t="shared" si="5"/>
        <v>6000</v>
      </c>
      <c r="AD9" s="61"/>
      <c r="AE9" s="62"/>
      <c r="AF9" s="58"/>
      <c r="AG9" s="58"/>
      <c r="AH9" s="59"/>
      <c r="AI9" s="54">
        <f t="shared" si="6"/>
        <v>0.04</v>
      </c>
      <c r="AJ9" s="55">
        <f t="shared" si="7"/>
        <v>6000</v>
      </c>
      <c r="AK9" s="61"/>
      <c r="AL9" s="62"/>
      <c r="AM9" s="58"/>
      <c r="AN9" s="58"/>
      <c r="AO9" s="59"/>
      <c r="AP9" s="54">
        <f t="shared" si="8"/>
        <v>0.04</v>
      </c>
      <c r="AQ9" s="55">
        <f t="shared" si="9"/>
        <v>6000</v>
      </c>
      <c r="AR9" s="61"/>
      <c r="AS9" s="62"/>
      <c r="AT9" s="58"/>
      <c r="AU9" s="58"/>
      <c r="AV9" s="59"/>
      <c r="AW9" s="54">
        <f t="shared" si="10"/>
        <v>0.04</v>
      </c>
      <c r="AX9" s="55">
        <f t="shared" si="11"/>
        <v>6000</v>
      </c>
      <c r="AY9" s="61"/>
      <c r="AZ9" s="62"/>
      <c r="BA9" s="58"/>
      <c r="BB9" s="58"/>
      <c r="BC9" s="59"/>
      <c r="BD9" s="54">
        <f t="shared" si="12"/>
        <v>0.04</v>
      </c>
      <c r="BE9" s="55">
        <f t="shared" si="13"/>
        <v>6000</v>
      </c>
      <c r="BF9" s="61"/>
      <c r="BG9" s="62"/>
      <c r="BH9" s="58"/>
      <c r="BI9" s="58"/>
      <c r="BJ9" s="59"/>
      <c r="BK9" s="54">
        <f t="shared" si="14"/>
        <v>0.04</v>
      </c>
      <c r="BL9" s="55">
        <f t="shared" si="15"/>
        <v>6000</v>
      </c>
      <c r="BM9" s="61"/>
      <c r="BN9" s="62"/>
      <c r="BO9" s="58"/>
      <c r="BP9" s="58"/>
      <c r="BQ9" s="59"/>
      <c r="BR9" s="54">
        <f t="shared" si="16"/>
        <v>0.04</v>
      </c>
      <c r="BS9" s="55">
        <f t="shared" si="17"/>
        <v>6000</v>
      </c>
      <c r="BT9" s="61"/>
      <c r="BU9" s="62"/>
      <c r="BV9" s="58"/>
      <c r="BW9" s="58"/>
      <c r="BX9" s="59"/>
      <c r="BY9" s="54">
        <f t="shared" si="18"/>
        <v>0.04</v>
      </c>
      <c r="BZ9" s="55">
        <f t="shared" si="19"/>
        <v>6000</v>
      </c>
      <c r="CA9" s="61"/>
      <c r="CB9" s="62"/>
      <c r="CC9" s="58"/>
      <c r="CD9" s="58"/>
      <c r="CE9" s="59"/>
      <c r="CF9" s="54">
        <f t="shared" si="20"/>
        <v>0.04</v>
      </c>
      <c r="CG9" s="55">
        <f t="shared" si="21"/>
        <v>6000</v>
      </c>
      <c r="CH9" s="61"/>
      <c r="CI9" s="62"/>
      <c r="CJ9" s="58"/>
      <c r="CK9" s="58"/>
      <c r="CL9" s="59"/>
      <c r="CM9" s="54">
        <f t="shared" si="22"/>
        <v>0.04</v>
      </c>
      <c r="CN9" s="55">
        <f t="shared" si="23"/>
        <v>6000</v>
      </c>
      <c r="CO9" s="61"/>
      <c r="CP9" s="62"/>
      <c r="CQ9" s="58"/>
      <c r="CR9" s="58"/>
      <c r="CS9" s="59"/>
      <c r="CT9" s="54">
        <f t="shared" si="24"/>
        <v>0.04</v>
      </c>
      <c r="CU9" s="55">
        <f t="shared" si="25"/>
        <v>6000</v>
      </c>
      <c r="CV9" s="61"/>
      <c r="CW9" s="62"/>
      <c r="CX9" s="58"/>
      <c r="CY9" s="58"/>
      <c r="CZ9" s="59"/>
      <c r="DA9" s="54">
        <f t="shared" si="26"/>
        <v>0.04</v>
      </c>
      <c r="DB9" s="55">
        <f t="shared" si="27"/>
        <v>6000</v>
      </c>
      <c r="DC9" s="61"/>
      <c r="DD9" s="62"/>
      <c r="DE9" s="58"/>
      <c r="DF9" s="58"/>
      <c r="DG9" s="59"/>
      <c r="DH9" s="54">
        <f t="shared" si="28"/>
        <v>0.04</v>
      </c>
      <c r="DI9" s="55">
        <f t="shared" si="29"/>
        <v>6000</v>
      </c>
      <c r="DJ9" s="61"/>
      <c r="DK9" s="62"/>
      <c r="DL9" s="58"/>
      <c r="DM9" s="58"/>
      <c r="DN9" s="59"/>
      <c r="DO9" s="54">
        <f t="shared" si="30"/>
        <v>0.04</v>
      </c>
      <c r="DP9" s="55">
        <f t="shared" si="31"/>
        <v>6000</v>
      </c>
      <c r="DQ9" s="61"/>
      <c r="DR9" s="62"/>
      <c r="DS9" s="58"/>
      <c r="DT9" s="58"/>
      <c r="DU9" s="59"/>
      <c r="DV9" s="54">
        <f t="shared" si="32"/>
        <v>0.04</v>
      </c>
      <c r="DW9" s="55">
        <f t="shared" si="33"/>
        <v>6000</v>
      </c>
      <c r="DX9" s="61"/>
      <c r="DY9" s="62"/>
      <c r="DZ9" s="58"/>
      <c r="EA9" s="58"/>
      <c r="EB9" s="59"/>
      <c r="EC9" s="54">
        <f t="shared" si="34"/>
        <v>0.04</v>
      </c>
      <c r="ED9" s="55">
        <f t="shared" si="35"/>
        <v>6000</v>
      </c>
      <c r="EE9" s="61"/>
      <c r="EF9" s="62"/>
      <c r="EG9" s="58"/>
      <c r="EH9" s="58"/>
      <c r="EI9" s="59"/>
      <c r="EJ9" s="54">
        <f t="shared" si="36"/>
        <v>0.04</v>
      </c>
      <c r="EK9" s="55">
        <f t="shared" si="37"/>
        <v>6000</v>
      </c>
      <c r="EL9" s="61"/>
      <c r="EM9" s="62"/>
      <c r="EN9" s="58"/>
      <c r="EO9" s="58"/>
      <c r="EP9" s="59"/>
      <c r="EQ9" s="54">
        <f t="shared" si="38"/>
        <v>0.04</v>
      </c>
      <c r="ER9" s="55">
        <f t="shared" si="39"/>
        <v>6000</v>
      </c>
      <c r="ES9" s="61"/>
      <c r="ET9" s="62"/>
      <c r="EU9" s="58"/>
      <c r="EV9" s="58"/>
      <c r="EW9" s="59"/>
      <c r="EX9" s="54">
        <f t="shared" si="40"/>
        <v>0.04</v>
      </c>
      <c r="EY9" s="55">
        <f t="shared" si="41"/>
        <v>6000</v>
      </c>
      <c r="EZ9" s="61"/>
      <c r="FA9" s="62"/>
      <c r="FB9" s="58"/>
      <c r="FC9" s="58"/>
      <c r="FD9" s="59"/>
      <c r="FE9" s="54">
        <f t="shared" si="42"/>
        <v>0.04</v>
      </c>
      <c r="FF9" s="55">
        <f t="shared" si="43"/>
        <v>6000</v>
      </c>
      <c r="FG9" s="61"/>
      <c r="FH9" s="62"/>
      <c r="FI9" s="58"/>
      <c r="FJ9" s="58"/>
      <c r="FK9" s="59"/>
      <c r="FL9" s="54">
        <f t="shared" si="44"/>
        <v>0.04</v>
      </c>
      <c r="FM9" s="55">
        <f t="shared" si="45"/>
        <v>6000</v>
      </c>
      <c r="FN9" s="61"/>
      <c r="FO9" s="62"/>
      <c r="FP9" s="58"/>
      <c r="FQ9" s="58"/>
      <c r="FR9" s="59"/>
      <c r="FS9" s="54">
        <f t="shared" si="46"/>
        <v>0.04</v>
      </c>
      <c r="FT9" s="55">
        <f t="shared" si="47"/>
        <v>6000</v>
      </c>
      <c r="FU9" s="61"/>
      <c r="FV9" s="62"/>
      <c r="FW9" s="58"/>
      <c r="FX9" s="58"/>
      <c r="FY9" s="59"/>
      <c r="FZ9" s="54">
        <f t="shared" si="48"/>
        <v>0.04</v>
      </c>
      <c r="GA9" s="55">
        <f t="shared" si="49"/>
        <v>6000</v>
      </c>
      <c r="GB9" s="61"/>
      <c r="GC9" s="62"/>
      <c r="GD9" s="58"/>
      <c r="GE9" s="58"/>
      <c r="GF9" s="59"/>
      <c r="GG9" s="54">
        <f t="shared" si="50"/>
        <v>0.04</v>
      </c>
      <c r="GH9" s="55">
        <f t="shared" si="51"/>
        <v>6000</v>
      </c>
      <c r="GI9" s="61"/>
      <c r="GJ9" s="62"/>
      <c r="GK9" s="58"/>
      <c r="GL9" s="58"/>
      <c r="GM9" s="59"/>
      <c r="GN9" s="54">
        <f t="shared" si="52"/>
        <v>0.04</v>
      </c>
      <c r="GO9" s="55">
        <f t="shared" si="53"/>
        <v>6000</v>
      </c>
      <c r="GP9" s="61"/>
      <c r="GQ9" s="62"/>
      <c r="GR9" s="58"/>
      <c r="GS9" s="58"/>
      <c r="GT9" s="59"/>
      <c r="GU9" s="54">
        <f t="shared" si="54"/>
        <v>0.04</v>
      </c>
      <c r="GV9" s="55">
        <f t="shared" si="55"/>
        <v>6000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0.04</v>
      </c>
      <c r="H10" s="55">
        <f>H9-F10</f>
        <v>6000</v>
      </c>
      <c r="I10" s="61"/>
      <c r="J10" s="62"/>
      <c r="K10" s="58"/>
      <c r="L10" s="58"/>
      <c r="M10" s="59"/>
      <c r="N10" s="54">
        <f t="shared" si="0"/>
        <v>0.04</v>
      </c>
      <c r="O10" s="55">
        <f t="shared" si="1"/>
        <v>6000</v>
      </c>
      <c r="P10" s="61"/>
      <c r="Q10" s="62"/>
      <c r="R10" s="58"/>
      <c r="S10" s="58"/>
      <c r="T10" s="59"/>
      <c r="U10" s="54">
        <f t="shared" si="2"/>
        <v>0.04</v>
      </c>
      <c r="V10" s="55">
        <f t="shared" si="3"/>
        <v>6000</v>
      </c>
      <c r="W10" s="61"/>
      <c r="X10" s="62"/>
      <c r="Y10" s="58"/>
      <c r="Z10" s="58"/>
      <c r="AA10" s="59"/>
      <c r="AB10" s="54">
        <f t="shared" si="4"/>
        <v>0.04</v>
      </c>
      <c r="AC10" s="55">
        <f t="shared" si="5"/>
        <v>6000</v>
      </c>
      <c r="AD10" s="61"/>
      <c r="AE10" s="62"/>
      <c r="AF10" s="58"/>
      <c r="AG10" s="58"/>
      <c r="AH10" s="59"/>
      <c r="AI10" s="54">
        <f t="shared" si="6"/>
        <v>0.04</v>
      </c>
      <c r="AJ10" s="55">
        <f t="shared" si="7"/>
        <v>6000</v>
      </c>
      <c r="AK10" s="61"/>
      <c r="AL10" s="62"/>
      <c r="AM10" s="58"/>
      <c r="AN10" s="58"/>
      <c r="AO10" s="59"/>
      <c r="AP10" s="54">
        <f t="shared" si="8"/>
        <v>0.04</v>
      </c>
      <c r="AQ10" s="55">
        <f t="shared" si="9"/>
        <v>6000</v>
      </c>
      <c r="AR10" s="61"/>
      <c r="AS10" s="62"/>
      <c r="AT10" s="58"/>
      <c r="AU10" s="58"/>
      <c r="AV10" s="59"/>
      <c r="AW10" s="54">
        <f t="shared" si="10"/>
        <v>0.04</v>
      </c>
      <c r="AX10" s="55">
        <f t="shared" si="11"/>
        <v>6000</v>
      </c>
      <c r="AY10" s="61"/>
      <c r="AZ10" s="62"/>
      <c r="BA10" s="58"/>
      <c r="BB10" s="58"/>
      <c r="BC10" s="59"/>
      <c r="BD10" s="54">
        <f t="shared" si="12"/>
        <v>0.04</v>
      </c>
      <c r="BE10" s="55">
        <f t="shared" si="13"/>
        <v>6000</v>
      </c>
      <c r="BF10" s="61"/>
      <c r="BG10" s="62"/>
      <c r="BH10" s="58"/>
      <c r="BI10" s="58"/>
      <c r="BJ10" s="59"/>
      <c r="BK10" s="54">
        <f t="shared" si="14"/>
        <v>0.04</v>
      </c>
      <c r="BL10" s="55">
        <f t="shared" si="15"/>
        <v>6000</v>
      </c>
      <c r="BM10" s="61"/>
      <c r="BN10" s="62"/>
      <c r="BO10" s="58"/>
      <c r="BP10" s="58"/>
      <c r="BQ10" s="59"/>
      <c r="BR10" s="54">
        <f t="shared" si="16"/>
        <v>0.04</v>
      </c>
      <c r="BS10" s="55">
        <f t="shared" si="17"/>
        <v>6000</v>
      </c>
      <c r="BT10" s="61"/>
      <c r="BU10" s="62"/>
      <c r="BV10" s="58"/>
      <c r="BW10" s="58"/>
      <c r="BX10" s="59"/>
      <c r="BY10" s="54">
        <f t="shared" si="18"/>
        <v>0.04</v>
      </c>
      <c r="BZ10" s="55">
        <f t="shared" si="19"/>
        <v>6000</v>
      </c>
      <c r="CA10" s="61"/>
      <c r="CB10" s="62"/>
      <c r="CC10" s="58"/>
      <c r="CD10" s="58"/>
      <c r="CE10" s="59"/>
      <c r="CF10" s="54">
        <f t="shared" si="20"/>
        <v>0.04</v>
      </c>
      <c r="CG10" s="55">
        <f t="shared" si="21"/>
        <v>6000</v>
      </c>
      <c r="CH10" s="61"/>
      <c r="CI10" s="62"/>
      <c r="CJ10" s="58"/>
      <c r="CK10" s="58"/>
      <c r="CL10" s="59"/>
      <c r="CM10" s="54">
        <f t="shared" si="22"/>
        <v>0.04</v>
      </c>
      <c r="CN10" s="55">
        <f t="shared" si="23"/>
        <v>6000</v>
      </c>
      <c r="CO10" s="61"/>
      <c r="CP10" s="62"/>
      <c r="CQ10" s="58"/>
      <c r="CR10" s="58"/>
      <c r="CS10" s="59"/>
      <c r="CT10" s="54">
        <f t="shared" si="24"/>
        <v>0.04</v>
      </c>
      <c r="CU10" s="55">
        <f t="shared" si="25"/>
        <v>6000</v>
      </c>
      <c r="CV10" s="61"/>
      <c r="CW10" s="62"/>
      <c r="CX10" s="58"/>
      <c r="CY10" s="58"/>
      <c r="CZ10" s="59"/>
      <c r="DA10" s="54">
        <f t="shared" si="26"/>
        <v>0.04</v>
      </c>
      <c r="DB10" s="55">
        <f t="shared" si="27"/>
        <v>6000</v>
      </c>
      <c r="DC10" s="61"/>
      <c r="DD10" s="62"/>
      <c r="DE10" s="58"/>
      <c r="DF10" s="58"/>
      <c r="DG10" s="59"/>
      <c r="DH10" s="54">
        <f t="shared" si="28"/>
        <v>0.04</v>
      </c>
      <c r="DI10" s="55">
        <f t="shared" si="29"/>
        <v>6000</v>
      </c>
      <c r="DJ10" s="61"/>
      <c r="DK10" s="62"/>
      <c r="DL10" s="58"/>
      <c r="DM10" s="58"/>
      <c r="DN10" s="59"/>
      <c r="DO10" s="54">
        <f t="shared" si="30"/>
        <v>0.04</v>
      </c>
      <c r="DP10" s="55">
        <f t="shared" si="31"/>
        <v>6000</v>
      </c>
      <c r="DQ10" s="61"/>
      <c r="DR10" s="62"/>
      <c r="DS10" s="58"/>
      <c r="DT10" s="58"/>
      <c r="DU10" s="59"/>
      <c r="DV10" s="54">
        <f t="shared" si="32"/>
        <v>0.04</v>
      </c>
      <c r="DW10" s="55">
        <f t="shared" si="33"/>
        <v>6000</v>
      </c>
      <c r="DX10" s="61"/>
      <c r="DY10" s="62"/>
      <c r="DZ10" s="58"/>
      <c r="EA10" s="58"/>
      <c r="EB10" s="59"/>
      <c r="EC10" s="54">
        <f t="shared" si="34"/>
        <v>0.04</v>
      </c>
      <c r="ED10" s="55">
        <f t="shared" si="35"/>
        <v>6000</v>
      </c>
      <c r="EE10" s="61"/>
      <c r="EF10" s="62"/>
      <c r="EG10" s="58"/>
      <c r="EH10" s="58"/>
      <c r="EI10" s="59"/>
      <c r="EJ10" s="54">
        <f t="shared" si="36"/>
        <v>0.04</v>
      </c>
      <c r="EK10" s="55">
        <f t="shared" si="37"/>
        <v>6000</v>
      </c>
      <c r="EL10" s="61"/>
      <c r="EM10" s="62"/>
      <c r="EN10" s="58"/>
      <c r="EO10" s="58"/>
      <c r="EP10" s="59"/>
      <c r="EQ10" s="54">
        <f t="shared" si="38"/>
        <v>0.04</v>
      </c>
      <c r="ER10" s="55">
        <f t="shared" si="39"/>
        <v>6000</v>
      </c>
      <c r="ES10" s="61"/>
      <c r="ET10" s="62"/>
      <c r="EU10" s="58"/>
      <c r="EV10" s="58"/>
      <c r="EW10" s="59"/>
      <c r="EX10" s="54">
        <f t="shared" si="40"/>
        <v>0.04</v>
      </c>
      <c r="EY10" s="55">
        <f t="shared" si="41"/>
        <v>6000</v>
      </c>
      <c r="EZ10" s="61"/>
      <c r="FA10" s="62"/>
      <c r="FB10" s="58"/>
      <c r="FC10" s="58"/>
      <c r="FD10" s="59"/>
      <c r="FE10" s="54">
        <f t="shared" si="42"/>
        <v>0.04</v>
      </c>
      <c r="FF10" s="55">
        <f t="shared" si="43"/>
        <v>6000</v>
      </c>
      <c r="FG10" s="61"/>
      <c r="FH10" s="62"/>
      <c r="FI10" s="58"/>
      <c r="FJ10" s="58"/>
      <c r="FK10" s="59"/>
      <c r="FL10" s="54">
        <f t="shared" si="44"/>
        <v>0.04</v>
      </c>
      <c r="FM10" s="55">
        <f t="shared" si="45"/>
        <v>6000</v>
      </c>
      <c r="FN10" s="61"/>
      <c r="FO10" s="62"/>
      <c r="FP10" s="58"/>
      <c r="FQ10" s="58"/>
      <c r="FR10" s="59"/>
      <c r="FS10" s="54">
        <f t="shared" si="46"/>
        <v>0.04</v>
      </c>
      <c r="FT10" s="55">
        <f t="shared" si="47"/>
        <v>6000</v>
      </c>
      <c r="FU10" s="61"/>
      <c r="FV10" s="62"/>
      <c r="FW10" s="58"/>
      <c r="FX10" s="58"/>
      <c r="FY10" s="59"/>
      <c r="FZ10" s="54">
        <f t="shared" si="48"/>
        <v>0.04</v>
      </c>
      <c r="GA10" s="55">
        <f t="shared" si="49"/>
        <v>6000</v>
      </c>
      <c r="GB10" s="61"/>
      <c r="GC10" s="62"/>
      <c r="GD10" s="58"/>
      <c r="GE10" s="58"/>
      <c r="GF10" s="59"/>
      <c r="GG10" s="54">
        <f t="shared" si="50"/>
        <v>0.04</v>
      </c>
      <c r="GH10" s="55">
        <f t="shared" si="51"/>
        <v>6000</v>
      </c>
      <c r="GI10" s="61"/>
      <c r="GJ10" s="62"/>
      <c r="GK10" s="58"/>
      <c r="GL10" s="58"/>
      <c r="GM10" s="59"/>
      <c r="GN10" s="54">
        <f t="shared" si="52"/>
        <v>0.04</v>
      </c>
      <c r="GO10" s="55">
        <f t="shared" si="53"/>
        <v>6000</v>
      </c>
      <c r="GP10" s="61"/>
      <c r="GQ10" s="62"/>
      <c r="GR10" s="58"/>
      <c r="GS10" s="58"/>
      <c r="GT10" s="59"/>
      <c r="GU10" s="54">
        <f t="shared" si="54"/>
        <v>0.04</v>
      </c>
      <c r="GV10" s="55">
        <f t="shared" si="55"/>
        <v>6000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0.04</v>
      </c>
      <c r="H11" s="55">
        <f t="shared" si="56"/>
        <v>6000</v>
      </c>
      <c r="I11" s="61"/>
      <c r="J11" s="62"/>
      <c r="K11" s="58"/>
      <c r="L11" s="58"/>
      <c r="M11" s="59"/>
      <c r="N11" s="54">
        <f t="shared" si="0"/>
        <v>0.04</v>
      </c>
      <c r="O11" s="55">
        <f t="shared" si="1"/>
        <v>6000</v>
      </c>
      <c r="P11" s="61"/>
      <c r="Q11" s="62"/>
      <c r="R11" s="58"/>
      <c r="S11" s="58"/>
      <c r="T11" s="59"/>
      <c r="U11" s="54">
        <f t="shared" si="2"/>
        <v>0.04</v>
      </c>
      <c r="V11" s="55">
        <f t="shared" si="3"/>
        <v>6000</v>
      </c>
      <c r="W11" s="61"/>
      <c r="X11" s="62"/>
      <c r="Y11" s="58"/>
      <c r="Z11" s="58"/>
      <c r="AA11" s="59"/>
      <c r="AB11" s="54">
        <f t="shared" si="4"/>
        <v>0.04</v>
      </c>
      <c r="AC11" s="55">
        <f t="shared" si="5"/>
        <v>6000</v>
      </c>
      <c r="AD11" s="61"/>
      <c r="AE11" s="62"/>
      <c r="AF11" s="58"/>
      <c r="AG11" s="58"/>
      <c r="AH11" s="59"/>
      <c r="AI11" s="54">
        <f t="shared" si="6"/>
        <v>0.04</v>
      </c>
      <c r="AJ11" s="55">
        <f t="shared" si="7"/>
        <v>6000</v>
      </c>
      <c r="AK11" s="61"/>
      <c r="AL11" s="62"/>
      <c r="AM11" s="58"/>
      <c r="AN11" s="58"/>
      <c r="AO11" s="59"/>
      <c r="AP11" s="54">
        <f t="shared" si="8"/>
        <v>0.04</v>
      </c>
      <c r="AQ11" s="55">
        <f t="shared" si="9"/>
        <v>6000</v>
      </c>
      <c r="AR11" s="61"/>
      <c r="AS11" s="62"/>
      <c r="AT11" s="58"/>
      <c r="AU11" s="58"/>
      <c r="AV11" s="59"/>
      <c r="AW11" s="54">
        <f t="shared" si="10"/>
        <v>0.04</v>
      </c>
      <c r="AX11" s="55">
        <f t="shared" si="11"/>
        <v>6000</v>
      </c>
      <c r="AY11" s="61"/>
      <c r="AZ11" s="62"/>
      <c r="BA11" s="58"/>
      <c r="BB11" s="58"/>
      <c r="BC11" s="59"/>
      <c r="BD11" s="54">
        <f t="shared" si="12"/>
        <v>0.04</v>
      </c>
      <c r="BE11" s="55">
        <f t="shared" si="13"/>
        <v>6000</v>
      </c>
      <c r="BF11" s="61"/>
      <c r="BG11" s="62"/>
      <c r="BH11" s="58"/>
      <c r="BI11" s="58"/>
      <c r="BJ11" s="59"/>
      <c r="BK11" s="54">
        <f t="shared" si="14"/>
        <v>0.04</v>
      </c>
      <c r="BL11" s="55">
        <f t="shared" si="15"/>
        <v>6000</v>
      </c>
      <c r="BM11" s="61"/>
      <c r="BN11" s="62"/>
      <c r="BO11" s="58"/>
      <c r="BP11" s="58"/>
      <c r="BQ11" s="59"/>
      <c r="BR11" s="54">
        <f t="shared" si="16"/>
        <v>0.04</v>
      </c>
      <c r="BS11" s="55">
        <f t="shared" si="17"/>
        <v>6000</v>
      </c>
      <c r="BT11" s="61"/>
      <c r="BU11" s="62"/>
      <c r="BV11" s="58"/>
      <c r="BW11" s="58"/>
      <c r="BX11" s="59"/>
      <c r="BY11" s="54">
        <f t="shared" si="18"/>
        <v>0.04</v>
      </c>
      <c r="BZ11" s="55">
        <f t="shared" si="19"/>
        <v>6000</v>
      </c>
      <c r="CA11" s="61"/>
      <c r="CB11" s="62"/>
      <c r="CC11" s="58"/>
      <c r="CD11" s="58"/>
      <c r="CE11" s="59"/>
      <c r="CF11" s="54">
        <f t="shared" si="20"/>
        <v>0.04</v>
      </c>
      <c r="CG11" s="55">
        <f t="shared" si="21"/>
        <v>6000</v>
      </c>
      <c r="CH11" s="61"/>
      <c r="CI11" s="62"/>
      <c r="CJ11" s="58"/>
      <c r="CK11" s="58"/>
      <c r="CL11" s="59"/>
      <c r="CM11" s="54">
        <f t="shared" si="22"/>
        <v>0.04</v>
      </c>
      <c r="CN11" s="55">
        <f t="shared" si="23"/>
        <v>6000</v>
      </c>
      <c r="CO11" s="61"/>
      <c r="CP11" s="62"/>
      <c r="CQ11" s="58"/>
      <c r="CR11" s="58"/>
      <c r="CS11" s="59"/>
      <c r="CT11" s="54">
        <f t="shared" si="24"/>
        <v>0.04</v>
      </c>
      <c r="CU11" s="55">
        <f t="shared" si="25"/>
        <v>6000</v>
      </c>
      <c r="CV11" s="61"/>
      <c r="CW11" s="62"/>
      <c r="CX11" s="58"/>
      <c r="CY11" s="58"/>
      <c r="CZ11" s="59"/>
      <c r="DA11" s="54">
        <f t="shared" si="26"/>
        <v>0.04</v>
      </c>
      <c r="DB11" s="55">
        <f t="shared" si="27"/>
        <v>6000</v>
      </c>
      <c r="DC11" s="61"/>
      <c r="DD11" s="62"/>
      <c r="DE11" s="58"/>
      <c r="DF11" s="58"/>
      <c r="DG11" s="59"/>
      <c r="DH11" s="54">
        <f t="shared" si="28"/>
        <v>0.04</v>
      </c>
      <c r="DI11" s="55">
        <f t="shared" si="29"/>
        <v>6000</v>
      </c>
      <c r="DJ11" s="61"/>
      <c r="DK11" s="62"/>
      <c r="DL11" s="58"/>
      <c r="DM11" s="58"/>
      <c r="DN11" s="59"/>
      <c r="DO11" s="54">
        <f t="shared" si="30"/>
        <v>0.04</v>
      </c>
      <c r="DP11" s="55">
        <f t="shared" si="31"/>
        <v>6000</v>
      </c>
      <c r="DQ11" s="61"/>
      <c r="DR11" s="62"/>
      <c r="DS11" s="58"/>
      <c r="DT11" s="58"/>
      <c r="DU11" s="59"/>
      <c r="DV11" s="54">
        <f t="shared" si="32"/>
        <v>0.04</v>
      </c>
      <c r="DW11" s="55">
        <f t="shared" si="33"/>
        <v>6000</v>
      </c>
      <c r="DX11" s="61"/>
      <c r="DY11" s="62"/>
      <c r="DZ11" s="58"/>
      <c r="EA11" s="58"/>
      <c r="EB11" s="59"/>
      <c r="EC11" s="54">
        <f t="shared" si="34"/>
        <v>0.04</v>
      </c>
      <c r="ED11" s="55">
        <f t="shared" si="35"/>
        <v>6000</v>
      </c>
      <c r="EE11" s="61"/>
      <c r="EF11" s="62"/>
      <c r="EG11" s="58"/>
      <c r="EH11" s="58"/>
      <c r="EI11" s="59"/>
      <c r="EJ11" s="54">
        <f t="shared" si="36"/>
        <v>0.04</v>
      </c>
      <c r="EK11" s="55">
        <f t="shared" si="37"/>
        <v>6000</v>
      </c>
      <c r="EL11" s="61"/>
      <c r="EM11" s="62"/>
      <c r="EN11" s="58"/>
      <c r="EO11" s="58"/>
      <c r="EP11" s="59"/>
      <c r="EQ11" s="54">
        <f t="shared" si="38"/>
        <v>0.04</v>
      </c>
      <c r="ER11" s="55">
        <f t="shared" si="39"/>
        <v>6000</v>
      </c>
      <c r="ES11" s="61"/>
      <c r="ET11" s="62"/>
      <c r="EU11" s="58"/>
      <c r="EV11" s="58"/>
      <c r="EW11" s="59"/>
      <c r="EX11" s="54">
        <f t="shared" si="40"/>
        <v>0.04</v>
      </c>
      <c r="EY11" s="55">
        <f t="shared" si="41"/>
        <v>6000</v>
      </c>
      <c r="EZ11" s="61"/>
      <c r="FA11" s="62"/>
      <c r="FB11" s="58"/>
      <c r="FC11" s="58"/>
      <c r="FD11" s="59"/>
      <c r="FE11" s="54">
        <f t="shared" si="42"/>
        <v>0.04</v>
      </c>
      <c r="FF11" s="55">
        <f t="shared" si="43"/>
        <v>6000</v>
      </c>
      <c r="FG11" s="61"/>
      <c r="FH11" s="62"/>
      <c r="FI11" s="58"/>
      <c r="FJ11" s="58"/>
      <c r="FK11" s="59"/>
      <c r="FL11" s="54">
        <f t="shared" si="44"/>
        <v>0.04</v>
      </c>
      <c r="FM11" s="55">
        <f t="shared" si="45"/>
        <v>6000</v>
      </c>
      <c r="FN11" s="61"/>
      <c r="FO11" s="62"/>
      <c r="FP11" s="58"/>
      <c r="FQ11" s="58"/>
      <c r="FR11" s="59"/>
      <c r="FS11" s="54">
        <f t="shared" si="46"/>
        <v>0.04</v>
      </c>
      <c r="FT11" s="55">
        <f t="shared" si="47"/>
        <v>6000</v>
      </c>
      <c r="FU11" s="61"/>
      <c r="FV11" s="62"/>
      <c r="FW11" s="58"/>
      <c r="FX11" s="58"/>
      <c r="FY11" s="59"/>
      <c r="FZ11" s="54">
        <f t="shared" si="48"/>
        <v>0.04</v>
      </c>
      <c r="GA11" s="55">
        <f t="shared" si="49"/>
        <v>6000</v>
      </c>
      <c r="GB11" s="61"/>
      <c r="GC11" s="62"/>
      <c r="GD11" s="58"/>
      <c r="GE11" s="58"/>
      <c r="GF11" s="59"/>
      <c r="GG11" s="54">
        <f t="shared" si="50"/>
        <v>0.04</v>
      </c>
      <c r="GH11" s="55">
        <f t="shared" si="51"/>
        <v>6000</v>
      </c>
      <c r="GI11" s="61"/>
      <c r="GJ11" s="62"/>
      <c r="GK11" s="58"/>
      <c r="GL11" s="58"/>
      <c r="GM11" s="59"/>
      <c r="GN11" s="54">
        <f t="shared" si="52"/>
        <v>0.04</v>
      </c>
      <c r="GO11" s="55">
        <f t="shared" si="53"/>
        <v>6000</v>
      </c>
      <c r="GP11" s="61"/>
      <c r="GQ11" s="62"/>
      <c r="GR11" s="58"/>
      <c r="GS11" s="58"/>
      <c r="GT11" s="59"/>
      <c r="GU11" s="54">
        <f t="shared" si="54"/>
        <v>0.04</v>
      </c>
      <c r="GV11" s="55">
        <f t="shared" si="55"/>
        <v>6000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0.04</v>
      </c>
      <c r="H12" s="55">
        <f t="shared" si="56"/>
        <v>6000</v>
      </c>
      <c r="I12" s="61"/>
      <c r="J12" s="62"/>
      <c r="K12" s="58"/>
      <c r="L12" s="58"/>
      <c r="M12" s="59"/>
      <c r="N12" s="54">
        <f t="shared" si="0"/>
        <v>0.04</v>
      </c>
      <c r="O12" s="55">
        <f t="shared" si="1"/>
        <v>6000</v>
      </c>
      <c r="P12" s="61"/>
      <c r="Q12" s="62"/>
      <c r="R12" s="58"/>
      <c r="S12" s="58"/>
      <c r="T12" s="59"/>
      <c r="U12" s="54">
        <f t="shared" si="2"/>
        <v>0.04</v>
      </c>
      <c r="V12" s="55">
        <f t="shared" si="3"/>
        <v>6000</v>
      </c>
      <c r="W12" s="61"/>
      <c r="X12" s="62"/>
      <c r="Y12" s="58"/>
      <c r="Z12" s="58"/>
      <c r="AA12" s="59"/>
      <c r="AB12" s="54">
        <f t="shared" si="4"/>
        <v>0.04</v>
      </c>
      <c r="AC12" s="55">
        <f t="shared" si="5"/>
        <v>6000</v>
      </c>
      <c r="AD12" s="61"/>
      <c r="AE12" s="62"/>
      <c r="AF12" s="58"/>
      <c r="AG12" s="58"/>
      <c r="AH12" s="59"/>
      <c r="AI12" s="54">
        <f t="shared" si="6"/>
        <v>0.04</v>
      </c>
      <c r="AJ12" s="55">
        <f t="shared" si="7"/>
        <v>6000</v>
      </c>
      <c r="AK12" s="61"/>
      <c r="AL12" s="62"/>
      <c r="AM12" s="58"/>
      <c r="AN12" s="58"/>
      <c r="AO12" s="59"/>
      <c r="AP12" s="54">
        <f t="shared" si="8"/>
        <v>0.04</v>
      </c>
      <c r="AQ12" s="55">
        <f t="shared" si="9"/>
        <v>6000</v>
      </c>
      <c r="AR12" s="61"/>
      <c r="AS12" s="62"/>
      <c r="AT12" s="58"/>
      <c r="AU12" s="58"/>
      <c r="AV12" s="59"/>
      <c r="AW12" s="54">
        <f t="shared" si="10"/>
        <v>0.04</v>
      </c>
      <c r="AX12" s="55">
        <f t="shared" si="11"/>
        <v>6000</v>
      </c>
      <c r="AY12" s="61"/>
      <c r="AZ12" s="62"/>
      <c r="BA12" s="58"/>
      <c r="BB12" s="58"/>
      <c r="BC12" s="59"/>
      <c r="BD12" s="54">
        <f t="shared" si="12"/>
        <v>0.04</v>
      </c>
      <c r="BE12" s="55">
        <f t="shared" si="13"/>
        <v>6000</v>
      </c>
      <c r="BF12" s="61"/>
      <c r="BG12" s="62"/>
      <c r="BH12" s="58"/>
      <c r="BI12" s="58"/>
      <c r="BJ12" s="59"/>
      <c r="BK12" s="54">
        <f t="shared" si="14"/>
        <v>0.04</v>
      </c>
      <c r="BL12" s="55">
        <f t="shared" si="15"/>
        <v>6000</v>
      </c>
      <c r="BM12" s="61"/>
      <c r="BN12" s="62"/>
      <c r="BO12" s="58"/>
      <c r="BP12" s="58"/>
      <c r="BQ12" s="59"/>
      <c r="BR12" s="54">
        <f t="shared" si="16"/>
        <v>0.04</v>
      </c>
      <c r="BS12" s="55">
        <f t="shared" si="17"/>
        <v>6000</v>
      </c>
      <c r="BT12" s="61"/>
      <c r="BU12" s="62"/>
      <c r="BV12" s="58"/>
      <c r="BW12" s="58"/>
      <c r="BX12" s="59"/>
      <c r="BY12" s="54">
        <f t="shared" si="18"/>
        <v>0.04</v>
      </c>
      <c r="BZ12" s="55">
        <f t="shared" si="19"/>
        <v>6000</v>
      </c>
      <c r="CA12" s="61"/>
      <c r="CB12" s="62"/>
      <c r="CC12" s="58"/>
      <c r="CD12" s="58"/>
      <c r="CE12" s="59"/>
      <c r="CF12" s="54">
        <f t="shared" si="20"/>
        <v>0.04</v>
      </c>
      <c r="CG12" s="55">
        <f t="shared" si="21"/>
        <v>6000</v>
      </c>
      <c r="CH12" s="61"/>
      <c r="CI12" s="62"/>
      <c r="CJ12" s="58"/>
      <c r="CK12" s="58"/>
      <c r="CL12" s="59"/>
      <c r="CM12" s="54">
        <f t="shared" si="22"/>
        <v>0.04</v>
      </c>
      <c r="CN12" s="55">
        <f t="shared" si="23"/>
        <v>6000</v>
      </c>
      <c r="CO12" s="61"/>
      <c r="CP12" s="62"/>
      <c r="CQ12" s="58"/>
      <c r="CR12" s="58"/>
      <c r="CS12" s="59"/>
      <c r="CT12" s="54">
        <f t="shared" si="24"/>
        <v>0.04</v>
      </c>
      <c r="CU12" s="55">
        <f t="shared" si="25"/>
        <v>6000</v>
      </c>
      <c r="CV12" s="61"/>
      <c r="CW12" s="62"/>
      <c r="CX12" s="58"/>
      <c r="CY12" s="58"/>
      <c r="CZ12" s="59"/>
      <c r="DA12" s="54">
        <f t="shared" si="26"/>
        <v>0.04</v>
      </c>
      <c r="DB12" s="55">
        <f t="shared" si="27"/>
        <v>6000</v>
      </c>
      <c r="DC12" s="61"/>
      <c r="DD12" s="62"/>
      <c r="DE12" s="58"/>
      <c r="DF12" s="58"/>
      <c r="DG12" s="59"/>
      <c r="DH12" s="54">
        <f t="shared" si="28"/>
        <v>0.04</v>
      </c>
      <c r="DI12" s="55">
        <f t="shared" si="29"/>
        <v>6000</v>
      </c>
      <c r="DJ12" s="61"/>
      <c r="DK12" s="62"/>
      <c r="DL12" s="58"/>
      <c r="DM12" s="58"/>
      <c r="DN12" s="59"/>
      <c r="DO12" s="54">
        <f t="shared" si="30"/>
        <v>0.04</v>
      </c>
      <c r="DP12" s="55">
        <f t="shared" si="31"/>
        <v>6000</v>
      </c>
      <c r="DQ12" s="61"/>
      <c r="DR12" s="62"/>
      <c r="DS12" s="58"/>
      <c r="DT12" s="58"/>
      <c r="DU12" s="59"/>
      <c r="DV12" s="54">
        <f t="shared" si="32"/>
        <v>0.04</v>
      </c>
      <c r="DW12" s="55">
        <f t="shared" si="33"/>
        <v>6000</v>
      </c>
      <c r="DX12" s="61"/>
      <c r="DY12" s="62"/>
      <c r="DZ12" s="58"/>
      <c r="EA12" s="58"/>
      <c r="EB12" s="59"/>
      <c r="EC12" s="54">
        <f t="shared" si="34"/>
        <v>0.04</v>
      </c>
      <c r="ED12" s="55">
        <f t="shared" si="35"/>
        <v>6000</v>
      </c>
      <c r="EE12" s="61"/>
      <c r="EF12" s="62"/>
      <c r="EG12" s="58"/>
      <c r="EH12" s="58"/>
      <c r="EI12" s="59"/>
      <c r="EJ12" s="54">
        <f t="shared" si="36"/>
        <v>0.04</v>
      </c>
      <c r="EK12" s="55">
        <f t="shared" si="37"/>
        <v>6000</v>
      </c>
      <c r="EL12" s="61"/>
      <c r="EM12" s="62"/>
      <c r="EN12" s="58"/>
      <c r="EO12" s="58"/>
      <c r="EP12" s="59"/>
      <c r="EQ12" s="54">
        <f t="shared" si="38"/>
        <v>0.04</v>
      </c>
      <c r="ER12" s="55">
        <f t="shared" si="39"/>
        <v>6000</v>
      </c>
      <c r="ES12" s="61"/>
      <c r="ET12" s="62"/>
      <c r="EU12" s="58"/>
      <c r="EV12" s="58"/>
      <c r="EW12" s="59"/>
      <c r="EX12" s="54">
        <f t="shared" si="40"/>
        <v>0.04</v>
      </c>
      <c r="EY12" s="55">
        <f t="shared" si="41"/>
        <v>6000</v>
      </c>
      <c r="EZ12" s="61"/>
      <c r="FA12" s="62"/>
      <c r="FB12" s="58"/>
      <c r="FC12" s="58"/>
      <c r="FD12" s="59"/>
      <c r="FE12" s="54">
        <f t="shared" si="42"/>
        <v>0.04</v>
      </c>
      <c r="FF12" s="55">
        <f t="shared" si="43"/>
        <v>6000</v>
      </c>
      <c r="FG12" s="61"/>
      <c r="FH12" s="62"/>
      <c r="FI12" s="58"/>
      <c r="FJ12" s="58"/>
      <c r="FK12" s="59"/>
      <c r="FL12" s="54">
        <f t="shared" si="44"/>
        <v>0.04</v>
      </c>
      <c r="FM12" s="55">
        <f t="shared" si="45"/>
        <v>6000</v>
      </c>
      <c r="FN12" s="61"/>
      <c r="FO12" s="62"/>
      <c r="FP12" s="58"/>
      <c r="FQ12" s="58"/>
      <c r="FR12" s="59"/>
      <c r="FS12" s="54">
        <f t="shared" si="46"/>
        <v>0.04</v>
      </c>
      <c r="FT12" s="55">
        <f t="shared" si="47"/>
        <v>6000</v>
      </c>
      <c r="FU12" s="61"/>
      <c r="FV12" s="62"/>
      <c r="FW12" s="58"/>
      <c r="FX12" s="58"/>
      <c r="FY12" s="59"/>
      <c r="FZ12" s="54">
        <f t="shared" si="48"/>
        <v>0.04</v>
      </c>
      <c r="GA12" s="55">
        <f t="shared" si="49"/>
        <v>6000</v>
      </c>
      <c r="GB12" s="61"/>
      <c r="GC12" s="62"/>
      <c r="GD12" s="58"/>
      <c r="GE12" s="58"/>
      <c r="GF12" s="59"/>
      <c r="GG12" s="54">
        <f t="shared" si="50"/>
        <v>0.04</v>
      </c>
      <c r="GH12" s="55">
        <f t="shared" si="51"/>
        <v>6000</v>
      </c>
      <c r="GI12" s="61"/>
      <c r="GJ12" s="62"/>
      <c r="GK12" s="58"/>
      <c r="GL12" s="58"/>
      <c r="GM12" s="59"/>
      <c r="GN12" s="54">
        <f t="shared" si="52"/>
        <v>0.04</v>
      </c>
      <c r="GO12" s="55">
        <f t="shared" si="53"/>
        <v>6000</v>
      </c>
      <c r="GP12" s="61"/>
      <c r="GQ12" s="62"/>
      <c r="GR12" s="58"/>
      <c r="GS12" s="58"/>
      <c r="GT12" s="59"/>
      <c r="GU12" s="54">
        <f t="shared" si="54"/>
        <v>0.04</v>
      </c>
      <c r="GV12" s="55">
        <f t="shared" si="55"/>
        <v>6000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0.04</v>
      </c>
      <c r="H13" s="55">
        <f t="shared" si="56"/>
        <v>6000</v>
      </c>
      <c r="I13" s="61"/>
      <c r="J13" s="62"/>
      <c r="K13" s="58"/>
      <c r="L13" s="58"/>
      <c r="M13" s="59"/>
      <c r="N13" s="54">
        <f t="shared" si="0"/>
        <v>0.04</v>
      </c>
      <c r="O13" s="55">
        <f t="shared" si="1"/>
        <v>6000</v>
      </c>
      <c r="P13" s="61"/>
      <c r="Q13" s="62"/>
      <c r="R13" s="58"/>
      <c r="S13" s="58"/>
      <c r="T13" s="59"/>
      <c r="U13" s="54">
        <f t="shared" si="2"/>
        <v>0.04</v>
      </c>
      <c r="V13" s="55">
        <f t="shared" si="3"/>
        <v>6000</v>
      </c>
      <c r="W13" s="61"/>
      <c r="X13" s="62"/>
      <c r="Y13" s="58"/>
      <c r="Z13" s="58"/>
      <c r="AA13" s="59"/>
      <c r="AB13" s="54">
        <f t="shared" si="4"/>
        <v>0.04</v>
      </c>
      <c r="AC13" s="55">
        <f t="shared" si="5"/>
        <v>6000</v>
      </c>
      <c r="AD13" s="61"/>
      <c r="AE13" s="62"/>
      <c r="AF13" s="58"/>
      <c r="AG13" s="58"/>
      <c r="AH13" s="59"/>
      <c r="AI13" s="54">
        <f t="shared" si="6"/>
        <v>0.04</v>
      </c>
      <c r="AJ13" s="55">
        <f t="shared" si="7"/>
        <v>6000</v>
      </c>
      <c r="AK13" s="61"/>
      <c r="AL13" s="62"/>
      <c r="AM13" s="58"/>
      <c r="AN13" s="58"/>
      <c r="AO13" s="59"/>
      <c r="AP13" s="54">
        <f t="shared" si="8"/>
        <v>0.04</v>
      </c>
      <c r="AQ13" s="55">
        <f t="shared" si="9"/>
        <v>6000</v>
      </c>
      <c r="AR13" s="61"/>
      <c r="AS13" s="62"/>
      <c r="AT13" s="58"/>
      <c r="AU13" s="58"/>
      <c r="AV13" s="59"/>
      <c r="AW13" s="54">
        <f t="shared" si="10"/>
        <v>0.04</v>
      </c>
      <c r="AX13" s="55">
        <f t="shared" si="11"/>
        <v>6000</v>
      </c>
      <c r="AY13" s="61"/>
      <c r="AZ13" s="62"/>
      <c r="BA13" s="58"/>
      <c r="BB13" s="58"/>
      <c r="BC13" s="59"/>
      <c r="BD13" s="54">
        <f t="shared" si="12"/>
        <v>0.04</v>
      </c>
      <c r="BE13" s="55">
        <f t="shared" si="13"/>
        <v>6000</v>
      </c>
      <c r="BF13" s="61"/>
      <c r="BG13" s="62"/>
      <c r="BH13" s="58"/>
      <c r="BI13" s="58"/>
      <c r="BJ13" s="59"/>
      <c r="BK13" s="54">
        <f t="shared" si="14"/>
        <v>0.04</v>
      </c>
      <c r="BL13" s="55">
        <f t="shared" si="15"/>
        <v>6000</v>
      </c>
      <c r="BM13" s="61"/>
      <c r="BN13" s="62"/>
      <c r="BO13" s="58"/>
      <c r="BP13" s="58"/>
      <c r="BQ13" s="59"/>
      <c r="BR13" s="54">
        <f t="shared" si="16"/>
        <v>0.04</v>
      </c>
      <c r="BS13" s="55">
        <f t="shared" si="17"/>
        <v>6000</v>
      </c>
      <c r="BT13" s="61"/>
      <c r="BU13" s="62"/>
      <c r="BV13" s="58"/>
      <c r="BW13" s="58"/>
      <c r="BX13" s="59"/>
      <c r="BY13" s="54">
        <f t="shared" si="18"/>
        <v>0.04</v>
      </c>
      <c r="BZ13" s="55">
        <f t="shared" si="19"/>
        <v>6000</v>
      </c>
      <c r="CA13" s="61"/>
      <c r="CB13" s="62"/>
      <c r="CC13" s="58"/>
      <c r="CD13" s="58"/>
      <c r="CE13" s="59"/>
      <c r="CF13" s="54">
        <f t="shared" si="20"/>
        <v>0.04</v>
      </c>
      <c r="CG13" s="55">
        <f t="shared" si="21"/>
        <v>6000</v>
      </c>
      <c r="CH13" s="61"/>
      <c r="CI13" s="62"/>
      <c r="CJ13" s="58"/>
      <c r="CK13" s="58"/>
      <c r="CL13" s="59"/>
      <c r="CM13" s="54">
        <f t="shared" si="22"/>
        <v>0.04</v>
      </c>
      <c r="CN13" s="55">
        <f t="shared" si="23"/>
        <v>6000</v>
      </c>
      <c r="CO13" s="61"/>
      <c r="CP13" s="62"/>
      <c r="CQ13" s="58"/>
      <c r="CR13" s="58"/>
      <c r="CS13" s="59"/>
      <c r="CT13" s="54">
        <f t="shared" si="24"/>
        <v>0.04</v>
      </c>
      <c r="CU13" s="55">
        <f t="shared" si="25"/>
        <v>6000</v>
      </c>
      <c r="CV13" s="61"/>
      <c r="CW13" s="62"/>
      <c r="CX13" s="58"/>
      <c r="CY13" s="58"/>
      <c r="CZ13" s="59"/>
      <c r="DA13" s="54">
        <f t="shared" si="26"/>
        <v>0.04</v>
      </c>
      <c r="DB13" s="55">
        <f t="shared" si="27"/>
        <v>6000</v>
      </c>
      <c r="DC13" s="61"/>
      <c r="DD13" s="62"/>
      <c r="DE13" s="58"/>
      <c r="DF13" s="58"/>
      <c r="DG13" s="59"/>
      <c r="DH13" s="54">
        <f t="shared" si="28"/>
        <v>0.04</v>
      </c>
      <c r="DI13" s="55">
        <f t="shared" si="29"/>
        <v>6000</v>
      </c>
      <c r="DJ13" s="61"/>
      <c r="DK13" s="62"/>
      <c r="DL13" s="58"/>
      <c r="DM13" s="58"/>
      <c r="DN13" s="59"/>
      <c r="DO13" s="54">
        <f t="shared" si="30"/>
        <v>0.04</v>
      </c>
      <c r="DP13" s="55">
        <f t="shared" si="31"/>
        <v>6000</v>
      </c>
      <c r="DQ13" s="61"/>
      <c r="DR13" s="62"/>
      <c r="DS13" s="58"/>
      <c r="DT13" s="58"/>
      <c r="DU13" s="59"/>
      <c r="DV13" s="54">
        <f t="shared" si="32"/>
        <v>0.04</v>
      </c>
      <c r="DW13" s="55">
        <f t="shared" si="33"/>
        <v>6000</v>
      </c>
      <c r="DX13" s="61"/>
      <c r="DY13" s="62"/>
      <c r="DZ13" s="58"/>
      <c r="EA13" s="58"/>
      <c r="EB13" s="59"/>
      <c r="EC13" s="54">
        <f t="shared" si="34"/>
        <v>0.04</v>
      </c>
      <c r="ED13" s="55">
        <f t="shared" si="35"/>
        <v>6000</v>
      </c>
      <c r="EE13" s="61"/>
      <c r="EF13" s="62"/>
      <c r="EG13" s="58"/>
      <c r="EH13" s="58"/>
      <c r="EI13" s="59"/>
      <c r="EJ13" s="54">
        <f t="shared" si="36"/>
        <v>0.04</v>
      </c>
      <c r="EK13" s="55">
        <f t="shared" si="37"/>
        <v>6000</v>
      </c>
      <c r="EL13" s="61"/>
      <c r="EM13" s="62"/>
      <c r="EN13" s="58"/>
      <c r="EO13" s="58"/>
      <c r="EP13" s="59"/>
      <c r="EQ13" s="54">
        <f t="shared" si="38"/>
        <v>0.04</v>
      </c>
      <c r="ER13" s="55">
        <f t="shared" si="39"/>
        <v>6000</v>
      </c>
      <c r="ES13" s="61"/>
      <c r="ET13" s="62"/>
      <c r="EU13" s="58"/>
      <c r="EV13" s="58"/>
      <c r="EW13" s="59"/>
      <c r="EX13" s="54">
        <f t="shared" si="40"/>
        <v>0.04</v>
      </c>
      <c r="EY13" s="55">
        <f t="shared" si="41"/>
        <v>6000</v>
      </c>
      <c r="EZ13" s="61"/>
      <c r="FA13" s="62"/>
      <c r="FB13" s="58"/>
      <c r="FC13" s="58"/>
      <c r="FD13" s="59"/>
      <c r="FE13" s="54">
        <f t="shared" si="42"/>
        <v>0.04</v>
      </c>
      <c r="FF13" s="55">
        <f t="shared" si="43"/>
        <v>6000</v>
      </c>
      <c r="FG13" s="61"/>
      <c r="FH13" s="62"/>
      <c r="FI13" s="58"/>
      <c r="FJ13" s="58"/>
      <c r="FK13" s="59"/>
      <c r="FL13" s="54">
        <f t="shared" si="44"/>
        <v>0.04</v>
      </c>
      <c r="FM13" s="55">
        <f t="shared" si="45"/>
        <v>6000</v>
      </c>
      <c r="FN13" s="61"/>
      <c r="FO13" s="62"/>
      <c r="FP13" s="58"/>
      <c r="FQ13" s="58"/>
      <c r="FR13" s="59"/>
      <c r="FS13" s="54">
        <f t="shared" si="46"/>
        <v>0.04</v>
      </c>
      <c r="FT13" s="55">
        <f t="shared" si="47"/>
        <v>6000</v>
      </c>
      <c r="FU13" s="61"/>
      <c r="FV13" s="62"/>
      <c r="FW13" s="58"/>
      <c r="FX13" s="58"/>
      <c r="FY13" s="59"/>
      <c r="FZ13" s="54">
        <f t="shared" si="48"/>
        <v>0.04</v>
      </c>
      <c r="GA13" s="55">
        <f t="shared" si="49"/>
        <v>6000</v>
      </c>
      <c r="GB13" s="61"/>
      <c r="GC13" s="62"/>
      <c r="GD13" s="58"/>
      <c r="GE13" s="58"/>
      <c r="GF13" s="59"/>
      <c r="GG13" s="54">
        <f t="shared" si="50"/>
        <v>0.04</v>
      </c>
      <c r="GH13" s="55">
        <f t="shared" si="51"/>
        <v>6000</v>
      </c>
      <c r="GI13" s="61"/>
      <c r="GJ13" s="62"/>
      <c r="GK13" s="58"/>
      <c r="GL13" s="58"/>
      <c r="GM13" s="59"/>
      <c r="GN13" s="54">
        <f t="shared" si="52"/>
        <v>0.04</v>
      </c>
      <c r="GO13" s="55">
        <f t="shared" si="53"/>
        <v>6000</v>
      </c>
      <c r="GP13" s="61"/>
      <c r="GQ13" s="62"/>
      <c r="GR13" s="58"/>
      <c r="GS13" s="58"/>
      <c r="GT13" s="59"/>
      <c r="GU13" s="54">
        <f t="shared" si="54"/>
        <v>0.04</v>
      </c>
      <c r="GV13" s="55">
        <f t="shared" si="55"/>
        <v>6000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0.04</v>
      </c>
      <c r="H14" s="55">
        <f t="shared" si="56"/>
        <v>6000</v>
      </c>
      <c r="I14" s="61"/>
      <c r="J14" s="62"/>
      <c r="K14" s="58"/>
      <c r="L14" s="58"/>
      <c r="M14" s="59"/>
      <c r="N14" s="54">
        <f t="shared" si="0"/>
        <v>0.04</v>
      </c>
      <c r="O14" s="55">
        <f t="shared" si="1"/>
        <v>6000</v>
      </c>
      <c r="P14" s="61"/>
      <c r="Q14" s="62"/>
      <c r="R14" s="58"/>
      <c r="S14" s="58"/>
      <c r="T14" s="59"/>
      <c r="U14" s="54">
        <f t="shared" si="2"/>
        <v>0.04</v>
      </c>
      <c r="V14" s="55">
        <f t="shared" si="3"/>
        <v>6000</v>
      </c>
      <c r="W14" s="61"/>
      <c r="X14" s="62"/>
      <c r="Y14" s="58"/>
      <c r="Z14" s="58"/>
      <c r="AA14" s="59"/>
      <c r="AB14" s="54">
        <f t="shared" si="4"/>
        <v>0.04</v>
      </c>
      <c r="AC14" s="55">
        <f t="shared" si="5"/>
        <v>6000</v>
      </c>
      <c r="AD14" s="61"/>
      <c r="AE14" s="62"/>
      <c r="AF14" s="58"/>
      <c r="AG14" s="58"/>
      <c r="AH14" s="59"/>
      <c r="AI14" s="54">
        <f t="shared" si="6"/>
        <v>0.04</v>
      </c>
      <c r="AJ14" s="55">
        <f t="shared" si="7"/>
        <v>6000</v>
      </c>
      <c r="AK14" s="61"/>
      <c r="AL14" s="62"/>
      <c r="AM14" s="58"/>
      <c r="AN14" s="58"/>
      <c r="AO14" s="59"/>
      <c r="AP14" s="54">
        <f t="shared" si="8"/>
        <v>0.04</v>
      </c>
      <c r="AQ14" s="55">
        <f t="shared" si="9"/>
        <v>6000</v>
      </c>
      <c r="AR14" s="61"/>
      <c r="AS14" s="62"/>
      <c r="AT14" s="58"/>
      <c r="AU14" s="58"/>
      <c r="AV14" s="59"/>
      <c r="AW14" s="54">
        <f t="shared" si="10"/>
        <v>0.04</v>
      </c>
      <c r="AX14" s="55">
        <f t="shared" si="11"/>
        <v>6000</v>
      </c>
      <c r="AY14" s="61"/>
      <c r="AZ14" s="62"/>
      <c r="BA14" s="58"/>
      <c r="BB14" s="58"/>
      <c r="BC14" s="59"/>
      <c r="BD14" s="54">
        <f t="shared" si="12"/>
        <v>0.04</v>
      </c>
      <c r="BE14" s="55">
        <f t="shared" si="13"/>
        <v>6000</v>
      </c>
      <c r="BF14" s="61"/>
      <c r="BG14" s="62"/>
      <c r="BH14" s="58"/>
      <c r="BI14" s="58"/>
      <c r="BJ14" s="59"/>
      <c r="BK14" s="54">
        <f t="shared" si="14"/>
        <v>0.04</v>
      </c>
      <c r="BL14" s="55">
        <f t="shared" si="15"/>
        <v>6000</v>
      </c>
      <c r="BM14" s="61"/>
      <c r="BN14" s="62"/>
      <c r="BO14" s="58"/>
      <c r="BP14" s="58"/>
      <c r="BQ14" s="59"/>
      <c r="BR14" s="54">
        <f t="shared" si="16"/>
        <v>0.04</v>
      </c>
      <c r="BS14" s="55">
        <f t="shared" si="17"/>
        <v>6000</v>
      </c>
      <c r="BT14" s="61"/>
      <c r="BU14" s="62"/>
      <c r="BV14" s="58"/>
      <c r="BW14" s="58"/>
      <c r="BX14" s="59"/>
      <c r="BY14" s="54">
        <f t="shared" si="18"/>
        <v>0.04</v>
      </c>
      <c r="BZ14" s="55">
        <f t="shared" si="19"/>
        <v>6000</v>
      </c>
      <c r="CA14" s="61"/>
      <c r="CB14" s="62"/>
      <c r="CC14" s="58"/>
      <c r="CD14" s="58"/>
      <c r="CE14" s="59"/>
      <c r="CF14" s="54">
        <f t="shared" si="20"/>
        <v>0.04</v>
      </c>
      <c r="CG14" s="55">
        <f t="shared" si="21"/>
        <v>6000</v>
      </c>
      <c r="CH14" s="61"/>
      <c r="CI14" s="62"/>
      <c r="CJ14" s="58"/>
      <c r="CK14" s="58"/>
      <c r="CL14" s="59"/>
      <c r="CM14" s="54">
        <f t="shared" si="22"/>
        <v>0.04</v>
      </c>
      <c r="CN14" s="55">
        <f t="shared" si="23"/>
        <v>6000</v>
      </c>
      <c r="CO14" s="61"/>
      <c r="CP14" s="62"/>
      <c r="CQ14" s="58"/>
      <c r="CR14" s="58"/>
      <c r="CS14" s="59"/>
      <c r="CT14" s="54">
        <f t="shared" si="24"/>
        <v>0.04</v>
      </c>
      <c r="CU14" s="55">
        <f t="shared" si="25"/>
        <v>6000</v>
      </c>
      <c r="CV14" s="61"/>
      <c r="CW14" s="62"/>
      <c r="CX14" s="58"/>
      <c r="CY14" s="58"/>
      <c r="CZ14" s="59"/>
      <c r="DA14" s="54">
        <f t="shared" si="26"/>
        <v>0.04</v>
      </c>
      <c r="DB14" s="55">
        <f t="shared" si="27"/>
        <v>6000</v>
      </c>
      <c r="DC14" s="61"/>
      <c r="DD14" s="62"/>
      <c r="DE14" s="58"/>
      <c r="DF14" s="58"/>
      <c r="DG14" s="59"/>
      <c r="DH14" s="54">
        <f t="shared" si="28"/>
        <v>0.04</v>
      </c>
      <c r="DI14" s="55">
        <f t="shared" si="29"/>
        <v>6000</v>
      </c>
      <c r="DJ14" s="61"/>
      <c r="DK14" s="62"/>
      <c r="DL14" s="58"/>
      <c r="DM14" s="58"/>
      <c r="DN14" s="59"/>
      <c r="DO14" s="54">
        <f t="shared" si="30"/>
        <v>0.04</v>
      </c>
      <c r="DP14" s="55">
        <f t="shared" si="31"/>
        <v>6000</v>
      </c>
      <c r="DQ14" s="61"/>
      <c r="DR14" s="62"/>
      <c r="DS14" s="58"/>
      <c r="DT14" s="58"/>
      <c r="DU14" s="59"/>
      <c r="DV14" s="54">
        <f t="shared" si="32"/>
        <v>0.04</v>
      </c>
      <c r="DW14" s="55">
        <f t="shared" si="33"/>
        <v>6000</v>
      </c>
      <c r="DX14" s="61"/>
      <c r="DY14" s="62"/>
      <c r="DZ14" s="58"/>
      <c r="EA14" s="58"/>
      <c r="EB14" s="59"/>
      <c r="EC14" s="54">
        <f t="shared" si="34"/>
        <v>0.04</v>
      </c>
      <c r="ED14" s="55">
        <f t="shared" si="35"/>
        <v>6000</v>
      </c>
      <c r="EE14" s="61"/>
      <c r="EF14" s="62"/>
      <c r="EG14" s="58"/>
      <c r="EH14" s="58"/>
      <c r="EI14" s="59"/>
      <c r="EJ14" s="54">
        <f t="shared" si="36"/>
        <v>0.04</v>
      </c>
      <c r="EK14" s="55">
        <f t="shared" si="37"/>
        <v>6000</v>
      </c>
      <c r="EL14" s="61"/>
      <c r="EM14" s="62"/>
      <c r="EN14" s="58"/>
      <c r="EO14" s="58"/>
      <c r="EP14" s="59"/>
      <c r="EQ14" s="54">
        <f t="shared" si="38"/>
        <v>0.04</v>
      </c>
      <c r="ER14" s="55">
        <f t="shared" si="39"/>
        <v>6000</v>
      </c>
      <c r="ES14" s="61"/>
      <c r="ET14" s="62"/>
      <c r="EU14" s="58"/>
      <c r="EV14" s="58"/>
      <c r="EW14" s="59"/>
      <c r="EX14" s="54">
        <f t="shared" si="40"/>
        <v>0.04</v>
      </c>
      <c r="EY14" s="55">
        <f t="shared" si="41"/>
        <v>6000</v>
      </c>
      <c r="EZ14" s="61"/>
      <c r="FA14" s="62"/>
      <c r="FB14" s="58"/>
      <c r="FC14" s="58"/>
      <c r="FD14" s="59"/>
      <c r="FE14" s="54">
        <f t="shared" si="42"/>
        <v>0.04</v>
      </c>
      <c r="FF14" s="55">
        <f t="shared" si="43"/>
        <v>6000</v>
      </c>
      <c r="FG14" s="61"/>
      <c r="FH14" s="62"/>
      <c r="FI14" s="58"/>
      <c r="FJ14" s="58"/>
      <c r="FK14" s="59"/>
      <c r="FL14" s="54">
        <f t="shared" si="44"/>
        <v>0.04</v>
      </c>
      <c r="FM14" s="55">
        <f t="shared" si="45"/>
        <v>6000</v>
      </c>
      <c r="FN14" s="61"/>
      <c r="FO14" s="62"/>
      <c r="FP14" s="58"/>
      <c r="FQ14" s="58"/>
      <c r="FR14" s="59"/>
      <c r="FS14" s="54">
        <f t="shared" si="46"/>
        <v>0.04</v>
      </c>
      <c r="FT14" s="55">
        <f t="shared" si="47"/>
        <v>6000</v>
      </c>
      <c r="FU14" s="61"/>
      <c r="FV14" s="62"/>
      <c r="FW14" s="58"/>
      <c r="FX14" s="58"/>
      <c r="FY14" s="59"/>
      <c r="FZ14" s="54">
        <f t="shared" si="48"/>
        <v>0.04</v>
      </c>
      <c r="GA14" s="55">
        <f t="shared" si="49"/>
        <v>6000</v>
      </c>
      <c r="GB14" s="61"/>
      <c r="GC14" s="62"/>
      <c r="GD14" s="58"/>
      <c r="GE14" s="58"/>
      <c r="GF14" s="59"/>
      <c r="GG14" s="54">
        <f t="shared" si="50"/>
        <v>0.04</v>
      </c>
      <c r="GH14" s="55">
        <f t="shared" si="51"/>
        <v>6000</v>
      </c>
      <c r="GI14" s="61"/>
      <c r="GJ14" s="62"/>
      <c r="GK14" s="58"/>
      <c r="GL14" s="58"/>
      <c r="GM14" s="59"/>
      <c r="GN14" s="54">
        <f t="shared" si="52"/>
        <v>0.04</v>
      </c>
      <c r="GO14" s="55">
        <f t="shared" si="53"/>
        <v>6000</v>
      </c>
      <c r="GP14" s="61"/>
      <c r="GQ14" s="62"/>
      <c r="GR14" s="58"/>
      <c r="GS14" s="58"/>
      <c r="GT14" s="59"/>
      <c r="GU14" s="54">
        <f t="shared" si="54"/>
        <v>0.04</v>
      </c>
      <c r="GV14" s="55">
        <f t="shared" si="55"/>
        <v>6000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0.04</v>
      </c>
      <c r="H15" s="55">
        <f t="shared" si="56"/>
        <v>6000</v>
      </c>
      <c r="I15" s="61"/>
      <c r="J15" s="62"/>
      <c r="K15" s="58"/>
      <c r="L15" s="58"/>
      <c r="M15" s="59"/>
      <c r="N15" s="54">
        <f t="shared" si="0"/>
        <v>0.04</v>
      </c>
      <c r="O15" s="55">
        <f t="shared" si="1"/>
        <v>6000</v>
      </c>
      <c r="P15" s="61"/>
      <c r="Q15" s="62"/>
      <c r="R15" s="58"/>
      <c r="S15" s="58"/>
      <c r="T15" s="59"/>
      <c r="U15" s="54">
        <f t="shared" si="2"/>
        <v>0.04</v>
      </c>
      <c r="V15" s="55">
        <f t="shared" si="3"/>
        <v>6000</v>
      </c>
      <c r="W15" s="61"/>
      <c r="X15" s="62"/>
      <c r="Y15" s="58"/>
      <c r="Z15" s="58"/>
      <c r="AA15" s="59"/>
      <c r="AB15" s="54">
        <f t="shared" si="4"/>
        <v>0.04</v>
      </c>
      <c r="AC15" s="55">
        <f t="shared" si="5"/>
        <v>6000</v>
      </c>
      <c r="AD15" s="61"/>
      <c r="AE15" s="62"/>
      <c r="AF15" s="58"/>
      <c r="AG15" s="58"/>
      <c r="AH15" s="59"/>
      <c r="AI15" s="54">
        <f t="shared" si="6"/>
        <v>0.04</v>
      </c>
      <c r="AJ15" s="55">
        <f t="shared" si="7"/>
        <v>6000</v>
      </c>
      <c r="AK15" s="61"/>
      <c r="AL15" s="62"/>
      <c r="AM15" s="58"/>
      <c r="AN15" s="58"/>
      <c r="AO15" s="59"/>
      <c r="AP15" s="54">
        <f t="shared" si="8"/>
        <v>0.04</v>
      </c>
      <c r="AQ15" s="55">
        <f t="shared" si="9"/>
        <v>6000</v>
      </c>
      <c r="AR15" s="61"/>
      <c r="AS15" s="62"/>
      <c r="AT15" s="58"/>
      <c r="AU15" s="58"/>
      <c r="AV15" s="59"/>
      <c r="AW15" s="54">
        <f t="shared" si="10"/>
        <v>0.04</v>
      </c>
      <c r="AX15" s="55">
        <f t="shared" si="11"/>
        <v>6000</v>
      </c>
      <c r="AY15" s="61"/>
      <c r="AZ15" s="62"/>
      <c r="BA15" s="58"/>
      <c r="BB15" s="58"/>
      <c r="BC15" s="59"/>
      <c r="BD15" s="54">
        <f t="shared" si="12"/>
        <v>0.04</v>
      </c>
      <c r="BE15" s="55">
        <f t="shared" si="13"/>
        <v>6000</v>
      </c>
      <c r="BF15" s="61"/>
      <c r="BG15" s="62"/>
      <c r="BH15" s="58"/>
      <c r="BI15" s="58"/>
      <c r="BJ15" s="59"/>
      <c r="BK15" s="54">
        <f t="shared" si="14"/>
        <v>0.04</v>
      </c>
      <c r="BL15" s="55">
        <f t="shared" si="15"/>
        <v>6000</v>
      </c>
      <c r="BM15" s="61"/>
      <c r="BN15" s="62"/>
      <c r="BO15" s="58"/>
      <c r="BP15" s="58"/>
      <c r="BQ15" s="59"/>
      <c r="BR15" s="54">
        <f t="shared" si="16"/>
        <v>0.04</v>
      </c>
      <c r="BS15" s="55">
        <f t="shared" si="17"/>
        <v>6000</v>
      </c>
      <c r="BT15" s="61"/>
      <c r="BU15" s="62"/>
      <c r="BV15" s="58"/>
      <c r="BW15" s="58"/>
      <c r="BX15" s="59"/>
      <c r="BY15" s="54">
        <f t="shared" si="18"/>
        <v>0.04</v>
      </c>
      <c r="BZ15" s="55">
        <f t="shared" si="19"/>
        <v>6000</v>
      </c>
      <c r="CA15" s="61"/>
      <c r="CB15" s="62"/>
      <c r="CC15" s="58"/>
      <c r="CD15" s="58"/>
      <c r="CE15" s="59"/>
      <c r="CF15" s="54">
        <f t="shared" si="20"/>
        <v>0.04</v>
      </c>
      <c r="CG15" s="55">
        <f t="shared" si="21"/>
        <v>6000</v>
      </c>
      <c r="CH15" s="61"/>
      <c r="CI15" s="62"/>
      <c r="CJ15" s="58"/>
      <c r="CK15" s="58"/>
      <c r="CL15" s="59"/>
      <c r="CM15" s="54">
        <f t="shared" si="22"/>
        <v>0.04</v>
      </c>
      <c r="CN15" s="55">
        <f t="shared" si="23"/>
        <v>6000</v>
      </c>
      <c r="CO15" s="61"/>
      <c r="CP15" s="62"/>
      <c r="CQ15" s="58"/>
      <c r="CR15" s="58"/>
      <c r="CS15" s="59"/>
      <c r="CT15" s="54">
        <f t="shared" si="24"/>
        <v>0.04</v>
      </c>
      <c r="CU15" s="55">
        <f t="shared" si="25"/>
        <v>6000</v>
      </c>
      <c r="CV15" s="61"/>
      <c r="CW15" s="62"/>
      <c r="CX15" s="58"/>
      <c r="CY15" s="58"/>
      <c r="CZ15" s="59"/>
      <c r="DA15" s="54">
        <f t="shared" si="26"/>
        <v>0.04</v>
      </c>
      <c r="DB15" s="55">
        <f t="shared" si="27"/>
        <v>6000</v>
      </c>
      <c r="DC15" s="61"/>
      <c r="DD15" s="62"/>
      <c r="DE15" s="58"/>
      <c r="DF15" s="58"/>
      <c r="DG15" s="59"/>
      <c r="DH15" s="54">
        <f t="shared" si="28"/>
        <v>0.04</v>
      </c>
      <c r="DI15" s="55">
        <f t="shared" si="29"/>
        <v>6000</v>
      </c>
      <c r="DJ15" s="61"/>
      <c r="DK15" s="62"/>
      <c r="DL15" s="58"/>
      <c r="DM15" s="58"/>
      <c r="DN15" s="59"/>
      <c r="DO15" s="54">
        <f t="shared" si="30"/>
        <v>0.04</v>
      </c>
      <c r="DP15" s="55">
        <f t="shared" si="31"/>
        <v>6000</v>
      </c>
      <c r="DQ15" s="61"/>
      <c r="DR15" s="62"/>
      <c r="DS15" s="58"/>
      <c r="DT15" s="58"/>
      <c r="DU15" s="59"/>
      <c r="DV15" s="54">
        <f t="shared" si="32"/>
        <v>0.04</v>
      </c>
      <c r="DW15" s="55">
        <f t="shared" si="33"/>
        <v>6000</v>
      </c>
      <c r="DX15" s="61"/>
      <c r="DY15" s="62"/>
      <c r="DZ15" s="58"/>
      <c r="EA15" s="58"/>
      <c r="EB15" s="59"/>
      <c r="EC15" s="54">
        <f t="shared" si="34"/>
        <v>0.04</v>
      </c>
      <c r="ED15" s="55">
        <f t="shared" si="35"/>
        <v>6000</v>
      </c>
      <c r="EE15" s="61"/>
      <c r="EF15" s="62"/>
      <c r="EG15" s="58"/>
      <c r="EH15" s="58"/>
      <c r="EI15" s="59"/>
      <c r="EJ15" s="54">
        <f t="shared" si="36"/>
        <v>0.04</v>
      </c>
      <c r="EK15" s="55">
        <f t="shared" si="37"/>
        <v>6000</v>
      </c>
      <c r="EL15" s="61"/>
      <c r="EM15" s="62"/>
      <c r="EN15" s="58"/>
      <c r="EO15" s="58"/>
      <c r="EP15" s="59"/>
      <c r="EQ15" s="54">
        <f t="shared" si="38"/>
        <v>0.04</v>
      </c>
      <c r="ER15" s="55">
        <f t="shared" si="39"/>
        <v>6000</v>
      </c>
      <c r="ES15" s="61"/>
      <c r="ET15" s="62"/>
      <c r="EU15" s="58"/>
      <c r="EV15" s="58"/>
      <c r="EW15" s="59"/>
      <c r="EX15" s="54">
        <f t="shared" si="40"/>
        <v>0.04</v>
      </c>
      <c r="EY15" s="55">
        <f t="shared" si="41"/>
        <v>6000</v>
      </c>
      <c r="EZ15" s="61"/>
      <c r="FA15" s="62"/>
      <c r="FB15" s="58"/>
      <c r="FC15" s="58"/>
      <c r="FD15" s="59"/>
      <c r="FE15" s="54">
        <f t="shared" si="42"/>
        <v>0.04</v>
      </c>
      <c r="FF15" s="55">
        <f t="shared" si="43"/>
        <v>6000</v>
      </c>
      <c r="FG15" s="61"/>
      <c r="FH15" s="62"/>
      <c r="FI15" s="58"/>
      <c r="FJ15" s="58"/>
      <c r="FK15" s="59"/>
      <c r="FL15" s="54">
        <f t="shared" si="44"/>
        <v>0.04</v>
      </c>
      <c r="FM15" s="55">
        <f t="shared" si="45"/>
        <v>6000</v>
      </c>
      <c r="FN15" s="61"/>
      <c r="FO15" s="62"/>
      <c r="FP15" s="58"/>
      <c r="FQ15" s="58"/>
      <c r="FR15" s="59"/>
      <c r="FS15" s="54">
        <f t="shared" si="46"/>
        <v>0.04</v>
      </c>
      <c r="FT15" s="55">
        <f t="shared" si="47"/>
        <v>6000</v>
      </c>
      <c r="FU15" s="61"/>
      <c r="FV15" s="62"/>
      <c r="FW15" s="58"/>
      <c r="FX15" s="58"/>
      <c r="FY15" s="59"/>
      <c r="FZ15" s="54">
        <f t="shared" si="48"/>
        <v>0.04</v>
      </c>
      <c r="GA15" s="55">
        <f t="shared" si="49"/>
        <v>6000</v>
      </c>
      <c r="GB15" s="61"/>
      <c r="GC15" s="62"/>
      <c r="GD15" s="58"/>
      <c r="GE15" s="58"/>
      <c r="GF15" s="59"/>
      <c r="GG15" s="54">
        <f t="shared" si="50"/>
        <v>0.04</v>
      </c>
      <c r="GH15" s="55">
        <f t="shared" si="51"/>
        <v>6000</v>
      </c>
      <c r="GI15" s="61"/>
      <c r="GJ15" s="62"/>
      <c r="GK15" s="58"/>
      <c r="GL15" s="58"/>
      <c r="GM15" s="59"/>
      <c r="GN15" s="54">
        <f t="shared" si="52"/>
        <v>0.04</v>
      </c>
      <c r="GO15" s="55">
        <f t="shared" si="53"/>
        <v>6000</v>
      </c>
      <c r="GP15" s="61"/>
      <c r="GQ15" s="62"/>
      <c r="GR15" s="58"/>
      <c r="GS15" s="58"/>
      <c r="GT15" s="59"/>
      <c r="GU15" s="54">
        <f t="shared" si="54"/>
        <v>0.04</v>
      </c>
      <c r="GV15" s="55">
        <f t="shared" si="55"/>
        <v>6000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0.04</v>
      </c>
      <c r="H16" s="55">
        <f t="shared" si="56"/>
        <v>6000</v>
      </c>
      <c r="I16" s="61"/>
      <c r="J16" s="62"/>
      <c r="K16" s="58"/>
      <c r="L16" s="58"/>
      <c r="M16" s="59"/>
      <c r="N16" s="54">
        <f t="shared" si="0"/>
        <v>0.04</v>
      </c>
      <c r="O16" s="55">
        <f t="shared" si="1"/>
        <v>6000</v>
      </c>
      <c r="P16" s="61"/>
      <c r="Q16" s="62"/>
      <c r="R16" s="58"/>
      <c r="S16" s="58"/>
      <c r="T16" s="59"/>
      <c r="U16" s="54">
        <f t="shared" si="2"/>
        <v>0.04</v>
      </c>
      <c r="V16" s="55">
        <f t="shared" si="3"/>
        <v>6000</v>
      </c>
      <c r="W16" s="61"/>
      <c r="X16" s="62"/>
      <c r="Y16" s="58"/>
      <c r="Z16" s="58"/>
      <c r="AA16" s="59"/>
      <c r="AB16" s="54">
        <f t="shared" si="4"/>
        <v>0.04</v>
      </c>
      <c r="AC16" s="55">
        <f t="shared" si="5"/>
        <v>6000</v>
      </c>
      <c r="AD16" s="61"/>
      <c r="AE16" s="62"/>
      <c r="AF16" s="58"/>
      <c r="AG16" s="58"/>
      <c r="AH16" s="59"/>
      <c r="AI16" s="54">
        <f t="shared" si="6"/>
        <v>0.04</v>
      </c>
      <c r="AJ16" s="55">
        <f t="shared" si="7"/>
        <v>6000</v>
      </c>
      <c r="AK16" s="61"/>
      <c r="AL16" s="62"/>
      <c r="AM16" s="58"/>
      <c r="AN16" s="58"/>
      <c r="AO16" s="59"/>
      <c r="AP16" s="54">
        <f t="shared" si="8"/>
        <v>0.04</v>
      </c>
      <c r="AQ16" s="55">
        <f t="shared" si="9"/>
        <v>6000</v>
      </c>
      <c r="AR16" s="61"/>
      <c r="AS16" s="62"/>
      <c r="AT16" s="58"/>
      <c r="AU16" s="58"/>
      <c r="AV16" s="59"/>
      <c r="AW16" s="54">
        <f t="shared" si="10"/>
        <v>0.04</v>
      </c>
      <c r="AX16" s="55">
        <f t="shared" si="11"/>
        <v>6000</v>
      </c>
      <c r="AY16" s="61"/>
      <c r="AZ16" s="62"/>
      <c r="BA16" s="58"/>
      <c r="BB16" s="58"/>
      <c r="BC16" s="59"/>
      <c r="BD16" s="54">
        <f t="shared" si="12"/>
        <v>0.04</v>
      </c>
      <c r="BE16" s="55">
        <f t="shared" si="13"/>
        <v>6000</v>
      </c>
      <c r="BF16" s="61"/>
      <c r="BG16" s="62"/>
      <c r="BH16" s="58"/>
      <c r="BI16" s="58"/>
      <c r="BJ16" s="59"/>
      <c r="BK16" s="54">
        <f t="shared" si="14"/>
        <v>0.04</v>
      </c>
      <c r="BL16" s="55">
        <f t="shared" si="15"/>
        <v>6000</v>
      </c>
      <c r="BM16" s="61"/>
      <c r="BN16" s="62"/>
      <c r="BO16" s="58"/>
      <c r="BP16" s="58"/>
      <c r="BQ16" s="59"/>
      <c r="BR16" s="54">
        <f t="shared" si="16"/>
        <v>0.04</v>
      </c>
      <c r="BS16" s="55">
        <f t="shared" si="17"/>
        <v>6000</v>
      </c>
      <c r="BT16" s="61"/>
      <c r="BU16" s="62"/>
      <c r="BV16" s="58"/>
      <c r="BW16" s="58"/>
      <c r="BX16" s="59"/>
      <c r="BY16" s="54">
        <f t="shared" si="18"/>
        <v>0.04</v>
      </c>
      <c r="BZ16" s="55">
        <f t="shared" si="19"/>
        <v>6000</v>
      </c>
      <c r="CA16" s="61"/>
      <c r="CB16" s="62"/>
      <c r="CC16" s="58"/>
      <c r="CD16" s="58"/>
      <c r="CE16" s="59"/>
      <c r="CF16" s="54">
        <f t="shared" si="20"/>
        <v>0.04</v>
      </c>
      <c r="CG16" s="55">
        <f t="shared" si="21"/>
        <v>6000</v>
      </c>
      <c r="CH16" s="61"/>
      <c r="CI16" s="62"/>
      <c r="CJ16" s="58"/>
      <c r="CK16" s="58"/>
      <c r="CL16" s="59"/>
      <c r="CM16" s="54">
        <f t="shared" si="22"/>
        <v>0.04</v>
      </c>
      <c r="CN16" s="55">
        <f t="shared" si="23"/>
        <v>6000</v>
      </c>
      <c r="CO16" s="61"/>
      <c r="CP16" s="62"/>
      <c r="CQ16" s="58"/>
      <c r="CR16" s="58"/>
      <c r="CS16" s="59"/>
      <c r="CT16" s="54">
        <f t="shared" si="24"/>
        <v>0.04</v>
      </c>
      <c r="CU16" s="55">
        <f t="shared" si="25"/>
        <v>6000</v>
      </c>
      <c r="CV16" s="61"/>
      <c r="CW16" s="62"/>
      <c r="CX16" s="58"/>
      <c r="CY16" s="58"/>
      <c r="CZ16" s="59"/>
      <c r="DA16" s="54">
        <f t="shared" si="26"/>
        <v>0.04</v>
      </c>
      <c r="DB16" s="55">
        <f t="shared" si="27"/>
        <v>6000</v>
      </c>
      <c r="DC16" s="61"/>
      <c r="DD16" s="62"/>
      <c r="DE16" s="58"/>
      <c r="DF16" s="58"/>
      <c r="DG16" s="59"/>
      <c r="DH16" s="54">
        <f t="shared" si="28"/>
        <v>0.04</v>
      </c>
      <c r="DI16" s="55">
        <f t="shared" si="29"/>
        <v>6000</v>
      </c>
      <c r="DJ16" s="61"/>
      <c r="DK16" s="62"/>
      <c r="DL16" s="58"/>
      <c r="DM16" s="58"/>
      <c r="DN16" s="59"/>
      <c r="DO16" s="54">
        <f t="shared" si="30"/>
        <v>0.04</v>
      </c>
      <c r="DP16" s="55">
        <f t="shared" si="31"/>
        <v>6000</v>
      </c>
      <c r="DQ16" s="61"/>
      <c r="DR16" s="62"/>
      <c r="DS16" s="58"/>
      <c r="DT16" s="58"/>
      <c r="DU16" s="59"/>
      <c r="DV16" s="54">
        <f t="shared" si="32"/>
        <v>0.04</v>
      </c>
      <c r="DW16" s="55">
        <f t="shared" si="33"/>
        <v>6000</v>
      </c>
      <c r="DX16" s="61"/>
      <c r="DY16" s="62"/>
      <c r="DZ16" s="58"/>
      <c r="EA16" s="58"/>
      <c r="EB16" s="59"/>
      <c r="EC16" s="54">
        <f t="shared" si="34"/>
        <v>0.04</v>
      </c>
      <c r="ED16" s="55">
        <f t="shared" si="35"/>
        <v>6000</v>
      </c>
      <c r="EE16" s="61"/>
      <c r="EF16" s="62"/>
      <c r="EG16" s="58"/>
      <c r="EH16" s="58"/>
      <c r="EI16" s="59"/>
      <c r="EJ16" s="54">
        <f t="shared" si="36"/>
        <v>0.04</v>
      </c>
      <c r="EK16" s="55">
        <f t="shared" si="37"/>
        <v>6000</v>
      </c>
      <c r="EL16" s="61"/>
      <c r="EM16" s="62"/>
      <c r="EN16" s="58"/>
      <c r="EO16" s="58"/>
      <c r="EP16" s="59"/>
      <c r="EQ16" s="54">
        <f t="shared" si="38"/>
        <v>0.04</v>
      </c>
      <c r="ER16" s="55">
        <f t="shared" si="39"/>
        <v>6000</v>
      </c>
      <c r="ES16" s="61"/>
      <c r="ET16" s="62"/>
      <c r="EU16" s="58"/>
      <c r="EV16" s="58"/>
      <c r="EW16" s="59"/>
      <c r="EX16" s="54">
        <f t="shared" si="40"/>
        <v>0.04</v>
      </c>
      <c r="EY16" s="55">
        <f t="shared" si="41"/>
        <v>6000</v>
      </c>
      <c r="EZ16" s="61"/>
      <c r="FA16" s="62"/>
      <c r="FB16" s="58"/>
      <c r="FC16" s="58"/>
      <c r="FD16" s="59"/>
      <c r="FE16" s="54">
        <f t="shared" si="42"/>
        <v>0.04</v>
      </c>
      <c r="FF16" s="55">
        <f t="shared" si="43"/>
        <v>6000</v>
      </c>
      <c r="FG16" s="61"/>
      <c r="FH16" s="62"/>
      <c r="FI16" s="58"/>
      <c r="FJ16" s="58"/>
      <c r="FK16" s="59"/>
      <c r="FL16" s="54">
        <f t="shared" si="44"/>
        <v>0.04</v>
      </c>
      <c r="FM16" s="55">
        <f t="shared" si="45"/>
        <v>6000</v>
      </c>
      <c r="FN16" s="61"/>
      <c r="FO16" s="62"/>
      <c r="FP16" s="58"/>
      <c r="FQ16" s="58"/>
      <c r="FR16" s="59"/>
      <c r="FS16" s="54">
        <f t="shared" si="46"/>
        <v>0.04</v>
      </c>
      <c r="FT16" s="55">
        <f t="shared" si="47"/>
        <v>6000</v>
      </c>
      <c r="FU16" s="61"/>
      <c r="FV16" s="62"/>
      <c r="FW16" s="58"/>
      <c r="FX16" s="58"/>
      <c r="FY16" s="59"/>
      <c r="FZ16" s="54">
        <f t="shared" si="48"/>
        <v>0.04</v>
      </c>
      <c r="GA16" s="55">
        <f t="shared" si="49"/>
        <v>6000</v>
      </c>
      <c r="GB16" s="61"/>
      <c r="GC16" s="62"/>
      <c r="GD16" s="58"/>
      <c r="GE16" s="58"/>
      <c r="GF16" s="59"/>
      <c r="GG16" s="54">
        <f t="shared" si="50"/>
        <v>0.04</v>
      </c>
      <c r="GH16" s="55">
        <f t="shared" si="51"/>
        <v>6000</v>
      </c>
      <c r="GI16" s="61"/>
      <c r="GJ16" s="62"/>
      <c r="GK16" s="58"/>
      <c r="GL16" s="58"/>
      <c r="GM16" s="59"/>
      <c r="GN16" s="54">
        <f t="shared" si="52"/>
        <v>0.04</v>
      </c>
      <c r="GO16" s="55">
        <f t="shared" si="53"/>
        <v>6000</v>
      </c>
      <c r="GP16" s="61"/>
      <c r="GQ16" s="62"/>
      <c r="GR16" s="58"/>
      <c r="GS16" s="58"/>
      <c r="GT16" s="59"/>
      <c r="GU16" s="54">
        <f t="shared" si="54"/>
        <v>0.04</v>
      </c>
      <c r="GV16" s="55">
        <f t="shared" si="55"/>
        <v>6000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0.04</v>
      </c>
      <c r="H17" s="55">
        <f t="shared" si="56"/>
        <v>6000</v>
      </c>
      <c r="I17" s="61"/>
      <c r="J17" s="62"/>
      <c r="K17" s="58"/>
      <c r="L17" s="58"/>
      <c r="M17" s="59"/>
      <c r="N17" s="54">
        <f t="shared" si="0"/>
        <v>0.04</v>
      </c>
      <c r="O17" s="55">
        <f t="shared" si="1"/>
        <v>6000</v>
      </c>
      <c r="P17" s="61"/>
      <c r="Q17" s="62"/>
      <c r="R17" s="58"/>
      <c r="S17" s="58"/>
      <c r="T17" s="59"/>
      <c r="U17" s="54">
        <f t="shared" si="2"/>
        <v>0.04</v>
      </c>
      <c r="V17" s="55">
        <f t="shared" si="3"/>
        <v>6000</v>
      </c>
      <c r="W17" s="61"/>
      <c r="X17" s="62"/>
      <c r="Y17" s="58"/>
      <c r="Z17" s="58"/>
      <c r="AA17" s="59"/>
      <c r="AB17" s="54">
        <f t="shared" si="4"/>
        <v>0.04</v>
      </c>
      <c r="AC17" s="55">
        <f t="shared" si="5"/>
        <v>6000</v>
      </c>
      <c r="AD17" s="61"/>
      <c r="AE17" s="62"/>
      <c r="AF17" s="58"/>
      <c r="AG17" s="58"/>
      <c r="AH17" s="59"/>
      <c r="AI17" s="54">
        <f t="shared" si="6"/>
        <v>0.04</v>
      </c>
      <c r="AJ17" s="55">
        <f t="shared" si="7"/>
        <v>6000</v>
      </c>
      <c r="AK17" s="61"/>
      <c r="AL17" s="62"/>
      <c r="AM17" s="58"/>
      <c r="AN17" s="58"/>
      <c r="AO17" s="59"/>
      <c r="AP17" s="54">
        <f t="shared" si="8"/>
        <v>0.04</v>
      </c>
      <c r="AQ17" s="55">
        <f t="shared" si="9"/>
        <v>6000</v>
      </c>
      <c r="AR17" s="61"/>
      <c r="AS17" s="62"/>
      <c r="AT17" s="58"/>
      <c r="AU17" s="58"/>
      <c r="AV17" s="59"/>
      <c r="AW17" s="54">
        <f t="shared" si="10"/>
        <v>0.04</v>
      </c>
      <c r="AX17" s="55">
        <f t="shared" si="11"/>
        <v>6000</v>
      </c>
      <c r="AY17" s="61"/>
      <c r="AZ17" s="62"/>
      <c r="BA17" s="58"/>
      <c r="BB17" s="58"/>
      <c r="BC17" s="59"/>
      <c r="BD17" s="54">
        <f t="shared" si="12"/>
        <v>0.04</v>
      </c>
      <c r="BE17" s="55">
        <f t="shared" si="13"/>
        <v>6000</v>
      </c>
      <c r="BF17" s="61"/>
      <c r="BG17" s="62"/>
      <c r="BH17" s="58"/>
      <c r="BI17" s="58"/>
      <c r="BJ17" s="59"/>
      <c r="BK17" s="54">
        <f t="shared" si="14"/>
        <v>0.04</v>
      </c>
      <c r="BL17" s="55">
        <f t="shared" si="15"/>
        <v>6000</v>
      </c>
      <c r="BM17" s="61"/>
      <c r="BN17" s="62"/>
      <c r="BO17" s="58"/>
      <c r="BP17" s="58"/>
      <c r="BQ17" s="59"/>
      <c r="BR17" s="54">
        <f t="shared" si="16"/>
        <v>0.04</v>
      </c>
      <c r="BS17" s="55">
        <f t="shared" si="17"/>
        <v>6000</v>
      </c>
      <c r="BT17" s="61"/>
      <c r="BU17" s="62"/>
      <c r="BV17" s="58"/>
      <c r="BW17" s="58"/>
      <c r="BX17" s="59"/>
      <c r="BY17" s="54">
        <f t="shared" si="18"/>
        <v>0.04</v>
      </c>
      <c r="BZ17" s="55">
        <f t="shared" si="19"/>
        <v>6000</v>
      </c>
      <c r="CA17" s="61"/>
      <c r="CB17" s="62"/>
      <c r="CC17" s="58"/>
      <c r="CD17" s="58"/>
      <c r="CE17" s="59"/>
      <c r="CF17" s="54">
        <f t="shared" si="20"/>
        <v>0.04</v>
      </c>
      <c r="CG17" s="55">
        <f t="shared" si="21"/>
        <v>6000</v>
      </c>
      <c r="CH17" s="61"/>
      <c r="CI17" s="62"/>
      <c r="CJ17" s="58"/>
      <c r="CK17" s="58"/>
      <c r="CL17" s="59"/>
      <c r="CM17" s="54">
        <f t="shared" si="22"/>
        <v>0.04</v>
      </c>
      <c r="CN17" s="55">
        <f t="shared" si="23"/>
        <v>6000</v>
      </c>
      <c r="CO17" s="61"/>
      <c r="CP17" s="62"/>
      <c r="CQ17" s="58"/>
      <c r="CR17" s="58"/>
      <c r="CS17" s="59"/>
      <c r="CT17" s="54">
        <f t="shared" si="24"/>
        <v>0.04</v>
      </c>
      <c r="CU17" s="55">
        <f t="shared" si="25"/>
        <v>6000</v>
      </c>
      <c r="CV17" s="61"/>
      <c r="CW17" s="62"/>
      <c r="CX17" s="58"/>
      <c r="CY17" s="58"/>
      <c r="CZ17" s="59"/>
      <c r="DA17" s="54">
        <f t="shared" si="26"/>
        <v>0.04</v>
      </c>
      <c r="DB17" s="55">
        <f t="shared" si="27"/>
        <v>6000</v>
      </c>
      <c r="DC17" s="61"/>
      <c r="DD17" s="62"/>
      <c r="DE17" s="58"/>
      <c r="DF17" s="58"/>
      <c r="DG17" s="59"/>
      <c r="DH17" s="54">
        <f t="shared" si="28"/>
        <v>0.04</v>
      </c>
      <c r="DI17" s="55">
        <f t="shared" si="29"/>
        <v>6000</v>
      </c>
      <c r="DJ17" s="61"/>
      <c r="DK17" s="62"/>
      <c r="DL17" s="58"/>
      <c r="DM17" s="58"/>
      <c r="DN17" s="59"/>
      <c r="DO17" s="54">
        <f t="shared" si="30"/>
        <v>0.04</v>
      </c>
      <c r="DP17" s="55">
        <f t="shared" si="31"/>
        <v>6000</v>
      </c>
      <c r="DQ17" s="61"/>
      <c r="DR17" s="62"/>
      <c r="DS17" s="58"/>
      <c r="DT17" s="58"/>
      <c r="DU17" s="59"/>
      <c r="DV17" s="54">
        <f t="shared" si="32"/>
        <v>0.04</v>
      </c>
      <c r="DW17" s="55">
        <f t="shared" si="33"/>
        <v>6000</v>
      </c>
      <c r="DX17" s="61"/>
      <c r="DY17" s="62"/>
      <c r="DZ17" s="58"/>
      <c r="EA17" s="58"/>
      <c r="EB17" s="59"/>
      <c r="EC17" s="54">
        <f t="shared" si="34"/>
        <v>0.04</v>
      </c>
      <c r="ED17" s="55">
        <f t="shared" si="35"/>
        <v>6000</v>
      </c>
      <c r="EE17" s="61"/>
      <c r="EF17" s="62"/>
      <c r="EG17" s="58"/>
      <c r="EH17" s="58"/>
      <c r="EI17" s="59"/>
      <c r="EJ17" s="54">
        <f t="shared" si="36"/>
        <v>0.04</v>
      </c>
      <c r="EK17" s="55">
        <f t="shared" si="37"/>
        <v>6000</v>
      </c>
      <c r="EL17" s="61"/>
      <c r="EM17" s="62"/>
      <c r="EN17" s="58"/>
      <c r="EO17" s="58"/>
      <c r="EP17" s="59"/>
      <c r="EQ17" s="54">
        <f t="shared" si="38"/>
        <v>0.04</v>
      </c>
      <c r="ER17" s="55">
        <f t="shared" si="39"/>
        <v>6000</v>
      </c>
      <c r="ES17" s="61"/>
      <c r="ET17" s="62"/>
      <c r="EU17" s="58"/>
      <c r="EV17" s="58"/>
      <c r="EW17" s="59"/>
      <c r="EX17" s="54">
        <f t="shared" si="40"/>
        <v>0.04</v>
      </c>
      <c r="EY17" s="55">
        <f t="shared" si="41"/>
        <v>6000</v>
      </c>
      <c r="EZ17" s="61"/>
      <c r="FA17" s="62"/>
      <c r="FB17" s="58"/>
      <c r="FC17" s="58"/>
      <c r="FD17" s="59"/>
      <c r="FE17" s="54">
        <f t="shared" si="42"/>
        <v>0.04</v>
      </c>
      <c r="FF17" s="55">
        <f t="shared" si="43"/>
        <v>6000</v>
      </c>
      <c r="FG17" s="61"/>
      <c r="FH17" s="62"/>
      <c r="FI17" s="58"/>
      <c r="FJ17" s="58"/>
      <c r="FK17" s="59"/>
      <c r="FL17" s="54">
        <f t="shared" si="44"/>
        <v>0.04</v>
      </c>
      <c r="FM17" s="55">
        <f t="shared" si="45"/>
        <v>6000</v>
      </c>
      <c r="FN17" s="61"/>
      <c r="FO17" s="62"/>
      <c r="FP17" s="58"/>
      <c r="FQ17" s="58"/>
      <c r="FR17" s="59"/>
      <c r="FS17" s="54">
        <f t="shared" si="46"/>
        <v>0.04</v>
      </c>
      <c r="FT17" s="55">
        <f t="shared" si="47"/>
        <v>6000</v>
      </c>
      <c r="FU17" s="61"/>
      <c r="FV17" s="62"/>
      <c r="FW17" s="58"/>
      <c r="FX17" s="58"/>
      <c r="FY17" s="59"/>
      <c r="FZ17" s="54">
        <f t="shared" si="48"/>
        <v>0.04</v>
      </c>
      <c r="GA17" s="55">
        <f t="shared" si="49"/>
        <v>6000</v>
      </c>
      <c r="GB17" s="61"/>
      <c r="GC17" s="62"/>
      <c r="GD17" s="58"/>
      <c r="GE17" s="58"/>
      <c r="GF17" s="59"/>
      <c r="GG17" s="54">
        <f t="shared" si="50"/>
        <v>0.04</v>
      </c>
      <c r="GH17" s="55">
        <f t="shared" si="51"/>
        <v>6000</v>
      </c>
      <c r="GI17" s="61"/>
      <c r="GJ17" s="62"/>
      <c r="GK17" s="58"/>
      <c r="GL17" s="58"/>
      <c r="GM17" s="59"/>
      <c r="GN17" s="54">
        <f t="shared" si="52"/>
        <v>0.04</v>
      </c>
      <c r="GO17" s="55">
        <f t="shared" si="53"/>
        <v>6000</v>
      </c>
      <c r="GP17" s="61"/>
      <c r="GQ17" s="62"/>
      <c r="GR17" s="58"/>
      <c r="GS17" s="58"/>
      <c r="GT17" s="59"/>
      <c r="GU17" s="54">
        <f t="shared" si="54"/>
        <v>0.04</v>
      </c>
      <c r="GV17" s="55">
        <f t="shared" si="55"/>
        <v>6000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0.04</v>
      </c>
      <c r="H18" s="55">
        <f t="shared" si="56"/>
        <v>6000</v>
      </c>
      <c r="I18" s="61"/>
      <c r="J18" s="62"/>
      <c r="K18" s="58"/>
      <c r="L18" s="58"/>
      <c r="M18" s="59"/>
      <c r="N18" s="54">
        <f t="shared" si="0"/>
        <v>0.04</v>
      </c>
      <c r="O18" s="55">
        <f t="shared" si="1"/>
        <v>6000</v>
      </c>
      <c r="P18" s="61"/>
      <c r="Q18" s="62"/>
      <c r="R18" s="58"/>
      <c r="S18" s="58"/>
      <c r="T18" s="59"/>
      <c r="U18" s="54">
        <f t="shared" si="2"/>
        <v>0.04</v>
      </c>
      <c r="V18" s="55">
        <f t="shared" si="3"/>
        <v>6000</v>
      </c>
      <c r="W18" s="61"/>
      <c r="X18" s="62"/>
      <c r="Y18" s="58"/>
      <c r="Z18" s="58"/>
      <c r="AA18" s="59"/>
      <c r="AB18" s="54">
        <f t="shared" si="4"/>
        <v>0.04</v>
      </c>
      <c r="AC18" s="55">
        <f t="shared" si="5"/>
        <v>6000</v>
      </c>
      <c r="AD18" s="61"/>
      <c r="AE18" s="62"/>
      <c r="AF18" s="58"/>
      <c r="AG18" s="58"/>
      <c r="AH18" s="59"/>
      <c r="AI18" s="54">
        <f t="shared" si="6"/>
        <v>0.04</v>
      </c>
      <c r="AJ18" s="55">
        <f t="shared" si="7"/>
        <v>6000</v>
      </c>
      <c r="AK18" s="61"/>
      <c r="AL18" s="62"/>
      <c r="AM18" s="58"/>
      <c r="AN18" s="58"/>
      <c r="AO18" s="59"/>
      <c r="AP18" s="54">
        <f t="shared" si="8"/>
        <v>0.04</v>
      </c>
      <c r="AQ18" s="55">
        <f t="shared" si="9"/>
        <v>6000</v>
      </c>
      <c r="AR18" s="61"/>
      <c r="AS18" s="62"/>
      <c r="AT18" s="58"/>
      <c r="AU18" s="58"/>
      <c r="AV18" s="59"/>
      <c r="AW18" s="54">
        <f t="shared" si="10"/>
        <v>0.04</v>
      </c>
      <c r="AX18" s="55">
        <f t="shared" si="11"/>
        <v>6000</v>
      </c>
      <c r="AY18" s="61"/>
      <c r="AZ18" s="62"/>
      <c r="BA18" s="58"/>
      <c r="BB18" s="58"/>
      <c r="BC18" s="59"/>
      <c r="BD18" s="54">
        <f t="shared" si="12"/>
        <v>0.04</v>
      </c>
      <c r="BE18" s="55">
        <f t="shared" si="13"/>
        <v>6000</v>
      </c>
      <c r="BF18" s="61"/>
      <c r="BG18" s="62"/>
      <c r="BH18" s="58"/>
      <c r="BI18" s="58"/>
      <c r="BJ18" s="59"/>
      <c r="BK18" s="54">
        <f t="shared" si="14"/>
        <v>0.04</v>
      </c>
      <c r="BL18" s="55">
        <f t="shared" si="15"/>
        <v>6000</v>
      </c>
      <c r="BM18" s="61"/>
      <c r="BN18" s="62"/>
      <c r="BO18" s="58"/>
      <c r="BP18" s="58"/>
      <c r="BQ18" s="59"/>
      <c r="BR18" s="54">
        <f t="shared" si="16"/>
        <v>0.04</v>
      </c>
      <c r="BS18" s="55">
        <f t="shared" si="17"/>
        <v>6000</v>
      </c>
      <c r="BT18" s="61"/>
      <c r="BU18" s="62"/>
      <c r="BV18" s="58"/>
      <c r="BW18" s="58"/>
      <c r="BX18" s="59"/>
      <c r="BY18" s="54">
        <f t="shared" si="18"/>
        <v>0.04</v>
      </c>
      <c r="BZ18" s="55">
        <f t="shared" si="19"/>
        <v>6000</v>
      </c>
      <c r="CA18" s="61"/>
      <c r="CB18" s="62"/>
      <c r="CC18" s="58"/>
      <c r="CD18" s="58"/>
      <c r="CE18" s="59"/>
      <c r="CF18" s="54">
        <f t="shared" si="20"/>
        <v>0.04</v>
      </c>
      <c r="CG18" s="55">
        <f t="shared" si="21"/>
        <v>6000</v>
      </c>
      <c r="CH18" s="61"/>
      <c r="CI18" s="62"/>
      <c r="CJ18" s="58"/>
      <c r="CK18" s="58"/>
      <c r="CL18" s="59"/>
      <c r="CM18" s="54">
        <f t="shared" si="22"/>
        <v>0.04</v>
      </c>
      <c r="CN18" s="55">
        <f t="shared" si="23"/>
        <v>6000</v>
      </c>
      <c r="CO18" s="61"/>
      <c r="CP18" s="62"/>
      <c r="CQ18" s="58"/>
      <c r="CR18" s="58"/>
      <c r="CS18" s="59"/>
      <c r="CT18" s="54">
        <f t="shared" si="24"/>
        <v>0.04</v>
      </c>
      <c r="CU18" s="55">
        <f t="shared" si="25"/>
        <v>6000</v>
      </c>
      <c r="CV18" s="61"/>
      <c r="CW18" s="62"/>
      <c r="CX18" s="58"/>
      <c r="CY18" s="58"/>
      <c r="CZ18" s="59"/>
      <c r="DA18" s="54">
        <f t="shared" si="26"/>
        <v>0.04</v>
      </c>
      <c r="DB18" s="55">
        <f t="shared" si="27"/>
        <v>6000</v>
      </c>
      <c r="DC18" s="61"/>
      <c r="DD18" s="62"/>
      <c r="DE18" s="58"/>
      <c r="DF18" s="58"/>
      <c r="DG18" s="59"/>
      <c r="DH18" s="54">
        <f t="shared" si="28"/>
        <v>0.04</v>
      </c>
      <c r="DI18" s="55">
        <f t="shared" si="29"/>
        <v>6000</v>
      </c>
      <c r="DJ18" s="61"/>
      <c r="DK18" s="62"/>
      <c r="DL18" s="58"/>
      <c r="DM18" s="58"/>
      <c r="DN18" s="59"/>
      <c r="DO18" s="54">
        <f t="shared" si="30"/>
        <v>0.04</v>
      </c>
      <c r="DP18" s="55">
        <f t="shared" si="31"/>
        <v>6000</v>
      </c>
      <c r="DQ18" s="61"/>
      <c r="DR18" s="62"/>
      <c r="DS18" s="58"/>
      <c r="DT18" s="58"/>
      <c r="DU18" s="59"/>
      <c r="DV18" s="54">
        <f t="shared" si="32"/>
        <v>0.04</v>
      </c>
      <c r="DW18" s="55">
        <f t="shared" si="33"/>
        <v>6000</v>
      </c>
      <c r="DX18" s="61"/>
      <c r="DY18" s="62"/>
      <c r="DZ18" s="58"/>
      <c r="EA18" s="58"/>
      <c r="EB18" s="59"/>
      <c r="EC18" s="54">
        <f t="shared" si="34"/>
        <v>0.04</v>
      </c>
      <c r="ED18" s="55">
        <f t="shared" si="35"/>
        <v>6000</v>
      </c>
      <c r="EE18" s="61"/>
      <c r="EF18" s="62"/>
      <c r="EG18" s="58"/>
      <c r="EH18" s="58"/>
      <c r="EI18" s="59"/>
      <c r="EJ18" s="54">
        <f t="shared" si="36"/>
        <v>0.04</v>
      </c>
      <c r="EK18" s="55">
        <f t="shared" si="37"/>
        <v>6000</v>
      </c>
      <c r="EL18" s="61"/>
      <c r="EM18" s="62"/>
      <c r="EN18" s="58"/>
      <c r="EO18" s="58"/>
      <c r="EP18" s="59"/>
      <c r="EQ18" s="54">
        <f t="shared" si="38"/>
        <v>0.04</v>
      </c>
      <c r="ER18" s="55">
        <f t="shared" si="39"/>
        <v>6000</v>
      </c>
      <c r="ES18" s="61"/>
      <c r="ET18" s="62"/>
      <c r="EU18" s="58"/>
      <c r="EV18" s="58"/>
      <c r="EW18" s="59"/>
      <c r="EX18" s="54">
        <f t="shared" si="40"/>
        <v>0.04</v>
      </c>
      <c r="EY18" s="55">
        <f t="shared" si="41"/>
        <v>6000</v>
      </c>
      <c r="EZ18" s="61"/>
      <c r="FA18" s="62"/>
      <c r="FB18" s="58"/>
      <c r="FC18" s="58"/>
      <c r="FD18" s="59"/>
      <c r="FE18" s="54">
        <f t="shared" si="42"/>
        <v>0.04</v>
      </c>
      <c r="FF18" s="55">
        <f t="shared" si="43"/>
        <v>6000</v>
      </c>
      <c r="FG18" s="61"/>
      <c r="FH18" s="62"/>
      <c r="FI18" s="58"/>
      <c r="FJ18" s="58"/>
      <c r="FK18" s="59"/>
      <c r="FL18" s="54">
        <f t="shared" si="44"/>
        <v>0.04</v>
      </c>
      <c r="FM18" s="55">
        <f t="shared" si="45"/>
        <v>6000</v>
      </c>
      <c r="FN18" s="61"/>
      <c r="FO18" s="62"/>
      <c r="FP18" s="58"/>
      <c r="FQ18" s="58"/>
      <c r="FR18" s="59"/>
      <c r="FS18" s="54">
        <f t="shared" si="46"/>
        <v>0.04</v>
      </c>
      <c r="FT18" s="55">
        <f t="shared" si="47"/>
        <v>6000</v>
      </c>
      <c r="FU18" s="61"/>
      <c r="FV18" s="62"/>
      <c r="FW18" s="58"/>
      <c r="FX18" s="58"/>
      <c r="FY18" s="59"/>
      <c r="FZ18" s="54">
        <f t="shared" si="48"/>
        <v>0.04</v>
      </c>
      <c r="GA18" s="55">
        <f t="shared" si="49"/>
        <v>6000</v>
      </c>
      <c r="GB18" s="61"/>
      <c r="GC18" s="62"/>
      <c r="GD18" s="58"/>
      <c r="GE18" s="58"/>
      <c r="GF18" s="59"/>
      <c r="GG18" s="54">
        <f t="shared" si="50"/>
        <v>0.04</v>
      </c>
      <c r="GH18" s="55">
        <f t="shared" si="51"/>
        <v>6000</v>
      </c>
      <c r="GI18" s="61"/>
      <c r="GJ18" s="62"/>
      <c r="GK18" s="58"/>
      <c r="GL18" s="58"/>
      <c r="GM18" s="59"/>
      <c r="GN18" s="54">
        <f t="shared" si="52"/>
        <v>0.04</v>
      </c>
      <c r="GO18" s="55">
        <f t="shared" si="53"/>
        <v>6000</v>
      </c>
      <c r="GP18" s="61"/>
      <c r="GQ18" s="62"/>
      <c r="GR18" s="58"/>
      <c r="GS18" s="58"/>
      <c r="GT18" s="59"/>
      <c r="GU18" s="54">
        <f t="shared" si="54"/>
        <v>0.04</v>
      </c>
      <c r="GV18" s="55">
        <f t="shared" si="55"/>
        <v>6000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0.04</v>
      </c>
      <c r="H19" s="55">
        <f t="shared" si="56"/>
        <v>6000</v>
      </c>
      <c r="I19" s="61"/>
      <c r="J19" s="62"/>
      <c r="K19" s="58"/>
      <c r="L19" s="58"/>
      <c r="M19" s="59"/>
      <c r="N19" s="54">
        <f t="shared" si="0"/>
        <v>0.04</v>
      </c>
      <c r="O19" s="55">
        <f t="shared" si="1"/>
        <v>6000</v>
      </c>
      <c r="P19" s="61"/>
      <c r="Q19" s="62"/>
      <c r="R19" s="58"/>
      <c r="S19" s="58"/>
      <c r="T19" s="59"/>
      <c r="U19" s="54">
        <f t="shared" si="2"/>
        <v>0.04</v>
      </c>
      <c r="V19" s="55">
        <f t="shared" si="3"/>
        <v>6000</v>
      </c>
      <c r="W19" s="61"/>
      <c r="X19" s="62"/>
      <c r="Y19" s="58"/>
      <c r="Z19" s="58"/>
      <c r="AA19" s="59"/>
      <c r="AB19" s="54">
        <f t="shared" si="4"/>
        <v>0.04</v>
      </c>
      <c r="AC19" s="55">
        <f t="shared" si="5"/>
        <v>6000</v>
      </c>
      <c r="AD19" s="61"/>
      <c r="AE19" s="62"/>
      <c r="AF19" s="58"/>
      <c r="AG19" s="58"/>
      <c r="AH19" s="59"/>
      <c r="AI19" s="54">
        <f t="shared" si="6"/>
        <v>0.04</v>
      </c>
      <c r="AJ19" s="55">
        <f t="shared" si="7"/>
        <v>6000</v>
      </c>
      <c r="AK19" s="61"/>
      <c r="AL19" s="62"/>
      <c r="AM19" s="58"/>
      <c r="AN19" s="58"/>
      <c r="AO19" s="59"/>
      <c r="AP19" s="54">
        <f t="shared" si="8"/>
        <v>0.04</v>
      </c>
      <c r="AQ19" s="55">
        <f t="shared" si="9"/>
        <v>6000</v>
      </c>
      <c r="AR19" s="61"/>
      <c r="AS19" s="62"/>
      <c r="AT19" s="58"/>
      <c r="AU19" s="58"/>
      <c r="AV19" s="59"/>
      <c r="AW19" s="54">
        <f t="shared" si="10"/>
        <v>0.04</v>
      </c>
      <c r="AX19" s="55">
        <f t="shared" si="11"/>
        <v>6000</v>
      </c>
      <c r="AY19" s="61"/>
      <c r="AZ19" s="62"/>
      <c r="BA19" s="58"/>
      <c r="BB19" s="58"/>
      <c r="BC19" s="59"/>
      <c r="BD19" s="54">
        <f t="shared" si="12"/>
        <v>0.04</v>
      </c>
      <c r="BE19" s="55">
        <f t="shared" si="13"/>
        <v>6000</v>
      </c>
      <c r="BF19" s="61"/>
      <c r="BG19" s="62"/>
      <c r="BH19" s="58"/>
      <c r="BI19" s="58"/>
      <c r="BJ19" s="59"/>
      <c r="BK19" s="54">
        <f t="shared" si="14"/>
        <v>0.04</v>
      </c>
      <c r="BL19" s="55">
        <f t="shared" si="15"/>
        <v>6000</v>
      </c>
      <c r="BM19" s="61"/>
      <c r="BN19" s="62"/>
      <c r="BO19" s="58"/>
      <c r="BP19" s="58"/>
      <c r="BQ19" s="59"/>
      <c r="BR19" s="54">
        <f t="shared" si="16"/>
        <v>0.04</v>
      </c>
      <c r="BS19" s="55">
        <f t="shared" si="17"/>
        <v>6000</v>
      </c>
      <c r="BT19" s="61"/>
      <c r="BU19" s="62"/>
      <c r="BV19" s="58"/>
      <c r="BW19" s="58"/>
      <c r="BX19" s="59"/>
      <c r="BY19" s="54">
        <f t="shared" si="18"/>
        <v>0.04</v>
      </c>
      <c r="BZ19" s="55">
        <f t="shared" si="19"/>
        <v>6000</v>
      </c>
      <c r="CA19" s="61"/>
      <c r="CB19" s="62"/>
      <c r="CC19" s="58"/>
      <c r="CD19" s="58"/>
      <c r="CE19" s="59"/>
      <c r="CF19" s="54">
        <f t="shared" si="20"/>
        <v>0.04</v>
      </c>
      <c r="CG19" s="55">
        <f t="shared" si="21"/>
        <v>6000</v>
      </c>
      <c r="CH19" s="61"/>
      <c r="CI19" s="62"/>
      <c r="CJ19" s="58"/>
      <c r="CK19" s="58"/>
      <c r="CL19" s="59"/>
      <c r="CM19" s="54">
        <f t="shared" si="22"/>
        <v>0.04</v>
      </c>
      <c r="CN19" s="55">
        <f t="shared" si="23"/>
        <v>6000</v>
      </c>
      <c r="CO19" s="61"/>
      <c r="CP19" s="62"/>
      <c r="CQ19" s="58"/>
      <c r="CR19" s="58"/>
      <c r="CS19" s="59"/>
      <c r="CT19" s="54">
        <f t="shared" si="24"/>
        <v>0.04</v>
      </c>
      <c r="CU19" s="55">
        <f t="shared" si="25"/>
        <v>6000</v>
      </c>
      <c r="CV19" s="61"/>
      <c r="CW19" s="62"/>
      <c r="CX19" s="58"/>
      <c r="CY19" s="58"/>
      <c r="CZ19" s="59"/>
      <c r="DA19" s="54">
        <f t="shared" si="26"/>
        <v>0.04</v>
      </c>
      <c r="DB19" s="55">
        <f t="shared" si="27"/>
        <v>6000</v>
      </c>
      <c r="DC19" s="61"/>
      <c r="DD19" s="62"/>
      <c r="DE19" s="58"/>
      <c r="DF19" s="58"/>
      <c r="DG19" s="59"/>
      <c r="DH19" s="54">
        <f t="shared" si="28"/>
        <v>0.04</v>
      </c>
      <c r="DI19" s="55">
        <f t="shared" si="29"/>
        <v>6000</v>
      </c>
      <c r="DJ19" s="61"/>
      <c r="DK19" s="62"/>
      <c r="DL19" s="58"/>
      <c r="DM19" s="58"/>
      <c r="DN19" s="59"/>
      <c r="DO19" s="54">
        <f t="shared" si="30"/>
        <v>0.04</v>
      </c>
      <c r="DP19" s="55">
        <f t="shared" si="31"/>
        <v>6000</v>
      </c>
      <c r="DQ19" s="61"/>
      <c r="DR19" s="62"/>
      <c r="DS19" s="58"/>
      <c r="DT19" s="58"/>
      <c r="DU19" s="59"/>
      <c r="DV19" s="54">
        <f t="shared" si="32"/>
        <v>0.04</v>
      </c>
      <c r="DW19" s="55">
        <f t="shared" si="33"/>
        <v>6000</v>
      </c>
      <c r="DX19" s="61"/>
      <c r="DY19" s="62"/>
      <c r="DZ19" s="58"/>
      <c r="EA19" s="58"/>
      <c r="EB19" s="59"/>
      <c r="EC19" s="54">
        <f t="shared" si="34"/>
        <v>0.04</v>
      </c>
      <c r="ED19" s="55">
        <f t="shared" si="35"/>
        <v>6000</v>
      </c>
      <c r="EE19" s="61"/>
      <c r="EF19" s="62"/>
      <c r="EG19" s="58"/>
      <c r="EH19" s="58"/>
      <c r="EI19" s="59"/>
      <c r="EJ19" s="54">
        <f t="shared" si="36"/>
        <v>0.04</v>
      </c>
      <c r="EK19" s="55">
        <f t="shared" si="37"/>
        <v>6000</v>
      </c>
      <c r="EL19" s="61"/>
      <c r="EM19" s="62"/>
      <c r="EN19" s="58"/>
      <c r="EO19" s="58"/>
      <c r="EP19" s="59"/>
      <c r="EQ19" s="54">
        <f t="shared" si="38"/>
        <v>0.04</v>
      </c>
      <c r="ER19" s="55">
        <f t="shared" si="39"/>
        <v>6000</v>
      </c>
      <c r="ES19" s="61"/>
      <c r="ET19" s="62"/>
      <c r="EU19" s="58"/>
      <c r="EV19" s="58"/>
      <c r="EW19" s="59"/>
      <c r="EX19" s="54">
        <f t="shared" si="40"/>
        <v>0.04</v>
      </c>
      <c r="EY19" s="55">
        <f t="shared" si="41"/>
        <v>6000</v>
      </c>
      <c r="EZ19" s="61"/>
      <c r="FA19" s="62"/>
      <c r="FB19" s="58"/>
      <c r="FC19" s="58"/>
      <c r="FD19" s="59"/>
      <c r="FE19" s="54">
        <f t="shared" si="42"/>
        <v>0.04</v>
      </c>
      <c r="FF19" s="55">
        <f t="shared" si="43"/>
        <v>6000</v>
      </c>
      <c r="FG19" s="61"/>
      <c r="FH19" s="62"/>
      <c r="FI19" s="58"/>
      <c r="FJ19" s="58"/>
      <c r="FK19" s="59"/>
      <c r="FL19" s="54">
        <f t="shared" si="44"/>
        <v>0.04</v>
      </c>
      <c r="FM19" s="55">
        <f t="shared" si="45"/>
        <v>6000</v>
      </c>
      <c r="FN19" s="61"/>
      <c r="FO19" s="62"/>
      <c r="FP19" s="58"/>
      <c r="FQ19" s="58"/>
      <c r="FR19" s="59"/>
      <c r="FS19" s="54">
        <f t="shared" si="46"/>
        <v>0.04</v>
      </c>
      <c r="FT19" s="55">
        <f t="shared" si="47"/>
        <v>6000</v>
      </c>
      <c r="FU19" s="61"/>
      <c r="FV19" s="62"/>
      <c r="FW19" s="58"/>
      <c r="FX19" s="58"/>
      <c r="FY19" s="59"/>
      <c r="FZ19" s="54">
        <f t="shared" si="48"/>
        <v>0.04</v>
      </c>
      <c r="GA19" s="55">
        <f t="shared" si="49"/>
        <v>6000</v>
      </c>
      <c r="GB19" s="61"/>
      <c r="GC19" s="62"/>
      <c r="GD19" s="58"/>
      <c r="GE19" s="58"/>
      <c r="GF19" s="59"/>
      <c r="GG19" s="54">
        <f t="shared" si="50"/>
        <v>0.04</v>
      </c>
      <c r="GH19" s="55">
        <f t="shared" si="51"/>
        <v>6000</v>
      </c>
      <c r="GI19" s="61"/>
      <c r="GJ19" s="62"/>
      <c r="GK19" s="58"/>
      <c r="GL19" s="58"/>
      <c r="GM19" s="59"/>
      <c r="GN19" s="54">
        <f t="shared" si="52"/>
        <v>0.04</v>
      </c>
      <c r="GO19" s="55">
        <f t="shared" si="53"/>
        <v>6000</v>
      </c>
      <c r="GP19" s="61"/>
      <c r="GQ19" s="62"/>
      <c r="GR19" s="58"/>
      <c r="GS19" s="58"/>
      <c r="GT19" s="59"/>
      <c r="GU19" s="54">
        <f t="shared" si="54"/>
        <v>0.04</v>
      </c>
      <c r="GV19" s="55">
        <f t="shared" si="55"/>
        <v>6000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0.04</v>
      </c>
      <c r="H20" s="55">
        <f t="shared" si="56"/>
        <v>6000</v>
      </c>
      <c r="I20" s="61"/>
      <c r="J20" s="62"/>
      <c r="K20" s="58"/>
      <c r="L20" s="58"/>
      <c r="M20" s="59"/>
      <c r="N20" s="54">
        <f t="shared" si="0"/>
        <v>0.04</v>
      </c>
      <c r="O20" s="55">
        <f t="shared" si="1"/>
        <v>6000</v>
      </c>
      <c r="P20" s="61"/>
      <c r="Q20" s="62"/>
      <c r="R20" s="58"/>
      <c r="S20" s="58"/>
      <c r="T20" s="59"/>
      <c r="U20" s="54">
        <f t="shared" si="2"/>
        <v>0.04</v>
      </c>
      <c r="V20" s="55">
        <f t="shared" si="3"/>
        <v>6000</v>
      </c>
      <c r="W20" s="61"/>
      <c r="X20" s="62"/>
      <c r="Y20" s="58"/>
      <c r="Z20" s="58"/>
      <c r="AA20" s="59"/>
      <c r="AB20" s="54">
        <f t="shared" si="4"/>
        <v>0.04</v>
      </c>
      <c r="AC20" s="55">
        <f t="shared" si="5"/>
        <v>6000</v>
      </c>
      <c r="AD20" s="61"/>
      <c r="AE20" s="62"/>
      <c r="AF20" s="58"/>
      <c r="AG20" s="58"/>
      <c r="AH20" s="59"/>
      <c r="AI20" s="54">
        <f t="shared" si="6"/>
        <v>0.04</v>
      </c>
      <c r="AJ20" s="55">
        <f t="shared" si="7"/>
        <v>6000</v>
      </c>
      <c r="AK20" s="61"/>
      <c r="AL20" s="62"/>
      <c r="AM20" s="58"/>
      <c r="AN20" s="58"/>
      <c r="AO20" s="59"/>
      <c r="AP20" s="54">
        <f t="shared" si="8"/>
        <v>0.04</v>
      </c>
      <c r="AQ20" s="55">
        <f t="shared" si="9"/>
        <v>6000</v>
      </c>
      <c r="AR20" s="61"/>
      <c r="AS20" s="62"/>
      <c r="AT20" s="58"/>
      <c r="AU20" s="58"/>
      <c r="AV20" s="59"/>
      <c r="AW20" s="54">
        <f t="shared" si="10"/>
        <v>0.04</v>
      </c>
      <c r="AX20" s="55">
        <f t="shared" si="11"/>
        <v>6000</v>
      </c>
      <c r="AY20" s="61"/>
      <c r="AZ20" s="62"/>
      <c r="BA20" s="58"/>
      <c r="BB20" s="58"/>
      <c r="BC20" s="59"/>
      <c r="BD20" s="54">
        <f t="shared" si="12"/>
        <v>0.04</v>
      </c>
      <c r="BE20" s="55">
        <f t="shared" si="13"/>
        <v>6000</v>
      </c>
      <c r="BF20" s="61"/>
      <c r="BG20" s="62"/>
      <c r="BH20" s="58"/>
      <c r="BI20" s="58"/>
      <c r="BJ20" s="59"/>
      <c r="BK20" s="54">
        <f t="shared" si="14"/>
        <v>0.04</v>
      </c>
      <c r="BL20" s="55">
        <f t="shared" si="15"/>
        <v>6000</v>
      </c>
      <c r="BM20" s="61"/>
      <c r="BN20" s="62"/>
      <c r="BO20" s="58"/>
      <c r="BP20" s="58"/>
      <c r="BQ20" s="59"/>
      <c r="BR20" s="54">
        <f t="shared" si="16"/>
        <v>0.04</v>
      </c>
      <c r="BS20" s="55">
        <f t="shared" si="17"/>
        <v>6000</v>
      </c>
      <c r="BT20" s="61"/>
      <c r="BU20" s="62"/>
      <c r="BV20" s="58"/>
      <c r="BW20" s="58"/>
      <c r="BX20" s="59"/>
      <c r="BY20" s="54">
        <f t="shared" si="18"/>
        <v>0.04</v>
      </c>
      <c r="BZ20" s="55">
        <f t="shared" si="19"/>
        <v>6000</v>
      </c>
      <c r="CA20" s="61"/>
      <c r="CB20" s="62"/>
      <c r="CC20" s="58"/>
      <c r="CD20" s="58"/>
      <c r="CE20" s="59"/>
      <c r="CF20" s="54">
        <f t="shared" si="20"/>
        <v>0.04</v>
      </c>
      <c r="CG20" s="55">
        <f t="shared" si="21"/>
        <v>6000</v>
      </c>
      <c r="CH20" s="61"/>
      <c r="CI20" s="62"/>
      <c r="CJ20" s="58"/>
      <c r="CK20" s="58"/>
      <c r="CL20" s="59"/>
      <c r="CM20" s="54">
        <f t="shared" si="22"/>
        <v>0.04</v>
      </c>
      <c r="CN20" s="55">
        <f t="shared" si="23"/>
        <v>6000</v>
      </c>
      <c r="CO20" s="61"/>
      <c r="CP20" s="62"/>
      <c r="CQ20" s="58"/>
      <c r="CR20" s="58"/>
      <c r="CS20" s="59"/>
      <c r="CT20" s="54">
        <f t="shared" si="24"/>
        <v>0.04</v>
      </c>
      <c r="CU20" s="55">
        <f t="shared" si="25"/>
        <v>6000</v>
      </c>
      <c r="CV20" s="61"/>
      <c r="CW20" s="62"/>
      <c r="CX20" s="58"/>
      <c r="CY20" s="58"/>
      <c r="CZ20" s="59"/>
      <c r="DA20" s="54">
        <f t="shared" si="26"/>
        <v>0.04</v>
      </c>
      <c r="DB20" s="55">
        <f t="shared" si="27"/>
        <v>6000</v>
      </c>
      <c r="DC20" s="61"/>
      <c r="DD20" s="62"/>
      <c r="DE20" s="58"/>
      <c r="DF20" s="58"/>
      <c r="DG20" s="59"/>
      <c r="DH20" s="54">
        <f t="shared" si="28"/>
        <v>0.04</v>
      </c>
      <c r="DI20" s="55">
        <f t="shared" si="29"/>
        <v>6000</v>
      </c>
      <c r="DJ20" s="61"/>
      <c r="DK20" s="62"/>
      <c r="DL20" s="58"/>
      <c r="DM20" s="58"/>
      <c r="DN20" s="59"/>
      <c r="DO20" s="54">
        <f t="shared" si="30"/>
        <v>0.04</v>
      </c>
      <c r="DP20" s="55">
        <f t="shared" si="31"/>
        <v>6000</v>
      </c>
      <c r="DQ20" s="61"/>
      <c r="DR20" s="62"/>
      <c r="DS20" s="58"/>
      <c r="DT20" s="58"/>
      <c r="DU20" s="59"/>
      <c r="DV20" s="54">
        <f t="shared" si="32"/>
        <v>0.04</v>
      </c>
      <c r="DW20" s="55">
        <f t="shared" si="33"/>
        <v>6000</v>
      </c>
      <c r="DX20" s="61"/>
      <c r="DY20" s="62"/>
      <c r="DZ20" s="58"/>
      <c r="EA20" s="58"/>
      <c r="EB20" s="59"/>
      <c r="EC20" s="54">
        <f t="shared" si="34"/>
        <v>0.04</v>
      </c>
      <c r="ED20" s="55">
        <f t="shared" si="35"/>
        <v>6000</v>
      </c>
      <c r="EE20" s="61"/>
      <c r="EF20" s="62"/>
      <c r="EG20" s="58"/>
      <c r="EH20" s="58"/>
      <c r="EI20" s="59"/>
      <c r="EJ20" s="54">
        <f t="shared" si="36"/>
        <v>0.04</v>
      </c>
      <c r="EK20" s="55">
        <f t="shared" si="37"/>
        <v>6000</v>
      </c>
      <c r="EL20" s="61"/>
      <c r="EM20" s="62"/>
      <c r="EN20" s="58"/>
      <c r="EO20" s="58"/>
      <c r="EP20" s="59"/>
      <c r="EQ20" s="54">
        <f t="shared" si="38"/>
        <v>0.04</v>
      </c>
      <c r="ER20" s="55">
        <f t="shared" si="39"/>
        <v>6000</v>
      </c>
      <c r="ES20" s="61"/>
      <c r="ET20" s="62"/>
      <c r="EU20" s="58"/>
      <c r="EV20" s="58"/>
      <c r="EW20" s="59"/>
      <c r="EX20" s="54">
        <f t="shared" si="40"/>
        <v>0.04</v>
      </c>
      <c r="EY20" s="55">
        <f t="shared" si="41"/>
        <v>6000</v>
      </c>
      <c r="EZ20" s="61"/>
      <c r="FA20" s="62"/>
      <c r="FB20" s="58"/>
      <c r="FC20" s="58"/>
      <c r="FD20" s="59"/>
      <c r="FE20" s="54">
        <f t="shared" si="42"/>
        <v>0.04</v>
      </c>
      <c r="FF20" s="55">
        <f t="shared" si="43"/>
        <v>6000</v>
      </c>
      <c r="FG20" s="61"/>
      <c r="FH20" s="62"/>
      <c r="FI20" s="58"/>
      <c r="FJ20" s="58"/>
      <c r="FK20" s="59"/>
      <c r="FL20" s="54">
        <f t="shared" si="44"/>
        <v>0.04</v>
      </c>
      <c r="FM20" s="55">
        <f t="shared" si="45"/>
        <v>6000</v>
      </c>
      <c r="FN20" s="61"/>
      <c r="FO20" s="62"/>
      <c r="FP20" s="58"/>
      <c r="FQ20" s="58"/>
      <c r="FR20" s="59"/>
      <c r="FS20" s="54">
        <f t="shared" si="46"/>
        <v>0.04</v>
      </c>
      <c r="FT20" s="55">
        <f t="shared" si="47"/>
        <v>6000</v>
      </c>
      <c r="FU20" s="61"/>
      <c r="FV20" s="62"/>
      <c r="FW20" s="58"/>
      <c r="FX20" s="58"/>
      <c r="FY20" s="59"/>
      <c r="FZ20" s="54">
        <f t="shared" si="48"/>
        <v>0.04</v>
      </c>
      <c r="GA20" s="55">
        <f t="shared" si="49"/>
        <v>6000</v>
      </c>
      <c r="GB20" s="61"/>
      <c r="GC20" s="62"/>
      <c r="GD20" s="58"/>
      <c r="GE20" s="58"/>
      <c r="GF20" s="59"/>
      <c r="GG20" s="54">
        <f t="shared" si="50"/>
        <v>0.04</v>
      </c>
      <c r="GH20" s="55">
        <f t="shared" si="51"/>
        <v>6000</v>
      </c>
      <c r="GI20" s="61"/>
      <c r="GJ20" s="62"/>
      <c r="GK20" s="58"/>
      <c r="GL20" s="58"/>
      <c r="GM20" s="59"/>
      <c r="GN20" s="54">
        <f t="shared" si="52"/>
        <v>0.04</v>
      </c>
      <c r="GO20" s="55">
        <f t="shared" si="53"/>
        <v>6000</v>
      </c>
      <c r="GP20" s="61"/>
      <c r="GQ20" s="62"/>
      <c r="GR20" s="58"/>
      <c r="GS20" s="58"/>
      <c r="GT20" s="59"/>
      <c r="GU20" s="54">
        <f t="shared" si="54"/>
        <v>0.04</v>
      </c>
      <c r="GV20" s="55">
        <f t="shared" si="55"/>
        <v>6000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0.04</v>
      </c>
      <c r="H21" s="55">
        <f t="shared" si="56"/>
        <v>6000</v>
      </c>
      <c r="I21" s="61"/>
      <c r="J21" s="62"/>
      <c r="K21" s="58"/>
      <c r="L21" s="58"/>
      <c r="M21" s="59"/>
      <c r="N21" s="54">
        <f t="shared" si="0"/>
        <v>0.04</v>
      </c>
      <c r="O21" s="55">
        <f t="shared" si="1"/>
        <v>6000</v>
      </c>
      <c r="P21" s="61"/>
      <c r="Q21" s="62"/>
      <c r="R21" s="58"/>
      <c r="S21" s="58"/>
      <c r="T21" s="59"/>
      <c r="U21" s="54">
        <f t="shared" si="2"/>
        <v>0.04</v>
      </c>
      <c r="V21" s="55">
        <f t="shared" si="3"/>
        <v>6000</v>
      </c>
      <c r="W21" s="61"/>
      <c r="X21" s="62"/>
      <c r="Y21" s="58"/>
      <c r="Z21" s="58"/>
      <c r="AA21" s="59"/>
      <c r="AB21" s="54">
        <f t="shared" si="4"/>
        <v>0.04</v>
      </c>
      <c r="AC21" s="55">
        <f t="shared" si="5"/>
        <v>6000</v>
      </c>
      <c r="AD21" s="61"/>
      <c r="AE21" s="62"/>
      <c r="AF21" s="58"/>
      <c r="AG21" s="58"/>
      <c r="AH21" s="59"/>
      <c r="AI21" s="54">
        <f t="shared" si="6"/>
        <v>0.04</v>
      </c>
      <c r="AJ21" s="55">
        <f t="shared" si="7"/>
        <v>6000</v>
      </c>
      <c r="AK21" s="61"/>
      <c r="AL21" s="62"/>
      <c r="AM21" s="58"/>
      <c r="AN21" s="58"/>
      <c r="AO21" s="59"/>
      <c r="AP21" s="54">
        <f t="shared" si="8"/>
        <v>0.04</v>
      </c>
      <c r="AQ21" s="55">
        <f t="shared" si="9"/>
        <v>6000</v>
      </c>
      <c r="AR21" s="61"/>
      <c r="AS21" s="62"/>
      <c r="AT21" s="58"/>
      <c r="AU21" s="58"/>
      <c r="AV21" s="59"/>
      <c r="AW21" s="54">
        <f t="shared" si="10"/>
        <v>0.04</v>
      </c>
      <c r="AX21" s="55">
        <f t="shared" si="11"/>
        <v>6000</v>
      </c>
      <c r="AY21" s="61"/>
      <c r="AZ21" s="62"/>
      <c r="BA21" s="58"/>
      <c r="BB21" s="58"/>
      <c r="BC21" s="59"/>
      <c r="BD21" s="54">
        <f t="shared" si="12"/>
        <v>0.04</v>
      </c>
      <c r="BE21" s="55">
        <f t="shared" si="13"/>
        <v>6000</v>
      </c>
      <c r="BF21" s="61"/>
      <c r="BG21" s="62"/>
      <c r="BH21" s="58"/>
      <c r="BI21" s="58"/>
      <c r="BJ21" s="59"/>
      <c r="BK21" s="54">
        <f t="shared" si="14"/>
        <v>0.04</v>
      </c>
      <c r="BL21" s="55">
        <f t="shared" si="15"/>
        <v>6000</v>
      </c>
      <c r="BM21" s="61"/>
      <c r="BN21" s="62"/>
      <c r="BO21" s="58"/>
      <c r="BP21" s="58"/>
      <c r="BQ21" s="59"/>
      <c r="BR21" s="54">
        <f t="shared" si="16"/>
        <v>0.04</v>
      </c>
      <c r="BS21" s="55">
        <f t="shared" si="17"/>
        <v>6000</v>
      </c>
      <c r="BT21" s="61"/>
      <c r="BU21" s="62"/>
      <c r="BV21" s="58"/>
      <c r="BW21" s="58"/>
      <c r="BX21" s="59"/>
      <c r="BY21" s="54">
        <f t="shared" si="18"/>
        <v>0.04</v>
      </c>
      <c r="BZ21" s="55">
        <f t="shared" si="19"/>
        <v>6000</v>
      </c>
      <c r="CA21" s="61"/>
      <c r="CB21" s="62"/>
      <c r="CC21" s="58"/>
      <c r="CD21" s="58"/>
      <c r="CE21" s="59"/>
      <c r="CF21" s="54">
        <f t="shared" si="20"/>
        <v>0.04</v>
      </c>
      <c r="CG21" s="55">
        <f t="shared" si="21"/>
        <v>6000</v>
      </c>
      <c r="CH21" s="61"/>
      <c r="CI21" s="62"/>
      <c r="CJ21" s="58"/>
      <c r="CK21" s="58"/>
      <c r="CL21" s="59"/>
      <c r="CM21" s="54">
        <f t="shared" si="22"/>
        <v>0.04</v>
      </c>
      <c r="CN21" s="55">
        <f t="shared" si="23"/>
        <v>6000</v>
      </c>
      <c r="CO21" s="61"/>
      <c r="CP21" s="62"/>
      <c r="CQ21" s="58"/>
      <c r="CR21" s="58"/>
      <c r="CS21" s="59"/>
      <c r="CT21" s="54">
        <f t="shared" si="24"/>
        <v>0.04</v>
      </c>
      <c r="CU21" s="55">
        <f t="shared" si="25"/>
        <v>6000</v>
      </c>
      <c r="CV21" s="61"/>
      <c r="CW21" s="62"/>
      <c r="CX21" s="58"/>
      <c r="CY21" s="58"/>
      <c r="CZ21" s="59"/>
      <c r="DA21" s="54">
        <f t="shared" si="26"/>
        <v>0.04</v>
      </c>
      <c r="DB21" s="55">
        <f t="shared" si="27"/>
        <v>6000</v>
      </c>
      <c r="DC21" s="61"/>
      <c r="DD21" s="62"/>
      <c r="DE21" s="58"/>
      <c r="DF21" s="58"/>
      <c r="DG21" s="59"/>
      <c r="DH21" s="54">
        <f t="shared" si="28"/>
        <v>0.04</v>
      </c>
      <c r="DI21" s="55">
        <f t="shared" si="29"/>
        <v>6000</v>
      </c>
      <c r="DJ21" s="61"/>
      <c r="DK21" s="62"/>
      <c r="DL21" s="58"/>
      <c r="DM21" s="58"/>
      <c r="DN21" s="59"/>
      <c r="DO21" s="54">
        <f t="shared" si="30"/>
        <v>0.04</v>
      </c>
      <c r="DP21" s="55">
        <f t="shared" si="31"/>
        <v>6000</v>
      </c>
      <c r="DQ21" s="61"/>
      <c r="DR21" s="62"/>
      <c r="DS21" s="58"/>
      <c r="DT21" s="58"/>
      <c r="DU21" s="59"/>
      <c r="DV21" s="54">
        <f t="shared" si="32"/>
        <v>0.04</v>
      </c>
      <c r="DW21" s="55">
        <f t="shared" si="33"/>
        <v>6000</v>
      </c>
      <c r="DX21" s="61"/>
      <c r="DY21" s="62"/>
      <c r="DZ21" s="58"/>
      <c r="EA21" s="58"/>
      <c r="EB21" s="59"/>
      <c r="EC21" s="54">
        <f t="shared" si="34"/>
        <v>0.04</v>
      </c>
      <c r="ED21" s="55">
        <f t="shared" si="35"/>
        <v>6000</v>
      </c>
      <c r="EE21" s="61"/>
      <c r="EF21" s="62"/>
      <c r="EG21" s="58"/>
      <c r="EH21" s="58"/>
      <c r="EI21" s="59"/>
      <c r="EJ21" s="54">
        <f t="shared" si="36"/>
        <v>0.04</v>
      </c>
      <c r="EK21" s="55">
        <f t="shared" si="37"/>
        <v>6000</v>
      </c>
      <c r="EL21" s="61"/>
      <c r="EM21" s="62"/>
      <c r="EN21" s="58"/>
      <c r="EO21" s="58"/>
      <c r="EP21" s="59"/>
      <c r="EQ21" s="54">
        <f t="shared" si="38"/>
        <v>0.04</v>
      </c>
      <c r="ER21" s="55">
        <f t="shared" si="39"/>
        <v>6000</v>
      </c>
      <c r="ES21" s="61"/>
      <c r="ET21" s="62"/>
      <c r="EU21" s="58"/>
      <c r="EV21" s="58"/>
      <c r="EW21" s="59"/>
      <c r="EX21" s="54">
        <f t="shared" si="40"/>
        <v>0.04</v>
      </c>
      <c r="EY21" s="55">
        <f t="shared" si="41"/>
        <v>6000</v>
      </c>
      <c r="EZ21" s="61"/>
      <c r="FA21" s="62"/>
      <c r="FB21" s="58"/>
      <c r="FC21" s="58"/>
      <c r="FD21" s="59"/>
      <c r="FE21" s="54">
        <f t="shared" si="42"/>
        <v>0.04</v>
      </c>
      <c r="FF21" s="55">
        <f t="shared" si="43"/>
        <v>6000</v>
      </c>
      <c r="FG21" s="61"/>
      <c r="FH21" s="62"/>
      <c r="FI21" s="58"/>
      <c r="FJ21" s="58"/>
      <c r="FK21" s="59"/>
      <c r="FL21" s="54">
        <f t="shared" si="44"/>
        <v>0.04</v>
      </c>
      <c r="FM21" s="55">
        <f t="shared" si="45"/>
        <v>6000</v>
      </c>
      <c r="FN21" s="61"/>
      <c r="FO21" s="62"/>
      <c r="FP21" s="58"/>
      <c r="FQ21" s="58"/>
      <c r="FR21" s="59"/>
      <c r="FS21" s="54">
        <f t="shared" si="46"/>
        <v>0.04</v>
      </c>
      <c r="FT21" s="55">
        <f t="shared" si="47"/>
        <v>6000</v>
      </c>
      <c r="FU21" s="61"/>
      <c r="FV21" s="62"/>
      <c r="FW21" s="58"/>
      <c r="FX21" s="58"/>
      <c r="FY21" s="59"/>
      <c r="FZ21" s="54">
        <f t="shared" si="48"/>
        <v>0.04</v>
      </c>
      <c r="GA21" s="55">
        <f t="shared" si="49"/>
        <v>6000</v>
      </c>
      <c r="GB21" s="61"/>
      <c r="GC21" s="62"/>
      <c r="GD21" s="58"/>
      <c r="GE21" s="58"/>
      <c r="GF21" s="59"/>
      <c r="GG21" s="54">
        <f t="shared" si="50"/>
        <v>0.04</v>
      </c>
      <c r="GH21" s="55">
        <f t="shared" si="51"/>
        <v>6000</v>
      </c>
      <c r="GI21" s="61"/>
      <c r="GJ21" s="62"/>
      <c r="GK21" s="58"/>
      <c r="GL21" s="58"/>
      <c r="GM21" s="59"/>
      <c r="GN21" s="54">
        <f t="shared" si="52"/>
        <v>0.04</v>
      </c>
      <c r="GO21" s="55">
        <f t="shared" si="53"/>
        <v>6000</v>
      </c>
      <c r="GP21" s="61"/>
      <c r="GQ21" s="62"/>
      <c r="GR21" s="58"/>
      <c r="GS21" s="58"/>
      <c r="GT21" s="59"/>
      <c r="GU21" s="54">
        <f t="shared" si="54"/>
        <v>0.04</v>
      </c>
      <c r="GV21" s="55">
        <f t="shared" si="55"/>
        <v>6000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0.04</v>
      </c>
      <c r="H22" s="55">
        <f t="shared" si="56"/>
        <v>6000</v>
      </c>
      <c r="I22" s="61"/>
      <c r="J22" s="62"/>
      <c r="K22" s="58"/>
      <c r="L22" s="58"/>
      <c r="M22" s="59"/>
      <c r="N22" s="54">
        <f t="shared" si="0"/>
        <v>0.04</v>
      </c>
      <c r="O22" s="55">
        <f t="shared" si="1"/>
        <v>6000</v>
      </c>
      <c r="P22" s="61"/>
      <c r="Q22" s="62"/>
      <c r="R22" s="58"/>
      <c r="S22" s="58"/>
      <c r="T22" s="59"/>
      <c r="U22" s="54">
        <f t="shared" si="2"/>
        <v>0.04</v>
      </c>
      <c r="V22" s="55">
        <f t="shared" si="3"/>
        <v>6000</v>
      </c>
      <c r="W22" s="61"/>
      <c r="X22" s="62"/>
      <c r="Y22" s="58"/>
      <c r="Z22" s="58"/>
      <c r="AA22" s="59"/>
      <c r="AB22" s="54">
        <f t="shared" si="4"/>
        <v>0.04</v>
      </c>
      <c r="AC22" s="55">
        <f t="shared" si="5"/>
        <v>6000</v>
      </c>
      <c r="AD22" s="61"/>
      <c r="AE22" s="62"/>
      <c r="AF22" s="58"/>
      <c r="AG22" s="58"/>
      <c r="AH22" s="59"/>
      <c r="AI22" s="54">
        <f t="shared" si="6"/>
        <v>0.04</v>
      </c>
      <c r="AJ22" s="55">
        <f t="shared" si="7"/>
        <v>6000</v>
      </c>
      <c r="AK22" s="61"/>
      <c r="AL22" s="62"/>
      <c r="AM22" s="58"/>
      <c r="AN22" s="58"/>
      <c r="AO22" s="59"/>
      <c r="AP22" s="54">
        <f t="shared" si="8"/>
        <v>0.04</v>
      </c>
      <c r="AQ22" s="55">
        <f t="shared" si="9"/>
        <v>6000</v>
      </c>
      <c r="AR22" s="61"/>
      <c r="AS22" s="62"/>
      <c r="AT22" s="58"/>
      <c r="AU22" s="58"/>
      <c r="AV22" s="59"/>
      <c r="AW22" s="54">
        <f t="shared" si="10"/>
        <v>0.04</v>
      </c>
      <c r="AX22" s="55">
        <f t="shared" si="11"/>
        <v>6000</v>
      </c>
      <c r="AY22" s="61"/>
      <c r="AZ22" s="62"/>
      <c r="BA22" s="58"/>
      <c r="BB22" s="58"/>
      <c r="BC22" s="59"/>
      <c r="BD22" s="54">
        <f t="shared" si="12"/>
        <v>0.04</v>
      </c>
      <c r="BE22" s="55">
        <f t="shared" si="13"/>
        <v>6000</v>
      </c>
      <c r="BF22" s="61"/>
      <c r="BG22" s="62"/>
      <c r="BH22" s="58"/>
      <c r="BI22" s="58"/>
      <c r="BJ22" s="59"/>
      <c r="BK22" s="54">
        <f t="shared" si="14"/>
        <v>0.04</v>
      </c>
      <c r="BL22" s="55">
        <f t="shared" si="15"/>
        <v>6000</v>
      </c>
      <c r="BM22" s="61"/>
      <c r="BN22" s="62"/>
      <c r="BO22" s="58"/>
      <c r="BP22" s="58"/>
      <c r="BQ22" s="59"/>
      <c r="BR22" s="54">
        <f t="shared" si="16"/>
        <v>0.04</v>
      </c>
      <c r="BS22" s="55">
        <f t="shared" si="17"/>
        <v>6000</v>
      </c>
      <c r="BT22" s="61"/>
      <c r="BU22" s="62"/>
      <c r="BV22" s="58"/>
      <c r="BW22" s="58"/>
      <c r="BX22" s="59"/>
      <c r="BY22" s="54">
        <f t="shared" si="18"/>
        <v>0.04</v>
      </c>
      <c r="BZ22" s="55">
        <f t="shared" si="19"/>
        <v>6000</v>
      </c>
      <c r="CA22" s="61"/>
      <c r="CB22" s="62"/>
      <c r="CC22" s="58"/>
      <c r="CD22" s="58"/>
      <c r="CE22" s="59"/>
      <c r="CF22" s="54">
        <f t="shared" si="20"/>
        <v>0.04</v>
      </c>
      <c r="CG22" s="55">
        <f t="shared" si="21"/>
        <v>6000</v>
      </c>
      <c r="CH22" s="61"/>
      <c r="CI22" s="62"/>
      <c r="CJ22" s="58"/>
      <c r="CK22" s="58"/>
      <c r="CL22" s="59"/>
      <c r="CM22" s="54">
        <f t="shared" si="22"/>
        <v>0.04</v>
      </c>
      <c r="CN22" s="55">
        <f t="shared" si="23"/>
        <v>6000</v>
      </c>
      <c r="CO22" s="61"/>
      <c r="CP22" s="62"/>
      <c r="CQ22" s="58"/>
      <c r="CR22" s="58"/>
      <c r="CS22" s="59"/>
      <c r="CT22" s="54">
        <f t="shared" si="24"/>
        <v>0.04</v>
      </c>
      <c r="CU22" s="55">
        <f t="shared" si="25"/>
        <v>6000</v>
      </c>
      <c r="CV22" s="61"/>
      <c r="CW22" s="62"/>
      <c r="CX22" s="58"/>
      <c r="CY22" s="58"/>
      <c r="CZ22" s="59"/>
      <c r="DA22" s="54">
        <f t="shared" si="26"/>
        <v>0.04</v>
      </c>
      <c r="DB22" s="55">
        <f t="shared" si="27"/>
        <v>6000</v>
      </c>
      <c r="DC22" s="61"/>
      <c r="DD22" s="62"/>
      <c r="DE22" s="58"/>
      <c r="DF22" s="58"/>
      <c r="DG22" s="59"/>
      <c r="DH22" s="54">
        <f t="shared" si="28"/>
        <v>0.04</v>
      </c>
      <c r="DI22" s="55">
        <f t="shared" si="29"/>
        <v>6000</v>
      </c>
      <c r="DJ22" s="61"/>
      <c r="DK22" s="62"/>
      <c r="DL22" s="58"/>
      <c r="DM22" s="58"/>
      <c r="DN22" s="59"/>
      <c r="DO22" s="54">
        <f t="shared" si="30"/>
        <v>0.04</v>
      </c>
      <c r="DP22" s="55">
        <f t="shared" si="31"/>
        <v>6000</v>
      </c>
      <c r="DQ22" s="61"/>
      <c r="DR22" s="62"/>
      <c r="DS22" s="58"/>
      <c r="DT22" s="58"/>
      <c r="DU22" s="59"/>
      <c r="DV22" s="54">
        <f t="shared" si="32"/>
        <v>0.04</v>
      </c>
      <c r="DW22" s="55">
        <f t="shared" si="33"/>
        <v>6000</v>
      </c>
      <c r="DX22" s="61"/>
      <c r="DY22" s="62"/>
      <c r="DZ22" s="58"/>
      <c r="EA22" s="58"/>
      <c r="EB22" s="59"/>
      <c r="EC22" s="54">
        <f t="shared" si="34"/>
        <v>0.04</v>
      </c>
      <c r="ED22" s="55">
        <f t="shared" si="35"/>
        <v>6000</v>
      </c>
      <c r="EE22" s="61"/>
      <c r="EF22" s="62"/>
      <c r="EG22" s="58"/>
      <c r="EH22" s="58"/>
      <c r="EI22" s="59"/>
      <c r="EJ22" s="54">
        <f t="shared" si="36"/>
        <v>0.04</v>
      </c>
      <c r="EK22" s="55">
        <f t="shared" si="37"/>
        <v>6000</v>
      </c>
      <c r="EL22" s="61"/>
      <c r="EM22" s="62"/>
      <c r="EN22" s="58"/>
      <c r="EO22" s="58"/>
      <c r="EP22" s="59"/>
      <c r="EQ22" s="54">
        <f t="shared" si="38"/>
        <v>0.04</v>
      </c>
      <c r="ER22" s="55">
        <f t="shared" si="39"/>
        <v>6000</v>
      </c>
      <c r="ES22" s="61"/>
      <c r="ET22" s="62"/>
      <c r="EU22" s="58"/>
      <c r="EV22" s="58"/>
      <c r="EW22" s="59"/>
      <c r="EX22" s="54">
        <f t="shared" si="40"/>
        <v>0.04</v>
      </c>
      <c r="EY22" s="55">
        <f t="shared" si="41"/>
        <v>6000</v>
      </c>
      <c r="EZ22" s="61"/>
      <c r="FA22" s="62"/>
      <c r="FB22" s="58"/>
      <c r="FC22" s="58"/>
      <c r="FD22" s="59"/>
      <c r="FE22" s="54">
        <f t="shared" si="42"/>
        <v>0.04</v>
      </c>
      <c r="FF22" s="55">
        <f t="shared" si="43"/>
        <v>6000</v>
      </c>
      <c r="FG22" s="61"/>
      <c r="FH22" s="62"/>
      <c r="FI22" s="58"/>
      <c r="FJ22" s="58"/>
      <c r="FK22" s="59"/>
      <c r="FL22" s="54">
        <f t="shared" si="44"/>
        <v>0.04</v>
      </c>
      <c r="FM22" s="55">
        <f t="shared" si="45"/>
        <v>6000</v>
      </c>
      <c r="FN22" s="61"/>
      <c r="FO22" s="62"/>
      <c r="FP22" s="58"/>
      <c r="FQ22" s="58"/>
      <c r="FR22" s="59"/>
      <c r="FS22" s="54">
        <f t="shared" si="46"/>
        <v>0.04</v>
      </c>
      <c r="FT22" s="55">
        <f t="shared" si="47"/>
        <v>6000</v>
      </c>
      <c r="FU22" s="61"/>
      <c r="FV22" s="62"/>
      <c r="FW22" s="58"/>
      <c r="FX22" s="58"/>
      <c r="FY22" s="59"/>
      <c r="FZ22" s="54">
        <f t="shared" si="48"/>
        <v>0.04</v>
      </c>
      <c r="GA22" s="55">
        <f t="shared" si="49"/>
        <v>6000</v>
      </c>
      <c r="GB22" s="61"/>
      <c r="GC22" s="62"/>
      <c r="GD22" s="58"/>
      <c r="GE22" s="58"/>
      <c r="GF22" s="59"/>
      <c r="GG22" s="54">
        <f t="shared" si="50"/>
        <v>0.04</v>
      </c>
      <c r="GH22" s="55">
        <f t="shared" si="51"/>
        <v>6000</v>
      </c>
      <c r="GI22" s="61"/>
      <c r="GJ22" s="62"/>
      <c r="GK22" s="58"/>
      <c r="GL22" s="58"/>
      <c r="GM22" s="59"/>
      <c r="GN22" s="54">
        <f t="shared" si="52"/>
        <v>0.04</v>
      </c>
      <c r="GO22" s="55">
        <f t="shared" si="53"/>
        <v>6000</v>
      </c>
      <c r="GP22" s="61"/>
      <c r="GQ22" s="62"/>
      <c r="GR22" s="58"/>
      <c r="GS22" s="58"/>
      <c r="GT22" s="59"/>
      <c r="GU22" s="54">
        <f t="shared" si="54"/>
        <v>0.04</v>
      </c>
      <c r="GV22" s="55">
        <f t="shared" si="55"/>
        <v>6000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0.04</v>
      </c>
      <c r="H23" s="55">
        <f t="shared" si="56"/>
        <v>6000</v>
      </c>
      <c r="I23" s="61"/>
      <c r="J23" s="62"/>
      <c r="K23" s="58"/>
      <c r="L23" s="58"/>
      <c r="M23" s="59"/>
      <c r="N23" s="54">
        <f t="shared" si="0"/>
        <v>0.04</v>
      </c>
      <c r="O23" s="55">
        <f t="shared" si="1"/>
        <v>6000</v>
      </c>
      <c r="P23" s="61"/>
      <c r="Q23" s="62"/>
      <c r="R23" s="58"/>
      <c r="S23" s="58"/>
      <c r="T23" s="59"/>
      <c r="U23" s="54">
        <f t="shared" si="2"/>
        <v>0.04</v>
      </c>
      <c r="V23" s="55">
        <f t="shared" si="3"/>
        <v>6000</v>
      </c>
      <c r="W23" s="61"/>
      <c r="X23" s="62"/>
      <c r="Y23" s="58"/>
      <c r="Z23" s="58"/>
      <c r="AA23" s="59"/>
      <c r="AB23" s="54">
        <f t="shared" si="4"/>
        <v>0.04</v>
      </c>
      <c r="AC23" s="55">
        <f t="shared" si="5"/>
        <v>6000</v>
      </c>
      <c r="AD23" s="61"/>
      <c r="AE23" s="62"/>
      <c r="AF23" s="58"/>
      <c r="AG23" s="58"/>
      <c r="AH23" s="59"/>
      <c r="AI23" s="54">
        <f t="shared" si="6"/>
        <v>0.04</v>
      </c>
      <c r="AJ23" s="55">
        <f t="shared" si="7"/>
        <v>6000</v>
      </c>
      <c r="AK23" s="61"/>
      <c r="AL23" s="62"/>
      <c r="AM23" s="58"/>
      <c r="AN23" s="58"/>
      <c r="AO23" s="59"/>
      <c r="AP23" s="54">
        <f t="shared" si="8"/>
        <v>0.04</v>
      </c>
      <c r="AQ23" s="55">
        <f t="shared" si="9"/>
        <v>6000</v>
      </c>
      <c r="AR23" s="61"/>
      <c r="AS23" s="62"/>
      <c r="AT23" s="58"/>
      <c r="AU23" s="58"/>
      <c r="AV23" s="59"/>
      <c r="AW23" s="54">
        <f t="shared" si="10"/>
        <v>0.04</v>
      </c>
      <c r="AX23" s="55">
        <f t="shared" si="11"/>
        <v>6000</v>
      </c>
      <c r="AY23" s="61"/>
      <c r="AZ23" s="62"/>
      <c r="BA23" s="58"/>
      <c r="BB23" s="58"/>
      <c r="BC23" s="59"/>
      <c r="BD23" s="54">
        <f t="shared" si="12"/>
        <v>0.04</v>
      </c>
      <c r="BE23" s="55">
        <f t="shared" si="13"/>
        <v>6000</v>
      </c>
      <c r="BF23" s="61"/>
      <c r="BG23" s="62"/>
      <c r="BH23" s="58"/>
      <c r="BI23" s="58"/>
      <c r="BJ23" s="59"/>
      <c r="BK23" s="54">
        <f t="shared" si="14"/>
        <v>0.04</v>
      </c>
      <c r="BL23" s="55">
        <f t="shared" si="15"/>
        <v>6000</v>
      </c>
      <c r="BM23" s="61"/>
      <c r="BN23" s="62"/>
      <c r="BO23" s="58"/>
      <c r="BP23" s="58"/>
      <c r="BQ23" s="59"/>
      <c r="BR23" s="54">
        <f t="shared" si="16"/>
        <v>0.04</v>
      </c>
      <c r="BS23" s="55">
        <f t="shared" si="17"/>
        <v>6000</v>
      </c>
      <c r="BT23" s="61"/>
      <c r="BU23" s="62"/>
      <c r="BV23" s="58"/>
      <c r="BW23" s="58"/>
      <c r="BX23" s="59"/>
      <c r="BY23" s="54">
        <f t="shared" si="18"/>
        <v>0.04</v>
      </c>
      <c r="BZ23" s="55">
        <f t="shared" si="19"/>
        <v>6000</v>
      </c>
      <c r="CA23" s="61"/>
      <c r="CB23" s="62"/>
      <c r="CC23" s="58"/>
      <c r="CD23" s="58"/>
      <c r="CE23" s="59"/>
      <c r="CF23" s="54">
        <f t="shared" si="20"/>
        <v>0.04</v>
      </c>
      <c r="CG23" s="55">
        <f t="shared" si="21"/>
        <v>6000</v>
      </c>
      <c r="CH23" s="61"/>
      <c r="CI23" s="62"/>
      <c r="CJ23" s="58"/>
      <c r="CK23" s="58"/>
      <c r="CL23" s="59"/>
      <c r="CM23" s="54">
        <f t="shared" si="22"/>
        <v>0.04</v>
      </c>
      <c r="CN23" s="55">
        <f t="shared" si="23"/>
        <v>6000</v>
      </c>
      <c r="CO23" s="61"/>
      <c r="CP23" s="62"/>
      <c r="CQ23" s="58"/>
      <c r="CR23" s="58"/>
      <c r="CS23" s="59"/>
      <c r="CT23" s="54">
        <f t="shared" si="24"/>
        <v>0.04</v>
      </c>
      <c r="CU23" s="55">
        <f t="shared" si="25"/>
        <v>6000</v>
      </c>
      <c r="CV23" s="61"/>
      <c r="CW23" s="62"/>
      <c r="CX23" s="58"/>
      <c r="CY23" s="58"/>
      <c r="CZ23" s="59"/>
      <c r="DA23" s="54">
        <f t="shared" si="26"/>
        <v>0.04</v>
      </c>
      <c r="DB23" s="55">
        <f t="shared" si="27"/>
        <v>6000</v>
      </c>
      <c r="DC23" s="61"/>
      <c r="DD23" s="62"/>
      <c r="DE23" s="58"/>
      <c r="DF23" s="58"/>
      <c r="DG23" s="59"/>
      <c r="DH23" s="54">
        <f t="shared" si="28"/>
        <v>0.04</v>
      </c>
      <c r="DI23" s="55">
        <f t="shared" si="29"/>
        <v>6000</v>
      </c>
      <c r="DJ23" s="61"/>
      <c r="DK23" s="62"/>
      <c r="DL23" s="58"/>
      <c r="DM23" s="58"/>
      <c r="DN23" s="59"/>
      <c r="DO23" s="54">
        <f t="shared" si="30"/>
        <v>0.04</v>
      </c>
      <c r="DP23" s="55">
        <f t="shared" si="31"/>
        <v>6000</v>
      </c>
      <c r="DQ23" s="61"/>
      <c r="DR23" s="62"/>
      <c r="DS23" s="58"/>
      <c r="DT23" s="58"/>
      <c r="DU23" s="59"/>
      <c r="DV23" s="54">
        <f t="shared" si="32"/>
        <v>0.04</v>
      </c>
      <c r="DW23" s="55">
        <f t="shared" si="33"/>
        <v>6000</v>
      </c>
      <c r="DX23" s="61"/>
      <c r="DY23" s="62"/>
      <c r="DZ23" s="58"/>
      <c r="EA23" s="58"/>
      <c r="EB23" s="59"/>
      <c r="EC23" s="54">
        <f t="shared" si="34"/>
        <v>0.04</v>
      </c>
      <c r="ED23" s="55">
        <f t="shared" si="35"/>
        <v>6000</v>
      </c>
      <c r="EE23" s="61"/>
      <c r="EF23" s="62"/>
      <c r="EG23" s="58"/>
      <c r="EH23" s="58"/>
      <c r="EI23" s="59"/>
      <c r="EJ23" s="54">
        <f t="shared" si="36"/>
        <v>0.04</v>
      </c>
      <c r="EK23" s="55">
        <f t="shared" si="37"/>
        <v>6000</v>
      </c>
      <c r="EL23" s="61"/>
      <c r="EM23" s="62"/>
      <c r="EN23" s="58"/>
      <c r="EO23" s="58"/>
      <c r="EP23" s="59"/>
      <c r="EQ23" s="54">
        <f t="shared" si="38"/>
        <v>0.04</v>
      </c>
      <c r="ER23" s="55">
        <f t="shared" si="39"/>
        <v>6000</v>
      </c>
      <c r="ES23" s="61"/>
      <c r="ET23" s="62"/>
      <c r="EU23" s="58"/>
      <c r="EV23" s="58"/>
      <c r="EW23" s="59"/>
      <c r="EX23" s="54">
        <f t="shared" si="40"/>
        <v>0.04</v>
      </c>
      <c r="EY23" s="55">
        <f t="shared" si="41"/>
        <v>6000</v>
      </c>
      <c r="EZ23" s="61"/>
      <c r="FA23" s="62"/>
      <c r="FB23" s="58"/>
      <c r="FC23" s="58"/>
      <c r="FD23" s="59"/>
      <c r="FE23" s="54">
        <f t="shared" si="42"/>
        <v>0.04</v>
      </c>
      <c r="FF23" s="55">
        <f t="shared" si="43"/>
        <v>6000</v>
      </c>
      <c r="FG23" s="61"/>
      <c r="FH23" s="62"/>
      <c r="FI23" s="58"/>
      <c r="FJ23" s="58"/>
      <c r="FK23" s="59"/>
      <c r="FL23" s="54">
        <f t="shared" si="44"/>
        <v>0.04</v>
      </c>
      <c r="FM23" s="55">
        <f t="shared" si="45"/>
        <v>6000</v>
      </c>
      <c r="FN23" s="61"/>
      <c r="FO23" s="62"/>
      <c r="FP23" s="58"/>
      <c r="FQ23" s="58"/>
      <c r="FR23" s="59"/>
      <c r="FS23" s="54">
        <f t="shared" si="46"/>
        <v>0.04</v>
      </c>
      <c r="FT23" s="55">
        <f t="shared" si="47"/>
        <v>6000</v>
      </c>
      <c r="FU23" s="61"/>
      <c r="FV23" s="62"/>
      <c r="FW23" s="58"/>
      <c r="FX23" s="58"/>
      <c r="FY23" s="59"/>
      <c r="FZ23" s="54">
        <f t="shared" si="48"/>
        <v>0.04</v>
      </c>
      <c r="GA23" s="55">
        <f t="shared" si="49"/>
        <v>6000</v>
      </c>
      <c r="GB23" s="61"/>
      <c r="GC23" s="62"/>
      <c r="GD23" s="58"/>
      <c r="GE23" s="58"/>
      <c r="GF23" s="59"/>
      <c r="GG23" s="54">
        <f t="shared" si="50"/>
        <v>0.04</v>
      </c>
      <c r="GH23" s="55">
        <f t="shared" si="51"/>
        <v>6000</v>
      </c>
      <c r="GI23" s="61"/>
      <c r="GJ23" s="62"/>
      <c r="GK23" s="58"/>
      <c r="GL23" s="58"/>
      <c r="GM23" s="59"/>
      <c r="GN23" s="54">
        <f t="shared" si="52"/>
        <v>0.04</v>
      </c>
      <c r="GO23" s="55">
        <f t="shared" si="53"/>
        <v>6000</v>
      </c>
      <c r="GP23" s="61"/>
      <c r="GQ23" s="62"/>
      <c r="GR23" s="58"/>
      <c r="GS23" s="58"/>
      <c r="GT23" s="59"/>
      <c r="GU23" s="54">
        <f t="shared" si="54"/>
        <v>0.04</v>
      </c>
      <c r="GV23" s="55">
        <f t="shared" si="55"/>
        <v>6000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>
        <f t="shared" si="57"/>
        <v>0.04</v>
      </c>
      <c r="H24" s="55">
        <f t="shared" si="56"/>
        <v>6000</v>
      </c>
      <c r="I24" s="61"/>
      <c r="J24" s="62"/>
      <c r="K24" s="58"/>
      <c r="L24" s="58"/>
      <c r="M24" s="59"/>
      <c r="N24" s="54">
        <f t="shared" si="0"/>
        <v>0.04</v>
      </c>
      <c r="O24" s="55">
        <f t="shared" si="1"/>
        <v>6000</v>
      </c>
      <c r="P24" s="61"/>
      <c r="Q24" s="62"/>
      <c r="R24" s="58"/>
      <c r="S24" s="58"/>
      <c r="T24" s="59"/>
      <c r="U24" s="54">
        <f t="shared" si="2"/>
        <v>0.04</v>
      </c>
      <c r="V24" s="55">
        <f t="shared" si="3"/>
        <v>6000</v>
      </c>
      <c r="W24" s="61"/>
      <c r="X24" s="62"/>
      <c r="Y24" s="58"/>
      <c r="Z24" s="58"/>
      <c r="AA24" s="59"/>
      <c r="AB24" s="54">
        <f t="shared" si="4"/>
        <v>0.04</v>
      </c>
      <c r="AC24" s="55">
        <f t="shared" si="5"/>
        <v>6000</v>
      </c>
      <c r="AD24" s="61"/>
      <c r="AE24" s="62"/>
      <c r="AF24" s="58"/>
      <c r="AG24" s="58"/>
      <c r="AH24" s="59"/>
      <c r="AI24" s="54">
        <f t="shared" si="6"/>
        <v>0.04</v>
      </c>
      <c r="AJ24" s="55">
        <f t="shared" si="7"/>
        <v>6000</v>
      </c>
      <c r="AK24" s="61"/>
      <c r="AL24" s="62"/>
      <c r="AM24" s="58"/>
      <c r="AN24" s="58"/>
      <c r="AO24" s="59"/>
      <c r="AP24" s="54">
        <f t="shared" si="8"/>
        <v>0.04</v>
      </c>
      <c r="AQ24" s="55">
        <f t="shared" si="9"/>
        <v>6000</v>
      </c>
      <c r="AR24" s="61"/>
      <c r="AS24" s="62"/>
      <c r="AT24" s="58"/>
      <c r="AU24" s="58"/>
      <c r="AV24" s="59"/>
      <c r="AW24" s="54">
        <f t="shared" si="10"/>
        <v>0.04</v>
      </c>
      <c r="AX24" s="55">
        <f t="shared" si="11"/>
        <v>6000</v>
      </c>
      <c r="AY24" s="61"/>
      <c r="AZ24" s="62"/>
      <c r="BA24" s="58"/>
      <c r="BB24" s="58"/>
      <c r="BC24" s="59"/>
      <c r="BD24" s="54">
        <f t="shared" si="12"/>
        <v>0.04</v>
      </c>
      <c r="BE24" s="55">
        <f t="shared" si="13"/>
        <v>6000</v>
      </c>
      <c r="BF24" s="61"/>
      <c r="BG24" s="62"/>
      <c r="BH24" s="58"/>
      <c r="BI24" s="58"/>
      <c r="BJ24" s="59"/>
      <c r="BK24" s="54">
        <f t="shared" si="14"/>
        <v>0.04</v>
      </c>
      <c r="BL24" s="55">
        <f t="shared" si="15"/>
        <v>6000</v>
      </c>
      <c r="BM24" s="61"/>
      <c r="BN24" s="62"/>
      <c r="BO24" s="58"/>
      <c r="BP24" s="58"/>
      <c r="BQ24" s="59"/>
      <c r="BR24" s="54">
        <f t="shared" si="16"/>
        <v>0.04</v>
      </c>
      <c r="BS24" s="55">
        <f t="shared" si="17"/>
        <v>6000</v>
      </c>
      <c r="BT24" s="61"/>
      <c r="BU24" s="62"/>
      <c r="BV24" s="58"/>
      <c r="BW24" s="58"/>
      <c r="BX24" s="59"/>
      <c r="BY24" s="54">
        <f t="shared" si="18"/>
        <v>0.04</v>
      </c>
      <c r="BZ24" s="55">
        <f t="shared" si="19"/>
        <v>6000</v>
      </c>
      <c r="CA24" s="61"/>
      <c r="CB24" s="62"/>
      <c r="CC24" s="58"/>
      <c r="CD24" s="58"/>
      <c r="CE24" s="59"/>
      <c r="CF24" s="54">
        <f t="shared" si="20"/>
        <v>0.04</v>
      </c>
      <c r="CG24" s="55">
        <f t="shared" si="21"/>
        <v>6000</v>
      </c>
      <c r="CH24" s="61"/>
      <c r="CI24" s="62"/>
      <c r="CJ24" s="58"/>
      <c r="CK24" s="58"/>
      <c r="CL24" s="59"/>
      <c r="CM24" s="54">
        <f t="shared" si="22"/>
        <v>0.04</v>
      </c>
      <c r="CN24" s="55">
        <f t="shared" si="23"/>
        <v>6000</v>
      </c>
      <c r="CO24" s="61"/>
      <c r="CP24" s="62"/>
      <c r="CQ24" s="58"/>
      <c r="CR24" s="58"/>
      <c r="CS24" s="59"/>
      <c r="CT24" s="54">
        <f t="shared" si="24"/>
        <v>0.04</v>
      </c>
      <c r="CU24" s="55">
        <f t="shared" si="25"/>
        <v>6000</v>
      </c>
      <c r="CV24" s="61"/>
      <c r="CW24" s="62"/>
      <c r="CX24" s="58"/>
      <c r="CY24" s="58"/>
      <c r="CZ24" s="59"/>
      <c r="DA24" s="54">
        <f t="shared" si="26"/>
        <v>0.04</v>
      </c>
      <c r="DB24" s="55">
        <f t="shared" si="27"/>
        <v>6000</v>
      </c>
      <c r="DC24" s="61"/>
      <c r="DD24" s="62"/>
      <c r="DE24" s="58"/>
      <c r="DF24" s="58"/>
      <c r="DG24" s="59"/>
      <c r="DH24" s="54">
        <f t="shared" si="28"/>
        <v>0.04</v>
      </c>
      <c r="DI24" s="55">
        <f t="shared" si="29"/>
        <v>6000</v>
      </c>
      <c r="DJ24" s="61"/>
      <c r="DK24" s="62"/>
      <c r="DL24" s="58"/>
      <c r="DM24" s="58"/>
      <c r="DN24" s="59"/>
      <c r="DO24" s="54">
        <f t="shared" si="30"/>
        <v>0.04</v>
      </c>
      <c r="DP24" s="55">
        <f t="shared" si="31"/>
        <v>6000</v>
      </c>
      <c r="DQ24" s="61"/>
      <c r="DR24" s="62"/>
      <c r="DS24" s="58"/>
      <c r="DT24" s="58"/>
      <c r="DU24" s="59"/>
      <c r="DV24" s="54">
        <f t="shared" si="32"/>
        <v>0.04</v>
      </c>
      <c r="DW24" s="55">
        <f t="shared" si="33"/>
        <v>6000</v>
      </c>
      <c r="DX24" s="61"/>
      <c r="DY24" s="62"/>
      <c r="DZ24" s="58"/>
      <c r="EA24" s="58"/>
      <c r="EB24" s="59"/>
      <c r="EC24" s="54">
        <f t="shared" si="34"/>
        <v>0.04</v>
      </c>
      <c r="ED24" s="55">
        <f t="shared" si="35"/>
        <v>6000</v>
      </c>
      <c r="EE24" s="61"/>
      <c r="EF24" s="62"/>
      <c r="EG24" s="58"/>
      <c r="EH24" s="58"/>
      <c r="EI24" s="59"/>
      <c r="EJ24" s="54">
        <f t="shared" si="36"/>
        <v>0.04</v>
      </c>
      <c r="EK24" s="55">
        <f t="shared" si="37"/>
        <v>6000</v>
      </c>
      <c r="EL24" s="61"/>
      <c r="EM24" s="62"/>
      <c r="EN24" s="58"/>
      <c r="EO24" s="58"/>
      <c r="EP24" s="59"/>
      <c r="EQ24" s="54">
        <f t="shared" si="38"/>
        <v>0.04</v>
      </c>
      <c r="ER24" s="55">
        <f t="shared" si="39"/>
        <v>6000</v>
      </c>
      <c r="ES24" s="61"/>
      <c r="ET24" s="62"/>
      <c r="EU24" s="58"/>
      <c r="EV24" s="58"/>
      <c r="EW24" s="59"/>
      <c r="EX24" s="54">
        <f t="shared" si="40"/>
        <v>0.04</v>
      </c>
      <c r="EY24" s="55">
        <f t="shared" si="41"/>
        <v>6000</v>
      </c>
      <c r="EZ24" s="61"/>
      <c r="FA24" s="62"/>
      <c r="FB24" s="58"/>
      <c r="FC24" s="58"/>
      <c r="FD24" s="59"/>
      <c r="FE24" s="54">
        <f t="shared" si="42"/>
        <v>0.04</v>
      </c>
      <c r="FF24" s="55">
        <f t="shared" si="43"/>
        <v>6000</v>
      </c>
      <c r="FG24" s="61"/>
      <c r="FH24" s="62"/>
      <c r="FI24" s="58"/>
      <c r="FJ24" s="58"/>
      <c r="FK24" s="59"/>
      <c r="FL24" s="54">
        <f t="shared" si="44"/>
        <v>0.04</v>
      </c>
      <c r="FM24" s="55">
        <f t="shared" si="45"/>
        <v>6000</v>
      </c>
      <c r="FN24" s="61"/>
      <c r="FO24" s="62"/>
      <c r="FP24" s="58"/>
      <c r="FQ24" s="58"/>
      <c r="FR24" s="59"/>
      <c r="FS24" s="54">
        <f t="shared" si="46"/>
        <v>0.04</v>
      </c>
      <c r="FT24" s="55">
        <f t="shared" si="47"/>
        <v>6000</v>
      </c>
      <c r="FU24" s="61"/>
      <c r="FV24" s="62"/>
      <c r="FW24" s="58"/>
      <c r="FX24" s="58"/>
      <c r="FY24" s="59"/>
      <c r="FZ24" s="54">
        <f t="shared" si="48"/>
        <v>0.04</v>
      </c>
      <c r="GA24" s="55">
        <f t="shared" si="49"/>
        <v>6000</v>
      </c>
      <c r="GB24" s="61"/>
      <c r="GC24" s="62"/>
      <c r="GD24" s="58"/>
      <c r="GE24" s="58"/>
      <c r="GF24" s="59"/>
      <c r="GG24" s="54">
        <f t="shared" si="50"/>
        <v>0.04</v>
      </c>
      <c r="GH24" s="55">
        <f t="shared" si="51"/>
        <v>6000</v>
      </c>
      <c r="GI24" s="61"/>
      <c r="GJ24" s="62"/>
      <c r="GK24" s="58"/>
      <c r="GL24" s="58"/>
      <c r="GM24" s="59"/>
      <c r="GN24" s="54">
        <f t="shared" si="52"/>
        <v>0.04</v>
      </c>
      <c r="GO24" s="55">
        <f t="shared" si="53"/>
        <v>6000</v>
      </c>
      <c r="GP24" s="61"/>
      <c r="GQ24" s="62"/>
      <c r="GR24" s="58"/>
      <c r="GS24" s="58"/>
      <c r="GT24" s="59"/>
      <c r="GU24" s="54">
        <f t="shared" si="54"/>
        <v>0.04</v>
      </c>
      <c r="GV24" s="55">
        <f t="shared" si="55"/>
        <v>6000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>
        <f t="shared" si="57"/>
        <v>0.04</v>
      </c>
      <c r="H25" s="55">
        <f t="shared" si="56"/>
        <v>6000</v>
      </c>
      <c r="I25" s="61"/>
      <c r="J25" s="62"/>
      <c r="K25" s="58"/>
      <c r="L25" s="58"/>
      <c r="M25" s="59"/>
      <c r="N25" s="54">
        <f t="shared" si="0"/>
        <v>0.04</v>
      </c>
      <c r="O25" s="55">
        <f t="shared" si="1"/>
        <v>6000</v>
      </c>
      <c r="P25" s="61"/>
      <c r="Q25" s="62"/>
      <c r="R25" s="58"/>
      <c r="S25" s="58"/>
      <c r="T25" s="59"/>
      <c r="U25" s="54">
        <f t="shared" si="2"/>
        <v>0.04</v>
      </c>
      <c r="V25" s="55">
        <f t="shared" si="3"/>
        <v>6000</v>
      </c>
      <c r="W25" s="61"/>
      <c r="X25" s="62"/>
      <c r="Y25" s="58"/>
      <c r="Z25" s="58"/>
      <c r="AA25" s="59"/>
      <c r="AB25" s="54">
        <f t="shared" si="4"/>
        <v>0.04</v>
      </c>
      <c r="AC25" s="55">
        <f t="shared" si="5"/>
        <v>6000</v>
      </c>
      <c r="AD25" s="61"/>
      <c r="AE25" s="62"/>
      <c r="AF25" s="58"/>
      <c r="AG25" s="58"/>
      <c r="AH25" s="59"/>
      <c r="AI25" s="54">
        <f t="shared" si="6"/>
        <v>0.04</v>
      </c>
      <c r="AJ25" s="55">
        <f t="shared" si="7"/>
        <v>6000</v>
      </c>
      <c r="AK25" s="61"/>
      <c r="AL25" s="62"/>
      <c r="AM25" s="58"/>
      <c r="AN25" s="58"/>
      <c r="AO25" s="59"/>
      <c r="AP25" s="54">
        <f t="shared" si="8"/>
        <v>0.04</v>
      </c>
      <c r="AQ25" s="55">
        <f t="shared" si="9"/>
        <v>6000</v>
      </c>
      <c r="AR25" s="61"/>
      <c r="AS25" s="62"/>
      <c r="AT25" s="58"/>
      <c r="AU25" s="58"/>
      <c r="AV25" s="59"/>
      <c r="AW25" s="54">
        <f t="shared" si="10"/>
        <v>0.04</v>
      </c>
      <c r="AX25" s="55">
        <f t="shared" si="11"/>
        <v>6000</v>
      </c>
      <c r="AY25" s="61"/>
      <c r="AZ25" s="62"/>
      <c r="BA25" s="58"/>
      <c r="BB25" s="58"/>
      <c r="BC25" s="59"/>
      <c r="BD25" s="54">
        <f t="shared" si="12"/>
        <v>0.04</v>
      </c>
      <c r="BE25" s="55">
        <f t="shared" si="13"/>
        <v>6000</v>
      </c>
      <c r="BF25" s="61"/>
      <c r="BG25" s="62"/>
      <c r="BH25" s="58"/>
      <c r="BI25" s="58"/>
      <c r="BJ25" s="59"/>
      <c r="BK25" s="54">
        <f t="shared" si="14"/>
        <v>0.04</v>
      </c>
      <c r="BL25" s="55">
        <f t="shared" si="15"/>
        <v>6000</v>
      </c>
      <c r="BM25" s="61"/>
      <c r="BN25" s="62"/>
      <c r="BO25" s="58"/>
      <c r="BP25" s="58"/>
      <c r="BQ25" s="59"/>
      <c r="BR25" s="54">
        <f t="shared" si="16"/>
        <v>0.04</v>
      </c>
      <c r="BS25" s="55">
        <f t="shared" si="17"/>
        <v>6000</v>
      </c>
      <c r="BT25" s="61"/>
      <c r="BU25" s="62"/>
      <c r="BV25" s="58"/>
      <c r="BW25" s="58"/>
      <c r="BX25" s="59"/>
      <c r="BY25" s="54">
        <f t="shared" si="18"/>
        <v>0.04</v>
      </c>
      <c r="BZ25" s="55">
        <f t="shared" si="19"/>
        <v>6000</v>
      </c>
      <c r="CA25" s="61"/>
      <c r="CB25" s="62"/>
      <c r="CC25" s="58"/>
      <c r="CD25" s="58"/>
      <c r="CE25" s="59"/>
      <c r="CF25" s="54">
        <f t="shared" si="20"/>
        <v>0.04</v>
      </c>
      <c r="CG25" s="55">
        <f t="shared" si="21"/>
        <v>6000</v>
      </c>
      <c r="CH25" s="61"/>
      <c r="CI25" s="62"/>
      <c r="CJ25" s="58"/>
      <c r="CK25" s="58"/>
      <c r="CL25" s="59"/>
      <c r="CM25" s="54">
        <f t="shared" si="22"/>
        <v>0.04</v>
      </c>
      <c r="CN25" s="55">
        <f t="shared" si="23"/>
        <v>6000</v>
      </c>
      <c r="CO25" s="61"/>
      <c r="CP25" s="62"/>
      <c r="CQ25" s="58"/>
      <c r="CR25" s="58"/>
      <c r="CS25" s="59"/>
      <c r="CT25" s="54">
        <f t="shared" si="24"/>
        <v>0.04</v>
      </c>
      <c r="CU25" s="55">
        <f t="shared" si="25"/>
        <v>6000</v>
      </c>
      <c r="CV25" s="61"/>
      <c r="CW25" s="62"/>
      <c r="CX25" s="58"/>
      <c r="CY25" s="58"/>
      <c r="CZ25" s="59"/>
      <c r="DA25" s="54">
        <f t="shared" si="26"/>
        <v>0.04</v>
      </c>
      <c r="DB25" s="55">
        <f t="shared" si="27"/>
        <v>6000</v>
      </c>
      <c r="DC25" s="61"/>
      <c r="DD25" s="62"/>
      <c r="DE25" s="58"/>
      <c r="DF25" s="58"/>
      <c r="DG25" s="59"/>
      <c r="DH25" s="54">
        <f t="shared" si="28"/>
        <v>0.04</v>
      </c>
      <c r="DI25" s="55">
        <f t="shared" si="29"/>
        <v>6000</v>
      </c>
      <c r="DJ25" s="61"/>
      <c r="DK25" s="62"/>
      <c r="DL25" s="58"/>
      <c r="DM25" s="58"/>
      <c r="DN25" s="59"/>
      <c r="DO25" s="54">
        <f t="shared" si="30"/>
        <v>0.04</v>
      </c>
      <c r="DP25" s="55">
        <f t="shared" si="31"/>
        <v>6000</v>
      </c>
      <c r="DQ25" s="61"/>
      <c r="DR25" s="62"/>
      <c r="DS25" s="58"/>
      <c r="DT25" s="58"/>
      <c r="DU25" s="59"/>
      <c r="DV25" s="54">
        <f t="shared" si="32"/>
        <v>0.04</v>
      </c>
      <c r="DW25" s="55">
        <f t="shared" si="33"/>
        <v>6000</v>
      </c>
      <c r="DX25" s="61"/>
      <c r="DY25" s="62"/>
      <c r="DZ25" s="58"/>
      <c r="EA25" s="58"/>
      <c r="EB25" s="59"/>
      <c r="EC25" s="54">
        <f t="shared" si="34"/>
        <v>0.04</v>
      </c>
      <c r="ED25" s="55">
        <f t="shared" si="35"/>
        <v>6000</v>
      </c>
      <c r="EE25" s="61"/>
      <c r="EF25" s="62"/>
      <c r="EG25" s="58"/>
      <c r="EH25" s="58"/>
      <c r="EI25" s="59"/>
      <c r="EJ25" s="54">
        <f t="shared" si="36"/>
        <v>0.04</v>
      </c>
      <c r="EK25" s="55">
        <f t="shared" si="37"/>
        <v>6000</v>
      </c>
      <c r="EL25" s="61"/>
      <c r="EM25" s="62"/>
      <c r="EN25" s="58"/>
      <c r="EO25" s="58"/>
      <c r="EP25" s="59"/>
      <c r="EQ25" s="54">
        <f t="shared" si="38"/>
        <v>0.04</v>
      </c>
      <c r="ER25" s="55">
        <f t="shared" si="39"/>
        <v>6000</v>
      </c>
      <c r="ES25" s="61"/>
      <c r="ET25" s="62"/>
      <c r="EU25" s="58"/>
      <c r="EV25" s="58"/>
      <c r="EW25" s="59"/>
      <c r="EX25" s="54">
        <f t="shared" si="40"/>
        <v>0.04</v>
      </c>
      <c r="EY25" s="55">
        <f t="shared" si="41"/>
        <v>6000</v>
      </c>
      <c r="EZ25" s="61"/>
      <c r="FA25" s="62"/>
      <c r="FB25" s="58"/>
      <c r="FC25" s="58"/>
      <c r="FD25" s="59"/>
      <c r="FE25" s="54">
        <f t="shared" si="42"/>
        <v>0.04</v>
      </c>
      <c r="FF25" s="55">
        <f t="shared" si="43"/>
        <v>6000</v>
      </c>
      <c r="FG25" s="61"/>
      <c r="FH25" s="62"/>
      <c r="FI25" s="58"/>
      <c r="FJ25" s="58"/>
      <c r="FK25" s="59"/>
      <c r="FL25" s="54">
        <f t="shared" si="44"/>
        <v>0.04</v>
      </c>
      <c r="FM25" s="55">
        <f t="shared" si="45"/>
        <v>6000</v>
      </c>
      <c r="FN25" s="61"/>
      <c r="FO25" s="62"/>
      <c r="FP25" s="58"/>
      <c r="FQ25" s="58"/>
      <c r="FR25" s="59"/>
      <c r="FS25" s="54">
        <f t="shared" si="46"/>
        <v>0.04</v>
      </c>
      <c r="FT25" s="55">
        <f t="shared" si="47"/>
        <v>6000</v>
      </c>
      <c r="FU25" s="61"/>
      <c r="FV25" s="62"/>
      <c r="FW25" s="58"/>
      <c r="FX25" s="58"/>
      <c r="FY25" s="59"/>
      <c r="FZ25" s="54">
        <f t="shared" si="48"/>
        <v>0.04</v>
      </c>
      <c r="GA25" s="55">
        <f t="shared" si="49"/>
        <v>6000</v>
      </c>
      <c r="GB25" s="61"/>
      <c r="GC25" s="62"/>
      <c r="GD25" s="58"/>
      <c r="GE25" s="58"/>
      <c r="GF25" s="59"/>
      <c r="GG25" s="54">
        <f t="shared" si="50"/>
        <v>0.04</v>
      </c>
      <c r="GH25" s="55">
        <f t="shared" si="51"/>
        <v>6000</v>
      </c>
      <c r="GI25" s="61"/>
      <c r="GJ25" s="62"/>
      <c r="GK25" s="58"/>
      <c r="GL25" s="58"/>
      <c r="GM25" s="59"/>
      <c r="GN25" s="54">
        <f t="shared" si="52"/>
        <v>0.04</v>
      </c>
      <c r="GO25" s="55">
        <f t="shared" si="53"/>
        <v>6000</v>
      </c>
      <c r="GP25" s="61"/>
      <c r="GQ25" s="62"/>
      <c r="GR25" s="58"/>
      <c r="GS25" s="58"/>
      <c r="GT25" s="59"/>
      <c r="GU25" s="54">
        <f t="shared" si="54"/>
        <v>0.04</v>
      </c>
      <c r="GV25" s="55">
        <f t="shared" si="55"/>
        <v>6000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>
        <f t="shared" si="57"/>
        <v>0.04</v>
      </c>
      <c r="H26" s="55">
        <f t="shared" si="56"/>
        <v>6000</v>
      </c>
      <c r="I26" s="61"/>
      <c r="J26" s="62"/>
      <c r="K26" s="58"/>
      <c r="L26" s="58"/>
      <c r="M26" s="59"/>
      <c r="N26" s="54">
        <f t="shared" si="0"/>
        <v>0.04</v>
      </c>
      <c r="O26" s="55">
        <f t="shared" si="1"/>
        <v>6000</v>
      </c>
      <c r="P26" s="61"/>
      <c r="Q26" s="62"/>
      <c r="R26" s="58"/>
      <c r="S26" s="58"/>
      <c r="T26" s="59"/>
      <c r="U26" s="54">
        <f t="shared" si="2"/>
        <v>0.04</v>
      </c>
      <c r="V26" s="55">
        <f t="shared" si="3"/>
        <v>6000</v>
      </c>
      <c r="W26" s="61"/>
      <c r="X26" s="62"/>
      <c r="Y26" s="58"/>
      <c r="Z26" s="58"/>
      <c r="AA26" s="59"/>
      <c r="AB26" s="54">
        <f t="shared" si="4"/>
        <v>0.04</v>
      </c>
      <c r="AC26" s="55">
        <f t="shared" si="5"/>
        <v>6000</v>
      </c>
      <c r="AD26" s="61"/>
      <c r="AE26" s="62"/>
      <c r="AF26" s="58"/>
      <c r="AG26" s="58"/>
      <c r="AH26" s="59"/>
      <c r="AI26" s="54">
        <f t="shared" si="6"/>
        <v>0.04</v>
      </c>
      <c r="AJ26" s="55">
        <f t="shared" si="7"/>
        <v>6000</v>
      </c>
      <c r="AK26" s="61"/>
      <c r="AL26" s="62"/>
      <c r="AM26" s="58"/>
      <c r="AN26" s="58"/>
      <c r="AO26" s="59"/>
      <c r="AP26" s="54">
        <f t="shared" si="8"/>
        <v>0.04</v>
      </c>
      <c r="AQ26" s="55">
        <f t="shared" si="9"/>
        <v>6000</v>
      </c>
      <c r="AR26" s="61"/>
      <c r="AS26" s="62"/>
      <c r="AT26" s="58"/>
      <c r="AU26" s="58"/>
      <c r="AV26" s="59"/>
      <c r="AW26" s="54">
        <f t="shared" si="10"/>
        <v>0.04</v>
      </c>
      <c r="AX26" s="55">
        <f t="shared" si="11"/>
        <v>6000</v>
      </c>
      <c r="AY26" s="61"/>
      <c r="AZ26" s="62"/>
      <c r="BA26" s="58"/>
      <c r="BB26" s="58"/>
      <c r="BC26" s="59"/>
      <c r="BD26" s="54">
        <f t="shared" si="12"/>
        <v>0.04</v>
      </c>
      <c r="BE26" s="55">
        <f t="shared" si="13"/>
        <v>6000</v>
      </c>
      <c r="BF26" s="61"/>
      <c r="BG26" s="62"/>
      <c r="BH26" s="58"/>
      <c r="BI26" s="58"/>
      <c r="BJ26" s="59"/>
      <c r="BK26" s="54">
        <f t="shared" si="14"/>
        <v>0.04</v>
      </c>
      <c r="BL26" s="55">
        <f t="shared" si="15"/>
        <v>6000</v>
      </c>
      <c r="BM26" s="61"/>
      <c r="BN26" s="62"/>
      <c r="BO26" s="58"/>
      <c r="BP26" s="58"/>
      <c r="BQ26" s="59"/>
      <c r="BR26" s="54">
        <f t="shared" si="16"/>
        <v>0.04</v>
      </c>
      <c r="BS26" s="55">
        <f t="shared" si="17"/>
        <v>6000</v>
      </c>
      <c r="BT26" s="61"/>
      <c r="BU26" s="62"/>
      <c r="BV26" s="58"/>
      <c r="BW26" s="58"/>
      <c r="BX26" s="59"/>
      <c r="BY26" s="54">
        <f t="shared" si="18"/>
        <v>0.04</v>
      </c>
      <c r="BZ26" s="55">
        <f t="shared" si="19"/>
        <v>6000</v>
      </c>
      <c r="CA26" s="61"/>
      <c r="CB26" s="62"/>
      <c r="CC26" s="58"/>
      <c r="CD26" s="58"/>
      <c r="CE26" s="59"/>
      <c r="CF26" s="54">
        <f t="shared" si="20"/>
        <v>0.04</v>
      </c>
      <c r="CG26" s="55">
        <f t="shared" si="21"/>
        <v>6000</v>
      </c>
      <c r="CH26" s="61"/>
      <c r="CI26" s="62"/>
      <c r="CJ26" s="58"/>
      <c r="CK26" s="58"/>
      <c r="CL26" s="59"/>
      <c r="CM26" s="54">
        <f t="shared" si="22"/>
        <v>0.04</v>
      </c>
      <c r="CN26" s="55">
        <f t="shared" si="23"/>
        <v>6000</v>
      </c>
      <c r="CO26" s="61"/>
      <c r="CP26" s="62"/>
      <c r="CQ26" s="58"/>
      <c r="CR26" s="58"/>
      <c r="CS26" s="59"/>
      <c r="CT26" s="54">
        <f t="shared" si="24"/>
        <v>0.04</v>
      </c>
      <c r="CU26" s="55">
        <f t="shared" si="25"/>
        <v>6000</v>
      </c>
      <c r="CV26" s="61"/>
      <c r="CW26" s="62"/>
      <c r="CX26" s="58"/>
      <c r="CY26" s="58"/>
      <c r="CZ26" s="59"/>
      <c r="DA26" s="54">
        <f t="shared" si="26"/>
        <v>0.04</v>
      </c>
      <c r="DB26" s="55">
        <f t="shared" si="27"/>
        <v>6000</v>
      </c>
      <c r="DC26" s="61"/>
      <c r="DD26" s="62"/>
      <c r="DE26" s="58"/>
      <c r="DF26" s="58"/>
      <c r="DG26" s="59"/>
      <c r="DH26" s="54">
        <f t="shared" si="28"/>
        <v>0.04</v>
      </c>
      <c r="DI26" s="55">
        <f t="shared" si="29"/>
        <v>6000</v>
      </c>
      <c r="DJ26" s="61"/>
      <c r="DK26" s="62"/>
      <c r="DL26" s="58"/>
      <c r="DM26" s="58"/>
      <c r="DN26" s="59"/>
      <c r="DO26" s="54">
        <f t="shared" si="30"/>
        <v>0.04</v>
      </c>
      <c r="DP26" s="55">
        <f t="shared" si="31"/>
        <v>6000</v>
      </c>
      <c r="DQ26" s="61"/>
      <c r="DR26" s="62"/>
      <c r="DS26" s="58"/>
      <c r="DT26" s="58"/>
      <c r="DU26" s="59"/>
      <c r="DV26" s="54">
        <f t="shared" si="32"/>
        <v>0.04</v>
      </c>
      <c r="DW26" s="55">
        <f t="shared" si="33"/>
        <v>6000</v>
      </c>
      <c r="DX26" s="61"/>
      <c r="DY26" s="62"/>
      <c r="DZ26" s="58"/>
      <c r="EA26" s="58"/>
      <c r="EB26" s="59"/>
      <c r="EC26" s="54">
        <f t="shared" si="34"/>
        <v>0.04</v>
      </c>
      <c r="ED26" s="55">
        <f t="shared" si="35"/>
        <v>6000</v>
      </c>
      <c r="EE26" s="61"/>
      <c r="EF26" s="62"/>
      <c r="EG26" s="58"/>
      <c r="EH26" s="58"/>
      <c r="EI26" s="59"/>
      <c r="EJ26" s="54">
        <f t="shared" si="36"/>
        <v>0.04</v>
      </c>
      <c r="EK26" s="55">
        <f t="shared" si="37"/>
        <v>6000</v>
      </c>
      <c r="EL26" s="61"/>
      <c r="EM26" s="62"/>
      <c r="EN26" s="58"/>
      <c r="EO26" s="58"/>
      <c r="EP26" s="59"/>
      <c r="EQ26" s="54">
        <f t="shared" si="38"/>
        <v>0.04</v>
      </c>
      <c r="ER26" s="55">
        <f t="shared" si="39"/>
        <v>6000</v>
      </c>
      <c r="ES26" s="61"/>
      <c r="ET26" s="62"/>
      <c r="EU26" s="58"/>
      <c r="EV26" s="58"/>
      <c r="EW26" s="59"/>
      <c r="EX26" s="54">
        <f t="shared" si="40"/>
        <v>0.04</v>
      </c>
      <c r="EY26" s="55">
        <f t="shared" si="41"/>
        <v>6000</v>
      </c>
      <c r="EZ26" s="61"/>
      <c r="FA26" s="62"/>
      <c r="FB26" s="58"/>
      <c r="FC26" s="58"/>
      <c r="FD26" s="59"/>
      <c r="FE26" s="54">
        <f t="shared" si="42"/>
        <v>0.04</v>
      </c>
      <c r="FF26" s="55">
        <f t="shared" si="43"/>
        <v>6000</v>
      </c>
      <c r="FG26" s="61"/>
      <c r="FH26" s="62"/>
      <c r="FI26" s="58"/>
      <c r="FJ26" s="58"/>
      <c r="FK26" s="59"/>
      <c r="FL26" s="54">
        <f t="shared" si="44"/>
        <v>0.04</v>
      </c>
      <c r="FM26" s="55">
        <f t="shared" si="45"/>
        <v>6000</v>
      </c>
      <c r="FN26" s="61"/>
      <c r="FO26" s="62"/>
      <c r="FP26" s="58"/>
      <c r="FQ26" s="58"/>
      <c r="FR26" s="59"/>
      <c r="FS26" s="54">
        <f t="shared" si="46"/>
        <v>0.04</v>
      </c>
      <c r="FT26" s="55">
        <f t="shared" si="47"/>
        <v>6000</v>
      </c>
      <c r="FU26" s="61"/>
      <c r="FV26" s="62"/>
      <c r="FW26" s="58"/>
      <c r="FX26" s="58"/>
      <c r="FY26" s="59"/>
      <c r="FZ26" s="54">
        <f t="shared" si="48"/>
        <v>0.04</v>
      </c>
      <c r="GA26" s="55">
        <f t="shared" si="49"/>
        <v>6000</v>
      </c>
      <c r="GB26" s="61"/>
      <c r="GC26" s="62"/>
      <c r="GD26" s="58"/>
      <c r="GE26" s="58"/>
      <c r="GF26" s="59"/>
      <c r="GG26" s="54">
        <f t="shared" si="50"/>
        <v>0.04</v>
      </c>
      <c r="GH26" s="55">
        <f t="shared" si="51"/>
        <v>6000</v>
      </c>
      <c r="GI26" s="61"/>
      <c r="GJ26" s="62"/>
      <c r="GK26" s="58"/>
      <c r="GL26" s="58"/>
      <c r="GM26" s="59"/>
      <c r="GN26" s="54">
        <f t="shared" si="52"/>
        <v>0.04</v>
      </c>
      <c r="GO26" s="55">
        <f t="shared" si="53"/>
        <v>6000</v>
      </c>
      <c r="GP26" s="61"/>
      <c r="GQ26" s="62"/>
      <c r="GR26" s="58"/>
      <c r="GS26" s="58"/>
      <c r="GT26" s="59"/>
      <c r="GU26" s="54">
        <f t="shared" si="54"/>
        <v>0.04</v>
      </c>
      <c r="GV26" s="55">
        <f t="shared" si="55"/>
        <v>6000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>
        <f t="shared" si="57"/>
        <v>0.04</v>
      </c>
      <c r="H27" s="55">
        <f t="shared" si="56"/>
        <v>6000</v>
      </c>
      <c r="I27" s="61"/>
      <c r="J27" s="62"/>
      <c r="K27" s="58"/>
      <c r="L27" s="58"/>
      <c r="M27" s="59"/>
      <c r="N27" s="54">
        <f t="shared" si="0"/>
        <v>0.04</v>
      </c>
      <c r="O27" s="55">
        <f t="shared" si="1"/>
        <v>6000</v>
      </c>
      <c r="P27" s="61"/>
      <c r="Q27" s="62"/>
      <c r="R27" s="58"/>
      <c r="S27" s="58"/>
      <c r="T27" s="59"/>
      <c r="U27" s="54">
        <f t="shared" si="2"/>
        <v>0.04</v>
      </c>
      <c r="V27" s="55">
        <f t="shared" si="3"/>
        <v>6000</v>
      </c>
      <c r="W27" s="61"/>
      <c r="X27" s="62"/>
      <c r="Y27" s="58"/>
      <c r="Z27" s="58"/>
      <c r="AA27" s="59"/>
      <c r="AB27" s="54">
        <f t="shared" si="4"/>
        <v>0.04</v>
      </c>
      <c r="AC27" s="55">
        <f t="shared" si="5"/>
        <v>6000</v>
      </c>
      <c r="AD27" s="61"/>
      <c r="AE27" s="62"/>
      <c r="AF27" s="58"/>
      <c r="AG27" s="58"/>
      <c r="AH27" s="59"/>
      <c r="AI27" s="54">
        <f t="shared" si="6"/>
        <v>0.04</v>
      </c>
      <c r="AJ27" s="55">
        <f t="shared" si="7"/>
        <v>6000</v>
      </c>
      <c r="AK27" s="61"/>
      <c r="AL27" s="62"/>
      <c r="AM27" s="58"/>
      <c r="AN27" s="58"/>
      <c r="AO27" s="59"/>
      <c r="AP27" s="54">
        <f t="shared" si="8"/>
        <v>0.04</v>
      </c>
      <c r="AQ27" s="55">
        <f t="shared" si="9"/>
        <v>6000</v>
      </c>
      <c r="AR27" s="61"/>
      <c r="AS27" s="62"/>
      <c r="AT27" s="58"/>
      <c r="AU27" s="58"/>
      <c r="AV27" s="59"/>
      <c r="AW27" s="54">
        <f t="shared" si="10"/>
        <v>0.04</v>
      </c>
      <c r="AX27" s="55">
        <f t="shared" si="11"/>
        <v>6000</v>
      </c>
      <c r="AY27" s="61"/>
      <c r="AZ27" s="62"/>
      <c r="BA27" s="58"/>
      <c r="BB27" s="58"/>
      <c r="BC27" s="59"/>
      <c r="BD27" s="54">
        <f t="shared" si="12"/>
        <v>0.04</v>
      </c>
      <c r="BE27" s="55">
        <f t="shared" si="13"/>
        <v>6000</v>
      </c>
      <c r="BF27" s="61"/>
      <c r="BG27" s="62"/>
      <c r="BH27" s="58"/>
      <c r="BI27" s="58"/>
      <c r="BJ27" s="59"/>
      <c r="BK27" s="54">
        <f t="shared" si="14"/>
        <v>0.04</v>
      </c>
      <c r="BL27" s="55">
        <f t="shared" si="15"/>
        <v>6000</v>
      </c>
      <c r="BM27" s="61"/>
      <c r="BN27" s="62"/>
      <c r="BO27" s="58"/>
      <c r="BP27" s="58"/>
      <c r="BQ27" s="59"/>
      <c r="BR27" s="54">
        <f t="shared" si="16"/>
        <v>0.04</v>
      </c>
      <c r="BS27" s="55">
        <f t="shared" si="17"/>
        <v>6000</v>
      </c>
      <c r="BT27" s="61"/>
      <c r="BU27" s="62"/>
      <c r="BV27" s="58"/>
      <c r="BW27" s="58"/>
      <c r="BX27" s="59"/>
      <c r="BY27" s="54">
        <f t="shared" si="18"/>
        <v>0.04</v>
      </c>
      <c r="BZ27" s="55">
        <f t="shared" si="19"/>
        <v>6000</v>
      </c>
      <c r="CA27" s="61"/>
      <c r="CB27" s="62"/>
      <c r="CC27" s="58"/>
      <c r="CD27" s="58"/>
      <c r="CE27" s="59"/>
      <c r="CF27" s="54">
        <f t="shared" si="20"/>
        <v>0.04</v>
      </c>
      <c r="CG27" s="55">
        <f t="shared" si="21"/>
        <v>6000</v>
      </c>
      <c r="CH27" s="61"/>
      <c r="CI27" s="62"/>
      <c r="CJ27" s="58"/>
      <c r="CK27" s="58"/>
      <c r="CL27" s="59"/>
      <c r="CM27" s="54">
        <f t="shared" si="22"/>
        <v>0.04</v>
      </c>
      <c r="CN27" s="55">
        <f t="shared" si="23"/>
        <v>6000</v>
      </c>
      <c r="CO27" s="61"/>
      <c r="CP27" s="62"/>
      <c r="CQ27" s="58"/>
      <c r="CR27" s="58"/>
      <c r="CS27" s="59"/>
      <c r="CT27" s="54">
        <f t="shared" si="24"/>
        <v>0.04</v>
      </c>
      <c r="CU27" s="55">
        <f t="shared" si="25"/>
        <v>6000</v>
      </c>
      <c r="CV27" s="61"/>
      <c r="CW27" s="62"/>
      <c r="CX27" s="58"/>
      <c r="CY27" s="58"/>
      <c r="CZ27" s="59"/>
      <c r="DA27" s="54">
        <f t="shared" si="26"/>
        <v>0.04</v>
      </c>
      <c r="DB27" s="55">
        <f t="shared" si="27"/>
        <v>6000</v>
      </c>
      <c r="DC27" s="61"/>
      <c r="DD27" s="62"/>
      <c r="DE27" s="58"/>
      <c r="DF27" s="58"/>
      <c r="DG27" s="59"/>
      <c r="DH27" s="54">
        <f t="shared" si="28"/>
        <v>0.04</v>
      </c>
      <c r="DI27" s="55">
        <f t="shared" si="29"/>
        <v>6000</v>
      </c>
      <c r="DJ27" s="61"/>
      <c r="DK27" s="62"/>
      <c r="DL27" s="58"/>
      <c r="DM27" s="58"/>
      <c r="DN27" s="59"/>
      <c r="DO27" s="54">
        <f t="shared" si="30"/>
        <v>0.04</v>
      </c>
      <c r="DP27" s="55">
        <f t="shared" si="31"/>
        <v>6000</v>
      </c>
      <c r="DQ27" s="61"/>
      <c r="DR27" s="62"/>
      <c r="DS27" s="58"/>
      <c r="DT27" s="58"/>
      <c r="DU27" s="59"/>
      <c r="DV27" s="54">
        <f t="shared" si="32"/>
        <v>0.04</v>
      </c>
      <c r="DW27" s="55">
        <f t="shared" si="33"/>
        <v>6000</v>
      </c>
      <c r="DX27" s="61"/>
      <c r="DY27" s="62"/>
      <c r="DZ27" s="58"/>
      <c r="EA27" s="58"/>
      <c r="EB27" s="59"/>
      <c r="EC27" s="54">
        <f t="shared" si="34"/>
        <v>0.04</v>
      </c>
      <c r="ED27" s="55">
        <f t="shared" si="35"/>
        <v>6000</v>
      </c>
      <c r="EE27" s="61"/>
      <c r="EF27" s="62"/>
      <c r="EG27" s="58"/>
      <c r="EH27" s="58"/>
      <c r="EI27" s="59"/>
      <c r="EJ27" s="54">
        <f t="shared" si="36"/>
        <v>0.04</v>
      </c>
      <c r="EK27" s="55">
        <f t="shared" si="37"/>
        <v>6000</v>
      </c>
      <c r="EL27" s="61"/>
      <c r="EM27" s="62"/>
      <c r="EN27" s="58"/>
      <c r="EO27" s="58"/>
      <c r="EP27" s="59"/>
      <c r="EQ27" s="54">
        <f t="shared" si="38"/>
        <v>0.04</v>
      </c>
      <c r="ER27" s="55">
        <f t="shared" si="39"/>
        <v>6000</v>
      </c>
      <c r="ES27" s="61"/>
      <c r="ET27" s="62"/>
      <c r="EU27" s="58"/>
      <c r="EV27" s="58"/>
      <c r="EW27" s="59"/>
      <c r="EX27" s="54">
        <f t="shared" si="40"/>
        <v>0.04</v>
      </c>
      <c r="EY27" s="55">
        <f t="shared" si="41"/>
        <v>6000</v>
      </c>
      <c r="EZ27" s="61"/>
      <c r="FA27" s="62"/>
      <c r="FB27" s="58"/>
      <c r="FC27" s="58"/>
      <c r="FD27" s="59"/>
      <c r="FE27" s="54">
        <f t="shared" si="42"/>
        <v>0.04</v>
      </c>
      <c r="FF27" s="55">
        <f t="shared" si="43"/>
        <v>6000</v>
      </c>
      <c r="FG27" s="61"/>
      <c r="FH27" s="62"/>
      <c r="FI27" s="58"/>
      <c r="FJ27" s="58"/>
      <c r="FK27" s="59"/>
      <c r="FL27" s="54">
        <f t="shared" si="44"/>
        <v>0.04</v>
      </c>
      <c r="FM27" s="55">
        <f t="shared" si="45"/>
        <v>6000</v>
      </c>
      <c r="FN27" s="61"/>
      <c r="FO27" s="62"/>
      <c r="FP27" s="58"/>
      <c r="FQ27" s="58"/>
      <c r="FR27" s="59"/>
      <c r="FS27" s="54">
        <f t="shared" si="46"/>
        <v>0.04</v>
      </c>
      <c r="FT27" s="55">
        <f t="shared" si="47"/>
        <v>6000</v>
      </c>
      <c r="FU27" s="61"/>
      <c r="FV27" s="62"/>
      <c r="FW27" s="58"/>
      <c r="FX27" s="58"/>
      <c r="FY27" s="59"/>
      <c r="FZ27" s="54">
        <f t="shared" si="48"/>
        <v>0.04</v>
      </c>
      <c r="GA27" s="55">
        <f t="shared" si="49"/>
        <v>6000</v>
      </c>
      <c r="GB27" s="61"/>
      <c r="GC27" s="62"/>
      <c r="GD27" s="58"/>
      <c r="GE27" s="58"/>
      <c r="GF27" s="59"/>
      <c r="GG27" s="54">
        <f t="shared" si="50"/>
        <v>0.04</v>
      </c>
      <c r="GH27" s="55">
        <f t="shared" si="51"/>
        <v>6000</v>
      </c>
      <c r="GI27" s="61"/>
      <c r="GJ27" s="62"/>
      <c r="GK27" s="58"/>
      <c r="GL27" s="58"/>
      <c r="GM27" s="59"/>
      <c r="GN27" s="54">
        <f t="shared" si="52"/>
        <v>0.04</v>
      </c>
      <c r="GO27" s="55">
        <f t="shared" si="53"/>
        <v>6000</v>
      </c>
      <c r="GP27" s="61"/>
      <c r="GQ27" s="62"/>
      <c r="GR27" s="58"/>
      <c r="GS27" s="58"/>
      <c r="GT27" s="59"/>
      <c r="GU27" s="54">
        <f t="shared" si="54"/>
        <v>0.04</v>
      </c>
      <c r="GV27" s="55">
        <f t="shared" si="55"/>
        <v>6000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>
        <f t="shared" si="57"/>
        <v>0.04</v>
      </c>
      <c r="H28" s="55">
        <f t="shared" si="56"/>
        <v>6000</v>
      </c>
      <c r="I28" s="61"/>
      <c r="J28" s="62"/>
      <c r="K28" s="58"/>
      <c r="L28" s="58"/>
      <c r="M28" s="59"/>
      <c r="N28" s="54">
        <f t="shared" si="0"/>
        <v>0.04</v>
      </c>
      <c r="O28" s="55">
        <f t="shared" si="1"/>
        <v>6000</v>
      </c>
      <c r="P28" s="61"/>
      <c r="Q28" s="62"/>
      <c r="R28" s="58"/>
      <c r="S28" s="58"/>
      <c r="T28" s="59"/>
      <c r="U28" s="54">
        <f t="shared" si="2"/>
        <v>0.04</v>
      </c>
      <c r="V28" s="55">
        <f t="shared" si="3"/>
        <v>6000</v>
      </c>
      <c r="W28" s="61"/>
      <c r="X28" s="62"/>
      <c r="Y28" s="58"/>
      <c r="Z28" s="58"/>
      <c r="AA28" s="59"/>
      <c r="AB28" s="54">
        <f t="shared" si="4"/>
        <v>0.04</v>
      </c>
      <c r="AC28" s="55">
        <f t="shared" si="5"/>
        <v>6000</v>
      </c>
      <c r="AD28" s="61"/>
      <c r="AE28" s="62"/>
      <c r="AF28" s="58"/>
      <c r="AG28" s="58"/>
      <c r="AH28" s="59"/>
      <c r="AI28" s="54">
        <f t="shared" si="6"/>
        <v>0.04</v>
      </c>
      <c r="AJ28" s="55">
        <f t="shared" si="7"/>
        <v>6000</v>
      </c>
      <c r="AK28" s="61"/>
      <c r="AL28" s="62"/>
      <c r="AM28" s="58"/>
      <c r="AN28" s="58"/>
      <c r="AO28" s="59"/>
      <c r="AP28" s="54">
        <f t="shared" si="8"/>
        <v>0.04</v>
      </c>
      <c r="AQ28" s="55">
        <f t="shared" si="9"/>
        <v>6000</v>
      </c>
      <c r="AR28" s="61"/>
      <c r="AS28" s="62"/>
      <c r="AT28" s="58"/>
      <c r="AU28" s="58"/>
      <c r="AV28" s="59"/>
      <c r="AW28" s="54">
        <f t="shared" si="10"/>
        <v>0.04</v>
      </c>
      <c r="AX28" s="55">
        <f t="shared" si="11"/>
        <v>6000</v>
      </c>
      <c r="AY28" s="61"/>
      <c r="AZ28" s="62"/>
      <c r="BA28" s="58"/>
      <c r="BB28" s="58"/>
      <c r="BC28" s="59"/>
      <c r="BD28" s="54">
        <f t="shared" si="12"/>
        <v>0.04</v>
      </c>
      <c r="BE28" s="55">
        <f t="shared" si="13"/>
        <v>6000</v>
      </c>
      <c r="BF28" s="61"/>
      <c r="BG28" s="62"/>
      <c r="BH28" s="58"/>
      <c r="BI28" s="58"/>
      <c r="BJ28" s="59"/>
      <c r="BK28" s="54">
        <f t="shared" si="14"/>
        <v>0.04</v>
      </c>
      <c r="BL28" s="55">
        <f t="shared" si="15"/>
        <v>6000</v>
      </c>
      <c r="BM28" s="61"/>
      <c r="BN28" s="62"/>
      <c r="BO28" s="58"/>
      <c r="BP28" s="58"/>
      <c r="BQ28" s="59"/>
      <c r="BR28" s="54">
        <f t="shared" si="16"/>
        <v>0.04</v>
      </c>
      <c r="BS28" s="55">
        <f t="shared" si="17"/>
        <v>6000</v>
      </c>
      <c r="BT28" s="61"/>
      <c r="BU28" s="62"/>
      <c r="BV28" s="58"/>
      <c r="BW28" s="58"/>
      <c r="BX28" s="59"/>
      <c r="BY28" s="54">
        <f t="shared" si="18"/>
        <v>0.04</v>
      </c>
      <c r="BZ28" s="55">
        <f t="shared" si="19"/>
        <v>6000</v>
      </c>
      <c r="CA28" s="61"/>
      <c r="CB28" s="62"/>
      <c r="CC28" s="58"/>
      <c r="CD28" s="58"/>
      <c r="CE28" s="59"/>
      <c r="CF28" s="54">
        <f t="shared" si="20"/>
        <v>0.04</v>
      </c>
      <c r="CG28" s="55">
        <f t="shared" si="21"/>
        <v>6000</v>
      </c>
      <c r="CH28" s="61"/>
      <c r="CI28" s="62"/>
      <c r="CJ28" s="58"/>
      <c r="CK28" s="58"/>
      <c r="CL28" s="59"/>
      <c r="CM28" s="54">
        <f t="shared" si="22"/>
        <v>0.04</v>
      </c>
      <c r="CN28" s="55">
        <f t="shared" si="23"/>
        <v>6000</v>
      </c>
      <c r="CO28" s="61"/>
      <c r="CP28" s="62"/>
      <c r="CQ28" s="58"/>
      <c r="CR28" s="58"/>
      <c r="CS28" s="59"/>
      <c r="CT28" s="54">
        <f t="shared" si="24"/>
        <v>0.04</v>
      </c>
      <c r="CU28" s="55">
        <f t="shared" si="25"/>
        <v>6000</v>
      </c>
      <c r="CV28" s="61"/>
      <c r="CW28" s="62"/>
      <c r="CX28" s="58"/>
      <c r="CY28" s="58"/>
      <c r="CZ28" s="59"/>
      <c r="DA28" s="54">
        <f t="shared" si="26"/>
        <v>0.04</v>
      </c>
      <c r="DB28" s="55">
        <f t="shared" si="27"/>
        <v>6000</v>
      </c>
      <c r="DC28" s="61"/>
      <c r="DD28" s="62"/>
      <c r="DE28" s="58"/>
      <c r="DF28" s="58"/>
      <c r="DG28" s="59"/>
      <c r="DH28" s="54">
        <f t="shared" si="28"/>
        <v>0.04</v>
      </c>
      <c r="DI28" s="55">
        <f t="shared" si="29"/>
        <v>6000</v>
      </c>
      <c r="DJ28" s="61"/>
      <c r="DK28" s="62"/>
      <c r="DL28" s="58"/>
      <c r="DM28" s="58"/>
      <c r="DN28" s="59"/>
      <c r="DO28" s="54">
        <f t="shared" si="30"/>
        <v>0.04</v>
      </c>
      <c r="DP28" s="55">
        <f t="shared" si="31"/>
        <v>6000</v>
      </c>
      <c r="DQ28" s="61"/>
      <c r="DR28" s="62"/>
      <c r="DS28" s="58"/>
      <c r="DT28" s="58"/>
      <c r="DU28" s="59"/>
      <c r="DV28" s="54">
        <f t="shared" si="32"/>
        <v>0.04</v>
      </c>
      <c r="DW28" s="55">
        <f t="shared" si="33"/>
        <v>6000</v>
      </c>
      <c r="DX28" s="61"/>
      <c r="DY28" s="62"/>
      <c r="DZ28" s="58"/>
      <c r="EA28" s="58"/>
      <c r="EB28" s="59"/>
      <c r="EC28" s="54">
        <f t="shared" si="34"/>
        <v>0.04</v>
      </c>
      <c r="ED28" s="55">
        <f t="shared" si="35"/>
        <v>6000</v>
      </c>
      <c r="EE28" s="61"/>
      <c r="EF28" s="62"/>
      <c r="EG28" s="58"/>
      <c r="EH28" s="58"/>
      <c r="EI28" s="59"/>
      <c r="EJ28" s="54">
        <f t="shared" si="36"/>
        <v>0.04</v>
      </c>
      <c r="EK28" s="55">
        <f t="shared" si="37"/>
        <v>6000</v>
      </c>
      <c r="EL28" s="61"/>
      <c r="EM28" s="62"/>
      <c r="EN28" s="58"/>
      <c r="EO28" s="58"/>
      <c r="EP28" s="59"/>
      <c r="EQ28" s="54">
        <f t="shared" si="38"/>
        <v>0.04</v>
      </c>
      <c r="ER28" s="55">
        <f t="shared" si="39"/>
        <v>6000</v>
      </c>
      <c r="ES28" s="61"/>
      <c r="ET28" s="62"/>
      <c r="EU28" s="58"/>
      <c r="EV28" s="58"/>
      <c r="EW28" s="59"/>
      <c r="EX28" s="54">
        <f t="shared" si="40"/>
        <v>0.04</v>
      </c>
      <c r="EY28" s="55">
        <f t="shared" si="41"/>
        <v>6000</v>
      </c>
      <c r="EZ28" s="61"/>
      <c r="FA28" s="62"/>
      <c r="FB28" s="58"/>
      <c r="FC28" s="58"/>
      <c r="FD28" s="59"/>
      <c r="FE28" s="54">
        <f t="shared" si="42"/>
        <v>0.04</v>
      </c>
      <c r="FF28" s="55">
        <f t="shared" si="43"/>
        <v>6000</v>
      </c>
      <c r="FG28" s="61"/>
      <c r="FH28" s="62"/>
      <c r="FI28" s="58"/>
      <c r="FJ28" s="58"/>
      <c r="FK28" s="59"/>
      <c r="FL28" s="54">
        <f t="shared" si="44"/>
        <v>0.04</v>
      </c>
      <c r="FM28" s="55">
        <f t="shared" si="45"/>
        <v>6000</v>
      </c>
      <c r="FN28" s="61"/>
      <c r="FO28" s="62"/>
      <c r="FP28" s="58"/>
      <c r="FQ28" s="58"/>
      <c r="FR28" s="59"/>
      <c r="FS28" s="54">
        <f t="shared" si="46"/>
        <v>0.04</v>
      </c>
      <c r="FT28" s="55">
        <f t="shared" si="47"/>
        <v>6000</v>
      </c>
      <c r="FU28" s="61"/>
      <c r="FV28" s="62"/>
      <c r="FW28" s="58"/>
      <c r="FX28" s="58"/>
      <c r="FY28" s="59"/>
      <c r="FZ28" s="54">
        <f t="shared" si="48"/>
        <v>0.04</v>
      </c>
      <c r="GA28" s="55">
        <f t="shared" si="49"/>
        <v>6000</v>
      </c>
      <c r="GB28" s="61"/>
      <c r="GC28" s="62"/>
      <c r="GD28" s="58"/>
      <c r="GE28" s="58"/>
      <c r="GF28" s="59"/>
      <c r="GG28" s="54">
        <f t="shared" si="50"/>
        <v>0.04</v>
      </c>
      <c r="GH28" s="55">
        <f t="shared" si="51"/>
        <v>6000</v>
      </c>
      <c r="GI28" s="61"/>
      <c r="GJ28" s="62"/>
      <c r="GK28" s="58"/>
      <c r="GL28" s="58"/>
      <c r="GM28" s="59"/>
      <c r="GN28" s="54">
        <f t="shared" si="52"/>
        <v>0.04</v>
      </c>
      <c r="GO28" s="55">
        <f t="shared" si="53"/>
        <v>6000</v>
      </c>
      <c r="GP28" s="61"/>
      <c r="GQ28" s="62"/>
      <c r="GR28" s="58"/>
      <c r="GS28" s="58"/>
      <c r="GT28" s="59"/>
      <c r="GU28" s="54">
        <f t="shared" si="54"/>
        <v>0.04</v>
      </c>
      <c r="GV28" s="55">
        <f t="shared" si="55"/>
        <v>6000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>
        <f t="shared" si="57"/>
        <v>0.04</v>
      </c>
      <c r="H29" s="55">
        <f t="shared" si="56"/>
        <v>6000</v>
      </c>
      <c r="I29" s="61"/>
      <c r="J29" s="62"/>
      <c r="K29" s="58"/>
      <c r="L29" s="58"/>
      <c r="M29" s="59"/>
      <c r="N29" s="54">
        <f t="shared" si="0"/>
        <v>0.04</v>
      </c>
      <c r="O29" s="55">
        <f t="shared" si="1"/>
        <v>6000</v>
      </c>
      <c r="P29" s="61"/>
      <c r="Q29" s="62"/>
      <c r="R29" s="58"/>
      <c r="S29" s="58"/>
      <c r="T29" s="59"/>
      <c r="U29" s="54">
        <f t="shared" si="2"/>
        <v>0.04</v>
      </c>
      <c r="V29" s="55">
        <f t="shared" si="3"/>
        <v>6000</v>
      </c>
      <c r="W29" s="61"/>
      <c r="X29" s="62"/>
      <c r="Y29" s="58"/>
      <c r="Z29" s="58"/>
      <c r="AA29" s="59"/>
      <c r="AB29" s="54">
        <f t="shared" si="4"/>
        <v>0.04</v>
      </c>
      <c r="AC29" s="55">
        <f t="shared" si="5"/>
        <v>6000</v>
      </c>
      <c r="AD29" s="61"/>
      <c r="AE29" s="62"/>
      <c r="AF29" s="58"/>
      <c r="AG29" s="58"/>
      <c r="AH29" s="59"/>
      <c r="AI29" s="54">
        <f t="shared" si="6"/>
        <v>0.04</v>
      </c>
      <c r="AJ29" s="55">
        <f t="shared" si="7"/>
        <v>6000</v>
      </c>
      <c r="AK29" s="61"/>
      <c r="AL29" s="62"/>
      <c r="AM29" s="58"/>
      <c r="AN29" s="58"/>
      <c r="AO29" s="59"/>
      <c r="AP29" s="54">
        <f t="shared" si="8"/>
        <v>0.04</v>
      </c>
      <c r="AQ29" s="55">
        <f t="shared" si="9"/>
        <v>6000</v>
      </c>
      <c r="AR29" s="61"/>
      <c r="AS29" s="62"/>
      <c r="AT29" s="58"/>
      <c r="AU29" s="58"/>
      <c r="AV29" s="59"/>
      <c r="AW29" s="54">
        <f t="shared" si="10"/>
        <v>0.04</v>
      </c>
      <c r="AX29" s="55">
        <f t="shared" si="11"/>
        <v>6000</v>
      </c>
      <c r="AY29" s="61"/>
      <c r="AZ29" s="62"/>
      <c r="BA29" s="58"/>
      <c r="BB29" s="58"/>
      <c r="BC29" s="59"/>
      <c r="BD29" s="54">
        <f t="shared" si="12"/>
        <v>0.04</v>
      </c>
      <c r="BE29" s="55">
        <f t="shared" si="13"/>
        <v>6000</v>
      </c>
      <c r="BF29" s="61"/>
      <c r="BG29" s="62"/>
      <c r="BH29" s="58"/>
      <c r="BI29" s="58"/>
      <c r="BJ29" s="59"/>
      <c r="BK29" s="54">
        <f t="shared" si="14"/>
        <v>0.04</v>
      </c>
      <c r="BL29" s="55">
        <f t="shared" si="15"/>
        <v>6000</v>
      </c>
      <c r="BM29" s="61"/>
      <c r="BN29" s="62"/>
      <c r="BO29" s="58"/>
      <c r="BP29" s="58"/>
      <c r="BQ29" s="59"/>
      <c r="BR29" s="54">
        <f t="shared" si="16"/>
        <v>0.04</v>
      </c>
      <c r="BS29" s="55">
        <f t="shared" si="17"/>
        <v>6000</v>
      </c>
      <c r="BT29" s="61"/>
      <c r="BU29" s="62"/>
      <c r="BV29" s="58"/>
      <c r="BW29" s="58"/>
      <c r="BX29" s="59"/>
      <c r="BY29" s="54">
        <f t="shared" si="18"/>
        <v>0.04</v>
      </c>
      <c r="BZ29" s="55">
        <f t="shared" si="19"/>
        <v>6000</v>
      </c>
      <c r="CA29" s="61"/>
      <c r="CB29" s="62"/>
      <c r="CC29" s="58"/>
      <c r="CD29" s="58"/>
      <c r="CE29" s="59"/>
      <c r="CF29" s="54">
        <f t="shared" si="20"/>
        <v>0.04</v>
      </c>
      <c r="CG29" s="55">
        <f t="shared" si="21"/>
        <v>6000</v>
      </c>
      <c r="CH29" s="61"/>
      <c r="CI29" s="62"/>
      <c r="CJ29" s="58"/>
      <c r="CK29" s="58"/>
      <c r="CL29" s="59"/>
      <c r="CM29" s="54">
        <f t="shared" si="22"/>
        <v>0.04</v>
      </c>
      <c r="CN29" s="55">
        <f t="shared" si="23"/>
        <v>6000</v>
      </c>
      <c r="CO29" s="61"/>
      <c r="CP29" s="62"/>
      <c r="CQ29" s="58"/>
      <c r="CR29" s="58"/>
      <c r="CS29" s="59"/>
      <c r="CT29" s="54">
        <f t="shared" si="24"/>
        <v>0.04</v>
      </c>
      <c r="CU29" s="55">
        <f t="shared" si="25"/>
        <v>6000</v>
      </c>
      <c r="CV29" s="61"/>
      <c r="CW29" s="62"/>
      <c r="CX29" s="58"/>
      <c r="CY29" s="58"/>
      <c r="CZ29" s="59"/>
      <c r="DA29" s="54">
        <f t="shared" si="26"/>
        <v>0.04</v>
      </c>
      <c r="DB29" s="55">
        <f t="shared" si="27"/>
        <v>6000</v>
      </c>
      <c r="DC29" s="61"/>
      <c r="DD29" s="62"/>
      <c r="DE29" s="58"/>
      <c r="DF29" s="58"/>
      <c r="DG29" s="59"/>
      <c r="DH29" s="54">
        <f t="shared" si="28"/>
        <v>0.04</v>
      </c>
      <c r="DI29" s="55">
        <f t="shared" si="29"/>
        <v>6000</v>
      </c>
      <c r="DJ29" s="61"/>
      <c r="DK29" s="62"/>
      <c r="DL29" s="58"/>
      <c r="DM29" s="58"/>
      <c r="DN29" s="59"/>
      <c r="DO29" s="54">
        <f t="shared" si="30"/>
        <v>0.04</v>
      </c>
      <c r="DP29" s="55">
        <f t="shared" si="31"/>
        <v>6000</v>
      </c>
      <c r="DQ29" s="61"/>
      <c r="DR29" s="62"/>
      <c r="DS29" s="58"/>
      <c r="DT29" s="58"/>
      <c r="DU29" s="59"/>
      <c r="DV29" s="54">
        <f t="shared" si="32"/>
        <v>0.04</v>
      </c>
      <c r="DW29" s="55">
        <f t="shared" si="33"/>
        <v>6000</v>
      </c>
      <c r="DX29" s="61"/>
      <c r="DY29" s="62"/>
      <c r="DZ29" s="58"/>
      <c r="EA29" s="58"/>
      <c r="EB29" s="59"/>
      <c r="EC29" s="54">
        <f t="shared" si="34"/>
        <v>0.04</v>
      </c>
      <c r="ED29" s="55">
        <f t="shared" si="35"/>
        <v>6000</v>
      </c>
      <c r="EE29" s="61"/>
      <c r="EF29" s="62"/>
      <c r="EG29" s="58"/>
      <c r="EH29" s="58"/>
      <c r="EI29" s="59"/>
      <c r="EJ29" s="54">
        <f t="shared" si="36"/>
        <v>0.04</v>
      </c>
      <c r="EK29" s="55">
        <f t="shared" si="37"/>
        <v>6000</v>
      </c>
      <c r="EL29" s="61"/>
      <c r="EM29" s="62"/>
      <c r="EN29" s="58"/>
      <c r="EO29" s="58"/>
      <c r="EP29" s="59"/>
      <c r="EQ29" s="54">
        <f t="shared" si="38"/>
        <v>0.04</v>
      </c>
      <c r="ER29" s="55">
        <f t="shared" si="39"/>
        <v>6000</v>
      </c>
      <c r="ES29" s="61"/>
      <c r="ET29" s="62"/>
      <c r="EU29" s="58"/>
      <c r="EV29" s="58"/>
      <c r="EW29" s="59"/>
      <c r="EX29" s="54">
        <f t="shared" si="40"/>
        <v>0.04</v>
      </c>
      <c r="EY29" s="55">
        <f t="shared" si="41"/>
        <v>6000</v>
      </c>
      <c r="EZ29" s="61"/>
      <c r="FA29" s="62"/>
      <c r="FB29" s="58"/>
      <c r="FC29" s="58"/>
      <c r="FD29" s="59"/>
      <c r="FE29" s="54">
        <f t="shared" si="42"/>
        <v>0.04</v>
      </c>
      <c r="FF29" s="55">
        <f t="shared" si="43"/>
        <v>6000</v>
      </c>
      <c r="FG29" s="61"/>
      <c r="FH29" s="62"/>
      <c r="FI29" s="58"/>
      <c r="FJ29" s="58"/>
      <c r="FK29" s="59"/>
      <c r="FL29" s="54">
        <f t="shared" si="44"/>
        <v>0.04</v>
      </c>
      <c r="FM29" s="55">
        <f t="shared" si="45"/>
        <v>6000</v>
      </c>
      <c r="FN29" s="61"/>
      <c r="FO29" s="62"/>
      <c r="FP29" s="58"/>
      <c r="FQ29" s="58"/>
      <c r="FR29" s="59"/>
      <c r="FS29" s="54">
        <f t="shared" si="46"/>
        <v>0.04</v>
      </c>
      <c r="FT29" s="55">
        <f t="shared" si="47"/>
        <v>6000</v>
      </c>
      <c r="FU29" s="61"/>
      <c r="FV29" s="62"/>
      <c r="FW29" s="58"/>
      <c r="FX29" s="58"/>
      <c r="FY29" s="59"/>
      <c r="FZ29" s="54">
        <f t="shared" si="48"/>
        <v>0.04</v>
      </c>
      <c r="GA29" s="55">
        <f t="shared" si="49"/>
        <v>6000</v>
      </c>
      <c r="GB29" s="61"/>
      <c r="GC29" s="62"/>
      <c r="GD29" s="58"/>
      <c r="GE29" s="58"/>
      <c r="GF29" s="59"/>
      <c r="GG29" s="54">
        <f t="shared" si="50"/>
        <v>0.04</v>
      </c>
      <c r="GH29" s="55">
        <f t="shared" si="51"/>
        <v>6000</v>
      </c>
      <c r="GI29" s="61"/>
      <c r="GJ29" s="62"/>
      <c r="GK29" s="58"/>
      <c r="GL29" s="58"/>
      <c r="GM29" s="59"/>
      <c r="GN29" s="54">
        <f t="shared" si="52"/>
        <v>0.04</v>
      </c>
      <c r="GO29" s="55">
        <f t="shared" si="53"/>
        <v>6000</v>
      </c>
      <c r="GP29" s="61"/>
      <c r="GQ29" s="62"/>
      <c r="GR29" s="58"/>
      <c r="GS29" s="58"/>
      <c r="GT29" s="59"/>
      <c r="GU29" s="54">
        <f t="shared" si="54"/>
        <v>0.04</v>
      </c>
      <c r="GV29" s="55">
        <f t="shared" si="55"/>
        <v>6000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>
        <f t="shared" si="57"/>
        <v>0.04</v>
      </c>
      <c r="H30" s="55">
        <f t="shared" si="56"/>
        <v>6000</v>
      </c>
      <c r="I30" s="61"/>
      <c r="J30" s="62"/>
      <c r="K30" s="58"/>
      <c r="L30" s="58"/>
      <c r="M30" s="59"/>
      <c r="N30" s="54">
        <f t="shared" si="0"/>
        <v>0.04</v>
      </c>
      <c r="O30" s="55">
        <f t="shared" si="1"/>
        <v>6000</v>
      </c>
      <c r="P30" s="61"/>
      <c r="Q30" s="62"/>
      <c r="R30" s="58"/>
      <c r="S30" s="58"/>
      <c r="T30" s="59"/>
      <c r="U30" s="54">
        <f t="shared" si="2"/>
        <v>0.04</v>
      </c>
      <c r="V30" s="55">
        <f t="shared" si="3"/>
        <v>6000</v>
      </c>
      <c r="W30" s="61"/>
      <c r="X30" s="62"/>
      <c r="Y30" s="58"/>
      <c r="Z30" s="58"/>
      <c r="AA30" s="59"/>
      <c r="AB30" s="54">
        <f t="shared" si="4"/>
        <v>0.04</v>
      </c>
      <c r="AC30" s="55">
        <f t="shared" si="5"/>
        <v>6000</v>
      </c>
      <c r="AD30" s="61"/>
      <c r="AE30" s="62"/>
      <c r="AF30" s="58"/>
      <c r="AG30" s="58"/>
      <c r="AH30" s="59"/>
      <c r="AI30" s="54">
        <f t="shared" si="6"/>
        <v>0.04</v>
      </c>
      <c r="AJ30" s="55">
        <f t="shared" si="7"/>
        <v>6000</v>
      </c>
      <c r="AK30" s="61"/>
      <c r="AL30" s="62"/>
      <c r="AM30" s="58"/>
      <c r="AN30" s="58"/>
      <c r="AO30" s="59"/>
      <c r="AP30" s="54">
        <f t="shared" si="8"/>
        <v>0.04</v>
      </c>
      <c r="AQ30" s="55">
        <f t="shared" si="9"/>
        <v>6000</v>
      </c>
      <c r="AR30" s="61"/>
      <c r="AS30" s="62"/>
      <c r="AT30" s="58"/>
      <c r="AU30" s="58"/>
      <c r="AV30" s="59"/>
      <c r="AW30" s="54">
        <f t="shared" si="10"/>
        <v>0.04</v>
      </c>
      <c r="AX30" s="55">
        <f t="shared" si="11"/>
        <v>6000</v>
      </c>
      <c r="AY30" s="61"/>
      <c r="AZ30" s="62"/>
      <c r="BA30" s="58"/>
      <c r="BB30" s="58"/>
      <c r="BC30" s="59"/>
      <c r="BD30" s="54">
        <f t="shared" si="12"/>
        <v>0.04</v>
      </c>
      <c r="BE30" s="55">
        <f t="shared" si="13"/>
        <v>6000</v>
      </c>
      <c r="BF30" s="61"/>
      <c r="BG30" s="62"/>
      <c r="BH30" s="58"/>
      <c r="BI30" s="58"/>
      <c r="BJ30" s="59"/>
      <c r="BK30" s="54">
        <f t="shared" si="14"/>
        <v>0.04</v>
      </c>
      <c r="BL30" s="55">
        <f t="shared" si="15"/>
        <v>6000</v>
      </c>
      <c r="BM30" s="61"/>
      <c r="BN30" s="62"/>
      <c r="BO30" s="58"/>
      <c r="BP30" s="58"/>
      <c r="BQ30" s="59"/>
      <c r="BR30" s="54">
        <f t="shared" si="16"/>
        <v>0.04</v>
      </c>
      <c r="BS30" s="55">
        <f t="shared" si="17"/>
        <v>6000</v>
      </c>
      <c r="BT30" s="61"/>
      <c r="BU30" s="62"/>
      <c r="BV30" s="58"/>
      <c r="BW30" s="58"/>
      <c r="BX30" s="59"/>
      <c r="BY30" s="54">
        <f t="shared" si="18"/>
        <v>0.04</v>
      </c>
      <c r="BZ30" s="55">
        <f t="shared" si="19"/>
        <v>6000</v>
      </c>
      <c r="CA30" s="61"/>
      <c r="CB30" s="62"/>
      <c r="CC30" s="58"/>
      <c r="CD30" s="58"/>
      <c r="CE30" s="59"/>
      <c r="CF30" s="54">
        <f t="shared" si="20"/>
        <v>0.04</v>
      </c>
      <c r="CG30" s="55">
        <f t="shared" si="21"/>
        <v>6000</v>
      </c>
      <c r="CH30" s="61"/>
      <c r="CI30" s="62"/>
      <c r="CJ30" s="58"/>
      <c r="CK30" s="58"/>
      <c r="CL30" s="59"/>
      <c r="CM30" s="54">
        <f t="shared" si="22"/>
        <v>0.04</v>
      </c>
      <c r="CN30" s="55">
        <f t="shared" si="23"/>
        <v>6000</v>
      </c>
      <c r="CO30" s="61"/>
      <c r="CP30" s="62"/>
      <c r="CQ30" s="58"/>
      <c r="CR30" s="58"/>
      <c r="CS30" s="59"/>
      <c r="CT30" s="54">
        <f t="shared" si="24"/>
        <v>0.04</v>
      </c>
      <c r="CU30" s="55">
        <f t="shared" si="25"/>
        <v>6000</v>
      </c>
      <c r="CV30" s="61"/>
      <c r="CW30" s="62"/>
      <c r="CX30" s="58"/>
      <c r="CY30" s="58"/>
      <c r="CZ30" s="59"/>
      <c r="DA30" s="54">
        <f t="shared" si="26"/>
        <v>0.04</v>
      </c>
      <c r="DB30" s="55">
        <f t="shared" si="27"/>
        <v>6000</v>
      </c>
      <c r="DC30" s="61"/>
      <c r="DD30" s="62"/>
      <c r="DE30" s="58"/>
      <c r="DF30" s="58"/>
      <c r="DG30" s="59"/>
      <c r="DH30" s="54">
        <f t="shared" si="28"/>
        <v>0.04</v>
      </c>
      <c r="DI30" s="55">
        <f t="shared" si="29"/>
        <v>6000</v>
      </c>
      <c r="DJ30" s="61"/>
      <c r="DK30" s="62"/>
      <c r="DL30" s="58"/>
      <c r="DM30" s="58"/>
      <c r="DN30" s="59"/>
      <c r="DO30" s="54">
        <f t="shared" si="30"/>
        <v>0.04</v>
      </c>
      <c r="DP30" s="55">
        <f t="shared" si="31"/>
        <v>6000</v>
      </c>
      <c r="DQ30" s="61"/>
      <c r="DR30" s="62"/>
      <c r="DS30" s="58"/>
      <c r="DT30" s="58"/>
      <c r="DU30" s="59"/>
      <c r="DV30" s="54">
        <f t="shared" si="32"/>
        <v>0.04</v>
      </c>
      <c r="DW30" s="55">
        <f t="shared" si="33"/>
        <v>6000</v>
      </c>
      <c r="DX30" s="61"/>
      <c r="DY30" s="62"/>
      <c r="DZ30" s="58"/>
      <c r="EA30" s="58"/>
      <c r="EB30" s="59"/>
      <c r="EC30" s="54">
        <f t="shared" si="34"/>
        <v>0.04</v>
      </c>
      <c r="ED30" s="55">
        <f t="shared" si="35"/>
        <v>6000</v>
      </c>
      <c r="EE30" s="61"/>
      <c r="EF30" s="62"/>
      <c r="EG30" s="58"/>
      <c r="EH30" s="58"/>
      <c r="EI30" s="59"/>
      <c r="EJ30" s="54">
        <f t="shared" si="36"/>
        <v>0.04</v>
      </c>
      <c r="EK30" s="55">
        <f t="shared" si="37"/>
        <v>6000</v>
      </c>
      <c r="EL30" s="61"/>
      <c r="EM30" s="62"/>
      <c r="EN30" s="58"/>
      <c r="EO30" s="58"/>
      <c r="EP30" s="59"/>
      <c r="EQ30" s="54">
        <f t="shared" si="38"/>
        <v>0.04</v>
      </c>
      <c r="ER30" s="55">
        <f t="shared" si="39"/>
        <v>6000</v>
      </c>
      <c r="ES30" s="61"/>
      <c r="ET30" s="62"/>
      <c r="EU30" s="58"/>
      <c r="EV30" s="58"/>
      <c r="EW30" s="59"/>
      <c r="EX30" s="54">
        <f t="shared" si="40"/>
        <v>0.04</v>
      </c>
      <c r="EY30" s="55">
        <f t="shared" si="41"/>
        <v>6000</v>
      </c>
      <c r="EZ30" s="61"/>
      <c r="FA30" s="62"/>
      <c r="FB30" s="58"/>
      <c r="FC30" s="58"/>
      <c r="FD30" s="59"/>
      <c r="FE30" s="54">
        <f t="shared" si="42"/>
        <v>0.04</v>
      </c>
      <c r="FF30" s="55">
        <f t="shared" si="43"/>
        <v>6000</v>
      </c>
      <c r="FG30" s="61"/>
      <c r="FH30" s="62"/>
      <c r="FI30" s="58"/>
      <c r="FJ30" s="58"/>
      <c r="FK30" s="59"/>
      <c r="FL30" s="54">
        <f t="shared" si="44"/>
        <v>0.04</v>
      </c>
      <c r="FM30" s="55">
        <f t="shared" si="45"/>
        <v>6000</v>
      </c>
      <c r="FN30" s="61"/>
      <c r="FO30" s="62"/>
      <c r="FP30" s="58"/>
      <c r="FQ30" s="58"/>
      <c r="FR30" s="59"/>
      <c r="FS30" s="54">
        <f t="shared" si="46"/>
        <v>0.04</v>
      </c>
      <c r="FT30" s="55">
        <f t="shared" si="47"/>
        <v>6000</v>
      </c>
      <c r="FU30" s="61"/>
      <c r="FV30" s="62"/>
      <c r="FW30" s="58"/>
      <c r="FX30" s="58"/>
      <c r="FY30" s="59"/>
      <c r="FZ30" s="54">
        <f t="shared" si="48"/>
        <v>0.04</v>
      </c>
      <c r="GA30" s="55">
        <f t="shared" si="49"/>
        <v>6000</v>
      </c>
      <c r="GB30" s="61"/>
      <c r="GC30" s="62"/>
      <c r="GD30" s="58"/>
      <c r="GE30" s="58"/>
      <c r="GF30" s="59"/>
      <c r="GG30" s="54">
        <f t="shared" si="50"/>
        <v>0.04</v>
      </c>
      <c r="GH30" s="55">
        <f t="shared" si="51"/>
        <v>6000</v>
      </c>
      <c r="GI30" s="61"/>
      <c r="GJ30" s="62"/>
      <c r="GK30" s="58"/>
      <c r="GL30" s="58"/>
      <c r="GM30" s="59"/>
      <c r="GN30" s="54">
        <f t="shared" si="52"/>
        <v>0.04</v>
      </c>
      <c r="GO30" s="55">
        <f t="shared" si="53"/>
        <v>6000</v>
      </c>
      <c r="GP30" s="61"/>
      <c r="GQ30" s="62"/>
      <c r="GR30" s="58"/>
      <c r="GS30" s="58"/>
      <c r="GT30" s="59"/>
      <c r="GU30" s="54">
        <f t="shared" si="54"/>
        <v>0.04</v>
      </c>
      <c r="GV30" s="55">
        <f t="shared" si="55"/>
        <v>6000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>
        <f t="shared" si="57"/>
        <v>0.04</v>
      </c>
      <c r="H31" s="55">
        <f t="shared" si="56"/>
        <v>6000</v>
      </c>
      <c r="I31" s="61"/>
      <c r="J31" s="62"/>
      <c r="K31" s="58"/>
      <c r="L31" s="58"/>
      <c r="M31" s="59"/>
      <c r="N31" s="54">
        <f t="shared" si="0"/>
        <v>0.04</v>
      </c>
      <c r="O31" s="55">
        <f t="shared" si="1"/>
        <v>6000</v>
      </c>
      <c r="P31" s="61"/>
      <c r="Q31" s="62"/>
      <c r="R31" s="58"/>
      <c r="S31" s="58"/>
      <c r="T31" s="59"/>
      <c r="U31" s="54">
        <f t="shared" si="2"/>
        <v>0.04</v>
      </c>
      <c r="V31" s="55">
        <f t="shared" si="3"/>
        <v>6000</v>
      </c>
      <c r="W31" s="61"/>
      <c r="X31" s="62"/>
      <c r="Y31" s="58"/>
      <c r="Z31" s="58"/>
      <c r="AA31" s="59"/>
      <c r="AB31" s="54">
        <f t="shared" si="4"/>
        <v>0.04</v>
      </c>
      <c r="AC31" s="55">
        <f t="shared" si="5"/>
        <v>6000</v>
      </c>
      <c r="AD31" s="61"/>
      <c r="AE31" s="62"/>
      <c r="AF31" s="58"/>
      <c r="AG31" s="58"/>
      <c r="AH31" s="59"/>
      <c r="AI31" s="54">
        <f t="shared" si="6"/>
        <v>0.04</v>
      </c>
      <c r="AJ31" s="55">
        <f t="shared" si="7"/>
        <v>6000</v>
      </c>
      <c r="AK31" s="61"/>
      <c r="AL31" s="62"/>
      <c r="AM31" s="58"/>
      <c r="AN31" s="58"/>
      <c r="AO31" s="59"/>
      <c r="AP31" s="54">
        <f t="shared" si="8"/>
        <v>0.04</v>
      </c>
      <c r="AQ31" s="55">
        <f t="shared" si="9"/>
        <v>6000</v>
      </c>
      <c r="AR31" s="61"/>
      <c r="AS31" s="62"/>
      <c r="AT31" s="58"/>
      <c r="AU31" s="58"/>
      <c r="AV31" s="59"/>
      <c r="AW31" s="54">
        <f t="shared" si="10"/>
        <v>0.04</v>
      </c>
      <c r="AX31" s="55">
        <f t="shared" si="11"/>
        <v>6000</v>
      </c>
      <c r="AY31" s="61"/>
      <c r="AZ31" s="62"/>
      <c r="BA31" s="58"/>
      <c r="BB31" s="58"/>
      <c r="BC31" s="59"/>
      <c r="BD31" s="54">
        <f t="shared" si="12"/>
        <v>0.04</v>
      </c>
      <c r="BE31" s="55">
        <f t="shared" si="13"/>
        <v>6000</v>
      </c>
      <c r="BF31" s="61"/>
      <c r="BG31" s="62"/>
      <c r="BH31" s="58"/>
      <c r="BI31" s="58"/>
      <c r="BJ31" s="59"/>
      <c r="BK31" s="54">
        <f t="shared" si="14"/>
        <v>0.04</v>
      </c>
      <c r="BL31" s="55">
        <f t="shared" si="15"/>
        <v>6000</v>
      </c>
      <c r="BM31" s="61"/>
      <c r="BN31" s="62"/>
      <c r="BO31" s="58"/>
      <c r="BP31" s="58"/>
      <c r="BQ31" s="59"/>
      <c r="BR31" s="54">
        <f t="shared" si="16"/>
        <v>0.04</v>
      </c>
      <c r="BS31" s="55">
        <f t="shared" si="17"/>
        <v>6000</v>
      </c>
      <c r="BT31" s="61"/>
      <c r="BU31" s="62"/>
      <c r="BV31" s="58"/>
      <c r="BW31" s="58"/>
      <c r="BX31" s="59"/>
      <c r="BY31" s="54">
        <f t="shared" si="18"/>
        <v>0.04</v>
      </c>
      <c r="BZ31" s="55">
        <f t="shared" si="19"/>
        <v>6000</v>
      </c>
      <c r="CA31" s="61"/>
      <c r="CB31" s="62"/>
      <c r="CC31" s="58"/>
      <c r="CD31" s="58"/>
      <c r="CE31" s="59"/>
      <c r="CF31" s="54">
        <f t="shared" si="20"/>
        <v>0.04</v>
      </c>
      <c r="CG31" s="55">
        <f t="shared" si="21"/>
        <v>6000</v>
      </c>
      <c r="CH31" s="61"/>
      <c r="CI31" s="62"/>
      <c r="CJ31" s="58"/>
      <c r="CK31" s="58"/>
      <c r="CL31" s="59"/>
      <c r="CM31" s="54">
        <f t="shared" si="22"/>
        <v>0.04</v>
      </c>
      <c r="CN31" s="55">
        <f t="shared" si="23"/>
        <v>6000</v>
      </c>
      <c r="CO31" s="61"/>
      <c r="CP31" s="62"/>
      <c r="CQ31" s="58"/>
      <c r="CR31" s="58"/>
      <c r="CS31" s="59"/>
      <c r="CT31" s="54">
        <f t="shared" si="24"/>
        <v>0.04</v>
      </c>
      <c r="CU31" s="55">
        <f t="shared" si="25"/>
        <v>6000</v>
      </c>
      <c r="CV31" s="61"/>
      <c r="CW31" s="62"/>
      <c r="CX31" s="58"/>
      <c r="CY31" s="58"/>
      <c r="CZ31" s="59"/>
      <c r="DA31" s="54">
        <f t="shared" si="26"/>
        <v>0.04</v>
      </c>
      <c r="DB31" s="55">
        <f t="shared" si="27"/>
        <v>6000</v>
      </c>
      <c r="DC31" s="61"/>
      <c r="DD31" s="62"/>
      <c r="DE31" s="58"/>
      <c r="DF31" s="58"/>
      <c r="DG31" s="59"/>
      <c r="DH31" s="54">
        <f t="shared" si="28"/>
        <v>0.04</v>
      </c>
      <c r="DI31" s="55">
        <f t="shared" si="29"/>
        <v>6000</v>
      </c>
      <c r="DJ31" s="61"/>
      <c r="DK31" s="62"/>
      <c r="DL31" s="58"/>
      <c r="DM31" s="58"/>
      <c r="DN31" s="59"/>
      <c r="DO31" s="54">
        <f t="shared" si="30"/>
        <v>0.04</v>
      </c>
      <c r="DP31" s="55">
        <f t="shared" si="31"/>
        <v>6000</v>
      </c>
      <c r="DQ31" s="61"/>
      <c r="DR31" s="62"/>
      <c r="DS31" s="58"/>
      <c r="DT31" s="58"/>
      <c r="DU31" s="59"/>
      <c r="DV31" s="54">
        <f t="shared" si="32"/>
        <v>0.04</v>
      </c>
      <c r="DW31" s="55">
        <f t="shared" si="33"/>
        <v>6000</v>
      </c>
      <c r="DX31" s="61"/>
      <c r="DY31" s="62"/>
      <c r="DZ31" s="58"/>
      <c r="EA31" s="58"/>
      <c r="EB31" s="59"/>
      <c r="EC31" s="54">
        <f t="shared" si="34"/>
        <v>0.04</v>
      </c>
      <c r="ED31" s="55">
        <f t="shared" si="35"/>
        <v>6000</v>
      </c>
      <c r="EE31" s="61"/>
      <c r="EF31" s="62"/>
      <c r="EG31" s="58"/>
      <c r="EH31" s="58"/>
      <c r="EI31" s="59"/>
      <c r="EJ31" s="54">
        <f t="shared" si="36"/>
        <v>0.04</v>
      </c>
      <c r="EK31" s="55">
        <f t="shared" si="37"/>
        <v>6000</v>
      </c>
      <c r="EL31" s="61"/>
      <c r="EM31" s="62"/>
      <c r="EN31" s="58"/>
      <c r="EO31" s="58"/>
      <c r="EP31" s="59"/>
      <c r="EQ31" s="54">
        <f t="shared" si="38"/>
        <v>0.04</v>
      </c>
      <c r="ER31" s="55">
        <f t="shared" si="39"/>
        <v>6000</v>
      </c>
      <c r="ES31" s="61"/>
      <c r="ET31" s="62"/>
      <c r="EU31" s="58"/>
      <c r="EV31" s="58"/>
      <c r="EW31" s="59"/>
      <c r="EX31" s="54">
        <f t="shared" si="40"/>
        <v>0.04</v>
      </c>
      <c r="EY31" s="55">
        <f t="shared" si="41"/>
        <v>6000</v>
      </c>
      <c r="EZ31" s="61"/>
      <c r="FA31" s="62"/>
      <c r="FB31" s="58"/>
      <c r="FC31" s="58"/>
      <c r="FD31" s="59"/>
      <c r="FE31" s="54">
        <f t="shared" si="42"/>
        <v>0.04</v>
      </c>
      <c r="FF31" s="55">
        <f t="shared" si="43"/>
        <v>6000</v>
      </c>
      <c r="FG31" s="61"/>
      <c r="FH31" s="62"/>
      <c r="FI31" s="58"/>
      <c r="FJ31" s="58"/>
      <c r="FK31" s="59"/>
      <c r="FL31" s="54">
        <f t="shared" si="44"/>
        <v>0.04</v>
      </c>
      <c r="FM31" s="55">
        <f t="shared" si="45"/>
        <v>6000</v>
      </c>
      <c r="FN31" s="61"/>
      <c r="FO31" s="62"/>
      <c r="FP31" s="58"/>
      <c r="FQ31" s="58"/>
      <c r="FR31" s="59"/>
      <c r="FS31" s="54">
        <f t="shared" si="46"/>
        <v>0.04</v>
      </c>
      <c r="FT31" s="55">
        <f t="shared" si="47"/>
        <v>6000</v>
      </c>
      <c r="FU31" s="61"/>
      <c r="FV31" s="62"/>
      <c r="FW31" s="58"/>
      <c r="FX31" s="58"/>
      <c r="FY31" s="59"/>
      <c r="FZ31" s="54">
        <f t="shared" si="48"/>
        <v>0.04</v>
      </c>
      <c r="GA31" s="55">
        <f t="shared" si="49"/>
        <v>6000</v>
      </c>
      <c r="GB31" s="61"/>
      <c r="GC31" s="62"/>
      <c r="GD31" s="58"/>
      <c r="GE31" s="58"/>
      <c r="GF31" s="59"/>
      <c r="GG31" s="54">
        <f t="shared" si="50"/>
        <v>0.04</v>
      </c>
      <c r="GH31" s="55">
        <f t="shared" si="51"/>
        <v>6000</v>
      </c>
      <c r="GI31" s="61"/>
      <c r="GJ31" s="62"/>
      <c r="GK31" s="58"/>
      <c r="GL31" s="58"/>
      <c r="GM31" s="59"/>
      <c r="GN31" s="54">
        <f t="shared" si="52"/>
        <v>0.04</v>
      </c>
      <c r="GO31" s="55">
        <f t="shared" si="53"/>
        <v>6000</v>
      </c>
      <c r="GP31" s="61"/>
      <c r="GQ31" s="62"/>
      <c r="GR31" s="58"/>
      <c r="GS31" s="58"/>
      <c r="GT31" s="59"/>
      <c r="GU31" s="54">
        <f t="shared" si="54"/>
        <v>0.04</v>
      </c>
      <c r="GV31" s="55">
        <f t="shared" si="55"/>
        <v>6000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0.04</v>
      </c>
      <c r="H32" s="55">
        <f t="shared" si="56"/>
        <v>6000</v>
      </c>
      <c r="I32" s="61"/>
      <c r="J32" s="62"/>
      <c r="K32" s="58"/>
      <c r="L32" s="58"/>
      <c r="M32" s="59"/>
      <c r="N32" s="54">
        <f t="shared" si="0"/>
        <v>0.04</v>
      </c>
      <c r="O32" s="55">
        <f t="shared" si="1"/>
        <v>6000</v>
      </c>
      <c r="P32" s="61"/>
      <c r="Q32" s="62"/>
      <c r="R32" s="58"/>
      <c r="S32" s="58"/>
      <c r="T32" s="59"/>
      <c r="U32" s="54">
        <f t="shared" si="2"/>
        <v>0.04</v>
      </c>
      <c r="V32" s="55">
        <f t="shared" si="3"/>
        <v>6000</v>
      </c>
      <c r="W32" s="61"/>
      <c r="X32" s="62"/>
      <c r="Y32" s="58"/>
      <c r="Z32" s="58"/>
      <c r="AA32" s="59"/>
      <c r="AB32" s="54">
        <f t="shared" si="4"/>
        <v>0.04</v>
      </c>
      <c r="AC32" s="55">
        <f t="shared" si="5"/>
        <v>6000</v>
      </c>
      <c r="AD32" s="61"/>
      <c r="AE32" s="62"/>
      <c r="AF32" s="58"/>
      <c r="AG32" s="58"/>
      <c r="AH32" s="59"/>
      <c r="AI32" s="54">
        <f t="shared" si="6"/>
        <v>0.04</v>
      </c>
      <c r="AJ32" s="55">
        <f t="shared" si="7"/>
        <v>6000</v>
      </c>
      <c r="AK32" s="61"/>
      <c r="AL32" s="62"/>
      <c r="AM32" s="58"/>
      <c r="AN32" s="58"/>
      <c r="AO32" s="59"/>
      <c r="AP32" s="54">
        <f t="shared" si="8"/>
        <v>0.04</v>
      </c>
      <c r="AQ32" s="55">
        <f t="shared" si="9"/>
        <v>6000</v>
      </c>
      <c r="AR32" s="61"/>
      <c r="AS32" s="62"/>
      <c r="AT32" s="58"/>
      <c r="AU32" s="58"/>
      <c r="AV32" s="59"/>
      <c r="AW32" s="54">
        <f t="shared" si="10"/>
        <v>0.04</v>
      </c>
      <c r="AX32" s="55">
        <f t="shared" si="11"/>
        <v>6000</v>
      </c>
      <c r="AY32" s="61"/>
      <c r="AZ32" s="62"/>
      <c r="BA32" s="58"/>
      <c r="BB32" s="58"/>
      <c r="BC32" s="59"/>
      <c r="BD32" s="54">
        <f t="shared" si="12"/>
        <v>0.04</v>
      </c>
      <c r="BE32" s="55">
        <f t="shared" si="13"/>
        <v>6000</v>
      </c>
      <c r="BF32" s="61"/>
      <c r="BG32" s="62"/>
      <c r="BH32" s="58"/>
      <c r="BI32" s="58"/>
      <c r="BJ32" s="59"/>
      <c r="BK32" s="54">
        <f t="shared" si="14"/>
        <v>0.04</v>
      </c>
      <c r="BL32" s="55">
        <f t="shared" si="15"/>
        <v>6000</v>
      </c>
      <c r="BM32" s="61"/>
      <c r="BN32" s="62"/>
      <c r="BO32" s="58"/>
      <c r="BP32" s="58"/>
      <c r="BQ32" s="59"/>
      <c r="BR32" s="54">
        <f t="shared" si="16"/>
        <v>0.04</v>
      </c>
      <c r="BS32" s="55">
        <f t="shared" si="17"/>
        <v>6000</v>
      </c>
      <c r="BT32" s="61"/>
      <c r="BU32" s="62"/>
      <c r="BV32" s="58"/>
      <c r="BW32" s="58"/>
      <c r="BX32" s="59"/>
      <c r="BY32" s="54">
        <f t="shared" si="18"/>
        <v>0.04</v>
      </c>
      <c r="BZ32" s="55">
        <f t="shared" si="19"/>
        <v>6000</v>
      </c>
      <c r="CA32" s="61"/>
      <c r="CB32" s="62"/>
      <c r="CC32" s="58"/>
      <c r="CD32" s="58"/>
      <c r="CE32" s="59"/>
      <c r="CF32" s="54">
        <f t="shared" si="20"/>
        <v>0.04</v>
      </c>
      <c r="CG32" s="55">
        <f t="shared" si="21"/>
        <v>6000</v>
      </c>
      <c r="CH32" s="61"/>
      <c r="CI32" s="62"/>
      <c r="CJ32" s="58"/>
      <c r="CK32" s="58"/>
      <c r="CL32" s="59"/>
      <c r="CM32" s="54">
        <f t="shared" si="22"/>
        <v>0.04</v>
      </c>
      <c r="CN32" s="55">
        <f t="shared" si="23"/>
        <v>6000</v>
      </c>
      <c r="CO32" s="61"/>
      <c r="CP32" s="62"/>
      <c r="CQ32" s="58"/>
      <c r="CR32" s="58"/>
      <c r="CS32" s="59"/>
      <c r="CT32" s="54">
        <f t="shared" si="24"/>
        <v>0.04</v>
      </c>
      <c r="CU32" s="55">
        <f t="shared" si="25"/>
        <v>6000</v>
      </c>
      <c r="CV32" s="61"/>
      <c r="CW32" s="62"/>
      <c r="CX32" s="58"/>
      <c r="CY32" s="58"/>
      <c r="CZ32" s="59"/>
      <c r="DA32" s="54">
        <f t="shared" si="26"/>
        <v>0.04</v>
      </c>
      <c r="DB32" s="55">
        <f t="shared" si="27"/>
        <v>6000</v>
      </c>
      <c r="DC32" s="61"/>
      <c r="DD32" s="62"/>
      <c r="DE32" s="58"/>
      <c r="DF32" s="58"/>
      <c r="DG32" s="59"/>
      <c r="DH32" s="54">
        <f t="shared" si="28"/>
        <v>0.04</v>
      </c>
      <c r="DI32" s="55">
        <f t="shared" si="29"/>
        <v>6000</v>
      </c>
      <c r="DJ32" s="61"/>
      <c r="DK32" s="62"/>
      <c r="DL32" s="58"/>
      <c r="DM32" s="58"/>
      <c r="DN32" s="59"/>
      <c r="DO32" s="54">
        <f t="shared" si="30"/>
        <v>0.04</v>
      </c>
      <c r="DP32" s="55">
        <f t="shared" si="31"/>
        <v>6000</v>
      </c>
      <c r="DQ32" s="61"/>
      <c r="DR32" s="62"/>
      <c r="DS32" s="58"/>
      <c r="DT32" s="58"/>
      <c r="DU32" s="59"/>
      <c r="DV32" s="54">
        <f t="shared" si="32"/>
        <v>0.04</v>
      </c>
      <c r="DW32" s="55">
        <f t="shared" si="33"/>
        <v>6000</v>
      </c>
      <c r="DX32" s="61"/>
      <c r="DY32" s="62"/>
      <c r="DZ32" s="58"/>
      <c r="EA32" s="58"/>
      <c r="EB32" s="59"/>
      <c r="EC32" s="54">
        <f t="shared" si="34"/>
        <v>0.04</v>
      </c>
      <c r="ED32" s="55">
        <f t="shared" si="35"/>
        <v>6000</v>
      </c>
      <c r="EE32" s="61"/>
      <c r="EF32" s="62"/>
      <c r="EG32" s="58"/>
      <c r="EH32" s="58"/>
      <c r="EI32" s="59"/>
      <c r="EJ32" s="54">
        <f t="shared" si="36"/>
        <v>0.04</v>
      </c>
      <c r="EK32" s="55">
        <f t="shared" si="37"/>
        <v>6000</v>
      </c>
      <c r="EL32" s="61"/>
      <c r="EM32" s="62"/>
      <c r="EN32" s="58"/>
      <c r="EO32" s="58"/>
      <c r="EP32" s="59"/>
      <c r="EQ32" s="54">
        <f t="shared" si="38"/>
        <v>0.04</v>
      </c>
      <c r="ER32" s="55">
        <f t="shared" si="39"/>
        <v>6000</v>
      </c>
      <c r="ES32" s="61"/>
      <c r="ET32" s="62"/>
      <c r="EU32" s="58"/>
      <c r="EV32" s="58"/>
      <c r="EW32" s="59"/>
      <c r="EX32" s="54">
        <f t="shared" si="40"/>
        <v>0.04</v>
      </c>
      <c r="EY32" s="55">
        <f t="shared" si="41"/>
        <v>6000</v>
      </c>
      <c r="EZ32" s="61"/>
      <c r="FA32" s="62"/>
      <c r="FB32" s="58"/>
      <c r="FC32" s="58"/>
      <c r="FD32" s="59"/>
      <c r="FE32" s="54">
        <f t="shared" si="42"/>
        <v>0.04</v>
      </c>
      <c r="FF32" s="55">
        <f t="shared" si="43"/>
        <v>6000</v>
      </c>
      <c r="FG32" s="61"/>
      <c r="FH32" s="62"/>
      <c r="FI32" s="58"/>
      <c r="FJ32" s="58"/>
      <c r="FK32" s="59"/>
      <c r="FL32" s="54">
        <f t="shared" si="44"/>
        <v>0.04</v>
      </c>
      <c r="FM32" s="55">
        <f t="shared" si="45"/>
        <v>6000</v>
      </c>
      <c r="FN32" s="61"/>
      <c r="FO32" s="62"/>
      <c r="FP32" s="58"/>
      <c r="FQ32" s="58"/>
      <c r="FR32" s="59"/>
      <c r="FS32" s="54">
        <f t="shared" si="46"/>
        <v>0.04</v>
      </c>
      <c r="FT32" s="55">
        <f t="shared" si="47"/>
        <v>6000</v>
      </c>
      <c r="FU32" s="61"/>
      <c r="FV32" s="62"/>
      <c r="FW32" s="58"/>
      <c r="FX32" s="58"/>
      <c r="FY32" s="59"/>
      <c r="FZ32" s="54">
        <f t="shared" si="48"/>
        <v>0.04</v>
      </c>
      <c r="GA32" s="55">
        <f t="shared" si="49"/>
        <v>6000</v>
      </c>
      <c r="GB32" s="61"/>
      <c r="GC32" s="62"/>
      <c r="GD32" s="58"/>
      <c r="GE32" s="58"/>
      <c r="GF32" s="59"/>
      <c r="GG32" s="54">
        <f t="shared" si="50"/>
        <v>0.04</v>
      </c>
      <c r="GH32" s="55">
        <f t="shared" si="51"/>
        <v>6000</v>
      </c>
      <c r="GI32" s="61"/>
      <c r="GJ32" s="62"/>
      <c r="GK32" s="58"/>
      <c r="GL32" s="58"/>
      <c r="GM32" s="59"/>
      <c r="GN32" s="54">
        <f t="shared" si="52"/>
        <v>0.04</v>
      </c>
      <c r="GO32" s="55">
        <f t="shared" si="53"/>
        <v>6000</v>
      </c>
      <c r="GP32" s="61"/>
      <c r="GQ32" s="62"/>
      <c r="GR32" s="58"/>
      <c r="GS32" s="58"/>
      <c r="GT32" s="59"/>
      <c r="GU32" s="54">
        <f t="shared" si="54"/>
        <v>0.04</v>
      </c>
      <c r="GV32" s="55">
        <f t="shared" si="55"/>
        <v>6000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0.04</v>
      </c>
      <c r="H33" s="55">
        <f t="shared" si="56"/>
        <v>6000</v>
      </c>
      <c r="I33" s="61"/>
      <c r="J33" s="62"/>
      <c r="K33" s="58"/>
      <c r="L33" s="58"/>
      <c r="M33" s="59"/>
      <c r="N33" s="54">
        <f t="shared" si="0"/>
        <v>0.04</v>
      </c>
      <c r="O33" s="55">
        <f t="shared" si="1"/>
        <v>6000</v>
      </c>
      <c r="P33" s="61"/>
      <c r="Q33" s="62"/>
      <c r="R33" s="58"/>
      <c r="S33" s="58"/>
      <c r="T33" s="59"/>
      <c r="U33" s="54">
        <f t="shared" si="2"/>
        <v>0.04</v>
      </c>
      <c r="V33" s="55">
        <f t="shared" si="3"/>
        <v>6000</v>
      </c>
      <c r="W33" s="61"/>
      <c r="X33" s="62"/>
      <c r="Y33" s="58"/>
      <c r="Z33" s="58"/>
      <c r="AA33" s="59"/>
      <c r="AB33" s="54">
        <f t="shared" si="4"/>
        <v>0.04</v>
      </c>
      <c r="AC33" s="55">
        <f t="shared" si="5"/>
        <v>6000</v>
      </c>
      <c r="AD33" s="61"/>
      <c r="AE33" s="62"/>
      <c r="AF33" s="58"/>
      <c r="AG33" s="58"/>
      <c r="AH33" s="59"/>
      <c r="AI33" s="54">
        <f t="shared" si="6"/>
        <v>0.04</v>
      </c>
      <c r="AJ33" s="55">
        <f t="shared" si="7"/>
        <v>6000</v>
      </c>
      <c r="AK33" s="61"/>
      <c r="AL33" s="62"/>
      <c r="AM33" s="58"/>
      <c r="AN33" s="58"/>
      <c r="AO33" s="59"/>
      <c r="AP33" s="54">
        <f t="shared" si="8"/>
        <v>0.04</v>
      </c>
      <c r="AQ33" s="55">
        <f t="shared" si="9"/>
        <v>6000</v>
      </c>
      <c r="AR33" s="61"/>
      <c r="AS33" s="62"/>
      <c r="AT33" s="58"/>
      <c r="AU33" s="58"/>
      <c r="AV33" s="59"/>
      <c r="AW33" s="54">
        <f t="shared" si="10"/>
        <v>0.04</v>
      </c>
      <c r="AX33" s="55">
        <f t="shared" si="11"/>
        <v>6000</v>
      </c>
      <c r="AY33" s="61"/>
      <c r="AZ33" s="62"/>
      <c r="BA33" s="58"/>
      <c r="BB33" s="58"/>
      <c r="BC33" s="59"/>
      <c r="BD33" s="54">
        <f t="shared" si="12"/>
        <v>0.04</v>
      </c>
      <c r="BE33" s="55">
        <f t="shared" si="13"/>
        <v>6000</v>
      </c>
      <c r="BF33" s="61"/>
      <c r="BG33" s="62"/>
      <c r="BH33" s="58"/>
      <c r="BI33" s="58"/>
      <c r="BJ33" s="59"/>
      <c r="BK33" s="54">
        <f t="shared" si="14"/>
        <v>0.04</v>
      </c>
      <c r="BL33" s="55">
        <f t="shared" si="15"/>
        <v>6000</v>
      </c>
      <c r="BM33" s="61"/>
      <c r="BN33" s="62"/>
      <c r="BO33" s="58"/>
      <c r="BP33" s="58"/>
      <c r="BQ33" s="59"/>
      <c r="BR33" s="54">
        <f t="shared" si="16"/>
        <v>0.04</v>
      </c>
      <c r="BS33" s="55">
        <f t="shared" si="17"/>
        <v>6000</v>
      </c>
      <c r="BT33" s="61"/>
      <c r="BU33" s="62"/>
      <c r="BV33" s="58"/>
      <c r="BW33" s="58"/>
      <c r="BX33" s="59"/>
      <c r="BY33" s="54">
        <f t="shared" si="18"/>
        <v>0.04</v>
      </c>
      <c r="BZ33" s="55">
        <f t="shared" si="19"/>
        <v>6000</v>
      </c>
      <c r="CA33" s="61"/>
      <c r="CB33" s="62"/>
      <c r="CC33" s="58"/>
      <c r="CD33" s="58"/>
      <c r="CE33" s="59"/>
      <c r="CF33" s="54">
        <f t="shared" si="20"/>
        <v>0.04</v>
      </c>
      <c r="CG33" s="55">
        <f t="shared" si="21"/>
        <v>6000</v>
      </c>
      <c r="CH33" s="61"/>
      <c r="CI33" s="62"/>
      <c r="CJ33" s="58"/>
      <c r="CK33" s="58"/>
      <c r="CL33" s="59"/>
      <c r="CM33" s="54">
        <f t="shared" si="22"/>
        <v>0.04</v>
      </c>
      <c r="CN33" s="55">
        <f t="shared" si="23"/>
        <v>6000</v>
      </c>
      <c r="CO33" s="61"/>
      <c r="CP33" s="62"/>
      <c r="CQ33" s="58"/>
      <c r="CR33" s="58"/>
      <c r="CS33" s="59"/>
      <c r="CT33" s="54">
        <f t="shared" si="24"/>
        <v>0.04</v>
      </c>
      <c r="CU33" s="55">
        <f t="shared" si="25"/>
        <v>6000</v>
      </c>
      <c r="CV33" s="61"/>
      <c r="CW33" s="62"/>
      <c r="CX33" s="58"/>
      <c r="CY33" s="58"/>
      <c r="CZ33" s="59"/>
      <c r="DA33" s="54">
        <f t="shared" si="26"/>
        <v>0.04</v>
      </c>
      <c r="DB33" s="55">
        <f t="shared" si="27"/>
        <v>6000</v>
      </c>
      <c r="DC33" s="61"/>
      <c r="DD33" s="62"/>
      <c r="DE33" s="58"/>
      <c r="DF33" s="58"/>
      <c r="DG33" s="59"/>
      <c r="DH33" s="54">
        <f t="shared" si="28"/>
        <v>0.04</v>
      </c>
      <c r="DI33" s="55">
        <f t="shared" si="29"/>
        <v>6000</v>
      </c>
      <c r="DJ33" s="61"/>
      <c r="DK33" s="62"/>
      <c r="DL33" s="58"/>
      <c r="DM33" s="58"/>
      <c r="DN33" s="59"/>
      <c r="DO33" s="54">
        <f t="shared" si="30"/>
        <v>0.04</v>
      </c>
      <c r="DP33" s="55">
        <f t="shared" si="31"/>
        <v>6000</v>
      </c>
      <c r="DQ33" s="61"/>
      <c r="DR33" s="62"/>
      <c r="DS33" s="58"/>
      <c r="DT33" s="58"/>
      <c r="DU33" s="59"/>
      <c r="DV33" s="54">
        <f t="shared" si="32"/>
        <v>0.04</v>
      </c>
      <c r="DW33" s="55">
        <f t="shared" si="33"/>
        <v>6000</v>
      </c>
      <c r="DX33" s="61"/>
      <c r="DY33" s="62"/>
      <c r="DZ33" s="58"/>
      <c r="EA33" s="58"/>
      <c r="EB33" s="59"/>
      <c r="EC33" s="54">
        <f t="shared" si="34"/>
        <v>0.04</v>
      </c>
      <c r="ED33" s="55">
        <f t="shared" si="35"/>
        <v>6000</v>
      </c>
      <c r="EE33" s="61"/>
      <c r="EF33" s="62"/>
      <c r="EG33" s="58"/>
      <c r="EH33" s="58"/>
      <c r="EI33" s="59"/>
      <c r="EJ33" s="54">
        <f t="shared" si="36"/>
        <v>0.04</v>
      </c>
      <c r="EK33" s="55">
        <f t="shared" si="37"/>
        <v>6000</v>
      </c>
      <c r="EL33" s="61"/>
      <c r="EM33" s="62"/>
      <c r="EN33" s="58"/>
      <c r="EO33" s="58"/>
      <c r="EP33" s="59"/>
      <c r="EQ33" s="54">
        <f t="shared" si="38"/>
        <v>0.04</v>
      </c>
      <c r="ER33" s="55">
        <f t="shared" si="39"/>
        <v>6000</v>
      </c>
      <c r="ES33" s="61"/>
      <c r="ET33" s="62"/>
      <c r="EU33" s="58"/>
      <c r="EV33" s="58"/>
      <c r="EW33" s="59"/>
      <c r="EX33" s="54">
        <f t="shared" si="40"/>
        <v>0.04</v>
      </c>
      <c r="EY33" s="55">
        <f t="shared" si="41"/>
        <v>6000</v>
      </c>
      <c r="EZ33" s="61"/>
      <c r="FA33" s="62"/>
      <c r="FB33" s="58"/>
      <c r="FC33" s="58"/>
      <c r="FD33" s="59"/>
      <c r="FE33" s="54">
        <f t="shared" si="42"/>
        <v>0.04</v>
      </c>
      <c r="FF33" s="55">
        <f t="shared" si="43"/>
        <v>6000</v>
      </c>
      <c r="FG33" s="61"/>
      <c r="FH33" s="62"/>
      <c r="FI33" s="58"/>
      <c r="FJ33" s="58"/>
      <c r="FK33" s="59"/>
      <c r="FL33" s="54">
        <f t="shared" si="44"/>
        <v>0.04</v>
      </c>
      <c r="FM33" s="55">
        <f t="shared" si="45"/>
        <v>6000</v>
      </c>
      <c r="FN33" s="61"/>
      <c r="FO33" s="62"/>
      <c r="FP33" s="58"/>
      <c r="FQ33" s="58"/>
      <c r="FR33" s="59"/>
      <c r="FS33" s="54">
        <f t="shared" si="46"/>
        <v>0.04</v>
      </c>
      <c r="FT33" s="55">
        <f t="shared" si="47"/>
        <v>6000</v>
      </c>
      <c r="FU33" s="61"/>
      <c r="FV33" s="62"/>
      <c r="FW33" s="58"/>
      <c r="FX33" s="58"/>
      <c r="FY33" s="59"/>
      <c r="FZ33" s="54">
        <f t="shared" si="48"/>
        <v>0.04</v>
      </c>
      <c r="GA33" s="55">
        <f t="shared" si="49"/>
        <v>6000</v>
      </c>
      <c r="GB33" s="61"/>
      <c r="GC33" s="62"/>
      <c r="GD33" s="58"/>
      <c r="GE33" s="58"/>
      <c r="GF33" s="59"/>
      <c r="GG33" s="54">
        <f t="shared" si="50"/>
        <v>0.04</v>
      </c>
      <c r="GH33" s="55">
        <f t="shared" si="51"/>
        <v>6000</v>
      </c>
      <c r="GI33" s="61"/>
      <c r="GJ33" s="62"/>
      <c r="GK33" s="58"/>
      <c r="GL33" s="58"/>
      <c r="GM33" s="59"/>
      <c r="GN33" s="54">
        <f t="shared" si="52"/>
        <v>0.04</v>
      </c>
      <c r="GO33" s="55">
        <f t="shared" si="53"/>
        <v>6000</v>
      </c>
      <c r="GP33" s="61"/>
      <c r="GQ33" s="62"/>
      <c r="GR33" s="58"/>
      <c r="GS33" s="58"/>
      <c r="GT33" s="59"/>
      <c r="GU33" s="54">
        <f t="shared" si="54"/>
        <v>0.04</v>
      </c>
      <c r="GV33" s="55">
        <f t="shared" si="55"/>
        <v>6000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0.04</v>
      </c>
      <c r="H34" s="55">
        <f t="shared" si="56"/>
        <v>6000</v>
      </c>
      <c r="I34" s="64"/>
      <c r="J34" s="65"/>
      <c r="K34" s="66"/>
      <c r="L34" s="66"/>
      <c r="M34" s="67"/>
      <c r="N34" s="68">
        <f t="shared" si="0"/>
        <v>0.04</v>
      </c>
      <c r="O34" s="69">
        <f t="shared" si="1"/>
        <v>6000</v>
      </c>
      <c r="P34" s="64"/>
      <c r="Q34" s="65"/>
      <c r="R34" s="66"/>
      <c r="S34" s="66"/>
      <c r="T34" s="67"/>
      <c r="U34" s="68">
        <f t="shared" si="2"/>
        <v>0.04</v>
      </c>
      <c r="V34" s="69">
        <f t="shared" si="3"/>
        <v>6000</v>
      </c>
      <c r="W34" s="64"/>
      <c r="X34" s="65"/>
      <c r="Y34" s="66"/>
      <c r="Z34" s="66"/>
      <c r="AA34" s="67"/>
      <c r="AB34" s="68">
        <f t="shared" si="4"/>
        <v>0.04</v>
      </c>
      <c r="AC34" s="69">
        <f t="shared" si="5"/>
        <v>6000</v>
      </c>
      <c r="AD34" s="64"/>
      <c r="AE34" s="65"/>
      <c r="AF34" s="66"/>
      <c r="AG34" s="66"/>
      <c r="AH34" s="67"/>
      <c r="AI34" s="68">
        <f t="shared" si="6"/>
        <v>0.04</v>
      </c>
      <c r="AJ34" s="69">
        <f t="shared" si="7"/>
        <v>6000</v>
      </c>
      <c r="AK34" s="64"/>
      <c r="AL34" s="65"/>
      <c r="AM34" s="66"/>
      <c r="AN34" s="66"/>
      <c r="AO34" s="67"/>
      <c r="AP34" s="68">
        <f t="shared" si="8"/>
        <v>0.04</v>
      </c>
      <c r="AQ34" s="69">
        <f t="shared" si="9"/>
        <v>6000</v>
      </c>
      <c r="AR34" s="64"/>
      <c r="AS34" s="65"/>
      <c r="AT34" s="66"/>
      <c r="AU34" s="66"/>
      <c r="AV34" s="67"/>
      <c r="AW34" s="68">
        <f t="shared" si="10"/>
        <v>0.04</v>
      </c>
      <c r="AX34" s="69">
        <f t="shared" si="11"/>
        <v>6000</v>
      </c>
      <c r="AY34" s="64"/>
      <c r="AZ34" s="65"/>
      <c r="BA34" s="66"/>
      <c r="BB34" s="66"/>
      <c r="BC34" s="67"/>
      <c r="BD34" s="68">
        <f t="shared" si="12"/>
        <v>0.04</v>
      </c>
      <c r="BE34" s="69">
        <f t="shared" si="13"/>
        <v>6000</v>
      </c>
      <c r="BF34" s="64"/>
      <c r="BG34" s="65"/>
      <c r="BH34" s="66"/>
      <c r="BI34" s="66"/>
      <c r="BJ34" s="67"/>
      <c r="BK34" s="68">
        <f t="shared" si="14"/>
        <v>0.04</v>
      </c>
      <c r="BL34" s="69">
        <f t="shared" si="15"/>
        <v>6000</v>
      </c>
      <c r="BM34" s="64"/>
      <c r="BN34" s="65"/>
      <c r="BO34" s="66"/>
      <c r="BP34" s="66"/>
      <c r="BQ34" s="67"/>
      <c r="BR34" s="68">
        <f t="shared" si="16"/>
        <v>0.04</v>
      </c>
      <c r="BS34" s="69">
        <f t="shared" si="17"/>
        <v>6000</v>
      </c>
      <c r="BT34" s="64"/>
      <c r="BU34" s="65"/>
      <c r="BV34" s="66"/>
      <c r="BW34" s="66"/>
      <c r="BX34" s="67"/>
      <c r="BY34" s="68">
        <f t="shared" si="18"/>
        <v>0.04</v>
      </c>
      <c r="BZ34" s="69">
        <f t="shared" si="19"/>
        <v>6000</v>
      </c>
      <c r="CA34" s="64"/>
      <c r="CB34" s="65"/>
      <c r="CC34" s="66"/>
      <c r="CD34" s="66"/>
      <c r="CE34" s="67"/>
      <c r="CF34" s="68">
        <f t="shared" si="20"/>
        <v>0.04</v>
      </c>
      <c r="CG34" s="69">
        <f t="shared" si="21"/>
        <v>6000</v>
      </c>
      <c r="CH34" s="64"/>
      <c r="CI34" s="65"/>
      <c r="CJ34" s="66"/>
      <c r="CK34" s="66"/>
      <c r="CL34" s="67"/>
      <c r="CM34" s="68">
        <f t="shared" si="22"/>
        <v>0.04</v>
      </c>
      <c r="CN34" s="69">
        <f t="shared" si="23"/>
        <v>6000</v>
      </c>
      <c r="CO34" s="64"/>
      <c r="CP34" s="65"/>
      <c r="CQ34" s="66"/>
      <c r="CR34" s="66"/>
      <c r="CS34" s="67"/>
      <c r="CT34" s="68">
        <f t="shared" si="24"/>
        <v>0.04</v>
      </c>
      <c r="CU34" s="69">
        <f t="shared" si="25"/>
        <v>6000</v>
      </c>
      <c r="CV34" s="64"/>
      <c r="CW34" s="65"/>
      <c r="CX34" s="66"/>
      <c r="CY34" s="66"/>
      <c r="CZ34" s="67"/>
      <c r="DA34" s="68">
        <f t="shared" si="26"/>
        <v>0.04</v>
      </c>
      <c r="DB34" s="69">
        <f t="shared" si="27"/>
        <v>6000</v>
      </c>
      <c r="DC34" s="64"/>
      <c r="DD34" s="65"/>
      <c r="DE34" s="66"/>
      <c r="DF34" s="66"/>
      <c r="DG34" s="67"/>
      <c r="DH34" s="68">
        <f t="shared" si="28"/>
        <v>0.04</v>
      </c>
      <c r="DI34" s="69">
        <f t="shared" si="29"/>
        <v>6000</v>
      </c>
      <c r="DJ34" s="64"/>
      <c r="DK34" s="65"/>
      <c r="DL34" s="66"/>
      <c r="DM34" s="66"/>
      <c r="DN34" s="67"/>
      <c r="DO34" s="68">
        <f t="shared" si="30"/>
        <v>0.04</v>
      </c>
      <c r="DP34" s="69">
        <f t="shared" si="31"/>
        <v>6000</v>
      </c>
      <c r="DQ34" s="64"/>
      <c r="DR34" s="65"/>
      <c r="DS34" s="66"/>
      <c r="DT34" s="66"/>
      <c r="DU34" s="67"/>
      <c r="DV34" s="68">
        <f t="shared" si="32"/>
        <v>0.04</v>
      </c>
      <c r="DW34" s="69">
        <f t="shared" si="33"/>
        <v>6000</v>
      </c>
      <c r="DX34" s="64"/>
      <c r="DY34" s="65"/>
      <c r="DZ34" s="66"/>
      <c r="EA34" s="66"/>
      <c r="EB34" s="67"/>
      <c r="EC34" s="68">
        <f t="shared" si="34"/>
        <v>0.04</v>
      </c>
      <c r="ED34" s="69">
        <f t="shared" si="35"/>
        <v>6000</v>
      </c>
      <c r="EE34" s="64"/>
      <c r="EF34" s="65"/>
      <c r="EG34" s="66"/>
      <c r="EH34" s="66"/>
      <c r="EI34" s="67"/>
      <c r="EJ34" s="68">
        <f t="shared" si="36"/>
        <v>0.04</v>
      </c>
      <c r="EK34" s="69">
        <f t="shared" si="37"/>
        <v>6000</v>
      </c>
      <c r="EL34" s="64"/>
      <c r="EM34" s="65"/>
      <c r="EN34" s="66"/>
      <c r="EO34" s="66"/>
      <c r="EP34" s="67"/>
      <c r="EQ34" s="68">
        <f t="shared" si="38"/>
        <v>0.04</v>
      </c>
      <c r="ER34" s="69">
        <f t="shared" si="39"/>
        <v>6000</v>
      </c>
      <c r="ES34" s="64"/>
      <c r="ET34" s="65"/>
      <c r="EU34" s="66"/>
      <c r="EV34" s="66"/>
      <c r="EW34" s="67"/>
      <c r="EX34" s="68">
        <f t="shared" si="40"/>
        <v>0.04</v>
      </c>
      <c r="EY34" s="69">
        <f t="shared" si="41"/>
        <v>6000</v>
      </c>
      <c r="EZ34" s="64"/>
      <c r="FA34" s="65"/>
      <c r="FB34" s="66"/>
      <c r="FC34" s="66"/>
      <c r="FD34" s="67"/>
      <c r="FE34" s="68">
        <f t="shared" si="42"/>
        <v>0.04</v>
      </c>
      <c r="FF34" s="69">
        <f t="shared" si="43"/>
        <v>6000</v>
      </c>
      <c r="FG34" s="64"/>
      <c r="FH34" s="65"/>
      <c r="FI34" s="66"/>
      <c r="FJ34" s="66"/>
      <c r="FK34" s="67"/>
      <c r="FL34" s="68">
        <f t="shared" si="44"/>
        <v>0.04</v>
      </c>
      <c r="FM34" s="69">
        <f t="shared" si="45"/>
        <v>6000</v>
      </c>
      <c r="FN34" s="64"/>
      <c r="FO34" s="65"/>
      <c r="FP34" s="66"/>
      <c r="FQ34" s="66"/>
      <c r="FR34" s="67"/>
      <c r="FS34" s="68">
        <f t="shared" si="46"/>
        <v>0.04</v>
      </c>
      <c r="FT34" s="69">
        <f t="shared" si="47"/>
        <v>6000</v>
      </c>
      <c r="FU34" s="64"/>
      <c r="FV34" s="65"/>
      <c r="FW34" s="66"/>
      <c r="FX34" s="66"/>
      <c r="FY34" s="67"/>
      <c r="FZ34" s="68">
        <f t="shared" si="48"/>
        <v>0.04</v>
      </c>
      <c r="GA34" s="69">
        <f t="shared" si="49"/>
        <v>6000</v>
      </c>
      <c r="GB34" s="64"/>
      <c r="GC34" s="65"/>
      <c r="GD34" s="66"/>
      <c r="GE34" s="66"/>
      <c r="GF34" s="67"/>
      <c r="GG34" s="68">
        <f t="shared" si="50"/>
        <v>0.04</v>
      </c>
      <c r="GH34" s="69">
        <f t="shared" si="51"/>
        <v>6000</v>
      </c>
      <c r="GI34" s="64"/>
      <c r="GJ34" s="65"/>
      <c r="GK34" s="66"/>
      <c r="GL34" s="66"/>
      <c r="GM34" s="67"/>
      <c r="GN34" s="68">
        <f t="shared" si="52"/>
        <v>0.04</v>
      </c>
      <c r="GO34" s="69">
        <f t="shared" si="53"/>
        <v>6000</v>
      </c>
      <c r="GP34" s="64"/>
      <c r="GQ34" s="65"/>
      <c r="GR34" s="66"/>
      <c r="GS34" s="66"/>
      <c r="GT34" s="67"/>
      <c r="GU34" s="68">
        <f t="shared" si="54"/>
        <v>0.04</v>
      </c>
      <c r="GV34" s="69">
        <f t="shared" si="55"/>
        <v>6000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>
        <v>0.04</v>
      </c>
      <c r="H35" s="77">
        <f>4000+2000</f>
        <v>6000</v>
      </c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>
        <f>+N34-G34</f>
        <v>0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>
        <f>GU34</f>
        <v>0.04</v>
      </c>
      <c r="Q42" s="339"/>
      <c r="R42" s="339"/>
      <c r="S42" s="339"/>
      <c r="T42" s="333">
        <f>+GV34</f>
        <v>6000</v>
      </c>
      <c r="U42" s="334"/>
      <c r="V42" s="335"/>
      <c r="W42" s="336">
        <f>+P42*T42</f>
        <v>240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0</v>
      </c>
      <c r="F43" s="381"/>
      <c r="G43" s="381"/>
      <c r="H43" s="381"/>
      <c r="I43" s="381"/>
      <c r="J43" s="381"/>
      <c r="K43" s="381"/>
      <c r="L43" s="381">
        <f>+E43+I43</f>
        <v>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46116</v>
      </c>
      <c r="D47" s="310"/>
      <c r="E47" s="310"/>
      <c r="F47" s="311"/>
      <c r="G47" s="312"/>
      <c r="H47" s="313"/>
      <c r="I47" s="232" t="e">
        <f ca="1">DATEDIF(C47,TODAY(),"y")&amp;" ปี "&amp;DATEDIF(C47,TODAY(),"ym")&amp;" เดือน "&amp;DATEDIF(C47,TODAY(),"md")&amp;" วัน"</f>
        <v>#NUM!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1.4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0.04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0.04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0.04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6000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-1487.6129032258063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0</v>
      </c>
      <c r="G90" s="384"/>
      <c r="H90" s="384"/>
      <c r="I90" s="387">
        <f>+F90/$F$99</f>
        <v>0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0</v>
      </c>
      <c r="G91" s="291"/>
      <c r="H91" s="291"/>
      <c r="I91" s="281">
        <f>+F91/$F$99</f>
        <v>0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+H35*5.5</f>
        <v>33000</v>
      </c>
      <c r="G93" s="262"/>
      <c r="H93" s="263"/>
      <c r="I93" s="278">
        <f>+F93/$F$99</f>
        <v>-1.8704233592657263E-3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-1322322.5806451612</v>
      </c>
      <c r="G94" s="262"/>
      <c r="H94" s="263"/>
      <c r="I94" s="278">
        <f t="shared" ref="I94:I99" si="61">+F94/$F$99</f>
        <v>7.4948577070401423E-2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-7438064.5161290318</v>
      </c>
      <c r="G95" s="262"/>
      <c r="H95" s="263"/>
      <c r="I95" s="278">
        <f t="shared" si="61"/>
        <v>0.42158574602100796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-8925677.4193548374</v>
      </c>
      <c r="G96" s="262"/>
      <c r="H96" s="263"/>
      <c r="I96" s="278">
        <f t="shared" si="61"/>
        <v>0.50590289522520948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-5.6679495735325041E-4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-17643064.516129032</v>
      </c>
      <c r="G98" s="327"/>
      <c r="H98" s="328"/>
      <c r="I98" s="329">
        <f t="shared" si="61"/>
        <v>1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-17643064.516129032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17643064.516129032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157</v>
      </c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4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15"/>
      <c r="D105" s="416"/>
      <c r="E105" s="416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7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18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/>
      <c r="O106" s="419"/>
      <c r="P106" s="419"/>
      <c r="Q106" s="420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AH2:AH3"/>
    <mergeCell ref="BC2:BC3"/>
    <mergeCell ref="BD2:BD3"/>
    <mergeCell ref="AB2:AB3"/>
    <mergeCell ref="AC2:AC3"/>
    <mergeCell ref="AD2:AE2"/>
    <mergeCell ref="AF2:AG2"/>
    <mergeCell ref="AX2:AX3"/>
    <mergeCell ref="AY2:AZ2"/>
    <mergeCell ref="BA2:BB2"/>
    <mergeCell ref="AP2:AP3"/>
    <mergeCell ref="AQ2:AQ3"/>
    <mergeCell ref="AR2:AS2"/>
    <mergeCell ref="AT2:AU2"/>
    <mergeCell ref="AV2:AV3"/>
    <mergeCell ref="AW2:AW3"/>
    <mergeCell ref="AI2:AI3"/>
    <mergeCell ref="AJ2:AJ3"/>
    <mergeCell ref="AK2:AL2"/>
    <mergeCell ref="AM2:AN2"/>
    <mergeCell ref="AO2:AO3"/>
    <mergeCell ref="A1:A2"/>
    <mergeCell ref="B1:H1"/>
    <mergeCell ref="I1:O1"/>
    <mergeCell ref="P1:V1"/>
    <mergeCell ref="W1:AC1"/>
    <mergeCell ref="AD1:AJ1"/>
    <mergeCell ref="B2:C2"/>
    <mergeCell ref="D2:E2"/>
    <mergeCell ref="F2:F3"/>
    <mergeCell ref="G2:G3"/>
    <mergeCell ref="P2:Q2"/>
    <mergeCell ref="R2:S2"/>
    <mergeCell ref="T2:T3"/>
    <mergeCell ref="U2:U3"/>
    <mergeCell ref="V2:V3"/>
    <mergeCell ref="W2:X2"/>
    <mergeCell ref="Y2:Z2"/>
    <mergeCell ref="AA2:AA3"/>
    <mergeCell ref="H2:H3"/>
    <mergeCell ref="I2:J2"/>
    <mergeCell ref="K2:L2"/>
    <mergeCell ref="M2:M3"/>
    <mergeCell ref="N2:N3"/>
    <mergeCell ref="O2:O3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FG1:FM1"/>
    <mergeCell ref="FN1:FT1"/>
    <mergeCell ref="FU1:GA1"/>
    <mergeCell ref="GB1:GH1"/>
    <mergeCell ref="GI1:GO1"/>
    <mergeCell ref="GP1:GV1"/>
    <mergeCell ref="DQ1:DW1"/>
    <mergeCell ref="DX1:ED1"/>
    <mergeCell ref="EE1:EK1"/>
    <mergeCell ref="EL1:ER1"/>
    <mergeCell ref="ES1:EY1"/>
    <mergeCell ref="EZ1:FF1"/>
    <mergeCell ref="BT2:BU2"/>
    <mergeCell ref="BV2:BW2"/>
    <mergeCell ref="BF2:BG2"/>
    <mergeCell ref="BH2:BI2"/>
    <mergeCell ref="BJ2:BJ3"/>
    <mergeCell ref="BK2:BK3"/>
    <mergeCell ref="BL2:BL3"/>
    <mergeCell ref="BM2:BN2"/>
    <mergeCell ref="BE2:BE3"/>
    <mergeCell ref="BO2:BP2"/>
    <mergeCell ref="BQ2:BQ3"/>
    <mergeCell ref="BR2:BR3"/>
    <mergeCell ref="BS2:BS3"/>
    <mergeCell ref="CF2:CF3"/>
    <mergeCell ref="CG2:CG3"/>
    <mergeCell ref="CH2:CI2"/>
    <mergeCell ref="CJ2:CK2"/>
    <mergeCell ref="CL2:CL3"/>
    <mergeCell ref="CM2:CM3"/>
    <mergeCell ref="BX2:BX3"/>
    <mergeCell ref="BY2:BY3"/>
    <mergeCell ref="BZ2:BZ3"/>
    <mergeCell ref="CA2:CB2"/>
    <mergeCell ref="CC2:CD2"/>
    <mergeCell ref="CE2:CE3"/>
    <mergeCell ref="CV2:CW2"/>
    <mergeCell ref="CX2:CY2"/>
    <mergeCell ref="CZ2:CZ3"/>
    <mergeCell ref="DA2:DA3"/>
    <mergeCell ref="DB2:DB3"/>
    <mergeCell ref="DC2:DD2"/>
    <mergeCell ref="CN2:CN3"/>
    <mergeCell ref="CO2:CP2"/>
    <mergeCell ref="CQ2:CR2"/>
    <mergeCell ref="CS2:CS3"/>
    <mergeCell ref="CT2:CT3"/>
    <mergeCell ref="CU2:CU3"/>
    <mergeCell ref="DN2:DN3"/>
    <mergeCell ref="DO2:DO3"/>
    <mergeCell ref="DP2:DP3"/>
    <mergeCell ref="DQ2:DR2"/>
    <mergeCell ref="DS2:DT2"/>
    <mergeCell ref="DU2:DU3"/>
    <mergeCell ref="DE2:DF2"/>
    <mergeCell ref="DG2:DG3"/>
    <mergeCell ref="DH2:DH3"/>
    <mergeCell ref="DI2:DI3"/>
    <mergeCell ref="DJ2:DK2"/>
    <mergeCell ref="DL2:DM2"/>
    <mergeCell ref="ED2:ED3"/>
    <mergeCell ref="EE2:EF2"/>
    <mergeCell ref="EG2:EH2"/>
    <mergeCell ref="EI2:EI3"/>
    <mergeCell ref="EJ2:EJ3"/>
    <mergeCell ref="EK2:EK3"/>
    <mergeCell ref="DV2:DV3"/>
    <mergeCell ref="DW2:DW3"/>
    <mergeCell ref="DX2:DY2"/>
    <mergeCell ref="DZ2:EA2"/>
    <mergeCell ref="EB2:EB3"/>
    <mergeCell ref="EC2:EC3"/>
    <mergeCell ref="EX2:EX3"/>
    <mergeCell ref="EY2:EY3"/>
    <mergeCell ref="EZ2:FA2"/>
    <mergeCell ref="FB2:FC2"/>
    <mergeCell ref="EL2:EM2"/>
    <mergeCell ref="EN2:EO2"/>
    <mergeCell ref="EP2:EP3"/>
    <mergeCell ref="EQ2:EQ3"/>
    <mergeCell ref="ER2:ER3"/>
    <mergeCell ref="ES2:ET2"/>
    <mergeCell ref="B36:C36"/>
    <mergeCell ref="D36:E36"/>
    <mergeCell ref="G36:H36"/>
    <mergeCell ref="I36:J36"/>
    <mergeCell ref="K36:L36"/>
    <mergeCell ref="P36:Q36"/>
    <mergeCell ref="R36:S36"/>
    <mergeCell ref="GK2:GL2"/>
    <mergeCell ref="GM2:GM3"/>
    <mergeCell ref="GB2:GC2"/>
    <mergeCell ref="GD2:GE2"/>
    <mergeCell ref="GF2:GF3"/>
    <mergeCell ref="GG2:GG3"/>
    <mergeCell ref="GH2:GH3"/>
    <mergeCell ref="GI2:GJ2"/>
    <mergeCell ref="FT2:FT3"/>
    <mergeCell ref="FU2:FV2"/>
    <mergeCell ref="FW2:FX2"/>
    <mergeCell ref="FY2:FY3"/>
    <mergeCell ref="FZ2:FZ3"/>
    <mergeCell ref="GA2:GA3"/>
    <mergeCell ref="FL2:FL3"/>
    <mergeCell ref="FM2:FM3"/>
    <mergeCell ref="FN2:FO2"/>
    <mergeCell ref="W36:X36"/>
    <mergeCell ref="Y36:Z36"/>
    <mergeCell ref="AD36:AE36"/>
    <mergeCell ref="AF36:AG36"/>
    <mergeCell ref="AK36:AL36"/>
    <mergeCell ref="AM36:AN36"/>
    <mergeCell ref="GT2:GT3"/>
    <mergeCell ref="GU2:GU3"/>
    <mergeCell ref="GV2:GV3"/>
    <mergeCell ref="GN2:GN3"/>
    <mergeCell ref="GO2:GO3"/>
    <mergeCell ref="GP2:GQ2"/>
    <mergeCell ref="GR2:GS2"/>
    <mergeCell ref="FP2:FQ2"/>
    <mergeCell ref="FR2:FR3"/>
    <mergeCell ref="FS2:FS3"/>
    <mergeCell ref="FD2:FD3"/>
    <mergeCell ref="FE2:FE3"/>
    <mergeCell ref="FF2:FF3"/>
    <mergeCell ref="FG2:FH2"/>
    <mergeCell ref="FI2:FJ2"/>
    <mergeCell ref="FK2:FK3"/>
    <mergeCell ref="EU2:EV2"/>
    <mergeCell ref="EW2:EW3"/>
    <mergeCell ref="BM36:BN36"/>
    <mergeCell ref="BO36:BP36"/>
    <mergeCell ref="BT36:BU36"/>
    <mergeCell ref="BV36:BW36"/>
    <mergeCell ref="CA36:CB36"/>
    <mergeCell ref="CC36:CD36"/>
    <mergeCell ref="AR36:AS36"/>
    <mergeCell ref="AT36:AU36"/>
    <mergeCell ref="AY36:AZ36"/>
    <mergeCell ref="BA36:BB36"/>
    <mergeCell ref="BF36:BG36"/>
    <mergeCell ref="BH36:BI36"/>
    <mergeCell ref="DC36:DD36"/>
    <mergeCell ref="DE36:DF36"/>
    <mergeCell ref="DJ36:DK36"/>
    <mergeCell ref="DL36:DM36"/>
    <mergeCell ref="DQ36:DR36"/>
    <mergeCell ref="DS36:DT36"/>
    <mergeCell ref="CH36:CI36"/>
    <mergeCell ref="CJ36:CK36"/>
    <mergeCell ref="CO36:CP36"/>
    <mergeCell ref="CQ36:CR36"/>
    <mergeCell ref="CV36:CW36"/>
    <mergeCell ref="CX36:CY36"/>
    <mergeCell ref="GI36:GJ36"/>
    <mergeCell ref="GK36:GL36"/>
    <mergeCell ref="GP36:GQ36"/>
    <mergeCell ref="GR36:GS36"/>
    <mergeCell ref="C39:F39"/>
    <mergeCell ref="H39:N39"/>
    <mergeCell ref="FN36:FO36"/>
    <mergeCell ref="FP36:FQ36"/>
    <mergeCell ref="FU36:FV36"/>
    <mergeCell ref="FW36:FX36"/>
    <mergeCell ref="GB36:GC36"/>
    <mergeCell ref="GD36:GE36"/>
    <mergeCell ref="ES36:ET36"/>
    <mergeCell ref="EU36:EV36"/>
    <mergeCell ref="EZ36:FA36"/>
    <mergeCell ref="FB36:FC36"/>
    <mergeCell ref="FG36:FH36"/>
    <mergeCell ref="FI36:FJ36"/>
    <mergeCell ref="DX36:DY36"/>
    <mergeCell ref="DZ36:EA36"/>
    <mergeCell ref="EE36:EF36"/>
    <mergeCell ref="EG36:EH36"/>
    <mergeCell ref="EL36:EM36"/>
    <mergeCell ref="EN36:EO36"/>
    <mergeCell ref="W41:Y41"/>
    <mergeCell ref="C42:D42"/>
    <mergeCell ref="E42:H42"/>
    <mergeCell ref="I42:K42"/>
    <mergeCell ref="L42:N42"/>
    <mergeCell ref="P42:S42"/>
    <mergeCell ref="T42:V42"/>
    <mergeCell ref="W42:Y42"/>
    <mergeCell ref="C41:D41"/>
    <mergeCell ref="E41:H41"/>
    <mergeCell ref="I41:K41"/>
    <mergeCell ref="L41:N41"/>
    <mergeCell ref="P41:S41"/>
    <mergeCell ref="T41:V41"/>
    <mergeCell ref="L46:N46"/>
    <mergeCell ref="O46:Q46"/>
    <mergeCell ref="C47:E47"/>
    <mergeCell ref="F47:H47"/>
    <mergeCell ref="I47:K47"/>
    <mergeCell ref="L47:N47"/>
    <mergeCell ref="O47:Q47"/>
    <mergeCell ref="C43:D43"/>
    <mergeCell ref="E43:H43"/>
    <mergeCell ref="I43:K43"/>
    <mergeCell ref="L43:N43"/>
    <mergeCell ref="C44:D44"/>
    <mergeCell ref="E44:H44"/>
    <mergeCell ref="I44:K44"/>
    <mergeCell ref="L44:N44"/>
    <mergeCell ref="C49:F49"/>
    <mergeCell ref="C50:D50"/>
    <mergeCell ref="E50:F50"/>
    <mergeCell ref="C51:D51"/>
    <mergeCell ref="E51:F51"/>
    <mergeCell ref="C54:J54"/>
    <mergeCell ref="C46:E46"/>
    <mergeCell ref="F46:H46"/>
    <mergeCell ref="I46:K46"/>
    <mergeCell ref="C56:Q56"/>
    <mergeCell ref="C57:E57"/>
    <mergeCell ref="F57:H57"/>
    <mergeCell ref="I57:K57"/>
    <mergeCell ref="L57:N57"/>
    <mergeCell ref="O57:Q57"/>
    <mergeCell ref="K54:Q54"/>
    <mergeCell ref="C55:E55"/>
    <mergeCell ref="F55:H55"/>
    <mergeCell ref="I55:K55"/>
    <mergeCell ref="L55:N55"/>
    <mergeCell ref="O55:Q55"/>
    <mergeCell ref="C58:E58"/>
    <mergeCell ref="F58:H58"/>
    <mergeCell ref="I58:K58"/>
    <mergeCell ref="L58:N58"/>
    <mergeCell ref="O58:Q58"/>
    <mergeCell ref="C62:E62"/>
    <mergeCell ref="F62:H62"/>
    <mergeCell ref="I62:K62"/>
    <mergeCell ref="L62:N62"/>
    <mergeCell ref="O62:Q62"/>
    <mergeCell ref="C59:E59"/>
    <mergeCell ref="F59:H59"/>
    <mergeCell ref="I59:K59"/>
    <mergeCell ref="L59:N59"/>
    <mergeCell ref="O59:Q59"/>
    <mergeCell ref="C60:E60"/>
    <mergeCell ref="F60:H60"/>
    <mergeCell ref="I61:K61"/>
    <mergeCell ref="L61:N61"/>
    <mergeCell ref="O61:Q61"/>
    <mergeCell ref="O60:Q60"/>
    <mergeCell ref="C61:E61"/>
    <mergeCell ref="F61:H61"/>
    <mergeCell ref="O83:Q83"/>
    <mergeCell ref="I82:K82"/>
    <mergeCell ref="C68:E68"/>
    <mergeCell ref="F68:H68"/>
    <mergeCell ref="I68:K68"/>
    <mergeCell ref="L68:N68"/>
    <mergeCell ref="C69:E69"/>
    <mergeCell ref="F69:H69"/>
    <mergeCell ref="I69:K69"/>
    <mergeCell ref="L69:N69"/>
    <mergeCell ref="O69:Q69"/>
    <mergeCell ref="O68:Q68"/>
    <mergeCell ref="C75:E75"/>
    <mergeCell ref="F75:H75"/>
    <mergeCell ref="I75:K75"/>
    <mergeCell ref="L75:N75"/>
    <mergeCell ref="O75:Q75"/>
    <mergeCell ref="C76:E76"/>
    <mergeCell ref="F76:H76"/>
    <mergeCell ref="I76:K76"/>
    <mergeCell ref="I70:K70"/>
    <mergeCell ref="L70:N70"/>
    <mergeCell ref="O70:Q70"/>
    <mergeCell ref="L81:N81"/>
    <mergeCell ref="O81:Q81"/>
    <mergeCell ref="C77:E77"/>
    <mergeCell ref="F77:H77"/>
    <mergeCell ref="I77:K77"/>
    <mergeCell ref="L77:N77"/>
    <mergeCell ref="O77:Q77"/>
    <mergeCell ref="C81:E81"/>
    <mergeCell ref="F81:H81"/>
    <mergeCell ref="C78:E78"/>
    <mergeCell ref="F78:H78"/>
    <mergeCell ref="C80:E80"/>
    <mergeCell ref="F80:H80"/>
    <mergeCell ref="I78:K78"/>
    <mergeCell ref="I81:K81"/>
    <mergeCell ref="O72:Q72"/>
    <mergeCell ref="S101:V101"/>
    <mergeCell ref="F95:H95"/>
    <mergeCell ref="I95:K95"/>
    <mergeCell ref="F96:H96"/>
    <mergeCell ref="I96:K96"/>
    <mergeCell ref="D95:E95"/>
    <mergeCell ref="D96:E96"/>
    <mergeCell ref="D97:E97"/>
    <mergeCell ref="F97:H97"/>
    <mergeCell ref="I97:K97"/>
    <mergeCell ref="C98:E98"/>
    <mergeCell ref="F98:H98"/>
    <mergeCell ref="I98:K98"/>
    <mergeCell ref="C99:E99"/>
    <mergeCell ref="F99:H99"/>
    <mergeCell ref="I99:K99"/>
    <mergeCell ref="C100:E100"/>
    <mergeCell ref="F100:H100"/>
    <mergeCell ref="I100:K100"/>
    <mergeCell ref="D93:E93"/>
    <mergeCell ref="F93:H93"/>
    <mergeCell ref="I93:K93"/>
    <mergeCell ref="F94:H94"/>
    <mergeCell ref="I94:K94"/>
    <mergeCell ref="C85:E85"/>
    <mergeCell ref="C87:E87"/>
    <mergeCell ref="R57:T57"/>
    <mergeCell ref="U57:V57"/>
    <mergeCell ref="R58:T58"/>
    <mergeCell ref="U58:V58"/>
    <mergeCell ref="R59:T59"/>
    <mergeCell ref="U59:V59"/>
    <mergeCell ref="C65:E65"/>
    <mergeCell ref="F65:H65"/>
    <mergeCell ref="I65:K65"/>
    <mergeCell ref="L65:N65"/>
    <mergeCell ref="O65:Q65"/>
    <mergeCell ref="I64:K64"/>
    <mergeCell ref="C63:E63"/>
    <mergeCell ref="F63:H63"/>
    <mergeCell ref="I63:K63"/>
    <mergeCell ref="L63:N63"/>
    <mergeCell ref="O63:Q63"/>
    <mergeCell ref="L64:N64"/>
    <mergeCell ref="O64:Q64"/>
    <mergeCell ref="I60:K60"/>
    <mergeCell ref="L60:N60"/>
    <mergeCell ref="C66:Q66"/>
    <mergeCell ref="R67:T67"/>
    <mergeCell ref="C67:E67"/>
    <mergeCell ref="F67:H67"/>
    <mergeCell ref="I67:K67"/>
    <mergeCell ref="L67:N67"/>
    <mergeCell ref="O67:Q67"/>
    <mergeCell ref="C64:E64"/>
    <mergeCell ref="F64:H64"/>
    <mergeCell ref="U67:V67"/>
    <mergeCell ref="R68:T68"/>
    <mergeCell ref="U68:V68"/>
    <mergeCell ref="R69:T69"/>
    <mergeCell ref="U69:V69"/>
    <mergeCell ref="C74:Q74"/>
    <mergeCell ref="R75:T75"/>
    <mergeCell ref="U75:V75"/>
    <mergeCell ref="C73:E73"/>
    <mergeCell ref="F73:H73"/>
    <mergeCell ref="I73:K73"/>
    <mergeCell ref="L73:N73"/>
    <mergeCell ref="O73:Q73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C70:E70"/>
    <mergeCell ref="F70:H70"/>
    <mergeCell ref="F87:H87"/>
    <mergeCell ref="F85:H85"/>
    <mergeCell ref="C84:E84"/>
    <mergeCell ref="F84:H84"/>
    <mergeCell ref="R76:T76"/>
    <mergeCell ref="U76:V76"/>
    <mergeCell ref="R77:T77"/>
    <mergeCell ref="U77:V77"/>
    <mergeCell ref="C79:E79"/>
    <mergeCell ref="F79:H79"/>
    <mergeCell ref="I79:K79"/>
    <mergeCell ref="L79:N79"/>
    <mergeCell ref="I80:K80"/>
    <mergeCell ref="L78:N78"/>
    <mergeCell ref="O78:Q78"/>
    <mergeCell ref="O79:Q79"/>
    <mergeCell ref="L80:N80"/>
    <mergeCell ref="O80:Q80"/>
    <mergeCell ref="L76:N76"/>
    <mergeCell ref="O76:Q76"/>
    <mergeCell ref="C82:E82"/>
    <mergeCell ref="F82:H82"/>
    <mergeCell ref="L82:N82"/>
    <mergeCell ref="O82:Q82"/>
    <mergeCell ref="S102:V102"/>
    <mergeCell ref="C103:Q103"/>
    <mergeCell ref="S103:V103"/>
    <mergeCell ref="C104:Q106"/>
    <mergeCell ref="S104:V104"/>
    <mergeCell ref="S105:V105"/>
    <mergeCell ref="L84:N84"/>
    <mergeCell ref="O84:Q84"/>
    <mergeCell ref="L85:N85"/>
    <mergeCell ref="O85:Q85"/>
    <mergeCell ref="C89:E89"/>
    <mergeCell ref="C90:E90"/>
    <mergeCell ref="C91:E91"/>
    <mergeCell ref="C92:H92"/>
    <mergeCell ref="D94:E94"/>
    <mergeCell ref="C88:H88"/>
    <mergeCell ref="I92:K92"/>
    <mergeCell ref="F90:H90"/>
    <mergeCell ref="I90:K90"/>
    <mergeCell ref="F91:H91"/>
    <mergeCell ref="I91:K91"/>
    <mergeCell ref="I88:K88"/>
    <mergeCell ref="F89:H89"/>
    <mergeCell ref="I89:K89"/>
  </mergeCells>
  <dataValidations count="1">
    <dataValidation type="list" allowBlank="1" showInputMessage="1" showErrorMessage="1" sqref="O47:Q47" xr:uid="{00000000-0002-0000-10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GV207"/>
  <sheetViews>
    <sheetView showGridLines="0" zoomScale="80" zoomScaleNormal="80" workbookViewId="0">
      <pane xSplit="1" ySplit="3" topLeftCell="CK4" activePane="bottomRight" state="frozen"/>
      <selection activeCell="C61" sqref="C61:E61"/>
      <selection pane="topRight" activeCell="C61" sqref="C61:E61"/>
      <selection pane="bottomLeft" activeCell="C61" sqref="C61:E61"/>
      <selection pane="bottomRight" activeCell="CO21" sqref="CO21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/>
      <c r="C1" s="355"/>
      <c r="D1" s="355"/>
      <c r="E1" s="355"/>
      <c r="F1" s="355"/>
      <c r="G1" s="355"/>
      <c r="H1" s="356"/>
      <c r="I1" s="354"/>
      <c r="J1" s="355"/>
      <c r="K1" s="355"/>
      <c r="L1" s="355"/>
      <c r="M1" s="355"/>
      <c r="N1" s="355"/>
      <c r="O1" s="356"/>
      <c r="P1" s="354"/>
      <c r="Q1" s="355"/>
      <c r="R1" s="355"/>
      <c r="S1" s="355"/>
      <c r="T1" s="355"/>
      <c r="U1" s="355"/>
      <c r="V1" s="356"/>
      <c r="W1" s="354"/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 t="e">
        <f>((((((B4+C4)*30)/$E$50)+((D4+E4)/$E$51))+($G$35*$H$35))-(F4*$G$35))/($H$35-F4)</f>
        <v>#DIV/0!</v>
      </c>
      <c r="H4" s="55">
        <f>$H$35-F4</f>
        <v>0</v>
      </c>
      <c r="I4" s="50"/>
      <c r="J4" s="51"/>
      <c r="K4" s="52"/>
      <c r="L4" s="52"/>
      <c r="M4" s="53"/>
      <c r="N4" s="54" t="e">
        <f>((((((I4+J4)*30)/$E$50)+((K4+L4)/$E$51))+(G34*H34))-(F34*G34))/(O4)</f>
        <v>#DIV/0!</v>
      </c>
      <c r="O4" s="55">
        <f>H34-M4</f>
        <v>0</v>
      </c>
      <c r="P4" s="50"/>
      <c r="Q4" s="51"/>
      <c r="R4" s="52"/>
      <c r="S4" s="52"/>
      <c r="T4" s="53"/>
      <c r="U4" s="54" t="e">
        <f>((((((P4+Q4)*30)/$E$50)+((R4+S4)/$E$51))+(N34*O34))-(M34*N34))/(V4)</f>
        <v>#DIV/0!</v>
      </c>
      <c r="V4" s="55">
        <f>O34-T4</f>
        <v>0</v>
      </c>
      <c r="W4" s="50"/>
      <c r="X4" s="51"/>
      <c r="Y4" s="52"/>
      <c r="Z4" s="52"/>
      <c r="AA4" s="53"/>
      <c r="AB4" s="54" t="e">
        <f>((((((W4+X4)*30)/$E$50)+((Y4+Z4)/$E$51))+(U34*V34))-(T34*U34))/(AC4)</f>
        <v>#DIV/0!</v>
      </c>
      <c r="AC4" s="55">
        <f>V34-AA4</f>
        <v>0</v>
      </c>
      <c r="AD4" s="50"/>
      <c r="AE4" s="51"/>
      <c r="AF4" s="52"/>
      <c r="AG4" s="52"/>
      <c r="AH4" s="53"/>
      <c r="AI4" s="54" t="e">
        <f>((((((AD4+AE4)*30)/$E$50)+((AF4+AG4)/$E$51))+(AB34*AC34))-(AA34*AB34))/(AJ4)</f>
        <v>#DIV/0!</v>
      </c>
      <c r="AJ4" s="55">
        <f>AC34-AH4</f>
        <v>0</v>
      </c>
      <c r="AK4" s="50"/>
      <c r="AL4" s="51"/>
      <c r="AM4" s="52"/>
      <c r="AN4" s="52"/>
      <c r="AO4" s="53"/>
      <c r="AP4" s="54" t="e">
        <f>((((((AK4+AL4)*30)/$E$50)+((AM4+AN4)/$E$51))+(AI34*AJ34))-(AH34*AI34))/(AQ4)</f>
        <v>#DIV/0!</v>
      </c>
      <c r="AQ4" s="55">
        <f>AJ34-AO4</f>
        <v>0</v>
      </c>
      <c r="AR4" s="50"/>
      <c r="AS4" s="51"/>
      <c r="AT4" s="52"/>
      <c r="AU4" s="52"/>
      <c r="AV4" s="53"/>
      <c r="AW4" s="54" t="e">
        <f>((((((AR4+AS4)*30)/$E$50)+((AT4+AU4)/$E$51))+(AP34*AQ34))-(AO34*AP34))/(AX4)</f>
        <v>#DIV/0!</v>
      </c>
      <c r="AX4" s="55">
        <f>AQ34-AV4</f>
        <v>0</v>
      </c>
      <c r="AY4" s="50"/>
      <c r="AZ4" s="51"/>
      <c r="BA4" s="52"/>
      <c r="BB4" s="52"/>
      <c r="BC4" s="53"/>
      <c r="BD4" s="54" t="e">
        <f>((((((AY4+AZ4)*30)/$E$50)+((BA4+BB4)/$E$51))+(AW34*AX34))-(AV34*AW34))/(BE4)</f>
        <v>#DIV/0!</v>
      </c>
      <c r="BE4" s="55">
        <f>AX34-BC4</f>
        <v>0</v>
      </c>
      <c r="BF4" s="50"/>
      <c r="BG4" s="51"/>
      <c r="BH4" s="52"/>
      <c r="BI4" s="52"/>
      <c r="BJ4" s="53"/>
      <c r="BK4" s="54" t="e">
        <f>((((((BF4+BG4)*30)/$E$50)+((BH4+BI4)/$E$51))+(BD34*BE34))-(BC34*BD34))/(BL4)</f>
        <v>#DIV/0!</v>
      </c>
      <c r="BL4" s="55">
        <f>BE34-BJ4</f>
        <v>0</v>
      </c>
      <c r="BM4" s="50"/>
      <c r="BN4" s="51"/>
      <c r="BO4" s="52"/>
      <c r="BP4" s="52"/>
      <c r="BQ4" s="53"/>
      <c r="BR4" s="54" t="e">
        <f>((((((BM4+BN4)*30)/$E$50)+((BO4+BP4)/$E$51))+(BK34*BL34))-(BJ34*BK34))/(BS4)</f>
        <v>#DIV/0!</v>
      </c>
      <c r="BS4" s="55">
        <f>BL34-BQ4</f>
        <v>0</v>
      </c>
      <c r="BT4" s="50"/>
      <c r="BU4" s="51"/>
      <c r="BV4" s="52"/>
      <c r="BW4" s="52"/>
      <c r="BX4" s="53"/>
      <c r="BY4" s="54" t="e">
        <f>((((((BT4+BU4)*30)/$E$50)+((BV4+BW4)/$E$51))+(BR34*BS34))-(BQ34*BR34))/(BZ4)</f>
        <v>#DIV/0!</v>
      </c>
      <c r="BZ4" s="55">
        <f>BS34-BX4</f>
        <v>0</v>
      </c>
      <c r="CA4" s="50"/>
      <c r="CB4" s="51"/>
      <c r="CC4" s="52"/>
      <c r="CD4" s="52"/>
      <c r="CE4" s="53"/>
      <c r="CF4" s="54" t="e">
        <f>((((((CA4+CB4)*30)/$E$50)+((CC4+CD4)/$E$51))+(BY34*BZ34))-(BX34*BY34))/(CG4)</f>
        <v>#DIV/0!</v>
      </c>
      <c r="CG4" s="55">
        <f>BZ34-CE4</f>
        <v>0</v>
      </c>
      <c r="CH4" s="50"/>
      <c r="CI4" s="51"/>
      <c r="CJ4" s="52"/>
      <c r="CK4" s="52"/>
      <c r="CL4" s="53"/>
      <c r="CM4" s="54" t="e">
        <f>((((((CH4+CI4)*30)/$E$50)+((CJ4+CK4)/$E$51))+(CF34*CG34))-(CE34*CF34))/(CN4)</f>
        <v>#DIV/0!</v>
      </c>
      <c r="CN4" s="55">
        <f>CG34-CL4</f>
        <v>0</v>
      </c>
      <c r="CO4" s="50"/>
      <c r="CP4" s="51"/>
      <c r="CQ4" s="52"/>
      <c r="CR4" s="52"/>
      <c r="CS4" s="53"/>
      <c r="CT4" s="54" t="e">
        <f>((((((CO4+CP4)*30)/$E$50)+((CQ4+CR4)/$E$51))+(CM34*CN34))-(CL34*CM34))/(CU4)</f>
        <v>#DIV/0!</v>
      </c>
      <c r="CU4" s="55">
        <f>CN34-CS4</f>
        <v>0</v>
      </c>
      <c r="CV4" s="50"/>
      <c r="CW4" s="51"/>
      <c r="CX4" s="52"/>
      <c r="CY4" s="52"/>
      <c r="CZ4" s="53"/>
      <c r="DA4" s="54" t="e">
        <f>((((((CV4+CW4)*30)/$E$50)+((CX4+CY4)/$E$51))+(CT34*CU34))-(CS34*CT34))/(DB4)</f>
        <v>#DIV/0!</v>
      </c>
      <c r="DB4" s="55">
        <f>CU34-CZ4</f>
        <v>0</v>
      </c>
      <c r="DC4" s="50"/>
      <c r="DD4" s="51"/>
      <c r="DE4" s="52"/>
      <c r="DF4" s="52"/>
      <c r="DG4" s="53"/>
      <c r="DH4" s="54" t="e">
        <f>((((((DC4+DD4)*30)/$E$50)+((DE4+DF4)/$E$51))+(DA34*DB34))-(CZ34*DA34))/(DI4)</f>
        <v>#DIV/0!</v>
      </c>
      <c r="DI4" s="55">
        <f>DB34-DG4</f>
        <v>0</v>
      </c>
      <c r="DJ4" s="50"/>
      <c r="DK4" s="51"/>
      <c r="DL4" s="52"/>
      <c r="DM4" s="52"/>
      <c r="DN4" s="53"/>
      <c r="DO4" s="54" t="e">
        <f>((((((DJ4+DK4)*30)/$E$50)+((DL4+DM4)/$E$51))+(DH34*DI34))-(DG34*DH34))/(DP4)</f>
        <v>#DIV/0!</v>
      </c>
      <c r="DP4" s="55">
        <f>DI34-DN4</f>
        <v>0</v>
      </c>
      <c r="DQ4" s="50"/>
      <c r="DR4" s="51"/>
      <c r="DS4" s="52"/>
      <c r="DT4" s="52"/>
      <c r="DU4" s="53"/>
      <c r="DV4" s="54" t="e">
        <f>((((((DQ4+DR4)*30)/$E$50)+((DS4+DT4)/$E$51))+(DO34*DP34))-(DN34*DO34))/(DW4)</f>
        <v>#DIV/0!</v>
      </c>
      <c r="DW4" s="55">
        <f>DP34-DU4</f>
        <v>0</v>
      </c>
      <c r="DX4" s="50"/>
      <c r="DY4" s="51"/>
      <c r="DZ4" s="52"/>
      <c r="EA4" s="52"/>
      <c r="EB4" s="53"/>
      <c r="EC4" s="54" t="e">
        <f>((((((DX4+DY4)*30)/$E$50)+((DZ4+EA4)/$E$51))+(DV34*DW34))-(DU34*DV34))/(ED4)</f>
        <v>#DIV/0!</v>
      </c>
      <c r="ED4" s="55">
        <f>DW34-EB4</f>
        <v>0</v>
      </c>
      <c r="EE4" s="50"/>
      <c r="EF4" s="51"/>
      <c r="EG4" s="52"/>
      <c r="EH4" s="52"/>
      <c r="EI4" s="53"/>
      <c r="EJ4" s="54" t="e">
        <f>((((((EE4+EF4)*30)/$E$50)+((EG4+EH4)/$E$51))+(EC34*ED34))-(EB34*EC34))/(EK4)</f>
        <v>#DIV/0!</v>
      </c>
      <c r="EK4" s="55">
        <f>ED34-EI4</f>
        <v>0</v>
      </c>
      <c r="EL4" s="50"/>
      <c r="EM4" s="51"/>
      <c r="EN4" s="52"/>
      <c r="EO4" s="52"/>
      <c r="EP4" s="53"/>
      <c r="EQ4" s="54" t="e">
        <f>((((((EL4+EM4)*30)/$E$50)+((EN4+EO4)/$E$51))+(EJ34*EK34))-(EI34*EJ34))/(ER4)</f>
        <v>#DIV/0!</v>
      </c>
      <c r="ER4" s="55">
        <f>EK34-EP4</f>
        <v>0</v>
      </c>
      <c r="ES4" s="50"/>
      <c r="ET4" s="51"/>
      <c r="EU4" s="52"/>
      <c r="EV4" s="52"/>
      <c r="EW4" s="53"/>
      <c r="EX4" s="54" t="e">
        <f>((((((ES4+ET4)*30)/$E$50)+((EU4+EV4)/$E$51))+(EQ34*ER34))-(EP34*EQ34))/(EY4)</f>
        <v>#DIV/0!</v>
      </c>
      <c r="EY4" s="55">
        <f>ER34-EW4</f>
        <v>0</v>
      </c>
      <c r="EZ4" s="50"/>
      <c r="FA4" s="51"/>
      <c r="FB4" s="52"/>
      <c r="FC4" s="52"/>
      <c r="FD4" s="53"/>
      <c r="FE4" s="54" t="e">
        <f>((((((EZ4+FA4)*30)/$E$50)+((FB4+FC4)/$E$51))+(EX34*EY34))-(EW34*EX34))/(FF4)</f>
        <v>#DIV/0!</v>
      </c>
      <c r="FF4" s="55">
        <f>EY34-FD4</f>
        <v>0</v>
      </c>
      <c r="FG4" s="50"/>
      <c r="FH4" s="51"/>
      <c r="FI4" s="52"/>
      <c r="FJ4" s="52"/>
      <c r="FK4" s="53"/>
      <c r="FL4" s="54" t="e">
        <f>((((((FG4+FH4)*30)/$E$50)+((FI4+FJ4)/$E$51))+(FE34*FF34))-(FD34*FE34))/(FM4)</f>
        <v>#DIV/0!</v>
      </c>
      <c r="FM4" s="55">
        <f>FF34-FK4</f>
        <v>0</v>
      </c>
      <c r="FN4" s="50"/>
      <c r="FO4" s="51"/>
      <c r="FP4" s="52"/>
      <c r="FQ4" s="52"/>
      <c r="FR4" s="53"/>
      <c r="FS4" s="54" t="e">
        <f>((((((FN4+FO4)*30)/$E$50)+((FP4+FQ4)/$E$51))+(FL34*FM34))-(FK34*FL34))/(FT4)</f>
        <v>#DIV/0!</v>
      </c>
      <c r="FT4" s="55">
        <f>FM34-FR4</f>
        <v>0</v>
      </c>
      <c r="FU4" s="50"/>
      <c r="FV4" s="51"/>
      <c r="FW4" s="52"/>
      <c r="FX4" s="52"/>
      <c r="FY4" s="53"/>
      <c r="FZ4" s="54" t="e">
        <f>((((((FU4+FV4)*30)/$E$50)+((FW4+FX4)/$E$51))+(FS34*FT34))-(FR34*FS34))/(GA4)</f>
        <v>#DIV/0!</v>
      </c>
      <c r="GA4" s="55">
        <f>FT34-FY4</f>
        <v>0</v>
      </c>
      <c r="GB4" s="50"/>
      <c r="GC4" s="51"/>
      <c r="GD4" s="52"/>
      <c r="GE4" s="52"/>
      <c r="GF4" s="53"/>
      <c r="GG4" s="54" t="e">
        <f>((((((GB4+GC4)*30)/$E$50)+((GD4+GE4)/$E$51))+(FZ34*GA34))-(FY34*FZ34))/(GH4)</f>
        <v>#DIV/0!</v>
      </c>
      <c r="GH4" s="55">
        <f>GA34-GF4</f>
        <v>0</v>
      </c>
      <c r="GI4" s="50"/>
      <c r="GJ4" s="51"/>
      <c r="GK4" s="52"/>
      <c r="GL4" s="52"/>
      <c r="GM4" s="53"/>
      <c r="GN4" s="54" t="e">
        <f>((((((GI4+GJ4)*30)/$E$50)+((GK4+GL4)/$E$51))+(GG34*GH34))-(GF34*GG34))/(GO4)</f>
        <v>#DIV/0!</v>
      </c>
      <c r="GO4" s="55">
        <f>GH34-GM4</f>
        <v>0</v>
      </c>
      <c r="GP4" s="50"/>
      <c r="GQ4" s="51"/>
      <c r="GR4" s="52"/>
      <c r="GS4" s="52"/>
      <c r="GT4" s="53"/>
      <c r="GU4" s="54" t="e">
        <f>((((((GP4+GQ4)*30)/$E$50)+((GR4+GS4)/$E$51))+(GN34*GO34))-(GM34*GN34))/(GV4)</f>
        <v>#DIV/0!</v>
      </c>
      <c r="GV4" s="55">
        <f>GO34-GT4</f>
        <v>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 t="e">
        <f>((((((B5+C5)*30)/$E$50)+((D5+E5)/$E$51))+(G4*H4))-(F5*G4))/(H5)</f>
        <v>#DIV/0!</v>
      </c>
      <c r="H5" s="55">
        <f>H4-F5</f>
        <v>0</v>
      </c>
      <c r="I5" s="50"/>
      <c r="J5" s="51"/>
      <c r="K5" s="52"/>
      <c r="L5" s="52"/>
      <c r="M5" s="59"/>
      <c r="N5" s="54" t="e">
        <f>((((((I5+J5)*30)/$E$50)+((K5+L5)/$E$51))+(N4*O4))-(M5*N4))/(O5)</f>
        <v>#DIV/0!</v>
      </c>
      <c r="O5" s="55">
        <f>O4-M5</f>
        <v>0</v>
      </c>
      <c r="P5" s="50"/>
      <c r="Q5" s="51"/>
      <c r="R5" s="52"/>
      <c r="S5" s="52"/>
      <c r="T5" s="59"/>
      <c r="U5" s="54" t="e">
        <f>((((((P5+Q5)*30)/$E$50)+((R5+S5)/$E$51))+(U4*V4))-(T5*U4))/(V5)</f>
        <v>#DIV/0!</v>
      </c>
      <c r="V5" s="55">
        <f>V4-T5</f>
        <v>0</v>
      </c>
      <c r="W5" s="50"/>
      <c r="X5" s="51"/>
      <c r="Y5" s="52"/>
      <c r="Z5" s="52"/>
      <c r="AA5" s="59"/>
      <c r="AB5" s="54" t="e">
        <f>((((((W5+X5)*30)/$E$50)+((Y5+Z5)/$E$51))+(AB4*AC4))-(AA5*AB4))/(AC5)</f>
        <v>#DIV/0!</v>
      </c>
      <c r="AC5" s="55">
        <f>AC4-AA5</f>
        <v>0</v>
      </c>
      <c r="AD5" s="50"/>
      <c r="AE5" s="51"/>
      <c r="AF5" s="52"/>
      <c r="AG5" s="52"/>
      <c r="AH5" s="59"/>
      <c r="AI5" s="54" t="e">
        <f>((((((AD5+AE5)*30)/$E$50)+((AF5+AG5)/$E$51))+(AI4*AJ4))-(AH5*AI4))/(AJ5)</f>
        <v>#DIV/0!</v>
      </c>
      <c r="AJ5" s="55">
        <f>AJ4-AH5</f>
        <v>0</v>
      </c>
      <c r="AK5" s="50"/>
      <c r="AL5" s="51"/>
      <c r="AM5" s="52"/>
      <c r="AN5" s="52"/>
      <c r="AO5" s="59"/>
      <c r="AP5" s="54" t="e">
        <f>((((((AK5+AL5)*30)/$E$50)+((AM5+AN5)/$E$51))+(AP4*AQ4))-(AO5*AP4))/(AQ5)</f>
        <v>#DIV/0!</v>
      </c>
      <c r="AQ5" s="55">
        <f>AQ4-AO5</f>
        <v>0</v>
      </c>
      <c r="AR5" s="50"/>
      <c r="AS5" s="51"/>
      <c r="AT5" s="52"/>
      <c r="AU5" s="52"/>
      <c r="AV5" s="59"/>
      <c r="AW5" s="54" t="e">
        <f>((((((AR5+AS5)*30)/$E$50)+((AT5+AU5)/$E$51))+(AW4*AX4))-(AV5*AW4))/(AX5)</f>
        <v>#DIV/0!</v>
      </c>
      <c r="AX5" s="55">
        <f>AX4-AV5</f>
        <v>0</v>
      </c>
      <c r="AY5" s="50"/>
      <c r="AZ5" s="51"/>
      <c r="BA5" s="52"/>
      <c r="BB5" s="52"/>
      <c r="BC5" s="59"/>
      <c r="BD5" s="54" t="e">
        <f>((((((AY5+AZ5)*30)/$E$50)+((BA5+BB5)/$E$51))+(BD4*BE4))-(BC5*BD4))/(BE5)</f>
        <v>#DIV/0!</v>
      </c>
      <c r="BE5" s="55">
        <f>BE4-BC5</f>
        <v>0</v>
      </c>
      <c r="BF5" s="50"/>
      <c r="BG5" s="51"/>
      <c r="BH5" s="52"/>
      <c r="BI5" s="52"/>
      <c r="BJ5" s="59"/>
      <c r="BK5" s="54" t="e">
        <f>((((((BF5+BG5)*30)/$E$50)+((BH5+BI5)/$E$51))+(BK4*BL4))-(BJ5*BK4))/(BL5)</f>
        <v>#DIV/0!</v>
      </c>
      <c r="BL5" s="55">
        <f>BL4-BJ5</f>
        <v>0</v>
      </c>
      <c r="BM5" s="50"/>
      <c r="BN5" s="51"/>
      <c r="BO5" s="52"/>
      <c r="BP5" s="52"/>
      <c r="BQ5" s="59"/>
      <c r="BR5" s="54" t="e">
        <f>((((((BM5+BN5)*30)/$E$50)+((BO5+BP5)/$E$51))+(BR4*BS4))-(BQ5*BR4))/(BS5)</f>
        <v>#DIV/0!</v>
      </c>
      <c r="BS5" s="55">
        <f>BS4-BQ5</f>
        <v>0</v>
      </c>
      <c r="BT5" s="50"/>
      <c r="BU5" s="51"/>
      <c r="BV5" s="52"/>
      <c r="BW5" s="52"/>
      <c r="BX5" s="59"/>
      <c r="BY5" s="54" t="e">
        <f>((((((BT5+BU5)*30)/$E$50)+((BV5+BW5)/$E$51))+(BY4*BZ4))-(BX5*BY4))/(BZ5)</f>
        <v>#DIV/0!</v>
      </c>
      <c r="BZ5" s="55">
        <f>BZ4-BX5</f>
        <v>0</v>
      </c>
      <c r="CA5" s="50"/>
      <c r="CB5" s="51"/>
      <c r="CC5" s="52"/>
      <c r="CD5" s="52"/>
      <c r="CE5" s="59"/>
      <c r="CF5" s="54" t="e">
        <f>((((((CA5+CB5)*30)/$E$50)+((CC5+CD5)/$E$51))+(CF4*CG4))-(CE5*CF4))/(CG5)</f>
        <v>#DIV/0!</v>
      </c>
      <c r="CG5" s="55">
        <f>CG4-CE5</f>
        <v>0</v>
      </c>
      <c r="CH5" s="50"/>
      <c r="CI5" s="51"/>
      <c r="CJ5" s="52"/>
      <c r="CK5" s="52"/>
      <c r="CL5" s="59"/>
      <c r="CM5" s="54" t="e">
        <f>((((((CH5+CI5)*30)/$E$50)+((CJ5+CK5)/$E$51))+(CM4*CN4))-(CL5*CM4))/(CN5)</f>
        <v>#DIV/0!</v>
      </c>
      <c r="CN5" s="55">
        <f>CN4-CL5</f>
        <v>0</v>
      </c>
      <c r="CO5" s="50"/>
      <c r="CP5" s="51"/>
      <c r="CQ5" s="52"/>
      <c r="CR5" s="52"/>
      <c r="CS5" s="59"/>
      <c r="CT5" s="54" t="e">
        <f>((((((CO5+CP5)*30)/$E$50)+((CQ5+CR5)/$E$51))+(CT4*CU4))-(CS5*CT4))/(CU5)</f>
        <v>#DIV/0!</v>
      </c>
      <c r="CU5" s="55">
        <f>CU4-CS5</f>
        <v>0</v>
      </c>
      <c r="CV5" s="50"/>
      <c r="CW5" s="51"/>
      <c r="CX5" s="52"/>
      <c r="CY5" s="52"/>
      <c r="CZ5" s="59"/>
      <c r="DA5" s="54" t="e">
        <f>((((((CV5+CW5)*30)/$E$50)+((CX5+CY5)/$E$51))+(DA4*DB4))-(CZ5*DA4))/(DB5)</f>
        <v>#DIV/0!</v>
      </c>
      <c r="DB5" s="55">
        <f>DB4-CZ5</f>
        <v>0</v>
      </c>
      <c r="DC5" s="50"/>
      <c r="DD5" s="51"/>
      <c r="DE5" s="52"/>
      <c r="DF5" s="52"/>
      <c r="DG5" s="59"/>
      <c r="DH5" s="54" t="e">
        <f>((((((DC5+DD5)*30)/$E$50)+((DE5+DF5)/$E$51))+(DH4*DI4))-(DG5*DH4))/(DI5)</f>
        <v>#DIV/0!</v>
      </c>
      <c r="DI5" s="55">
        <f>DI4-DG5</f>
        <v>0</v>
      </c>
      <c r="DJ5" s="50"/>
      <c r="DK5" s="51"/>
      <c r="DL5" s="52"/>
      <c r="DM5" s="52"/>
      <c r="DN5" s="59"/>
      <c r="DO5" s="54" t="e">
        <f>((((((DJ5+DK5)*30)/$E$50)+((DL5+DM5)/$E$51))+(DO4*DP4))-(DN5*DO4))/(DP5)</f>
        <v>#DIV/0!</v>
      </c>
      <c r="DP5" s="55">
        <f>DP4-DN5</f>
        <v>0</v>
      </c>
      <c r="DQ5" s="50"/>
      <c r="DR5" s="51"/>
      <c r="DS5" s="52"/>
      <c r="DT5" s="52"/>
      <c r="DU5" s="59"/>
      <c r="DV5" s="54" t="e">
        <f>((((((DQ5+DR5)*30)/$E$50)+((DS5+DT5)/$E$51))+(DV4*DW4))-(DU5*DV4))/(DW5)</f>
        <v>#DIV/0!</v>
      </c>
      <c r="DW5" s="55">
        <f>DW4-DU5</f>
        <v>0</v>
      </c>
      <c r="DX5" s="50"/>
      <c r="DY5" s="51"/>
      <c r="DZ5" s="52"/>
      <c r="EA5" s="52"/>
      <c r="EB5" s="59"/>
      <c r="EC5" s="54" t="e">
        <f>((((((DX5+DY5)*30)/$E$50)+((DZ5+EA5)/$E$51))+(EC4*ED4))-(EB5*EC4))/(ED5)</f>
        <v>#DIV/0!</v>
      </c>
      <c r="ED5" s="55">
        <f>ED4-EB5</f>
        <v>0</v>
      </c>
      <c r="EE5" s="50"/>
      <c r="EF5" s="51"/>
      <c r="EG5" s="52"/>
      <c r="EH5" s="52"/>
      <c r="EI5" s="59"/>
      <c r="EJ5" s="54" t="e">
        <f>((((((EE5+EF5)*30)/$E$50)+((EG5+EH5)/$E$51))+(EJ4*EK4))-(EI5*EJ4))/(EK5)</f>
        <v>#DIV/0!</v>
      </c>
      <c r="EK5" s="55">
        <f>EK4-EI5</f>
        <v>0</v>
      </c>
      <c r="EL5" s="50"/>
      <c r="EM5" s="51"/>
      <c r="EN5" s="52"/>
      <c r="EO5" s="52"/>
      <c r="EP5" s="59"/>
      <c r="EQ5" s="54" t="e">
        <f>((((((EL5+EM5)*30)/$E$50)+((EN5+EO5)/$E$51))+(EQ4*ER4))-(EP5*EQ4))/(ER5)</f>
        <v>#DIV/0!</v>
      </c>
      <c r="ER5" s="55">
        <f>ER4-EP5</f>
        <v>0</v>
      </c>
      <c r="ES5" s="50"/>
      <c r="ET5" s="51"/>
      <c r="EU5" s="52"/>
      <c r="EV5" s="52"/>
      <c r="EW5" s="59"/>
      <c r="EX5" s="54" t="e">
        <f>((((((ES5+ET5)*30)/$E$50)+((EU5+EV5)/$E$51))+(EX4*EY4))-(EW5*EX4))/(EY5)</f>
        <v>#DIV/0!</v>
      </c>
      <c r="EY5" s="55">
        <f>EY4-EW5</f>
        <v>0</v>
      </c>
      <c r="EZ5" s="50"/>
      <c r="FA5" s="51"/>
      <c r="FB5" s="52"/>
      <c r="FC5" s="52"/>
      <c r="FD5" s="59"/>
      <c r="FE5" s="54" t="e">
        <f>((((((EZ5+FA5)*30)/$E$50)+((FB5+FC5)/$E$51))+(FE4*FF4))-(FD5*FE4))/(FF5)</f>
        <v>#DIV/0!</v>
      </c>
      <c r="FF5" s="55">
        <f>FF4-FD5</f>
        <v>0</v>
      </c>
      <c r="FG5" s="50"/>
      <c r="FH5" s="51"/>
      <c r="FI5" s="52"/>
      <c r="FJ5" s="52"/>
      <c r="FK5" s="59"/>
      <c r="FL5" s="54" t="e">
        <f>((((((FG5+FH5)*30)/$E$50)+((FI5+FJ5)/$E$51))+(FL4*FM4))-(FK5*FL4))/(FM5)</f>
        <v>#DIV/0!</v>
      </c>
      <c r="FM5" s="55">
        <f>FM4-FK5</f>
        <v>0</v>
      </c>
      <c r="FN5" s="50"/>
      <c r="FO5" s="51"/>
      <c r="FP5" s="52"/>
      <c r="FQ5" s="52"/>
      <c r="FR5" s="59"/>
      <c r="FS5" s="54" t="e">
        <f>((((((FN5+FO5)*30)/$E$50)+((FP5+FQ5)/$E$51))+(FS4*FT4))-(FR5*FS4))/(FT5)</f>
        <v>#DIV/0!</v>
      </c>
      <c r="FT5" s="55">
        <f>FT4-FR5</f>
        <v>0</v>
      </c>
      <c r="FU5" s="50"/>
      <c r="FV5" s="51"/>
      <c r="FW5" s="52"/>
      <c r="FX5" s="52"/>
      <c r="FY5" s="59"/>
      <c r="FZ5" s="54" t="e">
        <f>((((((FU5+FV5)*30)/$E$50)+((FW5+FX5)/$E$51))+(FZ4*GA4))-(FY5*FZ4))/(GA5)</f>
        <v>#DIV/0!</v>
      </c>
      <c r="GA5" s="55">
        <f>GA4-FY5</f>
        <v>0</v>
      </c>
      <c r="GB5" s="50"/>
      <c r="GC5" s="51"/>
      <c r="GD5" s="52"/>
      <c r="GE5" s="52"/>
      <c r="GF5" s="59"/>
      <c r="GG5" s="54" t="e">
        <f>((((((GB5+GC5)*30)/$E$50)+((GD5+GE5)/$E$51))+(GG4*GH4))-(GF5*GG4))/(GH5)</f>
        <v>#DIV/0!</v>
      </c>
      <c r="GH5" s="55">
        <f>GH4-GF5</f>
        <v>0</v>
      </c>
      <c r="GI5" s="50"/>
      <c r="GJ5" s="51"/>
      <c r="GK5" s="52"/>
      <c r="GL5" s="52"/>
      <c r="GM5" s="59"/>
      <c r="GN5" s="54" t="e">
        <f>((((((GI5+GJ5)*30)/$E$50)+((GK5+GL5)/$E$51))+(GN4*GO4))-(GM5*GN4))/(GO5)</f>
        <v>#DIV/0!</v>
      </c>
      <c r="GO5" s="55">
        <f>GO4-GM5</f>
        <v>0</v>
      </c>
      <c r="GP5" s="50"/>
      <c r="GQ5" s="51"/>
      <c r="GR5" s="52"/>
      <c r="GS5" s="52"/>
      <c r="GT5" s="59"/>
      <c r="GU5" s="54" t="e">
        <f>((((((GP5+GQ5)*30)/$E$50)+((GR5+GS5)/$E$51))+(GU4*GV4))-(GT5*GU4))/(GV5)</f>
        <v>#DIV/0!</v>
      </c>
      <c r="GV5" s="55">
        <f>GV4-GT5</f>
        <v>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 t="e">
        <f>((((((B6+C6)*30)/$E$50)+((D6+E6)/$E$51))+(G5*H5))-(F6*G5))/H5</f>
        <v>#DIV/0!</v>
      </c>
      <c r="H6" s="55">
        <f>H5-F6</f>
        <v>0</v>
      </c>
      <c r="I6" s="61"/>
      <c r="J6" s="62"/>
      <c r="K6" s="58"/>
      <c r="L6" s="58"/>
      <c r="M6" s="59"/>
      <c r="N6" s="54" t="e">
        <f t="shared" ref="N6:N34" si="0">((((((I6+J6)*30)/$E$50)+((K6+L6)/$E$51))+(N5*O5))-(M6*N5))/(O6)</f>
        <v>#DIV/0!</v>
      </c>
      <c r="O6" s="55">
        <f t="shared" ref="O6:O34" si="1">O5-M6</f>
        <v>0</v>
      </c>
      <c r="P6" s="61"/>
      <c r="Q6" s="62"/>
      <c r="R6" s="58"/>
      <c r="S6" s="58"/>
      <c r="T6" s="59"/>
      <c r="U6" s="54" t="e">
        <f t="shared" ref="U6:U34" si="2">((((((P6+Q6)*30)/$E$50)+((R6+S6)/$E$51))+(U5*V5))-(T6*U5))/(V6)</f>
        <v>#DIV/0!</v>
      </c>
      <c r="V6" s="55">
        <f t="shared" ref="V6:V34" si="3">V5-T6</f>
        <v>0</v>
      </c>
      <c r="W6" s="61"/>
      <c r="X6" s="62"/>
      <c r="Y6" s="58"/>
      <c r="Z6" s="58"/>
      <c r="AA6" s="59"/>
      <c r="AB6" s="54" t="e">
        <f t="shared" ref="AB6:AB34" si="4">((((((W6+X6)*30)/$E$50)+((Y6+Z6)/$E$51))+(AB5*AC5))-(AA6*AB5))/(AC6)</f>
        <v>#DIV/0!</v>
      </c>
      <c r="AC6" s="55">
        <f t="shared" ref="AC6:AC34" si="5">AC5-AA6</f>
        <v>0</v>
      </c>
      <c r="AD6" s="61"/>
      <c r="AE6" s="62"/>
      <c r="AF6" s="58"/>
      <c r="AG6" s="58"/>
      <c r="AH6" s="59"/>
      <c r="AI6" s="54" t="e">
        <f t="shared" ref="AI6:AI34" si="6">((((((AD6+AE6)*30)/$E$50)+((AF6+AG6)/$E$51))+(AI5*AJ5))-(AH6*AI5))/(AJ6)</f>
        <v>#DIV/0!</v>
      </c>
      <c r="AJ6" s="55">
        <f t="shared" ref="AJ6:AJ34" si="7">AJ5-AH6</f>
        <v>0</v>
      </c>
      <c r="AK6" s="61"/>
      <c r="AL6" s="62"/>
      <c r="AM6" s="58"/>
      <c r="AN6" s="58"/>
      <c r="AO6" s="59"/>
      <c r="AP6" s="54" t="e">
        <f t="shared" ref="AP6:AP34" si="8">((((((AK6+AL6)*30)/$E$50)+((AM6+AN6)/$E$51))+(AP5*AQ5))-(AO6*AP5))/(AQ6)</f>
        <v>#DIV/0!</v>
      </c>
      <c r="AQ6" s="55">
        <f t="shared" ref="AQ6:AQ34" si="9">AQ5-AO6</f>
        <v>0</v>
      </c>
      <c r="AR6" s="61"/>
      <c r="AS6" s="62"/>
      <c r="AT6" s="58"/>
      <c r="AU6" s="58"/>
      <c r="AV6" s="59"/>
      <c r="AW6" s="54" t="e">
        <f t="shared" ref="AW6:AW34" si="10">((((((AR6+AS6)*30)/$E$50)+((AT6+AU6)/$E$51))+(AW5*AX5))-(AV6*AW5))/(AX6)</f>
        <v>#DIV/0!</v>
      </c>
      <c r="AX6" s="55">
        <f t="shared" ref="AX6:AX34" si="11">AX5-AV6</f>
        <v>0</v>
      </c>
      <c r="AY6" s="61"/>
      <c r="AZ6" s="62"/>
      <c r="BA6" s="58"/>
      <c r="BB6" s="58"/>
      <c r="BC6" s="59"/>
      <c r="BD6" s="54" t="e">
        <f t="shared" ref="BD6:BD34" si="12">((((((AY6+AZ6)*30)/$E$50)+((BA6+BB6)/$E$51))+(BD5*BE5))-(BC6*BD5))/(BE6)</f>
        <v>#DIV/0!</v>
      </c>
      <c r="BE6" s="55">
        <f t="shared" ref="BE6:BE34" si="13">BE5-BC6</f>
        <v>0</v>
      </c>
      <c r="BF6" s="61"/>
      <c r="BG6" s="62"/>
      <c r="BH6" s="58"/>
      <c r="BI6" s="58"/>
      <c r="BJ6" s="59"/>
      <c r="BK6" s="54" t="e">
        <f t="shared" ref="BK6:BK34" si="14">((((((BF6+BG6)*30)/$E$50)+((BH6+BI6)/$E$51))+(BK5*BL5))-(BJ6*BK5))/(BL6)</f>
        <v>#DIV/0!</v>
      </c>
      <c r="BL6" s="55">
        <f t="shared" ref="BL6:BL34" si="15">BL5-BJ6</f>
        <v>0</v>
      </c>
      <c r="BM6" s="61"/>
      <c r="BN6" s="62"/>
      <c r="BO6" s="58"/>
      <c r="BP6" s="58"/>
      <c r="BQ6" s="59"/>
      <c r="BR6" s="54" t="e">
        <f t="shared" ref="BR6:BR34" si="16">((((((BM6+BN6)*30)/$E$50)+((BO6+BP6)/$E$51))+(BR5*BS5))-(BQ6*BR5))/(BS6)</f>
        <v>#DIV/0!</v>
      </c>
      <c r="BS6" s="55">
        <f t="shared" ref="BS6:BS34" si="17">BS5-BQ6</f>
        <v>0</v>
      </c>
      <c r="BT6" s="61"/>
      <c r="BU6" s="62"/>
      <c r="BV6" s="58"/>
      <c r="BW6" s="58"/>
      <c r="BX6" s="59"/>
      <c r="BY6" s="54" t="e">
        <f t="shared" ref="BY6:BY34" si="18">((((((BT6+BU6)*30)/$E$50)+((BV6+BW6)/$E$51))+(BY5*BZ5))-(BX6*BY5))/(BZ6)</f>
        <v>#DIV/0!</v>
      </c>
      <c r="BZ6" s="55">
        <f t="shared" ref="BZ6:BZ34" si="19">BZ5-BX6</f>
        <v>0</v>
      </c>
      <c r="CA6" s="61"/>
      <c r="CB6" s="62"/>
      <c r="CC6" s="58"/>
      <c r="CD6" s="58"/>
      <c r="CE6" s="59"/>
      <c r="CF6" s="54" t="e">
        <f t="shared" ref="CF6:CF34" si="20">((((((CA6+CB6)*30)/$E$50)+((CC6+CD6)/$E$51))+(CF5*CG5))-(CE6*CF5))/(CG6)</f>
        <v>#DIV/0!</v>
      </c>
      <c r="CG6" s="55">
        <f t="shared" ref="CG6:CG34" si="21">CG5-CE6</f>
        <v>0</v>
      </c>
      <c r="CH6" s="61"/>
      <c r="CI6" s="62"/>
      <c r="CJ6" s="58"/>
      <c r="CK6" s="58"/>
      <c r="CL6" s="59"/>
      <c r="CM6" s="54" t="e">
        <f t="shared" ref="CM6:CM34" si="22">((((((CH6+CI6)*30)/$E$50)+((CJ6+CK6)/$E$51))+(CM5*CN5))-(CL6*CM5))/(CN6)</f>
        <v>#DIV/0!</v>
      </c>
      <c r="CN6" s="55">
        <f t="shared" ref="CN6:CN34" si="23">CN5-CL6</f>
        <v>0</v>
      </c>
      <c r="CO6" s="61"/>
      <c r="CP6" s="62"/>
      <c r="CQ6" s="58"/>
      <c r="CR6" s="58"/>
      <c r="CS6" s="59"/>
      <c r="CT6" s="54" t="e">
        <f t="shared" ref="CT6:CT34" si="24">((((((CO6+CP6)*30)/$E$50)+((CQ6+CR6)/$E$51))+(CT5*CU5))-(CS6*CT5))/(CU6)</f>
        <v>#DIV/0!</v>
      </c>
      <c r="CU6" s="55">
        <f t="shared" ref="CU6:CU34" si="25">CU5-CS6</f>
        <v>0</v>
      </c>
      <c r="CV6" s="61"/>
      <c r="CW6" s="62"/>
      <c r="CX6" s="58"/>
      <c r="CY6" s="58"/>
      <c r="CZ6" s="59"/>
      <c r="DA6" s="54" t="e">
        <f t="shared" ref="DA6:DA34" si="26">((((((CV6+CW6)*30)/$E$50)+((CX6+CY6)/$E$51))+(DA5*DB5))-(CZ6*DA5))/(DB6)</f>
        <v>#DIV/0!</v>
      </c>
      <c r="DB6" s="55">
        <f t="shared" ref="DB6:DB34" si="27">DB5-CZ6</f>
        <v>0</v>
      </c>
      <c r="DC6" s="61"/>
      <c r="DD6" s="62"/>
      <c r="DE6" s="58"/>
      <c r="DF6" s="58"/>
      <c r="DG6" s="59"/>
      <c r="DH6" s="54" t="e">
        <f t="shared" ref="DH6:DH34" si="28">((((((DC6+DD6)*30)/$E$50)+((DE6+DF6)/$E$51))+(DH5*DI5))-(DG6*DH5))/(DI6)</f>
        <v>#DIV/0!</v>
      </c>
      <c r="DI6" s="55">
        <f t="shared" ref="DI6:DI34" si="29">DI5-DG6</f>
        <v>0</v>
      </c>
      <c r="DJ6" s="61"/>
      <c r="DK6" s="62"/>
      <c r="DL6" s="58"/>
      <c r="DM6" s="58"/>
      <c r="DN6" s="59"/>
      <c r="DO6" s="54" t="e">
        <f t="shared" ref="DO6:DO34" si="30">((((((DJ6+DK6)*30)/$E$50)+((DL6+DM6)/$E$51))+(DO5*DP5))-(DN6*DO5))/(DP6)</f>
        <v>#DIV/0!</v>
      </c>
      <c r="DP6" s="55">
        <f t="shared" ref="DP6:DP34" si="31">DP5-DN6</f>
        <v>0</v>
      </c>
      <c r="DQ6" s="61"/>
      <c r="DR6" s="62"/>
      <c r="DS6" s="58"/>
      <c r="DT6" s="58"/>
      <c r="DU6" s="59"/>
      <c r="DV6" s="54" t="e">
        <f t="shared" ref="DV6:DV34" si="32">((((((DQ6+DR6)*30)/$E$50)+((DS6+DT6)/$E$51))+(DV5*DW5))-(DU6*DV5))/(DW6)</f>
        <v>#DIV/0!</v>
      </c>
      <c r="DW6" s="55">
        <f t="shared" ref="DW6:DW34" si="33">DW5-DU6</f>
        <v>0</v>
      </c>
      <c r="DX6" s="50"/>
      <c r="DY6" s="62"/>
      <c r="DZ6" s="58"/>
      <c r="EA6" s="58"/>
      <c r="EB6" s="59"/>
      <c r="EC6" s="54" t="e">
        <f t="shared" ref="EC6:EC34" si="34">((((((DX6+DY6)*30)/$E$50)+((DZ6+EA6)/$E$51))+(EC5*ED5))-(EB6*EC5))/(ED6)</f>
        <v>#DIV/0!</v>
      </c>
      <c r="ED6" s="55">
        <f t="shared" ref="ED6:ED34" si="35">ED5-EB6</f>
        <v>0</v>
      </c>
      <c r="EE6" s="61"/>
      <c r="EF6" s="62"/>
      <c r="EG6" s="58"/>
      <c r="EH6" s="58"/>
      <c r="EI6" s="59"/>
      <c r="EJ6" s="54" t="e">
        <f t="shared" ref="EJ6:EJ34" si="36">((((((EE6+EF6)*30)/$E$50)+((EG6+EH6)/$E$51))+(EJ5*EK5))-(EI6*EJ5))/(EK6)</f>
        <v>#DIV/0!</v>
      </c>
      <c r="EK6" s="55">
        <f t="shared" ref="EK6:EK34" si="37">EK5-EI6</f>
        <v>0</v>
      </c>
      <c r="EL6" s="61"/>
      <c r="EM6" s="62"/>
      <c r="EN6" s="58"/>
      <c r="EO6" s="58"/>
      <c r="EP6" s="59"/>
      <c r="EQ6" s="54" t="e">
        <f t="shared" ref="EQ6:EQ34" si="38">((((((EL6+EM6)*30)/$E$50)+((EN6+EO6)/$E$51))+(EQ5*ER5))-(EP6*EQ5))/(ER6)</f>
        <v>#DIV/0!</v>
      </c>
      <c r="ER6" s="55">
        <f t="shared" ref="ER6:ER34" si="39">ER5-EP6</f>
        <v>0</v>
      </c>
      <c r="ES6" s="61"/>
      <c r="ET6" s="62"/>
      <c r="EU6" s="58"/>
      <c r="EV6" s="58"/>
      <c r="EW6" s="59"/>
      <c r="EX6" s="54" t="e">
        <f t="shared" ref="EX6:EX34" si="40">((((((ES6+ET6)*30)/$E$50)+((EU6+EV6)/$E$51))+(EX5*EY5))-(EW6*EX5))/(EY6)</f>
        <v>#DIV/0!</v>
      </c>
      <c r="EY6" s="55">
        <f t="shared" ref="EY6:EY34" si="41">EY5-EW6</f>
        <v>0</v>
      </c>
      <c r="EZ6" s="61"/>
      <c r="FA6" s="62"/>
      <c r="FB6" s="58"/>
      <c r="FC6" s="58"/>
      <c r="FD6" s="59"/>
      <c r="FE6" s="54" t="e">
        <f t="shared" ref="FE6:FE34" si="42">((((((EZ6+FA6)*30)/$E$50)+((FB6+FC6)/$E$51))+(FE5*FF5))-(FD6*FE5))/(FF6)</f>
        <v>#DIV/0!</v>
      </c>
      <c r="FF6" s="55">
        <f t="shared" ref="FF6:FF34" si="43">FF5-FD6</f>
        <v>0</v>
      </c>
      <c r="FG6" s="61"/>
      <c r="FH6" s="62"/>
      <c r="FI6" s="58"/>
      <c r="FJ6" s="58"/>
      <c r="FK6" s="59"/>
      <c r="FL6" s="54" t="e">
        <f t="shared" ref="FL6:FL34" si="44">((((((FG6+FH6)*30)/$E$50)+((FI6+FJ6)/$E$51))+(FL5*FM5))-(FK6*FL5))/(FM6)</f>
        <v>#DIV/0!</v>
      </c>
      <c r="FM6" s="55">
        <f t="shared" ref="FM6:FM34" si="45">FM5-FK6</f>
        <v>0</v>
      </c>
      <c r="FN6" s="61"/>
      <c r="FO6" s="62"/>
      <c r="FP6" s="58"/>
      <c r="FQ6" s="58"/>
      <c r="FR6" s="59"/>
      <c r="FS6" s="54" t="e">
        <f t="shared" ref="FS6:FS34" si="46">((((((FN6+FO6)*30)/$E$50)+((FP6+FQ6)/$E$51))+(FS5*FT5))-(FR6*FS5))/(FT6)</f>
        <v>#DIV/0!</v>
      </c>
      <c r="FT6" s="55">
        <f t="shared" ref="FT6:FT34" si="47">FT5-FR6</f>
        <v>0</v>
      </c>
      <c r="FU6" s="61"/>
      <c r="FV6" s="62"/>
      <c r="FW6" s="58"/>
      <c r="FX6" s="58"/>
      <c r="FY6" s="59"/>
      <c r="FZ6" s="54" t="e">
        <f t="shared" ref="FZ6:FZ34" si="48">((((((FU6+FV6)*30)/$E$50)+((FW6+FX6)/$E$51))+(FZ5*GA5))-(FY6*FZ5))/(GA6)</f>
        <v>#DIV/0!</v>
      </c>
      <c r="GA6" s="55">
        <f t="shared" ref="GA6:GA34" si="49">GA5-FY6</f>
        <v>0</v>
      </c>
      <c r="GB6" s="61"/>
      <c r="GC6" s="62"/>
      <c r="GD6" s="58"/>
      <c r="GE6" s="58"/>
      <c r="GF6" s="59"/>
      <c r="GG6" s="54" t="e">
        <f t="shared" ref="GG6:GG34" si="50">((((((GB6+GC6)*30)/$E$50)+((GD6+GE6)/$E$51))+(GG5*GH5))-(GF6*GG5))/(GH6)</f>
        <v>#DIV/0!</v>
      </c>
      <c r="GH6" s="55">
        <f t="shared" ref="GH6:GH34" si="51">GH5-GF6</f>
        <v>0</v>
      </c>
      <c r="GI6" s="61"/>
      <c r="GJ6" s="62"/>
      <c r="GK6" s="58"/>
      <c r="GL6" s="58"/>
      <c r="GM6" s="59"/>
      <c r="GN6" s="54" t="e">
        <f t="shared" ref="GN6:GN34" si="52">((((((GI6+GJ6)*30)/$E$50)+((GK6+GL6)/$E$51))+(GN5*GO5))-(GM6*GN5))/(GO6)</f>
        <v>#DIV/0!</v>
      </c>
      <c r="GO6" s="55">
        <f t="shared" ref="GO6:GO34" si="53">GO5-GM6</f>
        <v>0</v>
      </c>
      <c r="GP6" s="61"/>
      <c r="GQ6" s="62"/>
      <c r="GR6" s="58"/>
      <c r="GS6" s="58"/>
      <c r="GT6" s="59"/>
      <c r="GU6" s="54" t="e">
        <f t="shared" ref="GU6:GU34" si="54">((((((GP6+GQ6)*30)/$E$50)+((GR6+GS6)/$E$51))+(GU5*GV5))-(GT6*GU5))/(GV6)</f>
        <v>#DIV/0!</v>
      </c>
      <c r="GV6" s="55">
        <f t="shared" ref="GV6:GV34" si="55">GV5-GT6</f>
        <v>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 t="e">
        <f>((((((B7+C7)*30)/$E$50)+((D7+E7)/$E$51))+(G6*H6))-(F7*G6))/(H7)</f>
        <v>#DIV/0!</v>
      </c>
      <c r="H7" s="55">
        <f t="shared" ref="H7:H34" si="56">H6-F7</f>
        <v>0</v>
      </c>
      <c r="I7" s="61"/>
      <c r="J7" s="62"/>
      <c r="K7" s="58"/>
      <c r="L7" s="58"/>
      <c r="M7" s="59"/>
      <c r="N7" s="54" t="e">
        <f t="shared" si="0"/>
        <v>#DIV/0!</v>
      </c>
      <c r="O7" s="55">
        <f t="shared" si="1"/>
        <v>0</v>
      </c>
      <c r="P7" s="61"/>
      <c r="Q7" s="62"/>
      <c r="R7" s="58"/>
      <c r="S7" s="58"/>
      <c r="T7" s="59"/>
      <c r="U7" s="54" t="e">
        <f t="shared" si="2"/>
        <v>#DIV/0!</v>
      </c>
      <c r="V7" s="55">
        <f t="shared" si="3"/>
        <v>0</v>
      </c>
      <c r="W7" s="61"/>
      <c r="X7" s="62"/>
      <c r="Y7" s="58"/>
      <c r="Z7" s="58"/>
      <c r="AA7" s="59"/>
      <c r="AB7" s="54" t="e">
        <f t="shared" si="4"/>
        <v>#DIV/0!</v>
      </c>
      <c r="AC7" s="55">
        <f t="shared" si="5"/>
        <v>0</v>
      </c>
      <c r="AD7" s="61"/>
      <c r="AE7" s="62"/>
      <c r="AF7" s="58"/>
      <c r="AG7" s="58"/>
      <c r="AH7" s="59"/>
      <c r="AI7" s="54" t="e">
        <f t="shared" si="6"/>
        <v>#DIV/0!</v>
      </c>
      <c r="AJ7" s="55">
        <f t="shared" si="7"/>
        <v>0</v>
      </c>
      <c r="AK7" s="61"/>
      <c r="AL7" s="62"/>
      <c r="AM7" s="58"/>
      <c r="AN7" s="58"/>
      <c r="AO7" s="59"/>
      <c r="AP7" s="54" t="e">
        <f t="shared" si="8"/>
        <v>#DIV/0!</v>
      </c>
      <c r="AQ7" s="55">
        <f t="shared" si="9"/>
        <v>0</v>
      </c>
      <c r="AR7" s="61"/>
      <c r="AS7" s="62"/>
      <c r="AT7" s="58"/>
      <c r="AU7" s="58"/>
      <c r="AV7" s="59"/>
      <c r="AW7" s="54" t="e">
        <f t="shared" si="10"/>
        <v>#DIV/0!</v>
      </c>
      <c r="AX7" s="55">
        <f t="shared" si="11"/>
        <v>0</v>
      </c>
      <c r="AY7" s="61"/>
      <c r="AZ7" s="62"/>
      <c r="BA7" s="58"/>
      <c r="BB7" s="58"/>
      <c r="BC7" s="59"/>
      <c r="BD7" s="54" t="e">
        <f t="shared" si="12"/>
        <v>#DIV/0!</v>
      </c>
      <c r="BE7" s="55">
        <f t="shared" si="13"/>
        <v>0</v>
      </c>
      <c r="BF7" s="61"/>
      <c r="BG7" s="62"/>
      <c r="BH7" s="58"/>
      <c r="BI7" s="58"/>
      <c r="BJ7" s="59"/>
      <c r="BK7" s="54" t="e">
        <f t="shared" si="14"/>
        <v>#DIV/0!</v>
      </c>
      <c r="BL7" s="55">
        <f t="shared" si="15"/>
        <v>0</v>
      </c>
      <c r="BM7" s="61"/>
      <c r="BN7" s="62"/>
      <c r="BO7" s="58"/>
      <c r="BP7" s="58"/>
      <c r="BQ7" s="59"/>
      <c r="BR7" s="54" t="e">
        <f t="shared" si="16"/>
        <v>#DIV/0!</v>
      </c>
      <c r="BS7" s="55">
        <f t="shared" si="17"/>
        <v>0</v>
      </c>
      <c r="BT7" s="61"/>
      <c r="BU7" s="62"/>
      <c r="BV7" s="58"/>
      <c r="BW7" s="58"/>
      <c r="BX7" s="59"/>
      <c r="BY7" s="54" t="e">
        <f t="shared" si="18"/>
        <v>#DIV/0!</v>
      </c>
      <c r="BZ7" s="55">
        <f t="shared" si="19"/>
        <v>0</v>
      </c>
      <c r="CA7" s="61"/>
      <c r="CB7" s="62"/>
      <c r="CC7" s="58"/>
      <c r="CD7" s="58"/>
      <c r="CE7" s="59"/>
      <c r="CF7" s="54" t="e">
        <f t="shared" si="20"/>
        <v>#DIV/0!</v>
      </c>
      <c r="CG7" s="55">
        <f t="shared" si="21"/>
        <v>0</v>
      </c>
      <c r="CH7" s="61"/>
      <c r="CI7" s="62"/>
      <c r="CJ7" s="58"/>
      <c r="CK7" s="58"/>
      <c r="CL7" s="59"/>
      <c r="CM7" s="54" t="e">
        <f t="shared" si="22"/>
        <v>#DIV/0!</v>
      </c>
      <c r="CN7" s="55">
        <f t="shared" si="23"/>
        <v>0</v>
      </c>
      <c r="CO7" s="61"/>
      <c r="CP7" s="62"/>
      <c r="CQ7" s="58"/>
      <c r="CR7" s="58"/>
      <c r="CS7" s="59"/>
      <c r="CT7" s="54" t="e">
        <f t="shared" si="24"/>
        <v>#DIV/0!</v>
      </c>
      <c r="CU7" s="55">
        <f t="shared" si="25"/>
        <v>0</v>
      </c>
      <c r="CV7" s="61"/>
      <c r="CW7" s="62"/>
      <c r="CX7" s="58"/>
      <c r="CY7" s="58"/>
      <c r="CZ7" s="59"/>
      <c r="DA7" s="54" t="e">
        <f t="shared" si="26"/>
        <v>#DIV/0!</v>
      </c>
      <c r="DB7" s="55">
        <f t="shared" si="27"/>
        <v>0</v>
      </c>
      <c r="DC7" s="61"/>
      <c r="DD7" s="62"/>
      <c r="DE7" s="58"/>
      <c r="DF7" s="58"/>
      <c r="DG7" s="59"/>
      <c r="DH7" s="54" t="e">
        <f t="shared" si="28"/>
        <v>#DIV/0!</v>
      </c>
      <c r="DI7" s="55">
        <f t="shared" si="29"/>
        <v>0</v>
      </c>
      <c r="DJ7" s="61"/>
      <c r="DK7" s="62"/>
      <c r="DL7" s="58"/>
      <c r="DM7" s="58"/>
      <c r="DN7" s="59"/>
      <c r="DO7" s="54" t="e">
        <f t="shared" si="30"/>
        <v>#DIV/0!</v>
      </c>
      <c r="DP7" s="55">
        <f t="shared" si="31"/>
        <v>0</v>
      </c>
      <c r="DQ7" s="61"/>
      <c r="DR7" s="62"/>
      <c r="DS7" s="58"/>
      <c r="DT7" s="58"/>
      <c r="DU7" s="59"/>
      <c r="DV7" s="54" t="e">
        <f t="shared" si="32"/>
        <v>#DIV/0!</v>
      </c>
      <c r="DW7" s="55">
        <f t="shared" si="33"/>
        <v>0</v>
      </c>
      <c r="DX7" s="61"/>
      <c r="DY7" s="62"/>
      <c r="DZ7" s="58"/>
      <c r="EA7" s="58"/>
      <c r="EB7" s="59"/>
      <c r="EC7" s="54" t="e">
        <f t="shared" si="34"/>
        <v>#DIV/0!</v>
      </c>
      <c r="ED7" s="55">
        <f t="shared" si="35"/>
        <v>0</v>
      </c>
      <c r="EE7" s="61"/>
      <c r="EF7" s="62"/>
      <c r="EG7" s="58"/>
      <c r="EH7" s="58"/>
      <c r="EI7" s="59"/>
      <c r="EJ7" s="54" t="e">
        <f t="shared" si="36"/>
        <v>#DIV/0!</v>
      </c>
      <c r="EK7" s="55">
        <f t="shared" si="37"/>
        <v>0</v>
      </c>
      <c r="EL7" s="61"/>
      <c r="EM7" s="62"/>
      <c r="EN7" s="58"/>
      <c r="EO7" s="58"/>
      <c r="EP7" s="59"/>
      <c r="EQ7" s="54" t="e">
        <f t="shared" si="38"/>
        <v>#DIV/0!</v>
      </c>
      <c r="ER7" s="55">
        <f t="shared" si="39"/>
        <v>0</v>
      </c>
      <c r="ES7" s="61"/>
      <c r="ET7" s="62"/>
      <c r="EU7" s="58"/>
      <c r="EV7" s="58"/>
      <c r="EW7" s="59"/>
      <c r="EX7" s="54" t="e">
        <f t="shared" si="40"/>
        <v>#DIV/0!</v>
      </c>
      <c r="EY7" s="55">
        <f t="shared" si="41"/>
        <v>0</v>
      </c>
      <c r="EZ7" s="61"/>
      <c r="FA7" s="62"/>
      <c r="FB7" s="58"/>
      <c r="FC7" s="58"/>
      <c r="FD7" s="59"/>
      <c r="FE7" s="54" t="e">
        <f t="shared" si="42"/>
        <v>#DIV/0!</v>
      </c>
      <c r="FF7" s="55">
        <f t="shared" si="43"/>
        <v>0</v>
      </c>
      <c r="FG7" s="61"/>
      <c r="FH7" s="62"/>
      <c r="FI7" s="58"/>
      <c r="FJ7" s="58"/>
      <c r="FK7" s="59"/>
      <c r="FL7" s="54" t="e">
        <f t="shared" si="44"/>
        <v>#DIV/0!</v>
      </c>
      <c r="FM7" s="55">
        <f t="shared" si="45"/>
        <v>0</v>
      </c>
      <c r="FN7" s="61"/>
      <c r="FO7" s="62"/>
      <c r="FP7" s="58"/>
      <c r="FQ7" s="58"/>
      <c r="FR7" s="59"/>
      <c r="FS7" s="54" t="e">
        <f t="shared" si="46"/>
        <v>#DIV/0!</v>
      </c>
      <c r="FT7" s="55">
        <f t="shared" si="47"/>
        <v>0</v>
      </c>
      <c r="FU7" s="61"/>
      <c r="FV7" s="62"/>
      <c r="FW7" s="58"/>
      <c r="FX7" s="58"/>
      <c r="FY7" s="59"/>
      <c r="FZ7" s="54" t="e">
        <f t="shared" si="48"/>
        <v>#DIV/0!</v>
      </c>
      <c r="GA7" s="55">
        <f t="shared" si="49"/>
        <v>0</v>
      </c>
      <c r="GB7" s="61"/>
      <c r="GC7" s="62"/>
      <c r="GD7" s="58"/>
      <c r="GE7" s="58"/>
      <c r="GF7" s="59"/>
      <c r="GG7" s="54" t="e">
        <f t="shared" si="50"/>
        <v>#DIV/0!</v>
      </c>
      <c r="GH7" s="55">
        <f t="shared" si="51"/>
        <v>0</v>
      </c>
      <c r="GI7" s="61"/>
      <c r="GJ7" s="62"/>
      <c r="GK7" s="58"/>
      <c r="GL7" s="58"/>
      <c r="GM7" s="59"/>
      <c r="GN7" s="54" t="e">
        <f t="shared" si="52"/>
        <v>#DIV/0!</v>
      </c>
      <c r="GO7" s="55">
        <f t="shared" si="53"/>
        <v>0</v>
      </c>
      <c r="GP7" s="61"/>
      <c r="GQ7" s="62"/>
      <c r="GR7" s="58"/>
      <c r="GS7" s="58"/>
      <c r="GT7" s="59"/>
      <c r="GU7" s="54" t="e">
        <f t="shared" si="54"/>
        <v>#DIV/0!</v>
      </c>
      <c r="GV7" s="55">
        <f t="shared" si="55"/>
        <v>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 t="e">
        <f>((((((B8+C8)*30)/$E$50)+((D8+E8)/$E$51))+(G7*H7))-(F8*G7))/(H8)</f>
        <v>#DIV/0!</v>
      </c>
      <c r="H8" s="55">
        <f t="shared" si="56"/>
        <v>0</v>
      </c>
      <c r="I8" s="61"/>
      <c r="J8" s="62"/>
      <c r="K8" s="58"/>
      <c r="L8" s="58"/>
      <c r="M8" s="59"/>
      <c r="N8" s="54" t="e">
        <f t="shared" si="0"/>
        <v>#DIV/0!</v>
      </c>
      <c r="O8" s="55">
        <f t="shared" si="1"/>
        <v>0</v>
      </c>
      <c r="P8" s="61"/>
      <c r="Q8" s="62"/>
      <c r="R8" s="58"/>
      <c r="S8" s="58"/>
      <c r="T8" s="59"/>
      <c r="U8" s="54" t="e">
        <f t="shared" si="2"/>
        <v>#DIV/0!</v>
      </c>
      <c r="V8" s="55">
        <f t="shared" si="3"/>
        <v>0</v>
      </c>
      <c r="W8" s="61"/>
      <c r="X8" s="62"/>
      <c r="Y8" s="58"/>
      <c r="Z8" s="58"/>
      <c r="AA8" s="59"/>
      <c r="AB8" s="54" t="e">
        <f t="shared" si="4"/>
        <v>#DIV/0!</v>
      </c>
      <c r="AC8" s="55">
        <f t="shared" si="5"/>
        <v>0</v>
      </c>
      <c r="AD8" s="61"/>
      <c r="AE8" s="62"/>
      <c r="AF8" s="58"/>
      <c r="AG8" s="58"/>
      <c r="AH8" s="59"/>
      <c r="AI8" s="54" t="e">
        <f t="shared" si="6"/>
        <v>#DIV/0!</v>
      </c>
      <c r="AJ8" s="55">
        <f t="shared" si="7"/>
        <v>0</v>
      </c>
      <c r="AK8" s="61"/>
      <c r="AL8" s="62"/>
      <c r="AM8" s="58"/>
      <c r="AN8" s="58"/>
      <c r="AO8" s="59"/>
      <c r="AP8" s="54" t="e">
        <f t="shared" si="8"/>
        <v>#DIV/0!</v>
      </c>
      <c r="AQ8" s="55">
        <f t="shared" si="9"/>
        <v>0</v>
      </c>
      <c r="AR8" s="61"/>
      <c r="AS8" s="62"/>
      <c r="AT8" s="58"/>
      <c r="AU8" s="58"/>
      <c r="AV8" s="59"/>
      <c r="AW8" s="54" t="e">
        <f t="shared" si="10"/>
        <v>#DIV/0!</v>
      </c>
      <c r="AX8" s="55">
        <f t="shared" si="11"/>
        <v>0</v>
      </c>
      <c r="AY8" s="61"/>
      <c r="AZ8" s="62"/>
      <c r="BA8" s="58"/>
      <c r="BB8" s="58"/>
      <c r="BC8" s="59"/>
      <c r="BD8" s="54" t="e">
        <f t="shared" si="12"/>
        <v>#DIV/0!</v>
      </c>
      <c r="BE8" s="55">
        <f t="shared" si="13"/>
        <v>0</v>
      </c>
      <c r="BF8" s="61"/>
      <c r="BG8" s="62"/>
      <c r="BH8" s="58"/>
      <c r="BI8" s="58"/>
      <c r="BJ8" s="59"/>
      <c r="BK8" s="54" t="e">
        <f t="shared" si="14"/>
        <v>#DIV/0!</v>
      </c>
      <c r="BL8" s="55">
        <f t="shared" si="15"/>
        <v>0</v>
      </c>
      <c r="BM8" s="61"/>
      <c r="BN8" s="62"/>
      <c r="BO8" s="58"/>
      <c r="BP8" s="58"/>
      <c r="BQ8" s="59"/>
      <c r="BR8" s="54" t="e">
        <f t="shared" si="16"/>
        <v>#DIV/0!</v>
      </c>
      <c r="BS8" s="55">
        <f t="shared" si="17"/>
        <v>0</v>
      </c>
      <c r="BT8" s="61"/>
      <c r="BU8" s="62"/>
      <c r="BV8" s="58"/>
      <c r="BW8" s="58"/>
      <c r="BX8" s="59"/>
      <c r="BY8" s="54" t="e">
        <f t="shared" si="18"/>
        <v>#DIV/0!</v>
      </c>
      <c r="BZ8" s="55">
        <f t="shared" si="19"/>
        <v>0</v>
      </c>
      <c r="CA8" s="61"/>
      <c r="CB8" s="62"/>
      <c r="CC8" s="58"/>
      <c r="CD8" s="58"/>
      <c r="CE8" s="59"/>
      <c r="CF8" s="54" t="e">
        <f t="shared" si="20"/>
        <v>#DIV/0!</v>
      </c>
      <c r="CG8" s="55">
        <f t="shared" si="21"/>
        <v>0</v>
      </c>
      <c r="CH8" s="61"/>
      <c r="CI8" s="62"/>
      <c r="CJ8" s="58"/>
      <c r="CK8" s="58"/>
      <c r="CL8" s="59"/>
      <c r="CM8" s="54" t="e">
        <f t="shared" si="22"/>
        <v>#DIV/0!</v>
      </c>
      <c r="CN8" s="55">
        <f t="shared" si="23"/>
        <v>0</v>
      </c>
      <c r="CO8" s="61"/>
      <c r="CP8" s="62"/>
      <c r="CQ8" s="58"/>
      <c r="CR8" s="58"/>
      <c r="CS8" s="59"/>
      <c r="CT8" s="54" t="e">
        <f t="shared" si="24"/>
        <v>#DIV/0!</v>
      </c>
      <c r="CU8" s="55">
        <f t="shared" si="25"/>
        <v>0</v>
      </c>
      <c r="CV8" s="61"/>
      <c r="CW8" s="62"/>
      <c r="CX8" s="58"/>
      <c r="CY8" s="58"/>
      <c r="CZ8" s="59"/>
      <c r="DA8" s="54" t="e">
        <f t="shared" si="26"/>
        <v>#DIV/0!</v>
      </c>
      <c r="DB8" s="55">
        <f t="shared" si="27"/>
        <v>0</v>
      </c>
      <c r="DC8" s="61"/>
      <c r="DD8" s="62"/>
      <c r="DE8" s="58"/>
      <c r="DF8" s="58"/>
      <c r="DG8" s="59"/>
      <c r="DH8" s="54" t="e">
        <f t="shared" si="28"/>
        <v>#DIV/0!</v>
      </c>
      <c r="DI8" s="55">
        <f t="shared" si="29"/>
        <v>0</v>
      </c>
      <c r="DJ8" s="61"/>
      <c r="DK8" s="62"/>
      <c r="DL8" s="58"/>
      <c r="DM8" s="58"/>
      <c r="DN8" s="59"/>
      <c r="DO8" s="54" t="e">
        <f t="shared" si="30"/>
        <v>#DIV/0!</v>
      </c>
      <c r="DP8" s="55">
        <f t="shared" si="31"/>
        <v>0</v>
      </c>
      <c r="DQ8" s="61"/>
      <c r="DR8" s="62"/>
      <c r="DS8" s="58"/>
      <c r="DT8" s="58"/>
      <c r="DU8" s="59"/>
      <c r="DV8" s="54" t="e">
        <f t="shared" si="32"/>
        <v>#DIV/0!</v>
      </c>
      <c r="DW8" s="55">
        <f t="shared" si="33"/>
        <v>0</v>
      </c>
      <c r="DX8" s="61"/>
      <c r="DY8" s="62"/>
      <c r="DZ8" s="58"/>
      <c r="EA8" s="58"/>
      <c r="EB8" s="59"/>
      <c r="EC8" s="54" t="e">
        <f t="shared" si="34"/>
        <v>#DIV/0!</v>
      </c>
      <c r="ED8" s="55">
        <f t="shared" si="35"/>
        <v>0</v>
      </c>
      <c r="EE8" s="61"/>
      <c r="EF8" s="62"/>
      <c r="EG8" s="58"/>
      <c r="EH8" s="58"/>
      <c r="EI8" s="59"/>
      <c r="EJ8" s="54" t="e">
        <f t="shared" si="36"/>
        <v>#DIV/0!</v>
      </c>
      <c r="EK8" s="55">
        <f t="shared" si="37"/>
        <v>0</v>
      </c>
      <c r="EL8" s="61"/>
      <c r="EM8" s="62"/>
      <c r="EN8" s="58"/>
      <c r="EO8" s="58"/>
      <c r="EP8" s="59"/>
      <c r="EQ8" s="54" t="e">
        <f t="shared" si="38"/>
        <v>#DIV/0!</v>
      </c>
      <c r="ER8" s="55">
        <f t="shared" si="39"/>
        <v>0</v>
      </c>
      <c r="ES8" s="61"/>
      <c r="ET8" s="62"/>
      <c r="EU8" s="58"/>
      <c r="EV8" s="58"/>
      <c r="EW8" s="59"/>
      <c r="EX8" s="54" t="e">
        <f t="shared" si="40"/>
        <v>#DIV/0!</v>
      </c>
      <c r="EY8" s="55">
        <f t="shared" si="41"/>
        <v>0</v>
      </c>
      <c r="EZ8" s="61"/>
      <c r="FA8" s="62"/>
      <c r="FB8" s="58"/>
      <c r="FC8" s="58"/>
      <c r="FD8" s="59"/>
      <c r="FE8" s="54" t="e">
        <f t="shared" si="42"/>
        <v>#DIV/0!</v>
      </c>
      <c r="FF8" s="55">
        <f t="shared" si="43"/>
        <v>0</v>
      </c>
      <c r="FG8" s="61"/>
      <c r="FH8" s="62"/>
      <c r="FI8" s="58"/>
      <c r="FJ8" s="58"/>
      <c r="FK8" s="59"/>
      <c r="FL8" s="54" t="e">
        <f t="shared" si="44"/>
        <v>#DIV/0!</v>
      </c>
      <c r="FM8" s="55">
        <f t="shared" si="45"/>
        <v>0</v>
      </c>
      <c r="FN8" s="61"/>
      <c r="FO8" s="62"/>
      <c r="FP8" s="58"/>
      <c r="FQ8" s="58"/>
      <c r="FR8" s="59"/>
      <c r="FS8" s="54" t="e">
        <f t="shared" si="46"/>
        <v>#DIV/0!</v>
      </c>
      <c r="FT8" s="55">
        <f t="shared" si="47"/>
        <v>0</v>
      </c>
      <c r="FU8" s="61"/>
      <c r="FV8" s="62"/>
      <c r="FW8" s="58"/>
      <c r="FX8" s="58"/>
      <c r="FY8" s="59"/>
      <c r="FZ8" s="54" t="e">
        <f t="shared" si="48"/>
        <v>#DIV/0!</v>
      </c>
      <c r="GA8" s="55">
        <f t="shared" si="49"/>
        <v>0</v>
      </c>
      <c r="GB8" s="61"/>
      <c r="GC8" s="62"/>
      <c r="GD8" s="58"/>
      <c r="GE8" s="58"/>
      <c r="GF8" s="59"/>
      <c r="GG8" s="54" t="e">
        <f t="shared" si="50"/>
        <v>#DIV/0!</v>
      </c>
      <c r="GH8" s="55">
        <f t="shared" si="51"/>
        <v>0</v>
      </c>
      <c r="GI8" s="61"/>
      <c r="GJ8" s="62"/>
      <c r="GK8" s="58"/>
      <c r="GL8" s="58"/>
      <c r="GM8" s="59"/>
      <c r="GN8" s="54" t="e">
        <f t="shared" si="52"/>
        <v>#DIV/0!</v>
      </c>
      <c r="GO8" s="55">
        <f t="shared" si="53"/>
        <v>0</v>
      </c>
      <c r="GP8" s="61"/>
      <c r="GQ8" s="62"/>
      <c r="GR8" s="58"/>
      <c r="GS8" s="58"/>
      <c r="GT8" s="59"/>
      <c r="GU8" s="54" t="e">
        <f>((((((GP8+GQ8)*30)/$E$50)+((GR8+GS8)/$E$51))+(GU7*GV7))-(GT8*GU7))/(GV8)</f>
        <v>#DIV/0!</v>
      </c>
      <c r="GV8" s="55">
        <f t="shared" si="55"/>
        <v>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 t="e">
        <f t="shared" ref="G9:G34" si="57">((((((B9+C9)*30)/$E$50)+((D9+E9)/$E$51))+(G8*H8))-(F9*G8))/(H9)</f>
        <v>#DIV/0!</v>
      </c>
      <c r="H9" s="55">
        <f t="shared" si="56"/>
        <v>0</v>
      </c>
      <c r="I9" s="61"/>
      <c r="J9" s="62"/>
      <c r="K9" s="58"/>
      <c r="L9" s="58"/>
      <c r="M9" s="59"/>
      <c r="N9" s="54" t="e">
        <f t="shared" si="0"/>
        <v>#DIV/0!</v>
      </c>
      <c r="O9" s="55">
        <f t="shared" si="1"/>
        <v>0</v>
      </c>
      <c r="P9" s="61"/>
      <c r="Q9" s="62"/>
      <c r="R9" s="58"/>
      <c r="S9" s="58"/>
      <c r="T9" s="59"/>
      <c r="U9" s="54" t="e">
        <f t="shared" si="2"/>
        <v>#DIV/0!</v>
      </c>
      <c r="V9" s="55">
        <f t="shared" si="3"/>
        <v>0</v>
      </c>
      <c r="W9" s="61"/>
      <c r="X9" s="62"/>
      <c r="Y9" s="58"/>
      <c r="Z9" s="58"/>
      <c r="AA9" s="59"/>
      <c r="AB9" s="54" t="e">
        <f t="shared" si="4"/>
        <v>#DIV/0!</v>
      </c>
      <c r="AC9" s="55">
        <f t="shared" si="5"/>
        <v>0</v>
      </c>
      <c r="AD9" s="61"/>
      <c r="AE9" s="62"/>
      <c r="AF9" s="58"/>
      <c r="AG9" s="58"/>
      <c r="AH9" s="59"/>
      <c r="AI9" s="54" t="e">
        <f t="shared" si="6"/>
        <v>#DIV/0!</v>
      </c>
      <c r="AJ9" s="55">
        <f t="shared" si="7"/>
        <v>0</v>
      </c>
      <c r="AK9" s="61"/>
      <c r="AL9" s="62"/>
      <c r="AM9" s="58"/>
      <c r="AN9" s="58"/>
      <c r="AO9" s="59"/>
      <c r="AP9" s="54" t="e">
        <f t="shared" si="8"/>
        <v>#DIV/0!</v>
      </c>
      <c r="AQ9" s="55">
        <f t="shared" si="9"/>
        <v>0</v>
      </c>
      <c r="AR9" s="61"/>
      <c r="AS9" s="62"/>
      <c r="AT9" s="58"/>
      <c r="AU9" s="58"/>
      <c r="AV9" s="59"/>
      <c r="AW9" s="54" t="e">
        <f t="shared" si="10"/>
        <v>#DIV/0!</v>
      </c>
      <c r="AX9" s="55">
        <f t="shared" si="11"/>
        <v>0</v>
      </c>
      <c r="AY9" s="61"/>
      <c r="AZ9" s="62"/>
      <c r="BA9" s="58"/>
      <c r="BB9" s="58"/>
      <c r="BC9" s="59"/>
      <c r="BD9" s="54" t="e">
        <f t="shared" si="12"/>
        <v>#DIV/0!</v>
      </c>
      <c r="BE9" s="55">
        <f t="shared" si="13"/>
        <v>0</v>
      </c>
      <c r="BF9" s="61"/>
      <c r="BG9" s="62"/>
      <c r="BH9" s="58"/>
      <c r="BI9" s="58"/>
      <c r="BJ9" s="59"/>
      <c r="BK9" s="54" t="e">
        <f t="shared" si="14"/>
        <v>#DIV/0!</v>
      </c>
      <c r="BL9" s="55">
        <f t="shared" si="15"/>
        <v>0</v>
      </c>
      <c r="BM9" s="61"/>
      <c r="BN9" s="62"/>
      <c r="BO9" s="58"/>
      <c r="BP9" s="58"/>
      <c r="BQ9" s="59"/>
      <c r="BR9" s="54" t="e">
        <f t="shared" si="16"/>
        <v>#DIV/0!</v>
      </c>
      <c r="BS9" s="55">
        <f t="shared" si="17"/>
        <v>0</v>
      </c>
      <c r="BT9" s="61"/>
      <c r="BU9" s="62"/>
      <c r="BV9" s="58"/>
      <c r="BW9" s="58"/>
      <c r="BX9" s="59"/>
      <c r="BY9" s="54" t="e">
        <f t="shared" si="18"/>
        <v>#DIV/0!</v>
      </c>
      <c r="BZ9" s="55">
        <f t="shared" si="19"/>
        <v>0</v>
      </c>
      <c r="CA9" s="61"/>
      <c r="CB9" s="62"/>
      <c r="CC9" s="58"/>
      <c r="CD9" s="58"/>
      <c r="CE9" s="59"/>
      <c r="CF9" s="54" t="e">
        <f t="shared" si="20"/>
        <v>#DIV/0!</v>
      </c>
      <c r="CG9" s="55">
        <f t="shared" si="21"/>
        <v>0</v>
      </c>
      <c r="CH9" s="61"/>
      <c r="CI9" s="62"/>
      <c r="CJ9" s="58"/>
      <c r="CK9" s="58"/>
      <c r="CL9" s="59"/>
      <c r="CM9" s="54" t="e">
        <f t="shared" si="22"/>
        <v>#DIV/0!</v>
      </c>
      <c r="CN9" s="55">
        <f t="shared" si="23"/>
        <v>0</v>
      </c>
      <c r="CO9" s="61"/>
      <c r="CP9" s="62"/>
      <c r="CQ9" s="58"/>
      <c r="CR9" s="58"/>
      <c r="CS9" s="59"/>
      <c r="CT9" s="54" t="e">
        <f t="shared" si="24"/>
        <v>#DIV/0!</v>
      </c>
      <c r="CU9" s="55">
        <f t="shared" si="25"/>
        <v>0</v>
      </c>
      <c r="CV9" s="61"/>
      <c r="CW9" s="62"/>
      <c r="CX9" s="58"/>
      <c r="CY9" s="58"/>
      <c r="CZ9" s="59"/>
      <c r="DA9" s="54" t="e">
        <f t="shared" si="26"/>
        <v>#DIV/0!</v>
      </c>
      <c r="DB9" s="55">
        <f t="shared" si="27"/>
        <v>0</v>
      </c>
      <c r="DC9" s="61"/>
      <c r="DD9" s="62"/>
      <c r="DE9" s="58"/>
      <c r="DF9" s="58"/>
      <c r="DG9" s="59"/>
      <c r="DH9" s="54" t="e">
        <f t="shared" si="28"/>
        <v>#DIV/0!</v>
      </c>
      <c r="DI9" s="55">
        <f t="shared" si="29"/>
        <v>0</v>
      </c>
      <c r="DJ9" s="61"/>
      <c r="DK9" s="62"/>
      <c r="DL9" s="58"/>
      <c r="DM9" s="58"/>
      <c r="DN9" s="59"/>
      <c r="DO9" s="54" t="e">
        <f t="shared" si="30"/>
        <v>#DIV/0!</v>
      </c>
      <c r="DP9" s="55">
        <f t="shared" si="31"/>
        <v>0</v>
      </c>
      <c r="DQ9" s="61"/>
      <c r="DR9" s="62"/>
      <c r="DS9" s="58"/>
      <c r="DT9" s="58"/>
      <c r="DU9" s="59"/>
      <c r="DV9" s="54" t="e">
        <f t="shared" si="32"/>
        <v>#DIV/0!</v>
      </c>
      <c r="DW9" s="55">
        <f t="shared" si="33"/>
        <v>0</v>
      </c>
      <c r="DX9" s="61"/>
      <c r="DY9" s="62"/>
      <c r="DZ9" s="58"/>
      <c r="EA9" s="58"/>
      <c r="EB9" s="59"/>
      <c r="EC9" s="54" t="e">
        <f t="shared" si="34"/>
        <v>#DIV/0!</v>
      </c>
      <c r="ED9" s="55">
        <f t="shared" si="35"/>
        <v>0</v>
      </c>
      <c r="EE9" s="61"/>
      <c r="EF9" s="62"/>
      <c r="EG9" s="58"/>
      <c r="EH9" s="58"/>
      <c r="EI9" s="59"/>
      <c r="EJ9" s="54" t="e">
        <f t="shared" si="36"/>
        <v>#DIV/0!</v>
      </c>
      <c r="EK9" s="55">
        <f t="shared" si="37"/>
        <v>0</v>
      </c>
      <c r="EL9" s="61"/>
      <c r="EM9" s="62"/>
      <c r="EN9" s="58"/>
      <c r="EO9" s="58"/>
      <c r="EP9" s="59"/>
      <c r="EQ9" s="54" t="e">
        <f t="shared" si="38"/>
        <v>#DIV/0!</v>
      </c>
      <c r="ER9" s="55">
        <f t="shared" si="39"/>
        <v>0</v>
      </c>
      <c r="ES9" s="61"/>
      <c r="ET9" s="62"/>
      <c r="EU9" s="58"/>
      <c r="EV9" s="58"/>
      <c r="EW9" s="59"/>
      <c r="EX9" s="54" t="e">
        <f t="shared" si="40"/>
        <v>#DIV/0!</v>
      </c>
      <c r="EY9" s="55">
        <f t="shared" si="41"/>
        <v>0</v>
      </c>
      <c r="EZ9" s="61"/>
      <c r="FA9" s="62"/>
      <c r="FB9" s="58"/>
      <c r="FC9" s="58"/>
      <c r="FD9" s="59"/>
      <c r="FE9" s="54" t="e">
        <f t="shared" si="42"/>
        <v>#DIV/0!</v>
      </c>
      <c r="FF9" s="55">
        <f t="shared" si="43"/>
        <v>0</v>
      </c>
      <c r="FG9" s="61"/>
      <c r="FH9" s="62"/>
      <c r="FI9" s="58"/>
      <c r="FJ9" s="58"/>
      <c r="FK9" s="59"/>
      <c r="FL9" s="54" t="e">
        <f t="shared" si="44"/>
        <v>#DIV/0!</v>
      </c>
      <c r="FM9" s="55">
        <f t="shared" si="45"/>
        <v>0</v>
      </c>
      <c r="FN9" s="61"/>
      <c r="FO9" s="62"/>
      <c r="FP9" s="58"/>
      <c r="FQ9" s="58"/>
      <c r="FR9" s="59"/>
      <c r="FS9" s="54" t="e">
        <f t="shared" si="46"/>
        <v>#DIV/0!</v>
      </c>
      <c r="FT9" s="55">
        <f t="shared" si="47"/>
        <v>0</v>
      </c>
      <c r="FU9" s="61"/>
      <c r="FV9" s="62"/>
      <c r="FW9" s="58"/>
      <c r="FX9" s="58"/>
      <c r="FY9" s="59"/>
      <c r="FZ9" s="54" t="e">
        <f t="shared" si="48"/>
        <v>#DIV/0!</v>
      </c>
      <c r="GA9" s="55">
        <f t="shared" si="49"/>
        <v>0</v>
      </c>
      <c r="GB9" s="61"/>
      <c r="GC9" s="62"/>
      <c r="GD9" s="58"/>
      <c r="GE9" s="58"/>
      <c r="GF9" s="59"/>
      <c r="GG9" s="54" t="e">
        <f t="shared" si="50"/>
        <v>#DIV/0!</v>
      </c>
      <c r="GH9" s="55">
        <f t="shared" si="51"/>
        <v>0</v>
      </c>
      <c r="GI9" s="61"/>
      <c r="GJ9" s="62"/>
      <c r="GK9" s="58"/>
      <c r="GL9" s="58"/>
      <c r="GM9" s="59"/>
      <c r="GN9" s="54" t="e">
        <f t="shared" si="52"/>
        <v>#DIV/0!</v>
      </c>
      <c r="GO9" s="55">
        <f t="shared" si="53"/>
        <v>0</v>
      </c>
      <c r="GP9" s="61"/>
      <c r="GQ9" s="62"/>
      <c r="GR9" s="58"/>
      <c r="GS9" s="58"/>
      <c r="GT9" s="59"/>
      <c r="GU9" s="54" t="e">
        <f t="shared" si="54"/>
        <v>#DIV/0!</v>
      </c>
      <c r="GV9" s="55">
        <f t="shared" si="55"/>
        <v>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 t="e">
        <f>((((((B10+C10)*30)/$E$50)+((D10+E10)/$E$51))+(G9*H9))-(F10*G9))/(H10)</f>
        <v>#DIV/0!</v>
      </c>
      <c r="H10" s="55">
        <f>H9-F10</f>
        <v>0</v>
      </c>
      <c r="I10" s="61"/>
      <c r="J10" s="62"/>
      <c r="K10" s="58"/>
      <c r="L10" s="58"/>
      <c r="M10" s="59"/>
      <c r="N10" s="54" t="e">
        <f t="shared" si="0"/>
        <v>#DIV/0!</v>
      </c>
      <c r="O10" s="55">
        <f t="shared" si="1"/>
        <v>0</v>
      </c>
      <c r="P10" s="61"/>
      <c r="Q10" s="62"/>
      <c r="R10" s="58"/>
      <c r="S10" s="58"/>
      <c r="T10" s="59"/>
      <c r="U10" s="54" t="e">
        <f t="shared" si="2"/>
        <v>#DIV/0!</v>
      </c>
      <c r="V10" s="55">
        <f t="shared" si="3"/>
        <v>0</v>
      </c>
      <c r="W10" s="61"/>
      <c r="X10" s="62"/>
      <c r="Y10" s="58"/>
      <c r="Z10" s="58"/>
      <c r="AA10" s="59"/>
      <c r="AB10" s="54" t="e">
        <f t="shared" si="4"/>
        <v>#DIV/0!</v>
      </c>
      <c r="AC10" s="55">
        <f t="shared" si="5"/>
        <v>0</v>
      </c>
      <c r="AD10" s="61"/>
      <c r="AE10" s="62"/>
      <c r="AF10" s="58"/>
      <c r="AG10" s="58"/>
      <c r="AH10" s="59"/>
      <c r="AI10" s="54" t="e">
        <f t="shared" si="6"/>
        <v>#DIV/0!</v>
      </c>
      <c r="AJ10" s="55">
        <f t="shared" si="7"/>
        <v>0</v>
      </c>
      <c r="AK10" s="61"/>
      <c r="AL10" s="62"/>
      <c r="AM10" s="58"/>
      <c r="AN10" s="58"/>
      <c r="AO10" s="59"/>
      <c r="AP10" s="54" t="e">
        <f t="shared" si="8"/>
        <v>#DIV/0!</v>
      </c>
      <c r="AQ10" s="55">
        <f t="shared" si="9"/>
        <v>0</v>
      </c>
      <c r="AR10" s="61"/>
      <c r="AS10" s="62"/>
      <c r="AT10" s="58"/>
      <c r="AU10" s="58"/>
      <c r="AV10" s="59"/>
      <c r="AW10" s="54" t="e">
        <f t="shared" si="10"/>
        <v>#DIV/0!</v>
      </c>
      <c r="AX10" s="55">
        <f t="shared" si="11"/>
        <v>0</v>
      </c>
      <c r="AY10" s="61"/>
      <c r="AZ10" s="62"/>
      <c r="BA10" s="58"/>
      <c r="BB10" s="58"/>
      <c r="BC10" s="59"/>
      <c r="BD10" s="54" t="e">
        <f t="shared" si="12"/>
        <v>#DIV/0!</v>
      </c>
      <c r="BE10" s="55">
        <f t="shared" si="13"/>
        <v>0</v>
      </c>
      <c r="BF10" s="61"/>
      <c r="BG10" s="62"/>
      <c r="BH10" s="58"/>
      <c r="BI10" s="58"/>
      <c r="BJ10" s="59"/>
      <c r="BK10" s="54" t="e">
        <f t="shared" si="14"/>
        <v>#DIV/0!</v>
      </c>
      <c r="BL10" s="55">
        <f t="shared" si="15"/>
        <v>0</v>
      </c>
      <c r="BM10" s="61"/>
      <c r="BN10" s="62"/>
      <c r="BO10" s="58"/>
      <c r="BP10" s="58"/>
      <c r="BQ10" s="59"/>
      <c r="BR10" s="54" t="e">
        <f t="shared" si="16"/>
        <v>#DIV/0!</v>
      </c>
      <c r="BS10" s="55">
        <f t="shared" si="17"/>
        <v>0</v>
      </c>
      <c r="BT10" s="61"/>
      <c r="BU10" s="62"/>
      <c r="BV10" s="58"/>
      <c r="BW10" s="58"/>
      <c r="BX10" s="59"/>
      <c r="BY10" s="54" t="e">
        <f t="shared" si="18"/>
        <v>#DIV/0!</v>
      </c>
      <c r="BZ10" s="55">
        <f t="shared" si="19"/>
        <v>0</v>
      </c>
      <c r="CA10" s="61"/>
      <c r="CB10" s="62"/>
      <c r="CC10" s="58"/>
      <c r="CD10" s="58"/>
      <c r="CE10" s="59"/>
      <c r="CF10" s="54" t="e">
        <f t="shared" si="20"/>
        <v>#DIV/0!</v>
      </c>
      <c r="CG10" s="55">
        <f t="shared" si="21"/>
        <v>0</v>
      </c>
      <c r="CH10" s="61"/>
      <c r="CI10" s="62"/>
      <c r="CJ10" s="58"/>
      <c r="CK10" s="58"/>
      <c r="CL10" s="59"/>
      <c r="CM10" s="54" t="e">
        <f t="shared" si="22"/>
        <v>#DIV/0!</v>
      </c>
      <c r="CN10" s="55">
        <f t="shared" si="23"/>
        <v>0</v>
      </c>
      <c r="CO10" s="61"/>
      <c r="CP10" s="62"/>
      <c r="CQ10" s="58"/>
      <c r="CR10" s="58"/>
      <c r="CS10" s="59"/>
      <c r="CT10" s="54" t="e">
        <f t="shared" si="24"/>
        <v>#DIV/0!</v>
      </c>
      <c r="CU10" s="55">
        <f t="shared" si="25"/>
        <v>0</v>
      </c>
      <c r="CV10" s="61"/>
      <c r="CW10" s="62"/>
      <c r="CX10" s="58"/>
      <c r="CY10" s="58"/>
      <c r="CZ10" s="59"/>
      <c r="DA10" s="54" t="e">
        <f t="shared" si="26"/>
        <v>#DIV/0!</v>
      </c>
      <c r="DB10" s="55">
        <f t="shared" si="27"/>
        <v>0</v>
      </c>
      <c r="DC10" s="61"/>
      <c r="DD10" s="62"/>
      <c r="DE10" s="58"/>
      <c r="DF10" s="58"/>
      <c r="DG10" s="59"/>
      <c r="DH10" s="54" t="e">
        <f t="shared" si="28"/>
        <v>#DIV/0!</v>
      </c>
      <c r="DI10" s="55">
        <f t="shared" si="29"/>
        <v>0</v>
      </c>
      <c r="DJ10" s="61"/>
      <c r="DK10" s="62"/>
      <c r="DL10" s="58"/>
      <c r="DM10" s="58"/>
      <c r="DN10" s="59"/>
      <c r="DO10" s="54" t="e">
        <f t="shared" si="30"/>
        <v>#DIV/0!</v>
      </c>
      <c r="DP10" s="55">
        <f t="shared" si="31"/>
        <v>0</v>
      </c>
      <c r="DQ10" s="61"/>
      <c r="DR10" s="62"/>
      <c r="DS10" s="58"/>
      <c r="DT10" s="58"/>
      <c r="DU10" s="59"/>
      <c r="DV10" s="54" t="e">
        <f t="shared" si="32"/>
        <v>#DIV/0!</v>
      </c>
      <c r="DW10" s="55">
        <f t="shared" si="33"/>
        <v>0</v>
      </c>
      <c r="DX10" s="61"/>
      <c r="DY10" s="62"/>
      <c r="DZ10" s="58"/>
      <c r="EA10" s="58"/>
      <c r="EB10" s="59"/>
      <c r="EC10" s="54" t="e">
        <f t="shared" si="34"/>
        <v>#DIV/0!</v>
      </c>
      <c r="ED10" s="55">
        <f t="shared" si="35"/>
        <v>0</v>
      </c>
      <c r="EE10" s="61"/>
      <c r="EF10" s="62"/>
      <c r="EG10" s="58"/>
      <c r="EH10" s="58"/>
      <c r="EI10" s="59"/>
      <c r="EJ10" s="54" t="e">
        <f t="shared" si="36"/>
        <v>#DIV/0!</v>
      </c>
      <c r="EK10" s="55">
        <f t="shared" si="37"/>
        <v>0</v>
      </c>
      <c r="EL10" s="61"/>
      <c r="EM10" s="62"/>
      <c r="EN10" s="58"/>
      <c r="EO10" s="58"/>
      <c r="EP10" s="59"/>
      <c r="EQ10" s="54" t="e">
        <f t="shared" si="38"/>
        <v>#DIV/0!</v>
      </c>
      <c r="ER10" s="55">
        <f t="shared" si="39"/>
        <v>0</v>
      </c>
      <c r="ES10" s="61"/>
      <c r="ET10" s="62"/>
      <c r="EU10" s="58"/>
      <c r="EV10" s="58"/>
      <c r="EW10" s="59"/>
      <c r="EX10" s="54" t="e">
        <f t="shared" si="40"/>
        <v>#DIV/0!</v>
      </c>
      <c r="EY10" s="55">
        <f t="shared" si="41"/>
        <v>0</v>
      </c>
      <c r="EZ10" s="61"/>
      <c r="FA10" s="62"/>
      <c r="FB10" s="58"/>
      <c r="FC10" s="58"/>
      <c r="FD10" s="59"/>
      <c r="FE10" s="54" t="e">
        <f t="shared" si="42"/>
        <v>#DIV/0!</v>
      </c>
      <c r="FF10" s="55">
        <f t="shared" si="43"/>
        <v>0</v>
      </c>
      <c r="FG10" s="61"/>
      <c r="FH10" s="62"/>
      <c r="FI10" s="58"/>
      <c r="FJ10" s="58"/>
      <c r="FK10" s="59"/>
      <c r="FL10" s="54" t="e">
        <f t="shared" si="44"/>
        <v>#DIV/0!</v>
      </c>
      <c r="FM10" s="55">
        <f t="shared" si="45"/>
        <v>0</v>
      </c>
      <c r="FN10" s="61"/>
      <c r="FO10" s="62"/>
      <c r="FP10" s="58"/>
      <c r="FQ10" s="58"/>
      <c r="FR10" s="59"/>
      <c r="FS10" s="54" t="e">
        <f t="shared" si="46"/>
        <v>#DIV/0!</v>
      </c>
      <c r="FT10" s="55">
        <f t="shared" si="47"/>
        <v>0</v>
      </c>
      <c r="FU10" s="61"/>
      <c r="FV10" s="62"/>
      <c r="FW10" s="58"/>
      <c r="FX10" s="58"/>
      <c r="FY10" s="59"/>
      <c r="FZ10" s="54" t="e">
        <f t="shared" si="48"/>
        <v>#DIV/0!</v>
      </c>
      <c r="GA10" s="55">
        <f t="shared" si="49"/>
        <v>0</v>
      </c>
      <c r="GB10" s="61"/>
      <c r="GC10" s="62"/>
      <c r="GD10" s="58"/>
      <c r="GE10" s="58"/>
      <c r="GF10" s="59"/>
      <c r="GG10" s="54" t="e">
        <f t="shared" si="50"/>
        <v>#DIV/0!</v>
      </c>
      <c r="GH10" s="55">
        <f t="shared" si="51"/>
        <v>0</v>
      </c>
      <c r="GI10" s="61"/>
      <c r="GJ10" s="62"/>
      <c r="GK10" s="58"/>
      <c r="GL10" s="58"/>
      <c r="GM10" s="59"/>
      <c r="GN10" s="54" t="e">
        <f t="shared" si="52"/>
        <v>#DIV/0!</v>
      </c>
      <c r="GO10" s="55">
        <f t="shared" si="53"/>
        <v>0</v>
      </c>
      <c r="GP10" s="61"/>
      <c r="GQ10" s="62"/>
      <c r="GR10" s="58"/>
      <c r="GS10" s="58"/>
      <c r="GT10" s="59"/>
      <c r="GU10" s="54" t="e">
        <f t="shared" si="54"/>
        <v>#DIV/0!</v>
      </c>
      <c r="GV10" s="55">
        <f t="shared" si="55"/>
        <v>0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 t="e">
        <f t="shared" si="57"/>
        <v>#DIV/0!</v>
      </c>
      <c r="H11" s="55">
        <f t="shared" si="56"/>
        <v>0</v>
      </c>
      <c r="I11" s="61"/>
      <c r="J11" s="62"/>
      <c r="K11" s="58"/>
      <c r="L11" s="58"/>
      <c r="M11" s="59"/>
      <c r="N11" s="54" t="e">
        <f t="shared" si="0"/>
        <v>#DIV/0!</v>
      </c>
      <c r="O11" s="55">
        <f t="shared" si="1"/>
        <v>0</v>
      </c>
      <c r="P11" s="61"/>
      <c r="Q11" s="62"/>
      <c r="R11" s="58"/>
      <c r="S11" s="58"/>
      <c r="T11" s="59"/>
      <c r="U11" s="54" t="e">
        <f t="shared" si="2"/>
        <v>#DIV/0!</v>
      </c>
      <c r="V11" s="55">
        <f t="shared" si="3"/>
        <v>0</v>
      </c>
      <c r="W11" s="61"/>
      <c r="X11" s="62"/>
      <c r="Y11" s="58"/>
      <c r="Z11" s="58"/>
      <c r="AA11" s="59"/>
      <c r="AB11" s="54" t="e">
        <f t="shared" si="4"/>
        <v>#DIV/0!</v>
      </c>
      <c r="AC11" s="55">
        <f t="shared" si="5"/>
        <v>0</v>
      </c>
      <c r="AD11" s="61"/>
      <c r="AE11" s="62"/>
      <c r="AF11" s="58"/>
      <c r="AG11" s="58"/>
      <c r="AH11" s="59"/>
      <c r="AI11" s="54" t="e">
        <f t="shared" si="6"/>
        <v>#DIV/0!</v>
      </c>
      <c r="AJ11" s="55">
        <f t="shared" si="7"/>
        <v>0</v>
      </c>
      <c r="AK11" s="61"/>
      <c r="AL11" s="62"/>
      <c r="AM11" s="58"/>
      <c r="AN11" s="58"/>
      <c r="AO11" s="59"/>
      <c r="AP11" s="54" t="e">
        <f t="shared" si="8"/>
        <v>#DIV/0!</v>
      </c>
      <c r="AQ11" s="55">
        <f t="shared" si="9"/>
        <v>0</v>
      </c>
      <c r="AR11" s="61"/>
      <c r="AS11" s="62"/>
      <c r="AT11" s="58"/>
      <c r="AU11" s="58"/>
      <c r="AV11" s="59"/>
      <c r="AW11" s="54" t="e">
        <f t="shared" si="10"/>
        <v>#DIV/0!</v>
      </c>
      <c r="AX11" s="55">
        <f t="shared" si="11"/>
        <v>0</v>
      </c>
      <c r="AY11" s="61"/>
      <c r="AZ11" s="62"/>
      <c r="BA11" s="58"/>
      <c r="BB11" s="58"/>
      <c r="BC11" s="59"/>
      <c r="BD11" s="54" t="e">
        <f t="shared" si="12"/>
        <v>#DIV/0!</v>
      </c>
      <c r="BE11" s="55">
        <f t="shared" si="13"/>
        <v>0</v>
      </c>
      <c r="BF11" s="61"/>
      <c r="BG11" s="62"/>
      <c r="BH11" s="58"/>
      <c r="BI11" s="58"/>
      <c r="BJ11" s="59"/>
      <c r="BK11" s="54" t="e">
        <f t="shared" si="14"/>
        <v>#DIV/0!</v>
      </c>
      <c r="BL11" s="55">
        <f t="shared" si="15"/>
        <v>0</v>
      </c>
      <c r="BM11" s="61"/>
      <c r="BN11" s="62"/>
      <c r="BO11" s="58"/>
      <c r="BP11" s="58"/>
      <c r="BQ11" s="59"/>
      <c r="BR11" s="54" t="e">
        <f t="shared" si="16"/>
        <v>#DIV/0!</v>
      </c>
      <c r="BS11" s="55">
        <f t="shared" si="17"/>
        <v>0</v>
      </c>
      <c r="BT11" s="61"/>
      <c r="BU11" s="62"/>
      <c r="BV11" s="58"/>
      <c r="BW11" s="58"/>
      <c r="BX11" s="59"/>
      <c r="BY11" s="54" t="e">
        <f t="shared" si="18"/>
        <v>#DIV/0!</v>
      </c>
      <c r="BZ11" s="55">
        <f t="shared" si="19"/>
        <v>0</v>
      </c>
      <c r="CA11" s="61"/>
      <c r="CB11" s="62"/>
      <c r="CC11" s="58"/>
      <c r="CD11" s="58"/>
      <c r="CE11" s="59"/>
      <c r="CF11" s="54" t="e">
        <f t="shared" si="20"/>
        <v>#DIV/0!</v>
      </c>
      <c r="CG11" s="55">
        <f t="shared" si="21"/>
        <v>0</v>
      </c>
      <c r="CH11" s="61"/>
      <c r="CI11" s="62"/>
      <c r="CJ11" s="58"/>
      <c r="CK11" s="58"/>
      <c r="CL11" s="59"/>
      <c r="CM11" s="54" t="e">
        <f t="shared" si="22"/>
        <v>#DIV/0!</v>
      </c>
      <c r="CN11" s="55">
        <f t="shared" si="23"/>
        <v>0</v>
      </c>
      <c r="CO11" s="61"/>
      <c r="CP11" s="62"/>
      <c r="CQ11" s="58"/>
      <c r="CR11" s="58"/>
      <c r="CS11" s="59"/>
      <c r="CT11" s="54" t="e">
        <f t="shared" si="24"/>
        <v>#DIV/0!</v>
      </c>
      <c r="CU11" s="55">
        <f t="shared" si="25"/>
        <v>0</v>
      </c>
      <c r="CV11" s="61"/>
      <c r="CW11" s="62"/>
      <c r="CX11" s="58"/>
      <c r="CY11" s="58"/>
      <c r="CZ11" s="59"/>
      <c r="DA11" s="54" t="e">
        <f t="shared" si="26"/>
        <v>#DIV/0!</v>
      </c>
      <c r="DB11" s="55">
        <f t="shared" si="27"/>
        <v>0</v>
      </c>
      <c r="DC11" s="61"/>
      <c r="DD11" s="62"/>
      <c r="DE11" s="58"/>
      <c r="DF11" s="58"/>
      <c r="DG11" s="59"/>
      <c r="DH11" s="54" t="e">
        <f t="shared" si="28"/>
        <v>#DIV/0!</v>
      </c>
      <c r="DI11" s="55">
        <f t="shared" si="29"/>
        <v>0</v>
      </c>
      <c r="DJ11" s="61"/>
      <c r="DK11" s="62"/>
      <c r="DL11" s="58"/>
      <c r="DM11" s="58"/>
      <c r="DN11" s="59"/>
      <c r="DO11" s="54" t="e">
        <f t="shared" si="30"/>
        <v>#DIV/0!</v>
      </c>
      <c r="DP11" s="55">
        <f t="shared" si="31"/>
        <v>0</v>
      </c>
      <c r="DQ11" s="61"/>
      <c r="DR11" s="62"/>
      <c r="DS11" s="58"/>
      <c r="DT11" s="58"/>
      <c r="DU11" s="59"/>
      <c r="DV11" s="54" t="e">
        <f t="shared" si="32"/>
        <v>#DIV/0!</v>
      </c>
      <c r="DW11" s="55">
        <f t="shared" si="33"/>
        <v>0</v>
      </c>
      <c r="DX11" s="61"/>
      <c r="DY11" s="62"/>
      <c r="DZ11" s="58"/>
      <c r="EA11" s="58"/>
      <c r="EB11" s="59"/>
      <c r="EC11" s="54" t="e">
        <f t="shared" si="34"/>
        <v>#DIV/0!</v>
      </c>
      <c r="ED11" s="55">
        <f t="shared" si="35"/>
        <v>0</v>
      </c>
      <c r="EE11" s="61"/>
      <c r="EF11" s="62"/>
      <c r="EG11" s="58"/>
      <c r="EH11" s="58"/>
      <c r="EI11" s="59"/>
      <c r="EJ11" s="54" t="e">
        <f t="shared" si="36"/>
        <v>#DIV/0!</v>
      </c>
      <c r="EK11" s="55">
        <f t="shared" si="37"/>
        <v>0</v>
      </c>
      <c r="EL11" s="61"/>
      <c r="EM11" s="62"/>
      <c r="EN11" s="58"/>
      <c r="EO11" s="58"/>
      <c r="EP11" s="59"/>
      <c r="EQ11" s="54" t="e">
        <f t="shared" si="38"/>
        <v>#DIV/0!</v>
      </c>
      <c r="ER11" s="55">
        <f t="shared" si="39"/>
        <v>0</v>
      </c>
      <c r="ES11" s="61"/>
      <c r="ET11" s="62"/>
      <c r="EU11" s="58"/>
      <c r="EV11" s="58"/>
      <c r="EW11" s="59"/>
      <c r="EX11" s="54" t="e">
        <f t="shared" si="40"/>
        <v>#DIV/0!</v>
      </c>
      <c r="EY11" s="55">
        <f t="shared" si="41"/>
        <v>0</v>
      </c>
      <c r="EZ11" s="61"/>
      <c r="FA11" s="62"/>
      <c r="FB11" s="58"/>
      <c r="FC11" s="58"/>
      <c r="FD11" s="59"/>
      <c r="FE11" s="54" t="e">
        <f t="shared" si="42"/>
        <v>#DIV/0!</v>
      </c>
      <c r="FF11" s="55">
        <f t="shared" si="43"/>
        <v>0</v>
      </c>
      <c r="FG11" s="61"/>
      <c r="FH11" s="62"/>
      <c r="FI11" s="58"/>
      <c r="FJ11" s="58"/>
      <c r="FK11" s="59"/>
      <c r="FL11" s="54" t="e">
        <f t="shared" si="44"/>
        <v>#DIV/0!</v>
      </c>
      <c r="FM11" s="55">
        <f t="shared" si="45"/>
        <v>0</v>
      </c>
      <c r="FN11" s="61"/>
      <c r="FO11" s="62"/>
      <c r="FP11" s="58"/>
      <c r="FQ11" s="58"/>
      <c r="FR11" s="59"/>
      <c r="FS11" s="54" t="e">
        <f t="shared" si="46"/>
        <v>#DIV/0!</v>
      </c>
      <c r="FT11" s="55">
        <f t="shared" si="47"/>
        <v>0</v>
      </c>
      <c r="FU11" s="61"/>
      <c r="FV11" s="62"/>
      <c r="FW11" s="58"/>
      <c r="FX11" s="58"/>
      <c r="FY11" s="59"/>
      <c r="FZ11" s="54" t="e">
        <f t="shared" si="48"/>
        <v>#DIV/0!</v>
      </c>
      <c r="GA11" s="55">
        <f t="shared" si="49"/>
        <v>0</v>
      </c>
      <c r="GB11" s="61"/>
      <c r="GC11" s="62"/>
      <c r="GD11" s="58"/>
      <c r="GE11" s="58"/>
      <c r="GF11" s="59"/>
      <c r="GG11" s="54" t="e">
        <f t="shared" si="50"/>
        <v>#DIV/0!</v>
      </c>
      <c r="GH11" s="55">
        <f t="shared" si="51"/>
        <v>0</v>
      </c>
      <c r="GI11" s="61"/>
      <c r="GJ11" s="62"/>
      <c r="GK11" s="58"/>
      <c r="GL11" s="58"/>
      <c r="GM11" s="59"/>
      <c r="GN11" s="54" t="e">
        <f t="shared" si="52"/>
        <v>#DIV/0!</v>
      </c>
      <c r="GO11" s="55">
        <f t="shared" si="53"/>
        <v>0</v>
      </c>
      <c r="GP11" s="61"/>
      <c r="GQ11" s="62"/>
      <c r="GR11" s="58"/>
      <c r="GS11" s="58"/>
      <c r="GT11" s="59"/>
      <c r="GU11" s="54" t="e">
        <f t="shared" si="54"/>
        <v>#DIV/0!</v>
      </c>
      <c r="GV11" s="55">
        <f t="shared" si="55"/>
        <v>0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 t="e">
        <f t="shared" si="57"/>
        <v>#DIV/0!</v>
      </c>
      <c r="H12" s="55">
        <f t="shared" si="56"/>
        <v>0</v>
      </c>
      <c r="I12" s="61"/>
      <c r="J12" s="62"/>
      <c r="K12" s="58"/>
      <c r="L12" s="58"/>
      <c r="M12" s="59"/>
      <c r="N12" s="54" t="e">
        <f t="shared" si="0"/>
        <v>#DIV/0!</v>
      </c>
      <c r="O12" s="55">
        <f t="shared" si="1"/>
        <v>0</v>
      </c>
      <c r="P12" s="61"/>
      <c r="Q12" s="62"/>
      <c r="R12" s="58"/>
      <c r="S12" s="58"/>
      <c r="T12" s="59"/>
      <c r="U12" s="54" t="e">
        <f t="shared" si="2"/>
        <v>#DIV/0!</v>
      </c>
      <c r="V12" s="55">
        <f t="shared" si="3"/>
        <v>0</v>
      </c>
      <c r="W12" s="61"/>
      <c r="X12" s="62"/>
      <c r="Y12" s="58"/>
      <c r="Z12" s="58"/>
      <c r="AA12" s="59"/>
      <c r="AB12" s="54" t="e">
        <f t="shared" si="4"/>
        <v>#DIV/0!</v>
      </c>
      <c r="AC12" s="55">
        <f t="shared" si="5"/>
        <v>0</v>
      </c>
      <c r="AD12" s="61"/>
      <c r="AE12" s="62"/>
      <c r="AF12" s="58"/>
      <c r="AG12" s="58"/>
      <c r="AH12" s="59"/>
      <c r="AI12" s="54" t="e">
        <f t="shared" si="6"/>
        <v>#DIV/0!</v>
      </c>
      <c r="AJ12" s="55">
        <f t="shared" si="7"/>
        <v>0</v>
      </c>
      <c r="AK12" s="61"/>
      <c r="AL12" s="62"/>
      <c r="AM12" s="58"/>
      <c r="AN12" s="58"/>
      <c r="AO12" s="59"/>
      <c r="AP12" s="54" t="e">
        <f t="shared" si="8"/>
        <v>#DIV/0!</v>
      </c>
      <c r="AQ12" s="55">
        <f t="shared" si="9"/>
        <v>0</v>
      </c>
      <c r="AR12" s="61"/>
      <c r="AS12" s="62"/>
      <c r="AT12" s="58"/>
      <c r="AU12" s="58"/>
      <c r="AV12" s="59"/>
      <c r="AW12" s="54" t="e">
        <f t="shared" si="10"/>
        <v>#DIV/0!</v>
      </c>
      <c r="AX12" s="55">
        <f t="shared" si="11"/>
        <v>0</v>
      </c>
      <c r="AY12" s="61"/>
      <c r="AZ12" s="62"/>
      <c r="BA12" s="58"/>
      <c r="BB12" s="58"/>
      <c r="BC12" s="59"/>
      <c r="BD12" s="54" t="e">
        <f t="shared" si="12"/>
        <v>#DIV/0!</v>
      </c>
      <c r="BE12" s="55">
        <f t="shared" si="13"/>
        <v>0</v>
      </c>
      <c r="BF12" s="61"/>
      <c r="BG12" s="62"/>
      <c r="BH12" s="58"/>
      <c r="BI12" s="58"/>
      <c r="BJ12" s="59"/>
      <c r="BK12" s="54" t="e">
        <f t="shared" si="14"/>
        <v>#DIV/0!</v>
      </c>
      <c r="BL12" s="55">
        <f t="shared" si="15"/>
        <v>0</v>
      </c>
      <c r="BM12" s="61"/>
      <c r="BN12" s="62"/>
      <c r="BO12" s="58"/>
      <c r="BP12" s="58"/>
      <c r="BQ12" s="59"/>
      <c r="BR12" s="54" t="e">
        <f t="shared" si="16"/>
        <v>#DIV/0!</v>
      </c>
      <c r="BS12" s="55">
        <f t="shared" si="17"/>
        <v>0</v>
      </c>
      <c r="BT12" s="61"/>
      <c r="BU12" s="62"/>
      <c r="BV12" s="58"/>
      <c r="BW12" s="58"/>
      <c r="BX12" s="59"/>
      <c r="BY12" s="54" t="e">
        <f t="shared" si="18"/>
        <v>#DIV/0!</v>
      </c>
      <c r="BZ12" s="55">
        <f t="shared" si="19"/>
        <v>0</v>
      </c>
      <c r="CA12" s="61"/>
      <c r="CB12" s="62"/>
      <c r="CC12" s="58"/>
      <c r="CD12" s="58"/>
      <c r="CE12" s="59"/>
      <c r="CF12" s="54" t="e">
        <f t="shared" si="20"/>
        <v>#DIV/0!</v>
      </c>
      <c r="CG12" s="55">
        <f t="shared" si="21"/>
        <v>0</v>
      </c>
      <c r="CH12" s="61"/>
      <c r="CI12" s="62"/>
      <c r="CJ12" s="58"/>
      <c r="CK12" s="58"/>
      <c r="CL12" s="59"/>
      <c r="CM12" s="54" t="e">
        <f t="shared" si="22"/>
        <v>#DIV/0!</v>
      </c>
      <c r="CN12" s="55">
        <f t="shared" si="23"/>
        <v>0</v>
      </c>
      <c r="CO12" s="61"/>
      <c r="CP12" s="62"/>
      <c r="CQ12" s="58"/>
      <c r="CR12" s="58"/>
      <c r="CS12" s="59"/>
      <c r="CT12" s="54" t="e">
        <f t="shared" si="24"/>
        <v>#DIV/0!</v>
      </c>
      <c r="CU12" s="55">
        <f t="shared" si="25"/>
        <v>0</v>
      </c>
      <c r="CV12" s="61"/>
      <c r="CW12" s="62"/>
      <c r="CX12" s="58"/>
      <c r="CY12" s="58"/>
      <c r="CZ12" s="59"/>
      <c r="DA12" s="54" t="e">
        <f t="shared" si="26"/>
        <v>#DIV/0!</v>
      </c>
      <c r="DB12" s="55">
        <f t="shared" si="27"/>
        <v>0</v>
      </c>
      <c r="DC12" s="61"/>
      <c r="DD12" s="62"/>
      <c r="DE12" s="58"/>
      <c r="DF12" s="58"/>
      <c r="DG12" s="59"/>
      <c r="DH12" s="54" t="e">
        <f t="shared" si="28"/>
        <v>#DIV/0!</v>
      </c>
      <c r="DI12" s="55">
        <f t="shared" si="29"/>
        <v>0</v>
      </c>
      <c r="DJ12" s="61"/>
      <c r="DK12" s="62"/>
      <c r="DL12" s="58"/>
      <c r="DM12" s="58"/>
      <c r="DN12" s="59"/>
      <c r="DO12" s="54" t="e">
        <f t="shared" si="30"/>
        <v>#DIV/0!</v>
      </c>
      <c r="DP12" s="55">
        <f t="shared" si="31"/>
        <v>0</v>
      </c>
      <c r="DQ12" s="61"/>
      <c r="DR12" s="62"/>
      <c r="DS12" s="58"/>
      <c r="DT12" s="58"/>
      <c r="DU12" s="59"/>
      <c r="DV12" s="54" t="e">
        <f t="shared" si="32"/>
        <v>#DIV/0!</v>
      </c>
      <c r="DW12" s="55">
        <f t="shared" si="33"/>
        <v>0</v>
      </c>
      <c r="DX12" s="61"/>
      <c r="DY12" s="62"/>
      <c r="DZ12" s="58"/>
      <c r="EA12" s="58"/>
      <c r="EB12" s="59"/>
      <c r="EC12" s="54" t="e">
        <f t="shared" si="34"/>
        <v>#DIV/0!</v>
      </c>
      <c r="ED12" s="55">
        <f t="shared" si="35"/>
        <v>0</v>
      </c>
      <c r="EE12" s="61"/>
      <c r="EF12" s="62"/>
      <c r="EG12" s="58"/>
      <c r="EH12" s="58"/>
      <c r="EI12" s="59"/>
      <c r="EJ12" s="54" t="e">
        <f t="shared" si="36"/>
        <v>#DIV/0!</v>
      </c>
      <c r="EK12" s="55">
        <f t="shared" si="37"/>
        <v>0</v>
      </c>
      <c r="EL12" s="61"/>
      <c r="EM12" s="62"/>
      <c r="EN12" s="58"/>
      <c r="EO12" s="58"/>
      <c r="EP12" s="59"/>
      <c r="EQ12" s="54" t="e">
        <f t="shared" si="38"/>
        <v>#DIV/0!</v>
      </c>
      <c r="ER12" s="55">
        <f t="shared" si="39"/>
        <v>0</v>
      </c>
      <c r="ES12" s="61"/>
      <c r="ET12" s="62"/>
      <c r="EU12" s="58"/>
      <c r="EV12" s="58"/>
      <c r="EW12" s="59"/>
      <c r="EX12" s="54" t="e">
        <f t="shared" si="40"/>
        <v>#DIV/0!</v>
      </c>
      <c r="EY12" s="55">
        <f t="shared" si="41"/>
        <v>0</v>
      </c>
      <c r="EZ12" s="61"/>
      <c r="FA12" s="62"/>
      <c r="FB12" s="58"/>
      <c r="FC12" s="58"/>
      <c r="FD12" s="59"/>
      <c r="FE12" s="54" t="e">
        <f t="shared" si="42"/>
        <v>#DIV/0!</v>
      </c>
      <c r="FF12" s="55">
        <f t="shared" si="43"/>
        <v>0</v>
      </c>
      <c r="FG12" s="61"/>
      <c r="FH12" s="62"/>
      <c r="FI12" s="58"/>
      <c r="FJ12" s="58"/>
      <c r="FK12" s="59"/>
      <c r="FL12" s="54" t="e">
        <f t="shared" si="44"/>
        <v>#DIV/0!</v>
      </c>
      <c r="FM12" s="55">
        <f t="shared" si="45"/>
        <v>0</v>
      </c>
      <c r="FN12" s="61"/>
      <c r="FO12" s="62"/>
      <c r="FP12" s="58"/>
      <c r="FQ12" s="58"/>
      <c r="FR12" s="59"/>
      <c r="FS12" s="54" t="e">
        <f t="shared" si="46"/>
        <v>#DIV/0!</v>
      </c>
      <c r="FT12" s="55">
        <f t="shared" si="47"/>
        <v>0</v>
      </c>
      <c r="FU12" s="61"/>
      <c r="FV12" s="62"/>
      <c r="FW12" s="58"/>
      <c r="FX12" s="58"/>
      <c r="FY12" s="59"/>
      <c r="FZ12" s="54" t="e">
        <f t="shared" si="48"/>
        <v>#DIV/0!</v>
      </c>
      <c r="GA12" s="55">
        <f t="shared" si="49"/>
        <v>0</v>
      </c>
      <c r="GB12" s="61"/>
      <c r="GC12" s="62"/>
      <c r="GD12" s="58"/>
      <c r="GE12" s="58"/>
      <c r="GF12" s="59"/>
      <c r="GG12" s="54" t="e">
        <f t="shared" si="50"/>
        <v>#DIV/0!</v>
      </c>
      <c r="GH12" s="55">
        <f t="shared" si="51"/>
        <v>0</v>
      </c>
      <c r="GI12" s="61"/>
      <c r="GJ12" s="62"/>
      <c r="GK12" s="58"/>
      <c r="GL12" s="58"/>
      <c r="GM12" s="59"/>
      <c r="GN12" s="54" t="e">
        <f t="shared" si="52"/>
        <v>#DIV/0!</v>
      </c>
      <c r="GO12" s="55">
        <f t="shared" si="53"/>
        <v>0</v>
      </c>
      <c r="GP12" s="61"/>
      <c r="GQ12" s="62"/>
      <c r="GR12" s="58"/>
      <c r="GS12" s="58"/>
      <c r="GT12" s="59"/>
      <c r="GU12" s="54" t="e">
        <f t="shared" si="54"/>
        <v>#DIV/0!</v>
      </c>
      <c r="GV12" s="55">
        <f t="shared" si="55"/>
        <v>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 t="e">
        <f t="shared" si="57"/>
        <v>#DIV/0!</v>
      </c>
      <c r="H13" s="55">
        <f t="shared" si="56"/>
        <v>0</v>
      </c>
      <c r="I13" s="61"/>
      <c r="J13" s="62"/>
      <c r="K13" s="58"/>
      <c r="L13" s="58"/>
      <c r="M13" s="59"/>
      <c r="N13" s="54" t="e">
        <f t="shared" si="0"/>
        <v>#DIV/0!</v>
      </c>
      <c r="O13" s="55">
        <f t="shared" si="1"/>
        <v>0</v>
      </c>
      <c r="P13" s="61"/>
      <c r="Q13" s="62"/>
      <c r="R13" s="58"/>
      <c r="S13" s="58"/>
      <c r="T13" s="59"/>
      <c r="U13" s="54" t="e">
        <f t="shared" si="2"/>
        <v>#DIV/0!</v>
      </c>
      <c r="V13" s="55">
        <f t="shared" si="3"/>
        <v>0</v>
      </c>
      <c r="W13" s="61"/>
      <c r="X13" s="62"/>
      <c r="Y13" s="58"/>
      <c r="Z13" s="58"/>
      <c r="AA13" s="59"/>
      <c r="AB13" s="54" t="e">
        <f t="shared" si="4"/>
        <v>#DIV/0!</v>
      </c>
      <c r="AC13" s="55">
        <f t="shared" si="5"/>
        <v>0</v>
      </c>
      <c r="AD13" s="61"/>
      <c r="AE13" s="62"/>
      <c r="AF13" s="58"/>
      <c r="AG13" s="58"/>
      <c r="AH13" s="59"/>
      <c r="AI13" s="54" t="e">
        <f t="shared" si="6"/>
        <v>#DIV/0!</v>
      </c>
      <c r="AJ13" s="55">
        <f t="shared" si="7"/>
        <v>0</v>
      </c>
      <c r="AK13" s="61"/>
      <c r="AL13" s="62"/>
      <c r="AM13" s="58"/>
      <c r="AN13" s="58"/>
      <c r="AO13" s="59"/>
      <c r="AP13" s="54" t="e">
        <f t="shared" si="8"/>
        <v>#DIV/0!</v>
      </c>
      <c r="AQ13" s="55">
        <f t="shared" si="9"/>
        <v>0</v>
      </c>
      <c r="AR13" s="61"/>
      <c r="AS13" s="62"/>
      <c r="AT13" s="58"/>
      <c r="AU13" s="58"/>
      <c r="AV13" s="59"/>
      <c r="AW13" s="54" t="e">
        <f t="shared" si="10"/>
        <v>#DIV/0!</v>
      </c>
      <c r="AX13" s="55">
        <f t="shared" si="11"/>
        <v>0</v>
      </c>
      <c r="AY13" s="61"/>
      <c r="AZ13" s="62"/>
      <c r="BA13" s="58"/>
      <c r="BB13" s="58"/>
      <c r="BC13" s="59"/>
      <c r="BD13" s="54" t="e">
        <f t="shared" si="12"/>
        <v>#DIV/0!</v>
      </c>
      <c r="BE13" s="55">
        <f t="shared" si="13"/>
        <v>0</v>
      </c>
      <c r="BF13" s="61"/>
      <c r="BG13" s="62"/>
      <c r="BH13" s="58"/>
      <c r="BI13" s="58"/>
      <c r="BJ13" s="59"/>
      <c r="BK13" s="54" t="e">
        <f t="shared" si="14"/>
        <v>#DIV/0!</v>
      </c>
      <c r="BL13" s="55">
        <f t="shared" si="15"/>
        <v>0</v>
      </c>
      <c r="BM13" s="61"/>
      <c r="BN13" s="62"/>
      <c r="BO13" s="58"/>
      <c r="BP13" s="58"/>
      <c r="BQ13" s="59"/>
      <c r="BR13" s="54" t="e">
        <f t="shared" si="16"/>
        <v>#DIV/0!</v>
      </c>
      <c r="BS13" s="55">
        <f t="shared" si="17"/>
        <v>0</v>
      </c>
      <c r="BT13" s="61"/>
      <c r="BU13" s="62"/>
      <c r="BV13" s="58"/>
      <c r="BW13" s="58"/>
      <c r="BX13" s="59"/>
      <c r="BY13" s="54" t="e">
        <f t="shared" si="18"/>
        <v>#DIV/0!</v>
      </c>
      <c r="BZ13" s="55">
        <f t="shared" si="19"/>
        <v>0</v>
      </c>
      <c r="CA13" s="61"/>
      <c r="CB13" s="62"/>
      <c r="CC13" s="58"/>
      <c r="CD13" s="58"/>
      <c r="CE13" s="59"/>
      <c r="CF13" s="54" t="e">
        <f t="shared" si="20"/>
        <v>#DIV/0!</v>
      </c>
      <c r="CG13" s="55">
        <f t="shared" si="21"/>
        <v>0</v>
      </c>
      <c r="CH13" s="61"/>
      <c r="CI13" s="62"/>
      <c r="CJ13" s="58"/>
      <c r="CK13" s="58"/>
      <c r="CL13" s="59"/>
      <c r="CM13" s="54" t="e">
        <f t="shared" si="22"/>
        <v>#DIV/0!</v>
      </c>
      <c r="CN13" s="55">
        <f t="shared" si="23"/>
        <v>0</v>
      </c>
      <c r="CO13" s="61"/>
      <c r="CP13" s="62"/>
      <c r="CQ13" s="58"/>
      <c r="CR13" s="58"/>
      <c r="CS13" s="59"/>
      <c r="CT13" s="54" t="e">
        <f t="shared" si="24"/>
        <v>#DIV/0!</v>
      </c>
      <c r="CU13" s="55">
        <f t="shared" si="25"/>
        <v>0</v>
      </c>
      <c r="CV13" s="61"/>
      <c r="CW13" s="62"/>
      <c r="CX13" s="58"/>
      <c r="CY13" s="58"/>
      <c r="CZ13" s="59"/>
      <c r="DA13" s="54" t="e">
        <f t="shared" si="26"/>
        <v>#DIV/0!</v>
      </c>
      <c r="DB13" s="55">
        <f t="shared" si="27"/>
        <v>0</v>
      </c>
      <c r="DC13" s="61"/>
      <c r="DD13" s="62"/>
      <c r="DE13" s="58"/>
      <c r="DF13" s="58"/>
      <c r="DG13" s="59"/>
      <c r="DH13" s="54" t="e">
        <f t="shared" si="28"/>
        <v>#DIV/0!</v>
      </c>
      <c r="DI13" s="55">
        <f t="shared" si="29"/>
        <v>0</v>
      </c>
      <c r="DJ13" s="61"/>
      <c r="DK13" s="62"/>
      <c r="DL13" s="58"/>
      <c r="DM13" s="58"/>
      <c r="DN13" s="59"/>
      <c r="DO13" s="54" t="e">
        <f t="shared" si="30"/>
        <v>#DIV/0!</v>
      </c>
      <c r="DP13" s="55">
        <f t="shared" si="31"/>
        <v>0</v>
      </c>
      <c r="DQ13" s="61"/>
      <c r="DR13" s="62"/>
      <c r="DS13" s="58"/>
      <c r="DT13" s="58"/>
      <c r="DU13" s="59"/>
      <c r="DV13" s="54" t="e">
        <f t="shared" si="32"/>
        <v>#DIV/0!</v>
      </c>
      <c r="DW13" s="55">
        <f t="shared" si="33"/>
        <v>0</v>
      </c>
      <c r="DX13" s="61"/>
      <c r="DY13" s="62"/>
      <c r="DZ13" s="58"/>
      <c r="EA13" s="58"/>
      <c r="EB13" s="59"/>
      <c r="EC13" s="54" t="e">
        <f t="shared" si="34"/>
        <v>#DIV/0!</v>
      </c>
      <c r="ED13" s="55">
        <f t="shared" si="35"/>
        <v>0</v>
      </c>
      <c r="EE13" s="61"/>
      <c r="EF13" s="62"/>
      <c r="EG13" s="58"/>
      <c r="EH13" s="58"/>
      <c r="EI13" s="59"/>
      <c r="EJ13" s="54" t="e">
        <f t="shared" si="36"/>
        <v>#DIV/0!</v>
      </c>
      <c r="EK13" s="55">
        <f t="shared" si="37"/>
        <v>0</v>
      </c>
      <c r="EL13" s="61"/>
      <c r="EM13" s="62"/>
      <c r="EN13" s="58"/>
      <c r="EO13" s="58"/>
      <c r="EP13" s="59"/>
      <c r="EQ13" s="54" t="e">
        <f t="shared" si="38"/>
        <v>#DIV/0!</v>
      </c>
      <c r="ER13" s="55">
        <f t="shared" si="39"/>
        <v>0</v>
      </c>
      <c r="ES13" s="61"/>
      <c r="ET13" s="62"/>
      <c r="EU13" s="58"/>
      <c r="EV13" s="58"/>
      <c r="EW13" s="59"/>
      <c r="EX13" s="54" t="e">
        <f t="shared" si="40"/>
        <v>#DIV/0!</v>
      </c>
      <c r="EY13" s="55">
        <f t="shared" si="41"/>
        <v>0</v>
      </c>
      <c r="EZ13" s="61"/>
      <c r="FA13" s="62"/>
      <c r="FB13" s="58"/>
      <c r="FC13" s="58"/>
      <c r="FD13" s="59"/>
      <c r="FE13" s="54" t="e">
        <f t="shared" si="42"/>
        <v>#DIV/0!</v>
      </c>
      <c r="FF13" s="55">
        <f t="shared" si="43"/>
        <v>0</v>
      </c>
      <c r="FG13" s="61"/>
      <c r="FH13" s="62"/>
      <c r="FI13" s="58"/>
      <c r="FJ13" s="58"/>
      <c r="FK13" s="59"/>
      <c r="FL13" s="54" t="e">
        <f t="shared" si="44"/>
        <v>#DIV/0!</v>
      </c>
      <c r="FM13" s="55">
        <f t="shared" si="45"/>
        <v>0</v>
      </c>
      <c r="FN13" s="61"/>
      <c r="FO13" s="62"/>
      <c r="FP13" s="58"/>
      <c r="FQ13" s="58"/>
      <c r="FR13" s="59"/>
      <c r="FS13" s="54" t="e">
        <f t="shared" si="46"/>
        <v>#DIV/0!</v>
      </c>
      <c r="FT13" s="55">
        <f t="shared" si="47"/>
        <v>0</v>
      </c>
      <c r="FU13" s="61"/>
      <c r="FV13" s="62"/>
      <c r="FW13" s="58"/>
      <c r="FX13" s="58"/>
      <c r="FY13" s="59"/>
      <c r="FZ13" s="54" t="e">
        <f t="shared" si="48"/>
        <v>#DIV/0!</v>
      </c>
      <c r="GA13" s="55">
        <f t="shared" si="49"/>
        <v>0</v>
      </c>
      <c r="GB13" s="61"/>
      <c r="GC13" s="62"/>
      <c r="GD13" s="58"/>
      <c r="GE13" s="58"/>
      <c r="GF13" s="59"/>
      <c r="GG13" s="54" t="e">
        <f t="shared" si="50"/>
        <v>#DIV/0!</v>
      </c>
      <c r="GH13" s="55">
        <f t="shared" si="51"/>
        <v>0</v>
      </c>
      <c r="GI13" s="61"/>
      <c r="GJ13" s="62"/>
      <c r="GK13" s="58"/>
      <c r="GL13" s="58"/>
      <c r="GM13" s="59"/>
      <c r="GN13" s="54" t="e">
        <f t="shared" si="52"/>
        <v>#DIV/0!</v>
      </c>
      <c r="GO13" s="55">
        <f t="shared" si="53"/>
        <v>0</v>
      </c>
      <c r="GP13" s="61"/>
      <c r="GQ13" s="62"/>
      <c r="GR13" s="58"/>
      <c r="GS13" s="58"/>
      <c r="GT13" s="59"/>
      <c r="GU13" s="54" t="e">
        <f t="shared" si="54"/>
        <v>#DIV/0!</v>
      </c>
      <c r="GV13" s="55">
        <f t="shared" si="55"/>
        <v>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 t="e">
        <f t="shared" si="57"/>
        <v>#DIV/0!</v>
      </c>
      <c r="H14" s="55">
        <f t="shared" si="56"/>
        <v>0</v>
      </c>
      <c r="I14" s="61"/>
      <c r="J14" s="62"/>
      <c r="K14" s="58"/>
      <c r="L14" s="58"/>
      <c r="M14" s="59"/>
      <c r="N14" s="54" t="e">
        <f t="shared" si="0"/>
        <v>#DIV/0!</v>
      </c>
      <c r="O14" s="55">
        <f t="shared" si="1"/>
        <v>0</v>
      </c>
      <c r="P14" s="61"/>
      <c r="Q14" s="62"/>
      <c r="R14" s="58"/>
      <c r="S14" s="58"/>
      <c r="T14" s="59"/>
      <c r="U14" s="54" t="e">
        <f t="shared" si="2"/>
        <v>#DIV/0!</v>
      </c>
      <c r="V14" s="55">
        <f t="shared" si="3"/>
        <v>0</v>
      </c>
      <c r="W14" s="61"/>
      <c r="X14" s="62"/>
      <c r="Y14" s="58"/>
      <c r="Z14" s="58"/>
      <c r="AA14" s="59"/>
      <c r="AB14" s="54" t="e">
        <f t="shared" si="4"/>
        <v>#DIV/0!</v>
      </c>
      <c r="AC14" s="55">
        <f t="shared" si="5"/>
        <v>0</v>
      </c>
      <c r="AD14" s="61"/>
      <c r="AE14" s="62"/>
      <c r="AF14" s="58"/>
      <c r="AG14" s="58"/>
      <c r="AH14" s="59"/>
      <c r="AI14" s="54" t="e">
        <f t="shared" si="6"/>
        <v>#DIV/0!</v>
      </c>
      <c r="AJ14" s="55">
        <f t="shared" si="7"/>
        <v>0</v>
      </c>
      <c r="AK14" s="61"/>
      <c r="AL14" s="62"/>
      <c r="AM14" s="58"/>
      <c r="AN14" s="58"/>
      <c r="AO14" s="59"/>
      <c r="AP14" s="54" t="e">
        <f t="shared" si="8"/>
        <v>#DIV/0!</v>
      </c>
      <c r="AQ14" s="55">
        <f t="shared" si="9"/>
        <v>0</v>
      </c>
      <c r="AR14" s="61"/>
      <c r="AS14" s="62"/>
      <c r="AT14" s="58"/>
      <c r="AU14" s="58"/>
      <c r="AV14" s="59"/>
      <c r="AW14" s="54" t="e">
        <f t="shared" si="10"/>
        <v>#DIV/0!</v>
      </c>
      <c r="AX14" s="55">
        <f t="shared" si="11"/>
        <v>0</v>
      </c>
      <c r="AY14" s="61"/>
      <c r="AZ14" s="62"/>
      <c r="BA14" s="58"/>
      <c r="BB14" s="58"/>
      <c r="BC14" s="59"/>
      <c r="BD14" s="54" t="e">
        <f t="shared" si="12"/>
        <v>#DIV/0!</v>
      </c>
      <c r="BE14" s="55">
        <f t="shared" si="13"/>
        <v>0</v>
      </c>
      <c r="BF14" s="61"/>
      <c r="BG14" s="62"/>
      <c r="BH14" s="58"/>
      <c r="BI14" s="58"/>
      <c r="BJ14" s="59"/>
      <c r="BK14" s="54" t="e">
        <f t="shared" si="14"/>
        <v>#DIV/0!</v>
      </c>
      <c r="BL14" s="55">
        <f t="shared" si="15"/>
        <v>0</v>
      </c>
      <c r="BM14" s="61"/>
      <c r="BN14" s="62"/>
      <c r="BO14" s="58"/>
      <c r="BP14" s="58"/>
      <c r="BQ14" s="59"/>
      <c r="BR14" s="54" t="e">
        <f t="shared" si="16"/>
        <v>#DIV/0!</v>
      </c>
      <c r="BS14" s="55">
        <f t="shared" si="17"/>
        <v>0</v>
      </c>
      <c r="BT14" s="61"/>
      <c r="BU14" s="62"/>
      <c r="BV14" s="58"/>
      <c r="BW14" s="58"/>
      <c r="BX14" s="59"/>
      <c r="BY14" s="54" t="e">
        <f t="shared" si="18"/>
        <v>#DIV/0!</v>
      </c>
      <c r="BZ14" s="55">
        <f t="shared" si="19"/>
        <v>0</v>
      </c>
      <c r="CA14" s="61"/>
      <c r="CB14" s="62"/>
      <c r="CC14" s="58"/>
      <c r="CD14" s="58"/>
      <c r="CE14" s="59"/>
      <c r="CF14" s="54" t="e">
        <f t="shared" si="20"/>
        <v>#DIV/0!</v>
      </c>
      <c r="CG14" s="55">
        <f t="shared" si="21"/>
        <v>0</v>
      </c>
      <c r="CH14" s="61"/>
      <c r="CI14" s="62"/>
      <c r="CJ14" s="58"/>
      <c r="CK14" s="58"/>
      <c r="CL14" s="59"/>
      <c r="CM14" s="54" t="e">
        <f t="shared" si="22"/>
        <v>#DIV/0!</v>
      </c>
      <c r="CN14" s="55">
        <f t="shared" si="23"/>
        <v>0</v>
      </c>
      <c r="CO14" s="61"/>
      <c r="CP14" s="62"/>
      <c r="CQ14" s="58"/>
      <c r="CR14" s="58"/>
      <c r="CS14" s="59"/>
      <c r="CT14" s="54" t="e">
        <f t="shared" si="24"/>
        <v>#DIV/0!</v>
      </c>
      <c r="CU14" s="55">
        <f t="shared" si="25"/>
        <v>0</v>
      </c>
      <c r="CV14" s="61"/>
      <c r="CW14" s="62"/>
      <c r="CX14" s="58"/>
      <c r="CY14" s="58"/>
      <c r="CZ14" s="59"/>
      <c r="DA14" s="54" t="e">
        <f t="shared" si="26"/>
        <v>#DIV/0!</v>
      </c>
      <c r="DB14" s="55">
        <f t="shared" si="27"/>
        <v>0</v>
      </c>
      <c r="DC14" s="61"/>
      <c r="DD14" s="62"/>
      <c r="DE14" s="58"/>
      <c r="DF14" s="58"/>
      <c r="DG14" s="59"/>
      <c r="DH14" s="54" t="e">
        <f t="shared" si="28"/>
        <v>#DIV/0!</v>
      </c>
      <c r="DI14" s="55">
        <f t="shared" si="29"/>
        <v>0</v>
      </c>
      <c r="DJ14" s="61"/>
      <c r="DK14" s="62"/>
      <c r="DL14" s="58"/>
      <c r="DM14" s="58"/>
      <c r="DN14" s="59"/>
      <c r="DO14" s="54" t="e">
        <f t="shared" si="30"/>
        <v>#DIV/0!</v>
      </c>
      <c r="DP14" s="55">
        <f t="shared" si="31"/>
        <v>0</v>
      </c>
      <c r="DQ14" s="61"/>
      <c r="DR14" s="62"/>
      <c r="DS14" s="58"/>
      <c r="DT14" s="58"/>
      <c r="DU14" s="59"/>
      <c r="DV14" s="54" t="e">
        <f t="shared" si="32"/>
        <v>#DIV/0!</v>
      </c>
      <c r="DW14" s="55">
        <f t="shared" si="33"/>
        <v>0</v>
      </c>
      <c r="DX14" s="61"/>
      <c r="DY14" s="62"/>
      <c r="DZ14" s="58"/>
      <c r="EA14" s="58"/>
      <c r="EB14" s="59"/>
      <c r="EC14" s="54" t="e">
        <f t="shared" si="34"/>
        <v>#DIV/0!</v>
      </c>
      <c r="ED14" s="55">
        <f t="shared" si="35"/>
        <v>0</v>
      </c>
      <c r="EE14" s="61"/>
      <c r="EF14" s="62"/>
      <c r="EG14" s="58"/>
      <c r="EH14" s="58"/>
      <c r="EI14" s="59"/>
      <c r="EJ14" s="54" t="e">
        <f t="shared" si="36"/>
        <v>#DIV/0!</v>
      </c>
      <c r="EK14" s="55">
        <f t="shared" si="37"/>
        <v>0</v>
      </c>
      <c r="EL14" s="61"/>
      <c r="EM14" s="62"/>
      <c r="EN14" s="58"/>
      <c r="EO14" s="58"/>
      <c r="EP14" s="59"/>
      <c r="EQ14" s="54" t="e">
        <f t="shared" si="38"/>
        <v>#DIV/0!</v>
      </c>
      <c r="ER14" s="55">
        <f t="shared" si="39"/>
        <v>0</v>
      </c>
      <c r="ES14" s="61"/>
      <c r="ET14" s="62"/>
      <c r="EU14" s="58"/>
      <c r="EV14" s="58"/>
      <c r="EW14" s="59"/>
      <c r="EX14" s="54" t="e">
        <f t="shared" si="40"/>
        <v>#DIV/0!</v>
      </c>
      <c r="EY14" s="55">
        <f t="shared" si="41"/>
        <v>0</v>
      </c>
      <c r="EZ14" s="61"/>
      <c r="FA14" s="62"/>
      <c r="FB14" s="58"/>
      <c r="FC14" s="58"/>
      <c r="FD14" s="59"/>
      <c r="FE14" s="54" t="e">
        <f t="shared" si="42"/>
        <v>#DIV/0!</v>
      </c>
      <c r="FF14" s="55">
        <f t="shared" si="43"/>
        <v>0</v>
      </c>
      <c r="FG14" s="61"/>
      <c r="FH14" s="62"/>
      <c r="FI14" s="58"/>
      <c r="FJ14" s="58"/>
      <c r="FK14" s="59"/>
      <c r="FL14" s="54" t="e">
        <f t="shared" si="44"/>
        <v>#DIV/0!</v>
      </c>
      <c r="FM14" s="55">
        <f t="shared" si="45"/>
        <v>0</v>
      </c>
      <c r="FN14" s="61"/>
      <c r="FO14" s="62"/>
      <c r="FP14" s="58"/>
      <c r="FQ14" s="58"/>
      <c r="FR14" s="59"/>
      <c r="FS14" s="54" t="e">
        <f t="shared" si="46"/>
        <v>#DIV/0!</v>
      </c>
      <c r="FT14" s="55">
        <f t="shared" si="47"/>
        <v>0</v>
      </c>
      <c r="FU14" s="61"/>
      <c r="FV14" s="62"/>
      <c r="FW14" s="58"/>
      <c r="FX14" s="58"/>
      <c r="FY14" s="59"/>
      <c r="FZ14" s="54" t="e">
        <f t="shared" si="48"/>
        <v>#DIV/0!</v>
      </c>
      <c r="GA14" s="55">
        <f t="shared" si="49"/>
        <v>0</v>
      </c>
      <c r="GB14" s="61"/>
      <c r="GC14" s="62"/>
      <c r="GD14" s="58"/>
      <c r="GE14" s="58"/>
      <c r="GF14" s="59"/>
      <c r="GG14" s="54" t="e">
        <f t="shared" si="50"/>
        <v>#DIV/0!</v>
      </c>
      <c r="GH14" s="55">
        <f t="shared" si="51"/>
        <v>0</v>
      </c>
      <c r="GI14" s="61"/>
      <c r="GJ14" s="62"/>
      <c r="GK14" s="58"/>
      <c r="GL14" s="58"/>
      <c r="GM14" s="59"/>
      <c r="GN14" s="54" t="e">
        <f t="shared" si="52"/>
        <v>#DIV/0!</v>
      </c>
      <c r="GO14" s="55">
        <f t="shared" si="53"/>
        <v>0</v>
      </c>
      <c r="GP14" s="61"/>
      <c r="GQ14" s="62"/>
      <c r="GR14" s="58"/>
      <c r="GS14" s="58"/>
      <c r="GT14" s="59"/>
      <c r="GU14" s="54" t="e">
        <f t="shared" si="54"/>
        <v>#DIV/0!</v>
      </c>
      <c r="GV14" s="55">
        <f t="shared" si="55"/>
        <v>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 t="e">
        <f t="shared" si="57"/>
        <v>#DIV/0!</v>
      </c>
      <c r="H15" s="55">
        <f t="shared" si="56"/>
        <v>0</v>
      </c>
      <c r="I15" s="61"/>
      <c r="J15" s="62"/>
      <c r="K15" s="58"/>
      <c r="L15" s="58"/>
      <c r="M15" s="59"/>
      <c r="N15" s="54" t="e">
        <f t="shared" si="0"/>
        <v>#DIV/0!</v>
      </c>
      <c r="O15" s="55">
        <f t="shared" si="1"/>
        <v>0</v>
      </c>
      <c r="P15" s="61"/>
      <c r="Q15" s="62"/>
      <c r="R15" s="58"/>
      <c r="S15" s="58"/>
      <c r="T15" s="59"/>
      <c r="U15" s="54" t="e">
        <f t="shared" si="2"/>
        <v>#DIV/0!</v>
      </c>
      <c r="V15" s="55">
        <f t="shared" si="3"/>
        <v>0</v>
      </c>
      <c r="W15" s="61"/>
      <c r="X15" s="62"/>
      <c r="Y15" s="58"/>
      <c r="Z15" s="58"/>
      <c r="AA15" s="59"/>
      <c r="AB15" s="54" t="e">
        <f t="shared" si="4"/>
        <v>#DIV/0!</v>
      </c>
      <c r="AC15" s="55">
        <f t="shared" si="5"/>
        <v>0</v>
      </c>
      <c r="AD15" s="61"/>
      <c r="AE15" s="62"/>
      <c r="AF15" s="58"/>
      <c r="AG15" s="58"/>
      <c r="AH15" s="59"/>
      <c r="AI15" s="54" t="e">
        <f t="shared" si="6"/>
        <v>#DIV/0!</v>
      </c>
      <c r="AJ15" s="55">
        <f t="shared" si="7"/>
        <v>0</v>
      </c>
      <c r="AK15" s="61"/>
      <c r="AL15" s="62"/>
      <c r="AM15" s="58"/>
      <c r="AN15" s="58"/>
      <c r="AO15" s="59"/>
      <c r="AP15" s="54" t="e">
        <f t="shared" si="8"/>
        <v>#DIV/0!</v>
      </c>
      <c r="AQ15" s="55">
        <f t="shared" si="9"/>
        <v>0</v>
      </c>
      <c r="AR15" s="61"/>
      <c r="AS15" s="62"/>
      <c r="AT15" s="58"/>
      <c r="AU15" s="58"/>
      <c r="AV15" s="59"/>
      <c r="AW15" s="54" t="e">
        <f t="shared" si="10"/>
        <v>#DIV/0!</v>
      </c>
      <c r="AX15" s="55">
        <f t="shared" si="11"/>
        <v>0</v>
      </c>
      <c r="AY15" s="61"/>
      <c r="AZ15" s="62"/>
      <c r="BA15" s="58"/>
      <c r="BB15" s="58"/>
      <c r="BC15" s="59"/>
      <c r="BD15" s="54" t="e">
        <f t="shared" si="12"/>
        <v>#DIV/0!</v>
      </c>
      <c r="BE15" s="55">
        <f t="shared" si="13"/>
        <v>0</v>
      </c>
      <c r="BF15" s="61"/>
      <c r="BG15" s="62"/>
      <c r="BH15" s="58"/>
      <c r="BI15" s="58"/>
      <c r="BJ15" s="59"/>
      <c r="BK15" s="54" t="e">
        <f t="shared" si="14"/>
        <v>#DIV/0!</v>
      </c>
      <c r="BL15" s="55">
        <f t="shared" si="15"/>
        <v>0</v>
      </c>
      <c r="BM15" s="61"/>
      <c r="BN15" s="62"/>
      <c r="BO15" s="58"/>
      <c r="BP15" s="58"/>
      <c r="BQ15" s="59"/>
      <c r="BR15" s="54" t="e">
        <f t="shared" si="16"/>
        <v>#DIV/0!</v>
      </c>
      <c r="BS15" s="55">
        <f t="shared" si="17"/>
        <v>0</v>
      </c>
      <c r="BT15" s="61"/>
      <c r="BU15" s="62"/>
      <c r="BV15" s="58"/>
      <c r="BW15" s="58"/>
      <c r="BX15" s="59"/>
      <c r="BY15" s="54" t="e">
        <f t="shared" si="18"/>
        <v>#DIV/0!</v>
      </c>
      <c r="BZ15" s="55">
        <f t="shared" si="19"/>
        <v>0</v>
      </c>
      <c r="CA15" s="61"/>
      <c r="CB15" s="62"/>
      <c r="CC15" s="58"/>
      <c r="CD15" s="58"/>
      <c r="CE15" s="59"/>
      <c r="CF15" s="54" t="e">
        <f t="shared" si="20"/>
        <v>#DIV/0!</v>
      </c>
      <c r="CG15" s="55">
        <f t="shared" si="21"/>
        <v>0</v>
      </c>
      <c r="CH15" s="61"/>
      <c r="CI15" s="62"/>
      <c r="CJ15" s="58"/>
      <c r="CK15" s="58"/>
      <c r="CL15" s="59"/>
      <c r="CM15" s="54" t="e">
        <f t="shared" si="22"/>
        <v>#DIV/0!</v>
      </c>
      <c r="CN15" s="55">
        <f t="shared" si="23"/>
        <v>0</v>
      </c>
      <c r="CO15" s="61"/>
      <c r="CP15" s="62"/>
      <c r="CQ15" s="58"/>
      <c r="CR15" s="58"/>
      <c r="CS15" s="59"/>
      <c r="CT15" s="54" t="e">
        <f t="shared" si="24"/>
        <v>#DIV/0!</v>
      </c>
      <c r="CU15" s="55">
        <f t="shared" si="25"/>
        <v>0</v>
      </c>
      <c r="CV15" s="61"/>
      <c r="CW15" s="62"/>
      <c r="CX15" s="58"/>
      <c r="CY15" s="58"/>
      <c r="CZ15" s="59"/>
      <c r="DA15" s="54" t="e">
        <f t="shared" si="26"/>
        <v>#DIV/0!</v>
      </c>
      <c r="DB15" s="55">
        <f t="shared" si="27"/>
        <v>0</v>
      </c>
      <c r="DC15" s="61"/>
      <c r="DD15" s="62"/>
      <c r="DE15" s="58"/>
      <c r="DF15" s="58"/>
      <c r="DG15" s="59"/>
      <c r="DH15" s="54" t="e">
        <f t="shared" si="28"/>
        <v>#DIV/0!</v>
      </c>
      <c r="DI15" s="55">
        <f t="shared" si="29"/>
        <v>0</v>
      </c>
      <c r="DJ15" s="61"/>
      <c r="DK15" s="62"/>
      <c r="DL15" s="58"/>
      <c r="DM15" s="58"/>
      <c r="DN15" s="59"/>
      <c r="DO15" s="54" t="e">
        <f t="shared" si="30"/>
        <v>#DIV/0!</v>
      </c>
      <c r="DP15" s="55">
        <f t="shared" si="31"/>
        <v>0</v>
      </c>
      <c r="DQ15" s="61"/>
      <c r="DR15" s="62"/>
      <c r="DS15" s="58"/>
      <c r="DT15" s="58"/>
      <c r="DU15" s="59"/>
      <c r="DV15" s="54" t="e">
        <f t="shared" si="32"/>
        <v>#DIV/0!</v>
      </c>
      <c r="DW15" s="55">
        <f t="shared" si="33"/>
        <v>0</v>
      </c>
      <c r="DX15" s="61"/>
      <c r="DY15" s="62"/>
      <c r="DZ15" s="58"/>
      <c r="EA15" s="58"/>
      <c r="EB15" s="59"/>
      <c r="EC15" s="54" t="e">
        <f t="shared" si="34"/>
        <v>#DIV/0!</v>
      </c>
      <c r="ED15" s="55">
        <f t="shared" si="35"/>
        <v>0</v>
      </c>
      <c r="EE15" s="61"/>
      <c r="EF15" s="62"/>
      <c r="EG15" s="58"/>
      <c r="EH15" s="58"/>
      <c r="EI15" s="59"/>
      <c r="EJ15" s="54" t="e">
        <f t="shared" si="36"/>
        <v>#DIV/0!</v>
      </c>
      <c r="EK15" s="55">
        <f t="shared" si="37"/>
        <v>0</v>
      </c>
      <c r="EL15" s="61"/>
      <c r="EM15" s="62"/>
      <c r="EN15" s="58"/>
      <c r="EO15" s="58"/>
      <c r="EP15" s="59"/>
      <c r="EQ15" s="54" t="e">
        <f t="shared" si="38"/>
        <v>#DIV/0!</v>
      </c>
      <c r="ER15" s="55">
        <f t="shared" si="39"/>
        <v>0</v>
      </c>
      <c r="ES15" s="61"/>
      <c r="ET15" s="62"/>
      <c r="EU15" s="58"/>
      <c r="EV15" s="58"/>
      <c r="EW15" s="59"/>
      <c r="EX15" s="54" t="e">
        <f t="shared" si="40"/>
        <v>#DIV/0!</v>
      </c>
      <c r="EY15" s="55">
        <f t="shared" si="41"/>
        <v>0</v>
      </c>
      <c r="EZ15" s="61"/>
      <c r="FA15" s="62"/>
      <c r="FB15" s="58"/>
      <c r="FC15" s="58"/>
      <c r="FD15" s="59"/>
      <c r="FE15" s="54" t="e">
        <f t="shared" si="42"/>
        <v>#DIV/0!</v>
      </c>
      <c r="FF15" s="55">
        <f t="shared" si="43"/>
        <v>0</v>
      </c>
      <c r="FG15" s="61"/>
      <c r="FH15" s="62"/>
      <c r="FI15" s="58"/>
      <c r="FJ15" s="58"/>
      <c r="FK15" s="59"/>
      <c r="FL15" s="54" t="e">
        <f t="shared" si="44"/>
        <v>#DIV/0!</v>
      </c>
      <c r="FM15" s="55">
        <f t="shared" si="45"/>
        <v>0</v>
      </c>
      <c r="FN15" s="61"/>
      <c r="FO15" s="62"/>
      <c r="FP15" s="58"/>
      <c r="FQ15" s="58"/>
      <c r="FR15" s="59"/>
      <c r="FS15" s="54" t="e">
        <f t="shared" si="46"/>
        <v>#DIV/0!</v>
      </c>
      <c r="FT15" s="55">
        <f t="shared" si="47"/>
        <v>0</v>
      </c>
      <c r="FU15" s="61"/>
      <c r="FV15" s="62"/>
      <c r="FW15" s="58"/>
      <c r="FX15" s="58"/>
      <c r="FY15" s="59"/>
      <c r="FZ15" s="54" t="e">
        <f t="shared" si="48"/>
        <v>#DIV/0!</v>
      </c>
      <c r="GA15" s="55">
        <f t="shared" si="49"/>
        <v>0</v>
      </c>
      <c r="GB15" s="61"/>
      <c r="GC15" s="62"/>
      <c r="GD15" s="58"/>
      <c r="GE15" s="58"/>
      <c r="GF15" s="59"/>
      <c r="GG15" s="54" t="e">
        <f t="shared" si="50"/>
        <v>#DIV/0!</v>
      </c>
      <c r="GH15" s="55">
        <f t="shared" si="51"/>
        <v>0</v>
      </c>
      <c r="GI15" s="61"/>
      <c r="GJ15" s="62"/>
      <c r="GK15" s="58"/>
      <c r="GL15" s="58"/>
      <c r="GM15" s="59"/>
      <c r="GN15" s="54" t="e">
        <f t="shared" si="52"/>
        <v>#DIV/0!</v>
      </c>
      <c r="GO15" s="55">
        <f t="shared" si="53"/>
        <v>0</v>
      </c>
      <c r="GP15" s="61"/>
      <c r="GQ15" s="62"/>
      <c r="GR15" s="58"/>
      <c r="GS15" s="58"/>
      <c r="GT15" s="59"/>
      <c r="GU15" s="54" t="e">
        <f t="shared" si="54"/>
        <v>#DIV/0!</v>
      </c>
      <c r="GV15" s="55">
        <f t="shared" si="55"/>
        <v>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 t="e">
        <f t="shared" si="57"/>
        <v>#DIV/0!</v>
      </c>
      <c r="H16" s="55">
        <f t="shared" si="56"/>
        <v>0</v>
      </c>
      <c r="I16" s="61"/>
      <c r="J16" s="62"/>
      <c r="K16" s="58"/>
      <c r="L16" s="58"/>
      <c r="M16" s="59"/>
      <c r="N16" s="54" t="e">
        <f t="shared" si="0"/>
        <v>#DIV/0!</v>
      </c>
      <c r="O16" s="55">
        <f t="shared" si="1"/>
        <v>0</v>
      </c>
      <c r="P16" s="61"/>
      <c r="Q16" s="62"/>
      <c r="R16" s="58"/>
      <c r="S16" s="58"/>
      <c r="T16" s="59"/>
      <c r="U16" s="54" t="e">
        <f t="shared" si="2"/>
        <v>#DIV/0!</v>
      </c>
      <c r="V16" s="55">
        <f t="shared" si="3"/>
        <v>0</v>
      </c>
      <c r="W16" s="61"/>
      <c r="X16" s="62"/>
      <c r="Y16" s="58"/>
      <c r="Z16" s="58"/>
      <c r="AA16" s="59"/>
      <c r="AB16" s="54" t="e">
        <f t="shared" si="4"/>
        <v>#DIV/0!</v>
      </c>
      <c r="AC16" s="55">
        <f t="shared" si="5"/>
        <v>0</v>
      </c>
      <c r="AD16" s="61"/>
      <c r="AE16" s="62"/>
      <c r="AF16" s="58"/>
      <c r="AG16" s="58"/>
      <c r="AH16" s="59"/>
      <c r="AI16" s="54" t="e">
        <f t="shared" si="6"/>
        <v>#DIV/0!</v>
      </c>
      <c r="AJ16" s="55">
        <f t="shared" si="7"/>
        <v>0</v>
      </c>
      <c r="AK16" s="61"/>
      <c r="AL16" s="62"/>
      <c r="AM16" s="58"/>
      <c r="AN16" s="58"/>
      <c r="AO16" s="59"/>
      <c r="AP16" s="54" t="e">
        <f t="shared" si="8"/>
        <v>#DIV/0!</v>
      </c>
      <c r="AQ16" s="55">
        <f t="shared" si="9"/>
        <v>0</v>
      </c>
      <c r="AR16" s="61"/>
      <c r="AS16" s="62"/>
      <c r="AT16" s="58"/>
      <c r="AU16" s="58"/>
      <c r="AV16" s="59"/>
      <c r="AW16" s="54" t="e">
        <f t="shared" si="10"/>
        <v>#DIV/0!</v>
      </c>
      <c r="AX16" s="55">
        <f t="shared" si="11"/>
        <v>0</v>
      </c>
      <c r="AY16" s="61"/>
      <c r="AZ16" s="62"/>
      <c r="BA16" s="58"/>
      <c r="BB16" s="58"/>
      <c r="BC16" s="59"/>
      <c r="BD16" s="54" t="e">
        <f t="shared" si="12"/>
        <v>#DIV/0!</v>
      </c>
      <c r="BE16" s="55">
        <f t="shared" si="13"/>
        <v>0</v>
      </c>
      <c r="BF16" s="61"/>
      <c r="BG16" s="62"/>
      <c r="BH16" s="58"/>
      <c r="BI16" s="58"/>
      <c r="BJ16" s="59"/>
      <c r="BK16" s="54" t="e">
        <f t="shared" si="14"/>
        <v>#DIV/0!</v>
      </c>
      <c r="BL16" s="55">
        <f t="shared" si="15"/>
        <v>0</v>
      </c>
      <c r="BM16" s="61"/>
      <c r="BN16" s="62"/>
      <c r="BO16" s="58"/>
      <c r="BP16" s="58"/>
      <c r="BQ16" s="59"/>
      <c r="BR16" s="54" t="e">
        <f t="shared" si="16"/>
        <v>#DIV/0!</v>
      </c>
      <c r="BS16" s="55">
        <f t="shared" si="17"/>
        <v>0</v>
      </c>
      <c r="BT16" s="61"/>
      <c r="BU16" s="62"/>
      <c r="BV16" s="58"/>
      <c r="BW16" s="58"/>
      <c r="BX16" s="59"/>
      <c r="BY16" s="54" t="e">
        <f t="shared" si="18"/>
        <v>#DIV/0!</v>
      </c>
      <c r="BZ16" s="55">
        <f t="shared" si="19"/>
        <v>0</v>
      </c>
      <c r="CA16" s="61"/>
      <c r="CB16" s="62"/>
      <c r="CC16" s="58"/>
      <c r="CD16" s="58"/>
      <c r="CE16" s="59"/>
      <c r="CF16" s="54" t="e">
        <f t="shared" si="20"/>
        <v>#DIV/0!</v>
      </c>
      <c r="CG16" s="55">
        <f t="shared" si="21"/>
        <v>0</v>
      </c>
      <c r="CH16" s="61"/>
      <c r="CI16" s="62"/>
      <c r="CJ16" s="58"/>
      <c r="CK16" s="58"/>
      <c r="CL16" s="59"/>
      <c r="CM16" s="54" t="e">
        <f t="shared" si="22"/>
        <v>#DIV/0!</v>
      </c>
      <c r="CN16" s="55">
        <f t="shared" si="23"/>
        <v>0</v>
      </c>
      <c r="CO16" s="61"/>
      <c r="CP16" s="62"/>
      <c r="CQ16" s="58"/>
      <c r="CR16" s="58"/>
      <c r="CS16" s="59"/>
      <c r="CT16" s="54" t="e">
        <f t="shared" si="24"/>
        <v>#DIV/0!</v>
      </c>
      <c r="CU16" s="55">
        <f t="shared" si="25"/>
        <v>0</v>
      </c>
      <c r="CV16" s="61"/>
      <c r="CW16" s="62"/>
      <c r="CX16" s="58"/>
      <c r="CY16" s="58"/>
      <c r="CZ16" s="59"/>
      <c r="DA16" s="54" t="e">
        <f t="shared" si="26"/>
        <v>#DIV/0!</v>
      </c>
      <c r="DB16" s="55">
        <f t="shared" si="27"/>
        <v>0</v>
      </c>
      <c r="DC16" s="61"/>
      <c r="DD16" s="62"/>
      <c r="DE16" s="58"/>
      <c r="DF16" s="58"/>
      <c r="DG16" s="59"/>
      <c r="DH16" s="54" t="e">
        <f t="shared" si="28"/>
        <v>#DIV/0!</v>
      </c>
      <c r="DI16" s="55">
        <f t="shared" si="29"/>
        <v>0</v>
      </c>
      <c r="DJ16" s="61"/>
      <c r="DK16" s="62"/>
      <c r="DL16" s="58"/>
      <c r="DM16" s="58"/>
      <c r="DN16" s="59"/>
      <c r="DO16" s="54" t="e">
        <f t="shared" si="30"/>
        <v>#DIV/0!</v>
      </c>
      <c r="DP16" s="55">
        <f t="shared" si="31"/>
        <v>0</v>
      </c>
      <c r="DQ16" s="61"/>
      <c r="DR16" s="62"/>
      <c r="DS16" s="58"/>
      <c r="DT16" s="58"/>
      <c r="DU16" s="59"/>
      <c r="DV16" s="54" t="e">
        <f t="shared" si="32"/>
        <v>#DIV/0!</v>
      </c>
      <c r="DW16" s="55">
        <f t="shared" si="33"/>
        <v>0</v>
      </c>
      <c r="DX16" s="61"/>
      <c r="DY16" s="62"/>
      <c r="DZ16" s="58"/>
      <c r="EA16" s="58"/>
      <c r="EB16" s="59"/>
      <c r="EC16" s="54" t="e">
        <f t="shared" si="34"/>
        <v>#DIV/0!</v>
      </c>
      <c r="ED16" s="55">
        <f t="shared" si="35"/>
        <v>0</v>
      </c>
      <c r="EE16" s="61"/>
      <c r="EF16" s="62"/>
      <c r="EG16" s="58"/>
      <c r="EH16" s="58"/>
      <c r="EI16" s="59"/>
      <c r="EJ16" s="54" t="e">
        <f t="shared" si="36"/>
        <v>#DIV/0!</v>
      </c>
      <c r="EK16" s="55">
        <f t="shared" si="37"/>
        <v>0</v>
      </c>
      <c r="EL16" s="61"/>
      <c r="EM16" s="62"/>
      <c r="EN16" s="58"/>
      <c r="EO16" s="58"/>
      <c r="EP16" s="59"/>
      <c r="EQ16" s="54" t="e">
        <f t="shared" si="38"/>
        <v>#DIV/0!</v>
      </c>
      <c r="ER16" s="55">
        <f t="shared" si="39"/>
        <v>0</v>
      </c>
      <c r="ES16" s="61"/>
      <c r="ET16" s="62"/>
      <c r="EU16" s="58"/>
      <c r="EV16" s="58"/>
      <c r="EW16" s="59"/>
      <c r="EX16" s="54" t="e">
        <f t="shared" si="40"/>
        <v>#DIV/0!</v>
      </c>
      <c r="EY16" s="55">
        <f t="shared" si="41"/>
        <v>0</v>
      </c>
      <c r="EZ16" s="61"/>
      <c r="FA16" s="62"/>
      <c r="FB16" s="58"/>
      <c r="FC16" s="58"/>
      <c r="FD16" s="59"/>
      <c r="FE16" s="54" t="e">
        <f t="shared" si="42"/>
        <v>#DIV/0!</v>
      </c>
      <c r="FF16" s="55">
        <f t="shared" si="43"/>
        <v>0</v>
      </c>
      <c r="FG16" s="61"/>
      <c r="FH16" s="62"/>
      <c r="FI16" s="58"/>
      <c r="FJ16" s="58"/>
      <c r="FK16" s="59"/>
      <c r="FL16" s="54" t="e">
        <f t="shared" si="44"/>
        <v>#DIV/0!</v>
      </c>
      <c r="FM16" s="55">
        <f t="shared" si="45"/>
        <v>0</v>
      </c>
      <c r="FN16" s="61"/>
      <c r="FO16" s="62"/>
      <c r="FP16" s="58"/>
      <c r="FQ16" s="58"/>
      <c r="FR16" s="59"/>
      <c r="FS16" s="54" t="e">
        <f t="shared" si="46"/>
        <v>#DIV/0!</v>
      </c>
      <c r="FT16" s="55">
        <f t="shared" si="47"/>
        <v>0</v>
      </c>
      <c r="FU16" s="61"/>
      <c r="FV16" s="62"/>
      <c r="FW16" s="58"/>
      <c r="FX16" s="58"/>
      <c r="FY16" s="59"/>
      <c r="FZ16" s="54" t="e">
        <f t="shared" si="48"/>
        <v>#DIV/0!</v>
      </c>
      <c r="GA16" s="55">
        <f t="shared" si="49"/>
        <v>0</v>
      </c>
      <c r="GB16" s="61"/>
      <c r="GC16" s="62"/>
      <c r="GD16" s="58"/>
      <c r="GE16" s="58"/>
      <c r="GF16" s="59"/>
      <c r="GG16" s="54" t="e">
        <f t="shared" si="50"/>
        <v>#DIV/0!</v>
      </c>
      <c r="GH16" s="55">
        <f t="shared" si="51"/>
        <v>0</v>
      </c>
      <c r="GI16" s="61"/>
      <c r="GJ16" s="62"/>
      <c r="GK16" s="58"/>
      <c r="GL16" s="58"/>
      <c r="GM16" s="59"/>
      <c r="GN16" s="54" t="e">
        <f t="shared" si="52"/>
        <v>#DIV/0!</v>
      </c>
      <c r="GO16" s="55">
        <f t="shared" si="53"/>
        <v>0</v>
      </c>
      <c r="GP16" s="61"/>
      <c r="GQ16" s="62"/>
      <c r="GR16" s="58"/>
      <c r="GS16" s="58"/>
      <c r="GT16" s="59"/>
      <c r="GU16" s="54" t="e">
        <f t="shared" si="54"/>
        <v>#DIV/0!</v>
      </c>
      <c r="GV16" s="55">
        <f t="shared" si="55"/>
        <v>0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 t="e">
        <f t="shared" si="57"/>
        <v>#DIV/0!</v>
      </c>
      <c r="H17" s="55">
        <f t="shared" si="56"/>
        <v>0</v>
      </c>
      <c r="I17" s="61"/>
      <c r="J17" s="62"/>
      <c r="K17" s="58"/>
      <c r="L17" s="58"/>
      <c r="M17" s="59"/>
      <c r="N17" s="54" t="e">
        <f t="shared" si="0"/>
        <v>#DIV/0!</v>
      </c>
      <c r="O17" s="55">
        <f t="shared" si="1"/>
        <v>0</v>
      </c>
      <c r="P17" s="61"/>
      <c r="Q17" s="62"/>
      <c r="R17" s="58"/>
      <c r="S17" s="58"/>
      <c r="T17" s="59"/>
      <c r="U17" s="54" t="e">
        <f t="shared" si="2"/>
        <v>#DIV/0!</v>
      </c>
      <c r="V17" s="55">
        <f t="shared" si="3"/>
        <v>0</v>
      </c>
      <c r="W17" s="61"/>
      <c r="X17" s="62"/>
      <c r="Y17" s="58"/>
      <c r="Z17" s="58"/>
      <c r="AA17" s="59"/>
      <c r="AB17" s="54" t="e">
        <f t="shared" si="4"/>
        <v>#DIV/0!</v>
      </c>
      <c r="AC17" s="55">
        <f t="shared" si="5"/>
        <v>0</v>
      </c>
      <c r="AD17" s="61"/>
      <c r="AE17" s="62"/>
      <c r="AF17" s="58"/>
      <c r="AG17" s="58"/>
      <c r="AH17" s="59"/>
      <c r="AI17" s="54" t="e">
        <f t="shared" si="6"/>
        <v>#DIV/0!</v>
      </c>
      <c r="AJ17" s="55">
        <f t="shared" si="7"/>
        <v>0</v>
      </c>
      <c r="AK17" s="61"/>
      <c r="AL17" s="62"/>
      <c r="AM17" s="58"/>
      <c r="AN17" s="58"/>
      <c r="AO17" s="59"/>
      <c r="AP17" s="54" t="e">
        <f t="shared" si="8"/>
        <v>#DIV/0!</v>
      </c>
      <c r="AQ17" s="55">
        <f t="shared" si="9"/>
        <v>0</v>
      </c>
      <c r="AR17" s="61"/>
      <c r="AS17" s="62"/>
      <c r="AT17" s="58"/>
      <c r="AU17" s="58"/>
      <c r="AV17" s="59"/>
      <c r="AW17" s="54" t="e">
        <f t="shared" si="10"/>
        <v>#DIV/0!</v>
      </c>
      <c r="AX17" s="55">
        <f t="shared" si="11"/>
        <v>0</v>
      </c>
      <c r="AY17" s="61"/>
      <c r="AZ17" s="62"/>
      <c r="BA17" s="58"/>
      <c r="BB17" s="58"/>
      <c r="BC17" s="59"/>
      <c r="BD17" s="54" t="e">
        <f t="shared" si="12"/>
        <v>#DIV/0!</v>
      </c>
      <c r="BE17" s="55">
        <f t="shared" si="13"/>
        <v>0</v>
      </c>
      <c r="BF17" s="61"/>
      <c r="BG17" s="62"/>
      <c r="BH17" s="58"/>
      <c r="BI17" s="58"/>
      <c r="BJ17" s="59"/>
      <c r="BK17" s="54" t="e">
        <f t="shared" si="14"/>
        <v>#DIV/0!</v>
      </c>
      <c r="BL17" s="55">
        <f t="shared" si="15"/>
        <v>0</v>
      </c>
      <c r="BM17" s="61"/>
      <c r="BN17" s="62"/>
      <c r="BO17" s="58"/>
      <c r="BP17" s="58"/>
      <c r="BQ17" s="59"/>
      <c r="BR17" s="54" t="e">
        <f t="shared" si="16"/>
        <v>#DIV/0!</v>
      </c>
      <c r="BS17" s="55">
        <f t="shared" si="17"/>
        <v>0</v>
      </c>
      <c r="BT17" s="61"/>
      <c r="BU17" s="62"/>
      <c r="BV17" s="58"/>
      <c r="BW17" s="58"/>
      <c r="BX17" s="59"/>
      <c r="BY17" s="54" t="e">
        <f t="shared" si="18"/>
        <v>#DIV/0!</v>
      </c>
      <c r="BZ17" s="55">
        <f t="shared" si="19"/>
        <v>0</v>
      </c>
      <c r="CA17" s="61"/>
      <c r="CB17" s="62"/>
      <c r="CC17" s="58"/>
      <c r="CD17" s="58"/>
      <c r="CE17" s="59"/>
      <c r="CF17" s="54" t="e">
        <f t="shared" si="20"/>
        <v>#DIV/0!</v>
      </c>
      <c r="CG17" s="55">
        <f t="shared" si="21"/>
        <v>0</v>
      </c>
      <c r="CH17" s="61"/>
      <c r="CI17" s="62"/>
      <c r="CJ17" s="58"/>
      <c r="CK17" s="58"/>
      <c r="CL17" s="59"/>
      <c r="CM17" s="54" t="e">
        <f t="shared" si="22"/>
        <v>#DIV/0!</v>
      </c>
      <c r="CN17" s="55">
        <f t="shared" si="23"/>
        <v>0</v>
      </c>
      <c r="CO17" s="61"/>
      <c r="CP17" s="62"/>
      <c r="CQ17" s="58"/>
      <c r="CR17" s="58"/>
      <c r="CS17" s="59"/>
      <c r="CT17" s="54" t="e">
        <f t="shared" si="24"/>
        <v>#DIV/0!</v>
      </c>
      <c r="CU17" s="55">
        <f t="shared" si="25"/>
        <v>0</v>
      </c>
      <c r="CV17" s="61"/>
      <c r="CW17" s="62"/>
      <c r="CX17" s="58"/>
      <c r="CY17" s="58"/>
      <c r="CZ17" s="59"/>
      <c r="DA17" s="54" t="e">
        <f t="shared" si="26"/>
        <v>#DIV/0!</v>
      </c>
      <c r="DB17" s="55">
        <f t="shared" si="27"/>
        <v>0</v>
      </c>
      <c r="DC17" s="61"/>
      <c r="DD17" s="62"/>
      <c r="DE17" s="58"/>
      <c r="DF17" s="58"/>
      <c r="DG17" s="59"/>
      <c r="DH17" s="54" t="e">
        <f t="shared" si="28"/>
        <v>#DIV/0!</v>
      </c>
      <c r="DI17" s="55">
        <f t="shared" si="29"/>
        <v>0</v>
      </c>
      <c r="DJ17" s="61"/>
      <c r="DK17" s="62"/>
      <c r="DL17" s="58"/>
      <c r="DM17" s="58"/>
      <c r="DN17" s="59"/>
      <c r="DO17" s="54" t="e">
        <f t="shared" si="30"/>
        <v>#DIV/0!</v>
      </c>
      <c r="DP17" s="55">
        <f t="shared" si="31"/>
        <v>0</v>
      </c>
      <c r="DQ17" s="61"/>
      <c r="DR17" s="62"/>
      <c r="DS17" s="58"/>
      <c r="DT17" s="58"/>
      <c r="DU17" s="59"/>
      <c r="DV17" s="54" t="e">
        <f t="shared" si="32"/>
        <v>#DIV/0!</v>
      </c>
      <c r="DW17" s="55">
        <f t="shared" si="33"/>
        <v>0</v>
      </c>
      <c r="DX17" s="61"/>
      <c r="DY17" s="62"/>
      <c r="DZ17" s="58"/>
      <c r="EA17" s="58"/>
      <c r="EB17" s="59"/>
      <c r="EC17" s="54" t="e">
        <f t="shared" si="34"/>
        <v>#DIV/0!</v>
      </c>
      <c r="ED17" s="55">
        <f t="shared" si="35"/>
        <v>0</v>
      </c>
      <c r="EE17" s="61"/>
      <c r="EF17" s="62"/>
      <c r="EG17" s="58"/>
      <c r="EH17" s="58"/>
      <c r="EI17" s="59"/>
      <c r="EJ17" s="54" t="e">
        <f t="shared" si="36"/>
        <v>#DIV/0!</v>
      </c>
      <c r="EK17" s="55">
        <f t="shared" si="37"/>
        <v>0</v>
      </c>
      <c r="EL17" s="61"/>
      <c r="EM17" s="62"/>
      <c r="EN17" s="58"/>
      <c r="EO17" s="58"/>
      <c r="EP17" s="59"/>
      <c r="EQ17" s="54" t="e">
        <f t="shared" si="38"/>
        <v>#DIV/0!</v>
      </c>
      <c r="ER17" s="55">
        <f t="shared" si="39"/>
        <v>0</v>
      </c>
      <c r="ES17" s="61"/>
      <c r="ET17" s="62"/>
      <c r="EU17" s="58"/>
      <c r="EV17" s="58"/>
      <c r="EW17" s="59"/>
      <c r="EX17" s="54" t="e">
        <f t="shared" si="40"/>
        <v>#DIV/0!</v>
      </c>
      <c r="EY17" s="55">
        <f t="shared" si="41"/>
        <v>0</v>
      </c>
      <c r="EZ17" s="61"/>
      <c r="FA17" s="62"/>
      <c r="FB17" s="58"/>
      <c r="FC17" s="58"/>
      <c r="FD17" s="59"/>
      <c r="FE17" s="54" t="e">
        <f t="shared" si="42"/>
        <v>#DIV/0!</v>
      </c>
      <c r="FF17" s="55">
        <f t="shared" si="43"/>
        <v>0</v>
      </c>
      <c r="FG17" s="61"/>
      <c r="FH17" s="62"/>
      <c r="FI17" s="58"/>
      <c r="FJ17" s="58"/>
      <c r="FK17" s="59"/>
      <c r="FL17" s="54" t="e">
        <f t="shared" si="44"/>
        <v>#DIV/0!</v>
      </c>
      <c r="FM17" s="55">
        <f t="shared" si="45"/>
        <v>0</v>
      </c>
      <c r="FN17" s="61"/>
      <c r="FO17" s="62"/>
      <c r="FP17" s="58"/>
      <c r="FQ17" s="58"/>
      <c r="FR17" s="59"/>
      <c r="FS17" s="54" t="e">
        <f t="shared" si="46"/>
        <v>#DIV/0!</v>
      </c>
      <c r="FT17" s="55">
        <f t="shared" si="47"/>
        <v>0</v>
      </c>
      <c r="FU17" s="61"/>
      <c r="FV17" s="62"/>
      <c r="FW17" s="58"/>
      <c r="FX17" s="58"/>
      <c r="FY17" s="59"/>
      <c r="FZ17" s="54" t="e">
        <f t="shared" si="48"/>
        <v>#DIV/0!</v>
      </c>
      <c r="GA17" s="55">
        <f t="shared" si="49"/>
        <v>0</v>
      </c>
      <c r="GB17" s="61"/>
      <c r="GC17" s="62"/>
      <c r="GD17" s="58"/>
      <c r="GE17" s="58"/>
      <c r="GF17" s="59"/>
      <c r="GG17" s="54" t="e">
        <f t="shared" si="50"/>
        <v>#DIV/0!</v>
      </c>
      <c r="GH17" s="55">
        <f t="shared" si="51"/>
        <v>0</v>
      </c>
      <c r="GI17" s="61"/>
      <c r="GJ17" s="62"/>
      <c r="GK17" s="58"/>
      <c r="GL17" s="58"/>
      <c r="GM17" s="59"/>
      <c r="GN17" s="54" t="e">
        <f t="shared" si="52"/>
        <v>#DIV/0!</v>
      </c>
      <c r="GO17" s="55">
        <f t="shared" si="53"/>
        <v>0</v>
      </c>
      <c r="GP17" s="61"/>
      <c r="GQ17" s="62"/>
      <c r="GR17" s="58"/>
      <c r="GS17" s="58"/>
      <c r="GT17" s="59"/>
      <c r="GU17" s="54" t="e">
        <f t="shared" si="54"/>
        <v>#DIV/0!</v>
      </c>
      <c r="GV17" s="55">
        <f t="shared" si="55"/>
        <v>0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 t="e">
        <f t="shared" si="57"/>
        <v>#DIV/0!</v>
      </c>
      <c r="H18" s="55">
        <f t="shared" si="56"/>
        <v>0</v>
      </c>
      <c r="I18" s="61"/>
      <c r="J18" s="62"/>
      <c r="K18" s="58"/>
      <c r="L18" s="58"/>
      <c r="M18" s="59"/>
      <c r="N18" s="54" t="e">
        <f t="shared" si="0"/>
        <v>#DIV/0!</v>
      </c>
      <c r="O18" s="55">
        <f t="shared" si="1"/>
        <v>0</v>
      </c>
      <c r="P18" s="61"/>
      <c r="Q18" s="62"/>
      <c r="R18" s="58"/>
      <c r="S18" s="58"/>
      <c r="T18" s="59"/>
      <c r="U18" s="54" t="e">
        <f t="shared" si="2"/>
        <v>#DIV/0!</v>
      </c>
      <c r="V18" s="55">
        <f t="shared" si="3"/>
        <v>0</v>
      </c>
      <c r="W18" s="61"/>
      <c r="X18" s="62"/>
      <c r="Y18" s="58"/>
      <c r="Z18" s="58"/>
      <c r="AA18" s="59"/>
      <c r="AB18" s="54" t="e">
        <f t="shared" si="4"/>
        <v>#DIV/0!</v>
      </c>
      <c r="AC18" s="55">
        <f t="shared" si="5"/>
        <v>0</v>
      </c>
      <c r="AD18" s="61"/>
      <c r="AE18" s="62"/>
      <c r="AF18" s="58"/>
      <c r="AG18" s="58"/>
      <c r="AH18" s="59"/>
      <c r="AI18" s="54" t="e">
        <f t="shared" si="6"/>
        <v>#DIV/0!</v>
      </c>
      <c r="AJ18" s="55">
        <f t="shared" si="7"/>
        <v>0</v>
      </c>
      <c r="AK18" s="61"/>
      <c r="AL18" s="62"/>
      <c r="AM18" s="58"/>
      <c r="AN18" s="58"/>
      <c r="AO18" s="59"/>
      <c r="AP18" s="54" t="e">
        <f t="shared" si="8"/>
        <v>#DIV/0!</v>
      </c>
      <c r="AQ18" s="55">
        <f t="shared" si="9"/>
        <v>0</v>
      </c>
      <c r="AR18" s="61"/>
      <c r="AS18" s="62"/>
      <c r="AT18" s="58"/>
      <c r="AU18" s="58"/>
      <c r="AV18" s="59"/>
      <c r="AW18" s="54" t="e">
        <f t="shared" si="10"/>
        <v>#DIV/0!</v>
      </c>
      <c r="AX18" s="55">
        <f t="shared" si="11"/>
        <v>0</v>
      </c>
      <c r="AY18" s="61"/>
      <c r="AZ18" s="62"/>
      <c r="BA18" s="58"/>
      <c r="BB18" s="58"/>
      <c r="BC18" s="59"/>
      <c r="BD18" s="54" t="e">
        <f t="shared" si="12"/>
        <v>#DIV/0!</v>
      </c>
      <c r="BE18" s="55">
        <f t="shared" si="13"/>
        <v>0</v>
      </c>
      <c r="BF18" s="61"/>
      <c r="BG18" s="62"/>
      <c r="BH18" s="58"/>
      <c r="BI18" s="58"/>
      <c r="BJ18" s="59"/>
      <c r="BK18" s="54" t="e">
        <f t="shared" si="14"/>
        <v>#DIV/0!</v>
      </c>
      <c r="BL18" s="55">
        <f t="shared" si="15"/>
        <v>0</v>
      </c>
      <c r="BM18" s="61"/>
      <c r="BN18" s="62"/>
      <c r="BO18" s="58"/>
      <c r="BP18" s="58"/>
      <c r="BQ18" s="59"/>
      <c r="BR18" s="54" t="e">
        <f t="shared" si="16"/>
        <v>#DIV/0!</v>
      </c>
      <c r="BS18" s="55">
        <f t="shared" si="17"/>
        <v>0</v>
      </c>
      <c r="BT18" s="61"/>
      <c r="BU18" s="62"/>
      <c r="BV18" s="58"/>
      <c r="BW18" s="58"/>
      <c r="BX18" s="59"/>
      <c r="BY18" s="54" t="e">
        <f t="shared" si="18"/>
        <v>#DIV/0!</v>
      </c>
      <c r="BZ18" s="55">
        <f t="shared" si="19"/>
        <v>0</v>
      </c>
      <c r="CA18" s="61"/>
      <c r="CB18" s="62"/>
      <c r="CC18" s="58"/>
      <c r="CD18" s="58"/>
      <c r="CE18" s="59"/>
      <c r="CF18" s="54" t="e">
        <f t="shared" si="20"/>
        <v>#DIV/0!</v>
      </c>
      <c r="CG18" s="55">
        <f t="shared" si="21"/>
        <v>0</v>
      </c>
      <c r="CH18" s="61"/>
      <c r="CI18" s="62"/>
      <c r="CJ18" s="58"/>
      <c r="CK18" s="58"/>
      <c r="CL18" s="59"/>
      <c r="CM18" s="54" t="e">
        <f t="shared" si="22"/>
        <v>#DIV/0!</v>
      </c>
      <c r="CN18" s="55">
        <f t="shared" si="23"/>
        <v>0</v>
      </c>
      <c r="CO18" s="61"/>
      <c r="CP18" s="62"/>
      <c r="CQ18" s="58"/>
      <c r="CR18" s="58"/>
      <c r="CS18" s="59"/>
      <c r="CT18" s="54" t="e">
        <f t="shared" si="24"/>
        <v>#DIV/0!</v>
      </c>
      <c r="CU18" s="55">
        <f t="shared" si="25"/>
        <v>0</v>
      </c>
      <c r="CV18" s="61"/>
      <c r="CW18" s="62"/>
      <c r="CX18" s="58"/>
      <c r="CY18" s="58"/>
      <c r="CZ18" s="59"/>
      <c r="DA18" s="54" t="e">
        <f t="shared" si="26"/>
        <v>#DIV/0!</v>
      </c>
      <c r="DB18" s="55">
        <f t="shared" si="27"/>
        <v>0</v>
      </c>
      <c r="DC18" s="61"/>
      <c r="DD18" s="62"/>
      <c r="DE18" s="58"/>
      <c r="DF18" s="58"/>
      <c r="DG18" s="59"/>
      <c r="DH18" s="54" t="e">
        <f t="shared" si="28"/>
        <v>#DIV/0!</v>
      </c>
      <c r="DI18" s="55">
        <f t="shared" si="29"/>
        <v>0</v>
      </c>
      <c r="DJ18" s="61"/>
      <c r="DK18" s="62"/>
      <c r="DL18" s="58"/>
      <c r="DM18" s="58"/>
      <c r="DN18" s="59"/>
      <c r="DO18" s="54" t="e">
        <f t="shared" si="30"/>
        <v>#DIV/0!</v>
      </c>
      <c r="DP18" s="55">
        <f t="shared" si="31"/>
        <v>0</v>
      </c>
      <c r="DQ18" s="61"/>
      <c r="DR18" s="62"/>
      <c r="DS18" s="58"/>
      <c r="DT18" s="58"/>
      <c r="DU18" s="59"/>
      <c r="DV18" s="54" t="e">
        <f t="shared" si="32"/>
        <v>#DIV/0!</v>
      </c>
      <c r="DW18" s="55">
        <f t="shared" si="33"/>
        <v>0</v>
      </c>
      <c r="DX18" s="61"/>
      <c r="DY18" s="62"/>
      <c r="DZ18" s="58"/>
      <c r="EA18" s="58"/>
      <c r="EB18" s="59"/>
      <c r="EC18" s="54" t="e">
        <f t="shared" si="34"/>
        <v>#DIV/0!</v>
      </c>
      <c r="ED18" s="55">
        <f t="shared" si="35"/>
        <v>0</v>
      </c>
      <c r="EE18" s="61"/>
      <c r="EF18" s="62"/>
      <c r="EG18" s="58"/>
      <c r="EH18" s="58"/>
      <c r="EI18" s="59"/>
      <c r="EJ18" s="54" t="e">
        <f t="shared" si="36"/>
        <v>#DIV/0!</v>
      </c>
      <c r="EK18" s="55">
        <f t="shared" si="37"/>
        <v>0</v>
      </c>
      <c r="EL18" s="61"/>
      <c r="EM18" s="62"/>
      <c r="EN18" s="58"/>
      <c r="EO18" s="58"/>
      <c r="EP18" s="59"/>
      <c r="EQ18" s="54" t="e">
        <f t="shared" si="38"/>
        <v>#DIV/0!</v>
      </c>
      <c r="ER18" s="55">
        <f t="shared" si="39"/>
        <v>0</v>
      </c>
      <c r="ES18" s="61"/>
      <c r="ET18" s="62"/>
      <c r="EU18" s="58"/>
      <c r="EV18" s="58"/>
      <c r="EW18" s="59"/>
      <c r="EX18" s="54" t="e">
        <f t="shared" si="40"/>
        <v>#DIV/0!</v>
      </c>
      <c r="EY18" s="55">
        <f t="shared" si="41"/>
        <v>0</v>
      </c>
      <c r="EZ18" s="61"/>
      <c r="FA18" s="62"/>
      <c r="FB18" s="58"/>
      <c r="FC18" s="58"/>
      <c r="FD18" s="59"/>
      <c r="FE18" s="54" t="e">
        <f t="shared" si="42"/>
        <v>#DIV/0!</v>
      </c>
      <c r="FF18" s="55">
        <f t="shared" si="43"/>
        <v>0</v>
      </c>
      <c r="FG18" s="61"/>
      <c r="FH18" s="62"/>
      <c r="FI18" s="58"/>
      <c r="FJ18" s="58"/>
      <c r="FK18" s="59"/>
      <c r="FL18" s="54" t="e">
        <f t="shared" si="44"/>
        <v>#DIV/0!</v>
      </c>
      <c r="FM18" s="55">
        <f t="shared" si="45"/>
        <v>0</v>
      </c>
      <c r="FN18" s="61"/>
      <c r="FO18" s="62"/>
      <c r="FP18" s="58"/>
      <c r="FQ18" s="58"/>
      <c r="FR18" s="59"/>
      <c r="FS18" s="54" t="e">
        <f t="shared" si="46"/>
        <v>#DIV/0!</v>
      </c>
      <c r="FT18" s="55">
        <f t="shared" si="47"/>
        <v>0</v>
      </c>
      <c r="FU18" s="61"/>
      <c r="FV18" s="62"/>
      <c r="FW18" s="58"/>
      <c r="FX18" s="58"/>
      <c r="FY18" s="59"/>
      <c r="FZ18" s="54" t="e">
        <f t="shared" si="48"/>
        <v>#DIV/0!</v>
      </c>
      <c r="GA18" s="55">
        <f t="shared" si="49"/>
        <v>0</v>
      </c>
      <c r="GB18" s="61"/>
      <c r="GC18" s="62"/>
      <c r="GD18" s="58"/>
      <c r="GE18" s="58"/>
      <c r="GF18" s="59"/>
      <c r="GG18" s="54" t="e">
        <f t="shared" si="50"/>
        <v>#DIV/0!</v>
      </c>
      <c r="GH18" s="55">
        <f t="shared" si="51"/>
        <v>0</v>
      </c>
      <c r="GI18" s="61"/>
      <c r="GJ18" s="62"/>
      <c r="GK18" s="58"/>
      <c r="GL18" s="58"/>
      <c r="GM18" s="59"/>
      <c r="GN18" s="54" t="e">
        <f t="shared" si="52"/>
        <v>#DIV/0!</v>
      </c>
      <c r="GO18" s="55">
        <f t="shared" si="53"/>
        <v>0</v>
      </c>
      <c r="GP18" s="61"/>
      <c r="GQ18" s="62"/>
      <c r="GR18" s="58"/>
      <c r="GS18" s="58"/>
      <c r="GT18" s="59"/>
      <c r="GU18" s="54" t="e">
        <f t="shared" si="54"/>
        <v>#DIV/0!</v>
      </c>
      <c r="GV18" s="55">
        <f t="shared" si="55"/>
        <v>0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 t="e">
        <f t="shared" si="57"/>
        <v>#DIV/0!</v>
      </c>
      <c r="H19" s="55">
        <f t="shared" si="56"/>
        <v>0</v>
      </c>
      <c r="I19" s="61"/>
      <c r="J19" s="62"/>
      <c r="K19" s="58"/>
      <c r="L19" s="58"/>
      <c r="M19" s="59"/>
      <c r="N19" s="54" t="e">
        <f t="shared" si="0"/>
        <v>#DIV/0!</v>
      </c>
      <c r="O19" s="55">
        <f t="shared" si="1"/>
        <v>0</v>
      </c>
      <c r="P19" s="61"/>
      <c r="Q19" s="62"/>
      <c r="R19" s="58"/>
      <c r="S19" s="58"/>
      <c r="T19" s="59"/>
      <c r="U19" s="54" t="e">
        <f t="shared" si="2"/>
        <v>#DIV/0!</v>
      </c>
      <c r="V19" s="55">
        <f t="shared" si="3"/>
        <v>0</v>
      </c>
      <c r="W19" s="61"/>
      <c r="X19" s="62"/>
      <c r="Y19" s="58"/>
      <c r="Z19" s="58"/>
      <c r="AA19" s="59"/>
      <c r="AB19" s="54" t="e">
        <f t="shared" si="4"/>
        <v>#DIV/0!</v>
      </c>
      <c r="AC19" s="55">
        <f t="shared" si="5"/>
        <v>0</v>
      </c>
      <c r="AD19" s="61"/>
      <c r="AE19" s="62"/>
      <c r="AF19" s="58"/>
      <c r="AG19" s="58"/>
      <c r="AH19" s="59"/>
      <c r="AI19" s="54" t="e">
        <f t="shared" si="6"/>
        <v>#DIV/0!</v>
      </c>
      <c r="AJ19" s="55">
        <f t="shared" si="7"/>
        <v>0</v>
      </c>
      <c r="AK19" s="61"/>
      <c r="AL19" s="62"/>
      <c r="AM19" s="58"/>
      <c r="AN19" s="58"/>
      <c r="AO19" s="59"/>
      <c r="AP19" s="54" t="e">
        <f t="shared" si="8"/>
        <v>#DIV/0!</v>
      </c>
      <c r="AQ19" s="55">
        <f t="shared" si="9"/>
        <v>0</v>
      </c>
      <c r="AR19" s="61"/>
      <c r="AS19" s="62"/>
      <c r="AT19" s="58"/>
      <c r="AU19" s="58"/>
      <c r="AV19" s="59"/>
      <c r="AW19" s="54" t="e">
        <f t="shared" si="10"/>
        <v>#DIV/0!</v>
      </c>
      <c r="AX19" s="55">
        <f t="shared" si="11"/>
        <v>0</v>
      </c>
      <c r="AY19" s="61"/>
      <c r="AZ19" s="62"/>
      <c r="BA19" s="58"/>
      <c r="BB19" s="58"/>
      <c r="BC19" s="59"/>
      <c r="BD19" s="54" t="e">
        <f t="shared" si="12"/>
        <v>#DIV/0!</v>
      </c>
      <c r="BE19" s="55">
        <f t="shared" si="13"/>
        <v>0</v>
      </c>
      <c r="BF19" s="61"/>
      <c r="BG19" s="62"/>
      <c r="BH19" s="58"/>
      <c r="BI19" s="58"/>
      <c r="BJ19" s="59"/>
      <c r="BK19" s="54" t="e">
        <f t="shared" si="14"/>
        <v>#DIV/0!</v>
      </c>
      <c r="BL19" s="55">
        <f t="shared" si="15"/>
        <v>0</v>
      </c>
      <c r="BM19" s="61"/>
      <c r="BN19" s="62"/>
      <c r="BO19" s="58"/>
      <c r="BP19" s="58"/>
      <c r="BQ19" s="59"/>
      <c r="BR19" s="54" t="e">
        <f t="shared" si="16"/>
        <v>#DIV/0!</v>
      </c>
      <c r="BS19" s="55">
        <f t="shared" si="17"/>
        <v>0</v>
      </c>
      <c r="BT19" s="61"/>
      <c r="BU19" s="62"/>
      <c r="BV19" s="58"/>
      <c r="BW19" s="58"/>
      <c r="BX19" s="59"/>
      <c r="BY19" s="54" t="e">
        <f t="shared" si="18"/>
        <v>#DIV/0!</v>
      </c>
      <c r="BZ19" s="55">
        <f t="shared" si="19"/>
        <v>0</v>
      </c>
      <c r="CA19" s="61"/>
      <c r="CB19" s="62"/>
      <c r="CC19" s="58"/>
      <c r="CD19" s="58"/>
      <c r="CE19" s="59"/>
      <c r="CF19" s="54" t="e">
        <f t="shared" si="20"/>
        <v>#DIV/0!</v>
      </c>
      <c r="CG19" s="55">
        <f t="shared" si="21"/>
        <v>0</v>
      </c>
      <c r="CH19" s="61"/>
      <c r="CI19" s="62"/>
      <c r="CJ19" s="58"/>
      <c r="CK19" s="58"/>
      <c r="CL19" s="59"/>
      <c r="CM19" s="54" t="e">
        <f t="shared" si="22"/>
        <v>#DIV/0!</v>
      </c>
      <c r="CN19" s="55">
        <f t="shared" si="23"/>
        <v>0</v>
      </c>
      <c r="CO19" s="61"/>
      <c r="CP19" s="62"/>
      <c r="CQ19" s="58"/>
      <c r="CR19" s="58"/>
      <c r="CS19" s="59"/>
      <c r="CT19" s="54" t="e">
        <f t="shared" si="24"/>
        <v>#DIV/0!</v>
      </c>
      <c r="CU19" s="55">
        <f t="shared" si="25"/>
        <v>0</v>
      </c>
      <c r="CV19" s="61"/>
      <c r="CW19" s="62"/>
      <c r="CX19" s="58"/>
      <c r="CY19" s="58"/>
      <c r="CZ19" s="59"/>
      <c r="DA19" s="54" t="e">
        <f t="shared" si="26"/>
        <v>#DIV/0!</v>
      </c>
      <c r="DB19" s="55">
        <f t="shared" si="27"/>
        <v>0</v>
      </c>
      <c r="DC19" s="61"/>
      <c r="DD19" s="62"/>
      <c r="DE19" s="58"/>
      <c r="DF19" s="58"/>
      <c r="DG19" s="59"/>
      <c r="DH19" s="54" t="e">
        <f t="shared" si="28"/>
        <v>#DIV/0!</v>
      </c>
      <c r="DI19" s="55">
        <f t="shared" si="29"/>
        <v>0</v>
      </c>
      <c r="DJ19" s="61"/>
      <c r="DK19" s="62"/>
      <c r="DL19" s="58"/>
      <c r="DM19" s="58"/>
      <c r="DN19" s="59"/>
      <c r="DO19" s="54" t="e">
        <f t="shared" si="30"/>
        <v>#DIV/0!</v>
      </c>
      <c r="DP19" s="55">
        <f t="shared" si="31"/>
        <v>0</v>
      </c>
      <c r="DQ19" s="61"/>
      <c r="DR19" s="62"/>
      <c r="DS19" s="58"/>
      <c r="DT19" s="58"/>
      <c r="DU19" s="59"/>
      <c r="DV19" s="54" t="e">
        <f t="shared" si="32"/>
        <v>#DIV/0!</v>
      </c>
      <c r="DW19" s="55">
        <f t="shared" si="33"/>
        <v>0</v>
      </c>
      <c r="DX19" s="61"/>
      <c r="DY19" s="62"/>
      <c r="DZ19" s="58"/>
      <c r="EA19" s="58"/>
      <c r="EB19" s="59"/>
      <c r="EC19" s="54" t="e">
        <f t="shared" si="34"/>
        <v>#DIV/0!</v>
      </c>
      <c r="ED19" s="55">
        <f t="shared" si="35"/>
        <v>0</v>
      </c>
      <c r="EE19" s="61"/>
      <c r="EF19" s="62"/>
      <c r="EG19" s="58"/>
      <c r="EH19" s="58"/>
      <c r="EI19" s="59"/>
      <c r="EJ19" s="54" t="e">
        <f t="shared" si="36"/>
        <v>#DIV/0!</v>
      </c>
      <c r="EK19" s="55">
        <f t="shared" si="37"/>
        <v>0</v>
      </c>
      <c r="EL19" s="61"/>
      <c r="EM19" s="62"/>
      <c r="EN19" s="58"/>
      <c r="EO19" s="58"/>
      <c r="EP19" s="59"/>
      <c r="EQ19" s="54" t="e">
        <f t="shared" si="38"/>
        <v>#DIV/0!</v>
      </c>
      <c r="ER19" s="55">
        <f t="shared" si="39"/>
        <v>0</v>
      </c>
      <c r="ES19" s="61"/>
      <c r="ET19" s="62"/>
      <c r="EU19" s="58"/>
      <c r="EV19" s="58"/>
      <c r="EW19" s="59"/>
      <c r="EX19" s="54" t="e">
        <f t="shared" si="40"/>
        <v>#DIV/0!</v>
      </c>
      <c r="EY19" s="55">
        <f t="shared" si="41"/>
        <v>0</v>
      </c>
      <c r="EZ19" s="61"/>
      <c r="FA19" s="62"/>
      <c r="FB19" s="58"/>
      <c r="FC19" s="58"/>
      <c r="FD19" s="59"/>
      <c r="FE19" s="54" t="e">
        <f t="shared" si="42"/>
        <v>#DIV/0!</v>
      </c>
      <c r="FF19" s="55">
        <f t="shared" si="43"/>
        <v>0</v>
      </c>
      <c r="FG19" s="61"/>
      <c r="FH19" s="62"/>
      <c r="FI19" s="58"/>
      <c r="FJ19" s="58"/>
      <c r="FK19" s="59"/>
      <c r="FL19" s="54" t="e">
        <f t="shared" si="44"/>
        <v>#DIV/0!</v>
      </c>
      <c r="FM19" s="55">
        <f t="shared" si="45"/>
        <v>0</v>
      </c>
      <c r="FN19" s="61"/>
      <c r="FO19" s="62"/>
      <c r="FP19" s="58"/>
      <c r="FQ19" s="58"/>
      <c r="FR19" s="59"/>
      <c r="FS19" s="54" t="e">
        <f t="shared" si="46"/>
        <v>#DIV/0!</v>
      </c>
      <c r="FT19" s="55">
        <f t="shared" si="47"/>
        <v>0</v>
      </c>
      <c r="FU19" s="61"/>
      <c r="FV19" s="62"/>
      <c r="FW19" s="58"/>
      <c r="FX19" s="58"/>
      <c r="FY19" s="59"/>
      <c r="FZ19" s="54" t="e">
        <f t="shared" si="48"/>
        <v>#DIV/0!</v>
      </c>
      <c r="GA19" s="55">
        <f t="shared" si="49"/>
        <v>0</v>
      </c>
      <c r="GB19" s="61"/>
      <c r="GC19" s="62"/>
      <c r="GD19" s="58"/>
      <c r="GE19" s="58"/>
      <c r="GF19" s="59"/>
      <c r="GG19" s="54" t="e">
        <f t="shared" si="50"/>
        <v>#DIV/0!</v>
      </c>
      <c r="GH19" s="55">
        <f t="shared" si="51"/>
        <v>0</v>
      </c>
      <c r="GI19" s="61"/>
      <c r="GJ19" s="62"/>
      <c r="GK19" s="58"/>
      <c r="GL19" s="58"/>
      <c r="GM19" s="59"/>
      <c r="GN19" s="54" t="e">
        <f t="shared" si="52"/>
        <v>#DIV/0!</v>
      </c>
      <c r="GO19" s="55">
        <f t="shared" si="53"/>
        <v>0</v>
      </c>
      <c r="GP19" s="61"/>
      <c r="GQ19" s="62"/>
      <c r="GR19" s="58"/>
      <c r="GS19" s="58"/>
      <c r="GT19" s="59"/>
      <c r="GU19" s="54" t="e">
        <f t="shared" si="54"/>
        <v>#DIV/0!</v>
      </c>
      <c r="GV19" s="55">
        <f t="shared" si="55"/>
        <v>0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 t="e">
        <f t="shared" si="57"/>
        <v>#DIV/0!</v>
      </c>
      <c r="H20" s="55">
        <f t="shared" si="56"/>
        <v>0</v>
      </c>
      <c r="I20" s="61"/>
      <c r="J20" s="62"/>
      <c r="K20" s="58"/>
      <c r="L20" s="58"/>
      <c r="M20" s="59"/>
      <c r="N20" s="54" t="e">
        <f t="shared" si="0"/>
        <v>#DIV/0!</v>
      </c>
      <c r="O20" s="55">
        <f t="shared" si="1"/>
        <v>0</v>
      </c>
      <c r="P20" s="61"/>
      <c r="Q20" s="62"/>
      <c r="R20" s="58"/>
      <c r="S20" s="58"/>
      <c r="T20" s="59"/>
      <c r="U20" s="54" t="e">
        <f t="shared" si="2"/>
        <v>#DIV/0!</v>
      </c>
      <c r="V20" s="55">
        <f t="shared" si="3"/>
        <v>0</v>
      </c>
      <c r="W20" s="61"/>
      <c r="X20" s="62"/>
      <c r="Y20" s="58"/>
      <c r="Z20" s="58"/>
      <c r="AA20" s="59"/>
      <c r="AB20" s="54" t="e">
        <f t="shared" si="4"/>
        <v>#DIV/0!</v>
      </c>
      <c r="AC20" s="55">
        <f t="shared" si="5"/>
        <v>0</v>
      </c>
      <c r="AD20" s="61"/>
      <c r="AE20" s="62"/>
      <c r="AF20" s="58"/>
      <c r="AG20" s="58"/>
      <c r="AH20" s="59"/>
      <c r="AI20" s="54" t="e">
        <f t="shared" si="6"/>
        <v>#DIV/0!</v>
      </c>
      <c r="AJ20" s="55">
        <f t="shared" si="7"/>
        <v>0</v>
      </c>
      <c r="AK20" s="61"/>
      <c r="AL20" s="62"/>
      <c r="AM20" s="58"/>
      <c r="AN20" s="58"/>
      <c r="AO20" s="59"/>
      <c r="AP20" s="54" t="e">
        <f t="shared" si="8"/>
        <v>#DIV/0!</v>
      </c>
      <c r="AQ20" s="55">
        <f t="shared" si="9"/>
        <v>0</v>
      </c>
      <c r="AR20" s="61"/>
      <c r="AS20" s="62"/>
      <c r="AT20" s="58"/>
      <c r="AU20" s="58"/>
      <c r="AV20" s="59"/>
      <c r="AW20" s="54" t="e">
        <f t="shared" si="10"/>
        <v>#DIV/0!</v>
      </c>
      <c r="AX20" s="55">
        <f t="shared" si="11"/>
        <v>0</v>
      </c>
      <c r="AY20" s="61"/>
      <c r="AZ20" s="62"/>
      <c r="BA20" s="58"/>
      <c r="BB20" s="58"/>
      <c r="BC20" s="59"/>
      <c r="BD20" s="54" t="e">
        <f t="shared" si="12"/>
        <v>#DIV/0!</v>
      </c>
      <c r="BE20" s="55">
        <f t="shared" si="13"/>
        <v>0</v>
      </c>
      <c r="BF20" s="61"/>
      <c r="BG20" s="62"/>
      <c r="BH20" s="58"/>
      <c r="BI20" s="58"/>
      <c r="BJ20" s="59"/>
      <c r="BK20" s="54" t="e">
        <f t="shared" si="14"/>
        <v>#DIV/0!</v>
      </c>
      <c r="BL20" s="55">
        <f t="shared" si="15"/>
        <v>0</v>
      </c>
      <c r="BM20" s="61"/>
      <c r="BN20" s="62"/>
      <c r="BO20" s="58"/>
      <c r="BP20" s="58"/>
      <c r="BQ20" s="59"/>
      <c r="BR20" s="54" t="e">
        <f t="shared" si="16"/>
        <v>#DIV/0!</v>
      </c>
      <c r="BS20" s="55">
        <f t="shared" si="17"/>
        <v>0</v>
      </c>
      <c r="BT20" s="61"/>
      <c r="BU20" s="62"/>
      <c r="BV20" s="58"/>
      <c r="BW20" s="58"/>
      <c r="BX20" s="59"/>
      <c r="BY20" s="54" t="e">
        <f t="shared" si="18"/>
        <v>#DIV/0!</v>
      </c>
      <c r="BZ20" s="55">
        <f t="shared" si="19"/>
        <v>0</v>
      </c>
      <c r="CA20" s="61"/>
      <c r="CB20" s="62"/>
      <c r="CC20" s="58"/>
      <c r="CD20" s="58"/>
      <c r="CE20" s="59"/>
      <c r="CF20" s="54" t="e">
        <f t="shared" si="20"/>
        <v>#DIV/0!</v>
      </c>
      <c r="CG20" s="55">
        <f t="shared" si="21"/>
        <v>0</v>
      </c>
      <c r="CH20" s="61"/>
      <c r="CI20" s="62"/>
      <c r="CJ20" s="58"/>
      <c r="CK20" s="58"/>
      <c r="CL20" s="59"/>
      <c r="CM20" s="54" t="e">
        <f t="shared" si="22"/>
        <v>#DIV/0!</v>
      </c>
      <c r="CN20" s="55">
        <f t="shared" si="23"/>
        <v>0</v>
      </c>
      <c r="CO20" s="61"/>
      <c r="CP20" s="62"/>
      <c r="CQ20" s="58"/>
      <c r="CR20" s="58"/>
      <c r="CS20" s="59"/>
      <c r="CT20" s="54" t="e">
        <f t="shared" si="24"/>
        <v>#DIV/0!</v>
      </c>
      <c r="CU20" s="55">
        <f t="shared" si="25"/>
        <v>0</v>
      </c>
      <c r="CV20" s="61"/>
      <c r="CW20" s="62"/>
      <c r="CX20" s="58"/>
      <c r="CY20" s="58"/>
      <c r="CZ20" s="59"/>
      <c r="DA20" s="54" t="e">
        <f t="shared" si="26"/>
        <v>#DIV/0!</v>
      </c>
      <c r="DB20" s="55">
        <f t="shared" si="27"/>
        <v>0</v>
      </c>
      <c r="DC20" s="61"/>
      <c r="DD20" s="62"/>
      <c r="DE20" s="58"/>
      <c r="DF20" s="58"/>
      <c r="DG20" s="59"/>
      <c r="DH20" s="54" t="e">
        <f t="shared" si="28"/>
        <v>#DIV/0!</v>
      </c>
      <c r="DI20" s="55">
        <f t="shared" si="29"/>
        <v>0</v>
      </c>
      <c r="DJ20" s="61"/>
      <c r="DK20" s="62"/>
      <c r="DL20" s="58"/>
      <c r="DM20" s="58"/>
      <c r="DN20" s="59"/>
      <c r="DO20" s="54" t="e">
        <f t="shared" si="30"/>
        <v>#DIV/0!</v>
      </c>
      <c r="DP20" s="55">
        <f t="shared" si="31"/>
        <v>0</v>
      </c>
      <c r="DQ20" s="61"/>
      <c r="DR20" s="62"/>
      <c r="DS20" s="58"/>
      <c r="DT20" s="58"/>
      <c r="DU20" s="59"/>
      <c r="DV20" s="54" t="e">
        <f t="shared" si="32"/>
        <v>#DIV/0!</v>
      </c>
      <c r="DW20" s="55">
        <f t="shared" si="33"/>
        <v>0</v>
      </c>
      <c r="DX20" s="61"/>
      <c r="DY20" s="62"/>
      <c r="DZ20" s="58"/>
      <c r="EA20" s="58"/>
      <c r="EB20" s="59"/>
      <c r="EC20" s="54" t="e">
        <f t="shared" si="34"/>
        <v>#DIV/0!</v>
      </c>
      <c r="ED20" s="55">
        <f t="shared" si="35"/>
        <v>0</v>
      </c>
      <c r="EE20" s="61"/>
      <c r="EF20" s="62"/>
      <c r="EG20" s="58"/>
      <c r="EH20" s="58"/>
      <c r="EI20" s="59"/>
      <c r="EJ20" s="54" t="e">
        <f t="shared" si="36"/>
        <v>#DIV/0!</v>
      </c>
      <c r="EK20" s="55">
        <f t="shared" si="37"/>
        <v>0</v>
      </c>
      <c r="EL20" s="61"/>
      <c r="EM20" s="62"/>
      <c r="EN20" s="58"/>
      <c r="EO20" s="58"/>
      <c r="EP20" s="59"/>
      <c r="EQ20" s="54" t="e">
        <f t="shared" si="38"/>
        <v>#DIV/0!</v>
      </c>
      <c r="ER20" s="55">
        <f t="shared" si="39"/>
        <v>0</v>
      </c>
      <c r="ES20" s="61"/>
      <c r="ET20" s="62"/>
      <c r="EU20" s="58"/>
      <c r="EV20" s="58"/>
      <c r="EW20" s="59"/>
      <c r="EX20" s="54" t="e">
        <f t="shared" si="40"/>
        <v>#DIV/0!</v>
      </c>
      <c r="EY20" s="55">
        <f t="shared" si="41"/>
        <v>0</v>
      </c>
      <c r="EZ20" s="61"/>
      <c r="FA20" s="62"/>
      <c r="FB20" s="58"/>
      <c r="FC20" s="58"/>
      <c r="FD20" s="59"/>
      <c r="FE20" s="54" t="e">
        <f t="shared" si="42"/>
        <v>#DIV/0!</v>
      </c>
      <c r="FF20" s="55">
        <f t="shared" si="43"/>
        <v>0</v>
      </c>
      <c r="FG20" s="61"/>
      <c r="FH20" s="62"/>
      <c r="FI20" s="58"/>
      <c r="FJ20" s="58"/>
      <c r="FK20" s="59"/>
      <c r="FL20" s="54" t="e">
        <f t="shared" si="44"/>
        <v>#DIV/0!</v>
      </c>
      <c r="FM20" s="55">
        <f t="shared" si="45"/>
        <v>0</v>
      </c>
      <c r="FN20" s="61"/>
      <c r="FO20" s="62"/>
      <c r="FP20" s="58"/>
      <c r="FQ20" s="58"/>
      <c r="FR20" s="59"/>
      <c r="FS20" s="54" t="e">
        <f t="shared" si="46"/>
        <v>#DIV/0!</v>
      </c>
      <c r="FT20" s="55">
        <f t="shared" si="47"/>
        <v>0</v>
      </c>
      <c r="FU20" s="61"/>
      <c r="FV20" s="62"/>
      <c r="FW20" s="58"/>
      <c r="FX20" s="58"/>
      <c r="FY20" s="59"/>
      <c r="FZ20" s="54" t="e">
        <f t="shared" si="48"/>
        <v>#DIV/0!</v>
      </c>
      <c r="GA20" s="55">
        <f t="shared" si="49"/>
        <v>0</v>
      </c>
      <c r="GB20" s="61"/>
      <c r="GC20" s="62"/>
      <c r="GD20" s="58"/>
      <c r="GE20" s="58"/>
      <c r="GF20" s="59"/>
      <c r="GG20" s="54" t="e">
        <f t="shared" si="50"/>
        <v>#DIV/0!</v>
      </c>
      <c r="GH20" s="55">
        <f t="shared" si="51"/>
        <v>0</v>
      </c>
      <c r="GI20" s="61"/>
      <c r="GJ20" s="62"/>
      <c r="GK20" s="58"/>
      <c r="GL20" s="58"/>
      <c r="GM20" s="59"/>
      <c r="GN20" s="54" t="e">
        <f t="shared" si="52"/>
        <v>#DIV/0!</v>
      </c>
      <c r="GO20" s="55">
        <f t="shared" si="53"/>
        <v>0</v>
      </c>
      <c r="GP20" s="61"/>
      <c r="GQ20" s="62"/>
      <c r="GR20" s="58"/>
      <c r="GS20" s="58"/>
      <c r="GT20" s="59"/>
      <c r="GU20" s="54" t="e">
        <f t="shared" si="54"/>
        <v>#DIV/0!</v>
      </c>
      <c r="GV20" s="55">
        <f t="shared" si="55"/>
        <v>0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 t="e">
        <f t="shared" si="57"/>
        <v>#DIV/0!</v>
      </c>
      <c r="H21" s="55">
        <f t="shared" si="56"/>
        <v>0</v>
      </c>
      <c r="I21" s="61"/>
      <c r="J21" s="62"/>
      <c r="K21" s="58"/>
      <c r="L21" s="58"/>
      <c r="M21" s="59"/>
      <c r="N21" s="54" t="e">
        <f t="shared" si="0"/>
        <v>#DIV/0!</v>
      </c>
      <c r="O21" s="55">
        <f t="shared" si="1"/>
        <v>0</v>
      </c>
      <c r="P21" s="61"/>
      <c r="Q21" s="62"/>
      <c r="R21" s="58"/>
      <c r="S21" s="58"/>
      <c r="T21" s="59"/>
      <c r="U21" s="54" t="e">
        <f t="shared" si="2"/>
        <v>#DIV/0!</v>
      </c>
      <c r="V21" s="55">
        <f t="shared" si="3"/>
        <v>0</v>
      </c>
      <c r="W21" s="61"/>
      <c r="X21" s="62"/>
      <c r="Y21" s="58"/>
      <c r="Z21" s="58"/>
      <c r="AA21" s="59"/>
      <c r="AB21" s="54" t="e">
        <f t="shared" si="4"/>
        <v>#DIV/0!</v>
      </c>
      <c r="AC21" s="55">
        <f t="shared" si="5"/>
        <v>0</v>
      </c>
      <c r="AD21" s="61"/>
      <c r="AE21" s="62"/>
      <c r="AF21" s="58"/>
      <c r="AG21" s="58"/>
      <c r="AH21" s="59"/>
      <c r="AI21" s="54" t="e">
        <f t="shared" si="6"/>
        <v>#DIV/0!</v>
      </c>
      <c r="AJ21" s="55">
        <f t="shared" si="7"/>
        <v>0</v>
      </c>
      <c r="AK21" s="61"/>
      <c r="AL21" s="62"/>
      <c r="AM21" s="58"/>
      <c r="AN21" s="58"/>
      <c r="AO21" s="59"/>
      <c r="AP21" s="54" t="e">
        <f t="shared" si="8"/>
        <v>#DIV/0!</v>
      </c>
      <c r="AQ21" s="55">
        <f t="shared" si="9"/>
        <v>0</v>
      </c>
      <c r="AR21" s="61"/>
      <c r="AS21" s="62"/>
      <c r="AT21" s="58"/>
      <c r="AU21" s="58"/>
      <c r="AV21" s="59"/>
      <c r="AW21" s="54" t="e">
        <f t="shared" si="10"/>
        <v>#DIV/0!</v>
      </c>
      <c r="AX21" s="55">
        <f t="shared" si="11"/>
        <v>0</v>
      </c>
      <c r="AY21" s="61"/>
      <c r="AZ21" s="62"/>
      <c r="BA21" s="58"/>
      <c r="BB21" s="58"/>
      <c r="BC21" s="59"/>
      <c r="BD21" s="54" t="e">
        <f t="shared" si="12"/>
        <v>#DIV/0!</v>
      </c>
      <c r="BE21" s="55">
        <f t="shared" si="13"/>
        <v>0</v>
      </c>
      <c r="BF21" s="61"/>
      <c r="BG21" s="62"/>
      <c r="BH21" s="58"/>
      <c r="BI21" s="58"/>
      <c r="BJ21" s="59"/>
      <c r="BK21" s="54" t="e">
        <f t="shared" si="14"/>
        <v>#DIV/0!</v>
      </c>
      <c r="BL21" s="55">
        <f t="shared" si="15"/>
        <v>0</v>
      </c>
      <c r="BM21" s="61"/>
      <c r="BN21" s="62"/>
      <c r="BO21" s="58"/>
      <c r="BP21" s="58"/>
      <c r="BQ21" s="59"/>
      <c r="BR21" s="54" t="e">
        <f t="shared" si="16"/>
        <v>#DIV/0!</v>
      </c>
      <c r="BS21" s="55">
        <f t="shared" si="17"/>
        <v>0</v>
      </c>
      <c r="BT21" s="61"/>
      <c r="BU21" s="62"/>
      <c r="BV21" s="58"/>
      <c r="BW21" s="58"/>
      <c r="BX21" s="59"/>
      <c r="BY21" s="54" t="e">
        <f t="shared" si="18"/>
        <v>#DIV/0!</v>
      </c>
      <c r="BZ21" s="55">
        <f t="shared" si="19"/>
        <v>0</v>
      </c>
      <c r="CA21" s="61"/>
      <c r="CB21" s="62"/>
      <c r="CC21" s="58"/>
      <c r="CD21" s="58"/>
      <c r="CE21" s="59"/>
      <c r="CF21" s="54" t="e">
        <f t="shared" si="20"/>
        <v>#DIV/0!</v>
      </c>
      <c r="CG21" s="55">
        <f t="shared" si="21"/>
        <v>0</v>
      </c>
      <c r="CH21" s="61"/>
      <c r="CI21" s="62"/>
      <c r="CJ21" s="58"/>
      <c r="CK21" s="58"/>
      <c r="CL21" s="59"/>
      <c r="CM21" s="54" t="e">
        <f t="shared" si="22"/>
        <v>#DIV/0!</v>
      </c>
      <c r="CN21" s="55">
        <f t="shared" si="23"/>
        <v>0</v>
      </c>
      <c r="CO21" s="61"/>
      <c r="CP21" s="62"/>
      <c r="CQ21" s="58"/>
      <c r="CR21" s="58"/>
      <c r="CS21" s="59"/>
      <c r="CT21" s="54" t="e">
        <f t="shared" si="24"/>
        <v>#DIV/0!</v>
      </c>
      <c r="CU21" s="55">
        <f t="shared" si="25"/>
        <v>0</v>
      </c>
      <c r="CV21" s="61"/>
      <c r="CW21" s="62"/>
      <c r="CX21" s="58"/>
      <c r="CY21" s="58"/>
      <c r="CZ21" s="59"/>
      <c r="DA21" s="54" t="e">
        <f t="shared" si="26"/>
        <v>#DIV/0!</v>
      </c>
      <c r="DB21" s="55">
        <f t="shared" si="27"/>
        <v>0</v>
      </c>
      <c r="DC21" s="61"/>
      <c r="DD21" s="62"/>
      <c r="DE21" s="58"/>
      <c r="DF21" s="58"/>
      <c r="DG21" s="59"/>
      <c r="DH21" s="54" t="e">
        <f t="shared" si="28"/>
        <v>#DIV/0!</v>
      </c>
      <c r="DI21" s="55">
        <f t="shared" si="29"/>
        <v>0</v>
      </c>
      <c r="DJ21" s="61"/>
      <c r="DK21" s="62"/>
      <c r="DL21" s="58"/>
      <c r="DM21" s="58"/>
      <c r="DN21" s="59"/>
      <c r="DO21" s="54" t="e">
        <f t="shared" si="30"/>
        <v>#DIV/0!</v>
      </c>
      <c r="DP21" s="55">
        <f t="shared" si="31"/>
        <v>0</v>
      </c>
      <c r="DQ21" s="61"/>
      <c r="DR21" s="62"/>
      <c r="DS21" s="58"/>
      <c r="DT21" s="58"/>
      <c r="DU21" s="59"/>
      <c r="DV21" s="54" t="e">
        <f t="shared" si="32"/>
        <v>#DIV/0!</v>
      </c>
      <c r="DW21" s="55">
        <f t="shared" si="33"/>
        <v>0</v>
      </c>
      <c r="DX21" s="61"/>
      <c r="DY21" s="62"/>
      <c r="DZ21" s="58"/>
      <c r="EA21" s="58"/>
      <c r="EB21" s="59"/>
      <c r="EC21" s="54" t="e">
        <f t="shared" si="34"/>
        <v>#DIV/0!</v>
      </c>
      <c r="ED21" s="55">
        <f t="shared" si="35"/>
        <v>0</v>
      </c>
      <c r="EE21" s="61"/>
      <c r="EF21" s="62"/>
      <c r="EG21" s="58"/>
      <c r="EH21" s="58"/>
      <c r="EI21" s="59"/>
      <c r="EJ21" s="54" t="e">
        <f t="shared" si="36"/>
        <v>#DIV/0!</v>
      </c>
      <c r="EK21" s="55">
        <f t="shared" si="37"/>
        <v>0</v>
      </c>
      <c r="EL21" s="61"/>
      <c r="EM21" s="62"/>
      <c r="EN21" s="58"/>
      <c r="EO21" s="58"/>
      <c r="EP21" s="59"/>
      <c r="EQ21" s="54" t="e">
        <f t="shared" si="38"/>
        <v>#DIV/0!</v>
      </c>
      <c r="ER21" s="55">
        <f t="shared" si="39"/>
        <v>0</v>
      </c>
      <c r="ES21" s="61"/>
      <c r="ET21" s="62"/>
      <c r="EU21" s="58"/>
      <c r="EV21" s="58"/>
      <c r="EW21" s="59"/>
      <c r="EX21" s="54" t="e">
        <f t="shared" si="40"/>
        <v>#DIV/0!</v>
      </c>
      <c r="EY21" s="55">
        <f t="shared" si="41"/>
        <v>0</v>
      </c>
      <c r="EZ21" s="61"/>
      <c r="FA21" s="62"/>
      <c r="FB21" s="58"/>
      <c r="FC21" s="58"/>
      <c r="FD21" s="59"/>
      <c r="FE21" s="54" t="e">
        <f t="shared" si="42"/>
        <v>#DIV/0!</v>
      </c>
      <c r="FF21" s="55">
        <f t="shared" si="43"/>
        <v>0</v>
      </c>
      <c r="FG21" s="61"/>
      <c r="FH21" s="62"/>
      <c r="FI21" s="58"/>
      <c r="FJ21" s="58"/>
      <c r="FK21" s="59"/>
      <c r="FL21" s="54" t="e">
        <f t="shared" si="44"/>
        <v>#DIV/0!</v>
      </c>
      <c r="FM21" s="55">
        <f t="shared" si="45"/>
        <v>0</v>
      </c>
      <c r="FN21" s="61"/>
      <c r="FO21" s="62"/>
      <c r="FP21" s="58"/>
      <c r="FQ21" s="58"/>
      <c r="FR21" s="59"/>
      <c r="FS21" s="54" t="e">
        <f t="shared" si="46"/>
        <v>#DIV/0!</v>
      </c>
      <c r="FT21" s="55">
        <f t="shared" si="47"/>
        <v>0</v>
      </c>
      <c r="FU21" s="61"/>
      <c r="FV21" s="62"/>
      <c r="FW21" s="58"/>
      <c r="FX21" s="58"/>
      <c r="FY21" s="59"/>
      <c r="FZ21" s="54" t="e">
        <f t="shared" si="48"/>
        <v>#DIV/0!</v>
      </c>
      <c r="GA21" s="55">
        <f t="shared" si="49"/>
        <v>0</v>
      </c>
      <c r="GB21" s="61"/>
      <c r="GC21" s="62"/>
      <c r="GD21" s="58"/>
      <c r="GE21" s="58"/>
      <c r="GF21" s="59"/>
      <c r="GG21" s="54" t="e">
        <f t="shared" si="50"/>
        <v>#DIV/0!</v>
      </c>
      <c r="GH21" s="55">
        <f t="shared" si="51"/>
        <v>0</v>
      </c>
      <c r="GI21" s="61"/>
      <c r="GJ21" s="62"/>
      <c r="GK21" s="58"/>
      <c r="GL21" s="58"/>
      <c r="GM21" s="59"/>
      <c r="GN21" s="54" t="e">
        <f t="shared" si="52"/>
        <v>#DIV/0!</v>
      </c>
      <c r="GO21" s="55">
        <f t="shared" si="53"/>
        <v>0</v>
      </c>
      <c r="GP21" s="61"/>
      <c r="GQ21" s="62"/>
      <c r="GR21" s="58"/>
      <c r="GS21" s="58"/>
      <c r="GT21" s="59"/>
      <c r="GU21" s="54" t="e">
        <f t="shared" si="54"/>
        <v>#DIV/0!</v>
      </c>
      <c r="GV21" s="55">
        <f t="shared" si="55"/>
        <v>0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 t="e">
        <f t="shared" si="57"/>
        <v>#DIV/0!</v>
      </c>
      <c r="H22" s="55">
        <f t="shared" si="56"/>
        <v>0</v>
      </c>
      <c r="I22" s="61"/>
      <c r="J22" s="62"/>
      <c r="K22" s="58"/>
      <c r="L22" s="58"/>
      <c r="M22" s="59"/>
      <c r="N22" s="54" t="e">
        <f t="shared" si="0"/>
        <v>#DIV/0!</v>
      </c>
      <c r="O22" s="55">
        <f t="shared" si="1"/>
        <v>0</v>
      </c>
      <c r="P22" s="61"/>
      <c r="Q22" s="62"/>
      <c r="R22" s="58"/>
      <c r="S22" s="58"/>
      <c r="T22" s="59"/>
      <c r="U22" s="54" t="e">
        <f t="shared" si="2"/>
        <v>#DIV/0!</v>
      </c>
      <c r="V22" s="55">
        <f t="shared" si="3"/>
        <v>0</v>
      </c>
      <c r="W22" s="61"/>
      <c r="X22" s="62"/>
      <c r="Y22" s="58"/>
      <c r="Z22" s="58"/>
      <c r="AA22" s="59"/>
      <c r="AB22" s="54" t="e">
        <f t="shared" si="4"/>
        <v>#DIV/0!</v>
      </c>
      <c r="AC22" s="55">
        <f t="shared" si="5"/>
        <v>0</v>
      </c>
      <c r="AD22" s="61"/>
      <c r="AE22" s="62"/>
      <c r="AF22" s="58"/>
      <c r="AG22" s="58"/>
      <c r="AH22" s="59"/>
      <c r="AI22" s="54" t="e">
        <f t="shared" si="6"/>
        <v>#DIV/0!</v>
      </c>
      <c r="AJ22" s="55">
        <f t="shared" si="7"/>
        <v>0</v>
      </c>
      <c r="AK22" s="61"/>
      <c r="AL22" s="62"/>
      <c r="AM22" s="58"/>
      <c r="AN22" s="58"/>
      <c r="AO22" s="59"/>
      <c r="AP22" s="54" t="e">
        <f t="shared" si="8"/>
        <v>#DIV/0!</v>
      </c>
      <c r="AQ22" s="55">
        <f t="shared" si="9"/>
        <v>0</v>
      </c>
      <c r="AR22" s="61"/>
      <c r="AS22" s="62"/>
      <c r="AT22" s="58"/>
      <c r="AU22" s="58"/>
      <c r="AV22" s="59"/>
      <c r="AW22" s="54" t="e">
        <f t="shared" si="10"/>
        <v>#DIV/0!</v>
      </c>
      <c r="AX22" s="55">
        <f t="shared" si="11"/>
        <v>0</v>
      </c>
      <c r="AY22" s="61"/>
      <c r="AZ22" s="62"/>
      <c r="BA22" s="58"/>
      <c r="BB22" s="58"/>
      <c r="BC22" s="59"/>
      <c r="BD22" s="54" t="e">
        <f t="shared" si="12"/>
        <v>#DIV/0!</v>
      </c>
      <c r="BE22" s="55">
        <f t="shared" si="13"/>
        <v>0</v>
      </c>
      <c r="BF22" s="61"/>
      <c r="BG22" s="62"/>
      <c r="BH22" s="58"/>
      <c r="BI22" s="58"/>
      <c r="BJ22" s="59"/>
      <c r="BK22" s="54" t="e">
        <f t="shared" si="14"/>
        <v>#DIV/0!</v>
      </c>
      <c r="BL22" s="55">
        <f t="shared" si="15"/>
        <v>0</v>
      </c>
      <c r="BM22" s="61"/>
      <c r="BN22" s="62"/>
      <c r="BO22" s="58"/>
      <c r="BP22" s="58"/>
      <c r="BQ22" s="59"/>
      <c r="BR22" s="54" t="e">
        <f t="shared" si="16"/>
        <v>#DIV/0!</v>
      </c>
      <c r="BS22" s="55">
        <f t="shared" si="17"/>
        <v>0</v>
      </c>
      <c r="BT22" s="61"/>
      <c r="BU22" s="62"/>
      <c r="BV22" s="58"/>
      <c r="BW22" s="58"/>
      <c r="BX22" s="59"/>
      <c r="BY22" s="54" t="e">
        <f t="shared" si="18"/>
        <v>#DIV/0!</v>
      </c>
      <c r="BZ22" s="55">
        <f t="shared" si="19"/>
        <v>0</v>
      </c>
      <c r="CA22" s="61"/>
      <c r="CB22" s="62"/>
      <c r="CC22" s="58"/>
      <c r="CD22" s="58"/>
      <c r="CE22" s="59"/>
      <c r="CF22" s="54" t="e">
        <f t="shared" si="20"/>
        <v>#DIV/0!</v>
      </c>
      <c r="CG22" s="55">
        <f t="shared" si="21"/>
        <v>0</v>
      </c>
      <c r="CH22" s="61"/>
      <c r="CI22" s="62"/>
      <c r="CJ22" s="58"/>
      <c r="CK22" s="58"/>
      <c r="CL22" s="59"/>
      <c r="CM22" s="54" t="e">
        <f t="shared" si="22"/>
        <v>#DIV/0!</v>
      </c>
      <c r="CN22" s="55">
        <f t="shared" si="23"/>
        <v>0</v>
      </c>
      <c r="CO22" s="61"/>
      <c r="CP22" s="62"/>
      <c r="CQ22" s="58"/>
      <c r="CR22" s="58"/>
      <c r="CS22" s="59"/>
      <c r="CT22" s="54" t="e">
        <f t="shared" si="24"/>
        <v>#DIV/0!</v>
      </c>
      <c r="CU22" s="55">
        <f t="shared" si="25"/>
        <v>0</v>
      </c>
      <c r="CV22" s="61"/>
      <c r="CW22" s="62"/>
      <c r="CX22" s="58"/>
      <c r="CY22" s="58"/>
      <c r="CZ22" s="59"/>
      <c r="DA22" s="54" t="e">
        <f t="shared" si="26"/>
        <v>#DIV/0!</v>
      </c>
      <c r="DB22" s="55">
        <f t="shared" si="27"/>
        <v>0</v>
      </c>
      <c r="DC22" s="61"/>
      <c r="DD22" s="62"/>
      <c r="DE22" s="58"/>
      <c r="DF22" s="58"/>
      <c r="DG22" s="59"/>
      <c r="DH22" s="54" t="e">
        <f t="shared" si="28"/>
        <v>#DIV/0!</v>
      </c>
      <c r="DI22" s="55">
        <f t="shared" si="29"/>
        <v>0</v>
      </c>
      <c r="DJ22" s="61"/>
      <c r="DK22" s="62"/>
      <c r="DL22" s="58"/>
      <c r="DM22" s="58"/>
      <c r="DN22" s="59"/>
      <c r="DO22" s="54" t="e">
        <f t="shared" si="30"/>
        <v>#DIV/0!</v>
      </c>
      <c r="DP22" s="55">
        <f t="shared" si="31"/>
        <v>0</v>
      </c>
      <c r="DQ22" s="61"/>
      <c r="DR22" s="62"/>
      <c r="DS22" s="58"/>
      <c r="DT22" s="58"/>
      <c r="DU22" s="59"/>
      <c r="DV22" s="54" t="e">
        <f t="shared" si="32"/>
        <v>#DIV/0!</v>
      </c>
      <c r="DW22" s="55">
        <f t="shared" si="33"/>
        <v>0</v>
      </c>
      <c r="DX22" s="61"/>
      <c r="DY22" s="62"/>
      <c r="DZ22" s="58"/>
      <c r="EA22" s="58"/>
      <c r="EB22" s="59"/>
      <c r="EC22" s="54" t="e">
        <f t="shared" si="34"/>
        <v>#DIV/0!</v>
      </c>
      <c r="ED22" s="55">
        <f t="shared" si="35"/>
        <v>0</v>
      </c>
      <c r="EE22" s="61"/>
      <c r="EF22" s="62"/>
      <c r="EG22" s="58"/>
      <c r="EH22" s="58"/>
      <c r="EI22" s="59"/>
      <c r="EJ22" s="54" t="e">
        <f t="shared" si="36"/>
        <v>#DIV/0!</v>
      </c>
      <c r="EK22" s="55">
        <f t="shared" si="37"/>
        <v>0</v>
      </c>
      <c r="EL22" s="61"/>
      <c r="EM22" s="62"/>
      <c r="EN22" s="58"/>
      <c r="EO22" s="58"/>
      <c r="EP22" s="59"/>
      <c r="EQ22" s="54" t="e">
        <f t="shared" si="38"/>
        <v>#DIV/0!</v>
      </c>
      <c r="ER22" s="55">
        <f t="shared" si="39"/>
        <v>0</v>
      </c>
      <c r="ES22" s="61"/>
      <c r="ET22" s="62"/>
      <c r="EU22" s="58"/>
      <c r="EV22" s="58"/>
      <c r="EW22" s="59"/>
      <c r="EX22" s="54" t="e">
        <f t="shared" si="40"/>
        <v>#DIV/0!</v>
      </c>
      <c r="EY22" s="55">
        <f t="shared" si="41"/>
        <v>0</v>
      </c>
      <c r="EZ22" s="61"/>
      <c r="FA22" s="62"/>
      <c r="FB22" s="58"/>
      <c r="FC22" s="58"/>
      <c r="FD22" s="59"/>
      <c r="FE22" s="54" t="e">
        <f t="shared" si="42"/>
        <v>#DIV/0!</v>
      </c>
      <c r="FF22" s="55">
        <f t="shared" si="43"/>
        <v>0</v>
      </c>
      <c r="FG22" s="61"/>
      <c r="FH22" s="62"/>
      <c r="FI22" s="58"/>
      <c r="FJ22" s="58"/>
      <c r="FK22" s="59"/>
      <c r="FL22" s="54" t="e">
        <f t="shared" si="44"/>
        <v>#DIV/0!</v>
      </c>
      <c r="FM22" s="55">
        <f t="shared" si="45"/>
        <v>0</v>
      </c>
      <c r="FN22" s="61"/>
      <c r="FO22" s="62"/>
      <c r="FP22" s="58"/>
      <c r="FQ22" s="58"/>
      <c r="FR22" s="59"/>
      <c r="FS22" s="54" t="e">
        <f t="shared" si="46"/>
        <v>#DIV/0!</v>
      </c>
      <c r="FT22" s="55">
        <f t="shared" si="47"/>
        <v>0</v>
      </c>
      <c r="FU22" s="61"/>
      <c r="FV22" s="62"/>
      <c r="FW22" s="58"/>
      <c r="FX22" s="58"/>
      <c r="FY22" s="59"/>
      <c r="FZ22" s="54" t="e">
        <f t="shared" si="48"/>
        <v>#DIV/0!</v>
      </c>
      <c r="GA22" s="55">
        <f t="shared" si="49"/>
        <v>0</v>
      </c>
      <c r="GB22" s="61"/>
      <c r="GC22" s="62"/>
      <c r="GD22" s="58"/>
      <c r="GE22" s="58"/>
      <c r="GF22" s="59"/>
      <c r="GG22" s="54" t="e">
        <f t="shared" si="50"/>
        <v>#DIV/0!</v>
      </c>
      <c r="GH22" s="55">
        <f t="shared" si="51"/>
        <v>0</v>
      </c>
      <c r="GI22" s="61"/>
      <c r="GJ22" s="62"/>
      <c r="GK22" s="58"/>
      <c r="GL22" s="58"/>
      <c r="GM22" s="59"/>
      <c r="GN22" s="54" t="e">
        <f t="shared" si="52"/>
        <v>#DIV/0!</v>
      </c>
      <c r="GO22" s="55">
        <f t="shared" si="53"/>
        <v>0</v>
      </c>
      <c r="GP22" s="61"/>
      <c r="GQ22" s="62"/>
      <c r="GR22" s="58"/>
      <c r="GS22" s="58"/>
      <c r="GT22" s="59"/>
      <c r="GU22" s="54" t="e">
        <f t="shared" si="54"/>
        <v>#DIV/0!</v>
      </c>
      <c r="GV22" s="55">
        <f t="shared" si="55"/>
        <v>0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 t="e">
        <f t="shared" si="57"/>
        <v>#DIV/0!</v>
      </c>
      <c r="H23" s="55">
        <f t="shared" si="56"/>
        <v>0</v>
      </c>
      <c r="I23" s="61"/>
      <c r="J23" s="62"/>
      <c r="K23" s="58"/>
      <c r="L23" s="58"/>
      <c r="M23" s="59"/>
      <c r="N23" s="54" t="e">
        <f t="shared" si="0"/>
        <v>#DIV/0!</v>
      </c>
      <c r="O23" s="55">
        <f t="shared" si="1"/>
        <v>0</v>
      </c>
      <c r="P23" s="61"/>
      <c r="Q23" s="62"/>
      <c r="R23" s="58"/>
      <c r="S23" s="58"/>
      <c r="T23" s="59"/>
      <c r="U23" s="54" t="e">
        <f t="shared" si="2"/>
        <v>#DIV/0!</v>
      </c>
      <c r="V23" s="55">
        <f t="shared" si="3"/>
        <v>0</v>
      </c>
      <c r="W23" s="61"/>
      <c r="X23" s="62"/>
      <c r="Y23" s="58"/>
      <c r="Z23" s="58"/>
      <c r="AA23" s="59"/>
      <c r="AB23" s="54" t="e">
        <f t="shared" si="4"/>
        <v>#DIV/0!</v>
      </c>
      <c r="AC23" s="55">
        <f t="shared" si="5"/>
        <v>0</v>
      </c>
      <c r="AD23" s="61"/>
      <c r="AE23" s="62"/>
      <c r="AF23" s="58"/>
      <c r="AG23" s="58"/>
      <c r="AH23" s="59"/>
      <c r="AI23" s="54" t="e">
        <f t="shared" si="6"/>
        <v>#DIV/0!</v>
      </c>
      <c r="AJ23" s="55">
        <f t="shared" si="7"/>
        <v>0</v>
      </c>
      <c r="AK23" s="61"/>
      <c r="AL23" s="62"/>
      <c r="AM23" s="58"/>
      <c r="AN23" s="58"/>
      <c r="AO23" s="59"/>
      <c r="AP23" s="54" t="e">
        <f t="shared" si="8"/>
        <v>#DIV/0!</v>
      </c>
      <c r="AQ23" s="55">
        <f t="shared" si="9"/>
        <v>0</v>
      </c>
      <c r="AR23" s="61"/>
      <c r="AS23" s="62"/>
      <c r="AT23" s="58"/>
      <c r="AU23" s="58"/>
      <c r="AV23" s="59"/>
      <c r="AW23" s="54" t="e">
        <f t="shared" si="10"/>
        <v>#DIV/0!</v>
      </c>
      <c r="AX23" s="55">
        <f t="shared" si="11"/>
        <v>0</v>
      </c>
      <c r="AY23" s="61"/>
      <c r="AZ23" s="62"/>
      <c r="BA23" s="58"/>
      <c r="BB23" s="58"/>
      <c r="BC23" s="59"/>
      <c r="BD23" s="54" t="e">
        <f t="shared" si="12"/>
        <v>#DIV/0!</v>
      </c>
      <c r="BE23" s="55">
        <f t="shared" si="13"/>
        <v>0</v>
      </c>
      <c r="BF23" s="61"/>
      <c r="BG23" s="62"/>
      <c r="BH23" s="58"/>
      <c r="BI23" s="58"/>
      <c r="BJ23" s="59"/>
      <c r="BK23" s="54" t="e">
        <f t="shared" si="14"/>
        <v>#DIV/0!</v>
      </c>
      <c r="BL23" s="55">
        <f t="shared" si="15"/>
        <v>0</v>
      </c>
      <c r="BM23" s="61"/>
      <c r="BN23" s="62"/>
      <c r="BO23" s="58"/>
      <c r="BP23" s="58"/>
      <c r="BQ23" s="59"/>
      <c r="BR23" s="54" t="e">
        <f t="shared" si="16"/>
        <v>#DIV/0!</v>
      </c>
      <c r="BS23" s="55">
        <f t="shared" si="17"/>
        <v>0</v>
      </c>
      <c r="BT23" s="61"/>
      <c r="BU23" s="62"/>
      <c r="BV23" s="58"/>
      <c r="BW23" s="58"/>
      <c r="BX23" s="59"/>
      <c r="BY23" s="54" t="e">
        <f t="shared" si="18"/>
        <v>#DIV/0!</v>
      </c>
      <c r="BZ23" s="55">
        <f t="shared" si="19"/>
        <v>0</v>
      </c>
      <c r="CA23" s="61"/>
      <c r="CB23" s="62"/>
      <c r="CC23" s="58"/>
      <c r="CD23" s="58"/>
      <c r="CE23" s="59"/>
      <c r="CF23" s="54" t="e">
        <f t="shared" si="20"/>
        <v>#DIV/0!</v>
      </c>
      <c r="CG23" s="55">
        <f t="shared" si="21"/>
        <v>0</v>
      </c>
      <c r="CH23" s="61"/>
      <c r="CI23" s="62"/>
      <c r="CJ23" s="58"/>
      <c r="CK23" s="58"/>
      <c r="CL23" s="59"/>
      <c r="CM23" s="54" t="e">
        <f t="shared" si="22"/>
        <v>#DIV/0!</v>
      </c>
      <c r="CN23" s="55">
        <f t="shared" si="23"/>
        <v>0</v>
      </c>
      <c r="CO23" s="61"/>
      <c r="CP23" s="62"/>
      <c r="CQ23" s="58"/>
      <c r="CR23" s="58"/>
      <c r="CS23" s="59"/>
      <c r="CT23" s="54" t="e">
        <f t="shared" si="24"/>
        <v>#DIV/0!</v>
      </c>
      <c r="CU23" s="55">
        <f t="shared" si="25"/>
        <v>0</v>
      </c>
      <c r="CV23" s="61"/>
      <c r="CW23" s="62"/>
      <c r="CX23" s="58"/>
      <c r="CY23" s="58"/>
      <c r="CZ23" s="59"/>
      <c r="DA23" s="54" t="e">
        <f t="shared" si="26"/>
        <v>#DIV/0!</v>
      </c>
      <c r="DB23" s="55">
        <f t="shared" si="27"/>
        <v>0</v>
      </c>
      <c r="DC23" s="61"/>
      <c r="DD23" s="62"/>
      <c r="DE23" s="58"/>
      <c r="DF23" s="58"/>
      <c r="DG23" s="59"/>
      <c r="DH23" s="54" t="e">
        <f t="shared" si="28"/>
        <v>#DIV/0!</v>
      </c>
      <c r="DI23" s="55">
        <f t="shared" si="29"/>
        <v>0</v>
      </c>
      <c r="DJ23" s="61"/>
      <c r="DK23" s="62"/>
      <c r="DL23" s="58"/>
      <c r="DM23" s="58"/>
      <c r="DN23" s="59"/>
      <c r="DO23" s="54" t="e">
        <f t="shared" si="30"/>
        <v>#DIV/0!</v>
      </c>
      <c r="DP23" s="55">
        <f t="shared" si="31"/>
        <v>0</v>
      </c>
      <c r="DQ23" s="61"/>
      <c r="DR23" s="62"/>
      <c r="DS23" s="58"/>
      <c r="DT23" s="58"/>
      <c r="DU23" s="59"/>
      <c r="DV23" s="54" t="e">
        <f t="shared" si="32"/>
        <v>#DIV/0!</v>
      </c>
      <c r="DW23" s="55">
        <f t="shared" si="33"/>
        <v>0</v>
      </c>
      <c r="DX23" s="61"/>
      <c r="DY23" s="62"/>
      <c r="DZ23" s="58"/>
      <c r="EA23" s="58"/>
      <c r="EB23" s="59"/>
      <c r="EC23" s="54" t="e">
        <f t="shared" si="34"/>
        <v>#DIV/0!</v>
      </c>
      <c r="ED23" s="55">
        <f t="shared" si="35"/>
        <v>0</v>
      </c>
      <c r="EE23" s="61"/>
      <c r="EF23" s="62"/>
      <c r="EG23" s="58"/>
      <c r="EH23" s="58"/>
      <c r="EI23" s="59"/>
      <c r="EJ23" s="54" t="e">
        <f t="shared" si="36"/>
        <v>#DIV/0!</v>
      </c>
      <c r="EK23" s="55">
        <f t="shared" si="37"/>
        <v>0</v>
      </c>
      <c r="EL23" s="61"/>
      <c r="EM23" s="62"/>
      <c r="EN23" s="58"/>
      <c r="EO23" s="58"/>
      <c r="EP23" s="59"/>
      <c r="EQ23" s="54" t="e">
        <f t="shared" si="38"/>
        <v>#DIV/0!</v>
      </c>
      <c r="ER23" s="55">
        <f t="shared" si="39"/>
        <v>0</v>
      </c>
      <c r="ES23" s="61"/>
      <c r="ET23" s="62"/>
      <c r="EU23" s="58"/>
      <c r="EV23" s="58"/>
      <c r="EW23" s="59"/>
      <c r="EX23" s="54" t="e">
        <f t="shared" si="40"/>
        <v>#DIV/0!</v>
      </c>
      <c r="EY23" s="55">
        <f t="shared" si="41"/>
        <v>0</v>
      </c>
      <c r="EZ23" s="61"/>
      <c r="FA23" s="62"/>
      <c r="FB23" s="58"/>
      <c r="FC23" s="58"/>
      <c r="FD23" s="59"/>
      <c r="FE23" s="54" t="e">
        <f t="shared" si="42"/>
        <v>#DIV/0!</v>
      </c>
      <c r="FF23" s="55">
        <f t="shared" si="43"/>
        <v>0</v>
      </c>
      <c r="FG23" s="61"/>
      <c r="FH23" s="62"/>
      <c r="FI23" s="58"/>
      <c r="FJ23" s="58"/>
      <c r="FK23" s="59"/>
      <c r="FL23" s="54" t="e">
        <f t="shared" si="44"/>
        <v>#DIV/0!</v>
      </c>
      <c r="FM23" s="55">
        <f t="shared" si="45"/>
        <v>0</v>
      </c>
      <c r="FN23" s="61"/>
      <c r="FO23" s="62"/>
      <c r="FP23" s="58"/>
      <c r="FQ23" s="58"/>
      <c r="FR23" s="59"/>
      <c r="FS23" s="54" t="e">
        <f t="shared" si="46"/>
        <v>#DIV/0!</v>
      </c>
      <c r="FT23" s="55">
        <f t="shared" si="47"/>
        <v>0</v>
      </c>
      <c r="FU23" s="61"/>
      <c r="FV23" s="62"/>
      <c r="FW23" s="58"/>
      <c r="FX23" s="58"/>
      <c r="FY23" s="59"/>
      <c r="FZ23" s="54" t="e">
        <f t="shared" si="48"/>
        <v>#DIV/0!</v>
      </c>
      <c r="GA23" s="55">
        <f t="shared" si="49"/>
        <v>0</v>
      </c>
      <c r="GB23" s="61"/>
      <c r="GC23" s="62"/>
      <c r="GD23" s="58"/>
      <c r="GE23" s="58"/>
      <c r="GF23" s="59"/>
      <c r="GG23" s="54" t="e">
        <f t="shared" si="50"/>
        <v>#DIV/0!</v>
      </c>
      <c r="GH23" s="55">
        <f t="shared" si="51"/>
        <v>0</v>
      </c>
      <c r="GI23" s="61"/>
      <c r="GJ23" s="62"/>
      <c r="GK23" s="58"/>
      <c r="GL23" s="58"/>
      <c r="GM23" s="59"/>
      <c r="GN23" s="54" t="e">
        <f t="shared" si="52"/>
        <v>#DIV/0!</v>
      </c>
      <c r="GO23" s="55">
        <f t="shared" si="53"/>
        <v>0</v>
      </c>
      <c r="GP23" s="61"/>
      <c r="GQ23" s="62"/>
      <c r="GR23" s="58"/>
      <c r="GS23" s="58"/>
      <c r="GT23" s="59"/>
      <c r="GU23" s="54" t="e">
        <f t="shared" si="54"/>
        <v>#DIV/0!</v>
      </c>
      <c r="GV23" s="55">
        <f t="shared" si="55"/>
        <v>0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 t="e">
        <f t="shared" si="57"/>
        <v>#DIV/0!</v>
      </c>
      <c r="H24" s="55">
        <f t="shared" si="56"/>
        <v>0</v>
      </c>
      <c r="I24" s="61"/>
      <c r="J24" s="62"/>
      <c r="K24" s="58"/>
      <c r="L24" s="58"/>
      <c r="M24" s="59"/>
      <c r="N24" s="54" t="e">
        <f t="shared" si="0"/>
        <v>#DIV/0!</v>
      </c>
      <c r="O24" s="55">
        <f t="shared" si="1"/>
        <v>0</v>
      </c>
      <c r="P24" s="61"/>
      <c r="Q24" s="62"/>
      <c r="R24" s="58"/>
      <c r="S24" s="58"/>
      <c r="T24" s="59"/>
      <c r="U24" s="54" t="e">
        <f t="shared" si="2"/>
        <v>#DIV/0!</v>
      </c>
      <c r="V24" s="55">
        <f t="shared" si="3"/>
        <v>0</v>
      </c>
      <c r="W24" s="61"/>
      <c r="X24" s="62"/>
      <c r="Y24" s="58"/>
      <c r="Z24" s="58"/>
      <c r="AA24" s="59"/>
      <c r="AB24" s="54" t="e">
        <f t="shared" si="4"/>
        <v>#DIV/0!</v>
      </c>
      <c r="AC24" s="55">
        <f t="shared" si="5"/>
        <v>0</v>
      </c>
      <c r="AD24" s="61"/>
      <c r="AE24" s="62"/>
      <c r="AF24" s="58"/>
      <c r="AG24" s="58"/>
      <c r="AH24" s="59"/>
      <c r="AI24" s="54" t="e">
        <f t="shared" si="6"/>
        <v>#DIV/0!</v>
      </c>
      <c r="AJ24" s="55">
        <f t="shared" si="7"/>
        <v>0</v>
      </c>
      <c r="AK24" s="61"/>
      <c r="AL24" s="62"/>
      <c r="AM24" s="58"/>
      <c r="AN24" s="58"/>
      <c r="AO24" s="59"/>
      <c r="AP24" s="54" t="e">
        <f t="shared" si="8"/>
        <v>#DIV/0!</v>
      </c>
      <c r="AQ24" s="55">
        <f t="shared" si="9"/>
        <v>0</v>
      </c>
      <c r="AR24" s="61"/>
      <c r="AS24" s="62"/>
      <c r="AT24" s="58"/>
      <c r="AU24" s="58"/>
      <c r="AV24" s="59"/>
      <c r="AW24" s="54" t="e">
        <f t="shared" si="10"/>
        <v>#DIV/0!</v>
      </c>
      <c r="AX24" s="55">
        <f t="shared" si="11"/>
        <v>0</v>
      </c>
      <c r="AY24" s="61"/>
      <c r="AZ24" s="62"/>
      <c r="BA24" s="58"/>
      <c r="BB24" s="58"/>
      <c r="BC24" s="59"/>
      <c r="BD24" s="54" t="e">
        <f t="shared" si="12"/>
        <v>#DIV/0!</v>
      </c>
      <c r="BE24" s="55">
        <f t="shared" si="13"/>
        <v>0</v>
      </c>
      <c r="BF24" s="61"/>
      <c r="BG24" s="62"/>
      <c r="BH24" s="58"/>
      <c r="BI24" s="58"/>
      <c r="BJ24" s="59"/>
      <c r="BK24" s="54" t="e">
        <f t="shared" si="14"/>
        <v>#DIV/0!</v>
      </c>
      <c r="BL24" s="55">
        <f t="shared" si="15"/>
        <v>0</v>
      </c>
      <c r="BM24" s="61"/>
      <c r="BN24" s="62"/>
      <c r="BO24" s="58"/>
      <c r="BP24" s="58"/>
      <c r="BQ24" s="59"/>
      <c r="BR24" s="54" t="e">
        <f t="shared" si="16"/>
        <v>#DIV/0!</v>
      </c>
      <c r="BS24" s="55">
        <f t="shared" si="17"/>
        <v>0</v>
      </c>
      <c r="BT24" s="61"/>
      <c r="BU24" s="62"/>
      <c r="BV24" s="58"/>
      <c r="BW24" s="58"/>
      <c r="BX24" s="59"/>
      <c r="BY24" s="54" t="e">
        <f t="shared" si="18"/>
        <v>#DIV/0!</v>
      </c>
      <c r="BZ24" s="55">
        <f t="shared" si="19"/>
        <v>0</v>
      </c>
      <c r="CA24" s="61"/>
      <c r="CB24" s="62"/>
      <c r="CC24" s="58"/>
      <c r="CD24" s="58"/>
      <c r="CE24" s="59"/>
      <c r="CF24" s="54" t="e">
        <f t="shared" si="20"/>
        <v>#DIV/0!</v>
      </c>
      <c r="CG24" s="55">
        <f t="shared" si="21"/>
        <v>0</v>
      </c>
      <c r="CH24" s="61"/>
      <c r="CI24" s="62"/>
      <c r="CJ24" s="58"/>
      <c r="CK24" s="58"/>
      <c r="CL24" s="59"/>
      <c r="CM24" s="54" t="e">
        <f t="shared" si="22"/>
        <v>#DIV/0!</v>
      </c>
      <c r="CN24" s="55">
        <f t="shared" si="23"/>
        <v>0</v>
      </c>
      <c r="CO24" s="61"/>
      <c r="CP24" s="62"/>
      <c r="CQ24" s="58"/>
      <c r="CR24" s="58"/>
      <c r="CS24" s="59"/>
      <c r="CT24" s="54" t="e">
        <f t="shared" si="24"/>
        <v>#DIV/0!</v>
      </c>
      <c r="CU24" s="55">
        <f t="shared" si="25"/>
        <v>0</v>
      </c>
      <c r="CV24" s="61"/>
      <c r="CW24" s="62"/>
      <c r="CX24" s="58"/>
      <c r="CY24" s="58"/>
      <c r="CZ24" s="59"/>
      <c r="DA24" s="54" t="e">
        <f t="shared" si="26"/>
        <v>#DIV/0!</v>
      </c>
      <c r="DB24" s="55">
        <f t="shared" si="27"/>
        <v>0</v>
      </c>
      <c r="DC24" s="61"/>
      <c r="DD24" s="62"/>
      <c r="DE24" s="58"/>
      <c r="DF24" s="58"/>
      <c r="DG24" s="59"/>
      <c r="DH24" s="54" t="e">
        <f t="shared" si="28"/>
        <v>#DIV/0!</v>
      </c>
      <c r="DI24" s="55">
        <f t="shared" si="29"/>
        <v>0</v>
      </c>
      <c r="DJ24" s="61"/>
      <c r="DK24" s="62"/>
      <c r="DL24" s="58"/>
      <c r="DM24" s="58"/>
      <c r="DN24" s="59"/>
      <c r="DO24" s="54" t="e">
        <f t="shared" si="30"/>
        <v>#DIV/0!</v>
      </c>
      <c r="DP24" s="55">
        <f t="shared" si="31"/>
        <v>0</v>
      </c>
      <c r="DQ24" s="61"/>
      <c r="DR24" s="62"/>
      <c r="DS24" s="58"/>
      <c r="DT24" s="58"/>
      <c r="DU24" s="59"/>
      <c r="DV24" s="54" t="e">
        <f t="shared" si="32"/>
        <v>#DIV/0!</v>
      </c>
      <c r="DW24" s="55">
        <f t="shared" si="33"/>
        <v>0</v>
      </c>
      <c r="DX24" s="61"/>
      <c r="DY24" s="62"/>
      <c r="DZ24" s="58"/>
      <c r="EA24" s="58"/>
      <c r="EB24" s="59"/>
      <c r="EC24" s="54" t="e">
        <f t="shared" si="34"/>
        <v>#DIV/0!</v>
      </c>
      <c r="ED24" s="55">
        <f t="shared" si="35"/>
        <v>0</v>
      </c>
      <c r="EE24" s="61"/>
      <c r="EF24" s="62"/>
      <c r="EG24" s="58"/>
      <c r="EH24" s="58"/>
      <c r="EI24" s="59"/>
      <c r="EJ24" s="54" t="e">
        <f t="shared" si="36"/>
        <v>#DIV/0!</v>
      </c>
      <c r="EK24" s="55">
        <f t="shared" si="37"/>
        <v>0</v>
      </c>
      <c r="EL24" s="61"/>
      <c r="EM24" s="62"/>
      <c r="EN24" s="58"/>
      <c r="EO24" s="58"/>
      <c r="EP24" s="59"/>
      <c r="EQ24" s="54" t="e">
        <f t="shared" si="38"/>
        <v>#DIV/0!</v>
      </c>
      <c r="ER24" s="55">
        <f t="shared" si="39"/>
        <v>0</v>
      </c>
      <c r="ES24" s="61"/>
      <c r="ET24" s="62"/>
      <c r="EU24" s="58"/>
      <c r="EV24" s="58"/>
      <c r="EW24" s="59"/>
      <c r="EX24" s="54" t="e">
        <f t="shared" si="40"/>
        <v>#DIV/0!</v>
      </c>
      <c r="EY24" s="55">
        <f t="shared" si="41"/>
        <v>0</v>
      </c>
      <c r="EZ24" s="61"/>
      <c r="FA24" s="62"/>
      <c r="FB24" s="58"/>
      <c r="FC24" s="58"/>
      <c r="FD24" s="59"/>
      <c r="FE24" s="54" t="e">
        <f t="shared" si="42"/>
        <v>#DIV/0!</v>
      </c>
      <c r="FF24" s="55">
        <f t="shared" si="43"/>
        <v>0</v>
      </c>
      <c r="FG24" s="61"/>
      <c r="FH24" s="62"/>
      <c r="FI24" s="58"/>
      <c r="FJ24" s="58"/>
      <c r="FK24" s="59"/>
      <c r="FL24" s="54" t="e">
        <f t="shared" si="44"/>
        <v>#DIV/0!</v>
      </c>
      <c r="FM24" s="55">
        <f t="shared" si="45"/>
        <v>0</v>
      </c>
      <c r="FN24" s="61"/>
      <c r="FO24" s="62"/>
      <c r="FP24" s="58"/>
      <c r="FQ24" s="58"/>
      <c r="FR24" s="59"/>
      <c r="FS24" s="54" t="e">
        <f t="shared" si="46"/>
        <v>#DIV/0!</v>
      </c>
      <c r="FT24" s="55">
        <f t="shared" si="47"/>
        <v>0</v>
      </c>
      <c r="FU24" s="61"/>
      <c r="FV24" s="62"/>
      <c r="FW24" s="58"/>
      <c r="FX24" s="58"/>
      <c r="FY24" s="59"/>
      <c r="FZ24" s="54" t="e">
        <f t="shared" si="48"/>
        <v>#DIV/0!</v>
      </c>
      <c r="GA24" s="55">
        <f t="shared" si="49"/>
        <v>0</v>
      </c>
      <c r="GB24" s="61"/>
      <c r="GC24" s="62"/>
      <c r="GD24" s="58"/>
      <c r="GE24" s="58"/>
      <c r="GF24" s="59"/>
      <c r="GG24" s="54" t="e">
        <f t="shared" si="50"/>
        <v>#DIV/0!</v>
      </c>
      <c r="GH24" s="55">
        <f t="shared" si="51"/>
        <v>0</v>
      </c>
      <c r="GI24" s="61"/>
      <c r="GJ24" s="62"/>
      <c r="GK24" s="58"/>
      <c r="GL24" s="58"/>
      <c r="GM24" s="59"/>
      <c r="GN24" s="54" t="e">
        <f t="shared" si="52"/>
        <v>#DIV/0!</v>
      </c>
      <c r="GO24" s="55">
        <f t="shared" si="53"/>
        <v>0</v>
      </c>
      <c r="GP24" s="61"/>
      <c r="GQ24" s="62"/>
      <c r="GR24" s="58"/>
      <c r="GS24" s="58"/>
      <c r="GT24" s="59"/>
      <c r="GU24" s="54" t="e">
        <f t="shared" si="54"/>
        <v>#DIV/0!</v>
      </c>
      <c r="GV24" s="55">
        <f t="shared" si="55"/>
        <v>0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 t="e">
        <f t="shared" si="57"/>
        <v>#DIV/0!</v>
      </c>
      <c r="H25" s="55">
        <f t="shared" si="56"/>
        <v>0</v>
      </c>
      <c r="I25" s="61"/>
      <c r="J25" s="62"/>
      <c r="K25" s="58"/>
      <c r="L25" s="58"/>
      <c r="M25" s="59"/>
      <c r="N25" s="54" t="e">
        <f t="shared" si="0"/>
        <v>#DIV/0!</v>
      </c>
      <c r="O25" s="55">
        <f t="shared" si="1"/>
        <v>0</v>
      </c>
      <c r="P25" s="61"/>
      <c r="Q25" s="62"/>
      <c r="R25" s="58"/>
      <c r="S25" s="58"/>
      <c r="T25" s="59"/>
      <c r="U25" s="54" t="e">
        <f t="shared" si="2"/>
        <v>#DIV/0!</v>
      </c>
      <c r="V25" s="55">
        <f t="shared" si="3"/>
        <v>0</v>
      </c>
      <c r="W25" s="61"/>
      <c r="X25" s="62"/>
      <c r="Y25" s="58"/>
      <c r="Z25" s="58"/>
      <c r="AA25" s="59"/>
      <c r="AB25" s="54" t="e">
        <f t="shared" si="4"/>
        <v>#DIV/0!</v>
      </c>
      <c r="AC25" s="55">
        <f t="shared" si="5"/>
        <v>0</v>
      </c>
      <c r="AD25" s="61"/>
      <c r="AE25" s="62"/>
      <c r="AF25" s="58"/>
      <c r="AG25" s="58"/>
      <c r="AH25" s="59"/>
      <c r="AI25" s="54" t="e">
        <f t="shared" si="6"/>
        <v>#DIV/0!</v>
      </c>
      <c r="AJ25" s="55">
        <f t="shared" si="7"/>
        <v>0</v>
      </c>
      <c r="AK25" s="61"/>
      <c r="AL25" s="62"/>
      <c r="AM25" s="58"/>
      <c r="AN25" s="58"/>
      <c r="AO25" s="59"/>
      <c r="AP25" s="54" t="e">
        <f t="shared" si="8"/>
        <v>#DIV/0!</v>
      </c>
      <c r="AQ25" s="55">
        <f t="shared" si="9"/>
        <v>0</v>
      </c>
      <c r="AR25" s="61"/>
      <c r="AS25" s="62"/>
      <c r="AT25" s="58"/>
      <c r="AU25" s="58"/>
      <c r="AV25" s="59"/>
      <c r="AW25" s="54" t="e">
        <f t="shared" si="10"/>
        <v>#DIV/0!</v>
      </c>
      <c r="AX25" s="55">
        <f t="shared" si="11"/>
        <v>0</v>
      </c>
      <c r="AY25" s="61"/>
      <c r="AZ25" s="62"/>
      <c r="BA25" s="58"/>
      <c r="BB25" s="58"/>
      <c r="BC25" s="59"/>
      <c r="BD25" s="54" t="e">
        <f t="shared" si="12"/>
        <v>#DIV/0!</v>
      </c>
      <c r="BE25" s="55">
        <f t="shared" si="13"/>
        <v>0</v>
      </c>
      <c r="BF25" s="61"/>
      <c r="BG25" s="62"/>
      <c r="BH25" s="58"/>
      <c r="BI25" s="58"/>
      <c r="BJ25" s="59"/>
      <c r="BK25" s="54" t="e">
        <f t="shared" si="14"/>
        <v>#DIV/0!</v>
      </c>
      <c r="BL25" s="55">
        <f t="shared" si="15"/>
        <v>0</v>
      </c>
      <c r="BM25" s="61"/>
      <c r="BN25" s="62"/>
      <c r="BO25" s="58"/>
      <c r="BP25" s="58"/>
      <c r="BQ25" s="59"/>
      <c r="BR25" s="54" t="e">
        <f t="shared" si="16"/>
        <v>#DIV/0!</v>
      </c>
      <c r="BS25" s="55">
        <f t="shared" si="17"/>
        <v>0</v>
      </c>
      <c r="BT25" s="61"/>
      <c r="BU25" s="62"/>
      <c r="BV25" s="58"/>
      <c r="BW25" s="58"/>
      <c r="BX25" s="59"/>
      <c r="BY25" s="54" t="e">
        <f t="shared" si="18"/>
        <v>#DIV/0!</v>
      </c>
      <c r="BZ25" s="55">
        <f t="shared" si="19"/>
        <v>0</v>
      </c>
      <c r="CA25" s="61"/>
      <c r="CB25" s="62"/>
      <c r="CC25" s="58"/>
      <c r="CD25" s="58"/>
      <c r="CE25" s="59"/>
      <c r="CF25" s="54" t="e">
        <f t="shared" si="20"/>
        <v>#DIV/0!</v>
      </c>
      <c r="CG25" s="55">
        <f t="shared" si="21"/>
        <v>0</v>
      </c>
      <c r="CH25" s="61"/>
      <c r="CI25" s="62"/>
      <c r="CJ25" s="58"/>
      <c r="CK25" s="58"/>
      <c r="CL25" s="59"/>
      <c r="CM25" s="54" t="e">
        <f t="shared" si="22"/>
        <v>#DIV/0!</v>
      </c>
      <c r="CN25" s="55">
        <f t="shared" si="23"/>
        <v>0</v>
      </c>
      <c r="CO25" s="61"/>
      <c r="CP25" s="62"/>
      <c r="CQ25" s="58"/>
      <c r="CR25" s="58"/>
      <c r="CS25" s="59"/>
      <c r="CT25" s="54" t="e">
        <f t="shared" si="24"/>
        <v>#DIV/0!</v>
      </c>
      <c r="CU25" s="55">
        <f t="shared" si="25"/>
        <v>0</v>
      </c>
      <c r="CV25" s="61"/>
      <c r="CW25" s="62"/>
      <c r="CX25" s="58"/>
      <c r="CY25" s="58"/>
      <c r="CZ25" s="59"/>
      <c r="DA25" s="54" t="e">
        <f t="shared" si="26"/>
        <v>#DIV/0!</v>
      </c>
      <c r="DB25" s="55">
        <f t="shared" si="27"/>
        <v>0</v>
      </c>
      <c r="DC25" s="61"/>
      <c r="DD25" s="62"/>
      <c r="DE25" s="58"/>
      <c r="DF25" s="58"/>
      <c r="DG25" s="59"/>
      <c r="DH25" s="54" t="e">
        <f t="shared" si="28"/>
        <v>#DIV/0!</v>
      </c>
      <c r="DI25" s="55">
        <f t="shared" si="29"/>
        <v>0</v>
      </c>
      <c r="DJ25" s="61"/>
      <c r="DK25" s="62"/>
      <c r="DL25" s="58"/>
      <c r="DM25" s="58"/>
      <c r="DN25" s="59"/>
      <c r="DO25" s="54" t="e">
        <f t="shared" si="30"/>
        <v>#DIV/0!</v>
      </c>
      <c r="DP25" s="55">
        <f t="shared" si="31"/>
        <v>0</v>
      </c>
      <c r="DQ25" s="61"/>
      <c r="DR25" s="62"/>
      <c r="DS25" s="58"/>
      <c r="DT25" s="58"/>
      <c r="DU25" s="59"/>
      <c r="DV25" s="54" t="e">
        <f t="shared" si="32"/>
        <v>#DIV/0!</v>
      </c>
      <c r="DW25" s="55">
        <f t="shared" si="33"/>
        <v>0</v>
      </c>
      <c r="DX25" s="61"/>
      <c r="DY25" s="62"/>
      <c r="DZ25" s="58"/>
      <c r="EA25" s="58"/>
      <c r="EB25" s="59"/>
      <c r="EC25" s="54" t="e">
        <f t="shared" si="34"/>
        <v>#DIV/0!</v>
      </c>
      <c r="ED25" s="55">
        <f t="shared" si="35"/>
        <v>0</v>
      </c>
      <c r="EE25" s="61"/>
      <c r="EF25" s="62"/>
      <c r="EG25" s="58"/>
      <c r="EH25" s="58"/>
      <c r="EI25" s="59"/>
      <c r="EJ25" s="54" t="e">
        <f t="shared" si="36"/>
        <v>#DIV/0!</v>
      </c>
      <c r="EK25" s="55">
        <f t="shared" si="37"/>
        <v>0</v>
      </c>
      <c r="EL25" s="61"/>
      <c r="EM25" s="62"/>
      <c r="EN25" s="58"/>
      <c r="EO25" s="58"/>
      <c r="EP25" s="59"/>
      <c r="EQ25" s="54" t="e">
        <f t="shared" si="38"/>
        <v>#DIV/0!</v>
      </c>
      <c r="ER25" s="55">
        <f t="shared" si="39"/>
        <v>0</v>
      </c>
      <c r="ES25" s="61"/>
      <c r="ET25" s="62"/>
      <c r="EU25" s="58"/>
      <c r="EV25" s="58"/>
      <c r="EW25" s="59"/>
      <c r="EX25" s="54" t="e">
        <f t="shared" si="40"/>
        <v>#DIV/0!</v>
      </c>
      <c r="EY25" s="55">
        <f t="shared" si="41"/>
        <v>0</v>
      </c>
      <c r="EZ25" s="61"/>
      <c r="FA25" s="62"/>
      <c r="FB25" s="58"/>
      <c r="FC25" s="58"/>
      <c r="FD25" s="59"/>
      <c r="FE25" s="54" t="e">
        <f t="shared" si="42"/>
        <v>#DIV/0!</v>
      </c>
      <c r="FF25" s="55">
        <f t="shared" si="43"/>
        <v>0</v>
      </c>
      <c r="FG25" s="61"/>
      <c r="FH25" s="62"/>
      <c r="FI25" s="58"/>
      <c r="FJ25" s="58"/>
      <c r="FK25" s="59"/>
      <c r="FL25" s="54" t="e">
        <f t="shared" si="44"/>
        <v>#DIV/0!</v>
      </c>
      <c r="FM25" s="55">
        <f t="shared" si="45"/>
        <v>0</v>
      </c>
      <c r="FN25" s="61"/>
      <c r="FO25" s="62"/>
      <c r="FP25" s="58"/>
      <c r="FQ25" s="58"/>
      <c r="FR25" s="59"/>
      <c r="FS25" s="54" t="e">
        <f t="shared" si="46"/>
        <v>#DIV/0!</v>
      </c>
      <c r="FT25" s="55">
        <f t="shared" si="47"/>
        <v>0</v>
      </c>
      <c r="FU25" s="61"/>
      <c r="FV25" s="62"/>
      <c r="FW25" s="58"/>
      <c r="FX25" s="58"/>
      <c r="FY25" s="59"/>
      <c r="FZ25" s="54" t="e">
        <f t="shared" si="48"/>
        <v>#DIV/0!</v>
      </c>
      <c r="GA25" s="55">
        <f t="shared" si="49"/>
        <v>0</v>
      </c>
      <c r="GB25" s="61"/>
      <c r="GC25" s="62"/>
      <c r="GD25" s="58"/>
      <c r="GE25" s="58"/>
      <c r="GF25" s="59"/>
      <c r="GG25" s="54" t="e">
        <f t="shared" si="50"/>
        <v>#DIV/0!</v>
      </c>
      <c r="GH25" s="55">
        <f t="shared" si="51"/>
        <v>0</v>
      </c>
      <c r="GI25" s="61"/>
      <c r="GJ25" s="62"/>
      <c r="GK25" s="58"/>
      <c r="GL25" s="58"/>
      <c r="GM25" s="59"/>
      <c r="GN25" s="54" t="e">
        <f t="shared" si="52"/>
        <v>#DIV/0!</v>
      </c>
      <c r="GO25" s="55">
        <f t="shared" si="53"/>
        <v>0</v>
      </c>
      <c r="GP25" s="61"/>
      <c r="GQ25" s="62"/>
      <c r="GR25" s="58"/>
      <c r="GS25" s="58"/>
      <c r="GT25" s="59"/>
      <c r="GU25" s="54" t="e">
        <f t="shared" si="54"/>
        <v>#DIV/0!</v>
      </c>
      <c r="GV25" s="55">
        <f t="shared" si="55"/>
        <v>0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 t="e">
        <f t="shared" si="57"/>
        <v>#DIV/0!</v>
      </c>
      <c r="H26" s="55">
        <f t="shared" si="56"/>
        <v>0</v>
      </c>
      <c r="I26" s="61"/>
      <c r="J26" s="62"/>
      <c r="K26" s="58"/>
      <c r="L26" s="58"/>
      <c r="M26" s="59"/>
      <c r="N26" s="54" t="e">
        <f t="shared" si="0"/>
        <v>#DIV/0!</v>
      </c>
      <c r="O26" s="55">
        <f t="shared" si="1"/>
        <v>0</v>
      </c>
      <c r="P26" s="61"/>
      <c r="Q26" s="62"/>
      <c r="R26" s="58"/>
      <c r="S26" s="58"/>
      <c r="T26" s="59"/>
      <c r="U26" s="54" t="e">
        <f t="shared" si="2"/>
        <v>#DIV/0!</v>
      </c>
      <c r="V26" s="55">
        <f t="shared" si="3"/>
        <v>0</v>
      </c>
      <c r="W26" s="61"/>
      <c r="X26" s="62"/>
      <c r="Y26" s="58"/>
      <c r="Z26" s="58"/>
      <c r="AA26" s="59"/>
      <c r="AB26" s="54" t="e">
        <f t="shared" si="4"/>
        <v>#DIV/0!</v>
      </c>
      <c r="AC26" s="55">
        <f t="shared" si="5"/>
        <v>0</v>
      </c>
      <c r="AD26" s="61"/>
      <c r="AE26" s="62"/>
      <c r="AF26" s="58"/>
      <c r="AG26" s="58"/>
      <c r="AH26" s="59"/>
      <c r="AI26" s="54" t="e">
        <f t="shared" si="6"/>
        <v>#DIV/0!</v>
      </c>
      <c r="AJ26" s="55">
        <f t="shared" si="7"/>
        <v>0</v>
      </c>
      <c r="AK26" s="61"/>
      <c r="AL26" s="62"/>
      <c r="AM26" s="58"/>
      <c r="AN26" s="58"/>
      <c r="AO26" s="59"/>
      <c r="AP26" s="54" t="e">
        <f t="shared" si="8"/>
        <v>#DIV/0!</v>
      </c>
      <c r="AQ26" s="55">
        <f t="shared" si="9"/>
        <v>0</v>
      </c>
      <c r="AR26" s="61"/>
      <c r="AS26" s="62"/>
      <c r="AT26" s="58"/>
      <c r="AU26" s="58"/>
      <c r="AV26" s="59"/>
      <c r="AW26" s="54" t="e">
        <f t="shared" si="10"/>
        <v>#DIV/0!</v>
      </c>
      <c r="AX26" s="55">
        <f t="shared" si="11"/>
        <v>0</v>
      </c>
      <c r="AY26" s="61"/>
      <c r="AZ26" s="62"/>
      <c r="BA26" s="58"/>
      <c r="BB26" s="58"/>
      <c r="BC26" s="59"/>
      <c r="BD26" s="54" t="e">
        <f t="shared" si="12"/>
        <v>#DIV/0!</v>
      </c>
      <c r="BE26" s="55">
        <f t="shared" si="13"/>
        <v>0</v>
      </c>
      <c r="BF26" s="61"/>
      <c r="BG26" s="62"/>
      <c r="BH26" s="58"/>
      <c r="BI26" s="58"/>
      <c r="BJ26" s="59"/>
      <c r="BK26" s="54" t="e">
        <f t="shared" si="14"/>
        <v>#DIV/0!</v>
      </c>
      <c r="BL26" s="55">
        <f t="shared" si="15"/>
        <v>0</v>
      </c>
      <c r="BM26" s="61"/>
      <c r="BN26" s="62"/>
      <c r="BO26" s="58"/>
      <c r="BP26" s="58"/>
      <c r="BQ26" s="59"/>
      <c r="BR26" s="54" t="e">
        <f t="shared" si="16"/>
        <v>#DIV/0!</v>
      </c>
      <c r="BS26" s="55">
        <f t="shared" si="17"/>
        <v>0</v>
      </c>
      <c r="BT26" s="61"/>
      <c r="BU26" s="62"/>
      <c r="BV26" s="58"/>
      <c r="BW26" s="58"/>
      <c r="BX26" s="59"/>
      <c r="BY26" s="54" t="e">
        <f t="shared" si="18"/>
        <v>#DIV/0!</v>
      </c>
      <c r="BZ26" s="55">
        <f t="shared" si="19"/>
        <v>0</v>
      </c>
      <c r="CA26" s="61"/>
      <c r="CB26" s="62"/>
      <c r="CC26" s="58"/>
      <c r="CD26" s="58"/>
      <c r="CE26" s="59"/>
      <c r="CF26" s="54" t="e">
        <f t="shared" si="20"/>
        <v>#DIV/0!</v>
      </c>
      <c r="CG26" s="55">
        <f t="shared" si="21"/>
        <v>0</v>
      </c>
      <c r="CH26" s="61"/>
      <c r="CI26" s="62"/>
      <c r="CJ26" s="58"/>
      <c r="CK26" s="58"/>
      <c r="CL26" s="59"/>
      <c r="CM26" s="54" t="e">
        <f t="shared" si="22"/>
        <v>#DIV/0!</v>
      </c>
      <c r="CN26" s="55">
        <f t="shared" si="23"/>
        <v>0</v>
      </c>
      <c r="CO26" s="61"/>
      <c r="CP26" s="62"/>
      <c r="CQ26" s="58"/>
      <c r="CR26" s="58"/>
      <c r="CS26" s="59"/>
      <c r="CT26" s="54" t="e">
        <f t="shared" si="24"/>
        <v>#DIV/0!</v>
      </c>
      <c r="CU26" s="55">
        <f t="shared" si="25"/>
        <v>0</v>
      </c>
      <c r="CV26" s="61"/>
      <c r="CW26" s="62"/>
      <c r="CX26" s="58"/>
      <c r="CY26" s="58"/>
      <c r="CZ26" s="59"/>
      <c r="DA26" s="54" t="e">
        <f t="shared" si="26"/>
        <v>#DIV/0!</v>
      </c>
      <c r="DB26" s="55">
        <f t="shared" si="27"/>
        <v>0</v>
      </c>
      <c r="DC26" s="61"/>
      <c r="DD26" s="62"/>
      <c r="DE26" s="58"/>
      <c r="DF26" s="58"/>
      <c r="DG26" s="59"/>
      <c r="DH26" s="54" t="e">
        <f t="shared" si="28"/>
        <v>#DIV/0!</v>
      </c>
      <c r="DI26" s="55">
        <f t="shared" si="29"/>
        <v>0</v>
      </c>
      <c r="DJ26" s="61"/>
      <c r="DK26" s="62"/>
      <c r="DL26" s="58"/>
      <c r="DM26" s="58"/>
      <c r="DN26" s="59"/>
      <c r="DO26" s="54" t="e">
        <f t="shared" si="30"/>
        <v>#DIV/0!</v>
      </c>
      <c r="DP26" s="55">
        <f t="shared" si="31"/>
        <v>0</v>
      </c>
      <c r="DQ26" s="61"/>
      <c r="DR26" s="62"/>
      <c r="DS26" s="58"/>
      <c r="DT26" s="58"/>
      <c r="DU26" s="59"/>
      <c r="DV26" s="54" t="e">
        <f t="shared" si="32"/>
        <v>#DIV/0!</v>
      </c>
      <c r="DW26" s="55">
        <f t="shared" si="33"/>
        <v>0</v>
      </c>
      <c r="DX26" s="61"/>
      <c r="DY26" s="62"/>
      <c r="DZ26" s="58"/>
      <c r="EA26" s="58"/>
      <c r="EB26" s="59"/>
      <c r="EC26" s="54" t="e">
        <f t="shared" si="34"/>
        <v>#DIV/0!</v>
      </c>
      <c r="ED26" s="55">
        <f t="shared" si="35"/>
        <v>0</v>
      </c>
      <c r="EE26" s="61"/>
      <c r="EF26" s="62"/>
      <c r="EG26" s="58"/>
      <c r="EH26" s="58"/>
      <c r="EI26" s="59"/>
      <c r="EJ26" s="54" t="e">
        <f t="shared" si="36"/>
        <v>#DIV/0!</v>
      </c>
      <c r="EK26" s="55">
        <f t="shared" si="37"/>
        <v>0</v>
      </c>
      <c r="EL26" s="61"/>
      <c r="EM26" s="62"/>
      <c r="EN26" s="58"/>
      <c r="EO26" s="58"/>
      <c r="EP26" s="59"/>
      <c r="EQ26" s="54" t="e">
        <f t="shared" si="38"/>
        <v>#DIV/0!</v>
      </c>
      <c r="ER26" s="55">
        <f t="shared" si="39"/>
        <v>0</v>
      </c>
      <c r="ES26" s="61"/>
      <c r="ET26" s="62"/>
      <c r="EU26" s="58"/>
      <c r="EV26" s="58"/>
      <c r="EW26" s="59"/>
      <c r="EX26" s="54" t="e">
        <f t="shared" si="40"/>
        <v>#DIV/0!</v>
      </c>
      <c r="EY26" s="55">
        <f t="shared" si="41"/>
        <v>0</v>
      </c>
      <c r="EZ26" s="61"/>
      <c r="FA26" s="62"/>
      <c r="FB26" s="58"/>
      <c r="FC26" s="58"/>
      <c r="FD26" s="59"/>
      <c r="FE26" s="54" t="e">
        <f t="shared" si="42"/>
        <v>#DIV/0!</v>
      </c>
      <c r="FF26" s="55">
        <f t="shared" si="43"/>
        <v>0</v>
      </c>
      <c r="FG26" s="61"/>
      <c r="FH26" s="62"/>
      <c r="FI26" s="58"/>
      <c r="FJ26" s="58"/>
      <c r="FK26" s="59"/>
      <c r="FL26" s="54" t="e">
        <f t="shared" si="44"/>
        <v>#DIV/0!</v>
      </c>
      <c r="FM26" s="55">
        <f t="shared" si="45"/>
        <v>0</v>
      </c>
      <c r="FN26" s="61"/>
      <c r="FO26" s="62"/>
      <c r="FP26" s="58"/>
      <c r="FQ26" s="58"/>
      <c r="FR26" s="59"/>
      <c r="FS26" s="54" t="e">
        <f t="shared" si="46"/>
        <v>#DIV/0!</v>
      </c>
      <c r="FT26" s="55">
        <f t="shared" si="47"/>
        <v>0</v>
      </c>
      <c r="FU26" s="61"/>
      <c r="FV26" s="62"/>
      <c r="FW26" s="58"/>
      <c r="FX26" s="58"/>
      <c r="FY26" s="59"/>
      <c r="FZ26" s="54" t="e">
        <f t="shared" si="48"/>
        <v>#DIV/0!</v>
      </c>
      <c r="GA26" s="55">
        <f t="shared" si="49"/>
        <v>0</v>
      </c>
      <c r="GB26" s="61"/>
      <c r="GC26" s="62"/>
      <c r="GD26" s="58"/>
      <c r="GE26" s="58"/>
      <c r="GF26" s="59"/>
      <c r="GG26" s="54" t="e">
        <f t="shared" si="50"/>
        <v>#DIV/0!</v>
      </c>
      <c r="GH26" s="55">
        <f t="shared" si="51"/>
        <v>0</v>
      </c>
      <c r="GI26" s="61"/>
      <c r="GJ26" s="62"/>
      <c r="GK26" s="58"/>
      <c r="GL26" s="58"/>
      <c r="GM26" s="59"/>
      <c r="GN26" s="54" t="e">
        <f t="shared" si="52"/>
        <v>#DIV/0!</v>
      </c>
      <c r="GO26" s="55">
        <f t="shared" si="53"/>
        <v>0</v>
      </c>
      <c r="GP26" s="61"/>
      <c r="GQ26" s="62"/>
      <c r="GR26" s="58"/>
      <c r="GS26" s="58"/>
      <c r="GT26" s="59"/>
      <c r="GU26" s="54" t="e">
        <f t="shared" si="54"/>
        <v>#DIV/0!</v>
      </c>
      <c r="GV26" s="55">
        <f t="shared" si="55"/>
        <v>0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 t="e">
        <f t="shared" si="57"/>
        <v>#DIV/0!</v>
      </c>
      <c r="H27" s="55">
        <f t="shared" si="56"/>
        <v>0</v>
      </c>
      <c r="I27" s="61"/>
      <c r="J27" s="62"/>
      <c r="K27" s="58"/>
      <c r="L27" s="58"/>
      <c r="M27" s="59"/>
      <c r="N27" s="54" t="e">
        <f t="shared" si="0"/>
        <v>#DIV/0!</v>
      </c>
      <c r="O27" s="55">
        <f t="shared" si="1"/>
        <v>0</v>
      </c>
      <c r="P27" s="61"/>
      <c r="Q27" s="62"/>
      <c r="R27" s="58"/>
      <c r="S27" s="58"/>
      <c r="T27" s="59"/>
      <c r="U27" s="54" t="e">
        <f t="shared" si="2"/>
        <v>#DIV/0!</v>
      </c>
      <c r="V27" s="55">
        <f t="shared" si="3"/>
        <v>0</v>
      </c>
      <c r="W27" s="61"/>
      <c r="X27" s="62"/>
      <c r="Y27" s="58"/>
      <c r="Z27" s="58"/>
      <c r="AA27" s="59"/>
      <c r="AB27" s="54" t="e">
        <f t="shared" si="4"/>
        <v>#DIV/0!</v>
      </c>
      <c r="AC27" s="55">
        <f t="shared" si="5"/>
        <v>0</v>
      </c>
      <c r="AD27" s="61"/>
      <c r="AE27" s="62"/>
      <c r="AF27" s="58"/>
      <c r="AG27" s="58"/>
      <c r="AH27" s="59"/>
      <c r="AI27" s="54" t="e">
        <f t="shared" si="6"/>
        <v>#DIV/0!</v>
      </c>
      <c r="AJ27" s="55">
        <f t="shared" si="7"/>
        <v>0</v>
      </c>
      <c r="AK27" s="61"/>
      <c r="AL27" s="62"/>
      <c r="AM27" s="58"/>
      <c r="AN27" s="58"/>
      <c r="AO27" s="59"/>
      <c r="AP27" s="54" t="e">
        <f t="shared" si="8"/>
        <v>#DIV/0!</v>
      </c>
      <c r="AQ27" s="55">
        <f t="shared" si="9"/>
        <v>0</v>
      </c>
      <c r="AR27" s="61"/>
      <c r="AS27" s="62"/>
      <c r="AT27" s="58"/>
      <c r="AU27" s="58"/>
      <c r="AV27" s="59"/>
      <c r="AW27" s="54" t="e">
        <f t="shared" si="10"/>
        <v>#DIV/0!</v>
      </c>
      <c r="AX27" s="55">
        <f t="shared" si="11"/>
        <v>0</v>
      </c>
      <c r="AY27" s="61"/>
      <c r="AZ27" s="62"/>
      <c r="BA27" s="58"/>
      <c r="BB27" s="58"/>
      <c r="BC27" s="59"/>
      <c r="BD27" s="54" t="e">
        <f t="shared" si="12"/>
        <v>#DIV/0!</v>
      </c>
      <c r="BE27" s="55">
        <f t="shared" si="13"/>
        <v>0</v>
      </c>
      <c r="BF27" s="61"/>
      <c r="BG27" s="62"/>
      <c r="BH27" s="58"/>
      <c r="BI27" s="58"/>
      <c r="BJ27" s="59"/>
      <c r="BK27" s="54" t="e">
        <f t="shared" si="14"/>
        <v>#DIV/0!</v>
      </c>
      <c r="BL27" s="55">
        <f t="shared" si="15"/>
        <v>0</v>
      </c>
      <c r="BM27" s="61"/>
      <c r="BN27" s="62"/>
      <c r="BO27" s="58"/>
      <c r="BP27" s="58"/>
      <c r="BQ27" s="59"/>
      <c r="BR27" s="54" t="e">
        <f t="shared" si="16"/>
        <v>#DIV/0!</v>
      </c>
      <c r="BS27" s="55">
        <f t="shared" si="17"/>
        <v>0</v>
      </c>
      <c r="BT27" s="61"/>
      <c r="BU27" s="62"/>
      <c r="BV27" s="58"/>
      <c r="BW27" s="58"/>
      <c r="BX27" s="59"/>
      <c r="BY27" s="54" t="e">
        <f t="shared" si="18"/>
        <v>#DIV/0!</v>
      </c>
      <c r="BZ27" s="55">
        <f t="shared" si="19"/>
        <v>0</v>
      </c>
      <c r="CA27" s="61"/>
      <c r="CB27" s="62"/>
      <c r="CC27" s="58"/>
      <c r="CD27" s="58"/>
      <c r="CE27" s="59"/>
      <c r="CF27" s="54" t="e">
        <f t="shared" si="20"/>
        <v>#DIV/0!</v>
      </c>
      <c r="CG27" s="55">
        <f t="shared" si="21"/>
        <v>0</v>
      </c>
      <c r="CH27" s="61"/>
      <c r="CI27" s="62"/>
      <c r="CJ27" s="58"/>
      <c r="CK27" s="58"/>
      <c r="CL27" s="59"/>
      <c r="CM27" s="54" t="e">
        <f t="shared" si="22"/>
        <v>#DIV/0!</v>
      </c>
      <c r="CN27" s="55">
        <f t="shared" si="23"/>
        <v>0</v>
      </c>
      <c r="CO27" s="61"/>
      <c r="CP27" s="62"/>
      <c r="CQ27" s="58"/>
      <c r="CR27" s="58"/>
      <c r="CS27" s="59"/>
      <c r="CT27" s="54" t="e">
        <f t="shared" si="24"/>
        <v>#DIV/0!</v>
      </c>
      <c r="CU27" s="55">
        <f t="shared" si="25"/>
        <v>0</v>
      </c>
      <c r="CV27" s="61"/>
      <c r="CW27" s="62"/>
      <c r="CX27" s="58"/>
      <c r="CY27" s="58"/>
      <c r="CZ27" s="59"/>
      <c r="DA27" s="54" t="e">
        <f t="shared" si="26"/>
        <v>#DIV/0!</v>
      </c>
      <c r="DB27" s="55">
        <f t="shared" si="27"/>
        <v>0</v>
      </c>
      <c r="DC27" s="61"/>
      <c r="DD27" s="62"/>
      <c r="DE27" s="58"/>
      <c r="DF27" s="58"/>
      <c r="DG27" s="59"/>
      <c r="DH27" s="54" t="e">
        <f t="shared" si="28"/>
        <v>#DIV/0!</v>
      </c>
      <c r="DI27" s="55">
        <f t="shared" si="29"/>
        <v>0</v>
      </c>
      <c r="DJ27" s="61"/>
      <c r="DK27" s="62"/>
      <c r="DL27" s="58"/>
      <c r="DM27" s="58"/>
      <c r="DN27" s="59"/>
      <c r="DO27" s="54" t="e">
        <f t="shared" si="30"/>
        <v>#DIV/0!</v>
      </c>
      <c r="DP27" s="55">
        <f t="shared" si="31"/>
        <v>0</v>
      </c>
      <c r="DQ27" s="61"/>
      <c r="DR27" s="62"/>
      <c r="DS27" s="58"/>
      <c r="DT27" s="58"/>
      <c r="DU27" s="59"/>
      <c r="DV27" s="54" t="e">
        <f t="shared" si="32"/>
        <v>#DIV/0!</v>
      </c>
      <c r="DW27" s="55">
        <f t="shared" si="33"/>
        <v>0</v>
      </c>
      <c r="DX27" s="61"/>
      <c r="DY27" s="62"/>
      <c r="DZ27" s="58"/>
      <c r="EA27" s="58"/>
      <c r="EB27" s="59"/>
      <c r="EC27" s="54" t="e">
        <f t="shared" si="34"/>
        <v>#DIV/0!</v>
      </c>
      <c r="ED27" s="55">
        <f t="shared" si="35"/>
        <v>0</v>
      </c>
      <c r="EE27" s="61"/>
      <c r="EF27" s="62"/>
      <c r="EG27" s="58"/>
      <c r="EH27" s="58"/>
      <c r="EI27" s="59"/>
      <c r="EJ27" s="54" t="e">
        <f t="shared" si="36"/>
        <v>#DIV/0!</v>
      </c>
      <c r="EK27" s="55">
        <f t="shared" si="37"/>
        <v>0</v>
      </c>
      <c r="EL27" s="61"/>
      <c r="EM27" s="62"/>
      <c r="EN27" s="58"/>
      <c r="EO27" s="58"/>
      <c r="EP27" s="59"/>
      <c r="EQ27" s="54" t="e">
        <f t="shared" si="38"/>
        <v>#DIV/0!</v>
      </c>
      <c r="ER27" s="55">
        <f t="shared" si="39"/>
        <v>0</v>
      </c>
      <c r="ES27" s="61"/>
      <c r="ET27" s="62"/>
      <c r="EU27" s="58"/>
      <c r="EV27" s="58"/>
      <c r="EW27" s="59"/>
      <c r="EX27" s="54" t="e">
        <f t="shared" si="40"/>
        <v>#DIV/0!</v>
      </c>
      <c r="EY27" s="55">
        <f t="shared" si="41"/>
        <v>0</v>
      </c>
      <c r="EZ27" s="61"/>
      <c r="FA27" s="62"/>
      <c r="FB27" s="58"/>
      <c r="FC27" s="58"/>
      <c r="FD27" s="59"/>
      <c r="FE27" s="54" t="e">
        <f t="shared" si="42"/>
        <v>#DIV/0!</v>
      </c>
      <c r="FF27" s="55">
        <f t="shared" si="43"/>
        <v>0</v>
      </c>
      <c r="FG27" s="61"/>
      <c r="FH27" s="62"/>
      <c r="FI27" s="58"/>
      <c r="FJ27" s="58"/>
      <c r="FK27" s="59"/>
      <c r="FL27" s="54" t="e">
        <f t="shared" si="44"/>
        <v>#DIV/0!</v>
      </c>
      <c r="FM27" s="55">
        <f t="shared" si="45"/>
        <v>0</v>
      </c>
      <c r="FN27" s="61"/>
      <c r="FO27" s="62"/>
      <c r="FP27" s="58"/>
      <c r="FQ27" s="58"/>
      <c r="FR27" s="59"/>
      <c r="FS27" s="54" t="e">
        <f t="shared" si="46"/>
        <v>#DIV/0!</v>
      </c>
      <c r="FT27" s="55">
        <f t="shared" si="47"/>
        <v>0</v>
      </c>
      <c r="FU27" s="61"/>
      <c r="FV27" s="62"/>
      <c r="FW27" s="58"/>
      <c r="FX27" s="58"/>
      <c r="FY27" s="59"/>
      <c r="FZ27" s="54" t="e">
        <f t="shared" si="48"/>
        <v>#DIV/0!</v>
      </c>
      <c r="GA27" s="55">
        <f t="shared" si="49"/>
        <v>0</v>
      </c>
      <c r="GB27" s="61"/>
      <c r="GC27" s="62"/>
      <c r="GD27" s="58"/>
      <c r="GE27" s="58"/>
      <c r="GF27" s="59"/>
      <c r="GG27" s="54" t="e">
        <f t="shared" si="50"/>
        <v>#DIV/0!</v>
      </c>
      <c r="GH27" s="55">
        <f t="shared" si="51"/>
        <v>0</v>
      </c>
      <c r="GI27" s="61"/>
      <c r="GJ27" s="62"/>
      <c r="GK27" s="58"/>
      <c r="GL27" s="58"/>
      <c r="GM27" s="59"/>
      <c r="GN27" s="54" t="e">
        <f t="shared" si="52"/>
        <v>#DIV/0!</v>
      </c>
      <c r="GO27" s="55">
        <f t="shared" si="53"/>
        <v>0</v>
      </c>
      <c r="GP27" s="61"/>
      <c r="GQ27" s="62"/>
      <c r="GR27" s="58"/>
      <c r="GS27" s="58"/>
      <c r="GT27" s="59"/>
      <c r="GU27" s="54" t="e">
        <f t="shared" si="54"/>
        <v>#DIV/0!</v>
      </c>
      <c r="GV27" s="55">
        <f t="shared" si="55"/>
        <v>0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 t="e">
        <f t="shared" si="57"/>
        <v>#DIV/0!</v>
      </c>
      <c r="H28" s="55">
        <f t="shared" si="56"/>
        <v>0</v>
      </c>
      <c r="I28" s="61"/>
      <c r="J28" s="62"/>
      <c r="K28" s="58"/>
      <c r="L28" s="58"/>
      <c r="M28" s="59"/>
      <c r="N28" s="54" t="e">
        <f t="shared" si="0"/>
        <v>#DIV/0!</v>
      </c>
      <c r="O28" s="55">
        <f t="shared" si="1"/>
        <v>0</v>
      </c>
      <c r="P28" s="61"/>
      <c r="Q28" s="62"/>
      <c r="R28" s="58"/>
      <c r="S28" s="58"/>
      <c r="T28" s="59"/>
      <c r="U28" s="54" t="e">
        <f t="shared" si="2"/>
        <v>#DIV/0!</v>
      </c>
      <c r="V28" s="55">
        <f t="shared" si="3"/>
        <v>0</v>
      </c>
      <c r="W28" s="61"/>
      <c r="X28" s="62"/>
      <c r="Y28" s="58"/>
      <c r="Z28" s="58"/>
      <c r="AA28" s="59"/>
      <c r="AB28" s="54" t="e">
        <f t="shared" si="4"/>
        <v>#DIV/0!</v>
      </c>
      <c r="AC28" s="55">
        <f t="shared" si="5"/>
        <v>0</v>
      </c>
      <c r="AD28" s="61"/>
      <c r="AE28" s="62"/>
      <c r="AF28" s="58"/>
      <c r="AG28" s="58"/>
      <c r="AH28" s="59"/>
      <c r="AI28" s="54" t="e">
        <f t="shared" si="6"/>
        <v>#DIV/0!</v>
      </c>
      <c r="AJ28" s="55">
        <f t="shared" si="7"/>
        <v>0</v>
      </c>
      <c r="AK28" s="61"/>
      <c r="AL28" s="62"/>
      <c r="AM28" s="58"/>
      <c r="AN28" s="58"/>
      <c r="AO28" s="59"/>
      <c r="AP28" s="54" t="e">
        <f t="shared" si="8"/>
        <v>#DIV/0!</v>
      </c>
      <c r="AQ28" s="55">
        <f t="shared" si="9"/>
        <v>0</v>
      </c>
      <c r="AR28" s="61"/>
      <c r="AS28" s="62"/>
      <c r="AT28" s="58"/>
      <c r="AU28" s="58"/>
      <c r="AV28" s="59"/>
      <c r="AW28" s="54" t="e">
        <f t="shared" si="10"/>
        <v>#DIV/0!</v>
      </c>
      <c r="AX28" s="55">
        <f t="shared" si="11"/>
        <v>0</v>
      </c>
      <c r="AY28" s="61"/>
      <c r="AZ28" s="62"/>
      <c r="BA28" s="58"/>
      <c r="BB28" s="58"/>
      <c r="BC28" s="59"/>
      <c r="BD28" s="54" t="e">
        <f t="shared" si="12"/>
        <v>#DIV/0!</v>
      </c>
      <c r="BE28" s="55">
        <f t="shared" si="13"/>
        <v>0</v>
      </c>
      <c r="BF28" s="61"/>
      <c r="BG28" s="62"/>
      <c r="BH28" s="58"/>
      <c r="BI28" s="58"/>
      <c r="BJ28" s="59"/>
      <c r="BK28" s="54" t="e">
        <f t="shared" si="14"/>
        <v>#DIV/0!</v>
      </c>
      <c r="BL28" s="55">
        <f t="shared" si="15"/>
        <v>0</v>
      </c>
      <c r="BM28" s="61"/>
      <c r="BN28" s="62"/>
      <c r="BO28" s="58"/>
      <c r="BP28" s="58"/>
      <c r="BQ28" s="59"/>
      <c r="BR28" s="54" t="e">
        <f t="shared" si="16"/>
        <v>#DIV/0!</v>
      </c>
      <c r="BS28" s="55">
        <f t="shared" si="17"/>
        <v>0</v>
      </c>
      <c r="BT28" s="61"/>
      <c r="BU28" s="62"/>
      <c r="BV28" s="58"/>
      <c r="BW28" s="58"/>
      <c r="BX28" s="59"/>
      <c r="BY28" s="54" t="e">
        <f t="shared" si="18"/>
        <v>#DIV/0!</v>
      </c>
      <c r="BZ28" s="55">
        <f t="shared" si="19"/>
        <v>0</v>
      </c>
      <c r="CA28" s="61"/>
      <c r="CB28" s="62"/>
      <c r="CC28" s="58"/>
      <c r="CD28" s="58"/>
      <c r="CE28" s="59"/>
      <c r="CF28" s="54" t="e">
        <f t="shared" si="20"/>
        <v>#DIV/0!</v>
      </c>
      <c r="CG28" s="55">
        <f t="shared" si="21"/>
        <v>0</v>
      </c>
      <c r="CH28" s="61"/>
      <c r="CI28" s="62"/>
      <c r="CJ28" s="58"/>
      <c r="CK28" s="58"/>
      <c r="CL28" s="59"/>
      <c r="CM28" s="54" t="e">
        <f t="shared" si="22"/>
        <v>#DIV/0!</v>
      </c>
      <c r="CN28" s="55">
        <f t="shared" si="23"/>
        <v>0</v>
      </c>
      <c r="CO28" s="61"/>
      <c r="CP28" s="62"/>
      <c r="CQ28" s="58"/>
      <c r="CR28" s="58"/>
      <c r="CS28" s="59"/>
      <c r="CT28" s="54" t="e">
        <f t="shared" si="24"/>
        <v>#DIV/0!</v>
      </c>
      <c r="CU28" s="55">
        <f t="shared" si="25"/>
        <v>0</v>
      </c>
      <c r="CV28" s="61"/>
      <c r="CW28" s="62"/>
      <c r="CX28" s="58"/>
      <c r="CY28" s="58"/>
      <c r="CZ28" s="59"/>
      <c r="DA28" s="54" t="e">
        <f t="shared" si="26"/>
        <v>#DIV/0!</v>
      </c>
      <c r="DB28" s="55">
        <f t="shared" si="27"/>
        <v>0</v>
      </c>
      <c r="DC28" s="61"/>
      <c r="DD28" s="62"/>
      <c r="DE28" s="58"/>
      <c r="DF28" s="58"/>
      <c r="DG28" s="59"/>
      <c r="DH28" s="54" t="e">
        <f t="shared" si="28"/>
        <v>#DIV/0!</v>
      </c>
      <c r="DI28" s="55">
        <f t="shared" si="29"/>
        <v>0</v>
      </c>
      <c r="DJ28" s="61"/>
      <c r="DK28" s="62"/>
      <c r="DL28" s="58"/>
      <c r="DM28" s="58"/>
      <c r="DN28" s="59"/>
      <c r="DO28" s="54" t="e">
        <f t="shared" si="30"/>
        <v>#DIV/0!</v>
      </c>
      <c r="DP28" s="55">
        <f t="shared" si="31"/>
        <v>0</v>
      </c>
      <c r="DQ28" s="61"/>
      <c r="DR28" s="62"/>
      <c r="DS28" s="58"/>
      <c r="DT28" s="58"/>
      <c r="DU28" s="59"/>
      <c r="DV28" s="54" t="e">
        <f t="shared" si="32"/>
        <v>#DIV/0!</v>
      </c>
      <c r="DW28" s="55">
        <f t="shared" si="33"/>
        <v>0</v>
      </c>
      <c r="DX28" s="61"/>
      <c r="DY28" s="62"/>
      <c r="DZ28" s="58"/>
      <c r="EA28" s="58"/>
      <c r="EB28" s="59"/>
      <c r="EC28" s="54" t="e">
        <f t="shared" si="34"/>
        <v>#DIV/0!</v>
      </c>
      <c r="ED28" s="55">
        <f t="shared" si="35"/>
        <v>0</v>
      </c>
      <c r="EE28" s="61"/>
      <c r="EF28" s="62"/>
      <c r="EG28" s="58"/>
      <c r="EH28" s="58"/>
      <c r="EI28" s="59"/>
      <c r="EJ28" s="54" t="e">
        <f t="shared" si="36"/>
        <v>#DIV/0!</v>
      </c>
      <c r="EK28" s="55">
        <f t="shared" si="37"/>
        <v>0</v>
      </c>
      <c r="EL28" s="61"/>
      <c r="EM28" s="62"/>
      <c r="EN28" s="58"/>
      <c r="EO28" s="58"/>
      <c r="EP28" s="59"/>
      <c r="EQ28" s="54" t="e">
        <f t="shared" si="38"/>
        <v>#DIV/0!</v>
      </c>
      <c r="ER28" s="55">
        <f t="shared" si="39"/>
        <v>0</v>
      </c>
      <c r="ES28" s="61"/>
      <c r="ET28" s="62"/>
      <c r="EU28" s="58"/>
      <c r="EV28" s="58"/>
      <c r="EW28" s="59"/>
      <c r="EX28" s="54" t="e">
        <f t="shared" si="40"/>
        <v>#DIV/0!</v>
      </c>
      <c r="EY28" s="55">
        <f t="shared" si="41"/>
        <v>0</v>
      </c>
      <c r="EZ28" s="61"/>
      <c r="FA28" s="62"/>
      <c r="FB28" s="58"/>
      <c r="FC28" s="58"/>
      <c r="FD28" s="59"/>
      <c r="FE28" s="54" t="e">
        <f t="shared" si="42"/>
        <v>#DIV/0!</v>
      </c>
      <c r="FF28" s="55">
        <f t="shared" si="43"/>
        <v>0</v>
      </c>
      <c r="FG28" s="61"/>
      <c r="FH28" s="62"/>
      <c r="FI28" s="58"/>
      <c r="FJ28" s="58"/>
      <c r="FK28" s="59"/>
      <c r="FL28" s="54" t="e">
        <f t="shared" si="44"/>
        <v>#DIV/0!</v>
      </c>
      <c r="FM28" s="55">
        <f t="shared" si="45"/>
        <v>0</v>
      </c>
      <c r="FN28" s="61"/>
      <c r="FO28" s="62"/>
      <c r="FP28" s="58"/>
      <c r="FQ28" s="58"/>
      <c r="FR28" s="59"/>
      <c r="FS28" s="54" t="e">
        <f t="shared" si="46"/>
        <v>#DIV/0!</v>
      </c>
      <c r="FT28" s="55">
        <f t="shared" si="47"/>
        <v>0</v>
      </c>
      <c r="FU28" s="61"/>
      <c r="FV28" s="62"/>
      <c r="FW28" s="58"/>
      <c r="FX28" s="58"/>
      <c r="FY28" s="59"/>
      <c r="FZ28" s="54" t="e">
        <f t="shared" si="48"/>
        <v>#DIV/0!</v>
      </c>
      <c r="GA28" s="55">
        <f t="shared" si="49"/>
        <v>0</v>
      </c>
      <c r="GB28" s="61"/>
      <c r="GC28" s="62"/>
      <c r="GD28" s="58"/>
      <c r="GE28" s="58"/>
      <c r="GF28" s="59"/>
      <c r="GG28" s="54" t="e">
        <f t="shared" si="50"/>
        <v>#DIV/0!</v>
      </c>
      <c r="GH28" s="55">
        <f t="shared" si="51"/>
        <v>0</v>
      </c>
      <c r="GI28" s="61"/>
      <c r="GJ28" s="62"/>
      <c r="GK28" s="58"/>
      <c r="GL28" s="58"/>
      <c r="GM28" s="59"/>
      <c r="GN28" s="54" t="e">
        <f t="shared" si="52"/>
        <v>#DIV/0!</v>
      </c>
      <c r="GO28" s="55">
        <f t="shared" si="53"/>
        <v>0</v>
      </c>
      <c r="GP28" s="61"/>
      <c r="GQ28" s="62"/>
      <c r="GR28" s="58"/>
      <c r="GS28" s="58"/>
      <c r="GT28" s="59"/>
      <c r="GU28" s="54" t="e">
        <f t="shared" si="54"/>
        <v>#DIV/0!</v>
      </c>
      <c r="GV28" s="55">
        <f t="shared" si="55"/>
        <v>0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 t="e">
        <f t="shared" si="57"/>
        <v>#DIV/0!</v>
      </c>
      <c r="H29" s="55">
        <f t="shared" si="56"/>
        <v>0</v>
      </c>
      <c r="I29" s="61"/>
      <c r="J29" s="62"/>
      <c r="K29" s="58"/>
      <c r="L29" s="58"/>
      <c r="M29" s="59"/>
      <c r="N29" s="54" t="e">
        <f t="shared" si="0"/>
        <v>#DIV/0!</v>
      </c>
      <c r="O29" s="55">
        <f t="shared" si="1"/>
        <v>0</v>
      </c>
      <c r="P29" s="61"/>
      <c r="Q29" s="62"/>
      <c r="R29" s="58"/>
      <c r="S29" s="58"/>
      <c r="T29" s="59"/>
      <c r="U29" s="54" t="e">
        <f t="shared" si="2"/>
        <v>#DIV/0!</v>
      </c>
      <c r="V29" s="55">
        <f t="shared" si="3"/>
        <v>0</v>
      </c>
      <c r="W29" s="61"/>
      <c r="X29" s="62"/>
      <c r="Y29" s="58"/>
      <c r="Z29" s="58"/>
      <c r="AA29" s="59"/>
      <c r="AB29" s="54" t="e">
        <f t="shared" si="4"/>
        <v>#DIV/0!</v>
      </c>
      <c r="AC29" s="55">
        <f t="shared" si="5"/>
        <v>0</v>
      </c>
      <c r="AD29" s="61"/>
      <c r="AE29" s="62"/>
      <c r="AF29" s="58"/>
      <c r="AG29" s="58"/>
      <c r="AH29" s="59"/>
      <c r="AI29" s="54" t="e">
        <f t="shared" si="6"/>
        <v>#DIV/0!</v>
      </c>
      <c r="AJ29" s="55">
        <f t="shared" si="7"/>
        <v>0</v>
      </c>
      <c r="AK29" s="61"/>
      <c r="AL29" s="62"/>
      <c r="AM29" s="58"/>
      <c r="AN29" s="58"/>
      <c r="AO29" s="59"/>
      <c r="AP29" s="54" t="e">
        <f t="shared" si="8"/>
        <v>#DIV/0!</v>
      </c>
      <c r="AQ29" s="55">
        <f t="shared" si="9"/>
        <v>0</v>
      </c>
      <c r="AR29" s="61"/>
      <c r="AS29" s="62"/>
      <c r="AT29" s="58"/>
      <c r="AU29" s="58"/>
      <c r="AV29" s="59"/>
      <c r="AW29" s="54" t="e">
        <f t="shared" si="10"/>
        <v>#DIV/0!</v>
      </c>
      <c r="AX29" s="55">
        <f t="shared" si="11"/>
        <v>0</v>
      </c>
      <c r="AY29" s="61"/>
      <c r="AZ29" s="62"/>
      <c r="BA29" s="58"/>
      <c r="BB29" s="58"/>
      <c r="BC29" s="59"/>
      <c r="BD29" s="54" t="e">
        <f t="shared" si="12"/>
        <v>#DIV/0!</v>
      </c>
      <c r="BE29" s="55">
        <f t="shared" si="13"/>
        <v>0</v>
      </c>
      <c r="BF29" s="61"/>
      <c r="BG29" s="62"/>
      <c r="BH29" s="58"/>
      <c r="BI29" s="58"/>
      <c r="BJ29" s="59"/>
      <c r="BK29" s="54" t="e">
        <f t="shared" si="14"/>
        <v>#DIV/0!</v>
      </c>
      <c r="BL29" s="55">
        <f t="shared" si="15"/>
        <v>0</v>
      </c>
      <c r="BM29" s="61"/>
      <c r="BN29" s="62"/>
      <c r="BO29" s="58"/>
      <c r="BP29" s="58"/>
      <c r="BQ29" s="59"/>
      <c r="BR29" s="54" t="e">
        <f t="shared" si="16"/>
        <v>#DIV/0!</v>
      </c>
      <c r="BS29" s="55">
        <f t="shared" si="17"/>
        <v>0</v>
      </c>
      <c r="BT29" s="61"/>
      <c r="BU29" s="62"/>
      <c r="BV29" s="58"/>
      <c r="BW29" s="58"/>
      <c r="BX29" s="59"/>
      <c r="BY29" s="54" t="e">
        <f t="shared" si="18"/>
        <v>#DIV/0!</v>
      </c>
      <c r="BZ29" s="55">
        <f t="shared" si="19"/>
        <v>0</v>
      </c>
      <c r="CA29" s="61"/>
      <c r="CB29" s="62"/>
      <c r="CC29" s="58"/>
      <c r="CD29" s="58"/>
      <c r="CE29" s="59"/>
      <c r="CF29" s="54" t="e">
        <f t="shared" si="20"/>
        <v>#DIV/0!</v>
      </c>
      <c r="CG29" s="55">
        <f t="shared" si="21"/>
        <v>0</v>
      </c>
      <c r="CH29" s="61"/>
      <c r="CI29" s="62"/>
      <c r="CJ29" s="58"/>
      <c r="CK29" s="58"/>
      <c r="CL29" s="59"/>
      <c r="CM29" s="54" t="e">
        <f t="shared" si="22"/>
        <v>#DIV/0!</v>
      </c>
      <c r="CN29" s="55">
        <f t="shared" si="23"/>
        <v>0</v>
      </c>
      <c r="CO29" s="61"/>
      <c r="CP29" s="62"/>
      <c r="CQ29" s="58"/>
      <c r="CR29" s="58"/>
      <c r="CS29" s="59"/>
      <c r="CT29" s="54" t="e">
        <f t="shared" si="24"/>
        <v>#DIV/0!</v>
      </c>
      <c r="CU29" s="55">
        <f t="shared" si="25"/>
        <v>0</v>
      </c>
      <c r="CV29" s="61"/>
      <c r="CW29" s="62"/>
      <c r="CX29" s="58"/>
      <c r="CY29" s="58"/>
      <c r="CZ29" s="59"/>
      <c r="DA29" s="54" t="e">
        <f t="shared" si="26"/>
        <v>#DIV/0!</v>
      </c>
      <c r="DB29" s="55">
        <f t="shared" si="27"/>
        <v>0</v>
      </c>
      <c r="DC29" s="61"/>
      <c r="DD29" s="62"/>
      <c r="DE29" s="58"/>
      <c r="DF29" s="58"/>
      <c r="DG29" s="59"/>
      <c r="DH29" s="54" t="e">
        <f t="shared" si="28"/>
        <v>#DIV/0!</v>
      </c>
      <c r="DI29" s="55">
        <f t="shared" si="29"/>
        <v>0</v>
      </c>
      <c r="DJ29" s="61"/>
      <c r="DK29" s="62"/>
      <c r="DL29" s="58"/>
      <c r="DM29" s="58"/>
      <c r="DN29" s="59"/>
      <c r="DO29" s="54" t="e">
        <f t="shared" si="30"/>
        <v>#DIV/0!</v>
      </c>
      <c r="DP29" s="55">
        <f t="shared" si="31"/>
        <v>0</v>
      </c>
      <c r="DQ29" s="61"/>
      <c r="DR29" s="62"/>
      <c r="DS29" s="58"/>
      <c r="DT29" s="58"/>
      <c r="DU29" s="59"/>
      <c r="DV29" s="54" t="e">
        <f t="shared" si="32"/>
        <v>#DIV/0!</v>
      </c>
      <c r="DW29" s="55">
        <f t="shared" si="33"/>
        <v>0</v>
      </c>
      <c r="DX29" s="61"/>
      <c r="DY29" s="62"/>
      <c r="DZ29" s="58"/>
      <c r="EA29" s="58"/>
      <c r="EB29" s="59"/>
      <c r="EC29" s="54" t="e">
        <f t="shared" si="34"/>
        <v>#DIV/0!</v>
      </c>
      <c r="ED29" s="55">
        <f t="shared" si="35"/>
        <v>0</v>
      </c>
      <c r="EE29" s="61"/>
      <c r="EF29" s="62"/>
      <c r="EG29" s="58"/>
      <c r="EH29" s="58"/>
      <c r="EI29" s="59"/>
      <c r="EJ29" s="54" t="e">
        <f t="shared" si="36"/>
        <v>#DIV/0!</v>
      </c>
      <c r="EK29" s="55">
        <f t="shared" si="37"/>
        <v>0</v>
      </c>
      <c r="EL29" s="61"/>
      <c r="EM29" s="62"/>
      <c r="EN29" s="58"/>
      <c r="EO29" s="58"/>
      <c r="EP29" s="59"/>
      <c r="EQ29" s="54" t="e">
        <f t="shared" si="38"/>
        <v>#DIV/0!</v>
      </c>
      <c r="ER29" s="55">
        <f t="shared" si="39"/>
        <v>0</v>
      </c>
      <c r="ES29" s="61"/>
      <c r="ET29" s="62"/>
      <c r="EU29" s="58"/>
      <c r="EV29" s="58"/>
      <c r="EW29" s="59"/>
      <c r="EX29" s="54" t="e">
        <f t="shared" si="40"/>
        <v>#DIV/0!</v>
      </c>
      <c r="EY29" s="55">
        <f t="shared" si="41"/>
        <v>0</v>
      </c>
      <c r="EZ29" s="61"/>
      <c r="FA29" s="62"/>
      <c r="FB29" s="58"/>
      <c r="FC29" s="58"/>
      <c r="FD29" s="59"/>
      <c r="FE29" s="54" t="e">
        <f t="shared" si="42"/>
        <v>#DIV/0!</v>
      </c>
      <c r="FF29" s="55">
        <f t="shared" si="43"/>
        <v>0</v>
      </c>
      <c r="FG29" s="61"/>
      <c r="FH29" s="62"/>
      <c r="FI29" s="58"/>
      <c r="FJ29" s="58"/>
      <c r="FK29" s="59"/>
      <c r="FL29" s="54" t="e">
        <f t="shared" si="44"/>
        <v>#DIV/0!</v>
      </c>
      <c r="FM29" s="55">
        <f t="shared" si="45"/>
        <v>0</v>
      </c>
      <c r="FN29" s="61"/>
      <c r="FO29" s="62"/>
      <c r="FP29" s="58"/>
      <c r="FQ29" s="58"/>
      <c r="FR29" s="59"/>
      <c r="FS29" s="54" t="e">
        <f t="shared" si="46"/>
        <v>#DIV/0!</v>
      </c>
      <c r="FT29" s="55">
        <f t="shared" si="47"/>
        <v>0</v>
      </c>
      <c r="FU29" s="61"/>
      <c r="FV29" s="62"/>
      <c r="FW29" s="58"/>
      <c r="FX29" s="58"/>
      <c r="FY29" s="59"/>
      <c r="FZ29" s="54" t="e">
        <f t="shared" si="48"/>
        <v>#DIV/0!</v>
      </c>
      <c r="GA29" s="55">
        <f t="shared" si="49"/>
        <v>0</v>
      </c>
      <c r="GB29" s="61"/>
      <c r="GC29" s="62"/>
      <c r="GD29" s="58"/>
      <c r="GE29" s="58"/>
      <c r="GF29" s="59"/>
      <c r="GG29" s="54" t="e">
        <f t="shared" si="50"/>
        <v>#DIV/0!</v>
      </c>
      <c r="GH29" s="55">
        <f t="shared" si="51"/>
        <v>0</v>
      </c>
      <c r="GI29" s="61"/>
      <c r="GJ29" s="62"/>
      <c r="GK29" s="58"/>
      <c r="GL29" s="58"/>
      <c r="GM29" s="59"/>
      <c r="GN29" s="54" t="e">
        <f t="shared" si="52"/>
        <v>#DIV/0!</v>
      </c>
      <c r="GO29" s="55">
        <f t="shared" si="53"/>
        <v>0</v>
      </c>
      <c r="GP29" s="61"/>
      <c r="GQ29" s="62"/>
      <c r="GR29" s="58"/>
      <c r="GS29" s="58"/>
      <c r="GT29" s="59"/>
      <c r="GU29" s="54" t="e">
        <f t="shared" si="54"/>
        <v>#DIV/0!</v>
      </c>
      <c r="GV29" s="55">
        <f t="shared" si="55"/>
        <v>0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 t="e">
        <f t="shared" si="57"/>
        <v>#DIV/0!</v>
      </c>
      <c r="H30" s="55">
        <f t="shared" si="56"/>
        <v>0</v>
      </c>
      <c r="I30" s="61"/>
      <c r="J30" s="62"/>
      <c r="K30" s="58"/>
      <c r="L30" s="58"/>
      <c r="M30" s="59"/>
      <c r="N30" s="54" t="e">
        <f t="shared" si="0"/>
        <v>#DIV/0!</v>
      </c>
      <c r="O30" s="55">
        <f t="shared" si="1"/>
        <v>0</v>
      </c>
      <c r="P30" s="61"/>
      <c r="Q30" s="62"/>
      <c r="R30" s="58"/>
      <c r="S30" s="58"/>
      <c r="T30" s="59"/>
      <c r="U30" s="54" t="e">
        <f t="shared" si="2"/>
        <v>#DIV/0!</v>
      </c>
      <c r="V30" s="55">
        <f t="shared" si="3"/>
        <v>0</v>
      </c>
      <c r="W30" s="61"/>
      <c r="X30" s="62"/>
      <c r="Y30" s="58"/>
      <c r="Z30" s="58"/>
      <c r="AA30" s="59"/>
      <c r="AB30" s="54" t="e">
        <f t="shared" si="4"/>
        <v>#DIV/0!</v>
      </c>
      <c r="AC30" s="55">
        <f t="shared" si="5"/>
        <v>0</v>
      </c>
      <c r="AD30" s="61"/>
      <c r="AE30" s="62"/>
      <c r="AF30" s="58"/>
      <c r="AG30" s="58"/>
      <c r="AH30" s="59"/>
      <c r="AI30" s="54" t="e">
        <f t="shared" si="6"/>
        <v>#DIV/0!</v>
      </c>
      <c r="AJ30" s="55">
        <f t="shared" si="7"/>
        <v>0</v>
      </c>
      <c r="AK30" s="61"/>
      <c r="AL30" s="62"/>
      <c r="AM30" s="58"/>
      <c r="AN30" s="58"/>
      <c r="AO30" s="59"/>
      <c r="AP30" s="54" t="e">
        <f t="shared" si="8"/>
        <v>#DIV/0!</v>
      </c>
      <c r="AQ30" s="55">
        <f t="shared" si="9"/>
        <v>0</v>
      </c>
      <c r="AR30" s="61"/>
      <c r="AS30" s="62"/>
      <c r="AT30" s="58"/>
      <c r="AU30" s="58"/>
      <c r="AV30" s="59"/>
      <c r="AW30" s="54" t="e">
        <f t="shared" si="10"/>
        <v>#DIV/0!</v>
      </c>
      <c r="AX30" s="55">
        <f t="shared" si="11"/>
        <v>0</v>
      </c>
      <c r="AY30" s="61"/>
      <c r="AZ30" s="62"/>
      <c r="BA30" s="58"/>
      <c r="BB30" s="58"/>
      <c r="BC30" s="59"/>
      <c r="BD30" s="54" t="e">
        <f t="shared" si="12"/>
        <v>#DIV/0!</v>
      </c>
      <c r="BE30" s="55">
        <f t="shared" si="13"/>
        <v>0</v>
      </c>
      <c r="BF30" s="61"/>
      <c r="BG30" s="62"/>
      <c r="BH30" s="58"/>
      <c r="BI30" s="58"/>
      <c r="BJ30" s="59"/>
      <c r="BK30" s="54" t="e">
        <f t="shared" si="14"/>
        <v>#DIV/0!</v>
      </c>
      <c r="BL30" s="55">
        <f t="shared" si="15"/>
        <v>0</v>
      </c>
      <c r="BM30" s="61"/>
      <c r="BN30" s="62"/>
      <c r="BO30" s="58"/>
      <c r="BP30" s="58"/>
      <c r="BQ30" s="59"/>
      <c r="BR30" s="54" t="e">
        <f t="shared" si="16"/>
        <v>#DIV/0!</v>
      </c>
      <c r="BS30" s="55">
        <f t="shared" si="17"/>
        <v>0</v>
      </c>
      <c r="BT30" s="61"/>
      <c r="BU30" s="62"/>
      <c r="BV30" s="58"/>
      <c r="BW30" s="58"/>
      <c r="BX30" s="59"/>
      <c r="BY30" s="54" t="e">
        <f t="shared" si="18"/>
        <v>#DIV/0!</v>
      </c>
      <c r="BZ30" s="55">
        <f t="shared" si="19"/>
        <v>0</v>
      </c>
      <c r="CA30" s="61"/>
      <c r="CB30" s="62"/>
      <c r="CC30" s="58"/>
      <c r="CD30" s="58"/>
      <c r="CE30" s="59"/>
      <c r="CF30" s="54" t="e">
        <f t="shared" si="20"/>
        <v>#DIV/0!</v>
      </c>
      <c r="CG30" s="55">
        <f t="shared" si="21"/>
        <v>0</v>
      </c>
      <c r="CH30" s="61"/>
      <c r="CI30" s="62"/>
      <c r="CJ30" s="58"/>
      <c r="CK30" s="58"/>
      <c r="CL30" s="59"/>
      <c r="CM30" s="54" t="e">
        <f t="shared" si="22"/>
        <v>#DIV/0!</v>
      </c>
      <c r="CN30" s="55">
        <f t="shared" si="23"/>
        <v>0</v>
      </c>
      <c r="CO30" s="61"/>
      <c r="CP30" s="62"/>
      <c r="CQ30" s="58"/>
      <c r="CR30" s="58"/>
      <c r="CS30" s="59"/>
      <c r="CT30" s="54" t="e">
        <f t="shared" si="24"/>
        <v>#DIV/0!</v>
      </c>
      <c r="CU30" s="55">
        <f t="shared" si="25"/>
        <v>0</v>
      </c>
      <c r="CV30" s="61"/>
      <c r="CW30" s="62"/>
      <c r="CX30" s="58"/>
      <c r="CY30" s="58"/>
      <c r="CZ30" s="59"/>
      <c r="DA30" s="54" t="e">
        <f t="shared" si="26"/>
        <v>#DIV/0!</v>
      </c>
      <c r="DB30" s="55">
        <f t="shared" si="27"/>
        <v>0</v>
      </c>
      <c r="DC30" s="61"/>
      <c r="DD30" s="62"/>
      <c r="DE30" s="58"/>
      <c r="DF30" s="58"/>
      <c r="DG30" s="59"/>
      <c r="DH30" s="54" t="e">
        <f t="shared" si="28"/>
        <v>#DIV/0!</v>
      </c>
      <c r="DI30" s="55">
        <f t="shared" si="29"/>
        <v>0</v>
      </c>
      <c r="DJ30" s="61"/>
      <c r="DK30" s="62"/>
      <c r="DL30" s="58"/>
      <c r="DM30" s="58"/>
      <c r="DN30" s="59"/>
      <c r="DO30" s="54" t="e">
        <f t="shared" si="30"/>
        <v>#DIV/0!</v>
      </c>
      <c r="DP30" s="55">
        <f t="shared" si="31"/>
        <v>0</v>
      </c>
      <c r="DQ30" s="61"/>
      <c r="DR30" s="62"/>
      <c r="DS30" s="58"/>
      <c r="DT30" s="58"/>
      <c r="DU30" s="59"/>
      <c r="DV30" s="54" t="e">
        <f t="shared" si="32"/>
        <v>#DIV/0!</v>
      </c>
      <c r="DW30" s="55">
        <f t="shared" si="33"/>
        <v>0</v>
      </c>
      <c r="DX30" s="61"/>
      <c r="DY30" s="62"/>
      <c r="DZ30" s="58"/>
      <c r="EA30" s="58"/>
      <c r="EB30" s="59"/>
      <c r="EC30" s="54" t="e">
        <f t="shared" si="34"/>
        <v>#DIV/0!</v>
      </c>
      <c r="ED30" s="55">
        <f t="shared" si="35"/>
        <v>0</v>
      </c>
      <c r="EE30" s="61"/>
      <c r="EF30" s="62"/>
      <c r="EG30" s="58"/>
      <c r="EH30" s="58"/>
      <c r="EI30" s="59"/>
      <c r="EJ30" s="54" t="e">
        <f t="shared" si="36"/>
        <v>#DIV/0!</v>
      </c>
      <c r="EK30" s="55">
        <f t="shared" si="37"/>
        <v>0</v>
      </c>
      <c r="EL30" s="61"/>
      <c r="EM30" s="62"/>
      <c r="EN30" s="58"/>
      <c r="EO30" s="58"/>
      <c r="EP30" s="59"/>
      <c r="EQ30" s="54" t="e">
        <f t="shared" si="38"/>
        <v>#DIV/0!</v>
      </c>
      <c r="ER30" s="55">
        <f t="shared" si="39"/>
        <v>0</v>
      </c>
      <c r="ES30" s="61"/>
      <c r="ET30" s="62"/>
      <c r="EU30" s="58"/>
      <c r="EV30" s="58"/>
      <c r="EW30" s="59"/>
      <c r="EX30" s="54" t="e">
        <f t="shared" si="40"/>
        <v>#DIV/0!</v>
      </c>
      <c r="EY30" s="55">
        <f t="shared" si="41"/>
        <v>0</v>
      </c>
      <c r="EZ30" s="61"/>
      <c r="FA30" s="62"/>
      <c r="FB30" s="58"/>
      <c r="FC30" s="58"/>
      <c r="FD30" s="59"/>
      <c r="FE30" s="54" t="e">
        <f t="shared" si="42"/>
        <v>#DIV/0!</v>
      </c>
      <c r="FF30" s="55">
        <f t="shared" si="43"/>
        <v>0</v>
      </c>
      <c r="FG30" s="61"/>
      <c r="FH30" s="62"/>
      <c r="FI30" s="58"/>
      <c r="FJ30" s="58"/>
      <c r="FK30" s="59"/>
      <c r="FL30" s="54" t="e">
        <f t="shared" si="44"/>
        <v>#DIV/0!</v>
      </c>
      <c r="FM30" s="55">
        <f t="shared" si="45"/>
        <v>0</v>
      </c>
      <c r="FN30" s="61"/>
      <c r="FO30" s="62"/>
      <c r="FP30" s="58"/>
      <c r="FQ30" s="58"/>
      <c r="FR30" s="59"/>
      <c r="FS30" s="54" t="e">
        <f t="shared" si="46"/>
        <v>#DIV/0!</v>
      </c>
      <c r="FT30" s="55">
        <f t="shared" si="47"/>
        <v>0</v>
      </c>
      <c r="FU30" s="61"/>
      <c r="FV30" s="62"/>
      <c r="FW30" s="58"/>
      <c r="FX30" s="58"/>
      <c r="FY30" s="59"/>
      <c r="FZ30" s="54" t="e">
        <f t="shared" si="48"/>
        <v>#DIV/0!</v>
      </c>
      <c r="GA30" s="55">
        <f t="shared" si="49"/>
        <v>0</v>
      </c>
      <c r="GB30" s="61"/>
      <c r="GC30" s="62"/>
      <c r="GD30" s="58"/>
      <c r="GE30" s="58"/>
      <c r="GF30" s="59"/>
      <c r="GG30" s="54" t="e">
        <f t="shared" si="50"/>
        <v>#DIV/0!</v>
      </c>
      <c r="GH30" s="55">
        <f t="shared" si="51"/>
        <v>0</v>
      </c>
      <c r="GI30" s="61"/>
      <c r="GJ30" s="62"/>
      <c r="GK30" s="58"/>
      <c r="GL30" s="58"/>
      <c r="GM30" s="59"/>
      <c r="GN30" s="54" t="e">
        <f t="shared" si="52"/>
        <v>#DIV/0!</v>
      </c>
      <c r="GO30" s="55">
        <f t="shared" si="53"/>
        <v>0</v>
      </c>
      <c r="GP30" s="61"/>
      <c r="GQ30" s="62"/>
      <c r="GR30" s="58"/>
      <c r="GS30" s="58"/>
      <c r="GT30" s="59"/>
      <c r="GU30" s="54" t="e">
        <f t="shared" si="54"/>
        <v>#DIV/0!</v>
      </c>
      <c r="GV30" s="55">
        <f t="shared" si="55"/>
        <v>0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 t="e">
        <f t="shared" si="57"/>
        <v>#DIV/0!</v>
      </c>
      <c r="H31" s="55">
        <f t="shared" si="56"/>
        <v>0</v>
      </c>
      <c r="I31" s="61"/>
      <c r="J31" s="62"/>
      <c r="K31" s="58"/>
      <c r="L31" s="58"/>
      <c r="M31" s="59"/>
      <c r="N31" s="54" t="e">
        <f t="shared" si="0"/>
        <v>#DIV/0!</v>
      </c>
      <c r="O31" s="55">
        <f t="shared" si="1"/>
        <v>0</v>
      </c>
      <c r="P31" s="61"/>
      <c r="Q31" s="62"/>
      <c r="R31" s="58"/>
      <c r="S31" s="58"/>
      <c r="T31" s="59"/>
      <c r="U31" s="54" t="e">
        <f t="shared" si="2"/>
        <v>#DIV/0!</v>
      </c>
      <c r="V31" s="55">
        <f t="shared" si="3"/>
        <v>0</v>
      </c>
      <c r="W31" s="61"/>
      <c r="X31" s="62"/>
      <c r="Y31" s="58"/>
      <c r="Z31" s="58"/>
      <c r="AA31" s="59"/>
      <c r="AB31" s="54" t="e">
        <f t="shared" si="4"/>
        <v>#DIV/0!</v>
      </c>
      <c r="AC31" s="55">
        <f t="shared" si="5"/>
        <v>0</v>
      </c>
      <c r="AD31" s="61"/>
      <c r="AE31" s="62"/>
      <c r="AF31" s="58"/>
      <c r="AG31" s="58"/>
      <c r="AH31" s="59"/>
      <c r="AI31" s="54" t="e">
        <f t="shared" si="6"/>
        <v>#DIV/0!</v>
      </c>
      <c r="AJ31" s="55">
        <f t="shared" si="7"/>
        <v>0</v>
      </c>
      <c r="AK31" s="61"/>
      <c r="AL31" s="62"/>
      <c r="AM31" s="58"/>
      <c r="AN31" s="58"/>
      <c r="AO31" s="59"/>
      <c r="AP31" s="54" t="e">
        <f t="shared" si="8"/>
        <v>#DIV/0!</v>
      </c>
      <c r="AQ31" s="55">
        <f t="shared" si="9"/>
        <v>0</v>
      </c>
      <c r="AR31" s="61"/>
      <c r="AS31" s="62"/>
      <c r="AT31" s="58"/>
      <c r="AU31" s="58"/>
      <c r="AV31" s="59"/>
      <c r="AW31" s="54" t="e">
        <f t="shared" si="10"/>
        <v>#DIV/0!</v>
      </c>
      <c r="AX31" s="55">
        <f t="shared" si="11"/>
        <v>0</v>
      </c>
      <c r="AY31" s="61"/>
      <c r="AZ31" s="62"/>
      <c r="BA31" s="58"/>
      <c r="BB31" s="58"/>
      <c r="BC31" s="59"/>
      <c r="BD31" s="54" t="e">
        <f t="shared" si="12"/>
        <v>#DIV/0!</v>
      </c>
      <c r="BE31" s="55">
        <f t="shared" si="13"/>
        <v>0</v>
      </c>
      <c r="BF31" s="61"/>
      <c r="BG31" s="62"/>
      <c r="BH31" s="58"/>
      <c r="BI31" s="58"/>
      <c r="BJ31" s="59"/>
      <c r="BK31" s="54" t="e">
        <f t="shared" si="14"/>
        <v>#DIV/0!</v>
      </c>
      <c r="BL31" s="55">
        <f t="shared" si="15"/>
        <v>0</v>
      </c>
      <c r="BM31" s="61"/>
      <c r="BN31" s="62"/>
      <c r="BO31" s="58"/>
      <c r="BP31" s="58"/>
      <c r="BQ31" s="59"/>
      <c r="BR31" s="54" t="e">
        <f t="shared" si="16"/>
        <v>#DIV/0!</v>
      </c>
      <c r="BS31" s="55">
        <f t="shared" si="17"/>
        <v>0</v>
      </c>
      <c r="BT31" s="61"/>
      <c r="BU31" s="62"/>
      <c r="BV31" s="58"/>
      <c r="BW31" s="58"/>
      <c r="BX31" s="59"/>
      <c r="BY31" s="54" t="e">
        <f t="shared" si="18"/>
        <v>#DIV/0!</v>
      </c>
      <c r="BZ31" s="55">
        <f t="shared" si="19"/>
        <v>0</v>
      </c>
      <c r="CA31" s="61"/>
      <c r="CB31" s="62"/>
      <c r="CC31" s="58"/>
      <c r="CD31" s="58"/>
      <c r="CE31" s="59"/>
      <c r="CF31" s="54" t="e">
        <f t="shared" si="20"/>
        <v>#DIV/0!</v>
      </c>
      <c r="CG31" s="55">
        <f t="shared" si="21"/>
        <v>0</v>
      </c>
      <c r="CH31" s="61"/>
      <c r="CI31" s="62"/>
      <c r="CJ31" s="58"/>
      <c r="CK31" s="58"/>
      <c r="CL31" s="59"/>
      <c r="CM31" s="54" t="e">
        <f t="shared" si="22"/>
        <v>#DIV/0!</v>
      </c>
      <c r="CN31" s="55">
        <f t="shared" si="23"/>
        <v>0</v>
      </c>
      <c r="CO31" s="61"/>
      <c r="CP31" s="62"/>
      <c r="CQ31" s="58"/>
      <c r="CR31" s="58"/>
      <c r="CS31" s="59"/>
      <c r="CT31" s="54" t="e">
        <f t="shared" si="24"/>
        <v>#DIV/0!</v>
      </c>
      <c r="CU31" s="55">
        <f t="shared" si="25"/>
        <v>0</v>
      </c>
      <c r="CV31" s="61"/>
      <c r="CW31" s="62"/>
      <c r="CX31" s="58"/>
      <c r="CY31" s="58"/>
      <c r="CZ31" s="59"/>
      <c r="DA31" s="54" t="e">
        <f t="shared" si="26"/>
        <v>#DIV/0!</v>
      </c>
      <c r="DB31" s="55">
        <f t="shared" si="27"/>
        <v>0</v>
      </c>
      <c r="DC31" s="61"/>
      <c r="DD31" s="62"/>
      <c r="DE31" s="58"/>
      <c r="DF31" s="58"/>
      <c r="DG31" s="59"/>
      <c r="DH31" s="54" t="e">
        <f t="shared" si="28"/>
        <v>#DIV/0!</v>
      </c>
      <c r="DI31" s="55">
        <f t="shared" si="29"/>
        <v>0</v>
      </c>
      <c r="DJ31" s="61"/>
      <c r="DK31" s="62"/>
      <c r="DL31" s="58"/>
      <c r="DM31" s="58"/>
      <c r="DN31" s="59"/>
      <c r="DO31" s="54" t="e">
        <f t="shared" si="30"/>
        <v>#DIV/0!</v>
      </c>
      <c r="DP31" s="55">
        <f t="shared" si="31"/>
        <v>0</v>
      </c>
      <c r="DQ31" s="61"/>
      <c r="DR31" s="62"/>
      <c r="DS31" s="58"/>
      <c r="DT31" s="58"/>
      <c r="DU31" s="59"/>
      <c r="DV31" s="54" t="e">
        <f t="shared" si="32"/>
        <v>#DIV/0!</v>
      </c>
      <c r="DW31" s="55">
        <f t="shared" si="33"/>
        <v>0</v>
      </c>
      <c r="DX31" s="61"/>
      <c r="DY31" s="62"/>
      <c r="DZ31" s="58"/>
      <c r="EA31" s="58"/>
      <c r="EB31" s="59"/>
      <c r="EC31" s="54" t="e">
        <f t="shared" si="34"/>
        <v>#DIV/0!</v>
      </c>
      <c r="ED31" s="55">
        <f t="shared" si="35"/>
        <v>0</v>
      </c>
      <c r="EE31" s="61"/>
      <c r="EF31" s="62"/>
      <c r="EG31" s="58"/>
      <c r="EH31" s="58"/>
      <c r="EI31" s="59"/>
      <c r="EJ31" s="54" t="e">
        <f t="shared" si="36"/>
        <v>#DIV/0!</v>
      </c>
      <c r="EK31" s="55">
        <f t="shared" si="37"/>
        <v>0</v>
      </c>
      <c r="EL31" s="61"/>
      <c r="EM31" s="62"/>
      <c r="EN31" s="58"/>
      <c r="EO31" s="58"/>
      <c r="EP31" s="59"/>
      <c r="EQ31" s="54" t="e">
        <f t="shared" si="38"/>
        <v>#DIV/0!</v>
      </c>
      <c r="ER31" s="55">
        <f t="shared" si="39"/>
        <v>0</v>
      </c>
      <c r="ES31" s="61"/>
      <c r="ET31" s="62"/>
      <c r="EU31" s="58"/>
      <c r="EV31" s="58"/>
      <c r="EW31" s="59"/>
      <c r="EX31" s="54" t="e">
        <f t="shared" si="40"/>
        <v>#DIV/0!</v>
      </c>
      <c r="EY31" s="55">
        <f t="shared" si="41"/>
        <v>0</v>
      </c>
      <c r="EZ31" s="61"/>
      <c r="FA31" s="62"/>
      <c r="FB31" s="58"/>
      <c r="FC31" s="58"/>
      <c r="FD31" s="59"/>
      <c r="FE31" s="54" t="e">
        <f t="shared" si="42"/>
        <v>#DIV/0!</v>
      </c>
      <c r="FF31" s="55">
        <f t="shared" si="43"/>
        <v>0</v>
      </c>
      <c r="FG31" s="61"/>
      <c r="FH31" s="62"/>
      <c r="FI31" s="58"/>
      <c r="FJ31" s="58"/>
      <c r="FK31" s="59"/>
      <c r="FL31" s="54" t="e">
        <f t="shared" si="44"/>
        <v>#DIV/0!</v>
      </c>
      <c r="FM31" s="55">
        <f t="shared" si="45"/>
        <v>0</v>
      </c>
      <c r="FN31" s="61"/>
      <c r="FO31" s="62"/>
      <c r="FP31" s="58"/>
      <c r="FQ31" s="58"/>
      <c r="FR31" s="59"/>
      <c r="FS31" s="54" t="e">
        <f t="shared" si="46"/>
        <v>#DIV/0!</v>
      </c>
      <c r="FT31" s="55">
        <f t="shared" si="47"/>
        <v>0</v>
      </c>
      <c r="FU31" s="61"/>
      <c r="FV31" s="62"/>
      <c r="FW31" s="58"/>
      <c r="FX31" s="58"/>
      <c r="FY31" s="59"/>
      <c r="FZ31" s="54" t="e">
        <f t="shared" si="48"/>
        <v>#DIV/0!</v>
      </c>
      <c r="GA31" s="55">
        <f t="shared" si="49"/>
        <v>0</v>
      </c>
      <c r="GB31" s="61"/>
      <c r="GC31" s="62"/>
      <c r="GD31" s="58"/>
      <c r="GE31" s="58"/>
      <c r="GF31" s="59"/>
      <c r="GG31" s="54" t="e">
        <f t="shared" si="50"/>
        <v>#DIV/0!</v>
      </c>
      <c r="GH31" s="55">
        <f t="shared" si="51"/>
        <v>0</v>
      </c>
      <c r="GI31" s="61"/>
      <c r="GJ31" s="62"/>
      <c r="GK31" s="58"/>
      <c r="GL31" s="58"/>
      <c r="GM31" s="59"/>
      <c r="GN31" s="54" t="e">
        <f t="shared" si="52"/>
        <v>#DIV/0!</v>
      </c>
      <c r="GO31" s="55">
        <f t="shared" si="53"/>
        <v>0</v>
      </c>
      <c r="GP31" s="61"/>
      <c r="GQ31" s="62"/>
      <c r="GR31" s="58"/>
      <c r="GS31" s="58"/>
      <c r="GT31" s="59"/>
      <c r="GU31" s="54" t="e">
        <f t="shared" si="54"/>
        <v>#DIV/0!</v>
      </c>
      <c r="GV31" s="55">
        <f t="shared" si="55"/>
        <v>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 t="e">
        <f t="shared" si="57"/>
        <v>#DIV/0!</v>
      </c>
      <c r="H32" s="55">
        <f t="shared" si="56"/>
        <v>0</v>
      </c>
      <c r="I32" s="61"/>
      <c r="J32" s="62"/>
      <c r="K32" s="58"/>
      <c r="L32" s="58"/>
      <c r="M32" s="59"/>
      <c r="N32" s="54" t="e">
        <f t="shared" si="0"/>
        <v>#DIV/0!</v>
      </c>
      <c r="O32" s="55">
        <f t="shared" si="1"/>
        <v>0</v>
      </c>
      <c r="P32" s="61"/>
      <c r="Q32" s="62"/>
      <c r="R32" s="58"/>
      <c r="S32" s="58"/>
      <c r="T32" s="59"/>
      <c r="U32" s="54" t="e">
        <f t="shared" si="2"/>
        <v>#DIV/0!</v>
      </c>
      <c r="V32" s="55">
        <f t="shared" si="3"/>
        <v>0</v>
      </c>
      <c r="W32" s="61"/>
      <c r="X32" s="62"/>
      <c r="Y32" s="58"/>
      <c r="Z32" s="58"/>
      <c r="AA32" s="59"/>
      <c r="AB32" s="54" t="e">
        <f t="shared" si="4"/>
        <v>#DIV/0!</v>
      </c>
      <c r="AC32" s="55">
        <f t="shared" si="5"/>
        <v>0</v>
      </c>
      <c r="AD32" s="61"/>
      <c r="AE32" s="62"/>
      <c r="AF32" s="58"/>
      <c r="AG32" s="58"/>
      <c r="AH32" s="59"/>
      <c r="AI32" s="54" t="e">
        <f t="shared" si="6"/>
        <v>#DIV/0!</v>
      </c>
      <c r="AJ32" s="55">
        <f t="shared" si="7"/>
        <v>0</v>
      </c>
      <c r="AK32" s="61"/>
      <c r="AL32" s="62"/>
      <c r="AM32" s="58"/>
      <c r="AN32" s="58"/>
      <c r="AO32" s="59"/>
      <c r="AP32" s="54" t="e">
        <f t="shared" si="8"/>
        <v>#DIV/0!</v>
      </c>
      <c r="AQ32" s="55">
        <f t="shared" si="9"/>
        <v>0</v>
      </c>
      <c r="AR32" s="61"/>
      <c r="AS32" s="62"/>
      <c r="AT32" s="58"/>
      <c r="AU32" s="58"/>
      <c r="AV32" s="59"/>
      <c r="AW32" s="54" t="e">
        <f t="shared" si="10"/>
        <v>#DIV/0!</v>
      </c>
      <c r="AX32" s="55">
        <f t="shared" si="11"/>
        <v>0</v>
      </c>
      <c r="AY32" s="61"/>
      <c r="AZ32" s="62"/>
      <c r="BA32" s="58"/>
      <c r="BB32" s="58"/>
      <c r="BC32" s="59"/>
      <c r="BD32" s="54" t="e">
        <f t="shared" si="12"/>
        <v>#DIV/0!</v>
      </c>
      <c r="BE32" s="55">
        <f t="shared" si="13"/>
        <v>0</v>
      </c>
      <c r="BF32" s="61"/>
      <c r="BG32" s="62"/>
      <c r="BH32" s="58"/>
      <c r="BI32" s="58"/>
      <c r="BJ32" s="59"/>
      <c r="BK32" s="54" t="e">
        <f t="shared" si="14"/>
        <v>#DIV/0!</v>
      </c>
      <c r="BL32" s="55">
        <f t="shared" si="15"/>
        <v>0</v>
      </c>
      <c r="BM32" s="61"/>
      <c r="BN32" s="62"/>
      <c r="BO32" s="58"/>
      <c r="BP32" s="58"/>
      <c r="BQ32" s="59"/>
      <c r="BR32" s="54" t="e">
        <f t="shared" si="16"/>
        <v>#DIV/0!</v>
      </c>
      <c r="BS32" s="55">
        <f t="shared" si="17"/>
        <v>0</v>
      </c>
      <c r="BT32" s="61"/>
      <c r="BU32" s="62"/>
      <c r="BV32" s="58"/>
      <c r="BW32" s="58"/>
      <c r="BX32" s="59"/>
      <c r="BY32" s="54" t="e">
        <f t="shared" si="18"/>
        <v>#DIV/0!</v>
      </c>
      <c r="BZ32" s="55">
        <f t="shared" si="19"/>
        <v>0</v>
      </c>
      <c r="CA32" s="61"/>
      <c r="CB32" s="62"/>
      <c r="CC32" s="58"/>
      <c r="CD32" s="58"/>
      <c r="CE32" s="59"/>
      <c r="CF32" s="54" t="e">
        <f t="shared" si="20"/>
        <v>#DIV/0!</v>
      </c>
      <c r="CG32" s="55">
        <f t="shared" si="21"/>
        <v>0</v>
      </c>
      <c r="CH32" s="61"/>
      <c r="CI32" s="62"/>
      <c r="CJ32" s="58"/>
      <c r="CK32" s="58"/>
      <c r="CL32" s="59"/>
      <c r="CM32" s="54" t="e">
        <f t="shared" si="22"/>
        <v>#DIV/0!</v>
      </c>
      <c r="CN32" s="55">
        <f t="shared" si="23"/>
        <v>0</v>
      </c>
      <c r="CO32" s="61"/>
      <c r="CP32" s="62"/>
      <c r="CQ32" s="58"/>
      <c r="CR32" s="58"/>
      <c r="CS32" s="59"/>
      <c r="CT32" s="54" t="e">
        <f t="shared" si="24"/>
        <v>#DIV/0!</v>
      </c>
      <c r="CU32" s="55">
        <f t="shared" si="25"/>
        <v>0</v>
      </c>
      <c r="CV32" s="61"/>
      <c r="CW32" s="62"/>
      <c r="CX32" s="58"/>
      <c r="CY32" s="58"/>
      <c r="CZ32" s="59"/>
      <c r="DA32" s="54" t="e">
        <f t="shared" si="26"/>
        <v>#DIV/0!</v>
      </c>
      <c r="DB32" s="55">
        <f t="shared" si="27"/>
        <v>0</v>
      </c>
      <c r="DC32" s="61"/>
      <c r="DD32" s="62"/>
      <c r="DE32" s="58"/>
      <c r="DF32" s="58"/>
      <c r="DG32" s="59"/>
      <c r="DH32" s="54" t="e">
        <f t="shared" si="28"/>
        <v>#DIV/0!</v>
      </c>
      <c r="DI32" s="55">
        <f t="shared" si="29"/>
        <v>0</v>
      </c>
      <c r="DJ32" s="61"/>
      <c r="DK32" s="62"/>
      <c r="DL32" s="58"/>
      <c r="DM32" s="58"/>
      <c r="DN32" s="59"/>
      <c r="DO32" s="54" t="e">
        <f t="shared" si="30"/>
        <v>#DIV/0!</v>
      </c>
      <c r="DP32" s="55">
        <f t="shared" si="31"/>
        <v>0</v>
      </c>
      <c r="DQ32" s="61"/>
      <c r="DR32" s="62"/>
      <c r="DS32" s="58"/>
      <c r="DT32" s="58"/>
      <c r="DU32" s="59"/>
      <c r="DV32" s="54" t="e">
        <f t="shared" si="32"/>
        <v>#DIV/0!</v>
      </c>
      <c r="DW32" s="55">
        <f t="shared" si="33"/>
        <v>0</v>
      </c>
      <c r="DX32" s="61"/>
      <c r="DY32" s="62"/>
      <c r="DZ32" s="58"/>
      <c r="EA32" s="58"/>
      <c r="EB32" s="59"/>
      <c r="EC32" s="54" t="e">
        <f t="shared" si="34"/>
        <v>#DIV/0!</v>
      </c>
      <c r="ED32" s="55">
        <f t="shared" si="35"/>
        <v>0</v>
      </c>
      <c r="EE32" s="61"/>
      <c r="EF32" s="62"/>
      <c r="EG32" s="58"/>
      <c r="EH32" s="58"/>
      <c r="EI32" s="59"/>
      <c r="EJ32" s="54" t="e">
        <f t="shared" si="36"/>
        <v>#DIV/0!</v>
      </c>
      <c r="EK32" s="55">
        <f t="shared" si="37"/>
        <v>0</v>
      </c>
      <c r="EL32" s="61"/>
      <c r="EM32" s="62"/>
      <c r="EN32" s="58"/>
      <c r="EO32" s="58"/>
      <c r="EP32" s="59"/>
      <c r="EQ32" s="54" t="e">
        <f t="shared" si="38"/>
        <v>#DIV/0!</v>
      </c>
      <c r="ER32" s="55">
        <f t="shared" si="39"/>
        <v>0</v>
      </c>
      <c r="ES32" s="61"/>
      <c r="ET32" s="62"/>
      <c r="EU32" s="58"/>
      <c r="EV32" s="58"/>
      <c r="EW32" s="59"/>
      <c r="EX32" s="54" t="e">
        <f t="shared" si="40"/>
        <v>#DIV/0!</v>
      </c>
      <c r="EY32" s="55">
        <f t="shared" si="41"/>
        <v>0</v>
      </c>
      <c r="EZ32" s="61"/>
      <c r="FA32" s="62"/>
      <c r="FB32" s="58"/>
      <c r="FC32" s="58"/>
      <c r="FD32" s="59"/>
      <c r="FE32" s="54" t="e">
        <f t="shared" si="42"/>
        <v>#DIV/0!</v>
      </c>
      <c r="FF32" s="55">
        <f t="shared" si="43"/>
        <v>0</v>
      </c>
      <c r="FG32" s="61"/>
      <c r="FH32" s="62"/>
      <c r="FI32" s="58"/>
      <c r="FJ32" s="58"/>
      <c r="FK32" s="59"/>
      <c r="FL32" s="54" t="e">
        <f t="shared" si="44"/>
        <v>#DIV/0!</v>
      </c>
      <c r="FM32" s="55">
        <f t="shared" si="45"/>
        <v>0</v>
      </c>
      <c r="FN32" s="61"/>
      <c r="FO32" s="62"/>
      <c r="FP32" s="58"/>
      <c r="FQ32" s="58"/>
      <c r="FR32" s="59"/>
      <c r="FS32" s="54" t="e">
        <f t="shared" si="46"/>
        <v>#DIV/0!</v>
      </c>
      <c r="FT32" s="55">
        <f t="shared" si="47"/>
        <v>0</v>
      </c>
      <c r="FU32" s="61"/>
      <c r="FV32" s="62"/>
      <c r="FW32" s="58"/>
      <c r="FX32" s="58"/>
      <c r="FY32" s="59"/>
      <c r="FZ32" s="54" t="e">
        <f t="shared" si="48"/>
        <v>#DIV/0!</v>
      </c>
      <c r="GA32" s="55">
        <f t="shared" si="49"/>
        <v>0</v>
      </c>
      <c r="GB32" s="61"/>
      <c r="GC32" s="62"/>
      <c r="GD32" s="58"/>
      <c r="GE32" s="58"/>
      <c r="GF32" s="59"/>
      <c r="GG32" s="54" t="e">
        <f t="shared" si="50"/>
        <v>#DIV/0!</v>
      </c>
      <c r="GH32" s="55">
        <f t="shared" si="51"/>
        <v>0</v>
      </c>
      <c r="GI32" s="61"/>
      <c r="GJ32" s="62"/>
      <c r="GK32" s="58"/>
      <c r="GL32" s="58"/>
      <c r="GM32" s="59"/>
      <c r="GN32" s="54" t="e">
        <f t="shared" si="52"/>
        <v>#DIV/0!</v>
      </c>
      <c r="GO32" s="55">
        <f t="shared" si="53"/>
        <v>0</v>
      </c>
      <c r="GP32" s="61"/>
      <c r="GQ32" s="62"/>
      <c r="GR32" s="58"/>
      <c r="GS32" s="58"/>
      <c r="GT32" s="59"/>
      <c r="GU32" s="54" t="e">
        <f t="shared" si="54"/>
        <v>#DIV/0!</v>
      </c>
      <c r="GV32" s="55">
        <f t="shared" si="55"/>
        <v>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 t="e">
        <f t="shared" si="57"/>
        <v>#DIV/0!</v>
      </c>
      <c r="H33" s="55">
        <f t="shared" si="56"/>
        <v>0</v>
      </c>
      <c r="I33" s="61"/>
      <c r="J33" s="62"/>
      <c r="K33" s="58"/>
      <c r="L33" s="58"/>
      <c r="M33" s="59"/>
      <c r="N33" s="54" t="e">
        <f t="shared" si="0"/>
        <v>#DIV/0!</v>
      </c>
      <c r="O33" s="55">
        <f t="shared" si="1"/>
        <v>0</v>
      </c>
      <c r="P33" s="61"/>
      <c r="Q33" s="62"/>
      <c r="R33" s="58"/>
      <c r="S33" s="58"/>
      <c r="T33" s="59"/>
      <c r="U33" s="54" t="e">
        <f t="shared" si="2"/>
        <v>#DIV/0!</v>
      </c>
      <c r="V33" s="55">
        <f t="shared" si="3"/>
        <v>0</v>
      </c>
      <c r="W33" s="61"/>
      <c r="X33" s="62"/>
      <c r="Y33" s="58"/>
      <c r="Z33" s="58"/>
      <c r="AA33" s="59"/>
      <c r="AB33" s="54" t="e">
        <f t="shared" si="4"/>
        <v>#DIV/0!</v>
      </c>
      <c r="AC33" s="55">
        <f t="shared" si="5"/>
        <v>0</v>
      </c>
      <c r="AD33" s="61"/>
      <c r="AE33" s="62"/>
      <c r="AF33" s="58"/>
      <c r="AG33" s="58"/>
      <c r="AH33" s="59"/>
      <c r="AI33" s="54" t="e">
        <f t="shared" si="6"/>
        <v>#DIV/0!</v>
      </c>
      <c r="AJ33" s="55">
        <f t="shared" si="7"/>
        <v>0</v>
      </c>
      <c r="AK33" s="61"/>
      <c r="AL33" s="62"/>
      <c r="AM33" s="58"/>
      <c r="AN33" s="58"/>
      <c r="AO33" s="59"/>
      <c r="AP33" s="54" t="e">
        <f t="shared" si="8"/>
        <v>#DIV/0!</v>
      </c>
      <c r="AQ33" s="55">
        <f t="shared" si="9"/>
        <v>0</v>
      </c>
      <c r="AR33" s="61"/>
      <c r="AS33" s="62"/>
      <c r="AT33" s="58"/>
      <c r="AU33" s="58"/>
      <c r="AV33" s="59"/>
      <c r="AW33" s="54" t="e">
        <f t="shared" si="10"/>
        <v>#DIV/0!</v>
      </c>
      <c r="AX33" s="55">
        <f t="shared" si="11"/>
        <v>0</v>
      </c>
      <c r="AY33" s="61"/>
      <c r="AZ33" s="62"/>
      <c r="BA33" s="58"/>
      <c r="BB33" s="58"/>
      <c r="BC33" s="59"/>
      <c r="BD33" s="54" t="e">
        <f t="shared" si="12"/>
        <v>#DIV/0!</v>
      </c>
      <c r="BE33" s="55">
        <f t="shared" si="13"/>
        <v>0</v>
      </c>
      <c r="BF33" s="61"/>
      <c r="BG33" s="62"/>
      <c r="BH33" s="58"/>
      <c r="BI33" s="58"/>
      <c r="BJ33" s="59"/>
      <c r="BK33" s="54" t="e">
        <f t="shared" si="14"/>
        <v>#DIV/0!</v>
      </c>
      <c r="BL33" s="55">
        <f t="shared" si="15"/>
        <v>0</v>
      </c>
      <c r="BM33" s="61"/>
      <c r="BN33" s="62"/>
      <c r="BO33" s="58"/>
      <c r="BP33" s="58"/>
      <c r="BQ33" s="59"/>
      <c r="BR33" s="54" t="e">
        <f t="shared" si="16"/>
        <v>#DIV/0!</v>
      </c>
      <c r="BS33" s="55">
        <f t="shared" si="17"/>
        <v>0</v>
      </c>
      <c r="BT33" s="61"/>
      <c r="BU33" s="62"/>
      <c r="BV33" s="58"/>
      <c r="BW33" s="58"/>
      <c r="BX33" s="59"/>
      <c r="BY33" s="54" t="e">
        <f t="shared" si="18"/>
        <v>#DIV/0!</v>
      </c>
      <c r="BZ33" s="55">
        <f t="shared" si="19"/>
        <v>0</v>
      </c>
      <c r="CA33" s="61"/>
      <c r="CB33" s="62"/>
      <c r="CC33" s="58"/>
      <c r="CD33" s="58"/>
      <c r="CE33" s="59"/>
      <c r="CF33" s="54" t="e">
        <f t="shared" si="20"/>
        <v>#DIV/0!</v>
      </c>
      <c r="CG33" s="55">
        <f t="shared" si="21"/>
        <v>0</v>
      </c>
      <c r="CH33" s="61"/>
      <c r="CI33" s="62"/>
      <c r="CJ33" s="58"/>
      <c r="CK33" s="58"/>
      <c r="CL33" s="59"/>
      <c r="CM33" s="54" t="e">
        <f t="shared" si="22"/>
        <v>#DIV/0!</v>
      </c>
      <c r="CN33" s="55">
        <f t="shared" si="23"/>
        <v>0</v>
      </c>
      <c r="CO33" s="61"/>
      <c r="CP33" s="62"/>
      <c r="CQ33" s="58"/>
      <c r="CR33" s="58"/>
      <c r="CS33" s="59"/>
      <c r="CT33" s="54" t="e">
        <f t="shared" si="24"/>
        <v>#DIV/0!</v>
      </c>
      <c r="CU33" s="55">
        <f t="shared" si="25"/>
        <v>0</v>
      </c>
      <c r="CV33" s="61"/>
      <c r="CW33" s="62"/>
      <c r="CX33" s="58"/>
      <c r="CY33" s="58"/>
      <c r="CZ33" s="59"/>
      <c r="DA33" s="54" t="e">
        <f t="shared" si="26"/>
        <v>#DIV/0!</v>
      </c>
      <c r="DB33" s="55">
        <f t="shared" si="27"/>
        <v>0</v>
      </c>
      <c r="DC33" s="61"/>
      <c r="DD33" s="62"/>
      <c r="DE33" s="58"/>
      <c r="DF33" s="58"/>
      <c r="DG33" s="59"/>
      <c r="DH33" s="54" t="e">
        <f t="shared" si="28"/>
        <v>#DIV/0!</v>
      </c>
      <c r="DI33" s="55">
        <f t="shared" si="29"/>
        <v>0</v>
      </c>
      <c r="DJ33" s="61"/>
      <c r="DK33" s="62"/>
      <c r="DL33" s="58"/>
      <c r="DM33" s="58"/>
      <c r="DN33" s="59"/>
      <c r="DO33" s="54" t="e">
        <f t="shared" si="30"/>
        <v>#DIV/0!</v>
      </c>
      <c r="DP33" s="55">
        <f t="shared" si="31"/>
        <v>0</v>
      </c>
      <c r="DQ33" s="61"/>
      <c r="DR33" s="62"/>
      <c r="DS33" s="58"/>
      <c r="DT33" s="58"/>
      <c r="DU33" s="59"/>
      <c r="DV33" s="54" t="e">
        <f t="shared" si="32"/>
        <v>#DIV/0!</v>
      </c>
      <c r="DW33" s="55">
        <f t="shared" si="33"/>
        <v>0</v>
      </c>
      <c r="DX33" s="61"/>
      <c r="DY33" s="62"/>
      <c r="DZ33" s="58"/>
      <c r="EA33" s="58"/>
      <c r="EB33" s="59"/>
      <c r="EC33" s="54" t="e">
        <f t="shared" si="34"/>
        <v>#DIV/0!</v>
      </c>
      <c r="ED33" s="55">
        <f t="shared" si="35"/>
        <v>0</v>
      </c>
      <c r="EE33" s="61"/>
      <c r="EF33" s="62"/>
      <c r="EG33" s="58"/>
      <c r="EH33" s="58"/>
      <c r="EI33" s="59"/>
      <c r="EJ33" s="54" t="e">
        <f t="shared" si="36"/>
        <v>#DIV/0!</v>
      </c>
      <c r="EK33" s="55">
        <f t="shared" si="37"/>
        <v>0</v>
      </c>
      <c r="EL33" s="61"/>
      <c r="EM33" s="62"/>
      <c r="EN33" s="58"/>
      <c r="EO33" s="58"/>
      <c r="EP33" s="59"/>
      <c r="EQ33" s="54" t="e">
        <f t="shared" si="38"/>
        <v>#DIV/0!</v>
      </c>
      <c r="ER33" s="55">
        <f t="shared" si="39"/>
        <v>0</v>
      </c>
      <c r="ES33" s="61"/>
      <c r="ET33" s="62"/>
      <c r="EU33" s="58"/>
      <c r="EV33" s="58"/>
      <c r="EW33" s="59"/>
      <c r="EX33" s="54" t="e">
        <f t="shared" si="40"/>
        <v>#DIV/0!</v>
      </c>
      <c r="EY33" s="55">
        <f t="shared" si="41"/>
        <v>0</v>
      </c>
      <c r="EZ33" s="61"/>
      <c r="FA33" s="62"/>
      <c r="FB33" s="58"/>
      <c r="FC33" s="58"/>
      <c r="FD33" s="59"/>
      <c r="FE33" s="54" t="e">
        <f t="shared" si="42"/>
        <v>#DIV/0!</v>
      </c>
      <c r="FF33" s="55">
        <f t="shared" si="43"/>
        <v>0</v>
      </c>
      <c r="FG33" s="61"/>
      <c r="FH33" s="62"/>
      <c r="FI33" s="58"/>
      <c r="FJ33" s="58"/>
      <c r="FK33" s="59"/>
      <c r="FL33" s="54" t="e">
        <f t="shared" si="44"/>
        <v>#DIV/0!</v>
      </c>
      <c r="FM33" s="55">
        <f t="shared" si="45"/>
        <v>0</v>
      </c>
      <c r="FN33" s="61"/>
      <c r="FO33" s="62"/>
      <c r="FP33" s="58"/>
      <c r="FQ33" s="58"/>
      <c r="FR33" s="59"/>
      <c r="FS33" s="54" t="e">
        <f t="shared" si="46"/>
        <v>#DIV/0!</v>
      </c>
      <c r="FT33" s="55">
        <f t="shared" si="47"/>
        <v>0</v>
      </c>
      <c r="FU33" s="61"/>
      <c r="FV33" s="62"/>
      <c r="FW33" s="58"/>
      <c r="FX33" s="58"/>
      <c r="FY33" s="59"/>
      <c r="FZ33" s="54" t="e">
        <f t="shared" si="48"/>
        <v>#DIV/0!</v>
      </c>
      <c r="GA33" s="55">
        <f t="shared" si="49"/>
        <v>0</v>
      </c>
      <c r="GB33" s="61"/>
      <c r="GC33" s="62"/>
      <c r="GD33" s="58"/>
      <c r="GE33" s="58"/>
      <c r="GF33" s="59"/>
      <c r="GG33" s="54" t="e">
        <f t="shared" si="50"/>
        <v>#DIV/0!</v>
      </c>
      <c r="GH33" s="55">
        <f t="shared" si="51"/>
        <v>0</v>
      </c>
      <c r="GI33" s="61"/>
      <c r="GJ33" s="62"/>
      <c r="GK33" s="58"/>
      <c r="GL33" s="58"/>
      <c r="GM33" s="59"/>
      <c r="GN33" s="54" t="e">
        <f t="shared" si="52"/>
        <v>#DIV/0!</v>
      </c>
      <c r="GO33" s="55">
        <f t="shared" si="53"/>
        <v>0</v>
      </c>
      <c r="GP33" s="61"/>
      <c r="GQ33" s="62"/>
      <c r="GR33" s="58"/>
      <c r="GS33" s="58"/>
      <c r="GT33" s="59"/>
      <c r="GU33" s="54" t="e">
        <f t="shared" si="54"/>
        <v>#DIV/0!</v>
      </c>
      <c r="GV33" s="55">
        <f t="shared" si="55"/>
        <v>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 t="e">
        <f t="shared" si="57"/>
        <v>#DIV/0!</v>
      </c>
      <c r="H34" s="55">
        <f t="shared" si="56"/>
        <v>0</v>
      </c>
      <c r="I34" s="64"/>
      <c r="J34" s="65"/>
      <c r="K34" s="66"/>
      <c r="L34" s="66"/>
      <c r="M34" s="67"/>
      <c r="N34" s="68" t="e">
        <f t="shared" si="0"/>
        <v>#DIV/0!</v>
      </c>
      <c r="O34" s="69">
        <f t="shared" si="1"/>
        <v>0</v>
      </c>
      <c r="P34" s="64"/>
      <c r="Q34" s="65"/>
      <c r="R34" s="66"/>
      <c r="S34" s="66"/>
      <c r="T34" s="67"/>
      <c r="U34" s="68" t="e">
        <f t="shared" si="2"/>
        <v>#DIV/0!</v>
      </c>
      <c r="V34" s="69">
        <f t="shared" si="3"/>
        <v>0</v>
      </c>
      <c r="W34" s="64"/>
      <c r="X34" s="65"/>
      <c r="Y34" s="66"/>
      <c r="Z34" s="66"/>
      <c r="AA34" s="67"/>
      <c r="AB34" s="68" t="e">
        <f t="shared" si="4"/>
        <v>#DIV/0!</v>
      </c>
      <c r="AC34" s="69">
        <f t="shared" si="5"/>
        <v>0</v>
      </c>
      <c r="AD34" s="64"/>
      <c r="AE34" s="65"/>
      <c r="AF34" s="66"/>
      <c r="AG34" s="66"/>
      <c r="AH34" s="67"/>
      <c r="AI34" s="68" t="e">
        <f t="shared" si="6"/>
        <v>#DIV/0!</v>
      </c>
      <c r="AJ34" s="69">
        <f t="shared" si="7"/>
        <v>0</v>
      </c>
      <c r="AK34" s="64"/>
      <c r="AL34" s="65"/>
      <c r="AM34" s="66"/>
      <c r="AN34" s="66"/>
      <c r="AO34" s="67"/>
      <c r="AP34" s="68" t="e">
        <f t="shared" si="8"/>
        <v>#DIV/0!</v>
      </c>
      <c r="AQ34" s="69">
        <f t="shared" si="9"/>
        <v>0</v>
      </c>
      <c r="AR34" s="64"/>
      <c r="AS34" s="65"/>
      <c r="AT34" s="66"/>
      <c r="AU34" s="66"/>
      <c r="AV34" s="67"/>
      <c r="AW34" s="68" t="e">
        <f t="shared" si="10"/>
        <v>#DIV/0!</v>
      </c>
      <c r="AX34" s="69">
        <f t="shared" si="11"/>
        <v>0</v>
      </c>
      <c r="AY34" s="64"/>
      <c r="AZ34" s="65"/>
      <c r="BA34" s="66"/>
      <c r="BB34" s="66"/>
      <c r="BC34" s="67"/>
      <c r="BD34" s="68" t="e">
        <f t="shared" si="12"/>
        <v>#DIV/0!</v>
      </c>
      <c r="BE34" s="69">
        <f t="shared" si="13"/>
        <v>0</v>
      </c>
      <c r="BF34" s="64"/>
      <c r="BG34" s="65"/>
      <c r="BH34" s="66"/>
      <c r="BI34" s="66"/>
      <c r="BJ34" s="67"/>
      <c r="BK34" s="68" t="e">
        <f t="shared" si="14"/>
        <v>#DIV/0!</v>
      </c>
      <c r="BL34" s="69">
        <f t="shared" si="15"/>
        <v>0</v>
      </c>
      <c r="BM34" s="64"/>
      <c r="BN34" s="65"/>
      <c r="BO34" s="66"/>
      <c r="BP34" s="66"/>
      <c r="BQ34" s="67"/>
      <c r="BR34" s="68" t="e">
        <f t="shared" si="16"/>
        <v>#DIV/0!</v>
      </c>
      <c r="BS34" s="69">
        <f t="shared" si="17"/>
        <v>0</v>
      </c>
      <c r="BT34" s="64"/>
      <c r="BU34" s="65"/>
      <c r="BV34" s="66"/>
      <c r="BW34" s="66"/>
      <c r="BX34" s="67"/>
      <c r="BY34" s="68" t="e">
        <f t="shared" si="18"/>
        <v>#DIV/0!</v>
      </c>
      <c r="BZ34" s="69">
        <f t="shared" si="19"/>
        <v>0</v>
      </c>
      <c r="CA34" s="64"/>
      <c r="CB34" s="65"/>
      <c r="CC34" s="66"/>
      <c r="CD34" s="66"/>
      <c r="CE34" s="67"/>
      <c r="CF34" s="68" t="e">
        <f t="shared" si="20"/>
        <v>#DIV/0!</v>
      </c>
      <c r="CG34" s="69">
        <f t="shared" si="21"/>
        <v>0</v>
      </c>
      <c r="CH34" s="64"/>
      <c r="CI34" s="65"/>
      <c r="CJ34" s="66"/>
      <c r="CK34" s="66"/>
      <c r="CL34" s="67"/>
      <c r="CM34" s="68" t="e">
        <f t="shared" si="22"/>
        <v>#DIV/0!</v>
      </c>
      <c r="CN34" s="69">
        <f t="shared" si="23"/>
        <v>0</v>
      </c>
      <c r="CO34" s="64"/>
      <c r="CP34" s="65"/>
      <c r="CQ34" s="66"/>
      <c r="CR34" s="66"/>
      <c r="CS34" s="67"/>
      <c r="CT34" s="68" t="e">
        <f t="shared" si="24"/>
        <v>#DIV/0!</v>
      </c>
      <c r="CU34" s="69">
        <f t="shared" si="25"/>
        <v>0</v>
      </c>
      <c r="CV34" s="64"/>
      <c r="CW34" s="65"/>
      <c r="CX34" s="66"/>
      <c r="CY34" s="66"/>
      <c r="CZ34" s="67"/>
      <c r="DA34" s="68" t="e">
        <f t="shared" si="26"/>
        <v>#DIV/0!</v>
      </c>
      <c r="DB34" s="69">
        <f t="shared" si="27"/>
        <v>0</v>
      </c>
      <c r="DC34" s="64"/>
      <c r="DD34" s="65"/>
      <c r="DE34" s="66"/>
      <c r="DF34" s="66"/>
      <c r="DG34" s="67"/>
      <c r="DH34" s="68" t="e">
        <f t="shared" si="28"/>
        <v>#DIV/0!</v>
      </c>
      <c r="DI34" s="69">
        <f t="shared" si="29"/>
        <v>0</v>
      </c>
      <c r="DJ34" s="64"/>
      <c r="DK34" s="65"/>
      <c r="DL34" s="66"/>
      <c r="DM34" s="66"/>
      <c r="DN34" s="67"/>
      <c r="DO34" s="68" t="e">
        <f t="shared" si="30"/>
        <v>#DIV/0!</v>
      </c>
      <c r="DP34" s="69">
        <f t="shared" si="31"/>
        <v>0</v>
      </c>
      <c r="DQ34" s="64"/>
      <c r="DR34" s="65"/>
      <c r="DS34" s="66"/>
      <c r="DT34" s="66"/>
      <c r="DU34" s="67"/>
      <c r="DV34" s="68" t="e">
        <f t="shared" si="32"/>
        <v>#DIV/0!</v>
      </c>
      <c r="DW34" s="69">
        <f t="shared" si="33"/>
        <v>0</v>
      </c>
      <c r="DX34" s="64"/>
      <c r="DY34" s="65"/>
      <c r="DZ34" s="66"/>
      <c r="EA34" s="66"/>
      <c r="EB34" s="67"/>
      <c r="EC34" s="68" t="e">
        <f t="shared" si="34"/>
        <v>#DIV/0!</v>
      </c>
      <c r="ED34" s="69">
        <f t="shared" si="35"/>
        <v>0</v>
      </c>
      <c r="EE34" s="64"/>
      <c r="EF34" s="65"/>
      <c r="EG34" s="66"/>
      <c r="EH34" s="66"/>
      <c r="EI34" s="67"/>
      <c r="EJ34" s="68" t="e">
        <f t="shared" si="36"/>
        <v>#DIV/0!</v>
      </c>
      <c r="EK34" s="69">
        <f t="shared" si="37"/>
        <v>0</v>
      </c>
      <c r="EL34" s="64"/>
      <c r="EM34" s="65"/>
      <c r="EN34" s="66"/>
      <c r="EO34" s="66"/>
      <c r="EP34" s="67"/>
      <c r="EQ34" s="68" t="e">
        <f t="shared" si="38"/>
        <v>#DIV/0!</v>
      </c>
      <c r="ER34" s="69">
        <f t="shared" si="39"/>
        <v>0</v>
      </c>
      <c r="ES34" s="64"/>
      <c r="ET34" s="65"/>
      <c r="EU34" s="66"/>
      <c r="EV34" s="66"/>
      <c r="EW34" s="67"/>
      <c r="EX34" s="68" t="e">
        <f t="shared" si="40"/>
        <v>#DIV/0!</v>
      </c>
      <c r="EY34" s="69">
        <f t="shared" si="41"/>
        <v>0</v>
      </c>
      <c r="EZ34" s="64"/>
      <c r="FA34" s="65"/>
      <c r="FB34" s="66"/>
      <c r="FC34" s="66"/>
      <c r="FD34" s="67"/>
      <c r="FE34" s="68" t="e">
        <f t="shared" si="42"/>
        <v>#DIV/0!</v>
      </c>
      <c r="FF34" s="69">
        <f t="shared" si="43"/>
        <v>0</v>
      </c>
      <c r="FG34" s="64"/>
      <c r="FH34" s="65"/>
      <c r="FI34" s="66"/>
      <c r="FJ34" s="66"/>
      <c r="FK34" s="67"/>
      <c r="FL34" s="68" t="e">
        <f t="shared" si="44"/>
        <v>#DIV/0!</v>
      </c>
      <c r="FM34" s="69">
        <f t="shared" si="45"/>
        <v>0</v>
      </c>
      <c r="FN34" s="64"/>
      <c r="FO34" s="65"/>
      <c r="FP34" s="66"/>
      <c r="FQ34" s="66"/>
      <c r="FR34" s="67"/>
      <c r="FS34" s="68" t="e">
        <f t="shared" si="46"/>
        <v>#DIV/0!</v>
      </c>
      <c r="FT34" s="69">
        <f t="shared" si="47"/>
        <v>0</v>
      </c>
      <c r="FU34" s="64"/>
      <c r="FV34" s="65"/>
      <c r="FW34" s="66"/>
      <c r="FX34" s="66"/>
      <c r="FY34" s="67"/>
      <c r="FZ34" s="68" t="e">
        <f t="shared" si="48"/>
        <v>#DIV/0!</v>
      </c>
      <c r="GA34" s="69">
        <f t="shared" si="49"/>
        <v>0</v>
      </c>
      <c r="GB34" s="64"/>
      <c r="GC34" s="65"/>
      <c r="GD34" s="66"/>
      <c r="GE34" s="66"/>
      <c r="GF34" s="67"/>
      <c r="GG34" s="68" t="e">
        <f t="shared" si="50"/>
        <v>#DIV/0!</v>
      </c>
      <c r="GH34" s="69">
        <f t="shared" si="51"/>
        <v>0</v>
      </c>
      <c r="GI34" s="64"/>
      <c r="GJ34" s="65"/>
      <c r="GK34" s="66"/>
      <c r="GL34" s="66"/>
      <c r="GM34" s="67"/>
      <c r="GN34" s="68" t="e">
        <f t="shared" si="52"/>
        <v>#DIV/0!</v>
      </c>
      <c r="GO34" s="69">
        <f t="shared" si="53"/>
        <v>0</v>
      </c>
      <c r="GP34" s="64"/>
      <c r="GQ34" s="65"/>
      <c r="GR34" s="66"/>
      <c r="GS34" s="66"/>
      <c r="GT34" s="67"/>
      <c r="GU34" s="68" t="e">
        <f t="shared" si="54"/>
        <v>#DIV/0!</v>
      </c>
      <c r="GV34" s="69">
        <f t="shared" si="55"/>
        <v>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/>
      <c r="H35" s="77"/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 t="e">
        <f>+N34-G34</f>
        <v>#DIV/0!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 t="e">
        <f>+U34-N34</f>
        <v>#DIV/0!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 t="e">
        <f>+AB34-U34</f>
        <v>#DIV/0!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 t="e">
        <f>+AI34-AB34</f>
        <v>#DIV/0!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 t="e">
        <f>+AP34-AI34</f>
        <v>#DIV/0!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 t="e">
        <f>+AW34-AP34</f>
        <v>#DIV/0!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 t="e">
        <f>+BD34-AW34</f>
        <v>#DIV/0!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 t="e">
        <f>+BK34-BD34</f>
        <v>#DIV/0!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 t="e">
        <f>+BR34-BK34</f>
        <v>#DIV/0!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 t="e">
        <f>+BY34-BR34</f>
        <v>#DIV/0!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 t="e">
        <f>+CF34-BY34</f>
        <v>#DIV/0!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 t="e">
        <f>+CM34-CF34</f>
        <v>#DIV/0!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 t="e">
        <f>+CT34-CM34</f>
        <v>#DIV/0!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 t="e">
        <f>+DA34-CT34</f>
        <v>#DIV/0!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 t="e">
        <f>+DH34-DA34</f>
        <v>#DIV/0!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 t="e">
        <f>+DO34-DH34</f>
        <v>#DIV/0!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 t="e">
        <f>+DV34-DO34</f>
        <v>#DIV/0!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 t="e">
        <f>+EC34-DV34</f>
        <v>#DIV/0!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 t="e">
        <f>+EJ34-EC34</f>
        <v>#DIV/0!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 t="e">
        <f>+EQ34-EJ34</f>
        <v>#DIV/0!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 t="e">
        <f>+EX34-EQ34</f>
        <v>#DIV/0!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 t="e">
        <f>+FE34-EX34</f>
        <v>#DIV/0!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 t="e">
        <f>+FL34-FE34</f>
        <v>#DIV/0!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 t="e">
        <f>+FS34-FL34</f>
        <v>#DIV/0!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 t="e">
        <f>+FZ34-FS34</f>
        <v>#DIV/0!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 t="e">
        <f>+GG34-FZ34</f>
        <v>#DIV/0!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 t="e">
        <f>+GN34-GG34</f>
        <v>#DIV/0!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 t="e">
        <f>+GU34-GN34</f>
        <v>#DIV/0!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 t="e">
        <f>GU34</f>
        <v>#DIV/0!</v>
      </c>
      <c r="Q42" s="339"/>
      <c r="R42" s="339"/>
      <c r="S42" s="339"/>
      <c r="T42" s="333">
        <f>+GV34</f>
        <v>0</v>
      </c>
      <c r="U42" s="334"/>
      <c r="V42" s="335"/>
      <c r="W42" s="336" t="e">
        <f>+P42*T42</f>
        <v>#DIV/0!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0</v>
      </c>
      <c r="F43" s="381"/>
      <c r="G43" s="381"/>
      <c r="H43" s="381"/>
      <c r="I43" s="381"/>
      <c r="J43" s="381"/>
      <c r="K43" s="381"/>
      <c r="L43" s="381">
        <f>+E43+I43</f>
        <v>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/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126 ปี 3 เดือน 2 วัน</v>
      </c>
      <c r="J47" s="233"/>
      <c r="K47" s="234"/>
      <c r="L47" s="232" t="str">
        <f>DATEDIF(C47,F47,"y")&amp;" ปี "&amp;DATEDIF(C47,F47,"ym")&amp;" เดือน "&amp;DATEDIF(C47,F47,"md")&amp;" วัน"</f>
        <v>0 ปี 0 เดือน 0 วัน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 t="e">
        <f>+DH12</f>
        <v>#DIV/0!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 t="e">
        <f>+EC8</f>
        <v>#DIV/0!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 t="e">
        <f>+DV29</f>
        <v>#DIV/0!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C83" s="442" t="s">
        <v>150</v>
      </c>
      <c r="D83" s="442"/>
      <c r="E83" s="442"/>
      <c r="F83" s="443" t="e">
        <f>+W42</f>
        <v>#DIV/0!</v>
      </c>
      <c r="G83" s="444"/>
      <c r="H83" s="44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0</v>
      </c>
      <c r="M85" s="275"/>
      <c r="N85" s="276"/>
      <c r="O85" s="277" t="e">
        <f>+L85/H35</f>
        <v>#DIV/0!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0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0</v>
      </c>
      <c r="G90" s="384"/>
      <c r="H90" s="384"/>
      <c r="I90" s="387">
        <f>+F90/$F$99</f>
        <v>0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0</v>
      </c>
      <c r="G91" s="291"/>
      <c r="H91" s="291"/>
      <c r="I91" s="281">
        <f>+F91/$F$99</f>
        <v>0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</f>
        <v>0</v>
      </c>
      <c r="G93" s="262"/>
      <c r="H93" s="263"/>
      <c r="I93" s="278">
        <f>+F93/$F$99</f>
        <v>0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0</v>
      </c>
      <c r="G94" s="262"/>
      <c r="H94" s="263"/>
      <c r="I94" s="278">
        <f t="shared" ref="I94:I99" si="61">+F94/$F$99</f>
        <v>0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0</v>
      </c>
      <c r="G95" s="262"/>
      <c r="H95" s="263"/>
      <c r="I95" s="278">
        <f t="shared" si="61"/>
        <v>0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0</v>
      </c>
      <c r="G96" s="262"/>
      <c r="H96" s="263"/>
      <c r="I96" s="278">
        <f t="shared" si="61"/>
        <v>0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1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10000</v>
      </c>
      <c r="G98" s="327"/>
      <c r="H98" s="328"/>
      <c r="I98" s="329">
        <f t="shared" si="61"/>
        <v>1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10000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-10000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8">
    <mergeCell ref="C99:E99"/>
    <mergeCell ref="C100:E100"/>
    <mergeCell ref="S101:V101"/>
    <mergeCell ref="S102:V102"/>
    <mergeCell ref="C103:Q103"/>
    <mergeCell ref="S103:V103"/>
    <mergeCell ref="C104:Q106"/>
    <mergeCell ref="S104:V104"/>
    <mergeCell ref="S105:V105"/>
    <mergeCell ref="F100:H100"/>
    <mergeCell ref="F99:H99"/>
    <mergeCell ref="I99:K99"/>
    <mergeCell ref="I100:K100"/>
    <mergeCell ref="R76:T76"/>
    <mergeCell ref="U76:V76"/>
    <mergeCell ref="R77:T77"/>
    <mergeCell ref="U77:V77"/>
    <mergeCell ref="C80:E80"/>
    <mergeCell ref="F80:H80"/>
    <mergeCell ref="I80:K80"/>
    <mergeCell ref="L80:N80"/>
    <mergeCell ref="O80:Q80"/>
    <mergeCell ref="C77:E77"/>
    <mergeCell ref="C78:E78"/>
    <mergeCell ref="F78:H78"/>
    <mergeCell ref="I78:K78"/>
    <mergeCell ref="L78:N78"/>
    <mergeCell ref="O78:Q78"/>
    <mergeCell ref="L77:N77"/>
    <mergeCell ref="C76:E76"/>
    <mergeCell ref="F76:H76"/>
    <mergeCell ref="C60:E60"/>
    <mergeCell ref="F60:H60"/>
    <mergeCell ref="O59:Q59"/>
    <mergeCell ref="L60:N60"/>
    <mergeCell ref="O60:Q60"/>
    <mergeCell ref="R59:T59"/>
    <mergeCell ref="U59:V59"/>
    <mergeCell ref="R75:T75"/>
    <mergeCell ref="U75:V75"/>
    <mergeCell ref="C75:E75"/>
    <mergeCell ref="F75:H75"/>
    <mergeCell ref="I75:K75"/>
    <mergeCell ref="L75:N75"/>
    <mergeCell ref="I60:K60"/>
    <mergeCell ref="L58:N58"/>
    <mergeCell ref="O58:Q58"/>
    <mergeCell ref="O46:Q46"/>
    <mergeCell ref="R57:T57"/>
    <mergeCell ref="U57:V57"/>
    <mergeCell ref="R58:T58"/>
    <mergeCell ref="U58:V58"/>
    <mergeCell ref="I59:K59"/>
    <mergeCell ref="I41:K41"/>
    <mergeCell ref="W41:Y41"/>
    <mergeCell ref="C47:E47"/>
    <mergeCell ref="F58:H58"/>
    <mergeCell ref="C59:E59"/>
    <mergeCell ref="F59:H59"/>
    <mergeCell ref="F46:H46"/>
    <mergeCell ref="I46:K46"/>
    <mergeCell ref="L46:N46"/>
    <mergeCell ref="F47:H47"/>
    <mergeCell ref="I47:K47"/>
    <mergeCell ref="L47:N47"/>
    <mergeCell ref="L65:N65"/>
    <mergeCell ref="I76:K76"/>
    <mergeCell ref="L76:N76"/>
    <mergeCell ref="I63:K63"/>
    <mergeCell ref="L67:N67"/>
    <mergeCell ref="I67:K67"/>
    <mergeCell ref="L68:N68"/>
    <mergeCell ref="F63:H63"/>
    <mergeCell ref="O68:Q68"/>
    <mergeCell ref="EJ2:EJ3"/>
    <mergeCell ref="EK2:EK3"/>
    <mergeCell ref="DQ2:DR2"/>
    <mergeCell ref="DS2:DT2"/>
    <mergeCell ref="DU2:DU3"/>
    <mergeCell ref="DV2:DV3"/>
    <mergeCell ref="DW2:DW3"/>
    <mergeCell ref="DX2:DY2"/>
    <mergeCell ref="DZ2:EA2"/>
    <mergeCell ref="EB2:EB3"/>
    <mergeCell ref="EC2:EC3"/>
    <mergeCell ref="ED2:ED3"/>
    <mergeCell ref="EE2:EF2"/>
    <mergeCell ref="EG2:EH2"/>
    <mergeCell ref="EI2:EI3"/>
    <mergeCell ref="CF2:CF3"/>
    <mergeCell ref="CG2:CG3"/>
    <mergeCell ref="CH2:CI2"/>
    <mergeCell ref="CJ2:CK2"/>
    <mergeCell ref="CL2:CL3"/>
    <mergeCell ref="CM2:CM3"/>
    <mergeCell ref="CN2:CN3"/>
    <mergeCell ref="DE2:DF2"/>
    <mergeCell ref="DG2:DG3"/>
    <mergeCell ref="CO2:CP2"/>
    <mergeCell ref="CQ2:CR2"/>
    <mergeCell ref="DN2:DN3"/>
    <mergeCell ref="DO2:DO3"/>
    <mergeCell ref="DP2:DP3"/>
    <mergeCell ref="CS2:CS3"/>
    <mergeCell ref="CT2:CT3"/>
    <mergeCell ref="CU2:CU3"/>
    <mergeCell ref="CV2:CW2"/>
    <mergeCell ref="CX2:CY2"/>
    <mergeCell ref="CZ2:CZ3"/>
    <mergeCell ref="DA2:DA3"/>
    <mergeCell ref="DB2:DB3"/>
    <mergeCell ref="DC2:DD2"/>
    <mergeCell ref="DH2:DH3"/>
    <mergeCell ref="DI2:DI3"/>
    <mergeCell ref="DJ2:DK2"/>
    <mergeCell ref="DL2:DM2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H2:AH3"/>
    <mergeCell ref="AI2:AI3"/>
    <mergeCell ref="AJ2:AJ3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AR1:AX1"/>
    <mergeCell ref="AY1:BE1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AX2:AX3"/>
    <mergeCell ref="AY2:AZ2"/>
    <mergeCell ref="BA2:BB2"/>
    <mergeCell ref="BC2:BC3"/>
    <mergeCell ref="BD2:BD3"/>
    <mergeCell ref="BE2:BE3"/>
    <mergeCell ref="AK1:AQ1"/>
    <mergeCell ref="A1:A2"/>
    <mergeCell ref="B1:H1"/>
    <mergeCell ref="I1:O1"/>
    <mergeCell ref="B36:C36"/>
    <mergeCell ref="D36:E36"/>
    <mergeCell ref="G36:H36"/>
    <mergeCell ref="I36:J36"/>
    <mergeCell ref="K36:L36"/>
    <mergeCell ref="M2:M3"/>
    <mergeCell ref="N2:N3"/>
    <mergeCell ref="O2:O3"/>
    <mergeCell ref="P1:V1"/>
    <mergeCell ref="P36:Q36"/>
    <mergeCell ref="R36:S36"/>
    <mergeCell ref="W1:AC1"/>
    <mergeCell ref="AD1:AJ1"/>
    <mergeCell ref="P2:Q2"/>
    <mergeCell ref="F67:H67"/>
    <mergeCell ref="C68:E68"/>
    <mergeCell ref="F68:H68"/>
    <mergeCell ref="C61:E61"/>
    <mergeCell ref="F61:H61"/>
    <mergeCell ref="O47:Q47"/>
    <mergeCell ref="C49:F49"/>
    <mergeCell ref="C50:D50"/>
    <mergeCell ref="E50:F50"/>
    <mergeCell ref="C51:D51"/>
    <mergeCell ref="E51:F51"/>
    <mergeCell ref="C54:J54"/>
    <mergeCell ref="I58:K58"/>
    <mergeCell ref="K54:Q54"/>
    <mergeCell ref="C55:E55"/>
    <mergeCell ref="F55:H55"/>
    <mergeCell ref="I55:K55"/>
    <mergeCell ref="L55:N55"/>
    <mergeCell ref="EL1:ER1"/>
    <mergeCell ref="ES1:EY1"/>
    <mergeCell ref="EZ1:FF1"/>
    <mergeCell ref="EL2:EM2"/>
    <mergeCell ref="EN2:EO2"/>
    <mergeCell ref="EP2:EP3"/>
    <mergeCell ref="EQ2:EQ3"/>
    <mergeCell ref="ER2:ER3"/>
    <mergeCell ref="ES2:ET2"/>
    <mergeCell ref="EU2:EV2"/>
    <mergeCell ref="F81:H81"/>
    <mergeCell ref="I81:K81"/>
    <mergeCell ref="C63:E63"/>
    <mergeCell ref="L63:N63"/>
    <mergeCell ref="O65:Q65"/>
    <mergeCell ref="C69:E69"/>
    <mergeCell ref="F69:H69"/>
    <mergeCell ref="I69:K69"/>
    <mergeCell ref="L69:N69"/>
    <mergeCell ref="O76:Q76"/>
    <mergeCell ref="O69:Q69"/>
    <mergeCell ref="C67:E67"/>
    <mergeCell ref="O63:Q63"/>
    <mergeCell ref="L64:N64"/>
    <mergeCell ref="O64:Q64"/>
    <mergeCell ref="C66:Q66"/>
    <mergeCell ref="C65:E65"/>
    <mergeCell ref="F65:H65"/>
    <mergeCell ref="I65:K65"/>
    <mergeCell ref="C73:E73"/>
    <mergeCell ref="F73:H73"/>
    <mergeCell ref="I73:K73"/>
    <mergeCell ref="L73:N73"/>
    <mergeCell ref="F77:H77"/>
    <mergeCell ref="GP1:GV1"/>
    <mergeCell ref="EW2:EW3"/>
    <mergeCell ref="EX2:EX3"/>
    <mergeCell ref="EY2:EY3"/>
    <mergeCell ref="EZ2:FA2"/>
    <mergeCell ref="FB2:FC2"/>
    <mergeCell ref="FD2:FD3"/>
    <mergeCell ref="FE2:FE3"/>
    <mergeCell ref="FF2:FF3"/>
    <mergeCell ref="FG2:FH2"/>
    <mergeCell ref="FG1:FM1"/>
    <mergeCell ref="FN1:FT1"/>
    <mergeCell ref="FU1:GA1"/>
    <mergeCell ref="GB1:GH1"/>
    <mergeCell ref="GI1:GO1"/>
    <mergeCell ref="FI2:FJ2"/>
    <mergeCell ref="FK2:FK3"/>
    <mergeCell ref="FL2:FL3"/>
    <mergeCell ref="FM2:FM3"/>
    <mergeCell ref="FN2:FO2"/>
    <mergeCell ref="GA2:GA3"/>
    <mergeCell ref="GB2:GC2"/>
    <mergeCell ref="FP2:FQ2"/>
    <mergeCell ref="FR2:FR3"/>
    <mergeCell ref="FW2:FX2"/>
    <mergeCell ref="FY2:FY3"/>
    <mergeCell ref="FZ2:FZ3"/>
    <mergeCell ref="W36:X36"/>
    <mergeCell ref="O61:Q61"/>
    <mergeCell ref="P41:S41"/>
    <mergeCell ref="T41:V41"/>
    <mergeCell ref="O55:Q55"/>
    <mergeCell ref="C56:Q56"/>
    <mergeCell ref="W42:Y42"/>
    <mergeCell ref="BV2:BW2"/>
    <mergeCell ref="BX2:BX3"/>
    <mergeCell ref="FB36:FC36"/>
    <mergeCell ref="FG36:FH36"/>
    <mergeCell ref="FI36:FJ36"/>
    <mergeCell ref="FN36:FO36"/>
    <mergeCell ref="FP36:FQ36"/>
    <mergeCell ref="FU36:FV36"/>
    <mergeCell ref="EG36:EH36"/>
    <mergeCell ref="C43:D43"/>
    <mergeCell ref="E43:H43"/>
    <mergeCell ref="BY2:BY3"/>
    <mergeCell ref="BZ2:BZ3"/>
    <mergeCell ref="CA2:CB2"/>
    <mergeCell ref="L43:N43"/>
    <mergeCell ref="C44:D44"/>
    <mergeCell ref="E44:H44"/>
    <mergeCell ref="I44:K44"/>
    <mergeCell ref="L44:N44"/>
    <mergeCell ref="C46:E46"/>
    <mergeCell ref="AK36:AL36"/>
    <mergeCell ref="AM36:AN36"/>
    <mergeCell ref="Y36:Z36"/>
    <mergeCell ref="P42:S42"/>
    <mergeCell ref="T42:V42"/>
    <mergeCell ref="BH2:BI2"/>
    <mergeCell ref="BJ2:BJ3"/>
    <mergeCell ref="BK2:BK3"/>
    <mergeCell ref="BL2:BL3"/>
    <mergeCell ref="BM2:BN2"/>
    <mergeCell ref="BO2:BP2"/>
    <mergeCell ref="AD36:AE36"/>
    <mergeCell ref="AF36:AG36"/>
    <mergeCell ref="L41:N41"/>
    <mergeCell ref="C39:F39"/>
    <mergeCell ref="FS2:FS3"/>
    <mergeCell ref="FT2:FT3"/>
    <mergeCell ref="FU2:FV2"/>
    <mergeCell ref="CC2:CD2"/>
    <mergeCell ref="CE2:CE3"/>
    <mergeCell ref="AR36:AS36"/>
    <mergeCell ref="AT36:AU36"/>
    <mergeCell ref="AY36:AZ36"/>
    <mergeCell ref="BA36:BB36"/>
    <mergeCell ref="BF36:BG36"/>
    <mergeCell ref="BQ2:BQ3"/>
    <mergeCell ref="BR2:BR3"/>
    <mergeCell ref="BS2:BS3"/>
    <mergeCell ref="BT2:BU2"/>
    <mergeCell ref="BH36:BI36"/>
    <mergeCell ref="BM36:BN36"/>
    <mergeCell ref="BO36:BP36"/>
    <mergeCell ref="BF2:BG2"/>
    <mergeCell ref="CQ36:CR36"/>
    <mergeCell ref="CV36:CW36"/>
    <mergeCell ref="CX36:CY36"/>
    <mergeCell ref="DC36:DD36"/>
    <mergeCell ref="DE36:DF36"/>
    <mergeCell ref="DJ36:DK36"/>
    <mergeCell ref="GK36:GL36"/>
    <mergeCell ref="GP36:GQ36"/>
    <mergeCell ref="C62:E62"/>
    <mergeCell ref="F62:H62"/>
    <mergeCell ref="L59:N59"/>
    <mergeCell ref="I62:K62"/>
    <mergeCell ref="C42:D42"/>
    <mergeCell ref="E42:H42"/>
    <mergeCell ref="I42:K42"/>
    <mergeCell ref="L42:N42"/>
    <mergeCell ref="O62:Q62"/>
    <mergeCell ref="L62:N62"/>
    <mergeCell ref="L61:N61"/>
    <mergeCell ref="L57:N57"/>
    <mergeCell ref="O57:Q57"/>
    <mergeCell ref="C57:E57"/>
    <mergeCell ref="F57:H57"/>
    <mergeCell ref="I57:K57"/>
    <mergeCell ref="C58:E58"/>
    <mergeCell ref="I43:K43"/>
    <mergeCell ref="I61:K61"/>
    <mergeCell ref="H39:N39"/>
    <mergeCell ref="C41:D41"/>
    <mergeCell ref="E41:H41"/>
    <mergeCell ref="GV2:GV3"/>
    <mergeCell ref="EL36:EM36"/>
    <mergeCell ref="EN36:EO36"/>
    <mergeCell ref="ES36:ET36"/>
    <mergeCell ref="EU36:EV36"/>
    <mergeCell ref="EZ36:FA36"/>
    <mergeCell ref="GH2:GH3"/>
    <mergeCell ref="GP2:GQ2"/>
    <mergeCell ref="GI2:GJ2"/>
    <mergeCell ref="GK2:GL2"/>
    <mergeCell ref="GG2:GG3"/>
    <mergeCell ref="GR2:GS2"/>
    <mergeCell ref="GT2:GT3"/>
    <mergeCell ref="GU2:GU3"/>
    <mergeCell ref="GM2:GM3"/>
    <mergeCell ref="GN2:GN3"/>
    <mergeCell ref="GO2:GO3"/>
    <mergeCell ref="GR36:GS36"/>
    <mergeCell ref="GD36:GE36"/>
    <mergeCell ref="GI36:GJ36"/>
    <mergeCell ref="GD2:GE2"/>
    <mergeCell ref="GF2:GF3"/>
    <mergeCell ref="FW36:FX36"/>
    <mergeCell ref="GB36:GC36"/>
    <mergeCell ref="EE36:EF36"/>
    <mergeCell ref="DZ36:EA36"/>
    <mergeCell ref="DQ36:DR36"/>
    <mergeCell ref="DS36:DT36"/>
    <mergeCell ref="DX36:DY36"/>
    <mergeCell ref="BT36:BU36"/>
    <mergeCell ref="BV36:BW36"/>
    <mergeCell ref="CA36:CB36"/>
    <mergeCell ref="CC36:CD36"/>
    <mergeCell ref="CH36:CI36"/>
    <mergeCell ref="CJ36:CK36"/>
    <mergeCell ref="CO36:CP36"/>
    <mergeCell ref="O83:Q83"/>
    <mergeCell ref="C79:E79"/>
    <mergeCell ref="F79:H79"/>
    <mergeCell ref="I79:K79"/>
    <mergeCell ref="O81:Q81"/>
    <mergeCell ref="L79:N79"/>
    <mergeCell ref="O79:Q79"/>
    <mergeCell ref="L81:N81"/>
    <mergeCell ref="DL36:DM36"/>
    <mergeCell ref="C82:E82"/>
    <mergeCell ref="U67:V67"/>
    <mergeCell ref="U68:V68"/>
    <mergeCell ref="U69:V69"/>
    <mergeCell ref="C64:E64"/>
    <mergeCell ref="F64:H64"/>
    <mergeCell ref="I64:K64"/>
    <mergeCell ref="R67:T67"/>
    <mergeCell ref="R68:T68"/>
    <mergeCell ref="R69:T69"/>
    <mergeCell ref="O77:Q77"/>
    <mergeCell ref="O73:Q73"/>
    <mergeCell ref="I68:K68"/>
    <mergeCell ref="O67:Q67"/>
    <mergeCell ref="C81:E81"/>
    <mergeCell ref="I88:K88"/>
    <mergeCell ref="C90:E90"/>
    <mergeCell ref="F90:H90"/>
    <mergeCell ref="C84:E84"/>
    <mergeCell ref="F84:H84"/>
    <mergeCell ref="O85:Q85"/>
    <mergeCell ref="F82:H82"/>
    <mergeCell ref="I82:K82"/>
    <mergeCell ref="L82:N82"/>
    <mergeCell ref="O82:Q82"/>
    <mergeCell ref="C88:H88"/>
    <mergeCell ref="C89:E89"/>
    <mergeCell ref="F89:H89"/>
    <mergeCell ref="I89:K89"/>
    <mergeCell ref="I90:K90"/>
    <mergeCell ref="F87:H87"/>
    <mergeCell ref="C87:E87"/>
    <mergeCell ref="C85:E85"/>
    <mergeCell ref="F85:H85"/>
    <mergeCell ref="L85:N85"/>
    <mergeCell ref="L84:N84"/>
    <mergeCell ref="O84:Q84"/>
    <mergeCell ref="C83:E83"/>
    <mergeCell ref="F83:H83"/>
    <mergeCell ref="F95:H95"/>
    <mergeCell ref="I95:K95"/>
    <mergeCell ref="F93:H93"/>
    <mergeCell ref="C91:E91"/>
    <mergeCell ref="F91:H91"/>
    <mergeCell ref="I96:K96"/>
    <mergeCell ref="I98:K98"/>
    <mergeCell ref="F97:H97"/>
    <mergeCell ref="I97:K97"/>
    <mergeCell ref="F96:H96"/>
    <mergeCell ref="I94:K94"/>
    <mergeCell ref="D94:E94"/>
    <mergeCell ref="F94:H94"/>
    <mergeCell ref="D95:E95"/>
    <mergeCell ref="D96:E96"/>
    <mergeCell ref="D97:E97"/>
    <mergeCell ref="C98:E98"/>
    <mergeCell ref="I91:K91"/>
    <mergeCell ref="C92:H92"/>
    <mergeCell ref="I92:K92"/>
    <mergeCell ref="D93:E93"/>
    <mergeCell ref="I93:K93"/>
    <mergeCell ref="F98:H98"/>
    <mergeCell ref="I77:K77"/>
    <mergeCell ref="O75:Q75"/>
    <mergeCell ref="C70:E70"/>
    <mergeCell ref="F70:H70"/>
    <mergeCell ref="I70:K70"/>
    <mergeCell ref="L70:N70"/>
    <mergeCell ref="O70:Q70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O72:Q72"/>
    <mergeCell ref="C74:Q74"/>
  </mergeCells>
  <dataValidations disablePrompts="1" count="1">
    <dataValidation type="list" allowBlank="1" showInputMessage="1" showErrorMessage="1" sqref="O47:Q47" xr:uid="{96ED4127-4F45-4198-B44A-829EE454C567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GV207"/>
  <sheetViews>
    <sheetView showGridLines="0" zoomScale="70" zoomScaleNormal="70" workbookViewId="0">
      <pane xSplit="1" ySplit="3" topLeftCell="B4" activePane="bottomRight" state="frozen"/>
      <selection activeCell="C61" sqref="C61:E61"/>
      <selection pane="topRight" activeCell="C61" sqref="C61:E61"/>
      <selection pane="bottomLeft" activeCell="C61" sqref="C61:E61"/>
      <selection pane="bottomRight" activeCell="Y18" sqref="Y18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25235</v>
      </c>
      <c r="C1" s="355"/>
      <c r="D1" s="355"/>
      <c r="E1" s="355"/>
      <c r="F1" s="355"/>
      <c r="G1" s="355"/>
      <c r="H1" s="356"/>
      <c r="I1" s="354">
        <v>25263</v>
      </c>
      <c r="J1" s="355"/>
      <c r="K1" s="355"/>
      <c r="L1" s="355"/>
      <c r="M1" s="355"/>
      <c r="N1" s="355"/>
      <c r="O1" s="356"/>
      <c r="P1" s="354">
        <v>25294</v>
      </c>
      <c r="Q1" s="355"/>
      <c r="R1" s="355"/>
      <c r="S1" s="355"/>
      <c r="T1" s="355"/>
      <c r="U1" s="355"/>
      <c r="V1" s="356"/>
      <c r="W1" s="354">
        <v>25324</v>
      </c>
      <c r="X1" s="355"/>
      <c r="Y1" s="355"/>
      <c r="Z1" s="355"/>
      <c r="AA1" s="355"/>
      <c r="AB1" s="355"/>
      <c r="AC1" s="356"/>
      <c r="AD1" s="354">
        <v>25355</v>
      </c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>
        <v>30</v>
      </c>
      <c r="E4" s="52">
        <v>20</v>
      </c>
      <c r="F4" s="53"/>
      <c r="G4" s="54">
        <f>((((((B4+C4)*30)/$E$50)+((D4+E4)/$E$51))+($G$35*$H$35))-(F4*$G$35))/($H$35-F4)</f>
        <v>0.95041666666666669</v>
      </c>
      <c r="H4" s="55">
        <f>$H$35-F4</f>
        <v>2400</v>
      </c>
      <c r="I4" s="50"/>
      <c r="J4" s="51"/>
      <c r="K4" s="52">
        <v>20</v>
      </c>
      <c r="L4" s="52">
        <v>20</v>
      </c>
      <c r="M4" s="53"/>
      <c r="N4" s="54">
        <f>((((((I4+J4)*30)/$E$50)+((K4+L4)/$E$51))+(G34*H34))-(F34*G34))/(O4)</f>
        <v>1.2150000000000001</v>
      </c>
      <c r="O4" s="55">
        <f>H34-M4</f>
        <v>2400</v>
      </c>
      <c r="P4" s="50"/>
      <c r="Q4" s="51"/>
      <c r="R4" s="52"/>
      <c r="S4" s="52"/>
      <c r="T4" s="53"/>
      <c r="U4" s="54">
        <f>((((((P4+Q4)*30)/$E$50)+((R4+S4)/$E$51))+(N34*O34))-(M34*N34))/(V4)</f>
        <v>1.4941666666666662</v>
      </c>
      <c r="V4" s="55">
        <f>O34-T4</f>
        <v>2400</v>
      </c>
      <c r="W4" s="50"/>
      <c r="X4" s="51"/>
      <c r="Y4" s="52"/>
      <c r="Z4" s="52"/>
      <c r="AA4" s="53"/>
      <c r="AB4" s="54">
        <f>((((((W4+X4)*30)/$E$50)+((Y4+Z4)/$E$51))+(U34*V34))-(T34*U34))/(AC4)</f>
        <v>1.4941666666666662</v>
      </c>
      <c r="AC4" s="55">
        <f>V34-AA4</f>
        <v>2400</v>
      </c>
      <c r="AD4" s="50"/>
      <c r="AE4" s="51"/>
      <c r="AF4" s="52"/>
      <c r="AG4" s="52"/>
      <c r="AH4" s="53"/>
      <c r="AI4" s="54">
        <f>((((((AD4+AE4)*30)/$E$50)+((AF4+AG4)/$E$51))+(AB34*AC34))-(AA34*AB34))/(AJ4)</f>
        <v>1.4941666666666662</v>
      </c>
      <c r="AJ4" s="55">
        <f>AC34-AH4</f>
        <v>2400</v>
      </c>
      <c r="AK4" s="50"/>
      <c r="AL4" s="51"/>
      <c r="AM4" s="52"/>
      <c r="AN4" s="52"/>
      <c r="AO4" s="53"/>
      <c r="AP4" s="54">
        <f>((((((AK4+AL4)*30)/$E$50)+((AM4+AN4)/$E$51))+(AI34*AJ34))-(AH34*AI34))/(AQ4)</f>
        <v>1.4941666666666662</v>
      </c>
      <c r="AQ4" s="55">
        <f>AJ34-AO4</f>
        <v>2400</v>
      </c>
      <c r="AR4" s="50"/>
      <c r="AS4" s="51"/>
      <c r="AT4" s="52"/>
      <c r="AU4" s="52"/>
      <c r="AV4" s="53"/>
      <c r="AW4" s="54">
        <f>((((((AR4+AS4)*30)/$E$50)+((AT4+AU4)/$E$51))+(AP34*AQ34))-(AO34*AP34))/(AX4)</f>
        <v>1.4941666666666662</v>
      </c>
      <c r="AX4" s="55">
        <f>AQ34-AV4</f>
        <v>2400</v>
      </c>
      <c r="AY4" s="50"/>
      <c r="AZ4" s="51"/>
      <c r="BA4" s="52"/>
      <c r="BB4" s="52"/>
      <c r="BC4" s="53"/>
      <c r="BD4" s="54">
        <f>((((((AY4+AZ4)*30)/$E$50)+((BA4+BB4)/$E$51))+(AW34*AX34))-(AV34*AW34))/(BE4)</f>
        <v>1.4941666666666662</v>
      </c>
      <c r="BE4" s="55">
        <f>AX34-BC4</f>
        <v>2400</v>
      </c>
      <c r="BF4" s="50"/>
      <c r="BG4" s="51"/>
      <c r="BH4" s="52"/>
      <c r="BI4" s="52"/>
      <c r="BJ4" s="53"/>
      <c r="BK4" s="54">
        <f>((((((BF4+BG4)*30)/$E$50)+((BH4+BI4)/$E$51))+(BD34*BE34))-(BC34*BD34))/(BL4)</f>
        <v>1.4941666666666662</v>
      </c>
      <c r="BL4" s="55">
        <f>BE34-BJ4</f>
        <v>2400</v>
      </c>
      <c r="BM4" s="50"/>
      <c r="BN4" s="51"/>
      <c r="BO4" s="52"/>
      <c r="BP4" s="52"/>
      <c r="BQ4" s="53"/>
      <c r="BR4" s="54">
        <f>((((((BM4+BN4)*30)/$E$50)+((BO4+BP4)/$E$51))+(BK34*BL34))-(BJ34*BK34))/(BS4)</f>
        <v>1.4941666666666662</v>
      </c>
      <c r="BS4" s="55">
        <f>BL34-BQ4</f>
        <v>2400</v>
      </c>
      <c r="BT4" s="50"/>
      <c r="BU4" s="51"/>
      <c r="BV4" s="52"/>
      <c r="BW4" s="52"/>
      <c r="BX4" s="53"/>
      <c r="BY4" s="54">
        <f>((((((BT4+BU4)*30)/$E$50)+((BV4+BW4)/$E$51))+(BR34*BS34))-(BQ34*BR34))/(BZ4)</f>
        <v>1.4941666666666662</v>
      </c>
      <c r="BZ4" s="55">
        <f>BS34-BX4</f>
        <v>2400</v>
      </c>
      <c r="CA4" s="50"/>
      <c r="CB4" s="51"/>
      <c r="CC4" s="52"/>
      <c r="CD4" s="52"/>
      <c r="CE4" s="53"/>
      <c r="CF4" s="54">
        <f>((((((CA4+CB4)*30)/$E$50)+((CC4+CD4)/$E$51))+(BY34*BZ34))-(BX34*BY34))/(CG4)</f>
        <v>1.4941666666666662</v>
      </c>
      <c r="CG4" s="55">
        <f>BZ34-CE4</f>
        <v>2400</v>
      </c>
      <c r="CH4" s="50"/>
      <c r="CI4" s="51"/>
      <c r="CJ4" s="52"/>
      <c r="CK4" s="52"/>
      <c r="CL4" s="53"/>
      <c r="CM4" s="54">
        <f>((((((CH4+CI4)*30)/$E$50)+((CJ4+CK4)/$E$51))+(CF34*CG34))-(CE34*CF34))/(CN4)</f>
        <v>1.4941666666666662</v>
      </c>
      <c r="CN4" s="55">
        <f>CG34-CL4</f>
        <v>2400</v>
      </c>
      <c r="CO4" s="50"/>
      <c r="CP4" s="51"/>
      <c r="CQ4" s="52"/>
      <c r="CR4" s="52"/>
      <c r="CS4" s="53"/>
      <c r="CT4" s="54">
        <f>((((((CO4+CP4)*30)/$E$50)+((CQ4+CR4)/$E$51))+(CM34*CN34))-(CL34*CM34))/(CU4)</f>
        <v>1.4941666666666662</v>
      </c>
      <c r="CU4" s="55">
        <f>CN34-CS4</f>
        <v>2400</v>
      </c>
      <c r="CV4" s="50"/>
      <c r="CW4" s="51"/>
      <c r="CX4" s="52"/>
      <c r="CY4" s="52"/>
      <c r="CZ4" s="53"/>
      <c r="DA4" s="54">
        <f>((((((CV4+CW4)*30)/$E$50)+((CX4+CY4)/$E$51))+(CT34*CU34))-(CS34*CT34))/(DB4)</f>
        <v>1.4941666666666662</v>
      </c>
      <c r="DB4" s="55">
        <f>CU34-CZ4</f>
        <v>2400</v>
      </c>
      <c r="DC4" s="50"/>
      <c r="DD4" s="51"/>
      <c r="DE4" s="52"/>
      <c r="DF4" s="52"/>
      <c r="DG4" s="53"/>
      <c r="DH4" s="54">
        <f>((((((DC4+DD4)*30)/$E$50)+((DE4+DF4)/$E$51))+(DA34*DB34))-(CZ34*DA34))/(DI4)</f>
        <v>1.4941666666666662</v>
      </c>
      <c r="DI4" s="55">
        <f>DB34-DG4</f>
        <v>2400</v>
      </c>
      <c r="DJ4" s="50"/>
      <c r="DK4" s="51"/>
      <c r="DL4" s="52"/>
      <c r="DM4" s="52"/>
      <c r="DN4" s="53"/>
      <c r="DO4" s="54">
        <f>((((((DJ4+DK4)*30)/$E$50)+((DL4+DM4)/$E$51))+(DH34*DI34))-(DG34*DH34))/(DP4)</f>
        <v>1.4941666666666662</v>
      </c>
      <c r="DP4" s="55">
        <f>DI34-DN4</f>
        <v>2400</v>
      </c>
      <c r="DQ4" s="50"/>
      <c r="DR4" s="51"/>
      <c r="DS4" s="52"/>
      <c r="DT4" s="52"/>
      <c r="DU4" s="53"/>
      <c r="DV4" s="54">
        <f>((((((DQ4+DR4)*30)/$E$50)+((DS4+DT4)/$E$51))+(DO34*DP34))-(DN34*DO34))/(DW4)</f>
        <v>1.4941666666666662</v>
      </c>
      <c r="DW4" s="55">
        <f>DP34-DU4</f>
        <v>2400</v>
      </c>
      <c r="DX4" s="50"/>
      <c r="DY4" s="51"/>
      <c r="DZ4" s="52"/>
      <c r="EA4" s="52"/>
      <c r="EB4" s="53"/>
      <c r="EC4" s="54">
        <f>((((((DX4+DY4)*30)/$E$50)+((DZ4+EA4)/$E$51))+(DV34*DW34))-(DU34*DV34))/(ED4)</f>
        <v>1.4941666666666662</v>
      </c>
      <c r="ED4" s="55">
        <f>DW34-EB4</f>
        <v>2400</v>
      </c>
      <c r="EE4" s="50"/>
      <c r="EF4" s="51"/>
      <c r="EG4" s="52"/>
      <c r="EH4" s="52"/>
      <c r="EI4" s="53"/>
      <c r="EJ4" s="54">
        <f>((((((EE4+EF4)*30)/$E$50)+((EG4+EH4)/$E$51))+(EC34*ED34))-(EB34*EC34))/(EK4)</f>
        <v>1.4941666666666662</v>
      </c>
      <c r="EK4" s="55">
        <f>ED34-EI4</f>
        <v>2400</v>
      </c>
      <c r="EL4" s="50"/>
      <c r="EM4" s="51"/>
      <c r="EN4" s="52"/>
      <c r="EO4" s="52"/>
      <c r="EP4" s="53"/>
      <c r="EQ4" s="54">
        <f>((((((EL4+EM4)*30)/$E$50)+((EN4+EO4)/$E$51))+(EJ34*EK34))-(EI34*EJ34))/(ER4)</f>
        <v>1.4941666666666662</v>
      </c>
      <c r="ER4" s="55">
        <f>EK34-EP4</f>
        <v>2400</v>
      </c>
      <c r="ES4" s="50"/>
      <c r="ET4" s="51"/>
      <c r="EU4" s="52"/>
      <c r="EV4" s="52"/>
      <c r="EW4" s="53"/>
      <c r="EX4" s="54">
        <f>((((((ES4+ET4)*30)/$E$50)+((EU4+EV4)/$E$51))+(EQ34*ER34))-(EP34*EQ34))/(EY4)</f>
        <v>1.4941666666666662</v>
      </c>
      <c r="EY4" s="55">
        <f>ER34-EW4</f>
        <v>2400</v>
      </c>
      <c r="EZ4" s="50"/>
      <c r="FA4" s="51"/>
      <c r="FB4" s="52"/>
      <c r="FC4" s="52"/>
      <c r="FD4" s="53"/>
      <c r="FE4" s="54">
        <f>((((((EZ4+FA4)*30)/$E$50)+((FB4+FC4)/$E$51))+(EX34*EY34))-(EW34*EX34))/(FF4)</f>
        <v>1.4941666666666662</v>
      </c>
      <c r="FF4" s="55">
        <f>EY34-FD4</f>
        <v>2400</v>
      </c>
      <c r="FG4" s="50"/>
      <c r="FH4" s="51"/>
      <c r="FI4" s="52"/>
      <c r="FJ4" s="52"/>
      <c r="FK4" s="53"/>
      <c r="FL4" s="54">
        <f>((((((FG4+FH4)*30)/$E$50)+((FI4+FJ4)/$E$51))+(FE34*FF34))-(FD34*FE34))/(FM4)</f>
        <v>1.4941666666666662</v>
      </c>
      <c r="FM4" s="55">
        <f>FF34-FK4</f>
        <v>2400</v>
      </c>
      <c r="FN4" s="50"/>
      <c r="FO4" s="51"/>
      <c r="FP4" s="52"/>
      <c r="FQ4" s="52"/>
      <c r="FR4" s="53"/>
      <c r="FS4" s="54">
        <f>((((((FN4+FO4)*30)/$E$50)+((FP4+FQ4)/$E$51))+(FL34*FM34))-(FK34*FL34))/(FT4)</f>
        <v>1.4941666666666662</v>
      </c>
      <c r="FT4" s="55">
        <f>FM34-FR4</f>
        <v>2400</v>
      </c>
      <c r="FU4" s="50"/>
      <c r="FV4" s="51"/>
      <c r="FW4" s="52"/>
      <c r="FX4" s="52"/>
      <c r="FY4" s="53"/>
      <c r="FZ4" s="54">
        <f>((((((FU4+FV4)*30)/$E$50)+((FW4+FX4)/$E$51))+(FS34*FT34))-(FR34*FS34))/(GA4)</f>
        <v>1.4941666666666662</v>
      </c>
      <c r="GA4" s="55">
        <f>FT34-FY4</f>
        <v>2400</v>
      </c>
      <c r="GB4" s="50"/>
      <c r="GC4" s="51"/>
      <c r="GD4" s="52"/>
      <c r="GE4" s="52"/>
      <c r="GF4" s="53"/>
      <c r="GG4" s="54">
        <f>((((((GB4+GC4)*30)/$E$50)+((GD4+GE4)/$E$51))+(FZ34*GA34))-(FY34*FZ34))/(GH4)</f>
        <v>1.4941666666666662</v>
      </c>
      <c r="GH4" s="55">
        <f>GA34-GF4</f>
        <v>2400</v>
      </c>
      <c r="GI4" s="50"/>
      <c r="GJ4" s="51"/>
      <c r="GK4" s="52"/>
      <c r="GL4" s="52"/>
      <c r="GM4" s="53"/>
      <c r="GN4" s="54">
        <f>((((((GI4+GJ4)*30)/$E$50)+((GK4+GL4)/$E$51))+(GG34*GH34))-(GF34*GG34))/(GO4)</f>
        <v>1.4941666666666662</v>
      </c>
      <c r="GO4" s="55">
        <f>GH34-GM4</f>
        <v>2400</v>
      </c>
      <c r="GP4" s="50"/>
      <c r="GQ4" s="51"/>
      <c r="GR4" s="52"/>
      <c r="GS4" s="52"/>
      <c r="GT4" s="53"/>
      <c r="GU4" s="54">
        <f>((((((GP4+GQ4)*30)/$E$50)+((GR4+GS4)/$E$51))+(GN34*GO34))-(GM34*GN34))/(GV4)</f>
        <v>1.4941666666666662</v>
      </c>
      <c r="GV4" s="55">
        <f>GO34-GT4</f>
        <v>2400</v>
      </c>
    </row>
    <row r="5" spans="1:204" s="60" customFormat="1">
      <c r="A5" s="57">
        <v>2</v>
      </c>
      <c r="B5" s="62"/>
      <c r="C5" s="62"/>
      <c r="D5" s="58">
        <v>20</v>
      </c>
      <c r="E5" s="58">
        <v>10</v>
      </c>
      <c r="F5" s="59"/>
      <c r="G5" s="54">
        <f>((((((B5+C5)*30)/$E$50)+((D5+E5)/$E$51))+(G4*H4))-(F5*G4))/(H5)</f>
        <v>0.95666666666666667</v>
      </c>
      <c r="H5" s="55">
        <f>H4-F5</f>
        <v>2400</v>
      </c>
      <c r="I5" s="50"/>
      <c r="J5" s="51"/>
      <c r="K5" s="52">
        <v>20</v>
      </c>
      <c r="L5" s="52">
        <v>10</v>
      </c>
      <c r="M5" s="59"/>
      <c r="N5" s="54">
        <f>((((((I5+J5)*30)/$E$50)+((K5+L5)/$E$51))+(N4*O4))-(M5*N4))/(O5)</f>
        <v>1.2212499999999999</v>
      </c>
      <c r="O5" s="55">
        <f>O4-M5</f>
        <v>2400</v>
      </c>
      <c r="P5" s="50"/>
      <c r="Q5" s="51"/>
      <c r="R5" s="52"/>
      <c r="S5" s="52"/>
      <c r="T5" s="59"/>
      <c r="U5" s="54">
        <f>((((((P5+Q5)*30)/$E$50)+((R5+S5)/$E$51))+(U4*V4))-(T5*U4))/(V5)</f>
        <v>1.4941666666666662</v>
      </c>
      <c r="V5" s="55">
        <f>V4-T5</f>
        <v>2400</v>
      </c>
      <c r="W5" s="50"/>
      <c r="X5" s="51"/>
      <c r="Y5" s="52"/>
      <c r="Z5" s="52"/>
      <c r="AA5" s="59"/>
      <c r="AB5" s="54">
        <f>((((((W5+X5)*30)/$E$50)+((Y5+Z5)/$E$51))+(AB4*AC4))-(AA5*AB4))/(AC5)</f>
        <v>1.4941666666666662</v>
      </c>
      <c r="AC5" s="55">
        <f>AC4-AA5</f>
        <v>2400</v>
      </c>
      <c r="AD5" s="50"/>
      <c r="AE5" s="51"/>
      <c r="AF5" s="52"/>
      <c r="AG5" s="52"/>
      <c r="AH5" s="59"/>
      <c r="AI5" s="54">
        <f>((((((AD5+AE5)*30)/$E$50)+((AF5+AG5)/$E$51))+(AI4*AJ4))-(AH5*AI4))/(AJ5)</f>
        <v>1.4941666666666662</v>
      </c>
      <c r="AJ5" s="55">
        <f>AJ4-AH5</f>
        <v>2400</v>
      </c>
      <c r="AK5" s="50"/>
      <c r="AL5" s="51"/>
      <c r="AM5" s="52"/>
      <c r="AN5" s="52"/>
      <c r="AO5" s="59"/>
      <c r="AP5" s="54">
        <f>((((((AK5+AL5)*30)/$E$50)+((AM5+AN5)/$E$51))+(AP4*AQ4))-(AO5*AP4))/(AQ5)</f>
        <v>1.4941666666666662</v>
      </c>
      <c r="AQ5" s="55">
        <f>AQ4-AO5</f>
        <v>2400</v>
      </c>
      <c r="AR5" s="50"/>
      <c r="AS5" s="51"/>
      <c r="AT5" s="52"/>
      <c r="AU5" s="52"/>
      <c r="AV5" s="59"/>
      <c r="AW5" s="54">
        <f>((((((AR5+AS5)*30)/$E$50)+((AT5+AU5)/$E$51))+(AW4*AX4))-(AV5*AW4))/(AX5)</f>
        <v>1.4941666666666662</v>
      </c>
      <c r="AX5" s="55">
        <f>AX4-AV5</f>
        <v>2400</v>
      </c>
      <c r="AY5" s="50"/>
      <c r="AZ5" s="51"/>
      <c r="BA5" s="52"/>
      <c r="BB5" s="52"/>
      <c r="BC5" s="59"/>
      <c r="BD5" s="54">
        <f>((((((AY5+AZ5)*30)/$E$50)+((BA5+BB5)/$E$51))+(BD4*BE4))-(BC5*BD4))/(BE5)</f>
        <v>1.4941666666666662</v>
      </c>
      <c r="BE5" s="55">
        <f>BE4-BC5</f>
        <v>2400</v>
      </c>
      <c r="BF5" s="50"/>
      <c r="BG5" s="51"/>
      <c r="BH5" s="52"/>
      <c r="BI5" s="52"/>
      <c r="BJ5" s="59"/>
      <c r="BK5" s="54">
        <f>((((((BF5+BG5)*30)/$E$50)+((BH5+BI5)/$E$51))+(BK4*BL4))-(BJ5*BK4))/(BL5)</f>
        <v>1.4941666666666662</v>
      </c>
      <c r="BL5" s="55">
        <f>BL4-BJ5</f>
        <v>2400</v>
      </c>
      <c r="BM5" s="50"/>
      <c r="BN5" s="51"/>
      <c r="BO5" s="52"/>
      <c r="BP5" s="52"/>
      <c r="BQ5" s="59"/>
      <c r="BR5" s="54">
        <f>((((((BM5+BN5)*30)/$E$50)+((BO5+BP5)/$E$51))+(BR4*BS4))-(BQ5*BR4))/(BS5)</f>
        <v>1.4941666666666662</v>
      </c>
      <c r="BS5" s="55">
        <f>BS4-BQ5</f>
        <v>2400</v>
      </c>
      <c r="BT5" s="50"/>
      <c r="BU5" s="51"/>
      <c r="BV5" s="52"/>
      <c r="BW5" s="52"/>
      <c r="BX5" s="59"/>
      <c r="BY5" s="54">
        <f>((((((BT5+BU5)*30)/$E$50)+((BV5+BW5)/$E$51))+(BY4*BZ4))-(BX5*BY4))/(BZ5)</f>
        <v>1.4941666666666662</v>
      </c>
      <c r="BZ5" s="55">
        <f>BZ4-BX5</f>
        <v>2400</v>
      </c>
      <c r="CA5" s="50"/>
      <c r="CB5" s="51"/>
      <c r="CC5" s="52"/>
      <c r="CD5" s="52"/>
      <c r="CE5" s="59"/>
      <c r="CF5" s="54">
        <f>((((((CA5+CB5)*30)/$E$50)+((CC5+CD5)/$E$51))+(CF4*CG4))-(CE5*CF4))/(CG5)</f>
        <v>1.4941666666666662</v>
      </c>
      <c r="CG5" s="55">
        <f>CG4-CE5</f>
        <v>2400</v>
      </c>
      <c r="CH5" s="50"/>
      <c r="CI5" s="51"/>
      <c r="CJ5" s="52"/>
      <c r="CK5" s="52"/>
      <c r="CL5" s="59"/>
      <c r="CM5" s="54">
        <f>((((((CH5+CI5)*30)/$E$50)+((CJ5+CK5)/$E$51))+(CM4*CN4))-(CL5*CM4))/(CN5)</f>
        <v>1.4941666666666662</v>
      </c>
      <c r="CN5" s="55">
        <f>CN4-CL5</f>
        <v>2400</v>
      </c>
      <c r="CO5" s="50"/>
      <c r="CP5" s="51"/>
      <c r="CQ5" s="52"/>
      <c r="CR5" s="52"/>
      <c r="CS5" s="59"/>
      <c r="CT5" s="54">
        <f>((((((CO5+CP5)*30)/$E$50)+((CQ5+CR5)/$E$51))+(CT4*CU4))-(CS5*CT4))/(CU5)</f>
        <v>1.4941666666666662</v>
      </c>
      <c r="CU5" s="55">
        <f>CU4-CS5</f>
        <v>2400</v>
      </c>
      <c r="CV5" s="50"/>
      <c r="CW5" s="51"/>
      <c r="CX5" s="52"/>
      <c r="CY5" s="52"/>
      <c r="CZ5" s="59"/>
      <c r="DA5" s="54">
        <f>((((((CV5+CW5)*30)/$E$50)+((CX5+CY5)/$E$51))+(DA4*DB4))-(CZ5*DA4))/(DB5)</f>
        <v>1.4941666666666662</v>
      </c>
      <c r="DB5" s="55">
        <f>DB4-CZ5</f>
        <v>2400</v>
      </c>
      <c r="DC5" s="50"/>
      <c r="DD5" s="51"/>
      <c r="DE5" s="52"/>
      <c r="DF5" s="52"/>
      <c r="DG5" s="59"/>
      <c r="DH5" s="54">
        <f>((((((DC5+DD5)*30)/$E$50)+((DE5+DF5)/$E$51))+(DH4*DI4))-(DG5*DH4))/(DI5)</f>
        <v>1.4941666666666662</v>
      </c>
      <c r="DI5" s="55">
        <f>DI4-DG5</f>
        <v>2400</v>
      </c>
      <c r="DJ5" s="50"/>
      <c r="DK5" s="51"/>
      <c r="DL5" s="52"/>
      <c r="DM5" s="52"/>
      <c r="DN5" s="59"/>
      <c r="DO5" s="54">
        <f>((((((DJ5+DK5)*30)/$E$50)+((DL5+DM5)/$E$51))+(DO4*DP4))-(DN5*DO4))/(DP5)</f>
        <v>1.4941666666666662</v>
      </c>
      <c r="DP5" s="55">
        <f>DP4-DN5</f>
        <v>2400</v>
      </c>
      <c r="DQ5" s="50"/>
      <c r="DR5" s="51"/>
      <c r="DS5" s="52"/>
      <c r="DT5" s="52"/>
      <c r="DU5" s="59"/>
      <c r="DV5" s="54">
        <f>((((((DQ5+DR5)*30)/$E$50)+((DS5+DT5)/$E$51))+(DV4*DW4))-(DU5*DV4))/(DW5)</f>
        <v>1.4941666666666662</v>
      </c>
      <c r="DW5" s="55">
        <f>DW4-DU5</f>
        <v>2400</v>
      </c>
      <c r="DX5" s="50"/>
      <c r="DY5" s="51"/>
      <c r="DZ5" s="52"/>
      <c r="EA5" s="52"/>
      <c r="EB5" s="59"/>
      <c r="EC5" s="54">
        <f>((((((DX5+DY5)*30)/$E$50)+((DZ5+EA5)/$E$51))+(EC4*ED4))-(EB5*EC4))/(ED5)</f>
        <v>1.4941666666666662</v>
      </c>
      <c r="ED5" s="55">
        <f>ED4-EB5</f>
        <v>2400</v>
      </c>
      <c r="EE5" s="50"/>
      <c r="EF5" s="51"/>
      <c r="EG5" s="52"/>
      <c r="EH5" s="52"/>
      <c r="EI5" s="59"/>
      <c r="EJ5" s="54">
        <f>((((((EE5+EF5)*30)/$E$50)+((EG5+EH5)/$E$51))+(EJ4*EK4))-(EI5*EJ4))/(EK5)</f>
        <v>1.4941666666666662</v>
      </c>
      <c r="EK5" s="55">
        <f>EK4-EI5</f>
        <v>2400</v>
      </c>
      <c r="EL5" s="50"/>
      <c r="EM5" s="51"/>
      <c r="EN5" s="52"/>
      <c r="EO5" s="52"/>
      <c r="EP5" s="59"/>
      <c r="EQ5" s="54">
        <f>((((((EL5+EM5)*30)/$E$50)+((EN5+EO5)/$E$51))+(EQ4*ER4))-(EP5*EQ4))/(ER5)</f>
        <v>1.4941666666666662</v>
      </c>
      <c r="ER5" s="55">
        <f>ER4-EP5</f>
        <v>2400</v>
      </c>
      <c r="ES5" s="50"/>
      <c r="ET5" s="51"/>
      <c r="EU5" s="52"/>
      <c r="EV5" s="52"/>
      <c r="EW5" s="59"/>
      <c r="EX5" s="54">
        <f>((((((ES5+ET5)*30)/$E$50)+((EU5+EV5)/$E$51))+(EX4*EY4))-(EW5*EX4))/(EY5)</f>
        <v>1.4941666666666662</v>
      </c>
      <c r="EY5" s="55">
        <f>EY4-EW5</f>
        <v>2400</v>
      </c>
      <c r="EZ5" s="50"/>
      <c r="FA5" s="51"/>
      <c r="FB5" s="52"/>
      <c r="FC5" s="52"/>
      <c r="FD5" s="59"/>
      <c r="FE5" s="54">
        <f>((((((EZ5+FA5)*30)/$E$50)+((FB5+FC5)/$E$51))+(FE4*FF4))-(FD5*FE4))/(FF5)</f>
        <v>1.4941666666666662</v>
      </c>
      <c r="FF5" s="55">
        <f>FF4-FD5</f>
        <v>2400</v>
      </c>
      <c r="FG5" s="50"/>
      <c r="FH5" s="51"/>
      <c r="FI5" s="52"/>
      <c r="FJ5" s="52"/>
      <c r="FK5" s="59"/>
      <c r="FL5" s="54">
        <f>((((((FG5+FH5)*30)/$E$50)+((FI5+FJ5)/$E$51))+(FL4*FM4))-(FK5*FL4))/(FM5)</f>
        <v>1.4941666666666662</v>
      </c>
      <c r="FM5" s="55">
        <f>FM4-FK5</f>
        <v>2400</v>
      </c>
      <c r="FN5" s="50"/>
      <c r="FO5" s="51"/>
      <c r="FP5" s="52"/>
      <c r="FQ5" s="52"/>
      <c r="FR5" s="59"/>
      <c r="FS5" s="54">
        <f>((((((FN5+FO5)*30)/$E$50)+((FP5+FQ5)/$E$51))+(FS4*FT4))-(FR5*FS4))/(FT5)</f>
        <v>1.4941666666666662</v>
      </c>
      <c r="FT5" s="55">
        <f>FT4-FR5</f>
        <v>2400</v>
      </c>
      <c r="FU5" s="50"/>
      <c r="FV5" s="51"/>
      <c r="FW5" s="52"/>
      <c r="FX5" s="52"/>
      <c r="FY5" s="59"/>
      <c r="FZ5" s="54">
        <f>((((((FU5+FV5)*30)/$E$50)+((FW5+FX5)/$E$51))+(FZ4*GA4))-(FY5*FZ4))/(GA5)</f>
        <v>1.4941666666666662</v>
      </c>
      <c r="GA5" s="55">
        <f>GA4-FY5</f>
        <v>2400</v>
      </c>
      <c r="GB5" s="50"/>
      <c r="GC5" s="51"/>
      <c r="GD5" s="52"/>
      <c r="GE5" s="52"/>
      <c r="GF5" s="59"/>
      <c r="GG5" s="54">
        <f>((((((GB5+GC5)*30)/$E$50)+((GD5+GE5)/$E$51))+(GG4*GH4))-(GF5*GG4))/(GH5)</f>
        <v>1.4941666666666662</v>
      </c>
      <c r="GH5" s="55">
        <f>GH4-GF5</f>
        <v>2400</v>
      </c>
      <c r="GI5" s="50"/>
      <c r="GJ5" s="51"/>
      <c r="GK5" s="52"/>
      <c r="GL5" s="52"/>
      <c r="GM5" s="59"/>
      <c r="GN5" s="54">
        <f>((((((GI5+GJ5)*30)/$E$50)+((GK5+GL5)/$E$51))+(GN4*GO4))-(GM5*GN4))/(GO5)</f>
        <v>1.4941666666666662</v>
      </c>
      <c r="GO5" s="55">
        <f>GO4-GM5</f>
        <v>2400</v>
      </c>
      <c r="GP5" s="50"/>
      <c r="GQ5" s="51"/>
      <c r="GR5" s="52"/>
      <c r="GS5" s="52"/>
      <c r="GT5" s="59"/>
      <c r="GU5" s="54">
        <f>((((((GP5+GQ5)*30)/$E$50)+((GR5+GS5)/$E$51))+(GU4*GV4))-(GT5*GU4))/(GV5)</f>
        <v>1.4941666666666662</v>
      </c>
      <c r="GV5" s="55">
        <f>GV4-GT5</f>
        <v>2400</v>
      </c>
    </row>
    <row r="6" spans="1:204" s="60" customFormat="1">
      <c r="A6" s="57">
        <v>3</v>
      </c>
      <c r="B6" s="62"/>
      <c r="C6" s="62"/>
      <c r="D6" s="58">
        <v>20</v>
      </c>
      <c r="E6" s="58">
        <v>20</v>
      </c>
      <c r="F6" s="59"/>
      <c r="G6" s="54">
        <f>((((((B6+C6)*30)/$E$50)+((D6+E6)/$E$51))+(G5*H5))-(F6*G5))/H5</f>
        <v>0.96499999999999997</v>
      </c>
      <c r="H6" s="55">
        <f>H5-F6</f>
        <v>2400</v>
      </c>
      <c r="I6" s="61"/>
      <c r="J6" s="62"/>
      <c r="K6" s="58">
        <v>20</v>
      </c>
      <c r="L6" s="58">
        <v>20</v>
      </c>
      <c r="M6" s="59"/>
      <c r="N6" s="54">
        <f t="shared" ref="N6:N34" si="0">((((((I6+J6)*30)/$E$50)+((K6+L6)/$E$51))+(N5*O5))-(M6*N5))/(O6)</f>
        <v>1.2295833333333333</v>
      </c>
      <c r="O6" s="55">
        <f t="shared" ref="O6:O34" si="1">O5-M6</f>
        <v>2400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1.4941666666666662</v>
      </c>
      <c r="V6" s="55">
        <f t="shared" ref="V6:V34" si="3">V5-T6</f>
        <v>2400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1.4941666666666662</v>
      </c>
      <c r="AC6" s="55">
        <f t="shared" ref="AC6:AC34" si="5">AC5-AA6</f>
        <v>2400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1.4941666666666662</v>
      </c>
      <c r="AJ6" s="55">
        <f t="shared" ref="AJ6:AJ34" si="7">AJ5-AH6</f>
        <v>2400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1.4941666666666662</v>
      </c>
      <c r="AQ6" s="55">
        <f t="shared" ref="AQ6:AQ34" si="9">AQ5-AO6</f>
        <v>2400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1.4941666666666662</v>
      </c>
      <c r="AX6" s="55">
        <f t="shared" ref="AX6:AX34" si="11">AX5-AV6</f>
        <v>2400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1.4941666666666662</v>
      </c>
      <c r="BE6" s="55">
        <f t="shared" ref="BE6:BE34" si="13">BE5-BC6</f>
        <v>2400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1.4941666666666662</v>
      </c>
      <c r="BL6" s="55">
        <f t="shared" ref="BL6:BL34" si="15">BL5-BJ6</f>
        <v>2400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1.4941666666666662</v>
      </c>
      <c r="BS6" s="55">
        <f t="shared" ref="BS6:BS34" si="17">BS5-BQ6</f>
        <v>2400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1.4941666666666662</v>
      </c>
      <c r="BZ6" s="55">
        <f t="shared" ref="BZ6:BZ34" si="19">BZ5-BX6</f>
        <v>2400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1.4941666666666662</v>
      </c>
      <c r="CG6" s="55">
        <f t="shared" ref="CG6:CG34" si="21">CG5-CE6</f>
        <v>2400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1.4941666666666662</v>
      </c>
      <c r="CN6" s="55">
        <f t="shared" ref="CN6:CN34" si="23">CN5-CL6</f>
        <v>2400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1.4941666666666662</v>
      </c>
      <c r="CU6" s="55">
        <f t="shared" ref="CU6:CU34" si="25">CU5-CS6</f>
        <v>2400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1.4941666666666662</v>
      </c>
      <c r="DB6" s="55">
        <f t="shared" ref="DB6:DB34" si="27">DB5-CZ6</f>
        <v>2400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1.4941666666666662</v>
      </c>
      <c r="DI6" s="55">
        <f t="shared" ref="DI6:DI34" si="29">DI5-DG6</f>
        <v>2400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1.4941666666666662</v>
      </c>
      <c r="DP6" s="55">
        <f t="shared" ref="DP6:DP34" si="31">DP5-DN6</f>
        <v>2400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1.4941666666666662</v>
      </c>
      <c r="DW6" s="55">
        <f t="shared" ref="DW6:DW34" si="33">DW5-DU6</f>
        <v>2400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1.4941666666666662</v>
      </c>
      <c r="ED6" s="55">
        <f t="shared" ref="ED6:ED34" si="35">ED5-EB6</f>
        <v>2400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1.4941666666666662</v>
      </c>
      <c r="EK6" s="55">
        <f t="shared" ref="EK6:EK34" si="37">EK5-EI6</f>
        <v>2400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1.4941666666666662</v>
      </c>
      <c r="ER6" s="55">
        <f t="shared" ref="ER6:ER34" si="39">ER5-EP6</f>
        <v>2400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1.4941666666666662</v>
      </c>
      <c r="EY6" s="55">
        <f t="shared" ref="EY6:EY34" si="41">EY5-EW6</f>
        <v>2400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1.4941666666666662</v>
      </c>
      <c r="FF6" s="55">
        <f t="shared" ref="FF6:FF34" si="43">FF5-FD6</f>
        <v>2400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1.4941666666666662</v>
      </c>
      <c r="FM6" s="55">
        <f t="shared" ref="FM6:FM34" si="45">FM5-FK6</f>
        <v>2400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1.4941666666666662</v>
      </c>
      <c r="FT6" s="55">
        <f t="shared" ref="FT6:FT34" si="47">FT5-FR6</f>
        <v>2400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1.4941666666666662</v>
      </c>
      <c r="GA6" s="55">
        <f t="shared" ref="GA6:GA34" si="49">GA5-FY6</f>
        <v>2400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1.4941666666666662</v>
      </c>
      <c r="GH6" s="55">
        <f t="shared" ref="GH6:GH34" si="51">GH5-GF6</f>
        <v>2400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1.4941666666666662</v>
      </c>
      <c r="GO6" s="55">
        <f t="shared" ref="GO6:GO34" si="53">GO5-GM6</f>
        <v>2400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1.4941666666666662</v>
      </c>
      <c r="GV6" s="55">
        <f t="shared" ref="GV6:GV34" si="55">GV5-GT6</f>
        <v>2400</v>
      </c>
    </row>
    <row r="7" spans="1:204" s="60" customFormat="1">
      <c r="A7" s="57">
        <v>4</v>
      </c>
      <c r="B7" s="62"/>
      <c r="C7" s="62"/>
      <c r="D7" s="58">
        <v>30</v>
      </c>
      <c r="E7" s="58">
        <v>20</v>
      </c>
      <c r="F7" s="59"/>
      <c r="G7" s="54">
        <f>((((((B7+C7)*30)/$E$50)+((D7+E7)/$E$51))+(G6*H6))-(F7*G6))/(H7)</f>
        <v>0.97541666666666671</v>
      </c>
      <c r="H7" s="55">
        <f t="shared" ref="H7:H34" si="56">H6-F7</f>
        <v>2400</v>
      </c>
      <c r="I7" s="61"/>
      <c r="J7" s="62"/>
      <c r="K7" s="58">
        <v>20</v>
      </c>
      <c r="L7" s="58">
        <v>20</v>
      </c>
      <c r="M7" s="59"/>
      <c r="N7" s="54">
        <f t="shared" si="0"/>
        <v>1.2379166666666668</v>
      </c>
      <c r="O7" s="55">
        <f t="shared" si="1"/>
        <v>2400</v>
      </c>
      <c r="P7" s="61"/>
      <c r="Q7" s="62"/>
      <c r="R7" s="58"/>
      <c r="S7" s="58"/>
      <c r="T7" s="59"/>
      <c r="U7" s="54">
        <f t="shared" si="2"/>
        <v>1.4941666666666662</v>
      </c>
      <c r="V7" s="55">
        <f t="shared" si="3"/>
        <v>2400</v>
      </c>
      <c r="W7" s="61"/>
      <c r="X7" s="62"/>
      <c r="Y7" s="58"/>
      <c r="Z7" s="58"/>
      <c r="AA7" s="59"/>
      <c r="AB7" s="54">
        <f t="shared" si="4"/>
        <v>1.4941666666666662</v>
      </c>
      <c r="AC7" s="55">
        <f t="shared" si="5"/>
        <v>2400</v>
      </c>
      <c r="AD7" s="61"/>
      <c r="AE7" s="62"/>
      <c r="AF7" s="58"/>
      <c r="AG7" s="58"/>
      <c r="AH7" s="59"/>
      <c r="AI7" s="54">
        <f t="shared" si="6"/>
        <v>1.4941666666666662</v>
      </c>
      <c r="AJ7" s="55">
        <f t="shared" si="7"/>
        <v>2400</v>
      </c>
      <c r="AK7" s="61"/>
      <c r="AL7" s="62"/>
      <c r="AM7" s="58"/>
      <c r="AN7" s="58"/>
      <c r="AO7" s="59"/>
      <c r="AP7" s="54">
        <f t="shared" si="8"/>
        <v>1.4941666666666662</v>
      </c>
      <c r="AQ7" s="55">
        <f t="shared" si="9"/>
        <v>2400</v>
      </c>
      <c r="AR7" s="61"/>
      <c r="AS7" s="62"/>
      <c r="AT7" s="58"/>
      <c r="AU7" s="58"/>
      <c r="AV7" s="59"/>
      <c r="AW7" s="54">
        <f t="shared" si="10"/>
        <v>1.4941666666666662</v>
      </c>
      <c r="AX7" s="55">
        <f t="shared" si="11"/>
        <v>2400</v>
      </c>
      <c r="AY7" s="61"/>
      <c r="AZ7" s="62"/>
      <c r="BA7" s="58"/>
      <c r="BB7" s="58"/>
      <c r="BC7" s="59"/>
      <c r="BD7" s="54">
        <f t="shared" si="12"/>
        <v>1.4941666666666662</v>
      </c>
      <c r="BE7" s="55">
        <f t="shared" si="13"/>
        <v>2400</v>
      </c>
      <c r="BF7" s="61"/>
      <c r="BG7" s="62"/>
      <c r="BH7" s="58"/>
      <c r="BI7" s="58"/>
      <c r="BJ7" s="59"/>
      <c r="BK7" s="54">
        <f t="shared" si="14"/>
        <v>1.4941666666666662</v>
      </c>
      <c r="BL7" s="55">
        <f t="shared" si="15"/>
        <v>2400</v>
      </c>
      <c r="BM7" s="61"/>
      <c r="BN7" s="62"/>
      <c r="BO7" s="58"/>
      <c r="BP7" s="58"/>
      <c r="BQ7" s="59"/>
      <c r="BR7" s="54">
        <f t="shared" si="16"/>
        <v>1.4941666666666662</v>
      </c>
      <c r="BS7" s="55">
        <f t="shared" si="17"/>
        <v>2400</v>
      </c>
      <c r="BT7" s="61"/>
      <c r="BU7" s="62"/>
      <c r="BV7" s="58"/>
      <c r="BW7" s="58"/>
      <c r="BX7" s="59"/>
      <c r="BY7" s="54">
        <f t="shared" si="18"/>
        <v>1.4941666666666662</v>
      </c>
      <c r="BZ7" s="55">
        <f t="shared" si="19"/>
        <v>2400</v>
      </c>
      <c r="CA7" s="61"/>
      <c r="CB7" s="62"/>
      <c r="CC7" s="58"/>
      <c r="CD7" s="58"/>
      <c r="CE7" s="59"/>
      <c r="CF7" s="54">
        <f t="shared" si="20"/>
        <v>1.4941666666666662</v>
      </c>
      <c r="CG7" s="55">
        <f t="shared" si="21"/>
        <v>2400</v>
      </c>
      <c r="CH7" s="61"/>
      <c r="CI7" s="62"/>
      <c r="CJ7" s="58"/>
      <c r="CK7" s="58"/>
      <c r="CL7" s="59"/>
      <c r="CM7" s="54">
        <f t="shared" si="22"/>
        <v>1.4941666666666662</v>
      </c>
      <c r="CN7" s="55">
        <f t="shared" si="23"/>
        <v>2400</v>
      </c>
      <c r="CO7" s="61"/>
      <c r="CP7" s="62"/>
      <c r="CQ7" s="58"/>
      <c r="CR7" s="58"/>
      <c r="CS7" s="59"/>
      <c r="CT7" s="54">
        <f t="shared" si="24"/>
        <v>1.4941666666666662</v>
      </c>
      <c r="CU7" s="55">
        <f t="shared" si="25"/>
        <v>2400</v>
      </c>
      <c r="CV7" s="61"/>
      <c r="CW7" s="62"/>
      <c r="CX7" s="58"/>
      <c r="CY7" s="58"/>
      <c r="CZ7" s="59"/>
      <c r="DA7" s="54">
        <f t="shared" si="26"/>
        <v>1.4941666666666662</v>
      </c>
      <c r="DB7" s="55">
        <f t="shared" si="27"/>
        <v>2400</v>
      </c>
      <c r="DC7" s="61"/>
      <c r="DD7" s="62"/>
      <c r="DE7" s="58"/>
      <c r="DF7" s="58"/>
      <c r="DG7" s="59"/>
      <c r="DH7" s="54">
        <f t="shared" si="28"/>
        <v>1.4941666666666662</v>
      </c>
      <c r="DI7" s="55">
        <f t="shared" si="29"/>
        <v>2400</v>
      </c>
      <c r="DJ7" s="61"/>
      <c r="DK7" s="62"/>
      <c r="DL7" s="58"/>
      <c r="DM7" s="58"/>
      <c r="DN7" s="59"/>
      <c r="DO7" s="54">
        <f t="shared" si="30"/>
        <v>1.4941666666666662</v>
      </c>
      <c r="DP7" s="55">
        <f t="shared" si="31"/>
        <v>2400</v>
      </c>
      <c r="DQ7" s="61"/>
      <c r="DR7" s="62"/>
      <c r="DS7" s="58"/>
      <c r="DT7" s="58"/>
      <c r="DU7" s="59"/>
      <c r="DV7" s="54">
        <f t="shared" si="32"/>
        <v>1.4941666666666662</v>
      </c>
      <c r="DW7" s="55">
        <f t="shared" si="33"/>
        <v>2400</v>
      </c>
      <c r="DX7" s="61"/>
      <c r="DY7" s="62"/>
      <c r="DZ7" s="58"/>
      <c r="EA7" s="58"/>
      <c r="EB7" s="59"/>
      <c r="EC7" s="54">
        <f t="shared" si="34"/>
        <v>1.4941666666666662</v>
      </c>
      <c r="ED7" s="55">
        <f t="shared" si="35"/>
        <v>2400</v>
      </c>
      <c r="EE7" s="61"/>
      <c r="EF7" s="62"/>
      <c r="EG7" s="58"/>
      <c r="EH7" s="58"/>
      <c r="EI7" s="59"/>
      <c r="EJ7" s="54">
        <f t="shared" si="36"/>
        <v>1.4941666666666662</v>
      </c>
      <c r="EK7" s="55">
        <f t="shared" si="37"/>
        <v>2400</v>
      </c>
      <c r="EL7" s="61"/>
      <c r="EM7" s="62"/>
      <c r="EN7" s="58"/>
      <c r="EO7" s="58"/>
      <c r="EP7" s="59"/>
      <c r="EQ7" s="54">
        <f t="shared" si="38"/>
        <v>1.4941666666666662</v>
      </c>
      <c r="ER7" s="55">
        <f t="shared" si="39"/>
        <v>2400</v>
      </c>
      <c r="ES7" s="61"/>
      <c r="ET7" s="62"/>
      <c r="EU7" s="58"/>
      <c r="EV7" s="58"/>
      <c r="EW7" s="59"/>
      <c r="EX7" s="54">
        <f t="shared" si="40"/>
        <v>1.4941666666666662</v>
      </c>
      <c r="EY7" s="55">
        <f t="shared" si="41"/>
        <v>2400</v>
      </c>
      <c r="EZ7" s="61"/>
      <c r="FA7" s="62"/>
      <c r="FB7" s="58"/>
      <c r="FC7" s="58"/>
      <c r="FD7" s="59"/>
      <c r="FE7" s="54">
        <f t="shared" si="42"/>
        <v>1.4941666666666662</v>
      </c>
      <c r="FF7" s="55">
        <f t="shared" si="43"/>
        <v>2400</v>
      </c>
      <c r="FG7" s="61"/>
      <c r="FH7" s="62"/>
      <c r="FI7" s="58"/>
      <c r="FJ7" s="58"/>
      <c r="FK7" s="59"/>
      <c r="FL7" s="54">
        <f t="shared" si="44"/>
        <v>1.4941666666666662</v>
      </c>
      <c r="FM7" s="55">
        <f t="shared" si="45"/>
        <v>2400</v>
      </c>
      <c r="FN7" s="61"/>
      <c r="FO7" s="62"/>
      <c r="FP7" s="58"/>
      <c r="FQ7" s="58"/>
      <c r="FR7" s="59"/>
      <c r="FS7" s="54">
        <f t="shared" si="46"/>
        <v>1.4941666666666662</v>
      </c>
      <c r="FT7" s="55">
        <f t="shared" si="47"/>
        <v>2400</v>
      </c>
      <c r="FU7" s="61"/>
      <c r="FV7" s="62"/>
      <c r="FW7" s="58"/>
      <c r="FX7" s="58"/>
      <c r="FY7" s="59"/>
      <c r="FZ7" s="54">
        <f t="shared" si="48"/>
        <v>1.4941666666666662</v>
      </c>
      <c r="GA7" s="55">
        <f t="shared" si="49"/>
        <v>2400</v>
      </c>
      <c r="GB7" s="61"/>
      <c r="GC7" s="62"/>
      <c r="GD7" s="58"/>
      <c r="GE7" s="58"/>
      <c r="GF7" s="59"/>
      <c r="GG7" s="54">
        <f t="shared" si="50"/>
        <v>1.4941666666666662</v>
      </c>
      <c r="GH7" s="55">
        <f t="shared" si="51"/>
        <v>2400</v>
      </c>
      <c r="GI7" s="61"/>
      <c r="GJ7" s="62"/>
      <c r="GK7" s="58"/>
      <c r="GL7" s="58"/>
      <c r="GM7" s="59"/>
      <c r="GN7" s="54">
        <f t="shared" si="52"/>
        <v>1.4941666666666662</v>
      </c>
      <c r="GO7" s="55">
        <f t="shared" si="53"/>
        <v>2400</v>
      </c>
      <c r="GP7" s="61"/>
      <c r="GQ7" s="62"/>
      <c r="GR7" s="58"/>
      <c r="GS7" s="58"/>
      <c r="GT7" s="59"/>
      <c r="GU7" s="54">
        <f t="shared" si="54"/>
        <v>1.4941666666666662</v>
      </c>
      <c r="GV7" s="55">
        <f t="shared" si="55"/>
        <v>2400</v>
      </c>
    </row>
    <row r="8" spans="1:204" s="60" customFormat="1">
      <c r="A8" s="57">
        <v>5</v>
      </c>
      <c r="B8" s="62"/>
      <c r="C8" s="62"/>
      <c r="D8" s="58">
        <v>20</v>
      </c>
      <c r="E8" s="58">
        <v>20</v>
      </c>
      <c r="F8" s="59"/>
      <c r="G8" s="54">
        <f>((((((B8+C8)*30)/$E$50)+((D8+E8)/$E$51))+(G7*H7))-(F8*G7))/(H8)</f>
        <v>0.98375000000000001</v>
      </c>
      <c r="H8" s="55">
        <f t="shared" si="56"/>
        <v>2400</v>
      </c>
      <c r="I8" s="61"/>
      <c r="J8" s="62"/>
      <c r="K8" s="58">
        <v>20</v>
      </c>
      <c r="L8" s="58">
        <v>20</v>
      </c>
      <c r="M8" s="59"/>
      <c r="N8" s="54">
        <f t="shared" si="0"/>
        <v>1.2462500000000001</v>
      </c>
      <c r="O8" s="55">
        <f t="shared" si="1"/>
        <v>2400</v>
      </c>
      <c r="P8" s="61"/>
      <c r="Q8" s="62"/>
      <c r="R8" s="58"/>
      <c r="S8" s="58"/>
      <c r="T8" s="59"/>
      <c r="U8" s="54">
        <f t="shared" si="2"/>
        <v>1.4941666666666662</v>
      </c>
      <c r="V8" s="55">
        <f t="shared" si="3"/>
        <v>2400</v>
      </c>
      <c r="W8" s="61"/>
      <c r="X8" s="62"/>
      <c r="Y8" s="58"/>
      <c r="Z8" s="58"/>
      <c r="AA8" s="59"/>
      <c r="AB8" s="54">
        <f t="shared" si="4"/>
        <v>1.4941666666666662</v>
      </c>
      <c r="AC8" s="55">
        <f t="shared" si="5"/>
        <v>2400</v>
      </c>
      <c r="AD8" s="61"/>
      <c r="AE8" s="62"/>
      <c r="AF8" s="58"/>
      <c r="AG8" s="58"/>
      <c r="AH8" s="59"/>
      <c r="AI8" s="54">
        <f t="shared" si="6"/>
        <v>1.4941666666666662</v>
      </c>
      <c r="AJ8" s="55">
        <f t="shared" si="7"/>
        <v>2400</v>
      </c>
      <c r="AK8" s="61"/>
      <c r="AL8" s="62"/>
      <c r="AM8" s="58"/>
      <c r="AN8" s="58"/>
      <c r="AO8" s="59"/>
      <c r="AP8" s="54">
        <f t="shared" si="8"/>
        <v>1.4941666666666662</v>
      </c>
      <c r="AQ8" s="55">
        <f t="shared" si="9"/>
        <v>2400</v>
      </c>
      <c r="AR8" s="61"/>
      <c r="AS8" s="62"/>
      <c r="AT8" s="58"/>
      <c r="AU8" s="58"/>
      <c r="AV8" s="59"/>
      <c r="AW8" s="54">
        <f t="shared" si="10"/>
        <v>1.4941666666666662</v>
      </c>
      <c r="AX8" s="55">
        <f t="shared" si="11"/>
        <v>2400</v>
      </c>
      <c r="AY8" s="61"/>
      <c r="AZ8" s="62"/>
      <c r="BA8" s="58"/>
      <c r="BB8" s="58"/>
      <c r="BC8" s="59"/>
      <c r="BD8" s="54">
        <f t="shared" si="12"/>
        <v>1.4941666666666662</v>
      </c>
      <c r="BE8" s="55">
        <f t="shared" si="13"/>
        <v>2400</v>
      </c>
      <c r="BF8" s="61"/>
      <c r="BG8" s="62"/>
      <c r="BH8" s="58"/>
      <c r="BI8" s="58"/>
      <c r="BJ8" s="59"/>
      <c r="BK8" s="54">
        <f t="shared" si="14"/>
        <v>1.4941666666666662</v>
      </c>
      <c r="BL8" s="55">
        <f t="shared" si="15"/>
        <v>2400</v>
      </c>
      <c r="BM8" s="61"/>
      <c r="BN8" s="62"/>
      <c r="BO8" s="58"/>
      <c r="BP8" s="58"/>
      <c r="BQ8" s="59"/>
      <c r="BR8" s="54">
        <f t="shared" si="16"/>
        <v>1.4941666666666662</v>
      </c>
      <c r="BS8" s="55">
        <f t="shared" si="17"/>
        <v>2400</v>
      </c>
      <c r="BT8" s="61"/>
      <c r="BU8" s="62"/>
      <c r="BV8" s="58"/>
      <c r="BW8" s="58"/>
      <c r="BX8" s="59"/>
      <c r="BY8" s="54">
        <f t="shared" si="18"/>
        <v>1.4941666666666662</v>
      </c>
      <c r="BZ8" s="55">
        <f t="shared" si="19"/>
        <v>2400</v>
      </c>
      <c r="CA8" s="61"/>
      <c r="CB8" s="62"/>
      <c r="CC8" s="58"/>
      <c r="CD8" s="58"/>
      <c r="CE8" s="59"/>
      <c r="CF8" s="54">
        <f t="shared" si="20"/>
        <v>1.4941666666666662</v>
      </c>
      <c r="CG8" s="55">
        <f t="shared" si="21"/>
        <v>2400</v>
      </c>
      <c r="CH8" s="61"/>
      <c r="CI8" s="62"/>
      <c r="CJ8" s="58"/>
      <c r="CK8" s="58"/>
      <c r="CL8" s="59"/>
      <c r="CM8" s="54">
        <f t="shared" si="22"/>
        <v>1.4941666666666662</v>
      </c>
      <c r="CN8" s="55">
        <f t="shared" si="23"/>
        <v>2400</v>
      </c>
      <c r="CO8" s="61"/>
      <c r="CP8" s="62"/>
      <c r="CQ8" s="58"/>
      <c r="CR8" s="58"/>
      <c r="CS8" s="59"/>
      <c r="CT8" s="54">
        <f t="shared" si="24"/>
        <v>1.4941666666666662</v>
      </c>
      <c r="CU8" s="55">
        <f t="shared" si="25"/>
        <v>2400</v>
      </c>
      <c r="CV8" s="61"/>
      <c r="CW8" s="62"/>
      <c r="CX8" s="58"/>
      <c r="CY8" s="58"/>
      <c r="CZ8" s="59"/>
      <c r="DA8" s="54">
        <f t="shared" si="26"/>
        <v>1.4941666666666662</v>
      </c>
      <c r="DB8" s="55">
        <f t="shared" si="27"/>
        <v>2400</v>
      </c>
      <c r="DC8" s="61"/>
      <c r="DD8" s="62"/>
      <c r="DE8" s="58"/>
      <c r="DF8" s="58"/>
      <c r="DG8" s="59"/>
      <c r="DH8" s="54">
        <f t="shared" si="28"/>
        <v>1.4941666666666662</v>
      </c>
      <c r="DI8" s="55">
        <f t="shared" si="29"/>
        <v>2400</v>
      </c>
      <c r="DJ8" s="61"/>
      <c r="DK8" s="62"/>
      <c r="DL8" s="58"/>
      <c r="DM8" s="58"/>
      <c r="DN8" s="59"/>
      <c r="DO8" s="54">
        <f t="shared" si="30"/>
        <v>1.4941666666666662</v>
      </c>
      <c r="DP8" s="55">
        <f t="shared" si="31"/>
        <v>2400</v>
      </c>
      <c r="DQ8" s="61"/>
      <c r="DR8" s="62"/>
      <c r="DS8" s="58"/>
      <c r="DT8" s="58"/>
      <c r="DU8" s="59"/>
      <c r="DV8" s="54">
        <f t="shared" si="32"/>
        <v>1.4941666666666662</v>
      </c>
      <c r="DW8" s="55">
        <f t="shared" si="33"/>
        <v>2400</v>
      </c>
      <c r="DX8" s="61"/>
      <c r="DY8" s="62"/>
      <c r="DZ8" s="58"/>
      <c r="EA8" s="58"/>
      <c r="EB8" s="59"/>
      <c r="EC8" s="54">
        <f t="shared" si="34"/>
        <v>1.4941666666666662</v>
      </c>
      <c r="ED8" s="55">
        <f t="shared" si="35"/>
        <v>2400</v>
      </c>
      <c r="EE8" s="61"/>
      <c r="EF8" s="62"/>
      <c r="EG8" s="58"/>
      <c r="EH8" s="58"/>
      <c r="EI8" s="59"/>
      <c r="EJ8" s="54">
        <f t="shared" si="36"/>
        <v>1.4941666666666662</v>
      </c>
      <c r="EK8" s="55">
        <f t="shared" si="37"/>
        <v>2400</v>
      </c>
      <c r="EL8" s="61"/>
      <c r="EM8" s="62"/>
      <c r="EN8" s="58"/>
      <c r="EO8" s="58"/>
      <c r="EP8" s="59"/>
      <c r="EQ8" s="54">
        <f t="shared" si="38"/>
        <v>1.4941666666666662</v>
      </c>
      <c r="ER8" s="55">
        <f t="shared" si="39"/>
        <v>2400</v>
      </c>
      <c r="ES8" s="61"/>
      <c r="ET8" s="62"/>
      <c r="EU8" s="58"/>
      <c r="EV8" s="58"/>
      <c r="EW8" s="59"/>
      <c r="EX8" s="54">
        <f t="shared" si="40"/>
        <v>1.4941666666666662</v>
      </c>
      <c r="EY8" s="55">
        <f t="shared" si="41"/>
        <v>2400</v>
      </c>
      <c r="EZ8" s="61"/>
      <c r="FA8" s="62"/>
      <c r="FB8" s="58"/>
      <c r="FC8" s="58"/>
      <c r="FD8" s="59"/>
      <c r="FE8" s="54">
        <f t="shared" si="42"/>
        <v>1.4941666666666662</v>
      </c>
      <c r="FF8" s="55">
        <f t="shared" si="43"/>
        <v>2400</v>
      </c>
      <c r="FG8" s="61"/>
      <c r="FH8" s="62"/>
      <c r="FI8" s="58"/>
      <c r="FJ8" s="58"/>
      <c r="FK8" s="59"/>
      <c r="FL8" s="54">
        <f t="shared" si="44"/>
        <v>1.4941666666666662</v>
      </c>
      <c r="FM8" s="55">
        <f t="shared" si="45"/>
        <v>2400</v>
      </c>
      <c r="FN8" s="61"/>
      <c r="FO8" s="62"/>
      <c r="FP8" s="58"/>
      <c r="FQ8" s="58"/>
      <c r="FR8" s="59"/>
      <c r="FS8" s="54">
        <f t="shared" si="46"/>
        <v>1.4941666666666662</v>
      </c>
      <c r="FT8" s="55">
        <f t="shared" si="47"/>
        <v>2400</v>
      </c>
      <c r="FU8" s="61"/>
      <c r="FV8" s="62"/>
      <c r="FW8" s="58"/>
      <c r="FX8" s="58"/>
      <c r="FY8" s="59"/>
      <c r="FZ8" s="54">
        <f t="shared" si="48"/>
        <v>1.4941666666666662</v>
      </c>
      <c r="GA8" s="55">
        <f t="shared" si="49"/>
        <v>2400</v>
      </c>
      <c r="GB8" s="61"/>
      <c r="GC8" s="62"/>
      <c r="GD8" s="58"/>
      <c r="GE8" s="58"/>
      <c r="GF8" s="59"/>
      <c r="GG8" s="54">
        <f t="shared" si="50"/>
        <v>1.4941666666666662</v>
      </c>
      <c r="GH8" s="55">
        <f t="shared" si="51"/>
        <v>2400</v>
      </c>
      <c r="GI8" s="61"/>
      <c r="GJ8" s="62"/>
      <c r="GK8" s="58"/>
      <c r="GL8" s="58"/>
      <c r="GM8" s="59"/>
      <c r="GN8" s="54">
        <f t="shared" si="52"/>
        <v>1.4941666666666662</v>
      </c>
      <c r="GO8" s="55">
        <f t="shared" si="53"/>
        <v>2400</v>
      </c>
      <c r="GP8" s="61"/>
      <c r="GQ8" s="62"/>
      <c r="GR8" s="58"/>
      <c r="GS8" s="58"/>
      <c r="GT8" s="59"/>
      <c r="GU8" s="54">
        <f>((((((GP8+GQ8)*30)/$E$50)+((GR8+GS8)/$E$51))+(GU7*GV7))-(GT8*GU7))/(GV8)</f>
        <v>1.4941666666666662</v>
      </c>
      <c r="GV8" s="55">
        <f t="shared" si="55"/>
        <v>2400</v>
      </c>
    </row>
    <row r="9" spans="1:204" s="60" customFormat="1">
      <c r="A9" s="57">
        <v>6</v>
      </c>
      <c r="B9" s="62"/>
      <c r="C9" s="62"/>
      <c r="D9" s="58">
        <v>20</v>
      </c>
      <c r="E9" s="58">
        <v>20</v>
      </c>
      <c r="F9" s="59"/>
      <c r="G9" s="54">
        <f t="shared" ref="G9:G34" si="57">((((((B9+C9)*30)/$E$50)+((D9+E9)/$E$51))+(G8*H8))-(F9*G8))/(H9)</f>
        <v>0.99208333333333332</v>
      </c>
      <c r="H9" s="55">
        <f t="shared" si="56"/>
        <v>2400</v>
      </c>
      <c r="I9" s="61"/>
      <c r="J9" s="62"/>
      <c r="K9" s="58">
        <v>20</v>
      </c>
      <c r="L9" s="58">
        <v>20</v>
      </c>
      <c r="M9" s="59"/>
      <c r="N9" s="54">
        <f t="shared" si="0"/>
        <v>1.2545833333333334</v>
      </c>
      <c r="O9" s="55">
        <f t="shared" si="1"/>
        <v>2400</v>
      </c>
      <c r="P9" s="61"/>
      <c r="Q9" s="62"/>
      <c r="R9" s="58"/>
      <c r="S9" s="58"/>
      <c r="T9" s="59"/>
      <c r="U9" s="54">
        <f t="shared" si="2"/>
        <v>1.4941666666666662</v>
      </c>
      <c r="V9" s="55">
        <f t="shared" si="3"/>
        <v>2400</v>
      </c>
      <c r="W9" s="61"/>
      <c r="X9" s="62"/>
      <c r="Y9" s="58"/>
      <c r="Z9" s="58"/>
      <c r="AA9" s="59"/>
      <c r="AB9" s="54">
        <f t="shared" si="4"/>
        <v>1.4941666666666662</v>
      </c>
      <c r="AC9" s="55">
        <f t="shared" si="5"/>
        <v>2400</v>
      </c>
      <c r="AD9" s="61"/>
      <c r="AE9" s="62"/>
      <c r="AF9" s="58"/>
      <c r="AG9" s="58"/>
      <c r="AH9" s="59"/>
      <c r="AI9" s="54">
        <f t="shared" si="6"/>
        <v>1.4941666666666662</v>
      </c>
      <c r="AJ9" s="55">
        <f t="shared" si="7"/>
        <v>2400</v>
      </c>
      <c r="AK9" s="61"/>
      <c r="AL9" s="62"/>
      <c r="AM9" s="58"/>
      <c r="AN9" s="58"/>
      <c r="AO9" s="59"/>
      <c r="AP9" s="54">
        <f t="shared" si="8"/>
        <v>1.4941666666666662</v>
      </c>
      <c r="AQ9" s="55">
        <f t="shared" si="9"/>
        <v>2400</v>
      </c>
      <c r="AR9" s="61"/>
      <c r="AS9" s="62"/>
      <c r="AT9" s="58"/>
      <c r="AU9" s="58"/>
      <c r="AV9" s="59"/>
      <c r="AW9" s="54">
        <f t="shared" si="10"/>
        <v>1.4941666666666662</v>
      </c>
      <c r="AX9" s="55">
        <f t="shared" si="11"/>
        <v>2400</v>
      </c>
      <c r="AY9" s="61"/>
      <c r="AZ9" s="62"/>
      <c r="BA9" s="58"/>
      <c r="BB9" s="58"/>
      <c r="BC9" s="59"/>
      <c r="BD9" s="54">
        <f t="shared" si="12"/>
        <v>1.4941666666666662</v>
      </c>
      <c r="BE9" s="55">
        <f t="shared" si="13"/>
        <v>2400</v>
      </c>
      <c r="BF9" s="61"/>
      <c r="BG9" s="62"/>
      <c r="BH9" s="58"/>
      <c r="BI9" s="58"/>
      <c r="BJ9" s="59"/>
      <c r="BK9" s="54">
        <f t="shared" si="14"/>
        <v>1.4941666666666662</v>
      </c>
      <c r="BL9" s="55">
        <f t="shared" si="15"/>
        <v>2400</v>
      </c>
      <c r="BM9" s="61"/>
      <c r="BN9" s="62"/>
      <c r="BO9" s="58"/>
      <c r="BP9" s="58"/>
      <c r="BQ9" s="59"/>
      <c r="BR9" s="54">
        <f t="shared" si="16"/>
        <v>1.4941666666666662</v>
      </c>
      <c r="BS9" s="55">
        <f t="shared" si="17"/>
        <v>2400</v>
      </c>
      <c r="BT9" s="61"/>
      <c r="BU9" s="62"/>
      <c r="BV9" s="58"/>
      <c r="BW9" s="58"/>
      <c r="BX9" s="59"/>
      <c r="BY9" s="54">
        <f t="shared" si="18"/>
        <v>1.4941666666666662</v>
      </c>
      <c r="BZ9" s="55">
        <f t="shared" si="19"/>
        <v>2400</v>
      </c>
      <c r="CA9" s="61"/>
      <c r="CB9" s="62"/>
      <c r="CC9" s="58"/>
      <c r="CD9" s="58"/>
      <c r="CE9" s="59"/>
      <c r="CF9" s="54">
        <f t="shared" si="20"/>
        <v>1.4941666666666662</v>
      </c>
      <c r="CG9" s="55">
        <f t="shared" si="21"/>
        <v>2400</v>
      </c>
      <c r="CH9" s="61"/>
      <c r="CI9" s="62"/>
      <c r="CJ9" s="58"/>
      <c r="CK9" s="58"/>
      <c r="CL9" s="59"/>
      <c r="CM9" s="54">
        <f t="shared" si="22"/>
        <v>1.4941666666666662</v>
      </c>
      <c r="CN9" s="55">
        <f t="shared" si="23"/>
        <v>2400</v>
      </c>
      <c r="CO9" s="61"/>
      <c r="CP9" s="62"/>
      <c r="CQ9" s="58"/>
      <c r="CR9" s="58"/>
      <c r="CS9" s="59"/>
      <c r="CT9" s="54">
        <f t="shared" si="24"/>
        <v>1.4941666666666662</v>
      </c>
      <c r="CU9" s="55">
        <f t="shared" si="25"/>
        <v>2400</v>
      </c>
      <c r="CV9" s="61"/>
      <c r="CW9" s="62"/>
      <c r="CX9" s="58"/>
      <c r="CY9" s="58"/>
      <c r="CZ9" s="59"/>
      <c r="DA9" s="54">
        <f t="shared" si="26"/>
        <v>1.4941666666666662</v>
      </c>
      <c r="DB9" s="55">
        <f t="shared" si="27"/>
        <v>2400</v>
      </c>
      <c r="DC9" s="61"/>
      <c r="DD9" s="62"/>
      <c r="DE9" s="58"/>
      <c r="DF9" s="58"/>
      <c r="DG9" s="59"/>
      <c r="DH9" s="54">
        <f t="shared" si="28"/>
        <v>1.4941666666666662</v>
      </c>
      <c r="DI9" s="55">
        <f t="shared" si="29"/>
        <v>2400</v>
      </c>
      <c r="DJ9" s="61"/>
      <c r="DK9" s="62"/>
      <c r="DL9" s="58"/>
      <c r="DM9" s="58"/>
      <c r="DN9" s="59"/>
      <c r="DO9" s="54">
        <f t="shared" si="30"/>
        <v>1.4941666666666662</v>
      </c>
      <c r="DP9" s="55">
        <f t="shared" si="31"/>
        <v>2400</v>
      </c>
      <c r="DQ9" s="61"/>
      <c r="DR9" s="62"/>
      <c r="DS9" s="58"/>
      <c r="DT9" s="58"/>
      <c r="DU9" s="59"/>
      <c r="DV9" s="54">
        <f t="shared" si="32"/>
        <v>1.4941666666666662</v>
      </c>
      <c r="DW9" s="55">
        <f t="shared" si="33"/>
        <v>2400</v>
      </c>
      <c r="DX9" s="61"/>
      <c r="DY9" s="62"/>
      <c r="DZ9" s="58"/>
      <c r="EA9" s="58"/>
      <c r="EB9" s="59"/>
      <c r="EC9" s="54">
        <f t="shared" si="34"/>
        <v>1.4941666666666662</v>
      </c>
      <c r="ED9" s="55">
        <f t="shared" si="35"/>
        <v>2400</v>
      </c>
      <c r="EE9" s="61"/>
      <c r="EF9" s="62"/>
      <c r="EG9" s="58"/>
      <c r="EH9" s="58"/>
      <c r="EI9" s="59"/>
      <c r="EJ9" s="54">
        <f t="shared" si="36"/>
        <v>1.4941666666666662</v>
      </c>
      <c r="EK9" s="55">
        <f t="shared" si="37"/>
        <v>2400</v>
      </c>
      <c r="EL9" s="61"/>
      <c r="EM9" s="62"/>
      <c r="EN9" s="58"/>
      <c r="EO9" s="58"/>
      <c r="EP9" s="59"/>
      <c r="EQ9" s="54">
        <f t="shared" si="38"/>
        <v>1.4941666666666662</v>
      </c>
      <c r="ER9" s="55">
        <f t="shared" si="39"/>
        <v>2400</v>
      </c>
      <c r="ES9" s="61"/>
      <c r="ET9" s="62"/>
      <c r="EU9" s="58"/>
      <c r="EV9" s="58"/>
      <c r="EW9" s="59"/>
      <c r="EX9" s="54">
        <f t="shared" si="40"/>
        <v>1.4941666666666662</v>
      </c>
      <c r="EY9" s="55">
        <f t="shared" si="41"/>
        <v>2400</v>
      </c>
      <c r="EZ9" s="61"/>
      <c r="FA9" s="62"/>
      <c r="FB9" s="58"/>
      <c r="FC9" s="58"/>
      <c r="FD9" s="59"/>
      <c r="FE9" s="54">
        <f t="shared" si="42"/>
        <v>1.4941666666666662</v>
      </c>
      <c r="FF9" s="55">
        <f t="shared" si="43"/>
        <v>2400</v>
      </c>
      <c r="FG9" s="61"/>
      <c r="FH9" s="62"/>
      <c r="FI9" s="58"/>
      <c r="FJ9" s="58"/>
      <c r="FK9" s="59"/>
      <c r="FL9" s="54">
        <f t="shared" si="44"/>
        <v>1.4941666666666662</v>
      </c>
      <c r="FM9" s="55">
        <f t="shared" si="45"/>
        <v>2400</v>
      </c>
      <c r="FN9" s="61"/>
      <c r="FO9" s="62"/>
      <c r="FP9" s="58"/>
      <c r="FQ9" s="58"/>
      <c r="FR9" s="59"/>
      <c r="FS9" s="54">
        <f t="shared" si="46"/>
        <v>1.4941666666666662</v>
      </c>
      <c r="FT9" s="55">
        <f t="shared" si="47"/>
        <v>2400</v>
      </c>
      <c r="FU9" s="61"/>
      <c r="FV9" s="62"/>
      <c r="FW9" s="58"/>
      <c r="FX9" s="58"/>
      <c r="FY9" s="59"/>
      <c r="FZ9" s="54">
        <f t="shared" si="48"/>
        <v>1.4941666666666662</v>
      </c>
      <c r="GA9" s="55">
        <f t="shared" si="49"/>
        <v>2400</v>
      </c>
      <c r="GB9" s="61"/>
      <c r="GC9" s="62"/>
      <c r="GD9" s="58"/>
      <c r="GE9" s="58"/>
      <c r="GF9" s="59"/>
      <c r="GG9" s="54">
        <f t="shared" si="50"/>
        <v>1.4941666666666662</v>
      </c>
      <c r="GH9" s="55">
        <f t="shared" si="51"/>
        <v>2400</v>
      </c>
      <c r="GI9" s="61"/>
      <c r="GJ9" s="62"/>
      <c r="GK9" s="58"/>
      <c r="GL9" s="58"/>
      <c r="GM9" s="59"/>
      <c r="GN9" s="54">
        <f t="shared" si="52"/>
        <v>1.4941666666666662</v>
      </c>
      <c r="GO9" s="55">
        <f t="shared" si="53"/>
        <v>2400</v>
      </c>
      <c r="GP9" s="61"/>
      <c r="GQ9" s="62"/>
      <c r="GR9" s="58"/>
      <c r="GS9" s="58"/>
      <c r="GT9" s="59"/>
      <c r="GU9" s="54">
        <f t="shared" si="54"/>
        <v>1.4941666666666662</v>
      </c>
      <c r="GV9" s="55">
        <f t="shared" si="55"/>
        <v>2400</v>
      </c>
    </row>
    <row r="10" spans="1:204" s="60" customFormat="1">
      <c r="A10" s="57">
        <v>7</v>
      </c>
      <c r="B10" s="62"/>
      <c r="C10" s="62"/>
      <c r="D10" s="58">
        <v>20</v>
      </c>
      <c r="E10" s="58">
        <v>40</v>
      </c>
      <c r="F10" s="59"/>
      <c r="G10" s="54">
        <f>((((((B10+C10)*30)/$E$50)+((D10+E10)/$E$51))+(G9*H9))-(F10*G9))/(H10)</f>
        <v>1.0045833333333334</v>
      </c>
      <c r="H10" s="55">
        <f>H9-F10</f>
        <v>2400</v>
      </c>
      <c r="I10" s="61"/>
      <c r="J10" s="62"/>
      <c r="K10" s="58">
        <v>20</v>
      </c>
      <c r="L10" s="58">
        <v>20</v>
      </c>
      <c r="M10" s="59"/>
      <c r="N10" s="54">
        <f t="shared" si="0"/>
        <v>1.2629166666666667</v>
      </c>
      <c r="O10" s="55">
        <f t="shared" si="1"/>
        <v>2400</v>
      </c>
      <c r="P10" s="61"/>
      <c r="Q10" s="62"/>
      <c r="R10" s="58"/>
      <c r="S10" s="58"/>
      <c r="T10" s="59"/>
      <c r="U10" s="54">
        <f t="shared" si="2"/>
        <v>1.4941666666666662</v>
      </c>
      <c r="V10" s="55">
        <f t="shared" si="3"/>
        <v>2400</v>
      </c>
      <c r="W10" s="61"/>
      <c r="X10" s="62"/>
      <c r="Y10" s="58"/>
      <c r="Z10" s="58"/>
      <c r="AA10" s="59"/>
      <c r="AB10" s="54">
        <f t="shared" si="4"/>
        <v>1.4941666666666662</v>
      </c>
      <c r="AC10" s="55">
        <f t="shared" si="5"/>
        <v>2400</v>
      </c>
      <c r="AD10" s="61"/>
      <c r="AE10" s="62"/>
      <c r="AF10" s="58"/>
      <c r="AG10" s="58"/>
      <c r="AH10" s="59"/>
      <c r="AI10" s="54">
        <f t="shared" si="6"/>
        <v>1.4941666666666662</v>
      </c>
      <c r="AJ10" s="55">
        <f t="shared" si="7"/>
        <v>2400</v>
      </c>
      <c r="AK10" s="61"/>
      <c r="AL10" s="62"/>
      <c r="AM10" s="58"/>
      <c r="AN10" s="58"/>
      <c r="AO10" s="59"/>
      <c r="AP10" s="54">
        <f t="shared" si="8"/>
        <v>1.4941666666666662</v>
      </c>
      <c r="AQ10" s="55">
        <f t="shared" si="9"/>
        <v>2400</v>
      </c>
      <c r="AR10" s="61"/>
      <c r="AS10" s="62"/>
      <c r="AT10" s="58"/>
      <c r="AU10" s="58"/>
      <c r="AV10" s="59"/>
      <c r="AW10" s="54">
        <f t="shared" si="10"/>
        <v>1.4941666666666662</v>
      </c>
      <c r="AX10" s="55">
        <f t="shared" si="11"/>
        <v>2400</v>
      </c>
      <c r="AY10" s="61"/>
      <c r="AZ10" s="62"/>
      <c r="BA10" s="58"/>
      <c r="BB10" s="58"/>
      <c r="BC10" s="59"/>
      <c r="BD10" s="54">
        <f t="shared" si="12"/>
        <v>1.4941666666666662</v>
      </c>
      <c r="BE10" s="55">
        <f t="shared" si="13"/>
        <v>2400</v>
      </c>
      <c r="BF10" s="61"/>
      <c r="BG10" s="62"/>
      <c r="BH10" s="58"/>
      <c r="BI10" s="58"/>
      <c r="BJ10" s="59"/>
      <c r="BK10" s="54">
        <f t="shared" si="14"/>
        <v>1.4941666666666662</v>
      </c>
      <c r="BL10" s="55">
        <f t="shared" si="15"/>
        <v>2400</v>
      </c>
      <c r="BM10" s="61"/>
      <c r="BN10" s="62"/>
      <c r="BO10" s="58"/>
      <c r="BP10" s="58"/>
      <c r="BQ10" s="59"/>
      <c r="BR10" s="54">
        <f t="shared" si="16"/>
        <v>1.4941666666666662</v>
      </c>
      <c r="BS10" s="55">
        <f t="shared" si="17"/>
        <v>2400</v>
      </c>
      <c r="BT10" s="61"/>
      <c r="BU10" s="62"/>
      <c r="BV10" s="58"/>
      <c r="BW10" s="58"/>
      <c r="BX10" s="59"/>
      <c r="BY10" s="54">
        <f t="shared" si="18"/>
        <v>1.4941666666666662</v>
      </c>
      <c r="BZ10" s="55">
        <f t="shared" si="19"/>
        <v>2400</v>
      </c>
      <c r="CA10" s="61"/>
      <c r="CB10" s="62"/>
      <c r="CC10" s="58"/>
      <c r="CD10" s="58"/>
      <c r="CE10" s="59"/>
      <c r="CF10" s="54">
        <f t="shared" si="20"/>
        <v>1.4941666666666662</v>
      </c>
      <c r="CG10" s="55">
        <f t="shared" si="21"/>
        <v>2400</v>
      </c>
      <c r="CH10" s="61"/>
      <c r="CI10" s="62"/>
      <c r="CJ10" s="58"/>
      <c r="CK10" s="58"/>
      <c r="CL10" s="59"/>
      <c r="CM10" s="54">
        <f t="shared" si="22"/>
        <v>1.4941666666666662</v>
      </c>
      <c r="CN10" s="55">
        <f t="shared" si="23"/>
        <v>2400</v>
      </c>
      <c r="CO10" s="61"/>
      <c r="CP10" s="62"/>
      <c r="CQ10" s="58"/>
      <c r="CR10" s="58"/>
      <c r="CS10" s="59"/>
      <c r="CT10" s="54">
        <f t="shared" si="24"/>
        <v>1.4941666666666662</v>
      </c>
      <c r="CU10" s="55">
        <f t="shared" si="25"/>
        <v>2400</v>
      </c>
      <c r="CV10" s="61"/>
      <c r="CW10" s="62"/>
      <c r="CX10" s="58"/>
      <c r="CY10" s="58"/>
      <c r="CZ10" s="59"/>
      <c r="DA10" s="54">
        <f t="shared" si="26"/>
        <v>1.4941666666666662</v>
      </c>
      <c r="DB10" s="55">
        <f t="shared" si="27"/>
        <v>2400</v>
      </c>
      <c r="DC10" s="61"/>
      <c r="DD10" s="62"/>
      <c r="DE10" s="58"/>
      <c r="DF10" s="58"/>
      <c r="DG10" s="59"/>
      <c r="DH10" s="54">
        <f t="shared" si="28"/>
        <v>1.4941666666666662</v>
      </c>
      <c r="DI10" s="55">
        <f t="shared" si="29"/>
        <v>2400</v>
      </c>
      <c r="DJ10" s="61"/>
      <c r="DK10" s="62"/>
      <c r="DL10" s="58"/>
      <c r="DM10" s="58"/>
      <c r="DN10" s="59"/>
      <c r="DO10" s="54">
        <f t="shared" si="30"/>
        <v>1.4941666666666662</v>
      </c>
      <c r="DP10" s="55">
        <f t="shared" si="31"/>
        <v>2400</v>
      </c>
      <c r="DQ10" s="61"/>
      <c r="DR10" s="62"/>
      <c r="DS10" s="58"/>
      <c r="DT10" s="58"/>
      <c r="DU10" s="59"/>
      <c r="DV10" s="54">
        <f t="shared" si="32"/>
        <v>1.4941666666666662</v>
      </c>
      <c r="DW10" s="55">
        <f t="shared" si="33"/>
        <v>2400</v>
      </c>
      <c r="DX10" s="61"/>
      <c r="DY10" s="62"/>
      <c r="DZ10" s="58"/>
      <c r="EA10" s="58"/>
      <c r="EB10" s="59"/>
      <c r="EC10" s="54">
        <f t="shared" si="34"/>
        <v>1.4941666666666662</v>
      </c>
      <c r="ED10" s="55">
        <f t="shared" si="35"/>
        <v>2400</v>
      </c>
      <c r="EE10" s="61"/>
      <c r="EF10" s="62"/>
      <c r="EG10" s="58"/>
      <c r="EH10" s="58"/>
      <c r="EI10" s="59"/>
      <c r="EJ10" s="54">
        <f t="shared" si="36"/>
        <v>1.4941666666666662</v>
      </c>
      <c r="EK10" s="55">
        <f t="shared" si="37"/>
        <v>2400</v>
      </c>
      <c r="EL10" s="61"/>
      <c r="EM10" s="62"/>
      <c r="EN10" s="58"/>
      <c r="EO10" s="58"/>
      <c r="EP10" s="59"/>
      <c r="EQ10" s="54">
        <f t="shared" si="38"/>
        <v>1.4941666666666662</v>
      </c>
      <c r="ER10" s="55">
        <f t="shared" si="39"/>
        <v>2400</v>
      </c>
      <c r="ES10" s="61"/>
      <c r="ET10" s="62"/>
      <c r="EU10" s="58"/>
      <c r="EV10" s="58"/>
      <c r="EW10" s="59"/>
      <c r="EX10" s="54">
        <f t="shared" si="40"/>
        <v>1.4941666666666662</v>
      </c>
      <c r="EY10" s="55">
        <f t="shared" si="41"/>
        <v>2400</v>
      </c>
      <c r="EZ10" s="61"/>
      <c r="FA10" s="62"/>
      <c r="FB10" s="58"/>
      <c r="FC10" s="58"/>
      <c r="FD10" s="59"/>
      <c r="FE10" s="54">
        <f t="shared" si="42"/>
        <v>1.4941666666666662</v>
      </c>
      <c r="FF10" s="55">
        <f t="shared" si="43"/>
        <v>2400</v>
      </c>
      <c r="FG10" s="61"/>
      <c r="FH10" s="62"/>
      <c r="FI10" s="58"/>
      <c r="FJ10" s="58"/>
      <c r="FK10" s="59"/>
      <c r="FL10" s="54">
        <f t="shared" si="44"/>
        <v>1.4941666666666662</v>
      </c>
      <c r="FM10" s="55">
        <f t="shared" si="45"/>
        <v>2400</v>
      </c>
      <c r="FN10" s="61"/>
      <c r="FO10" s="62"/>
      <c r="FP10" s="58"/>
      <c r="FQ10" s="58"/>
      <c r="FR10" s="59"/>
      <c r="FS10" s="54">
        <f t="shared" si="46"/>
        <v>1.4941666666666662</v>
      </c>
      <c r="FT10" s="55">
        <f t="shared" si="47"/>
        <v>2400</v>
      </c>
      <c r="FU10" s="61"/>
      <c r="FV10" s="62"/>
      <c r="FW10" s="58"/>
      <c r="FX10" s="58"/>
      <c r="FY10" s="59"/>
      <c r="FZ10" s="54">
        <f t="shared" si="48"/>
        <v>1.4941666666666662</v>
      </c>
      <c r="GA10" s="55">
        <f t="shared" si="49"/>
        <v>2400</v>
      </c>
      <c r="GB10" s="61"/>
      <c r="GC10" s="62"/>
      <c r="GD10" s="58"/>
      <c r="GE10" s="58"/>
      <c r="GF10" s="59"/>
      <c r="GG10" s="54">
        <f t="shared" si="50"/>
        <v>1.4941666666666662</v>
      </c>
      <c r="GH10" s="55">
        <f t="shared" si="51"/>
        <v>2400</v>
      </c>
      <c r="GI10" s="61"/>
      <c r="GJ10" s="62"/>
      <c r="GK10" s="58"/>
      <c r="GL10" s="58"/>
      <c r="GM10" s="59"/>
      <c r="GN10" s="54">
        <f t="shared" si="52"/>
        <v>1.4941666666666662</v>
      </c>
      <c r="GO10" s="55">
        <f t="shared" si="53"/>
        <v>2400</v>
      </c>
      <c r="GP10" s="61"/>
      <c r="GQ10" s="62"/>
      <c r="GR10" s="58"/>
      <c r="GS10" s="58"/>
      <c r="GT10" s="59"/>
      <c r="GU10" s="54">
        <f t="shared" si="54"/>
        <v>1.4941666666666662</v>
      </c>
      <c r="GV10" s="55">
        <f t="shared" si="55"/>
        <v>2400</v>
      </c>
    </row>
    <row r="11" spans="1:204" s="60" customFormat="1">
      <c r="A11" s="57">
        <v>8</v>
      </c>
      <c r="B11" s="62"/>
      <c r="C11" s="62"/>
      <c r="D11" s="58">
        <v>40</v>
      </c>
      <c r="E11" s="58">
        <v>20</v>
      </c>
      <c r="F11" s="59"/>
      <c r="G11" s="54">
        <f t="shared" si="57"/>
        <v>1.0170833333333333</v>
      </c>
      <c r="H11" s="55">
        <f t="shared" si="56"/>
        <v>2400</v>
      </c>
      <c r="I11" s="61"/>
      <c r="J11" s="62"/>
      <c r="K11" s="58">
        <v>20</v>
      </c>
      <c r="L11" s="58">
        <v>20</v>
      </c>
      <c r="M11" s="59"/>
      <c r="N11" s="54">
        <f t="shared" si="0"/>
        <v>1.27125</v>
      </c>
      <c r="O11" s="55">
        <f t="shared" si="1"/>
        <v>2400</v>
      </c>
      <c r="P11" s="61"/>
      <c r="Q11" s="62"/>
      <c r="R11" s="58"/>
      <c r="S11" s="58"/>
      <c r="T11" s="59"/>
      <c r="U11" s="54">
        <f t="shared" si="2"/>
        <v>1.4941666666666662</v>
      </c>
      <c r="V11" s="55">
        <f t="shared" si="3"/>
        <v>2400</v>
      </c>
      <c r="W11" s="61"/>
      <c r="X11" s="62"/>
      <c r="Y11" s="58"/>
      <c r="Z11" s="58"/>
      <c r="AA11" s="59"/>
      <c r="AB11" s="54">
        <f t="shared" si="4"/>
        <v>1.4941666666666662</v>
      </c>
      <c r="AC11" s="55">
        <f t="shared" si="5"/>
        <v>2400</v>
      </c>
      <c r="AD11" s="61"/>
      <c r="AE11" s="62"/>
      <c r="AF11" s="58"/>
      <c r="AG11" s="58"/>
      <c r="AH11" s="59"/>
      <c r="AI11" s="54">
        <f t="shared" si="6"/>
        <v>1.4941666666666662</v>
      </c>
      <c r="AJ11" s="55">
        <f t="shared" si="7"/>
        <v>2400</v>
      </c>
      <c r="AK11" s="61"/>
      <c r="AL11" s="62"/>
      <c r="AM11" s="58"/>
      <c r="AN11" s="58"/>
      <c r="AO11" s="59"/>
      <c r="AP11" s="54">
        <f t="shared" si="8"/>
        <v>1.4941666666666662</v>
      </c>
      <c r="AQ11" s="55">
        <f t="shared" si="9"/>
        <v>2400</v>
      </c>
      <c r="AR11" s="61"/>
      <c r="AS11" s="62"/>
      <c r="AT11" s="58"/>
      <c r="AU11" s="58"/>
      <c r="AV11" s="59"/>
      <c r="AW11" s="54">
        <f t="shared" si="10"/>
        <v>1.4941666666666662</v>
      </c>
      <c r="AX11" s="55">
        <f t="shared" si="11"/>
        <v>2400</v>
      </c>
      <c r="AY11" s="61"/>
      <c r="AZ11" s="62"/>
      <c r="BA11" s="58"/>
      <c r="BB11" s="58"/>
      <c r="BC11" s="59"/>
      <c r="BD11" s="54">
        <f t="shared" si="12"/>
        <v>1.4941666666666662</v>
      </c>
      <c r="BE11" s="55">
        <f t="shared" si="13"/>
        <v>2400</v>
      </c>
      <c r="BF11" s="61"/>
      <c r="BG11" s="62"/>
      <c r="BH11" s="58"/>
      <c r="BI11" s="58"/>
      <c r="BJ11" s="59"/>
      <c r="BK11" s="54">
        <f t="shared" si="14"/>
        <v>1.4941666666666662</v>
      </c>
      <c r="BL11" s="55">
        <f t="shared" si="15"/>
        <v>2400</v>
      </c>
      <c r="BM11" s="61"/>
      <c r="BN11" s="62"/>
      <c r="BO11" s="58"/>
      <c r="BP11" s="58"/>
      <c r="BQ11" s="59"/>
      <c r="BR11" s="54">
        <f t="shared" si="16"/>
        <v>1.4941666666666662</v>
      </c>
      <c r="BS11" s="55">
        <f t="shared" si="17"/>
        <v>2400</v>
      </c>
      <c r="BT11" s="61"/>
      <c r="BU11" s="62"/>
      <c r="BV11" s="58"/>
      <c r="BW11" s="58"/>
      <c r="BX11" s="59"/>
      <c r="BY11" s="54">
        <f t="shared" si="18"/>
        <v>1.4941666666666662</v>
      </c>
      <c r="BZ11" s="55">
        <f t="shared" si="19"/>
        <v>2400</v>
      </c>
      <c r="CA11" s="61"/>
      <c r="CB11" s="62"/>
      <c r="CC11" s="58"/>
      <c r="CD11" s="58"/>
      <c r="CE11" s="59"/>
      <c r="CF11" s="54">
        <f t="shared" si="20"/>
        <v>1.4941666666666662</v>
      </c>
      <c r="CG11" s="55">
        <f t="shared" si="21"/>
        <v>2400</v>
      </c>
      <c r="CH11" s="61"/>
      <c r="CI11" s="62"/>
      <c r="CJ11" s="58"/>
      <c r="CK11" s="58"/>
      <c r="CL11" s="59"/>
      <c r="CM11" s="54">
        <f t="shared" si="22"/>
        <v>1.4941666666666662</v>
      </c>
      <c r="CN11" s="55">
        <f t="shared" si="23"/>
        <v>2400</v>
      </c>
      <c r="CO11" s="61"/>
      <c r="CP11" s="62"/>
      <c r="CQ11" s="58"/>
      <c r="CR11" s="58"/>
      <c r="CS11" s="59"/>
      <c r="CT11" s="54">
        <f t="shared" si="24"/>
        <v>1.4941666666666662</v>
      </c>
      <c r="CU11" s="55">
        <f t="shared" si="25"/>
        <v>2400</v>
      </c>
      <c r="CV11" s="61"/>
      <c r="CW11" s="62"/>
      <c r="CX11" s="58"/>
      <c r="CY11" s="58"/>
      <c r="CZ11" s="59"/>
      <c r="DA11" s="54">
        <f t="shared" si="26"/>
        <v>1.4941666666666662</v>
      </c>
      <c r="DB11" s="55">
        <f t="shared" si="27"/>
        <v>2400</v>
      </c>
      <c r="DC11" s="61"/>
      <c r="DD11" s="62"/>
      <c r="DE11" s="58"/>
      <c r="DF11" s="58"/>
      <c r="DG11" s="59"/>
      <c r="DH11" s="54">
        <f t="shared" si="28"/>
        <v>1.4941666666666662</v>
      </c>
      <c r="DI11" s="55">
        <f t="shared" si="29"/>
        <v>2400</v>
      </c>
      <c r="DJ11" s="61"/>
      <c r="DK11" s="62"/>
      <c r="DL11" s="58"/>
      <c r="DM11" s="58"/>
      <c r="DN11" s="59"/>
      <c r="DO11" s="54">
        <f t="shared" si="30"/>
        <v>1.4941666666666662</v>
      </c>
      <c r="DP11" s="55">
        <f t="shared" si="31"/>
        <v>2400</v>
      </c>
      <c r="DQ11" s="61"/>
      <c r="DR11" s="62"/>
      <c r="DS11" s="58"/>
      <c r="DT11" s="58"/>
      <c r="DU11" s="59"/>
      <c r="DV11" s="54">
        <f t="shared" si="32"/>
        <v>1.4941666666666662</v>
      </c>
      <c r="DW11" s="55">
        <f t="shared" si="33"/>
        <v>2400</v>
      </c>
      <c r="DX11" s="61"/>
      <c r="DY11" s="62"/>
      <c r="DZ11" s="58"/>
      <c r="EA11" s="58"/>
      <c r="EB11" s="59"/>
      <c r="EC11" s="54">
        <f t="shared" si="34"/>
        <v>1.4941666666666662</v>
      </c>
      <c r="ED11" s="55">
        <f t="shared" si="35"/>
        <v>2400</v>
      </c>
      <c r="EE11" s="61"/>
      <c r="EF11" s="62"/>
      <c r="EG11" s="58"/>
      <c r="EH11" s="58"/>
      <c r="EI11" s="59"/>
      <c r="EJ11" s="54">
        <f t="shared" si="36"/>
        <v>1.4941666666666662</v>
      </c>
      <c r="EK11" s="55">
        <f t="shared" si="37"/>
        <v>2400</v>
      </c>
      <c r="EL11" s="61"/>
      <c r="EM11" s="62"/>
      <c r="EN11" s="58"/>
      <c r="EO11" s="58"/>
      <c r="EP11" s="59"/>
      <c r="EQ11" s="54">
        <f t="shared" si="38"/>
        <v>1.4941666666666662</v>
      </c>
      <c r="ER11" s="55">
        <f t="shared" si="39"/>
        <v>2400</v>
      </c>
      <c r="ES11" s="61"/>
      <c r="ET11" s="62"/>
      <c r="EU11" s="58"/>
      <c r="EV11" s="58"/>
      <c r="EW11" s="59"/>
      <c r="EX11" s="54">
        <f t="shared" si="40"/>
        <v>1.4941666666666662</v>
      </c>
      <c r="EY11" s="55">
        <f t="shared" si="41"/>
        <v>2400</v>
      </c>
      <c r="EZ11" s="61"/>
      <c r="FA11" s="62"/>
      <c r="FB11" s="58"/>
      <c r="FC11" s="58"/>
      <c r="FD11" s="59"/>
      <c r="FE11" s="54">
        <f t="shared" si="42"/>
        <v>1.4941666666666662</v>
      </c>
      <c r="FF11" s="55">
        <f t="shared" si="43"/>
        <v>2400</v>
      </c>
      <c r="FG11" s="61"/>
      <c r="FH11" s="62"/>
      <c r="FI11" s="58"/>
      <c r="FJ11" s="58"/>
      <c r="FK11" s="59"/>
      <c r="FL11" s="54">
        <f t="shared" si="44"/>
        <v>1.4941666666666662</v>
      </c>
      <c r="FM11" s="55">
        <f t="shared" si="45"/>
        <v>2400</v>
      </c>
      <c r="FN11" s="61"/>
      <c r="FO11" s="62"/>
      <c r="FP11" s="58"/>
      <c r="FQ11" s="58"/>
      <c r="FR11" s="59"/>
      <c r="FS11" s="54">
        <f t="shared" si="46"/>
        <v>1.4941666666666662</v>
      </c>
      <c r="FT11" s="55">
        <f t="shared" si="47"/>
        <v>2400</v>
      </c>
      <c r="FU11" s="61"/>
      <c r="FV11" s="62"/>
      <c r="FW11" s="58"/>
      <c r="FX11" s="58"/>
      <c r="FY11" s="59"/>
      <c r="FZ11" s="54">
        <f t="shared" si="48"/>
        <v>1.4941666666666662</v>
      </c>
      <c r="GA11" s="55">
        <f t="shared" si="49"/>
        <v>2400</v>
      </c>
      <c r="GB11" s="61"/>
      <c r="GC11" s="62"/>
      <c r="GD11" s="58"/>
      <c r="GE11" s="58"/>
      <c r="GF11" s="59"/>
      <c r="GG11" s="54">
        <f t="shared" si="50"/>
        <v>1.4941666666666662</v>
      </c>
      <c r="GH11" s="55">
        <f t="shared" si="51"/>
        <v>2400</v>
      </c>
      <c r="GI11" s="61"/>
      <c r="GJ11" s="62"/>
      <c r="GK11" s="58"/>
      <c r="GL11" s="58"/>
      <c r="GM11" s="59"/>
      <c r="GN11" s="54">
        <f t="shared" si="52"/>
        <v>1.4941666666666662</v>
      </c>
      <c r="GO11" s="55">
        <f t="shared" si="53"/>
        <v>2400</v>
      </c>
      <c r="GP11" s="61"/>
      <c r="GQ11" s="62"/>
      <c r="GR11" s="58"/>
      <c r="GS11" s="58"/>
      <c r="GT11" s="59"/>
      <c r="GU11" s="54">
        <f t="shared" si="54"/>
        <v>1.4941666666666662</v>
      </c>
      <c r="GV11" s="55">
        <f t="shared" si="55"/>
        <v>2400</v>
      </c>
    </row>
    <row r="12" spans="1:204" s="60" customFormat="1">
      <c r="A12" s="57">
        <v>9</v>
      </c>
      <c r="B12" s="62"/>
      <c r="C12" s="62"/>
      <c r="D12" s="58">
        <v>30</v>
      </c>
      <c r="E12" s="58">
        <v>40</v>
      </c>
      <c r="F12" s="59"/>
      <c r="G12" s="54">
        <f t="shared" si="57"/>
        <v>1.0316666666666667</v>
      </c>
      <c r="H12" s="55">
        <f t="shared" si="56"/>
        <v>2400</v>
      </c>
      <c r="I12" s="61"/>
      <c r="J12" s="62"/>
      <c r="K12" s="58">
        <v>20</v>
      </c>
      <c r="L12" s="58">
        <v>20</v>
      </c>
      <c r="M12" s="59"/>
      <c r="N12" s="54">
        <f t="shared" si="0"/>
        <v>1.2795833333333333</v>
      </c>
      <c r="O12" s="55">
        <f t="shared" si="1"/>
        <v>2400</v>
      </c>
      <c r="P12" s="61"/>
      <c r="Q12" s="62"/>
      <c r="R12" s="58"/>
      <c r="S12" s="58"/>
      <c r="T12" s="59"/>
      <c r="U12" s="54">
        <f t="shared" si="2"/>
        <v>1.4941666666666662</v>
      </c>
      <c r="V12" s="55">
        <f t="shared" si="3"/>
        <v>2400</v>
      </c>
      <c r="W12" s="61"/>
      <c r="X12" s="62"/>
      <c r="Y12" s="58"/>
      <c r="Z12" s="58"/>
      <c r="AA12" s="59"/>
      <c r="AB12" s="54">
        <f t="shared" si="4"/>
        <v>1.4941666666666662</v>
      </c>
      <c r="AC12" s="55">
        <f t="shared" si="5"/>
        <v>2400</v>
      </c>
      <c r="AD12" s="61"/>
      <c r="AE12" s="62"/>
      <c r="AF12" s="58"/>
      <c r="AG12" s="58"/>
      <c r="AH12" s="59"/>
      <c r="AI12" s="54">
        <f t="shared" si="6"/>
        <v>1.4941666666666662</v>
      </c>
      <c r="AJ12" s="55">
        <f t="shared" si="7"/>
        <v>2400</v>
      </c>
      <c r="AK12" s="61"/>
      <c r="AL12" s="62"/>
      <c r="AM12" s="58"/>
      <c r="AN12" s="58"/>
      <c r="AO12" s="59"/>
      <c r="AP12" s="54">
        <f t="shared" si="8"/>
        <v>1.4941666666666662</v>
      </c>
      <c r="AQ12" s="55">
        <f t="shared" si="9"/>
        <v>2400</v>
      </c>
      <c r="AR12" s="61"/>
      <c r="AS12" s="62"/>
      <c r="AT12" s="58"/>
      <c r="AU12" s="58"/>
      <c r="AV12" s="59"/>
      <c r="AW12" s="54">
        <f t="shared" si="10"/>
        <v>1.4941666666666662</v>
      </c>
      <c r="AX12" s="55">
        <f t="shared" si="11"/>
        <v>2400</v>
      </c>
      <c r="AY12" s="61"/>
      <c r="AZ12" s="62"/>
      <c r="BA12" s="58"/>
      <c r="BB12" s="58"/>
      <c r="BC12" s="59"/>
      <c r="BD12" s="54">
        <f t="shared" si="12"/>
        <v>1.4941666666666662</v>
      </c>
      <c r="BE12" s="55">
        <f t="shared" si="13"/>
        <v>2400</v>
      </c>
      <c r="BF12" s="61"/>
      <c r="BG12" s="62"/>
      <c r="BH12" s="58"/>
      <c r="BI12" s="58"/>
      <c r="BJ12" s="59"/>
      <c r="BK12" s="54">
        <f t="shared" si="14"/>
        <v>1.4941666666666662</v>
      </c>
      <c r="BL12" s="55">
        <f t="shared" si="15"/>
        <v>2400</v>
      </c>
      <c r="BM12" s="61"/>
      <c r="BN12" s="62"/>
      <c r="BO12" s="58"/>
      <c r="BP12" s="58"/>
      <c r="BQ12" s="59"/>
      <c r="BR12" s="54">
        <f t="shared" si="16"/>
        <v>1.4941666666666662</v>
      </c>
      <c r="BS12" s="55">
        <f t="shared" si="17"/>
        <v>2400</v>
      </c>
      <c r="BT12" s="61"/>
      <c r="BU12" s="62"/>
      <c r="BV12" s="58"/>
      <c r="BW12" s="58"/>
      <c r="BX12" s="59"/>
      <c r="BY12" s="54">
        <f t="shared" si="18"/>
        <v>1.4941666666666662</v>
      </c>
      <c r="BZ12" s="55">
        <f t="shared" si="19"/>
        <v>2400</v>
      </c>
      <c r="CA12" s="61"/>
      <c r="CB12" s="62"/>
      <c r="CC12" s="58"/>
      <c r="CD12" s="58"/>
      <c r="CE12" s="59"/>
      <c r="CF12" s="54">
        <f t="shared" si="20"/>
        <v>1.4941666666666662</v>
      </c>
      <c r="CG12" s="55">
        <f t="shared" si="21"/>
        <v>2400</v>
      </c>
      <c r="CH12" s="61"/>
      <c r="CI12" s="62"/>
      <c r="CJ12" s="58"/>
      <c r="CK12" s="58"/>
      <c r="CL12" s="59"/>
      <c r="CM12" s="54">
        <f t="shared" si="22"/>
        <v>1.4941666666666662</v>
      </c>
      <c r="CN12" s="55">
        <f t="shared" si="23"/>
        <v>2400</v>
      </c>
      <c r="CO12" s="61"/>
      <c r="CP12" s="62"/>
      <c r="CQ12" s="58"/>
      <c r="CR12" s="58"/>
      <c r="CS12" s="59"/>
      <c r="CT12" s="54">
        <f t="shared" si="24"/>
        <v>1.4941666666666662</v>
      </c>
      <c r="CU12" s="55">
        <f t="shared" si="25"/>
        <v>2400</v>
      </c>
      <c r="CV12" s="61"/>
      <c r="CW12" s="62"/>
      <c r="CX12" s="58"/>
      <c r="CY12" s="58"/>
      <c r="CZ12" s="59"/>
      <c r="DA12" s="54">
        <f t="shared" si="26"/>
        <v>1.4941666666666662</v>
      </c>
      <c r="DB12" s="55">
        <f t="shared" si="27"/>
        <v>2400</v>
      </c>
      <c r="DC12" s="61"/>
      <c r="DD12" s="62"/>
      <c r="DE12" s="58"/>
      <c r="DF12" s="58"/>
      <c r="DG12" s="59"/>
      <c r="DH12" s="54">
        <f t="shared" si="28"/>
        <v>1.4941666666666662</v>
      </c>
      <c r="DI12" s="55">
        <f t="shared" si="29"/>
        <v>2400</v>
      </c>
      <c r="DJ12" s="61"/>
      <c r="DK12" s="62"/>
      <c r="DL12" s="58"/>
      <c r="DM12" s="58"/>
      <c r="DN12" s="59"/>
      <c r="DO12" s="54">
        <f t="shared" si="30"/>
        <v>1.4941666666666662</v>
      </c>
      <c r="DP12" s="55">
        <f t="shared" si="31"/>
        <v>2400</v>
      </c>
      <c r="DQ12" s="61"/>
      <c r="DR12" s="62"/>
      <c r="DS12" s="58"/>
      <c r="DT12" s="58"/>
      <c r="DU12" s="59"/>
      <c r="DV12" s="54">
        <f t="shared" si="32"/>
        <v>1.4941666666666662</v>
      </c>
      <c r="DW12" s="55">
        <f t="shared" si="33"/>
        <v>2400</v>
      </c>
      <c r="DX12" s="61"/>
      <c r="DY12" s="62"/>
      <c r="DZ12" s="58"/>
      <c r="EA12" s="58"/>
      <c r="EB12" s="59"/>
      <c r="EC12" s="54">
        <f t="shared" si="34"/>
        <v>1.4941666666666662</v>
      </c>
      <c r="ED12" s="55">
        <f t="shared" si="35"/>
        <v>2400</v>
      </c>
      <c r="EE12" s="61"/>
      <c r="EF12" s="62"/>
      <c r="EG12" s="58"/>
      <c r="EH12" s="58"/>
      <c r="EI12" s="59"/>
      <c r="EJ12" s="54">
        <f t="shared" si="36"/>
        <v>1.4941666666666662</v>
      </c>
      <c r="EK12" s="55">
        <f t="shared" si="37"/>
        <v>2400</v>
      </c>
      <c r="EL12" s="61"/>
      <c r="EM12" s="62"/>
      <c r="EN12" s="58"/>
      <c r="EO12" s="58"/>
      <c r="EP12" s="59"/>
      <c r="EQ12" s="54">
        <f t="shared" si="38"/>
        <v>1.4941666666666662</v>
      </c>
      <c r="ER12" s="55">
        <f t="shared" si="39"/>
        <v>2400</v>
      </c>
      <c r="ES12" s="61"/>
      <c r="ET12" s="62"/>
      <c r="EU12" s="58"/>
      <c r="EV12" s="58"/>
      <c r="EW12" s="59"/>
      <c r="EX12" s="54">
        <f t="shared" si="40"/>
        <v>1.4941666666666662</v>
      </c>
      <c r="EY12" s="55">
        <f t="shared" si="41"/>
        <v>2400</v>
      </c>
      <c r="EZ12" s="61"/>
      <c r="FA12" s="62"/>
      <c r="FB12" s="58"/>
      <c r="FC12" s="58"/>
      <c r="FD12" s="59"/>
      <c r="FE12" s="54">
        <f t="shared" si="42"/>
        <v>1.4941666666666662</v>
      </c>
      <c r="FF12" s="55">
        <f t="shared" si="43"/>
        <v>2400</v>
      </c>
      <c r="FG12" s="61"/>
      <c r="FH12" s="62"/>
      <c r="FI12" s="58"/>
      <c r="FJ12" s="58"/>
      <c r="FK12" s="59"/>
      <c r="FL12" s="54">
        <f t="shared" si="44"/>
        <v>1.4941666666666662</v>
      </c>
      <c r="FM12" s="55">
        <f t="shared" si="45"/>
        <v>2400</v>
      </c>
      <c r="FN12" s="61"/>
      <c r="FO12" s="62"/>
      <c r="FP12" s="58"/>
      <c r="FQ12" s="58"/>
      <c r="FR12" s="59"/>
      <c r="FS12" s="54">
        <f t="shared" si="46"/>
        <v>1.4941666666666662</v>
      </c>
      <c r="FT12" s="55">
        <f t="shared" si="47"/>
        <v>2400</v>
      </c>
      <c r="FU12" s="61"/>
      <c r="FV12" s="62"/>
      <c r="FW12" s="58"/>
      <c r="FX12" s="58"/>
      <c r="FY12" s="59"/>
      <c r="FZ12" s="54">
        <f t="shared" si="48"/>
        <v>1.4941666666666662</v>
      </c>
      <c r="GA12" s="55">
        <f t="shared" si="49"/>
        <v>2400</v>
      </c>
      <c r="GB12" s="61"/>
      <c r="GC12" s="62"/>
      <c r="GD12" s="58"/>
      <c r="GE12" s="58"/>
      <c r="GF12" s="59"/>
      <c r="GG12" s="54">
        <f t="shared" si="50"/>
        <v>1.4941666666666662</v>
      </c>
      <c r="GH12" s="55">
        <f t="shared" si="51"/>
        <v>2400</v>
      </c>
      <c r="GI12" s="61"/>
      <c r="GJ12" s="62"/>
      <c r="GK12" s="58"/>
      <c r="GL12" s="58"/>
      <c r="GM12" s="59"/>
      <c r="GN12" s="54">
        <f t="shared" si="52"/>
        <v>1.4941666666666662</v>
      </c>
      <c r="GO12" s="55">
        <f t="shared" si="53"/>
        <v>2400</v>
      </c>
      <c r="GP12" s="61"/>
      <c r="GQ12" s="62"/>
      <c r="GR12" s="58"/>
      <c r="GS12" s="58"/>
      <c r="GT12" s="59"/>
      <c r="GU12" s="54">
        <f t="shared" si="54"/>
        <v>1.4941666666666662</v>
      </c>
      <c r="GV12" s="55">
        <f t="shared" si="55"/>
        <v>2400</v>
      </c>
    </row>
    <row r="13" spans="1:204" s="60" customFormat="1">
      <c r="A13" s="57">
        <v>10</v>
      </c>
      <c r="B13" s="62"/>
      <c r="C13" s="62"/>
      <c r="D13" s="58">
        <v>20</v>
      </c>
      <c r="E13" s="58">
        <v>20</v>
      </c>
      <c r="F13" s="59"/>
      <c r="G13" s="54">
        <f t="shared" si="57"/>
        <v>1.04</v>
      </c>
      <c r="H13" s="55">
        <f t="shared" si="56"/>
        <v>2400</v>
      </c>
      <c r="I13" s="61"/>
      <c r="J13" s="62"/>
      <c r="K13" s="58">
        <v>20</v>
      </c>
      <c r="L13" s="58">
        <v>20</v>
      </c>
      <c r="M13" s="59"/>
      <c r="N13" s="54">
        <f t="shared" si="0"/>
        <v>1.2879166666666666</v>
      </c>
      <c r="O13" s="55">
        <f t="shared" si="1"/>
        <v>2400</v>
      </c>
      <c r="P13" s="61"/>
      <c r="Q13" s="62"/>
      <c r="R13" s="58"/>
      <c r="S13" s="58"/>
      <c r="T13" s="59"/>
      <c r="U13" s="54">
        <f t="shared" si="2"/>
        <v>1.4941666666666662</v>
      </c>
      <c r="V13" s="55">
        <f t="shared" si="3"/>
        <v>2400</v>
      </c>
      <c r="W13" s="61"/>
      <c r="X13" s="62"/>
      <c r="Y13" s="58"/>
      <c r="Z13" s="58"/>
      <c r="AA13" s="59"/>
      <c r="AB13" s="54">
        <f t="shared" si="4"/>
        <v>1.4941666666666662</v>
      </c>
      <c r="AC13" s="55">
        <f t="shared" si="5"/>
        <v>2400</v>
      </c>
      <c r="AD13" s="61"/>
      <c r="AE13" s="62"/>
      <c r="AF13" s="58"/>
      <c r="AG13" s="58"/>
      <c r="AH13" s="59"/>
      <c r="AI13" s="54">
        <f t="shared" si="6"/>
        <v>1.4941666666666662</v>
      </c>
      <c r="AJ13" s="55">
        <f t="shared" si="7"/>
        <v>2400</v>
      </c>
      <c r="AK13" s="61"/>
      <c r="AL13" s="62"/>
      <c r="AM13" s="58"/>
      <c r="AN13" s="58"/>
      <c r="AO13" s="59"/>
      <c r="AP13" s="54">
        <f t="shared" si="8"/>
        <v>1.4941666666666662</v>
      </c>
      <c r="AQ13" s="55">
        <f t="shared" si="9"/>
        <v>2400</v>
      </c>
      <c r="AR13" s="61"/>
      <c r="AS13" s="62"/>
      <c r="AT13" s="58"/>
      <c r="AU13" s="58"/>
      <c r="AV13" s="59"/>
      <c r="AW13" s="54">
        <f t="shared" si="10"/>
        <v>1.4941666666666662</v>
      </c>
      <c r="AX13" s="55">
        <f t="shared" si="11"/>
        <v>2400</v>
      </c>
      <c r="AY13" s="61"/>
      <c r="AZ13" s="62"/>
      <c r="BA13" s="58"/>
      <c r="BB13" s="58"/>
      <c r="BC13" s="59"/>
      <c r="BD13" s="54">
        <f t="shared" si="12"/>
        <v>1.4941666666666662</v>
      </c>
      <c r="BE13" s="55">
        <f t="shared" si="13"/>
        <v>2400</v>
      </c>
      <c r="BF13" s="61"/>
      <c r="BG13" s="62"/>
      <c r="BH13" s="58"/>
      <c r="BI13" s="58"/>
      <c r="BJ13" s="59"/>
      <c r="BK13" s="54">
        <f t="shared" si="14"/>
        <v>1.4941666666666662</v>
      </c>
      <c r="BL13" s="55">
        <f t="shared" si="15"/>
        <v>2400</v>
      </c>
      <c r="BM13" s="61"/>
      <c r="BN13" s="62"/>
      <c r="BO13" s="58"/>
      <c r="BP13" s="58"/>
      <c r="BQ13" s="59"/>
      <c r="BR13" s="54">
        <f t="shared" si="16"/>
        <v>1.4941666666666662</v>
      </c>
      <c r="BS13" s="55">
        <f t="shared" si="17"/>
        <v>2400</v>
      </c>
      <c r="BT13" s="61"/>
      <c r="BU13" s="62"/>
      <c r="BV13" s="58"/>
      <c r="BW13" s="58"/>
      <c r="BX13" s="59"/>
      <c r="BY13" s="54">
        <f t="shared" si="18"/>
        <v>1.4941666666666662</v>
      </c>
      <c r="BZ13" s="55">
        <f t="shared" si="19"/>
        <v>2400</v>
      </c>
      <c r="CA13" s="61"/>
      <c r="CB13" s="62"/>
      <c r="CC13" s="58"/>
      <c r="CD13" s="58"/>
      <c r="CE13" s="59"/>
      <c r="CF13" s="54">
        <f t="shared" si="20"/>
        <v>1.4941666666666662</v>
      </c>
      <c r="CG13" s="55">
        <f t="shared" si="21"/>
        <v>2400</v>
      </c>
      <c r="CH13" s="61"/>
      <c r="CI13" s="62"/>
      <c r="CJ13" s="58"/>
      <c r="CK13" s="58"/>
      <c r="CL13" s="59"/>
      <c r="CM13" s="54">
        <f t="shared" si="22"/>
        <v>1.4941666666666662</v>
      </c>
      <c r="CN13" s="55">
        <f t="shared" si="23"/>
        <v>2400</v>
      </c>
      <c r="CO13" s="61"/>
      <c r="CP13" s="62"/>
      <c r="CQ13" s="58"/>
      <c r="CR13" s="58"/>
      <c r="CS13" s="59"/>
      <c r="CT13" s="54">
        <f t="shared" si="24"/>
        <v>1.4941666666666662</v>
      </c>
      <c r="CU13" s="55">
        <f t="shared" si="25"/>
        <v>2400</v>
      </c>
      <c r="CV13" s="61"/>
      <c r="CW13" s="62"/>
      <c r="CX13" s="58"/>
      <c r="CY13" s="58"/>
      <c r="CZ13" s="59"/>
      <c r="DA13" s="54">
        <f t="shared" si="26"/>
        <v>1.4941666666666662</v>
      </c>
      <c r="DB13" s="55">
        <f t="shared" si="27"/>
        <v>2400</v>
      </c>
      <c r="DC13" s="61"/>
      <c r="DD13" s="62"/>
      <c r="DE13" s="58"/>
      <c r="DF13" s="58"/>
      <c r="DG13" s="59"/>
      <c r="DH13" s="54">
        <f t="shared" si="28"/>
        <v>1.4941666666666662</v>
      </c>
      <c r="DI13" s="55">
        <f t="shared" si="29"/>
        <v>2400</v>
      </c>
      <c r="DJ13" s="61"/>
      <c r="DK13" s="62"/>
      <c r="DL13" s="58"/>
      <c r="DM13" s="58"/>
      <c r="DN13" s="59"/>
      <c r="DO13" s="54">
        <f t="shared" si="30"/>
        <v>1.4941666666666662</v>
      </c>
      <c r="DP13" s="55">
        <f t="shared" si="31"/>
        <v>2400</v>
      </c>
      <c r="DQ13" s="61"/>
      <c r="DR13" s="62"/>
      <c r="DS13" s="58"/>
      <c r="DT13" s="58"/>
      <c r="DU13" s="59"/>
      <c r="DV13" s="54">
        <f t="shared" si="32"/>
        <v>1.4941666666666662</v>
      </c>
      <c r="DW13" s="55">
        <f t="shared" si="33"/>
        <v>2400</v>
      </c>
      <c r="DX13" s="61"/>
      <c r="DY13" s="62"/>
      <c r="DZ13" s="58"/>
      <c r="EA13" s="58"/>
      <c r="EB13" s="59"/>
      <c r="EC13" s="54">
        <f t="shared" si="34"/>
        <v>1.4941666666666662</v>
      </c>
      <c r="ED13" s="55">
        <f t="shared" si="35"/>
        <v>2400</v>
      </c>
      <c r="EE13" s="61"/>
      <c r="EF13" s="62"/>
      <c r="EG13" s="58"/>
      <c r="EH13" s="58"/>
      <c r="EI13" s="59"/>
      <c r="EJ13" s="54">
        <f t="shared" si="36"/>
        <v>1.4941666666666662</v>
      </c>
      <c r="EK13" s="55">
        <f t="shared" si="37"/>
        <v>2400</v>
      </c>
      <c r="EL13" s="61"/>
      <c r="EM13" s="62"/>
      <c r="EN13" s="58"/>
      <c r="EO13" s="58"/>
      <c r="EP13" s="59"/>
      <c r="EQ13" s="54">
        <f t="shared" si="38"/>
        <v>1.4941666666666662</v>
      </c>
      <c r="ER13" s="55">
        <f t="shared" si="39"/>
        <v>2400</v>
      </c>
      <c r="ES13" s="61"/>
      <c r="ET13" s="62"/>
      <c r="EU13" s="58"/>
      <c r="EV13" s="58"/>
      <c r="EW13" s="59"/>
      <c r="EX13" s="54">
        <f t="shared" si="40"/>
        <v>1.4941666666666662</v>
      </c>
      <c r="EY13" s="55">
        <f t="shared" si="41"/>
        <v>2400</v>
      </c>
      <c r="EZ13" s="61"/>
      <c r="FA13" s="62"/>
      <c r="FB13" s="58"/>
      <c r="FC13" s="58"/>
      <c r="FD13" s="59"/>
      <c r="FE13" s="54">
        <f t="shared" si="42"/>
        <v>1.4941666666666662</v>
      </c>
      <c r="FF13" s="55">
        <f t="shared" si="43"/>
        <v>2400</v>
      </c>
      <c r="FG13" s="61"/>
      <c r="FH13" s="62"/>
      <c r="FI13" s="58"/>
      <c r="FJ13" s="58"/>
      <c r="FK13" s="59"/>
      <c r="FL13" s="54">
        <f t="shared" si="44"/>
        <v>1.4941666666666662</v>
      </c>
      <c r="FM13" s="55">
        <f t="shared" si="45"/>
        <v>2400</v>
      </c>
      <c r="FN13" s="61"/>
      <c r="FO13" s="62"/>
      <c r="FP13" s="58"/>
      <c r="FQ13" s="58"/>
      <c r="FR13" s="59"/>
      <c r="FS13" s="54">
        <f t="shared" si="46"/>
        <v>1.4941666666666662</v>
      </c>
      <c r="FT13" s="55">
        <f t="shared" si="47"/>
        <v>2400</v>
      </c>
      <c r="FU13" s="61"/>
      <c r="FV13" s="62"/>
      <c r="FW13" s="58"/>
      <c r="FX13" s="58"/>
      <c r="FY13" s="59"/>
      <c r="FZ13" s="54">
        <f t="shared" si="48"/>
        <v>1.4941666666666662</v>
      </c>
      <c r="GA13" s="55">
        <f t="shared" si="49"/>
        <v>2400</v>
      </c>
      <c r="GB13" s="61"/>
      <c r="GC13" s="62"/>
      <c r="GD13" s="58"/>
      <c r="GE13" s="58"/>
      <c r="GF13" s="59"/>
      <c r="GG13" s="54">
        <f t="shared" si="50"/>
        <v>1.4941666666666662</v>
      </c>
      <c r="GH13" s="55">
        <f t="shared" si="51"/>
        <v>2400</v>
      </c>
      <c r="GI13" s="61"/>
      <c r="GJ13" s="62"/>
      <c r="GK13" s="58"/>
      <c r="GL13" s="58"/>
      <c r="GM13" s="59"/>
      <c r="GN13" s="54">
        <f t="shared" si="52"/>
        <v>1.4941666666666662</v>
      </c>
      <c r="GO13" s="55">
        <f t="shared" si="53"/>
        <v>2400</v>
      </c>
      <c r="GP13" s="61"/>
      <c r="GQ13" s="62"/>
      <c r="GR13" s="58"/>
      <c r="GS13" s="58"/>
      <c r="GT13" s="59"/>
      <c r="GU13" s="54">
        <f t="shared" si="54"/>
        <v>1.4941666666666662</v>
      </c>
      <c r="GV13" s="55">
        <f t="shared" si="55"/>
        <v>2400</v>
      </c>
    </row>
    <row r="14" spans="1:204" s="60" customFormat="1">
      <c r="A14" s="57">
        <v>11</v>
      </c>
      <c r="B14" s="62"/>
      <c r="C14" s="62"/>
      <c r="D14" s="58">
        <v>20</v>
      </c>
      <c r="E14" s="58">
        <v>20</v>
      </c>
      <c r="F14" s="59"/>
      <c r="G14" s="54">
        <f t="shared" si="57"/>
        <v>1.0483333333333333</v>
      </c>
      <c r="H14" s="55">
        <f t="shared" si="56"/>
        <v>2400</v>
      </c>
      <c r="I14" s="61"/>
      <c r="J14" s="62"/>
      <c r="K14" s="58">
        <v>20</v>
      </c>
      <c r="L14" s="58">
        <v>20</v>
      </c>
      <c r="M14" s="59"/>
      <c r="N14" s="54">
        <f t="shared" si="0"/>
        <v>1.2962499999999999</v>
      </c>
      <c r="O14" s="55">
        <f t="shared" si="1"/>
        <v>2400</v>
      </c>
      <c r="P14" s="61"/>
      <c r="Q14" s="62"/>
      <c r="R14" s="58"/>
      <c r="S14" s="58"/>
      <c r="T14" s="59"/>
      <c r="U14" s="54">
        <f t="shared" si="2"/>
        <v>1.4941666666666662</v>
      </c>
      <c r="V14" s="55">
        <f t="shared" si="3"/>
        <v>2400</v>
      </c>
      <c r="W14" s="61"/>
      <c r="X14" s="62"/>
      <c r="Y14" s="58"/>
      <c r="Z14" s="58"/>
      <c r="AA14" s="59"/>
      <c r="AB14" s="54">
        <f t="shared" si="4"/>
        <v>1.4941666666666662</v>
      </c>
      <c r="AC14" s="55">
        <f t="shared" si="5"/>
        <v>2400</v>
      </c>
      <c r="AD14" s="61"/>
      <c r="AE14" s="62"/>
      <c r="AF14" s="58"/>
      <c r="AG14" s="58"/>
      <c r="AH14" s="59"/>
      <c r="AI14" s="54">
        <f t="shared" si="6"/>
        <v>1.4941666666666662</v>
      </c>
      <c r="AJ14" s="55">
        <f t="shared" si="7"/>
        <v>2400</v>
      </c>
      <c r="AK14" s="61"/>
      <c r="AL14" s="62"/>
      <c r="AM14" s="58"/>
      <c r="AN14" s="58"/>
      <c r="AO14" s="59"/>
      <c r="AP14" s="54">
        <f t="shared" si="8"/>
        <v>1.4941666666666662</v>
      </c>
      <c r="AQ14" s="55">
        <f t="shared" si="9"/>
        <v>2400</v>
      </c>
      <c r="AR14" s="61"/>
      <c r="AS14" s="62"/>
      <c r="AT14" s="58"/>
      <c r="AU14" s="58"/>
      <c r="AV14" s="59"/>
      <c r="AW14" s="54">
        <f t="shared" si="10"/>
        <v>1.4941666666666662</v>
      </c>
      <c r="AX14" s="55">
        <f t="shared" si="11"/>
        <v>2400</v>
      </c>
      <c r="AY14" s="61"/>
      <c r="AZ14" s="62"/>
      <c r="BA14" s="58"/>
      <c r="BB14" s="58"/>
      <c r="BC14" s="59"/>
      <c r="BD14" s="54">
        <f t="shared" si="12"/>
        <v>1.4941666666666662</v>
      </c>
      <c r="BE14" s="55">
        <f t="shared" si="13"/>
        <v>2400</v>
      </c>
      <c r="BF14" s="61"/>
      <c r="BG14" s="62"/>
      <c r="BH14" s="58"/>
      <c r="BI14" s="58"/>
      <c r="BJ14" s="59"/>
      <c r="BK14" s="54">
        <f t="shared" si="14"/>
        <v>1.4941666666666662</v>
      </c>
      <c r="BL14" s="55">
        <f t="shared" si="15"/>
        <v>2400</v>
      </c>
      <c r="BM14" s="61"/>
      <c r="BN14" s="62"/>
      <c r="BO14" s="58"/>
      <c r="BP14" s="58"/>
      <c r="BQ14" s="59"/>
      <c r="BR14" s="54">
        <f t="shared" si="16"/>
        <v>1.4941666666666662</v>
      </c>
      <c r="BS14" s="55">
        <f t="shared" si="17"/>
        <v>2400</v>
      </c>
      <c r="BT14" s="61"/>
      <c r="BU14" s="62"/>
      <c r="BV14" s="58"/>
      <c r="BW14" s="58"/>
      <c r="BX14" s="59"/>
      <c r="BY14" s="54">
        <f t="shared" si="18"/>
        <v>1.4941666666666662</v>
      </c>
      <c r="BZ14" s="55">
        <f t="shared" si="19"/>
        <v>2400</v>
      </c>
      <c r="CA14" s="61"/>
      <c r="CB14" s="62"/>
      <c r="CC14" s="58"/>
      <c r="CD14" s="58"/>
      <c r="CE14" s="59"/>
      <c r="CF14" s="54">
        <f t="shared" si="20"/>
        <v>1.4941666666666662</v>
      </c>
      <c r="CG14" s="55">
        <f t="shared" si="21"/>
        <v>2400</v>
      </c>
      <c r="CH14" s="61"/>
      <c r="CI14" s="62"/>
      <c r="CJ14" s="58"/>
      <c r="CK14" s="58"/>
      <c r="CL14" s="59"/>
      <c r="CM14" s="54">
        <f t="shared" si="22"/>
        <v>1.4941666666666662</v>
      </c>
      <c r="CN14" s="55">
        <f t="shared" si="23"/>
        <v>2400</v>
      </c>
      <c r="CO14" s="61"/>
      <c r="CP14" s="62"/>
      <c r="CQ14" s="58"/>
      <c r="CR14" s="58"/>
      <c r="CS14" s="59"/>
      <c r="CT14" s="54">
        <f t="shared" si="24"/>
        <v>1.4941666666666662</v>
      </c>
      <c r="CU14" s="55">
        <f t="shared" si="25"/>
        <v>2400</v>
      </c>
      <c r="CV14" s="61"/>
      <c r="CW14" s="62"/>
      <c r="CX14" s="58"/>
      <c r="CY14" s="58"/>
      <c r="CZ14" s="59"/>
      <c r="DA14" s="54">
        <f t="shared" si="26"/>
        <v>1.4941666666666662</v>
      </c>
      <c r="DB14" s="55">
        <f t="shared" si="27"/>
        <v>2400</v>
      </c>
      <c r="DC14" s="61"/>
      <c r="DD14" s="62"/>
      <c r="DE14" s="58"/>
      <c r="DF14" s="58"/>
      <c r="DG14" s="59"/>
      <c r="DH14" s="54">
        <f t="shared" si="28"/>
        <v>1.4941666666666662</v>
      </c>
      <c r="DI14" s="55">
        <f t="shared" si="29"/>
        <v>2400</v>
      </c>
      <c r="DJ14" s="61"/>
      <c r="DK14" s="62"/>
      <c r="DL14" s="58"/>
      <c r="DM14" s="58"/>
      <c r="DN14" s="59"/>
      <c r="DO14" s="54">
        <f t="shared" si="30"/>
        <v>1.4941666666666662</v>
      </c>
      <c r="DP14" s="55">
        <f t="shared" si="31"/>
        <v>2400</v>
      </c>
      <c r="DQ14" s="61"/>
      <c r="DR14" s="62"/>
      <c r="DS14" s="58"/>
      <c r="DT14" s="58"/>
      <c r="DU14" s="59"/>
      <c r="DV14" s="54">
        <f t="shared" si="32"/>
        <v>1.4941666666666662</v>
      </c>
      <c r="DW14" s="55">
        <f t="shared" si="33"/>
        <v>2400</v>
      </c>
      <c r="DX14" s="61"/>
      <c r="DY14" s="62"/>
      <c r="DZ14" s="58"/>
      <c r="EA14" s="58"/>
      <c r="EB14" s="59"/>
      <c r="EC14" s="54">
        <f t="shared" si="34"/>
        <v>1.4941666666666662</v>
      </c>
      <c r="ED14" s="55">
        <f t="shared" si="35"/>
        <v>2400</v>
      </c>
      <c r="EE14" s="61"/>
      <c r="EF14" s="62"/>
      <c r="EG14" s="58"/>
      <c r="EH14" s="58"/>
      <c r="EI14" s="59"/>
      <c r="EJ14" s="54">
        <f t="shared" si="36"/>
        <v>1.4941666666666662</v>
      </c>
      <c r="EK14" s="55">
        <f t="shared" si="37"/>
        <v>2400</v>
      </c>
      <c r="EL14" s="61"/>
      <c r="EM14" s="62"/>
      <c r="EN14" s="58"/>
      <c r="EO14" s="58"/>
      <c r="EP14" s="59"/>
      <c r="EQ14" s="54">
        <f t="shared" si="38"/>
        <v>1.4941666666666662</v>
      </c>
      <c r="ER14" s="55">
        <f t="shared" si="39"/>
        <v>2400</v>
      </c>
      <c r="ES14" s="61"/>
      <c r="ET14" s="62"/>
      <c r="EU14" s="58"/>
      <c r="EV14" s="58"/>
      <c r="EW14" s="59"/>
      <c r="EX14" s="54">
        <f t="shared" si="40"/>
        <v>1.4941666666666662</v>
      </c>
      <c r="EY14" s="55">
        <f t="shared" si="41"/>
        <v>2400</v>
      </c>
      <c r="EZ14" s="61"/>
      <c r="FA14" s="62"/>
      <c r="FB14" s="58"/>
      <c r="FC14" s="58"/>
      <c r="FD14" s="59"/>
      <c r="FE14" s="54">
        <f t="shared" si="42"/>
        <v>1.4941666666666662</v>
      </c>
      <c r="FF14" s="55">
        <f t="shared" si="43"/>
        <v>2400</v>
      </c>
      <c r="FG14" s="61"/>
      <c r="FH14" s="62"/>
      <c r="FI14" s="58"/>
      <c r="FJ14" s="58"/>
      <c r="FK14" s="59"/>
      <c r="FL14" s="54">
        <f t="shared" si="44"/>
        <v>1.4941666666666662</v>
      </c>
      <c r="FM14" s="55">
        <f t="shared" si="45"/>
        <v>2400</v>
      </c>
      <c r="FN14" s="61"/>
      <c r="FO14" s="62"/>
      <c r="FP14" s="58"/>
      <c r="FQ14" s="58"/>
      <c r="FR14" s="59"/>
      <c r="FS14" s="54">
        <f t="shared" si="46"/>
        <v>1.4941666666666662</v>
      </c>
      <c r="FT14" s="55">
        <f t="shared" si="47"/>
        <v>2400</v>
      </c>
      <c r="FU14" s="61"/>
      <c r="FV14" s="62"/>
      <c r="FW14" s="58"/>
      <c r="FX14" s="58"/>
      <c r="FY14" s="59"/>
      <c r="FZ14" s="54">
        <f t="shared" si="48"/>
        <v>1.4941666666666662</v>
      </c>
      <c r="GA14" s="55">
        <f t="shared" si="49"/>
        <v>2400</v>
      </c>
      <c r="GB14" s="61"/>
      <c r="GC14" s="62"/>
      <c r="GD14" s="58"/>
      <c r="GE14" s="58"/>
      <c r="GF14" s="59"/>
      <c r="GG14" s="54">
        <f t="shared" si="50"/>
        <v>1.4941666666666662</v>
      </c>
      <c r="GH14" s="55">
        <f t="shared" si="51"/>
        <v>2400</v>
      </c>
      <c r="GI14" s="61"/>
      <c r="GJ14" s="62"/>
      <c r="GK14" s="58"/>
      <c r="GL14" s="58"/>
      <c r="GM14" s="59"/>
      <c r="GN14" s="54">
        <f t="shared" si="52"/>
        <v>1.4941666666666662</v>
      </c>
      <c r="GO14" s="55">
        <f t="shared" si="53"/>
        <v>2400</v>
      </c>
      <c r="GP14" s="61"/>
      <c r="GQ14" s="62"/>
      <c r="GR14" s="58"/>
      <c r="GS14" s="58"/>
      <c r="GT14" s="59"/>
      <c r="GU14" s="54">
        <f t="shared" si="54"/>
        <v>1.4941666666666662</v>
      </c>
      <c r="GV14" s="55">
        <f t="shared" si="55"/>
        <v>2400</v>
      </c>
    </row>
    <row r="15" spans="1:204" s="60" customFormat="1">
      <c r="A15" s="57">
        <v>12</v>
      </c>
      <c r="B15" s="62"/>
      <c r="C15" s="62"/>
      <c r="D15" s="58">
        <v>20</v>
      </c>
      <c r="E15" s="58">
        <v>20</v>
      </c>
      <c r="F15" s="59"/>
      <c r="G15" s="54">
        <f t="shared" si="57"/>
        <v>1.0566666666666666</v>
      </c>
      <c r="H15" s="55">
        <f t="shared" si="56"/>
        <v>2400</v>
      </c>
      <c r="I15" s="61"/>
      <c r="J15" s="62"/>
      <c r="K15" s="58"/>
      <c r="L15" s="58">
        <v>10</v>
      </c>
      <c r="M15" s="59"/>
      <c r="N15" s="54">
        <f t="shared" si="0"/>
        <v>1.2983333333333331</v>
      </c>
      <c r="O15" s="55">
        <f t="shared" si="1"/>
        <v>2400</v>
      </c>
      <c r="P15" s="61"/>
      <c r="Q15" s="62"/>
      <c r="R15" s="58"/>
      <c r="S15" s="58"/>
      <c r="T15" s="59"/>
      <c r="U15" s="54">
        <f t="shared" si="2"/>
        <v>1.4941666666666662</v>
      </c>
      <c r="V15" s="55">
        <f t="shared" si="3"/>
        <v>2400</v>
      </c>
      <c r="W15" s="61"/>
      <c r="X15" s="62"/>
      <c r="Y15" s="58"/>
      <c r="Z15" s="58"/>
      <c r="AA15" s="59"/>
      <c r="AB15" s="54">
        <f t="shared" si="4"/>
        <v>1.4941666666666662</v>
      </c>
      <c r="AC15" s="55">
        <f t="shared" si="5"/>
        <v>2400</v>
      </c>
      <c r="AD15" s="61"/>
      <c r="AE15" s="62"/>
      <c r="AF15" s="58"/>
      <c r="AG15" s="58"/>
      <c r="AH15" s="59"/>
      <c r="AI15" s="54">
        <f t="shared" si="6"/>
        <v>1.4941666666666662</v>
      </c>
      <c r="AJ15" s="55">
        <f t="shared" si="7"/>
        <v>2400</v>
      </c>
      <c r="AK15" s="61"/>
      <c r="AL15" s="62"/>
      <c r="AM15" s="58"/>
      <c r="AN15" s="58"/>
      <c r="AO15" s="59"/>
      <c r="AP15" s="54">
        <f t="shared" si="8"/>
        <v>1.4941666666666662</v>
      </c>
      <c r="AQ15" s="55">
        <f t="shared" si="9"/>
        <v>2400</v>
      </c>
      <c r="AR15" s="61"/>
      <c r="AS15" s="62"/>
      <c r="AT15" s="58"/>
      <c r="AU15" s="58"/>
      <c r="AV15" s="59"/>
      <c r="AW15" s="54">
        <f t="shared" si="10"/>
        <v>1.4941666666666662</v>
      </c>
      <c r="AX15" s="55">
        <f t="shared" si="11"/>
        <v>2400</v>
      </c>
      <c r="AY15" s="61"/>
      <c r="AZ15" s="62"/>
      <c r="BA15" s="58"/>
      <c r="BB15" s="58"/>
      <c r="BC15" s="59"/>
      <c r="BD15" s="54">
        <f t="shared" si="12"/>
        <v>1.4941666666666662</v>
      </c>
      <c r="BE15" s="55">
        <f t="shared" si="13"/>
        <v>2400</v>
      </c>
      <c r="BF15" s="61"/>
      <c r="BG15" s="62"/>
      <c r="BH15" s="58"/>
      <c r="BI15" s="58"/>
      <c r="BJ15" s="59"/>
      <c r="BK15" s="54">
        <f t="shared" si="14"/>
        <v>1.4941666666666662</v>
      </c>
      <c r="BL15" s="55">
        <f t="shared" si="15"/>
        <v>2400</v>
      </c>
      <c r="BM15" s="61"/>
      <c r="BN15" s="62"/>
      <c r="BO15" s="58"/>
      <c r="BP15" s="58"/>
      <c r="BQ15" s="59"/>
      <c r="BR15" s="54">
        <f t="shared" si="16"/>
        <v>1.4941666666666662</v>
      </c>
      <c r="BS15" s="55">
        <f t="shared" si="17"/>
        <v>2400</v>
      </c>
      <c r="BT15" s="61"/>
      <c r="BU15" s="62"/>
      <c r="BV15" s="58"/>
      <c r="BW15" s="58"/>
      <c r="BX15" s="59"/>
      <c r="BY15" s="54">
        <f t="shared" si="18"/>
        <v>1.4941666666666662</v>
      </c>
      <c r="BZ15" s="55">
        <f t="shared" si="19"/>
        <v>2400</v>
      </c>
      <c r="CA15" s="61"/>
      <c r="CB15" s="62"/>
      <c r="CC15" s="58"/>
      <c r="CD15" s="58"/>
      <c r="CE15" s="59"/>
      <c r="CF15" s="54">
        <f t="shared" si="20"/>
        <v>1.4941666666666662</v>
      </c>
      <c r="CG15" s="55">
        <f t="shared" si="21"/>
        <v>2400</v>
      </c>
      <c r="CH15" s="61"/>
      <c r="CI15" s="62"/>
      <c r="CJ15" s="58"/>
      <c r="CK15" s="58"/>
      <c r="CL15" s="59"/>
      <c r="CM15" s="54">
        <f t="shared" si="22"/>
        <v>1.4941666666666662</v>
      </c>
      <c r="CN15" s="55">
        <f t="shared" si="23"/>
        <v>2400</v>
      </c>
      <c r="CO15" s="61"/>
      <c r="CP15" s="62"/>
      <c r="CQ15" s="58"/>
      <c r="CR15" s="58"/>
      <c r="CS15" s="59"/>
      <c r="CT15" s="54">
        <f t="shared" si="24"/>
        <v>1.4941666666666662</v>
      </c>
      <c r="CU15" s="55">
        <f t="shared" si="25"/>
        <v>2400</v>
      </c>
      <c r="CV15" s="61"/>
      <c r="CW15" s="62"/>
      <c r="CX15" s="58"/>
      <c r="CY15" s="58"/>
      <c r="CZ15" s="59"/>
      <c r="DA15" s="54">
        <f t="shared" si="26"/>
        <v>1.4941666666666662</v>
      </c>
      <c r="DB15" s="55">
        <f t="shared" si="27"/>
        <v>2400</v>
      </c>
      <c r="DC15" s="61"/>
      <c r="DD15" s="62"/>
      <c r="DE15" s="58"/>
      <c r="DF15" s="58"/>
      <c r="DG15" s="59"/>
      <c r="DH15" s="54">
        <f t="shared" si="28"/>
        <v>1.4941666666666662</v>
      </c>
      <c r="DI15" s="55">
        <f t="shared" si="29"/>
        <v>2400</v>
      </c>
      <c r="DJ15" s="61"/>
      <c r="DK15" s="62"/>
      <c r="DL15" s="58"/>
      <c r="DM15" s="58"/>
      <c r="DN15" s="59"/>
      <c r="DO15" s="54">
        <f t="shared" si="30"/>
        <v>1.4941666666666662</v>
      </c>
      <c r="DP15" s="55">
        <f t="shared" si="31"/>
        <v>2400</v>
      </c>
      <c r="DQ15" s="61"/>
      <c r="DR15" s="62"/>
      <c r="DS15" s="58"/>
      <c r="DT15" s="58"/>
      <c r="DU15" s="59"/>
      <c r="DV15" s="54">
        <f t="shared" si="32"/>
        <v>1.4941666666666662</v>
      </c>
      <c r="DW15" s="55">
        <f t="shared" si="33"/>
        <v>2400</v>
      </c>
      <c r="DX15" s="61"/>
      <c r="DY15" s="62"/>
      <c r="DZ15" s="58"/>
      <c r="EA15" s="58"/>
      <c r="EB15" s="59"/>
      <c r="EC15" s="54">
        <f t="shared" si="34"/>
        <v>1.4941666666666662</v>
      </c>
      <c r="ED15" s="55">
        <f t="shared" si="35"/>
        <v>2400</v>
      </c>
      <c r="EE15" s="61"/>
      <c r="EF15" s="62"/>
      <c r="EG15" s="58"/>
      <c r="EH15" s="58"/>
      <c r="EI15" s="59"/>
      <c r="EJ15" s="54">
        <f t="shared" si="36"/>
        <v>1.4941666666666662</v>
      </c>
      <c r="EK15" s="55">
        <f t="shared" si="37"/>
        <v>2400</v>
      </c>
      <c r="EL15" s="61"/>
      <c r="EM15" s="62"/>
      <c r="EN15" s="58"/>
      <c r="EO15" s="58"/>
      <c r="EP15" s="59"/>
      <c r="EQ15" s="54">
        <f t="shared" si="38"/>
        <v>1.4941666666666662</v>
      </c>
      <c r="ER15" s="55">
        <f t="shared" si="39"/>
        <v>2400</v>
      </c>
      <c r="ES15" s="61"/>
      <c r="ET15" s="62"/>
      <c r="EU15" s="58"/>
      <c r="EV15" s="58"/>
      <c r="EW15" s="59"/>
      <c r="EX15" s="54">
        <f t="shared" si="40"/>
        <v>1.4941666666666662</v>
      </c>
      <c r="EY15" s="55">
        <f t="shared" si="41"/>
        <v>2400</v>
      </c>
      <c r="EZ15" s="61"/>
      <c r="FA15" s="62"/>
      <c r="FB15" s="58"/>
      <c r="FC15" s="58"/>
      <c r="FD15" s="59"/>
      <c r="FE15" s="54">
        <f t="shared" si="42"/>
        <v>1.4941666666666662</v>
      </c>
      <c r="FF15" s="55">
        <f t="shared" si="43"/>
        <v>2400</v>
      </c>
      <c r="FG15" s="61"/>
      <c r="FH15" s="62"/>
      <c r="FI15" s="58"/>
      <c r="FJ15" s="58"/>
      <c r="FK15" s="59"/>
      <c r="FL15" s="54">
        <f t="shared" si="44"/>
        <v>1.4941666666666662</v>
      </c>
      <c r="FM15" s="55">
        <f t="shared" si="45"/>
        <v>2400</v>
      </c>
      <c r="FN15" s="61"/>
      <c r="FO15" s="62"/>
      <c r="FP15" s="58"/>
      <c r="FQ15" s="58"/>
      <c r="FR15" s="59"/>
      <c r="FS15" s="54">
        <f t="shared" si="46"/>
        <v>1.4941666666666662</v>
      </c>
      <c r="FT15" s="55">
        <f t="shared" si="47"/>
        <v>2400</v>
      </c>
      <c r="FU15" s="61"/>
      <c r="FV15" s="62"/>
      <c r="FW15" s="58"/>
      <c r="FX15" s="58"/>
      <c r="FY15" s="59"/>
      <c r="FZ15" s="54">
        <f t="shared" si="48"/>
        <v>1.4941666666666662</v>
      </c>
      <c r="GA15" s="55">
        <f t="shared" si="49"/>
        <v>2400</v>
      </c>
      <c r="GB15" s="61"/>
      <c r="GC15" s="62"/>
      <c r="GD15" s="58"/>
      <c r="GE15" s="58"/>
      <c r="GF15" s="59"/>
      <c r="GG15" s="54">
        <f t="shared" si="50"/>
        <v>1.4941666666666662</v>
      </c>
      <c r="GH15" s="55">
        <f t="shared" si="51"/>
        <v>2400</v>
      </c>
      <c r="GI15" s="61"/>
      <c r="GJ15" s="62"/>
      <c r="GK15" s="58"/>
      <c r="GL15" s="58"/>
      <c r="GM15" s="59"/>
      <c r="GN15" s="54">
        <f t="shared" si="52"/>
        <v>1.4941666666666662</v>
      </c>
      <c r="GO15" s="55">
        <f t="shared" si="53"/>
        <v>2400</v>
      </c>
      <c r="GP15" s="61"/>
      <c r="GQ15" s="62"/>
      <c r="GR15" s="58"/>
      <c r="GS15" s="58"/>
      <c r="GT15" s="59"/>
      <c r="GU15" s="54">
        <f t="shared" si="54"/>
        <v>1.4941666666666662</v>
      </c>
      <c r="GV15" s="55">
        <f t="shared" si="55"/>
        <v>2400</v>
      </c>
    </row>
    <row r="16" spans="1:204" s="60" customFormat="1">
      <c r="A16" s="57">
        <v>13</v>
      </c>
      <c r="B16" s="62"/>
      <c r="C16" s="62"/>
      <c r="D16" s="58">
        <v>20</v>
      </c>
      <c r="E16" s="58">
        <v>20</v>
      </c>
      <c r="F16" s="59"/>
      <c r="G16" s="54">
        <f t="shared" si="57"/>
        <v>1.0649999999999999</v>
      </c>
      <c r="H16" s="55">
        <f t="shared" si="56"/>
        <v>2400</v>
      </c>
      <c r="I16" s="61"/>
      <c r="J16" s="62"/>
      <c r="K16" s="58">
        <v>20</v>
      </c>
      <c r="L16" s="58">
        <v>20</v>
      </c>
      <c r="M16" s="59"/>
      <c r="N16" s="54">
        <f t="shared" si="0"/>
        <v>1.3066666666666664</v>
      </c>
      <c r="O16" s="55">
        <f t="shared" si="1"/>
        <v>2400</v>
      </c>
      <c r="P16" s="61"/>
      <c r="Q16" s="62"/>
      <c r="R16" s="58"/>
      <c r="S16" s="58"/>
      <c r="T16" s="59"/>
      <c r="U16" s="54">
        <f t="shared" si="2"/>
        <v>1.4941666666666662</v>
      </c>
      <c r="V16" s="55">
        <f t="shared" si="3"/>
        <v>2400</v>
      </c>
      <c r="W16" s="61"/>
      <c r="X16" s="62"/>
      <c r="Y16" s="58"/>
      <c r="Z16" s="58"/>
      <c r="AA16" s="59"/>
      <c r="AB16" s="54">
        <f t="shared" si="4"/>
        <v>1.4941666666666662</v>
      </c>
      <c r="AC16" s="55">
        <f t="shared" si="5"/>
        <v>2400</v>
      </c>
      <c r="AD16" s="61"/>
      <c r="AE16" s="62"/>
      <c r="AF16" s="58"/>
      <c r="AG16" s="58"/>
      <c r="AH16" s="59"/>
      <c r="AI16" s="54">
        <f t="shared" si="6"/>
        <v>1.4941666666666662</v>
      </c>
      <c r="AJ16" s="55">
        <f t="shared" si="7"/>
        <v>2400</v>
      </c>
      <c r="AK16" s="61"/>
      <c r="AL16" s="62"/>
      <c r="AM16" s="58"/>
      <c r="AN16" s="58"/>
      <c r="AO16" s="59"/>
      <c r="AP16" s="54">
        <f t="shared" si="8"/>
        <v>1.4941666666666662</v>
      </c>
      <c r="AQ16" s="55">
        <f t="shared" si="9"/>
        <v>2400</v>
      </c>
      <c r="AR16" s="61"/>
      <c r="AS16" s="62"/>
      <c r="AT16" s="58"/>
      <c r="AU16" s="58"/>
      <c r="AV16" s="59"/>
      <c r="AW16" s="54">
        <f t="shared" si="10"/>
        <v>1.4941666666666662</v>
      </c>
      <c r="AX16" s="55">
        <f t="shared" si="11"/>
        <v>2400</v>
      </c>
      <c r="AY16" s="61"/>
      <c r="AZ16" s="62"/>
      <c r="BA16" s="58"/>
      <c r="BB16" s="58"/>
      <c r="BC16" s="59"/>
      <c r="BD16" s="54">
        <f t="shared" si="12"/>
        <v>1.4941666666666662</v>
      </c>
      <c r="BE16" s="55">
        <f t="shared" si="13"/>
        <v>2400</v>
      </c>
      <c r="BF16" s="61"/>
      <c r="BG16" s="62"/>
      <c r="BH16" s="58"/>
      <c r="BI16" s="58"/>
      <c r="BJ16" s="59"/>
      <c r="BK16" s="54">
        <f t="shared" si="14"/>
        <v>1.4941666666666662</v>
      </c>
      <c r="BL16" s="55">
        <f t="shared" si="15"/>
        <v>2400</v>
      </c>
      <c r="BM16" s="61"/>
      <c r="BN16" s="62"/>
      <c r="BO16" s="58"/>
      <c r="BP16" s="58"/>
      <c r="BQ16" s="59"/>
      <c r="BR16" s="54">
        <f t="shared" si="16"/>
        <v>1.4941666666666662</v>
      </c>
      <c r="BS16" s="55">
        <f t="shared" si="17"/>
        <v>2400</v>
      </c>
      <c r="BT16" s="61"/>
      <c r="BU16" s="62"/>
      <c r="BV16" s="58"/>
      <c r="BW16" s="58"/>
      <c r="BX16" s="59"/>
      <c r="BY16" s="54">
        <f t="shared" si="18"/>
        <v>1.4941666666666662</v>
      </c>
      <c r="BZ16" s="55">
        <f t="shared" si="19"/>
        <v>2400</v>
      </c>
      <c r="CA16" s="61"/>
      <c r="CB16" s="62"/>
      <c r="CC16" s="58"/>
      <c r="CD16" s="58"/>
      <c r="CE16" s="59"/>
      <c r="CF16" s="54">
        <f t="shared" si="20"/>
        <v>1.4941666666666662</v>
      </c>
      <c r="CG16" s="55">
        <f t="shared" si="21"/>
        <v>2400</v>
      </c>
      <c r="CH16" s="61"/>
      <c r="CI16" s="62"/>
      <c r="CJ16" s="58"/>
      <c r="CK16" s="58"/>
      <c r="CL16" s="59"/>
      <c r="CM16" s="54">
        <f t="shared" si="22"/>
        <v>1.4941666666666662</v>
      </c>
      <c r="CN16" s="55">
        <f t="shared" si="23"/>
        <v>2400</v>
      </c>
      <c r="CO16" s="61"/>
      <c r="CP16" s="62"/>
      <c r="CQ16" s="58"/>
      <c r="CR16" s="58"/>
      <c r="CS16" s="59"/>
      <c r="CT16" s="54">
        <f t="shared" si="24"/>
        <v>1.4941666666666662</v>
      </c>
      <c r="CU16" s="55">
        <f t="shared" si="25"/>
        <v>2400</v>
      </c>
      <c r="CV16" s="61"/>
      <c r="CW16" s="62"/>
      <c r="CX16" s="58"/>
      <c r="CY16" s="58"/>
      <c r="CZ16" s="59"/>
      <c r="DA16" s="54">
        <f t="shared" si="26"/>
        <v>1.4941666666666662</v>
      </c>
      <c r="DB16" s="55">
        <f t="shared" si="27"/>
        <v>2400</v>
      </c>
      <c r="DC16" s="61"/>
      <c r="DD16" s="62"/>
      <c r="DE16" s="58"/>
      <c r="DF16" s="58"/>
      <c r="DG16" s="59"/>
      <c r="DH16" s="54">
        <f t="shared" si="28"/>
        <v>1.4941666666666662</v>
      </c>
      <c r="DI16" s="55">
        <f t="shared" si="29"/>
        <v>2400</v>
      </c>
      <c r="DJ16" s="61"/>
      <c r="DK16" s="62"/>
      <c r="DL16" s="58"/>
      <c r="DM16" s="58"/>
      <c r="DN16" s="59"/>
      <c r="DO16" s="54">
        <f t="shared" si="30"/>
        <v>1.4941666666666662</v>
      </c>
      <c r="DP16" s="55">
        <f t="shared" si="31"/>
        <v>2400</v>
      </c>
      <c r="DQ16" s="61"/>
      <c r="DR16" s="62"/>
      <c r="DS16" s="58"/>
      <c r="DT16" s="58"/>
      <c r="DU16" s="59"/>
      <c r="DV16" s="54">
        <f t="shared" si="32"/>
        <v>1.4941666666666662</v>
      </c>
      <c r="DW16" s="55">
        <f t="shared" si="33"/>
        <v>2400</v>
      </c>
      <c r="DX16" s="61"/>
      <c r="DY16" s="62"/>
      <c r="DZ16" s="58"/>
      <c r="EA16" s="58"/>
      <c r="EB16" s="59"/>
      <c r="EC16" s="54">
        <f t="shared" si="34"/>
        <v>1.4941666666666662</v>
      </c>
      <c r="ED16" s="55">
        <f t="shared" si="35"/>
        <v>2400</v>
      </c>
      <c r="EE16" s="61"/>
      <c r="EF16" s="62"/>
      <c r="EG16" s="58"/>
      <c r="EH16" s="58"/>
      <c r="EI16" s="59"/>
      <c r="EJ16" s="54">
        <f t="shared" si="36"/>
        <v>1.4941666666666662</v>
      </c>
      <c r="EK16" s="55">
        <f t="shared" si="37"/>
        <v>2400</v>
      </c>
      <c r="EL16" s="61"/>
      <c r="EM16" s="62"/>
      <c r="EN16" s="58"/>
      <c r="EO16" s="58"/>
      <c r="EP16" s="59"/>
      <c r="EQ16" s="54">
        <f t="shared" si="38"/>
        <v>1.4941666666666662</v>
      </c>
      <c r="ER16" s="55">
        <f t="shared" si="39"/>
        <v>2400</v>
      </c>
      <c r="ES16" s="61"/>
      <c r="ET16" s="62"/>
      <c r="EU16" s="58"/>
      <c r="EV16" s="58"/>
      <c r="EW16" s="59"/>
      <c r="EX16" s="54">
        <f t="shared" si="40"/>
        <v>1.4941666666666662</v>
      </c>
      <c r="EY16" s="55">
        <f t="shared" si="41"/>
        <v>2400</v>
      </c>
      <c r="EZ16" s="61"/>
      <c r="FA16" s="62"/>
      <c r="FB16" s="58"/>
      <c r="FC16" s="58"/>
      <c r="FD16" s="59"/>
      <c r="FE16" s="54">
        <f t="shared" si="42"/>
        <v>1.4941666666666662</v>
      </c>
      <c r="FF16" s="55">
        <f t="shared" si="43"/>
        <v>2400</v>
      </c>
      <c r="FG16" s="61"/>
      <c r="FH16" s="62"/>
      <c r="FI16" s="58"/>
      <c r="FJ16" s="58"/>
      <c r="FK16" s="59"/>
      <c r="FL16" s="54">
        <f t="shared" si="44"/>
        <v>1.4941666666666662</v>
      </c>
      <c r="FM16" s="55">
        <f t="shared" si="45"/>
        <v>2400</v>
      </c>
      <c r="FN16" s="61"/>
      <c r="FO16" s="62"/>
      <c r="FP16" s="58"/>
      <c r="FQ16" s="58"/>
      <c r="FR16" s="59"/>
      <c r="FS16" s="54">
        <f t="shared" si="46"/>
        <v>1.4941666666666662</v>
      </c>
      <c r="FT16" s="55">
        <f t="shared" si="47"/>
        <v>2400</v>
      </c>
      <c r="FU16" s="61"/>
      <c r="FV16" s="62"/>
      <c r="FW16" s="58"/>
      <c r="FX16" s="58"/>
      <c r="FY16" s="59"/>
      <c r="FZ16" s="54">
        <f t="shared" si="48"/>
        <v>1.4941666666666662</v>
      </c>
      <c r="GA16" s="55">
        <f t="shared" si="49"/>
        <v>2400</v>
      </c>
      <c r="GB16" s="61"/>
      <c r="GC16" s="62"/>
      <c r="GD16" s="58"/>
      <c r="GE16" s="58"/>
      <c r="GF16" s="59"/>
      <c r="GG16" s="54">
        <f t="shared" si="50"/>
        <v>1.4941666666666662</v>
      </c>
      <c r="GH16" s="55">
        <f t="shared" si="51"/>
        <v>2400</v>
      </c>
      <c r="GI16" s="61"/>
      <c r="GJ16" s="62"/>
      <c r="GK16" s="58"/>
      <c r="GL16" s="58"/>
      <c r="GM16" s="59"/>
      <c r="GN16" s="54">
        <f t="shared" si="52"/>
        <v>1.4941666666666662</v>
      </c>
      <c r="GO16" s="55">
        <f t="shared" si="53"/>
        <v>2400</v>
      </c>
      <c r="GP16" s="61"/>
      <c r="GQ16" s="62"/>
      <c r="GR16" s="58"/>
      <c r="GS16" s="58"/>
      <c r="GT16" s="59"/>
      <c r="GU16" s="54">
        <f t="shared" si="54"/>
        <v>1.4941666666666662</v>
      </c>
      <c r="GV16" s="55">
        <f t="shared" si="55"/>
        <v>2400</v>
      </c>
    </row>
    <row r="17" spans="1:204" s="60" customFormat="1">
      <c r="A17" s="57">
        <v>14</v>
      </c>
      <c r="B17" s="62"/>
      <c r="C17" s="62"/>
      <c r="D17" s="58">
        <v>20</v>
      </c>
      <c r="E17" s="58">
        <v>20</v>
      </c>
      <c r="F17" s="59"/>
      <c r="G17" s="54">
        <f t="shared" si="57"/>
        <v>1.0733333333333333</v>
      </c>
      <c r="H17" s="55">
        <f t="shared" si="56"/>
        <v>2400</v>
      </c>
      <c r="I17" s="61"/>
      <c r="J17" s="62"/>
      <c r="K17" s="58">
        <v>20</v>
      </c>
      <c r="L17" s="58">
        <v>20</v>
      </c>
      <c r="M17" s="59"/>
      <c r="N17" s="54">
        <f t="shared" si="0"/>
        <v>1.3149999999999997</v>
      </c>
      <c r="O17" s="55">
        <f t="shared" si="1"/>
        <v>2400</v>
      </c>
      <c r="P17" s="61"/>
      <c r="Q17" s="62"/>
      <c r="R17" s="58"/>
      <c r="S17" s="58"/>
      <c r="T17" s="59"/>
      <c r="U17" s="54">
        <f t="shared" si="2"/>
        <v>1.4941666666666662</v>
      </c>
      <c r="V17" s="55">
        <f t="shared" si="3"/>
        <v>2400</v>
      </c>
      <c r="W17" s="61"/>
      <c r="X17" s="62"/>
      <c r="Y17" s="58"/>
      <c r="Z17" s="58"/>
      <c r="AA17" s="59"/>
      <c r="AB17" s="54">
        <f t="shared" si="4"/>
        <v>1.4941666666666662</v>
      </c>
      <c r="AC17" s="55">
        <f t="shared" si="5"/>
        <v>2400</v>
      </c>
      <c r="AD17" s="61"/>
      <c r="AE17" s="62"/>
      <c r="AF17" s="58"/>
      <c r="AG17" s="58"/>
      <c r="AH17" s="59"/>
      <c r="AI17" s="54">
        <f t="shared" si="6"/>
        <v>1.4941666666666662</v>
      </c>
      <c r="AJ17" s="55">
        <f t="shared" si="7"/>
        <v>2400</v>
      </c>
      <c r="AK17" s="61"/>
      <c r="AL17" s="62"/>
      <c r="AM17" s="58"/>
      <c r="AN17" s="58"/>
      <c r="AO17" s="59"/>
      <c r="AP17" s="54">
        <f t="shared" si="8"/>
        <v>1.4941666666666662</v>
      </c>
      <c r="AQ17" s="55">
        <f t="shared" si="9"/>
        <v>2400</v>
      </c>
      <c r="AR17" s="61"/>
      <c r="AS17" s="62"/>
      <c r="AT17" s="58"/>
      <c r="AU17" s="58"/>
      <c r="AV17" s="59"/>
      <c r="AW17" s="54">
        <f t="shared" si="10"/>
        <v>1.4941666666666662</v>
      </c>
      <c r="AX17" s="55">
        <f t="shared" si="11"/>
        <v>2400</v>
      </c>
      <c r="AY17" s="61"/>
      <c r="AZ17" s="62"/>
      <c r="BA17" s="58"/>
      <c r="BB17" s="58"/>
      <c r="BC17" s="59"/>
      <c r="BD17" s="54">
        <f t="shared" si="12"/>
        <v>1.4941666666666662</v>
      </c>
      <c r="BE17" s="55">
        <f t="shared" si="13"/>
        <v>2400</v>
      </c>
      <c r="BF17" s="61"/>
      <c r="BG17" s="62"/>
      <c r="BH17" s="58"/>
      <c r="BI17" s="58"/>
      <c r="BJ17" s="59"/>
      <c r="BK17" s="54">
        <f t="shared" si="14"/>
        <v>1.4941666666666662</v>
      </c>
      <c r="BL17" s="55">
        <f t="shared" si="15"/>
        <v>2400</v>
      </c>
      <c r="BM17" s="61"/>
      <c r="BN17" s="62"/>
      <c r="BO17" s="58"/>
      <c r="BP17" s="58"/>
      <c r="BQ17" s="59"/>
      <c r="BR17" s="54">
        <f t="shared" si="16"/>
        <v>1.4941666666666662</v>
      </c>
      <c r="BS17" s="55">
        <f t="shared" si="17"/>
        <v>2400</v>
      </c>
      <c r="BT17" s="61"/>
      <c r="BU17" s="62"/>
      <c r="BV17" s="58"/>
      <c r="BW17" s="58"/>
      <c r="BX17" s="59"/>
      <c r="BY17" s="54">
        <f t="shared" si="18"/>
        <v>1.4941666666666662</v>
      </c>
      <c r="BZ17" s="55">
        <f t="shared" si="19"/>
        <v>2400</v>
      </c>
      <c r="CA17" s="61"/>
      <c r="CB17" s="62"/>
      <c r="CC17" s="58"/>
      <c r="CD17" s="58"/>
      <c r="CE17" s="59"/>
      <c r="CF17" s="54">
        <f t="shared" si="20"/>
        <v>1.4941666666666662</v>
      </c>
      <c r="CG17" s="55">
        <f t="shared" si="21"/>
        <v>2400</v>
      </c>
      <c r="CH17" s="61"/>
      <c r="CI17" s="62"/>
      <c r="CJ17" s="58"/>
      <c r="CK17" s="58"/>
      <c r="CL17" s="59"/>
      <c r="CM17" s="54">
        <f t="shared" si="22"/>
        <v>1.4941666666666662</v>
      </c>
      <c r="CN17" s="55">
        <f t="shared" si="23"/>
        <v>2400</v>
      </c>
      <c r="CO17" s="61"/>
      <c r="CP17" s="62"/>
      <c r="CQ17" s="58"/>
      <c r="CR17" s="58"/>
      <c r="CS17" s="59"/>
      <c r="CT17" s="54">
        <f t="shared" si="24"/>
        <v>1.4941666666666662</v>
      </c>
      <c r="CU17" s="55">
        <f t="shared" si="25"/>
        <v>2400</v>
      </c>
      <c r="CV17" s="61"/>
      <c r="CW17" s="62"/>
      <c r="CX17" s="58"/>
      <c r="CY17" s="58"/>
      <c r="CZ17" s="59"/>
      <c r="DA17" s="54">
        <f t="shared" si="26"/>
        <v>1.4941666666666662</v>
      </c>
      <c r="DB17" s="55">
        <f t="shared" si="27"/>
        <v>2400</v>
      </c>
      <c r="DC17" s="61"/>
      <c r="DD17" s="62"/>
      <c r="DE17" s="58"/>
      <c r="DF17" s="58"/>
      <c r="DG17" s="59"/>
      <c r="DH17" s="54">
        <f t="shared" si="28"/>
        <v>1.4941666666666662</v>
      </c>
      <c r="DI17" s="55">
        <f t="shared" si="29"/>
        <v>2400</v>
      </c>
      <c r="DJ17" s="61"/>
      <c r="DK17" s="62"/>
      <c r="DL17" s="58"/>
      <c r="DM17" s="58"/>
      <c r="DN17" s="59"/>
      <c r="DO17" s="54">
        <f t="shared" si="30"/>
        <v>1.4941666666666662</v>
      </c>
      <c r="DP17" s="55">
        <f t="shared" si="31"/>
        <v>2400</v>
      </c>
      <c r="DQ17" s="61"/>
      <c r="DR17" s="62"/>
      <c r="DS17" s="58"/>
      <c r="DT17" s="58"/>
      <c r="DU17" s="59"/>
      <c r="DV17" s="54">
        <f t="shared" si="32"/>
        <v>1.4941666666666662</v>
      </c>
      <c r="DW17" s="55">
        <f t="shared" si="33"/>
        <v>2400</v>
      </c>
      <c r="DX17" s="61"/>
      <c r="DY17" s="62"/>
      <c r="DZ17" s="58"/>
      <c r="EA17" s="58"/>
      <c r="EB17" s="59"/>
      <c r="EC17" s="54">
        <f t="shared" si="34"/>
        <v>1.4941666666666662</v>
      </c>
      <c r="ED17" s="55">
        <f t="shared" si="35"/>
        <v>2400</v>
      </c>
      <c r="EE17" s="61"/>
      <c r="EF17" s="62"/>
      <c r="EG17" s="58"/>
      <c r="EH17" s="58"/>
      <c r="EI17" s="59"/>
      <c r="EJ17" s="54">
        <f t="shared" si="36"/>
        <v>1.4941666666666662</v>
      </c>
      <c r="EK17" s="55">
        <f t="shared" si="37"/>
        <v>2400</v>
      </c>
      <c r="EL17" s="61"/>
      <c r="EM17" s="62"/>
      <c r="EN17" s="58"/>
      <c r="EO17" s="58"/>
      <c r="EP17" s="59"/>
      <c r="EQ17" s="54">
        <f t="shared" si="38"/>
        <v>1.4941666666666662</v>
      </c>
      <c r="ER17" s="55">
        <f t="shared" si="39"/>
        <v>2400</v>
      </c>
      <c r="ES17" s="61"/>
      <c r="ET17" s="62"/>
      <c r="EU17" s="58"/>
      <c r="EV17" s="58"/>
      <c r="EW17" s="59"/>
      <c r="EX17" s="54">
        <f t="shared" si="40"/>
        <v>1.4941666666666662</v>
      </c>
      <c r="EY17" s="55">
        <f t="shared" si="41"/>
        <v>2400</v>
      </c>
      <c r="EZ17" s="61"/>
      <c r="FA17" s="62"/>
      <c r="FB17" s="58"/>
      <c r="FC17" s="58"/>
      <c r="FD17" s="59"/>
      <c r="FE17" s="54">
        <f t="shared" si="42"/>
        <v>1.4941666666666662</v>
      </c>
      <c r="FF17" s="55">
        <f t="shared" si="43"/>
        <v>2400</v>
      </c>
      <c r="FG17" s="61"/>
      <c r="FH17" s="62"/>
      <c r="FI17" s="58"/>
      <c r="FJ17" s="58"/>
      <c r="FK17" s="59"/>
      <c r="FL17" s="54">
        <f t="shared" si="44"/>
        <v>1.4941666666666662</v>
      </c>
      <c r="FM17" s="55">
        <f t="shared" si="45"/>
        <v>2400</v>
      </c>
      <c r="FN17" s="61"/>
      <c r="FO17" s="62"/>
      <c r="FP17" s="58"/>
      <c r="FQ17" s="58"/>
      <c r="FR17" s="59"/>
      <c r="FS17" s="54">
        <f t="shared" si="46"/>
        <v>1.4941666666666662</v>
      </c>
      <c r="FT17" s="55">
        <f t="shared" si="47"/>
        <v>2400</v>
      </c>
      <c r="FU17" s="61"/>
      <c r="FV17" s="62"/>
      <c r="FW17" s="58"/>
      <c r="FX17" s="58"/>
      <c r="FY17" s="59"/>
      <c r="FZ17" s="54">
        <f t="shared" si="48"/>
        <v>1.4941666666666662</v>
      </c>
      <c r="GA17" s="55">
        <f t="shared" si="49"/>
        <v>2400</v>
      </c>
      <c r="GB17" s="61"/>
      <c r="GC17" s="62"/>
      <c r="GD17" s="58"/>
      <c r="GE17" s="58"/>
      <c r="GF17" s="59"/>
      <c r="GG17" s="54">
        <f t="shared" si="50"/>
        <v>1.4941666666666662</v>
      </c>
      <c r="GH17" s="55">
        <f t="shared" si="51"/>
        <v>2400</v>
      </c>
      <c r="GI17" s="61"/>
      <c r="GJ17" s="62"/>
      <c r="GK17" s="58"/>
      <c r="GL17" s="58"/>
      <c r="GM17" s="59"/>
      <c r="GN17" s="54">
        <f t="shared" si="52"/>
        <v>1.4941666666666662</v>
      </c>
      <c r="GO17" s="55">
        <f t="shared" si="53"/>
        <v>2400</v>
      </c>
      <c r="GP17" s="61"/>
      <c r="GQ17" s="62"/>
      <c r="GR17" s="58"/>
      <c r="GS17" s="58"/>
      <c r="GT17" s="59"/>
      <c r="GU17" s="54">
        <f t="shared" si="54"/>
        <v>1.4941666666666662</v>
      </c>
      <c r="GV17" s="55">
        <f t="shared" si="55"/>
        <v>2400</v>
      </c>
    </row>
    <row r="18" spans="1:204" s="60" customFormat="1">
      <c r="A18" s="57">
        <v>15</v>
      </c>
      <c r="B18" s="62"/>
      <c r="C18" s="62"/>
      <c r="D18" s="58">
        <v>20</v>
      </c>
      <c r="E18" s="58">
        <v>40</v>
      </c>
      <c r="F18" s="59"/>
      <c r="G18" s="54">
        <f t="shared" si="57"/>
        <v>1.0858333333333334</v>
      </c>
      <c r="H18" s="55">
        <f t="shared" si="56"/>
        <v>2400</v>
      </c>
      <c r="I18" s="61"/>
      <c r="J18" s="62"/>
      <c r="K18" s="58">
        <v>20</v>
      </c>
      <c r="L18" s="58">
        <v>20</v>
      </c>
      <c r="M18" s="59"/>
      <c r="N18" s="54">
        <f t="shared" si="0"/>
        <v>1.3233333333333333</v>
      </c>
      <c r="O18" s="55">
        <f t="shared" si="1"/>
        <v>2400</v>
      </c>
      <c r="P18" s="61"/>
      <c r="Q18" s="62"/>
      <c r="R18" s="58"/>
      <c r="S18" s="58"/>
      <c r="T18" s="59"/>
      <c r="U18" s="54">
        <f t="shared" si="2"/>
        <v>1.4941666666666662</v>
      </c>
      <c r="V18" s="55">
        <f t="shared" si="3"/>
        <v>2400</v>
      </c>
      <c r="W18" s="61"/>
      <c r="X18" s="62"/>
      <c r="Y18" s="58"/>
      <c r="Z18" s="58"/>
      <c r="AA18" s="59"/>
      <c r="AB18" s="54">
        <f t="shared" si="4"/>
        <v>1.4941666666666662</v>
      </c>
      <c r="AC18" s="55">
        <f t="shared" si="5"/>
        <v>2400</v>
      </c>
      <c r="AD18" s="61"/>
      <c r="AE18" s="62"/>
      <c r="AF18" s="58"/>
      <c r="AG18" s="58"/>
      <c r="AH18" s="59"/>
      <c r="AI18" s="54">
        <f t="shared" si="6"/>
        <v>1.4941666666666662</v>
      </c>
      <c r="AJ18" s="55">
        <f t="shared" si="7"/>
        <v>2400</v>
      </c>
      <c r="AK18" s="61"/>
      <c r="AL18" s="62"/>
      <c r="AM18" s="58"/>
      <c r="AN18" s="58"/>
      <c r="AO18" s="59"/>
      <c r="AP18" s="54">
        <f t="shared" si="8"/>
        <v>1.4941666666666662</v>
      </c>
      <c r="AQ18" s="55">
        <f t="shared" si="9"/>
        <v>2400</v>
      </c>
      <c r="AR18" s="61"/>
      <c r="AS18" s="62"/>
      <c r="AT18" s="58"/>
      <c r="AU18" s="58"/>
      <c r="AV18" s="59"/>
      <c r="AW18" s="54">
        <f t="shared" si="10"/>
        <v>1.4941666666666662</v>
      </c>
      <c r="AX18" s="55">
        <f t="shared" si="11"/>
        <v>2400</v>
      </c>
      <c r="AY18" s="61"/>
      <c r="AZ18" s="62"/>
      <c r="BA18" s="58"/>
      <c r="BB18" s="58"/>
      <c r="BC18" s="59"/>
      <c r="BD18" s="54">
        <f t="shared" si="12"/>
        <v>1.4941666666666662</v>
      </c>
      <c r="BE18" s="55">
        <f t="shared" si="13"/>
        <v>2400</v>
      </c>
      <c r="BF18" s="61"/>
      <c r="BG18" s="62"/>
      <c r="BH18" s="58"/>
      <c r="BI18" s="58"/>
      <c r="BJ18" s="59"/>
      <c r="BK18" s="54">
        <f t="shared" si="14"/>
        <v>1.4941666666666662</v>
      </c>
      <c r="BL18" s="55">
        <f t="shared" si="15"/>
        <v>2400</v>
      </c>
      <c r="BM18" s="61"/>
      <c r="BN18" s="62"/>
      <c r="BO18" s="58"/>
      <c r="BP18" s="58"/>
      <c r="BQ18" s="59"/>
      <c r="BR18" s="54">
        <f t="shared" si="16"/>
        <v>1.4941666666666662</v>
      </c>
      <c r="BS18" s="55">
        <f t="shared" si="17"/>
        <v>2400</v>
      </c>
      <c r="BT18" s="61"/>
      <c r="BU18" s="62"/>
      <c r="BV18" s="58"/>
      <c r="BW18" s="58"/>
      <c r="BX18" s="59"/>
      <c r="BY18" s="54">
        <f t="shared" si="18"/>
        <v>1.4941666666666662</v>
      </c>
      <c r="BZ18" s="55">
        <f t="shared" si="19"/>
        <v>2400</v>
      </c>
      <c r="CA18" s="61"/>
      <c r="CB18" s="62"/>
      <c r="CC18" s="58"/>
      <c r="CD18" s="58"/>
      <c r="CE18" s="59"/>
      <c r="CF18" s="54">
        <f t="shared" si="20"/>
        <v>1.4941666666666662</v>
      </c>
      <c r="CG18" s="55">
        <f t="shared" si="21"/>
        <v>2400</v>
      </c>
      <c r="CH18" s="61"/>
      <c r="CI18" s="62"/>
      <c r="CJ18" s="58"/>
      <c r="CK18" s="58"/>
      <c r="CL18" s="59"/>
      <c r="CM18" s="54">
        <f t="shared" si="22"/>
        <v>1.4941666666666662</v>
      </c>
      <c r="CN18" s="55">
        <f t="shared" si="23"/>
        <v>2400</v>
      </c>
      <c r="CO18" s="61"/>
      <c r="CP18" s="62"/>
      <c r="CQ18" s="58"/>
      <c r="CR18" s="58"/>
      <c r="CS18" s="59"/>
      <c r="CT18" s="54">
        <f t="shared" si="24"/>
        <v>1.4941666666666662</v>
      </c>
      <c r="CU18" s="55">
        <f t="shared" si="25"/>
        <v>2400</v>
      </c>
      <c r="CV18" s="61"/>
      <c r="CW18" s="62"/>
      <c r="CX18" s="58"/>
      <c r="CY18" s="58"/>
      <c r="CZ18" s="59"/>
      <c r="DA18" s="54">
        <f t="shared" si="26"/>
        <v>1.4941666666666662</v>
      </c>
      <c r="DB18" s="55">
        <f t="shared" si="27"/>
        <v>2400</v>
      </c>
      <c r="DC18" s="61"/>
      <c r="DD18" s="62"/>
      <c r="DE18" s="58"/>
      <c r="DF18" s="58"/>
      <c r="DG18" s="59"/>
      <c r="DH18" s="54">
        <f t="shared" si="28"/>
        <v>1.4941666666666662</v>
      </c>
      <c r="DI18" s="55">
        <f t="shared" si="29"/>
        <v>2400</v>
      </c>
      <c r="DJ18" s="61"/>
      <c r="DK18" s="62"/>
      <c r="DL18" s="58"/>
      <c r="DM18" s="58"/>
      <c r="DN18" s="59"/>
      <c r="DO18" s="54">
        <f t="shared" si="30"/>
        <v>1.4941666666666662</v>
      </c>
      <c r="DP18" s="55">
        <f t="shared" si="31"/>
        <v>2400</v>
      </c>
      <c r="DQ18" s="61"/>
      <c r="DR18" s="62"/>
      <c r="DS18" s="58"/>
      <c r="DT18" s="58"/>
      <c r="DU18" s="59"/>
      <c r="DV18" s="54">
        <f t="shared" si="32"/>
        <v>1.4941666666666662</v>
      </c>
      <c r="DW18" s="55">
        <f t="shared" si="33"/>
        <v>2400</v>
      </c>
      <c r="DX18" s="61"/>
      <c r="DY18" s="62"/>
      <c r="DZ18" s="58"/>
      <c r="EA18" s="58"/>
      <c r="EB18" s="59"/>
      <c r="EC18" s="54">
        <f t="shared" si="34"/>
        <v>1.4941666666666662</v>
      </c>
      <c r="ED18" s="55">
        <f t="shared" si="35"/>
        <v>2400</v>
      </c>
      <c r="EE18" s="61"/>
      <c r="EF18" s="62"/>
      <c r="EG18" s="58"/>
      <c r="EH18" s="58"/>
      <c r="EI18" s="59"/>
      <c r="EJ18" s="54">
        <f t="shared" si="36"/>
        <v>1.4941666666666662</v>
      </c>
      <c r="EK18" s="55">
        <f t="shared" si="37"/>
        <v>2400</v>
      </c>
      <c r="EL18" s="61"/>
      <c r="EM18" s="62"/>
      <c r="EN18" s="58"/>
      <c r="EO18" s="58"/>
      <c r="EP18" s="59"/>
      <c r="EQ18" s="54">
        <f t="shared" si="38"/>
        <v>1.4941666666666662</v>
      </c>
      <c r="ER18" s="55">
        <f t="shared" si="39"/>
        <v>2400</v>
      </c>
      <c r="ES18" s="61"/>
      <c r="ET18" s="62"/>
      <c r="EU18" s="58"/>
      <c r="EV18" s="58"/>
      <c r="EW18" s="59"/>
      <c r="EX18" s="54">
        <f t="shared" si="40"/>
        <v>1.4941666666666662</v>
      </c>
      <c r="EY18" s="55">
        <f t="shared" si="41"/>
        <v>2400</v>
      </c>
      <c r="EZ18" s="61"/>
      <c r="FA18" s="62"/>
      <c r="FB18" s="58"/>
      <c r="FC18" s="58"/>
      <c r="FD18" s="59"/>
      <c r="FE18" s="54">
        <f t="shared" si="42"/>
        <v>1.4941666666666662</v>
      </c>
      <c r="FF18" s="55">
        <f t="shared" si="43"/>
        <v>2400</v>
      </c>
      <c r="FG18" s="61"/>
      <c r="FH18" s="62"/>
      <c r="FI18" s="58"/>
      <c r="FJ18" s="58"/>
      <c r="FK18" s="59"/>
      <c r="FL18" s="54">
        <f t="shared" si="44"/>
        <v>1.4941666666666662</v>
      </c>
      <c r="FM18" s="55">
        <f t="shared" si="45"/>
        <v>2400</v>
      </c>
      <c r="FN18" s="61"/>
      <c r="FO18" s="62"/>
      <c r="FP18" s="58"/>
      <c r="FQ18" s="58"/>
      <c r="FR18" s="59"/>
      <c r="FS18" s="54">
        <f t="shared" si="46"/>
        <v>1.4941666666666662</v>
      </c>
      <c r="FT18" s="55">
        <f t="shared" si="47"/>
        <v>2400</v>
      </c>
      <c r="FU18" s="61"/>
      <c r="FV18" s="62"/>
      <c r="FW18" s="58"/>
      <c r="FX18" s="58"/>
      <c r="FY18" s="59"/>
      <c r="FZ18" s="54">
        <f t="shared" si="48"/>
        <v>1.4941666666666662</v>
      </c>
      <c r="GA18" s="55">
        <f t="shared" si="49"/>
        <v>2400</v>
      </c>
      <c r="GB18" s="61"/>
      <c r="GC18" s="62"/>
      <c r="GD18" s="58"/>
      <c r="GE18" s="58"/>
      <c r="GF18" s="59"/>
      <c r="GG18" s="54">
        <f t="shared" si="50"/>
        <v>1.4941666666666662</v>
      </c>
      <c r="GH18" s="55">
        <f t="shared" si="51"/>
        <v>2400</v>
      </c>
      <c r="GI18" s="61"/>
      <c r="GJ18" s="62"/>
      <c r="GK18" s="58"/>
      <c r="GL18" s="58"/>
      <c r="GM18" s="59"/>
      <c r="GN18" s="54">
        <f t="shared" si="52"/>
        <v>1.4941666666666662</v>
      </c>
      <c r="GO18" s="55">
        <f t="shared" si="53"/>
        <v>2400</v>
      </c>
      <c r="GP18" s="61"/>
      <c r="GQ18" s="62"/>
      <c r="GR18" s="58"/>
      <c r="GS18" s="58"/>
      <c r="GT18" s="59"/>
      <c r="GU18" s="54">
        <f t="shared" si="54"/>
        <v>1.4941666666666662</v>
      </c>
      <c r="GV18" s="55">
        <f t="shared" si="55"/>
        <v>2400</v>
      </c>
    </row>
    <row r="19" spans="1:204" s="60" customFormat="1">
      <c r="A19" s="57">
        <v>16</v>
      </c>
      <c r="B19" s="61"/>
      <c r="C19" s="62"/>
      <c r="D19" s="58">
        <v>20</v>
      </c>
      <c r="E19" s="58">
        <v>20</v>
      </c>
      <c r="F19" s="59"/>
      <c r="G19" s="54">
        <f t="shared" si="57"/>
        <v>1.0941666666666667</v>
      </c>
      <c r="H19" s="55">
        <f t="shared" si="56"/>
        <v>2400</v>
      </c>
      <c r="I19" s="61"/>
      <c r="J19" s="62"/>
      <c r="K19" s="58">
        <v>20</v>
      </c>
      <c r="L19" s="58">
        <v>20</v>
      </c>
      <c r="M19" s="59"/>
      <c r="N19" s="54">
        <f t="shared" si="0"/>
        <v>1.3316666666666668</v>
      </c>
      <c r="O19" s="55">
        <f t="shared" si="1"/>
        <v>2400</v>
      </c>
      <c r="P19" s="61"/>
      <c r="Q19" s="62"/>
      <c r="R19" s="58"/>
      <c r="S19" s="58"/>
      <c r="T19" s="59"/>
      <c r="U19" s="54">
        <f t="shared" si="2"/>
        <v>1.4941666666666662</v>
      </c>
      <c r="V19" s="55">
        <f t="shared" si="3"/>
        <v>2400</v>
      </c>
      <c r="W19" s="61"/>
      <c r="X19" s="62"/>
      <c r="Y19" s="58"/>
      <c r="Z19" s="58"/>
      <c r="AA19" s="59"/>
      <c r="AB19" s="54">
        <f t="shared" si="4"/>
        <v>1.4941666666666662</v>
      </c>
      <c r="AC19" s="55">
        <f t="shared" si="5"/>
        <v>2400</v>
      </c>
      <c r="AD19" s="61"/>
      <c r="AE19" s="62"/>
      <c r="AF19" s="58"/>
      <c r="AG19" s="58"/>
      <c r="AH19" s="59"/>
      <c r="AI19" s="54">
        <f t="shared" si="6"/>
        <v>1.4941666666666662</v>
      </c>
      <c r="AJ19" s="55">
        <f t="shared" si="7"/>
        <v>2400</v>
      </c>
      <c r="AK19" s="61"/>
      <c r="AL19" s="62"/>
      <c r="AM19" s="58"/>
      <c r="AN19" s="58"/>
      <c r="AO19" s="59"/>
      <c r="AP19" s="54">
        <f t="shared" si="8"/>
        <v>1.4941666666666662</v>
      </c>
      <c r="AQ19" s="55">
        <f t="shared" si="9"/>
        <v>2400</v>
      </c>
      <c r="AR19" s="61"/>
      <c r="AS19" s="62"/>
      <c r="AT19" s="58"/>
      <c r="AU19" s="58"/>
      <c r="AV19" s="59"/>
      <c r="AW19" s="54">
        <f t="shared" si="10"/>
        <v>1.4941666666666662</v>
      </c>
      <c r="AX19" s="55">
        <f t="shared" si="11"/>
        <v>2400</v>
      </c>
      <c r="AY19" s="61"/>
      <c r="AZ19" s="62"/>
      <c r="BA19" s="58"/>
      <c r="BB19" s="58"/>
      <c r="BC19" s="59"/>
      <c r="BD19" s="54">
        <f t="shared" si="12"/>
        <v>1.4941666666666662</v>
      </c>
      <c r="BE19" s="55">
        <f t="shared" si="13"/>
        <v>2400</v>
      </c>
      <c r="BF19" s="61"/>
      <c r="BG19" s="62"/>
      <c r="BH19" s="58"/>
      <c r="BI19" s="58"/>
      <c r="BJ19" s="59"/>
      <c r="BK19" s="54">
        <f t="shared" si="14"/>
        <v>1.4941666666666662</v>
      </c>
      <c r="BL19" s="55">
        <f t="shared" si="15"/>
        <v>2400</v>
      </c>
      <c r="BM19" s="61"/>
      <c r="BN19" s="62"/>
      <c r="BO19" s="58"/>
      <c r="BP19" s="58"/>
      <c r="BQ19" s="59"/>
      <c r="BR19" s="54">
        <f t="shared" si="16"/>
        <v>1.4941666666666662</v>
      </c>
      <c r="BS19" s="55">
        <f t="shared" si="17"/>
        <v>2400</v>
      </c>
      <c r="BT19" s="61"/>
      <c r="BU19" s="62"/>
      <c r="BV19" s="58"/>
      <c r="BW19" s="58"/>
      <c r="BX19" s="59"/>
      <c r="BY19" s="54">
        <f t="shared" si="18"/>
        <v>1.4941666666666662</v>
      </c>
      <c r="BZ19" s="55">
        <f t="shared" si="19"/>
        <v>2400</v>
      </c>
      <c r="CA19" s="61"/>
      <c r="CB19" s="62"/>
      <c r="CC19" s="58"/>
      <c r="CD19" s="58"/>
      <c r="CE19" s="59"/>
      <c r="CF19" s="54">
        <f t="shared" si="20"/>
        <v>1.4941666666666662</v>
      </c>
      <c r="CG19" s="55">
        <f t="shared" si="21"/>
        <v>2400</v>
      </c>
      <c r="CH19" s="61"/>
      <c r="CI19" s="62"/>
      <c r="CJ19" s="58"/>
      <c r="CK19" s="58"/>
      <c r="CL19" s="59"/>
      <c r="CM19" s="54">
        <f t="shared" si="22"/>
        <v>1.4941666666666662</v>
      </c>
      <c r="CN19" s="55">
        <f t="shared" si="23"/>
        <v>2400</v>
      </c>
      <c r="CO19" s="61"/>
      <c r="CP19" s="62"/>
      <c r="CQ19" s="58"/>
      <c r="CR19" s="58"/>
      <c r="CS19" s="59"/>
      <c r="CT19" s="54">
        <f t="shared" si="24"/>
        <v>1.4941666666666662</v>
      </c>
      <c r="CU19" s="55">
        <f t="shared" si="25"/>
        <v>2400</v>
      </c>
      <c r="CV19" s="61"/>
      <c r="CW19" s="62"/>
      <c r="CX19" s="58"/>
      <c r="CY19" s="58"/>
      <c r="CZ19" s="59"/>
      <c r="DA19" s="54">
        <f t="shared" si="26"/>
        <v>1.4941666666666662</v>
      </c>
      <c r="DB19" s="55">
        <f t="shared" si="27"/>
        <v>2400</v>
      </c>
      <c r="DC19" s="61"/>
      <c r="DD19" s="62"/>
      <c r="DE19" s="58"/>
      <c r="DF19" s="58"/>
      <c r="DG19" s="59"/>
      <c r="DH19" s="54">
        <f t="shared" si="28"/>
        <v>1.4941666666666662</v>
      </c>
      <c r="DI19" s="55">
        <f t="shared" si="29"/>
        <v>2400</v>
      </c>
      <c r="DJ19" s="61"/>
      <c r="DK19" s="62"/>
      <c r="DL19" s="58"/>
      <c r="DM19" s="58"/>
      <c r="DN19" s="59"/>
      <c r="DO19" s="54">
        <f t="shared" si="30"/>
        <v>1.4941666666666662</v>
      </c>
      <c r="DP19" s="55">
        <f t="shared" si="31"/>
        <v>2400</v>
      </c>
      <c r="DQ19" s="61"/>
      <c r="DR19" s="62"/>
      <c r="DS19" s="58"/>
      <c r="DT19" s="58"/>
      <c r="DU19" s="59"/>
      <c r="DV19" s="54">
        <f t="shared" si="32"/>
        <v>1.4941666666666662</v>
      </c>
      <c r="DW19" s="55">
        <f t="shared" si="33"/>
        <v>2400</v>
      </c>
      <c r="DX19" s="61"/>
      <c r="DY19" s="62"/>
      <c r="DZ19" s="58"/>
      <c r="EA19" s="58"/>
      <c r="EB19" s="59"/>
      <c r="EC19" s="54">
        <f t="shared" si="34"/>
        <v>1.4941666666666662</v>
      </c>
      <c r="ED19" s="55">
        <f t="shared" si="35"/>
        <v>2400</v>
      </c>
      <c r="EE19" s="61"/>
      <c r="EF19" s="62"/>
      <c r="EG19" s="58"/>
      <c r="EH19" s="58"/>
      <c r="EI19" s="59"/>
      <c r="EJ19" s="54">
        <f t="shared" si="36"/>
        <v>1.4941666666666662</v>
      </c>
      <c r="EK19" s="55">
        <f t="shared" si="37"/>
        <v>2400</v>
      </c>
      <c r="EL19" s="61"/>
      <c r="EM19" s="62"/>
      <c r="EN19" s="58"/>
      <c r="EO19" s="58"/>
      <c r="EP19" s="59"/>
      <c r="EQ19" s="54">
        <f t="shared" si="38"/>
        <v>1.4941666666666662</v>
      </c>
      <c r="ER19" s="55">
        <f t="shared" si="39"/>
        <v>2400</v>
      </c>
      <c r="ES19" s="61"/>
      <c r="ET19" s="62"/>
      <c r="EU19" s="58"/>
      <c r="EV19" s="58"/>
      <c r="EW19" s="59"/>
      <c r="EX19" s="54">
        <f t="shared" si="40"/>
        <v>1.4941666666666662</v>
      </c>
      <c r="EY19" s="55">
        <f t="shared" si="41"/>
        <v>2400</v>
      </c>
      <c r="EZ19" s="61"/>
      <c r="FA19" s="62"/>
      <c r="FB19" s="58"/>
      <c r="FC19" s="58"/>
      <c r="FD19" s="59"/>
      <c r="FE19" s="54">
        <f t="shared" si="42"/>
        <v>1.4941666666666662</v>
      </c>
      <c r="FF19" s="55">
        <f t="shared" si="43"/>
        <v>2400</v>
      </c>
      <c r="FG19" s="61"/>
      <c r="FH19" s="62"/>
      <c r="FI19" s="58"/>
      <c r="FJ19" s="58"/>
      <c r="FK19" s="59"/>
      <c r="FL19" s="54">
        <f t="shared" si="44"/>
        <v>1.4941666666666662</v>
      </c>
      <c r="FM19" s="55">
        <f t="shared" si="45"/>
        <v>2400</v>
      </c>
      <c r="FN19" s="61"/>
      <c r="FO19" s="62"/>
      <c r="FP19" s="58"/>
      <c r="FQ19" s="58"/>
      <c r="FR19" s="59"/>
      <c r="FS19" s="54">
        <f t="shared" si="46"/>
        <v>1.4941666666666662</v>
      </c>
      <c r="FT19" s="55">
        <f t="shared" si="47"/>
        <v>2400</v>
      </c>
      <c r="FU19" s="61"/>
      <c r="FV19" s="62"/>
      <c r="FW19" s="58"/>
      <c r="FX19" s="58"/>
      <c r="FY19" s="59"/>
      <c r="FZ19" s="54">
        <f t="shared" si="48"/>
        <v>1.4941666666666662</v>
      </c>
      <c r="GA19" s="55">
        <f t="shared" si="49"/>
        <v>2400</v>
      </c>
      <c r="GB19" s="61"/>
      <c r="GC19" s="62"/>
      <c r="GD19" s="58"/>
      <c r="GE19" s="58"/>
      <c r="GF19" s="59"/>
      <c r="GG19" s="54">
        <f t="shared" si="50"/>
        <v>1.4941666666666662</v>
      </c>
      <c r="GH19" s="55">
        <f t="shared" si="51"/>
        <v>2400</v>
      </c>
      <c r="GI19" s="61"/>
      <c r="GJ19" s="62"/>
      <c r="GK19" s="58"/>
      <c r="GL19" s="58"/>
      <c r="GM19" s="59"/>
      <c r="GN19" s="54">
        <f t="shared" si="52"/>
        <v>1.4941666666666662</v>
      </c>
      <c r="GO19" s="55">
        <f t="shared" si="53"/>
        <v>2400</v>
      </c>
      <c r="GP19" s="61"/>
      <c r="GQ19" s="62"/>
      <c r="GR19" s="58"/>
      <c r="GS19" s="58"/>
      <c r="GT19" s="59"/>
      <c r="GU19" s="54">
        <f t="shared" si="54"/>
        <v>1.4941666666666662</v>
      </c>
      <c r="GV19" s="55">
        <f t="shared" si="55"/>
        <v>2400</v>
      </c>
    </row>
    <row r="20" spans="1:204" s="60" customFormat="1">
      <c r="A20" s="57">
        <v>17</v>
      </c>
      <c r="B20" s="61"/>
      <c r="C20" s="62"/>
      <c r="D20" s="58">
        <v>20</v>
      </c>
      <c r="E20" s="58">
        <v>20</v>
      </c>
      <c r="F20" s="59"/>
      <c r="G20" s="54">
        <f t="shared" si="57"/>
        <v>1.1025</v>
      </c>
      <c r="H20" s="55">
        <f t="shared" si="56"/>
        <v>2400</v>
      </c>
      <c r="I20" s="61"/>
      <c r="J20" s="62"/>
      <c r="K20" s="58">
        <v>20</v>
      </c>
      <c r="L20" s="58">
        <v>20</v>
      </c>
      <c r="M20" s="59"/>
      <c r="N20" s="54">
        <f t="shared" si="0"/>
        <v>1.34</v>
      </c>
      <c r="O20" s="55">
        <f t="shared" si="1"/>
        <v>2400</v>
      </c>
      <c r="P20" s="61"/>
      <c r="Q20" s="62"/>
      <c r="R20" s="58"/>
      <c r="S20" s="58"/>
      <c r="T20" s="59"/>
      <c r="U20" s="54">
        <f t="shared" si="2"/>
        <v>1.4941666666666662</v>
      </c>
      <c r="V20" s="55">
        <f t="shared" si="3"/>
        <v>2400</v>
      </c>
      <c r="W20" s="61"/>
      <c r="X20" s="62"/>
      <c r="Y20" s="58"/>
      <c r="Z20" s="58"/>
      <c r="AA20" s="59"/>
      <c r="AB20" s="54">
        <f t="shared" si="4"/>
        <v>1.4941666666666662</v>
      </c>
      <c r="AC20" s="55">
        <f t="shared" si="5"/>
        <v>2400</v>
      </c>
      <c r="AD20" s="61"/>
      <c r="AE20" s="62"/>
      <c r="AF20" s="58"/>
      <c r="AG20" s="58"/>
      <c r="AH20" s="59"/>
      <c r="AI20" s="54">
        <f t="shared" si="6"/>
        <v>1.4941666666666662</v>
      </c>
      <c r="AJ20" s="55">
        <f t="shared" si="7"/>
        <v>2400</v>
      </c>
      <c r="AK20" s="61"/>
      <c r="AL20" s="62"/>
      <c r="AM20" s="58"/>
      <c r="AN20" s="58"/>
      <c r="AO20" s="59"/>
      <c r="AP20" s="54">
        <f t="shared" si="8"/>
        <v>1.4941666666666662</v>
      </c>
      <c r="AQ20" s="55">
        <f t="shared" si="9"/>
        <v>2400</v>
      </c>
      <c r="AR20" s="61"/>
      <c r="AS20" s="62"/>
      <c r="AT20" s="58"/>
      <c r="AU20" s="58"/>
      <c r="AV20" s="59"/>
      <c r="AW20" s="54">
        <f t="shared" si="10"/>
        <v>1.4941666666666662</v>
      </c>
      <c r="AX20" s="55">
        <f t="shared" si="11"/>
        <v>2400</v>
      </c>
      <c r="AY20" s="61"/>
      <c r="AZ20" s="62"/>
      <c r="BA20" s="58"/>
      <c r="BB20" s="58"/>
      <c r="BC20" s="59"/>
      <c r="BD20" s="54">
        <f t="shared" si="12"/>
        <v>1.4941666666666662</v>
      </c>
      <c r="BE20" s="55">
        <f t="shared" si="13"/>
        <v>2400</v>
      </c>
      <c r="BF20" s="61"/>
      <c r="BG20" s="62"/>
      <c r="BH20" s="58"/>
      <c r="BI20" s="58"/>
      <c r="BJ20" s="59"/>
      <c r="BK20" s="54">
        <f t="shared" si="14"/>
        <v>1.4941666666666662</v>
      </c>
      <c r="BL20" s="55">
        <f t="shared" si="15"/>
        <v>2400</v>
      </c>
      <c r="BM20" s="61"/>
      <c r="BN20" s="62"/>
      <c r="BO20" s="58"/>
      <c r="BP20" s="58"/>
      <c r="BQ20" s="59"/>
      <c r="BR20" s="54">
        <f t="shared" si="16"/>
        <v>1.4941666666666662</v>
      </c>
      <c r="BS20" s="55">
        <f t="shared" si="17"/>
        <v>2400</v>
      </c>
      <c r="BT20" s="61"/>
      <c r="BU20" s="62"/>
      <c r="BV20" s="58"/>
      <c r="BW20" s="58"/>
      <c r="BX20" s="59"/>
      <c r="BY20" s="54">
        <f t="shared" si="18"/>
        <v>1.4941666666666662</v>
      </c>
      <c r="BZ20" s="55">
        <f t="shared" si="19"/>
        <v>2400</v>
      </c>
      <c r="CA20" s="61"/>
      <c r="CB20" s="62"/>
      <c r="CC20" s="58"/>
      <c r="CD20" s="58"/>
      <c r="CE20" s="59"/>
      <c r="CF20" s="54">
        <f t="shared" si="20"/>
        <v>1.4941666666666662</v>
      </c>
      <c r="CG20" s="55">
        <f t="shared" si="21"/>
        <v>2400</v>
      </c>
      <c r="CH20" s="61"/>
      <c r="CI20" s="62"/>
      <c r="CJ20" s="58"/>
      <c r="CK20" s="58"/>
      <c r="CL20" s="59"/>
      <c r="CM20" s="54">
        <f t="shared" si="22"/>
        <v>1.4941666666666662</v>
      </c>
      <c r="CN20" s="55">
        <f t="shared" si="23"/>
        <v>2400</v>
      </c>
      <c r="CO20" s="61"/>
      <c r="CP20" s="62"/>
      <c r="CQ20" s="58"/>
      <c r="CR20" s="58"/>
      <c r="CS20" s="59"/>
      <c r="CT20" s="54">
        <f t="shared" si="24"/>
        <v>1.4941666666666662</v>
      </c>
      <c r="CU20" s="55">
        <f t="shared" si="25"/>
        <v>2400</v>
      </c>
      <c r="CV20" s="61"/>
      <c r="CW20" s="62"/>
      <c r="CX20" s="58"/>
      <c r="CY20" s="58"/>
      <c r="CZ20" s="59"/>
      <c r="DA20" s="54">
        <f t="shared" si="26"/>
        <v>1.4941666666666662</v>
      </c>
      <c r="DB20" s="55">
        <f t="shared" si="27"/>
        <v>2400</v>
      </c>
      <c r="DC20" s="61"/>
      <c r="DD20" s="62"/>
      <c r="DE20" s="58"/>
      <c r="DF20" s="58"/>
      <c r="DG20" s="59"/>
      <c r="DH20" s="54">
        <f t="shared" si="28"/>
        <v>1.4941666666666662</v>
      </c>
      <c r="DI20" s="55">
        <f t="shared" si="29"/>
        <v>2400</v>
      </c>
      <c r="DJ20" s="61"/>
      <c r="DK20" s="62"/>
      <c r="DL20" s="58"/>
      <c r="DM20" s="58"/>
      <c r="DN20" s="59"/>
      <c r="DO20" s="54">
        <f t="shared" si="30"/>
        <v>1.4941666666666662</v>
      </c>
      <c r="DP20" s="55">
        <f t="shared" si="31"/>
        <v>2400</v>
      </c>
      <c r="DQ20" s="61"/>
      <c r="DR20" s="62"/>
      <c r="DS20" s="58"/>
      <c r="DT20" s="58"/>
      <c r="DU20" s="59"/>
      <c r="DV20" s="54">
        <f t="shared" si="32"/>
        <v>1.4941666666666662</v>
      </c>
      <c r="DW20" s="55">
        <f t="shared" si="33"/>
        <v>2400</v>
      </c>
      <c r="DX20" s="61"/>
      <c r="DY20" s="62"/>
      <c r="DZ20" s="58"/>
      <c r="EA20" s="58"/>
      <c r="EB20" s="59"/>
      <c r="EC20" s="54">
        <f t="shared" si="34"/>
        <v>1.4941666666666662</v>
      </c>
      <c r="ED20" s="55">
        <f t="shared" si="35"/>
        <v>2400</v>
      </c>
      <c r="EE20" s="61"/>
      <c r="EF20" s="62"/>
      <c r="EG20" s="58"/>
      <c r="EH20" s="58"/>
      <c r="EI20" s="59"/>
      <c r="EJ20" s="54">
        <f t="shared" si="36"/>
        <v>1.4941666666666662</v>
      </c>
      <c r="EK20" s="55">
        <f t="shared" si="37"/>
        <v>2400</v>
      </c>
      <c r="EL20" s="61"/>
      <c r="EM20" s="62"/>
      <c r="EN20" s="58"/>
      <c r="EO20" s="58"/>
      <c r="EP20" s="59"/>
      <c r="EQ20" s="54">
        <f t="shared" si="38"/>
        <v>1.4941666666666662</v>
      </c>
      <c r="ER20" s="55">
        <f t="shared" si="39"/>
        <v>2400</v>
      </c>
      <c r="ES20" s="61"/>
      <c r="ET20" s="62"/>
      <c r="EU20" s="58"/>
      <c r="EV20" s="58"/>
      <c r="EW20" s="59"/>
      <c r="EX20" s="54">
        <f t="shared" si="40"/>
        <v>1.4941666666666662</v>
      </c>
      <c r="EY20" s="55">
        <f t="shared" si="41"/>
        <v>2400</v>
      </c>
      <c r="EZ20" s="61"/>
      <c r="FA20" s="62"/>
      <c r="FB20" s="58"/>
      <c r="FC20" s="58"/>
      <c r="FD20" s="59"/>
      <c r="FE20" s="54">
        <f t="shared" si="42"/>
        <v>1.4941666666666662</v>
      </c>
      <c r="FF20" s="55">
        <f t="shared" si="43"/>
        <v>2400</v>
      </c>
      <c r="FG20" s="61"/>
      <c r="FH20" s="62"/>
      <c r="FI20" s="58"/>
      <c r="FJ20" s="58"/>
      <c r="FK20" s="59"/>
      <c r="FL20" s="54">
        <f t="shared" si="44"/>
        <v>1.4941666666666662</v>
      </c>
      <c r="FM20" s="55">
        <f t="shared" si="45"/>
        <v>2400</v>
      </c>
      <c r="FN20" s="61"/>
      <c r="FO20" s="62"/>
      <c r="FP20" s="58"/>
      <c r="FQ20" s="58"/>
      <c r="FR20" s="59"/>
      <c r="FS20" s="54">
        <f t="shared" si="46"/>
        <v>1.4941666666666662</v>
      </c>
      <c r="FT20" s="55">
        <f t="shared" si="47"/>
        <v>2400</v>
      </c>
      <c r="FU20" s="61"/>
      <c r="FV20" s="62"/>
      <c r="FW20" s="58"/>
      <c r="FX20" s="58"/>
      <c r="FY20" s="59"/>
      <c r="FZ20" s="54">
        <f t="shared" si="48"/>
        <v>1.4941666666666662</v>
      </c>
      <c r="GA20" s="55">
        <f t="shared" si="49"/>
        <v>2400</v>
      </c>
      <c r="GB20" s="61"/>
      <c r="GC20" s="62"/>
      <c r="GD20" s="58"/>
      <c r="GE20" s="58"/>
      <c r="GF20" s="59"/>
      <c r="GG20" s="54">
        <f t="shared" si="50"/>
        <v>1.4941666666666662</v>
      </c>
      <c r="GH20" s="55">
        <f t="shared" si="51"/>
        <v>2400</v>
      </c>
      <c r="GI20" s="61"/>
      <c r="GJ20" s="62"/>
      <c r="GK20" s="58"/>
      <c r="GL20" s="58"/>
      <c r="GM20" s="59"/>
      <c r="GN20" s="54">
        <f t="shared" si="52"/>
        <v>1.4941666666666662</v>
      </c>
      <c r="GO20" s="55">
        <f t="shared" si="53"/>
        <v>2400</v>
      </c>
      <c r="GP20" s="61"/>
      <c r="GQ20" s="62"/>
      <c r="GR20" s="58"/>
      <c r="GS20" s="58"/>
      <c r="GT20" s="59"/>
      <c r="GU20" s="54">
        <f t="shared" si="54"/>
        <v>1.4941666666666662</v>
      </c>
      <c r="GV20" s="55">
        <f t="shared" si="55"/>
        <v>2400</v>
      </c>
    </row>
    <row r="21" spans="1:204" s="60" customFormat="1">
      <c r="A21" s="57">
        <v>18</v>
      </c>
      <c r="B21" s="61"/>
      <c r="C21" s="62"/>
      <c r="D21" s="58"/>
      <c r="E21" s="58">
        <v>40</v>
      </c>
      <c r="F21" s="59"/>
      <c r="G21" s="54">
        <f t="shared" si="57"/>
        <v>1.1108333333333333</v>
      </c>
      <c r="H21" s="55">
        <f t="shared" si="56"/>
        <v>2400</v>
      </c>
      <c r="I21" s="61"/>
      <c r="J21" s="62"/>
      <c r="K21" s="58">
        <v>20</v>
      </c>
      <c r="L21" s="58">
        <v>20</v>
      </c>
      <c r="M21" s="59"/>
      <c r="N21" s="54">
        <f t="shared" si="0"/>
        <v>1.3483333333333334</v>
      </c>
      <c r="O21" s="55">
        <f t="shared" si="1"/>
        <v>2400</v>
      </c>
      <c r="P21" s="61"/>
      <c r="Q21" s="62"/>
      <c r="R21" s="58"/>
      <c r="S21" s="58"/>
      <c r="T21" s="59"/>
      <c r="U21" s="54">
        <f t="shared" si="2"/>
        <v>1.4941666666666662</v>
      </c>
      <c r="V21" s="55">
        <f t="shared" si="3"/>
        <v>2400</v>
      </c>
      <c r="W21" s="61"/>
      <c r="X21" s="62"/>
      <c r="Y21" s="58"/>
      <c r="Z21" s="58"/>
      <c r="AA21" s="59"/>
      <c r="AB21" s="54">
        <f t="shared" si="4"/>
        <v>1.4941666666666662</v>
      </c>
      <c r="AC21" s="55">
        <f t="shared" si="5"/>
        <v>2400</v>
      </c>
      <c r="AD21" s="61"/>
      <c r="AE21" s="62"/>
      <c r="AF21" s="58"/>
      <c r="AG21" s="58"/>
      <c r="AH21" s="59"/>
      <c r="AI21" s="54">
        <f t="shared" si="6"/>
        <v>1.4941666666666662</v>
      </c>
      <c r="AJ21" s="55">
        <f t="shared" si="7"/>
        <v>2400</v>
      </c>
      <c r="AK21" s="61"/>
      <c r="AL21" s="62"/>
      <c r="AM21" s="58"/>
      <c r="AN21" s="58"/>
      <c r="AO21" s="59"/>
      <c r="AP21" s="54">
        <f t="shared" si="8"/>
        <v>1.4941666666666662</v>
      </c>
      <c r="AQ21" s="55">
        <f t="shared" si="9"/>
        <v>2400</v>
      </c>
      <c r="AR21" s="61"/>
      <c r="AS21" s="62"/>
      <c r="AT21" s="58"/>
      <c r="AU21" s="58"/>
      <c r="AV21" s="59"/>
      <c r="AW21" s="54">
        <f t="shared" si="10"/>
        <v>1.4941666666666662</v>
      </c>
      <c r="AX21" s="55">
        <f t="shared" si="11"/>
        <v>2400</v>
      </c>
      <c r="AY21" s="61"/>
      <c r="AZ21" s="62"/>
      <c r="BA21" s="58"/>
      <c r="BB21" s="58"/>
      <c r="BC21" s="59"/>
      <c r="BD21" s="54">
        <f t="shared" si="12"/>
        <v>1.4941666666666662</v>
      </c>
      <c r="BE21" s="55">
        <f t="shared" si="13"/>
        <v>2400</v>
      </c>
      <c r="BF21" s="61"/>
      <c r="BG21" s="62"/>
      <c r="BH21" s="58"/>
      <c r="BI21" s="58"/>
      <c r="BJ21" s="59"/>
      <c r="BK21" s="54">
        <f t="shared" si="14"/>
        <v>1.4941666666666662</v>
      </c>
      <c r="BL21" s="55">
        <f t="shared" si="15"/>
        <v>2400</v>
      </c>
      <c r="BM21" s="61"/>
      <c r="BN21" s="62"/>
      <c r="BO21" s="58"/>
      <c r="BP21" s="58"/>
      <c r="BQ21" s="59"/>
      <c r="BR21" s="54">
        <f t="shared" si="16"/>
        <v>1.4941666666666662</v>
      </c>
      <c r="BS21" s="55">
        <f t="shared" si="17"/>
        <v>2400</v>
      </c>
      <c r="BT21" s="61"/>
      <c r="BU21" s="62"/>
      <c r="BV21" s="58"/>
      <c r="BW21" s="58"/>
      <c r="BX21" s="59"/>
      <c r="BY21" s="54">
        <f t="shared" si="18"/>
        <v>1.4941666666666662</v>
      </c>
      <c r="BZ21" s="55">
        <f t="shared" si="19"/>
        <v>2400</v>
      </c>
      <c r="CA21" s="61"/>
      <c r="CB21" s="62"/>
      <c r="CC21" s="58"/>
      <c r="CD21" s="58"/>
      <c r="CE21" s="59"/>
      <c r="CF21" s="54">
        <f t="shared" si="20"/>
        <v>1.4941666666666662</v>
      </c>
      <c r="CG21" s="55">
        <f t="shared" si="21"/>
        <v>2400</v>
      </c>
      <c r="CH21" s="61"/>
      <c r="CI21" s="62"/>
      <c r="CJ21" s="58"/>
      <c r="CK21" s="58"/>
      <c r="CL21" s="59"/>
      <c r="CM21" s="54">
        <f t="shared" si="22"/>
        <v>1.4941666666666662</v>
      </c>
      <c r="CN21" s="55">
        <f t="shared" si="23"/>
        <v>2400</v>
      </c>
      <c r="CO21" s="61"/>
      <c r="CP21" s="62"/>
      <c r="CQ21" s="58"/>
      <c r="CR21" s="58"/>
      <c r="CS21" s="59"/>
      <c r="CT21" s="54">
        <f t="shared" si="24"/>
        <v>1.4941666666666662</v>
      </c>
      <c r="CU21" s="55">
        <f t="shared" si="25"/>
        <v>2400</v>
      </c>
      <c r="CV21" s="61"/>
      <c r="CW21" s="62"/>
      <c r="CX21" s="58"/>
      <c r="CY21" s="58"/>
      <c r="CZ21" s="59"/>
      <c r="DA21" s="54">
        <f t="shared" si="26"/>
        <v>1.4941666666666662</v>
      </c>
      <c r="DB21" s="55">
        <f t="shared" si="27"/>
        <v>2400</v>
      </c>
      <c r="DC21" s="61"/>
      <c r="DD21" s="62"/>
      <c r="DE21" s="58"/>
      <c r="DF21" s="58"/>
      <c r="DG21" s="59"/>
      <c r="DH21" s="54">
        <f t="shared" si="28"/>
        <v>1.4941666666666662</v>
      </c>
      <c r="DI21" s="55">
        <f t="shared" si="29"/>
        <v>2400</v>
      </c>
      <c r="DJ21" s="61"/>
      <c r="DK21" s="62"/>
      <c r="DL21" s="58"/>
      <c r="DM21" s="58"/>
      <c r="DN21" s="59"/>
      <c r="DO21" s="54">
        <f t="shared" si="30"/>
        <v>1.4941666666666662</v>
      </c>
      <c r="DP21" s="55">
        <f t="shared" si="31"/>
        <v>2400</v>
      </c>
      <c r="DQ21" s="61"/>
      <c r="DR21" s="62"/>
      <c r="DS21" s="58"/>
      <c r="DT21" s="58"/>
      <c r="DU21" s="59"/>
      <c r="DV21" s="54">
        <f t="shared" si="32"/>
        <v>1.4941666666666662</v>
      </c>
      <c r="DW21" s="55">
        <f t="shared" si="33"/>
        <v>2400</v>
      </c>
      <c r="DX21" s="61"/>
      <c r="DY21" s="62"/>
      <c r="DZ21" s="58"/>
      <c r="EA21" s="58"/>
      <c r="EB21" s="59"/>
      <c r="EC21" s="54">
        <f t="shared" si="34"/>
        <v>1.4941666666666662</v>
      </c>
      <c r="ED21" s="55">
        <f t="shared" si="35"/>
        <v>2400</v>
      </c>
      <c r="EE21" s="61"/>
      <c r="EF21" s="62"/>
      <c r="EG21" s="58"/>
      <c r="EH21" s="58"/>
      <c r="EI21" s="59"/>
      <c r="EJ21" s="54">
        <f t="shared" si="36"/>
        <v>1.4941666666666662</v>
      </c>
      <c r="EK21" s="55">
        <f t="shared" si="37"/>
        <v>2400</v>
      </c>
      <c r="EL21" s="61"/>
      <c r="EM21" s="62"/>
      <c r="EN21" s="58"/>
      <c r="EO21" s="58"/>
      <c r="EP21" s="59"/>
      <c r="EQ21" s="54">
        <f t="shared" si="38"/>
        <v>1.4941666666666662</v>
      </c>
      <c r="ER21" s="55">
        <f t="shared" si="39"/>
        <v>2400</v>
      </c>
      <c r="ES21" s="61"/>
      <c r="ET21" s="62"/>
      <c r="EU21" s="58"/>
      <c r="EV21" s="58"/>
      <c r="EW21" s="59"/>
      <c r="EX21" s="54">
        <f t="shared" si="40"/>
        <v>1.4941666666666662</v>
      </c>
      <c r="EY21" s="55">
        <f t="shared" si="41"/>
        <v>2400</v>
      </c>
      <c r="EZ21" s="61"/>
      <c r="FA21" s="62"/>
      <c r="FB21" s="58"/>
      <c r="FC21" s="58"/>
      <c r="FD21" s="59"/>
      <c r="FE21" s="54">
        <f t="shared" si="42"/>
        <v>1.4941666666666662</v>
      </c>
      <c r="FF21" s="55">
        <f t="shared" si="43"/>
        <v>2400</v>
      </c>
      <c r="FG21" s="61"/>
      <c r="FH21" s="62"/>
      <c r="FI21" s="58"/>
      <c r="FJ21" s="58"/>
      <c r="FK21" s="59"/>
      <c r="FL21" s="54">
        <f t="shared" si="44"/>
        <v>1.4941666666666662</v>
      </c>
      <c r="FM21" s="55">
        <f t="shared" si="45"/>
        <v>2400</v>
      </c>
      <c r="FN21" s="61"/>
      <c r="FO21" s="62"/>
      <c r="FP21" s="58"/>
      <c r="FQ21" s="58"/>
      <c r="FR21" s="59"/>
      <c r="FS21" s="54">
        <f t="shared" si="46"/>
        <v>1.4941666666666662</v>
      </c>
      <c r="FT21" s="55">
        <f t="shared" si="47"/>
        <v>2400</v>
      </c>
      <c r="FU21" s="61"/>
      <c r="FV21" s="62"/>
      <c r="FW21" s="58"/>
      <c r="FX21" s="58"/>
      <c r="FY21" s="59"/>
      <c r="FZ21" s="54">
        <f t="shared" si="48"/>
        <v>1.4941666666666662</v>
      </c>
      <c r="GA21" s="55">
        <f t="shared" si="49"/>
        <v>2400</v>
      </c>
      <c r="GB21" s="61"/>
      <c r="GC21" s="62"/>
      <c r="GD21" s="58"/>
      <c r="GE21" s="58"/>
      <c r="GF21" s="59"/>
      <c r="GG21" s="54">
        <f t="shared" si="50"/>
        <v>1.4941666666666662</v>
      </c>
      <c r="GH21" s="55">
        <f t="shared" si="51"/>
        <v>2400</v>
      </c>
      <c r="GI21" s="61"/>
      <c r="GJ21" s="62"/>
      <c r="GK21" s="58"/>
      <c r="GL21" s="58"/>
      <c r="GM21" s="59"/>
      <c r="GN21" s="54">
        <f t="shared" si="52"/>
        <v>1.4941666666666662</v>
      </c>
      <c r="GO21" s="55">
        <f t="shared" si="53"/>
        <v>2400</v>
      </c>
      <c r="GP21" s="61"/>
      <c r="GQ21" s="62"/>
      <c r="GR21" s="58"/>
      <c r="GS21" s="58"/>
      <c r="GT21" s="59"/>
      <c r="GU21" s="54">
        <f t="shared" si="54"/>
        <v>1.4941666666666662</v>
      </c>
      <c r="GV21" s="55">
        <f t="shared" si="55"/>
        <v>2400</v>
      </c>
    </row>
    <row r="22" spans="1:204" s="60" customFormat="1">
      <c r="A22" s="57">
        <v>19</v>
      </c>
      <c r="B22" s="61"/>
      <c r="C22" s="62"/>
      <c r="D22" s="58">
        <v>20</v>
      </c>
      <c r="E22" s="58">
        <v>30</v>
      </c>
      <c r="F22" s="59"/>
      <c r="G22" s="54">
        <f t="shared" si="57"/>
        <v>1.1212500000000001</v>
      </c>
      <c r="H22" s="55">
        <f t="shared" si="56"/>
        <v>2400</v>
      </c>
      <c r="I22" s="61"/>
      <c r="J22" s="62"/>
      <c r="K22" s="58">
        <v>20</v>
      </c>
      <c r="L22" s="58">
        <v>30</v>
      </c>
      <c r="M22" s="59"/>
      <c r="N22" s="54">
        <f t="shared" si="0"/>
        <v>1.3587499999999999</v>
      </c>
      <c r="O22" s="55">
        <f t="shared" si="1"/>
        <v>2400</v>
      </c>
      <c r="P22" s="61"/>
      <c r="Q22" s="62"/>
      <c r="R22" s="58"/>
      <c r="S22" s="58"/>
      <c r="T22" s="59"/>
      <c r="U22" s="54">
        <f t="shared" si="2"/>
        <v>1.4941666666666662</v>
      </c>
      <c r="V22" s="55">
        <f t="shared" si="3"/>
        <v>2400</v>
      </c>
      <c r="W22" s="61"/>
      <c r="X22" s="62"/>
      <c r="Y22" s="58"/>
      <c r="Z22" s="58"/>
      <c r="AA22" s="59"/>
      <c r="AB22" s="54">
        <f t="shared" si="4"/>
        <v>1.4941666666666662</v>
      </c>
      <c r="AC22" s="55">
        <f t="shared" si="5"/>
        <v>2400</v>
      </c>
      <c r="AD22" s="61"/>
      <c r="AE22" s="62"/>
      <c r="AF22" s="58"/>
      <c r="AG22" s="58"/>
      <c r="AH22" s="59"/>
      <c r="AI22" s="54">
        <f t="shared" si="6"/>
        <v>1.4941666666666662</v>
      </c>
      <c r="AJ22" s="55">
        <f t="shared" si="7"/>
        <v>2400</v>
      </c>
      <c r="AK22" s="61"/>
      <c r="AL22" s="62"/>
      <c r="AM22" s="58"/>
      <c r="AN22" s="58"/>
      <c r="AO22" s="59"/>
      <c r="AP22" s="54">
        <f t="shared" si="8"/>
        <v>1.4941666666666662</v>
      </c>
      <c r="AQ22" s="55">
        <f t="shared" si="9"/>
        <v>2400</v>
      </c>
      <c r="AR22" s="61"/>
      <c r="AS22" s="62"/>
      <c r="AT22" s="58"/>
      <c r="AU22" s="58"/>
      <c r="AV22" s="59"/>
      <c r="AW22" s="54">
        <f t="shared" si="10"/>
        <v>1.4941666666666662</v>
      </c>
      <c r="AX22" s="55">
        <f t="shared" si="11"/>
        <v>2400</v>
      </c>
      <c r="AY22" s="61"/>
      <c r="AZ22" s="62"/>
      <c r="BA22" s="58"/>
      <c r="BB22" s="58"/>
      <c r="BC22" s="59"/>
      <c r="BD22" s="54">
        <f t="shared" si="12"/>
        <v>1.4941666666666662</v>
      </c>
      <c r="BE22" s="55">
        <f t="shared" si="13"/>
        <v>2400</v>
      </c>
      <c r="BF22" s="61"/>
      <c r="BG22" s="62"/>
      <c r="BH22" s="58"/>
      <c r="BI22" s="58"/>
      <c r="BJ22" s="59"/>
      <c r="BK22" s="54">
        <f t="shared" si="14"/>
        <v>1.4941666666666662</v>
      </c>
      <c r="BL22" s="55">
        <f t="shared" si="15"/>
        <v>2400</v>
      </c>
      <c r="BM22" s="61"/>
      <c r="BN22" s="62"/>
      <c r="BO22" s="58"/>
      <c r="BP22" s="58"/>
      <c r="BQ22" s="59"/>
      <c r="BR22" s="54">
        <f t="shared" si="16"/>
        <v>1.4941666666666662</v>
      </c>
      <c r="BS22" s="55">
        <f t="shared" si="17"/>
        <v>2400</v>
      </c>
      <c r="BT22" s="61"/>
      <c r="BU22" s="62"/>
      <c r="BV22" s="58"/>
      <c r="BW22" s="58"/>
      <c r="BX22" s="59"/>
      <c r="BY22" s="54">
        <f t="shared" si="18"/>
        <v>1.4941666666666662</v>
      </c>
      <c r="BZ22" s="55">
        <f t="shared" si="19"/>
        <v>2400</v>
      </c>
      <c r="CA22" s="61"/>
      <c r="CB22" s="62"/>
      <c r="CC22" s="58"/>
      <c r="CD22" s="58"/>
      <c r="CE22" s="59"/>
      <c r="CF22" s="54">
        <f t="shared" si="20"/>
        <v>1.4941666666666662</v>
      </c>
      <c r="CG22" s="55">
        <f t="shared" si="21"/>
        <v>2400</v>
      </c>
      <c r="CH22" s="61"/>
      <c r="CI22" s="62"/>
      <c r="CJ22" s="58"/>
      <c r="CK22" s="58"/>
      <c r="CL22" s="59"/>
      <c r="CM22" s="54">
        <f t="shared" si="22"/>
        <v>1.4941666666666662</v>
      </c>
      <c r="CN22" s="55">
        <f t="shared" si="23"/>
        <v>2400</v>
      </c>
      <c r="CO22" s="61"/>
      <c r="CP22" s="62"/>
      <c r="CQ22" s="58"/>
      <c r="CR22" s="58"/>
      <c r="CS22" s="59"/>
      <c r="CT22" s="54">
        <f t="shared" si="24"/>
        <v>1.4941666666666662</v>
      </c>
      <c r="CU22" s="55">
        <f t="shared" si="25"/>
        <v>2400</v>
      </c>
      <c r="CV22" s="61"/>
      <c r="CW22" s="62"/>
      <c r="CX22" s="58"/>
      <c r="CY22" s="58"/>
      <c r="CZ22" s="59"/>
      <c r="DA22" s="54">
        <f t="shared" si="26"/>
        <v>1.4941666666666662</v>
      </c>
      <c r="DB22" s="55">
        <f t="shared" si="27"/>
        <v>2400</v>
      </c>
      <c r="DC22" s="61"/>
      <c r="DD22" s="62"/>
      <c r="DE22" s="58"/>
      <c r="DF22" s="58"/>
      <c r="DG22" s="59"/>
      <c r="DH22" s="54">
        <f t="shared" si="28"/>
        <v>1.4941666666666662</v>
      </c>
      <c r="DI22" s="55">
        <f t="shared" si="29"/>
        <v>2400</v>
      </c>
      <c r="DJ22" s="61"/>
      <c r="DK22" s="62"/>
      <c r="DL22" s="58"/>
      <c r="DM22" s="58"/>
      <c r="DN22" s="59"/>
      <c r="DO22" s="54">
        <f t="shared" si="30"/>
        <v>1.4941666666666662</v>
      </c>
      <c r="DP22" s="55">
        <f t="shared" si="31"/>
        <v>2400</v>
      </c>
      <c r="DQ22" s="61"/>
      <c r="DR22" s="62"/>
      <c r="DS22" s="58"/>
      <c r="DT22" s="58"/>
      <c r="DU22" s="59"/>
      <c r="DV22" s="54">
        <f t="shared" si="32"/>
        <v>1.4941666666666662</v>
      </c>
      <c r="DW22" s="55">
        <f t="shared" si="33"/>
        <v>2400</v>
      </c>
      <c r="DX22" s="61"/>
      <c r="DY22" s="62"/>
      <c r="DZ22" s="58"/>
      <c r="EA22" s="58"/>
      <c r="EB22" s="59"/>
      <c r="EC22" s="54">
        <f t="shared" si="34"/>
        <v>1.4941666666666662</v>
      </c>
      <c r="ED22" s="55">
        <f t="shared" si="35"/>
        <v>2400</v>
      </c>
      <c r="EE22" s="61"/>
      <c r="EF22" s="62"/>
      <c r="EG22" s="58"/>
      <c r="EH22" s="58"/>
      <c r="EI22" s="59"/>
      <c r="EJ22" s="54">
        <f t="shared" si="36"/>
        <v>1.4941666666666662</v>
      </c>
      <c r="EK22" s="55">
        <f t="shared" si="37"/>
        <v>2400</v>
      </c>
      <c r="EL22" s="61"/>
      <c r="EM22" s="62"/>
      <c r="EN22" s="58"/>
      <c r="EO22" s="58"/>
      <c r="EP22" s="59"/>
      <c r="EQ22" s="54">
        <f t="shared" si="38"/>
        <v>1.4941666666666662</v>
      </c>
      <c r="ER22" s="55">
        <f t="shared" si="39"/>
        <v>2400</v>
      </c>
      <c r="ES22" s="61"/>
      <c r="ET22" s="62"/>
      <c r="EU22" s="58"/>
      <c r="EV22" s="58"/>
      <c r="EW22" s="59"/>
      <c r="EX22" s="54">
        <f t="shared" si="40"/>
        <v>1.4941666666666662</v>
      </c>
      <c r="EY22" s="55">
        <f t="shared" si="41"/>
        <v>2400</v>
      </c>
      <c r="EZ22" s="61"/>
      <c r="FA22" s="62"/>
      <c r="FB22" s="58"/>
      <c r="FC22" s="58"/>
      <c r="FD22" s="59"/>
      <c r="FE22" s="54">
        <f t="shared" si="42"/>
        <v>1.4941666666666662</v>
      </c>
      <c r="FF22" s="55">
        <f t="shared" si="43"/>
        <v>2400</v>
      </c>
      <c r="FG22" s="61"/>
      <c r="FH22" s="62"/>
      <c r="FI22" s="58"/>
      <c r="FJ22" s="58"/>
      <c r="FK22" s="59"/>
      <c r="FL22" s="54">
        <f t="shared" si="44"/>
        <v>1.4941666666666662</v>
      </c>
      <c r="FM22" s="55">
        <f t="shared" si="45"/>
        <v>2400</v>
      </c>
      <c r="FN22" s="61"/>
      <c r="FO22" s="62"/>
      <c r="FP22" s="58"/>
      <c r="FQ22" s="58"/>
      <c r="FR22" s="59"/>
      <c r="FS22" s="54">
        <f t="shared" si="46"/>
        <v>1.4941666666666662</v>
      </c>
      <c r="FT22" s="55">
        <f t="shared" si="47"/>
        <v>2400</v>
      </c>
      <c r="FU22" s="61"/>
      <c r="FV22" s="62"/>
      <c r="FW22" s="58"/>
      <c r="FX22" s="58"/>
      <c r="FY22" s="59"/>
      <c r="FZ22" s="54">
        <f t="shared" si="48"/>
        <v>1.4941666666666662</v>
      </c>
      <c r="GA22" s="55">
        <f t="shared" si="49"/>
        <v>2400</v>
      </c>
      <c r="GB22" s="61"/>
      <c r="GC22" s="62"/>
      <c r="GD22" s="58"/>
      <c r="GE22" s="58"/>
      <c r="GF22" s="59"/>
      <c r="GG22" s="54">
        <f t="shared" si="50"/>
        <v>1.4941666666666662</v>
      </c>
      <c r="GH22" s="55">
        <f t="shared" si="51"/>
        <v>2400</v>
      </c>
      <c r="GI22" s="61"/>
      <c r="GJ22" s="62"/>
      <c r="GK22" s="58"/>
      <c r="GL22" s="58"/>
      <c r="GM22" s="59"/>
      <c r="GN22" s="54">
        <f t="shared" si="52"/>
        <v>1.4941666666666662</v>
      </c>
      <c r="GO22" s="55">
        <f t="shared" si="53"/>
        <v>2400</v>
      </c>
      <c r="GP22" s="61"/>
      <c r="GQ22" s="62"/>
      <c r="GR22" s="58"/>
      <c r="GS22" s="58"/>
      <c r="GT22" s="59"/>
      <c r="GU22" s="54">
        <f t="shared" si="54"/>
        <v>1.4941666666666662</v>
      </c>
      <c r="GV22" s="55">
        <f t="shared" si="55"/>
        <v>2400</v>
      </c>
    </row>
    <row r="23" spans="1:204" s="60" customFormat="1">
      <c r="A23" s="57">
        <v>20</v>
      </c>
      <c r="B23" s="61"/>
      <c r="C23" s="62"/>
      <c r="D23" s="58">
        <v>20</v>
      </c>
      <c r="E23" s="58">
        <v>30</v>
      </c>
      <c r="F23" s="59"/>
      <c r="G23" s="54">
        <f t="shared" si="57"/>
        <v>1.1316666666666666</v>
      </c>
      <c r="H23" s="55">
        <f t="shared" si="56"/>
        <v>2400</v>
      </c>
      <c r="I23" s="61"/>
      <c r="J23" s="62"/>
      <c r="K23" s="58">
        <v>20</v>
      </c>
      <c r="L23" s="58">
        <v>40</v>
      </c>
      <c r="M23" s="59"/>
      <c r="N23" s="54">
        <f t="shared" si="0"/>
        <v>1.3712499999999999</v>
      </c>
      <c r="O23" s="55">
        <f t="shared" si="1"/>
        <v>2400</v>
      </c>
      <c r="P23" s="61"/>
      <c r="Q23" s="62"/>
      <c r="R23" s="58"/>
      <c r="S23" s="58"/>
      <c r="T23" s="59"/>
      <c r="U23" s="54">
        <f t="shared" si="2"/>
        <v>1.4941666666666662</v>
      </c>
      <c r="V23" s="55">
        <f t="shared" si="3"/>
        <v>2400</v>
      </c>
      <c r="W23" s="61"/>
      <c r="X23" s="62"/>
      <c r="Y23" s="58"/>
      <c r="Z23" s="58"/>
      <c r="AA23" s="59"/>
      <c r="AB23" s="54">
        <f t="shared" si="4"/>
        <v>1.4941666666666662</v>
      </c>
      <c r="AC23" s="55">
        <f t="shared" si="5"/>
        <v>2400</v>
      </c>
      <c r="AD23" s="61"/>
      <c r="AE23" s="62"/>
      <c r="AF23" s="58"/>
      <c r="AG23" s="58"/>
      <c r="AH23" s="59"/>
      <c r="AI23" s="54">
        <f t="shared" si="6"/>
        <v>1.4941666666666662</v>
      </c>
      <c r="AJ23" s="55">
        <f t="shared" si="7"/>
        <v>2400</v>
      </c>
      <c r="AK23" s="61"/>
      <c r="AL23" s="62"/>
      <c r="AM23" s="58"/>
      <c r="AN23" s="58"/>
      <c r="AO23" s="59"/>
      <c r="AP23" s="54">
        <f t="shared" si="8"/>
        <v>1.4941666666666662</v>
      </c>
      <c r="AQ23" s="55">
        <f t="shared" si="9"/>
        <v>2400</v>
      </c>
      <c r="AR23" s="61"/>
      <c r="AS23" s="62"/>
      <c r="AT23" s="58"/>
      <c r="AU23" s="58"/>
      <c r="AV23" s="59"/>
      <c r="AW23" s="54">
        <f t="shared" si="10"/>
        <v>1.4941666666666662</v>
      </c>
      <c r="AX23" s="55">
        <f t="shared" si="11"/>
        <v>2400</v>
      </c>
      <c r="AY23" s="61"/>
      <c r="AZ23" s="62"/>
      <c r="BA23" s="58"/>
      <c r="BB23" s="58"/>
      <c r="BC23" s="59"/>
      <c r="BD23" s="54">
        <f t="shared" si="12"/>
        <v>1.4941666666666662</v>
      </c>
      <c r="BE23" s="55">
        <f t="shared" si="13"/>
        <v>2400</v>
      </c>
      <c r="BF23" s="61"/>
      <c r="BG23" s="62"/>
      <c r="BH23" s="58"/>
      <c r="BI23" s="58"/>
      <c r="BJ23" s="59"/>
      <c r="BK23" s="54">
        <f t="shared" si="14"/>
        <v>1.4941666666666662</v>
      </c>
      <c r="BL23" s="55">
        <f t="shared" si="15"/>
        <v>2400</v>
      </c>
      <c r="BM23" s="61"/>
      <c r="BN23" s="62"/>
      <c r="BO23" s="58"/>
      <c r="BP23" s="58"/>
      <c r="BQ23" s="59"/>
      <c r="BR23" s="54">
        <f t="shared" si="16"/>
        <v>1.4941666666666662</v>
      </c>
      <c r="BS23" s="55">
        <f t="shared" si="17"/>
        <v>2400</v>
      </c>
      <c r="BT23" s="61"/>
      <c r="BU23" s="62"/>
      <c r="BV23" s="58"/>
      <c r="BW23" s="58"/>
      <c r="BX23" s="59"/>
      <c r="BY23" s="54">
        <f t="shared" si="18"/>
        <v>1.4941666666666662</v>
      </c>
      <c r="BZ23" s="55">
        <f t="shared" si="19"/>
        <v>2400</v>
      </c>
      <c r="CA23" s="61"/>
      <c r="CB23" s="62"/>
      <c r="CC23" s="58"/>
      <c r="CD23" s="58"/>
      <c r="CE23" s="59"/>
      <c r="CF23" s="54">
        <f t="shared" si="20"/>
        <v>1.4941666666666662</v>
      </c>
      <c r="CG23" s="55">
        <f t="shared" si="21"/>
        <v>2400</v>
      </c>
      <c r="CH23" s="61"/>
      <c r="CI23" s="62"/>
      <c r="CJ23" s="58"/>
      <c r="CK23" s="58"/>
      <c r="CL23" s="59"/>
      <c r="CM23" s="54">
        <f t="shared" si="22"/>
        <v>1.4941666666666662</v>
      </c>
      <c r="CN23" s="55">
        <f t="shared" si="23"/>
        <v>2400</v>
      </c>
      <c r="CO23" s="61"/>
      <c r="CP23" s="62"/>
      <c r="CQ23" s="58"/>
      <c r="CR23" s="58"/>
      <c r="CS23" s="59"/>
      <c r="CT23" s="54">
        <f t="shared" si="24"/>
        <v>1.4941666666666662</v>
      </c>
      <c r="CU23" s="55">
        <f t="shared" si="25"/>
        <v>2400</v>
      </c>
      <c r="CV23" s="61"/>
      <c r="CW23" s="62"/>
      <c r="CX23" s="58"/>
      <c r="CY23" s="58"/>
      <c r="CZ23" s="59"/>
      <c r="DA23" s="54">
        <f t="shared" si="26"/>
        <v>1.4941666666666662</v>
      </c>
      <c r="DB23" s="55">
        <f t="shared" si="27"/>
        <v>2400</v>
      </c>
      <c r="DC23" s="61"/>
      <c r="DD23" s="62"/>
      <c r="DE23" s="58"/>
      <c r="DF23" s="58"/>
      <c r="DG23" s="59"/>
      <c r="DH23" s="54">
        <f t="shared" si="28"/>
        <v>1.4941666666666662</v>
      </c>
      <c r="DI23" s="55">
        <f t="shared" si="29"/>
        <v>2400</v>
      </c>
      <c r="DJ23" s="61"/>
      <c r="DK23" s="62"/>
      <c r="DL23" s="58"/>
      <c r="DM23" s="58"/>
      <c r="DN23" s="59"/>
      <c r="DO23" s="54">
        <f t="shared" si="30"/>
        <v>1.4941666666666662</v>
      </c>
      <c r="DP23" s="55">
        <f t="shared" si="31"/>
        <v>2400</v>
      </c>
      <c r="DQ23" s="61"/>
      <c r="DR23" s="62"/>
      <c r="DS23" s="58"/>
      <c r="DT23" s="58"/>
      <c r="DU23" s="59"/>
      <c r="DV23" s="54">
        <f t="shared" si="32"/>
        <v>1.4941666666666662</v>
      </c>
      <c r="DW23" s="55">
        <f t="shared" si="33"/>
        <v>2400</v>
      </c>
      <c r="DX23" s="61"/>
      <c r="DY23" s="62"/>
      <c r="DZ23" s="58"/>
      <c r="EA23" s="58"/>
      <c r="EB23" s="59"/>
      <c r="EC23" s="54">
        <f t="shared" si="34"/>
        <v>1.4941666666666662</v>
      </c>
      <c r="ED23" s="55">
        <f t="shared" si="35"/>
        <v>2400</v>
      </c>
      <c r="EE23" s="61"/>
      <c r="EF23" s="62"/>
      <c r="EG23" s="58"/>
      <c r="EH23" s="58"/>
      <c r="EI23" s="59"/>
      <c r="EJ23" s="54">
        <f t="shared" si="36"/>
        <v>1.4941666666666662</v>
      </c>
      <c r="EK23" s="55">
        <f t="shared" si="37"/>
        <v>2400</v>
      </c>
      <c r="EL23" s="61"/>
      <c r="EM23" s="62"/>
      <c r="EN23" s="58"/>
      <c r="EO23" s="58"/>
      <c r="EP23" s="59"/>
      <c r="EQ23" s="54">
        <f t="shared" si="38"/>
        <v>1.4941666666666662</v>
      </c>
      <c r="ER23" s="55">
        <f t="shared" si="39"/>
        <v>2400</v>
      </c>
      <c r="ES23" s="61"/>
      <c r="ET23" s="62"/>
      <c r="EU23" s="58"/>
      <c r="EV23" s="58"/>
      <c r="EW23" s="59"/>
      <c r="EX23" s="54">
        <f t="shared" si="40"/>
        <v>1.4941666666666662</v>
      </c>
      <c r="EY23" s="55">
        <f t="shared" si="41"/>
        <v>2400</v>
      </c>
      <c r="EZ23" s="61"/>
      <c r="FA23" s="62"/>
      <c r="FB23" s="58"/>
      <c r="FC23" s="58"/>
      <c r="FD23" s="59"/>
      <c r="FE23" s="54">
        <f t="shared" si="42"/>
        <v>1.4941666666666662</v>
      </c>
      <c r="FF23" s="55">
        <f t="shared" si="43"/>
        <v>2400</v>
      </c>
      <c r="FG23" s="61"/>
      <c r="FH23" s="62"/>
      <c r="FI23" s="58"/>
      <c r="FJ23" s="58"/>
      <c r="FK23" s="59"/>
      <c r="FL23" s="54">
        <f t="shared" si="44"/>
        <v>1.4941666666666662</v>
      </c>
      <c r="FM23" s="55">
        <f t="shared" si="45"/>
        <v>2400</v>
      </c>
      <c r="FN23" s="61"/>
      <c r="FO23" s="62"/>
      <c r="FP23" s="58"/>
      <c r="FQ23" s="58"/>
      <c r="FR23" s="59"/>
      <c r="FS23" s="54">
        <f t="shared" si="46"/>
        <v>1.4941666666666662</v>
      </c>
      <c r="FT23" s="55">
        <f t="shared" si="47"/>
        <v>2400</v>
      </c>
      <c r="FU23" s="61"/>
      <c r="FV23" s="62"/>
      <c r="FW23" s="58"/>
      <c r="FX23" s="58"/>
      <c r="FY23" s="59"/>
      <c r="FZ23" s="54">
        <f t="shared" si="48"/>
        <v>1.4941666666666662</v>
      </c>
      <c r="GA23" s="55">
        <f t="shared" si="49"/>
        <v>2400</v>
      </c>
      <c r="GB23" s="61"/>
      <c r="GC23" s="62"/>
      <c r="GD23" s="58"/>
      <c r="GE23" s="58"/>
      <c r="GF23" s="59"/>
      <c r="GG23" s="54">
        <f t="shared" si="50"/>
        <v>1.4941666666666662</v>
      </c>
      <c r="GH23" s="55">
        <f t="shared" si="51"/>
        <v>2400</v>
      </c>
      <c r="GI23" s="61"/>
      <c r="GJ23" s="62"/>
      <c r="GK23" s="58"/>
      <c r="GL23" s="58"/>
      <c r="GM23" s="59"/>
      <c r="GN23" s="54">
        <f t="shared" si="52"/>
        <v>1.4941666666666662</v>
      </c>
      <c r="GO23" s="55">
        <f t="shared" si="53"/>
        <v>2400</v>
      </c>
      <c r="GP23" s="61"/>
      <c r="GQ23" s="62"/>
      <c r="GR23" s="58"/>
      <c r="GS23" s="58"/>
      <c r="GT23" s="59"/>
      <c r="GU23" s="54">
        <f t="shared" si="54"/>
        <v>1.4941666666666662</v>
      </c>
      <c r="GV23" s="55">
        <f t="shared" si="55"/>
        <v>2400</v>
      </c>
    </row>
    <row r="24" spans="1:204" s="60" customFormat="1">
      <c r="A24" s="57">
        <v>21</v>
      </c>
      <c r="B24" s="61"/>
      <c r="C24" s="62"/>
      <c r="D24" s="58">
        <v>20</v>
      </c>
      <c r="E24" s="58">
        <v>20</v>
      </c>
      <c r="F24" s="59"/>
      <c r="G24" s="54">
        <f t="shared" si="57"/>
        <v>1.1399999999999999</v>
      </c>
      <c r="H24" s="55">
        <f t="shared" si="56"/>
        <v>2400</v>
      </c>
      <c r="I24" s="61"/>
      <c r="J24" s="62"/>
      <c r="K24" s="58">
        <v>40</v>
      </c>
      <c r="L24" s="58">
        <v>10</v>
      </c>
      <c r="M24" s="59"/>
      <c r="N24" s="54">
        <f t="shared" si="0"/>
        <v>1.3816666666666664</v>
      </c>
      <c r="O24" s="55">
        <f t="shared" si="1"/>
        <v>2400</v>
      </c>
      <c r="P24" s="61"/>
      <c r="Q24" s="62"/>
      <c r="R24" s="58"/>
      <c r="S24" s="58"/>
      <c r="T24" s="59"/>
      <c r="U24" s="54">
        <f t="shared" si="2"/>
        <v>1.4941666666666662</v>
      </c>
      <c r="V24" s="55">
        <f t="shared" si="3"/>
        <v>2400</v>
      </c>
      <c r="W24" s="61"/>
      <c r="X24" s="62"/>
      <c r="Y24" s="58"/>
      <c r="Z24" s="58"/>
      <c r="AA24" s="59"/>
      <c r="AB24" s="54">
        <f t="shared" si="4"/>
        <v>1.4941666666666662</v>
      </c>
      <c r="AC24" s="55">
        <f t="shared" si="5"/>
        <v>2400</v>
      </c>
      <c r="AD24" s="61"/>
      <c r="AE24" s="62"/>
      <c r="AF24" s="58"/>
      <c r="AG24" s="58"/>
      <c r="AH24" s="59"/>
      <c r="AI24" s="54">
        <f t="shared" si="6"/>
        <v>1.4941666666666662</v>
      </c>
      <c r="AJ24" s="55">
        <f t="shared" si="7"/>
        <v>2400</v>
      </c>
      <c r="AK24" s="61"/>
      <c r="AL24" s="62"/>
      <c r="AM24" s="58"/>
      <c r="AN24" s="58"/>
      <c r="AO24" s="59"/>
      <c r="AP24" s="54">
        <f t="shared" si="8"/>
        <v>1.4941666666666662</v>
      </c>
      <c r="AQ24" s="55">
        <f t="shared" si="9"/>
        <v>2400</v>
      </c>
      <c r="AR24" s="61"/>
      <c r="AS24" s="62"/>
      <c r="AT24" s="58"/>
      <c r="AU24" s="58"/>
      <c r="AV24" s="59"/>
      <c r="AW24" s="54">
        <f t="shared" si="10"/>
        <v>1.4941666666666662</v>
      </c>
      <c r="AX24" s="55">
        <f t="shared" si="11"/>
        <v>2400</v>
      </c>
      <c r="AY24" s="61"/>
      <c r="AZ24" s="62"/>
      <c r="BA24" s="58"/>
      <c r="BB24" s="58"/>
      <c r="BC24" s="59"/>
      <c r="BD24" s="54">
        <f t="shared" si="12"/>
        <v>1.4941666666666662</v>
      </c>
      <c r="BE24" s="55">
        <f t="shared" si="13"/>
        <v>2400</v>
      </c>
      <c r="BF24" s="61"/>
      <c r="BG24" s="62"/>
      <c r="BH24" s="58"/>
      <c r="BI24" s="58"/>
      <c r="BJ24" s="59"/>
      <c r="BK24" s="54">
        <f t="shared" si="14"/>
        <v>1.4941666666666662</v>
      </c>
      <c r="BL24" s="55">
        <f t="shared" si="15"/>
        <v>2400</v>
      </c>
      <c r="BM24" s="61"/>
      <c r="BN24" s="62"/>
      <c r="BO24" s="58"/>
      <c r="BP24" s="58"/>
      <c r="BQ24" s="59"/>
      <c r="BR24" s="54">
        <f t="shared" si="16"/>
        <v>1.4941666666666662</v>
      </c>
      <c r="BS24" s="55">
        <f t="shared" si="17"/>
        <v>2400</v>
      </c>
      <c r="BT24" s="61"/>
      <c r="BU24" s="62"/>
      <c r="BV24" s="58"/>
      <c r="BW24" s="58"/>
      <c r="BX24" s="59"/>
      <c r="BY24" s="54">
        <f t="shared" si="18"/>
        <v>1.4941666666666662</v>
      </c>
      <c r="BZ24" s="55">
        <f t="shared" si="19"/>
        <v>2400</v>
      </c>
      <c r="CA24" s="61"/>
      <c r="CB24" s="62"/>
      <c r="CC24" s="58"/>
      <c r="CD24" s="58"/>
      <c r="CE24" s="59"/>
      <c r="CF24" s="54">
        <f t="shared" si="20"/>
        <v>1.4941666666666662</v>
      </c>
      <c r="CG24" s="55">
        <f t="shared" si="21"/>
        <v>2400</v>
      </c>
      <c r="CH24" s="61"/>
      <c r="CI24" s="62"/>
      <c r="CJ24" s="58"/>
      <c r="CK24" s="58"/>
      <c r="CL24" s="59"/>
      <c r="CM24" s="54">
        <f t="shared" si="22"/>
        <v>1.4941666666666662</v>
      </c>
      <c r="CN24" s="55">
        <f t="shared" si="23"/>
        <v>2400</v>
      </c>
      <c r="CO24" s="61"/>
      <c r="CP24" s="62"/>
      <c r="CQ24" s="58"/>
      <c r="CR24" s="58"/>
      <c r="CS24" s="59"/>
      <c r="CT24" s="54">
        <f t="shared" si="24"/>
        <v>1.4941666666666662</v>
      </c>
      <c r="CU24" s="55">
        <f t="shared" si="25"/>
        <v>2400</v>
      </c>
      <c r="CV24" s="61"/>
      <c r="CW24" s="62"/>
      <c r="CX24" s="58"/>
      <c r="CY24" s="58"/>
      <c r="CZ24" s="59"/>
      <c r="DA24" s="54">
        <f t="shared" si="26"/>
        <v>1.4941666666666662</v>
      </c>
      <c r="DB24" s="55">
        <f t="shared" si="27"/>
        <v>2400</v>
      </c>
      <c r="DC24" s="61"/>
      <c r="DD24" s="62"/>
      <c r="DE24" s="58"/>
      <c r="DF24" s="58"/>
      <c r="DG24" s="59"/>
      <c r="DH24" s="54">
        <f t="shared" si="28"/>
        <v>1.4941666666666662</v>
      </c>
      <c r="DI24" s="55">
        <f t="shared" si="29"/>
        <v>2400</v>
      </c>
      <c r="DJ24" s="61"/>
      <c r="DK24" s="62"/>
      <c r="DL24" s="58"/>
      <c r="DM24" s="58"/>
      <c r="DN24" s="59"/>
      <c r="DO24" s="54">
        <f t="shared" si="30"/>
        <v>1.4941666666666662</v>
      </c>
      <c r="DP24" s="55">
        <f t="shared" si="31"/>
        <v>2400</v>
      </c>
      <c r="DQ24" s="61"/>
      <c r="DR24" s="62"/>
      <c r="DS24" s="58"/>
      <c r="DT24" s="58"/>
      <c r="DU24" s="59"/>
      <c r="DV24" s="54">
        <f t="shared" si="32"/>
        <v>1.4941666666666662</v>
      </c>
      <c r="DW24" s="55">
        <f t="shared" si="33"/>
        <v>2400</v>
      </c>
      <c r="DX24" s="61"/>
      <c r="DY24" s="62"/>
      <c r="DZ24" s="58"/>
      <c r="EA24" s="58"/>
      <c r="EB24" s="59"/>
      <c r="EC24" s="54">
        <f t="shared" si="34"/>
        <v>1.4941666666666662</v>
      </c>
      <c r="ED24" s="55">
        <f t="shared" si="35"/>
        <v>2400</v>
      </c>
      <c r="EE24" s="61"/>
      <c r="EF24" s="62"/>
      <c r="EG24" s="58"/>
      <c r="EH24" s="58"/>
      <c r="EI24" s="59"/>
      <c r="EJ24" s="54">
        <f t="shared" si="36"/>
        <v>1.4941666666666662</v>
      </c>
      <c r="EK24" s="55">
        <f t="shared" si="37"/>
        <v>2400</v>
      </c>
      <c r="EL24" s="61"/>
      <c r="EM24" s="62"/>
      <c r="EN24" s="58"/>
      <c r="EO24" s="58"/>
      <c r="EP24" s="59"/>
      <c r="EQ24" s="54">
        <f t="shared" si="38"/>
        <v>1.4941666666666662</v>
      </c>
      <c r="ER24" s="55">
        <f t="shared" si="39"/>
        <v>2400</v>
      </c>
      <c r="ES24" s="61"/>
      <c r="ET24" s="62"/>
      <c r="EU24" s="58"/>
      <c r="EV24" s="58"/>
      <c r="EW24" s="59"/>
      <c r="EX24" s="54">
        <f t="shared" si="40"/>
        <v>1.4941666666666662</v>
      </c>
      <c r="EY24" s="55">
        <f t="shared" si="41"/>
        <v>2400</v>
      </c>
      <c r="EZ24" s="61"/>
      <c r="FA24" s="62"/>
      <c r="FB24" s="58"/>
      <c r="FC24" s="58"/>
      <c r="FD24" s="59"/>
      <c r="FE24" s="54">
        <f t="shared" si="42"/>
        <v>1.4941666666666662</v>
      </c>
      <c r="FF24" s="55">
        <f t="shared" si="43"/>
        <v>2400</v>
      </c>
      <c r="FG24" s="61"/>
      <c r="FH24" s="62"/>
      <c r="FI24" s="58"/>
      <c r="FJ24" s="58"/>
      <c r="FK24" s="59"/>
      <c r="FL24" s="54">
        <f t="shared" si="44"/>
        <v>1.4941666666666662</v>
      </c>
      <c r="FM24" s="55">
        <f t="shared" si="45"/>
        <v>2400</v>
      </c>
      <c r="FN24" s="61"/>
      <c r="FO24" s="62"/>
      <c r="FP24" s="58"/>
      <c r="FQ24" s="58"/>
      <c r="FR24" s="59"/>
      <c r="FS24" s="54">
        <f t="shared" si="46"/>
        <v>1.4941666666666662</v>
      </c>
      <c r="FT24" s="55">
        <f t="shared" si="47"/>
        <v>2400</v>
      </c>
      <c r="FU24" s="61"/>
      <c r="FV24" s="62"/>
      <c r="FW24" s="58"/>
      <c r="FX24" s="58"/>
      <c r="FY24" s="59"/>
      <c r="FZ24" s="54">
        <f t="shared" si="48"/>
        <v>1.4941666666666662</v>
      </c>
      <c r="GA24" s="55">
        <f t="shared" si="49"/>
        <v>2400</v>
      </c>
      <c r="GB24" s="61"/>
      <c r="GC24" s="62"/>
      <c r="GD24" s="58"/>
      <c r="GE24" s="58"/>
      <c r="GF24" s="59"/>
      <c r="GG24" s="54">
        <f t="shared" si="50"/>
        <v>1.4941666666666662</v>
      </c>
      <c r="GH24" s="55">
        <f t="shared" si="51"/>
        <v>2400</v>
      </c>
      <c r="GI24" s="61"/>
      <c r="GJ24" s="62"/>
      <c r="GK24" s="58"/>
      <c r="GL24" s="58"/>
      <c r="GM24" s="59"/>
      <c r="GN24" s="54">
        <f t="shared" si="52"/>
        <v>1.4941666666666662</v>
      </c>
      <c r="GO24" s="55">
        <f t="shared" si="53"/>
        <v>2400</v>
      </c>
      <c r="GP24" s="61"/>
      <c r="GQ24" s="62"/>
      <c r="GR24" s="58"/>
      <c r="GS24" s="58"/>
      <c r="GT24" s="59"/>
      <c r="GU24" s="54">
        <f t="shared" si="54"/>
        <v>1.4941666666666662</v>
      </c>
      <c r="GV24" s="55">
        <f t="shared" si="55"/>
        <v>2400</v>
      </c>
    </row>
    <row r="25" spans="1:204" s="60" customFormat="1">
      <c r="A25" s="57">
        <v>22</v>
      </c>
      <c r="B25" s="61"/>
      <c r="C25" s="62"/>
      <c r="D25" s="58">
        <v>20</v>
      </c>
      <c r="E25" s="58">
        <v>30</v>
      </c>
      <c r="F25" s="59"/>
      <c r="G25" s="54">
        <f t="shared" si="57"/>
        <v>1.1504166666666664</v>
      </c>
      <c r="H25" s="55">
        <f t="shared" si="56"/>
        <v>2400</v>
      </c>
      <c r="I25" s="61"/>
      <c r="J25" s="62"/>
      <c r="K25" s="58">
        <v>40</v>
      </c>
      <c r="L25" s="58">
        <v>20</v>
      </c>
      <c r="M25" s="59"/>
      <c r="N25" s="54">
        <f t="shared" si="0"/>
        <v>1.3941666666666663</v>
      </c>
      <c r="O25" s="55">
        <f t="shared" si="1"/>
        <v>2400</v>
      </c>
      <c r="P25" s="61"/>
      <c r="Q25" s="62"/>
      <c r="R25" s="58"/>
      <c r="S25" s="58"/>
      <c r="T25" s="59"/>
      <c r="U25" s="54">
        <f t="shared" si="2"/>
        <v>1.4941666666666662</v>
      </c>
      <c r="V25" s="55">
        <f t="shared" si="3"/>
        <v>2400</v>
      </c>
      <c r="W25" s="61"/>
      <c r="X25" s="62"/>
      <c r="Y25" s="58"/>
      <c r="Z25" s="58"/>
      <c r="AA25" s="59"/>
      <c r="AB25" s="54">
        <f t="shared" si="4"/>
        <v>1.4941666666666662</v>
      </c>
      <c r="AC25" s="55">
        <f t="shared" si="5"/>
        <v>2400</v>
      </c>
      <c r="AD25" s="61"/>
      <c r="AE25" s="62"/>
      <c r="AF25" s="58"/>
      <c r="AG25" s="58"/>
      <c r="AH25" s="59"/>
      <c r="AI25" s="54">
        <f t="shared" si="6"/>
        <v>1.4941666666666662</v>
      </c>
      <c r="AJ25" s="55">
        <f t="shared" si="7"/>
        <v>2400</v>
      </c>
      <c r="AK25" s="61"/>
      <c r="AL25" s="62"/>
      <c r="AM25" s="58"/>
      <c r="AN25" s="58"/>
      <c r="AO25" s="59"/>
      <c r="AP25" s="54">
        <f t="shared" si="8"/>
        <v>1.4941666666666662</v>
      </c>
      <c r="AQ25" s="55">
        <f t="shared" si="9"/>
        <v>2400</v>
      </c>
      <c r="AR25" s="61"/>
      <c r="AS25" s="62"/>
      <c r="AT25" s="58"/>
      <c r="AU25" s="58"/>
      <c r="AV25" s="59"/>
      <c r="AW25" s="54">
        <f t="shared" si="10"/>
        <v>1.4941666666666662</v>
      </c>
      <c r="AX25" s="55">
        <f t="shared" si="11"/>
        <v>2400</v>
      </c>
      <c r="AY25" s="61"/>
      <c r="AZ25" s="62"/>
      <c r="BA25" s="58"/>
      <c r="BB25" s="58"/>
      <c r="BC25" s="59"/>
      <c r="BD25" s="54">
        <f t="shared" si="12"/>
        <v>1.4941666666666662</v>
      </c>
      <c r="BE25" s="55">
        <f t="shared" si="13"/>
        <v>2400</v>
      </c>
      <c r="BF25" s="61"/>
      <c r="BG25" s="62"/>
      <c r="BH25" s="58"/>
      <c r="BI25" s="58"/>
      <c r="BJ25" s="59"/>
      <c r="BK25" s="54">
        <f t="shared" si="14"/>
        <v>1.4941666666666662</v>
      </c>
      <c r="BL25" s="55">
        <f t="shared" si="15"/>
        <v>2400</v>
      </c>
      <c r="BM25" s="61"/>
      <c r="BN25" s="62"/>
      <c r="BO25" s="58"/>
      <c r="BP25" s="58"/>
      <c r="BQ25" s="59"/>
      <c r="BR25" s="54">
        <f t="shared" si="16"/>
        <v>1.4941666666666662</v>
      </c>
      <c r="BS25" s="55">
        <f t="shared" si="17"/>
        <v>2400</v>
      </c>
      <c r="BT25" s="61"/>
      <c r="BU25" s="62"/>
      <c r="BV25" s="58"/>
      <c r="BW25" s="58"/>
      <c r="BX25" s="59"/>
      <c r="BY25" s="54">
        <f t="shared" si="18"/>
        <v>1.4941666666666662</v>
      </c>
      <c r="BZ25" s="55">
        <f t="shared" si="19"/>
        <v>2400</v>
      </c>
      <c r="CA25" s="61"/>
      <c r="CB25" s="62"/>
      <c r="CC25" s="58"/>
      <c r="CD25" s="58"/>
      <c r="CE25" s="59"/>
      <c r="CF25" s="54">
        <f t="shared" si="20"/>
        <v>1.4941666666666662</v>
      </c>
      <c r="CG25" s="55">
        <f t="shared" si="21"/>
        <v>2400</v>
      </c>
      <c r="CH25" s="61"/>
      <c r="CI25" s="62"/>
      <c r="CJ25" s="58"/>
      <c r="CK25" s="58"/>
      <c r="CL25" s="59"/>
      <c r="CM25" s="54">
        <f t="shared" si="22"/>
        <v>1.4941666666666662</v>
      </c>
      <c r="CN25" s="55">
        <f t="shared" si="23"/>
        <v>2400</v>
      </c>
      <c r="CO25" s="61"/>
      <c r="CP25" s="62"/>
      <c r="CQ25" s="58"/>
      <c r="CR25" s="58"/>
      <c r="CS25" s="59"/>
      <c r="CT25" s="54">
        <f t="shared" si="24"/>
        <v>1.4941666666666662</v>
      </c>
      <c r="CU25" s="55">
        <f t="shared" si="25"/>
        <v>2400</v>
      </c>
      <c r="CV25" s="61"/>
      <c r="CW25" s="62"/>
      <c r="CX25" s="58"/>
      <c r="CY25" s="58"/>
      <c r="CZ25" s="59"/>
      <c r="DA25" s="54">
        <f t="shared" si="26"/>
        <v>1.4941666666666662</v>
      </c>
      <c r="DB25" s="55">
        <f t="shared" si="27"/>
        <v>2400</v>
      </c>
      <c r="DC25" s="61"/>
      <c r="DD25" s="62"/>
      <c r="DE25" s="58"/>
      <c r="DF25" s="58"/>
      <c r="DG25" s="59"/>
      <c r="DH25" s="54">
        <f t="shared" si="28"/>
        <v>1.4941666666666662</v>
      </c>
      <c r="DI25" s="55">
        <f t="shared" si="29"/>
        <v>2400</v>
      </c>
      <c r="DJ25" s="61"/>
      <c r="DK25" s="62"/>
      <c r="DL25" s="58"/>
      <c r="DM25" s="58"/>
      <c r="DN25" s="59"/>
      <c r="DO25" s="54">
        <f t="shared" si="30"/>
        <v>1.4941666666666662</v>
      </c>
      <c r="DP25" s="55">
        <f t="shared" si="31"/>
        <v>2400</v>
      </c>
      <c r="DQ25" s="61"/>
      <c r="DR25" s="62"/>
      <c r="DS25" s="58"/>
      <c r="DT25" s="58"/>
      <c r="DU25" s="59"/>
      <c r="DV25" s="54">
        <f t="shared" si="32"/>
        <v>1.4941666666666662</v>
      </c>
      <c r="DW25" s="55">
        <f t="shared" si="33"/>
        <v>2400</v>
      </c>
      <c r="DX25" s="61"/>
      <c r="DY25" s="62"/>
      <c r="DZ25" s="58"/>
      <c r="EA25" s="58"/>
      <c r="EB25" s="59"/>
      <c r="EC25" s="54">
        <f t="shared" si="34"/>
        <v>1.4941666666666662</v>
      </c>
      <c r="ED25" s="55">
        <f t="shared" si="35"/>
        <v>2400</v>
      </c>
      <c r="EE25" s="61"/>
      <c r="EF25" s="62"/>
      <c r="EG25" s="58"/>
      <c r="EH25" s="58"/>
      <c r="EI25" s="59"/>
      <c r="EJ25" s="54">
        <f t="shared" si="36"/>
        <v>1.4941666666666662</v>
      </c>
      <c r="EK25" s="55">
        <f t="shared" si="37"/>
        <v>2400</v>
      </c>
      <c r="EL25" s="61"/>
      <c r="EM25" s="62"/>
      <c r="EN25" s="58"/>
      <c r="EO25" s="58"/>
      <c r="EP25" s="59"/>
      <c r="EQ25" s="54">
        <f t="shared" si="38"/>
        <v>1.4941666666666662</v>
      </c>
      <c r="ER25" s="55">
        <f t="shared" si="39"/>
        <v>2400</v>
      </c>
      <c r="ES25" s="61"/>
      <c r="ET25" s="62"/>
      <c r="EU25" s="58"/>
      <c r="EV25" s="58"/>
      <c r="EW25" s="59"/>
      <c r="EX25" s="54">
        <f t="shared" si="40"/>
        <v>1.4941666666666662</v>
      </c>
      <c r="EY25" s="55">
        <f t="shared" si="41"/>
        <v>2400</v>
      </c>
      <c r="EZ25" s="61"/>
      <c r="FA25" s="62"/>
      <c r="FB25" s="58"/>
      <c r="FC25" s="58"/>
      <c r="FD25" s="59"/>
      <c r="FE25" s="54">
        <f t="shared" si="42"/>
        <v>1.4941666666666662</v>
      </c>
      <c r="FF25" s="55">
        <f t="shared" si="43"/>
        <v>2400</v>
      </c>
      <c r="FG25" s="61"/>
      <c r="FH25" s="62"/>
      <c r="FI25" s="58"/>
      <c r="FJ25" s="58"/>
      <c r="FK25" s="59"/>
      <c r="FL25" s="54">
        <f t="shared" si="44"/>
        <v>1.4941666666666662</v>
      </c>
      <c r="FM25" s="55">
        <f t="shared" si="45"/>
        <v>2400</v>
      </c>
      <c r="FN25" s="61"/>
      <c r="FO25" s="62"/>
      <c r="FP25" s="58"/>
      <c r="FQ25" s="58"/>
      <c r="FR25" s="59"/>
      <c r="FS25" s="54">
        <f t="shared" si="46"/>
        <v>1.4941666666666662</v>
      </c>
      <c r="FT25" s="55">
        <f t="shared" si="47"/>
        <v>2400</v>
      </c>
      <c r="FU25" s="61"/>
      <c r="FV25" s="62"/>
      <c r="FW25" s="58"/>
      <c r="FX25" s="58"/>
      <c r="FY25" s="59"/>
      <c r="FZ25" s="54">
        <f t="shared" si="48"/>
        <v>1.4941666666666662</v>
      </c>
      <c r="GA25" s="55">
        <f t="shared" si="49"/>
        <v>2400</v>
      </c>
      <c r="GB25" s="61"/>
      <c r="GC25" s="62"/>
      <c r="GD25" s="58"/>
      <c r="GE25" s="58"/>
      <c r="GF25" s="59"/>
      <c r="GG25" s="54">
        <f t="shared" si="50"/>
        <v>1.4941666666666662</v>
      </c>
      <c r="GH25" s="55">
        <f t="shared" si="51"/>
        <v>2400</v>
      </c>
      <c r="GI25" s="61"/>
      <c r="GJ25" s="62"/>
      <c r="GK25" s="58"/>
      <c r="GL25" s="58"/>
      <c r="GM25" s="59"/>
      <c r="GN25" s="54">
        <f t="shared" si="52"/>
        <v>1.4941666666666662</v>
      </c>
      <c r="GO25" s="55">
        <f t="shared" si="53"/>
        <v>2400</v>
      </c>
      <c r="GP25" s="61"/>
      <c r="GQ25" s="62"/>
      <c r="GR25" s="58"/>
      <c r="GS25" s="58"/>
      <c r="GT25" s="59"/>
      <c r="GU25" s="54">
        <f t="shared" si="54"/>
        <v>1.4941666666666662</v>
      </c>
      <c r="GV25" s="55">
        <f t="shared" si="55"/>
        <v>2400</v>
      </c>
    </row>
    <row r="26" spans="1:204" s="60" customFormat="1">
      <c r="A26" s="57">
        <v>23</v>
      </c>
      <c r="B26" s="61"/>
      <c r="C26" s="62"/>
      <c r="D26" s="58">
        <v>20</v>
      </c>
      <c r="E26" s="58">
        <v>20</v>
      </c>
      <c r="F26" s="59"/>
      <c r="G26" s="54">
        <f t="shared" si="57"/>
        <v>1.1587499999999997</v>
      </c>
      <c r="H26" s="55">
        <f t="shared" si="56"/>
        <v>2400</v>
      </c>
      <c r="I26" s="61"/>
      <c r="J26" s="62"/>
      <c r="K26" s="58">
        <v>40</v>
      </c>
      <c r="L26" s="58"/>
      <c r="M26" s="59"/>
      <c r="N26" s="54">
        <f t="shared" si="0"/>
        <v>1.4024999999999996</v>
      </c>
      <c r="O26" s="55">
        <f t="shared" si="1"/>
        <v>2400</v>
      </c>
      <c r="P26" s="61"/>
      <c r="Q26" s="62"/>
      <c r="R26" s="58"/>
      <c r="S26" s="58"/>
      <c r="T26" s="59"/>
      <c r="U26" s="54">
        <f t="shared" si="2"/>
        <v>1.4941666666666662</v>
      </c>
      <c r="V26" s="55">
        <f t="shared" si="3"/>
        <v>2400</v>
      </c>
      <c r="W26" s="61"/>
      <c r="X26" s="62"/>
      <c r="Y26" s="58"/>
      <c r="Z26" s="58"/>
      <c r="AA26" s="59"/>
      <c r="AB26" s="54">
        <f t="shared" si="4"/>
        <v>1.4941666666666662</v>
      </c>
      <c r="AC26" s="55">
        <f t="shared" si="5"/>
        <v>2400</v>
      </c>
      <c r="AD26" s="61"/>
      <c r="AE26" s="62"/>
      <c r="AF26" s="58"/>
      <c r="AG26" s="58"/>
      <c r="AH26" s="59"/>
      <c r="AI26" s="54">
        <f t="shared" si="6"/>
        <v>1.4941666666666662</v>
      </c>
      <c r="AJ26" s="55">
        <f t="shared" si="7"/>
        <v>2400</v>
      </c>
      <c r="AK26" s="61"/>
      <c r="AL26" s="62"/>
      <c r="AM26" s="58"/>
      <c r="AN26" s="58"/>
      <c r="AO26" s="59"/>
      <c r="AP26" s="54">
        <f t="shared" si="8"/>
        <v>1.4941666666666662</v>
      </c>
      <c r="AQ26" s="55">
        <f t="shared" si="9"/>
        <v>2400</v>
      </c>
      <c r="AR26" s="61"/>
      <c r="AS26" s="62"/>
      <c r="AT26" s="58"/>
      <c r="AU26" s="58"/>
      <c r="AV26" s="59"/>
      <c r="AW26" s="54">
        <f t="shared" si="10"/>
        <v>1.4941666666666662</v>
      </c>
      <c r="AX26" s="55">
        <f t="shared" si="11"/>
        <v>2400</v>
      </c>
      <c r="AY26" s="61"/>
      <c r="AZ26" s="62"/>
      <c r="BA26" s="58"/>
      <c r="BB26" s="58"/>
      <c r="BC26" s="59"/>
      <c r="BD26" s="54">
        <f t="shared" si="12"/>
        <v>1.4941666666666662</v>
      </c>
      <c r="BE26" s="55">
        <f t="shared" si="13"/>
        <v>2400</v>
      </c>
      <c r="BF26" s="61"/>
      <c r="BG26" s="62"/>
      <c r="BH26" s="58"/>
      <c r="BI26" s="58"/>
      <c r="BJ26" s="59"/>
      <c r="BK26" s="54">
        <f t="shared" si="14"/>
        <v>1.4941666666666662</v>
      </c>
      <c r="BL26" s="55">
        <f t="shared" si="15"/>
        <v>2400</v>
      </c>
      <c r="BM26" s="61"/>
      <c r="BN26" s="62"/>
      <c r="BO26" s="58"/>
      <c r="BP26" s="58"/>
      <c r="BQ26" s="59"/>
      <c r="BR26" s="54">
        <f t="shared" si="16"/>
        <v>1.4941666666666662</v>
      </c>
      <c r="BS26" s="55">
        <f t="shared" si="17"/>
        <v>2400</v>
      </c>
      <c r="BT26" s="61"/>
      <c r="BU26" s="62"/>
      <c r="BV26" s="58"/>
      <c r="BW26" s="58"/>
      <c r="BX26" s="59"/>
      <c r="BY26" s="54">
        <f t="shared" si="18"/>
        <v>1.4941666666666662</v>
      </c>
      <c r="BZ26" s="55">
        <f t="shared" si="19"/>
        <v>2400</v>
      </c>
      <c r="CA26" s="61"/>
      <c r="CB26" s="62"/>
      <c r="CC26" s="58"/>
      <c r="CD26" s="58"/>
      <c r="CE26" s="59"/>
      <c r="CF26" s="54">
        <f t="shared" si="20"/>
        <v>1.4941666666666662</v>
      </c>
      <c r="CG26" s="55">
        <f t="shared" si="21"/>
        <v>2400</v>
      </c>
      <c r="CH26" s="61"/>
      <c r="CI26" s="62"/>
      <c r="CJ26" s="58"/>
      <c r="CK26" s="58"/>
      <c r="CL26" s="59"/>
      <c r="CM26" s="54">
        <f t="shared" si="22"/>
        <v>1.4941666666666662</v>
      </c>
      <c r="CN26" s="55">
        <f t="shared" si="23"/>
        <v>2400</v>
      </c>
      <c r="CO26" s="61"/>
      <c r="CP26" s="62"/>
      <c r="CQ26" s="58"/>
      <c r="CR26" s="58"/>
      <c r="CS26" s="59"/>
      <c r="CT26" s="54">
        <f t="shared" si="24"/>
        <v>1.4941666666666662</v>
      </c>
      <c r="CU26" s="55">
        <f t="shared" si="25"/>
        <v>2400</v>
      </c>
      <c r="CV26" s="61"/>
      <c r="CW26" s="62"/>
      <c r="CX26" s="58"/>
      <c r="CY26" s="58"/>
      <c r="CZ26" s="59"/>
      <c r="DA26" s="54">
        <f t="shared" si="26"/>
        <v>1.4941666666666662</v>
      </c>
      <c r="DB26" s="55">
        <f t="shared" si="27"/>
        <v>2400</v>
      </c>
      <c r="DC26" s="61"/>
      <c r="DD26" s="62"/>
      <c r="DE26" s="58"/>
      <c r="DF26" s="58"/>
      <c r="DG26" s="59"/>
      <c r="DH26" s="54">
        <f t="shared" si="28"/>
        <v>1.4941666666666662</v>
      </c>
      <c r="DI26" s="55">
        <f t="shared" si="29"/>
        <v>2400</v>
      </c>
      <c r="DJ26" s="61"/>
      <c r="DK26" s="62"/>
      <c r="DL26" s="58"/>
      <c r="DM26" s="58"/>
      <c r="DN26" s="59"/>
      <c r="DO26" s="54">
        <f t="shared" si="30"/>
        <v>1.4941666666666662</v>
      </c>
      <c r="DP26" s="55">
        <f t="shared" si="31"/>
        <v>2400</v>
      </c>
      <c r="DQ26" s="61"/>
      <c r="DR26" s="62"/>
      <c r="DS26" s="58"/>
      <c r="DT26" s="58"/>
      <c r="DU26" s="59"/>
      <c r="DV26" s="54">
        <f t="shared" si="32"/>
        <v>1.4941666666666662</v>
      </c>
      <c r="DW26" s="55">
        <f t="shared" si="33"/>
        <v>2400</v>
      </c>
      <c r="DX26" s="61"/>
      <c r="DY26" s="62"/>
      <c r="DZ26" s="58"/>
      <c r="EA26" s="58"/>
      <c r="EB26" s="59"/>
      <c r="EC26" s="54">
        <f t="shared" si="34"/>
        <v>1.4941666666666662</v>
      </c>
      <c r="ED26" s="55">
        <f t="shared" si="35"/>
        <v>2400</v>
      </c>
      <c r="EE26" s="61"/>
      <c r="EF26" s="62"/>
      <c r="EG26" s="58"/>
      <c r="EH26" s="58"/>
      <c r="EI26" s="59"/>
      <c r="EJ26" s="54">
        <f t="shared" si="36"/>
        <v>1.4941666666666662</v>
      </c>
      <c r="EK26" s="55">
        <f t="shared" si="37"/>
        <v>2400</v>
      </c>
      <c r="EL26" s="61"/>
      <c r="EM26" s="62"/>
      <c r="EN26" s="58"/>
      <c r="EO26" s="58"/>
      <c r="EP26" s="59"/>
      <c r="EQ26" s="54">
        <f t="shared" si="38"/>
        <v>1.4941666666666662</v>
      </c>
      <c r="ER26" s="55">
        <f t="shared" si="39"/>
        <v>2400</v>
      </c>
      <c r="ES26" s="61"/>
      <c r="ET26" s="62"/>
      <c r="EU26" s="58"/>
      <c r="EV26" s="58"/>
      <c r="EW26" s="59"/>
      <c r="EX26" s="54">
        <f t="shared" si="40"/>
        <v>1.4941666666666662</v>
      </c>
      <c r="EY26" s="55">
        <f t="shared" si="41"/>
        <v>2400</v>
      </c>
      <c r="EZ26" s="61"/>
      <c r="FA26" s="62"/>
      <c r="FB26" s="58"/>
      <c r="FC26" s="58"/>
      <c r="FD26" s="59"/>
      <c r="FE26" s="54">
        <f t="shared" si="42"/>
        <v>1.4941666666666662</v>
      </c>
      <c r="FF26" s="55">
        <f t="shared" si="43"/>
        <v>2400</v>
      </c>
      <c r="FG26" s="61"/>
      <c r="FH26" s="62"/>
      <c r="FI26" s="58"/>
      <c r="FJ26" s="58"/>
      <c r="FK26" s="59"/>
      <c r="FL26" s="54">
        <f t="shared" si="44"/>
        <v>1.4941666666666662</v>
      </c>
      <c r="FM26" s="55">
        <f t="shared" si="45"/>
        <v>2400</v>
      </c>
      <c r="FN26" s="61"/>
      <c r="FO26" s="62"/>
      <c r="FP26" s="58"/>
      <c r="FQ26" s="58"/>
      <c r="FR26" s="59"/>
      <c r="FS26" s="54">
        <f t="shared" si="46"/>
        <v>1.4941666666666662</v>
      </c>
      <c r="FT26" s="55">
        <f t="shared" si="47"/>
        <v>2400</v>
      </c>
      <c r="FU26" s="61"/>
      <c r="FV26" s="62"/>
      <c r="FW26" s="58"/>
      <c r="FX26" s="58"/>
      <c r="FY26" s="59"/>
      <c r="FZ26" s="54">
        <f t="shared" si="48"/>
        <v>1.4941666666666662</v>
      </c>
      <c r="GA26" s="55">
        <f t="shared" si="49"/>
        <v>2400</v>
      </c>
      <c r="GB26" s="61"/>
      <c r="GC26" s="62"/>
      <c r="GD26" s="58"/>
      <c r="GE26" s="58"/>
      <c r="GF26" s="59"/>
      <c r="GG26" s="54">
        <f t="shared" si="50"/>
        <v>1.4941666666666662</v>
      </c>
      <c r="GH26" s="55">
        <f t="shared" si="51"/>
        <v>2400</v>
      </c>
      <c r="GI26" s="61"/>
      <c r="GJ26" s="62"/>
      <c r="GK26" s="58"/>
      <c r="GL26" s="58"/>
      <c r="GM26" s="59"/>
      <c r="GN26" s="54">
        <f t="shared" si="52"/>
        <v>1.4941666666666662</v>
      </c>
      <c r="GO26" s="55">
        <f t="shared" si="53"/>
        <v>2400</v>
      </c>
      <c r="GP26" s="61"/>
      <c r="GQ26" s="62"/>
      <c r="GR26" s="58"/>
      <c r="GS26" s="58"/>
      <c r="GT26" s="59"/>
      <c r="GU26" s="54">
        <f t="shared" si="54"/>
        <v>1.4941666666666662</v>
      </c>
      <c r="GV26" s="55">
        <f t="shared" si="55"/>
        <v>2400</v>
      </c>
    </row>
    <row r="27" spans="1:204" s="60" customFormat="1">
      <c r="A27" s="57">
        <v>24</v>
      </c>
      <c r="B27" s="61"/>
      <c r="C27" s="62"/>
      <c r="D27" s="58">
        <v>20</v>
      </c>
      <c r="E27" s="58">
        <v>30</v>
      </c>
      <c r="F27" s="59"/>
      <c r="G27" s="54">
        <f t="shared" si="57"/>
        <v>1.1691666666666665</v>
      </c>
      <c r="H27" s="55">
        <f t="shared" si="56"/>
        <v>2400</v>
      </c>
      <c r="I27" s="61"/>
      <c r="J27" s="62"/>
      <c r="K27" s="58">
        <v>20</v>
      </c>
      <c r="L27" s="58">
        <v>20</v>
      </c>
      <c r="M27" s="59"/>
      <c r="N27" s="54">
        <f t="shared" si="0"/>
        <v>1.4108333333333329</v>
      </c>
      <c r="O27" s="55">
        <f t="shared" si="1"/>
        <v>2400</v>
      </c>
      <c r="P27" s="61"/>
      <c r="Q27" s="62"/>
      <c r="R27" s="58"/>
      <c r="S27" s="58"/>
      <c r="T27" s="59"/>
      <c r="U27" s="54">
        <f t="shared" si="2"/>
        <v>1.4941666666666662</v>
      </c>
      <c r="V27" s="55">
        <f t="shared" si="3"/>
        <v>2400</v>
      </c>
      <c r="W27" s="61"/>
      <c r="X27" s="62"/>
      <c r="Y27" s="58"/>
      <c r="Z27" s="58"/>
      <c r="AA27" s="59"/>
      <c r="AB27" s="54">
        <f t="shared" si="4"/>
        <v>1.4941666666666662</v>
      </c>
      <c r="AC27" s="55">
        <f t="shared" si="5"/>
        <v>2400</v>
      </c>
      <c r="AD27" s="61"/>
      <c r="AE27" s="62"/>
      <c r="AF27" s="58"/>
      <c r="AG27" s="58"/>
      <c r="AH27" s="59"/>
      <c r="AI27" s="54">
        <f t="shared" si="6"/>
        <v>1.4941666666666662</v>
      </c>
      <c r="AJ27" s="55">
        <f t="shared" si="7"/>
        <v>2400</v>
      </c>
      <c r="AK27" s="61"/>
      <c r="AL27" s="62"/>
      <c r="AM27" s="58"/>
      <c r="AN27" s="58"/>
      <c r="AO27" s="59"/>
      <c r="AP27" s="54">
        <f t="shared" si="8"/>
        <v>1.4941666666666662</v>
      </c>
      <c r="AQ27" s="55">
        <f t="shared" si="9"/>
        <v>2400</v>
      </c>
      <c r="AR27" s="61"/>
      <c r="AS27" s="62"/>
      <c r="AT27" s="58"/>
      <c r="AU27" s="58"/>
      <c r="AV27" s="59"/>
      <c r="AW27" s="54">
        <f t="shared" si="10"/>
        <v>1.4941666666666662</v>
      </c>
      <c r="AX27" s="55">
        <f t="shared" si="11"/>
        <v>2400</v>
      </c>
      <c r="AY27" s="61"/>
      <c r="AZ27" s="62"/>
      <c r="BA27" s="58"/>
      <c r="BB27" s="58"/>
      <c r="BC27" s="59"/>
      <c r="BD27" s="54">
        <f t="shared" si="12"/>
        <v>1.4941666666666662</v>
      </c>
      <c r="BE27" s="55">
        <f t="shared" si="13"/>
        <v>2400</v>
      </c>
      <c r="BF27" s="61"/>
      <c r="BG27" s="62"/>
      <c r="BH27" s="58"/>
      <c r="BI27" s="58"/>
      <c r="BJ27" s="59"/>
      <c r="BK27" s="54">
        <f t="shared" si="14"/>
        <v>1.4941666666666662</v>
      </c>
      <c r="BL27" s="55">
        <f t="shared" si="15"/>
        <v>2400</v>
      </c>
      <c r="BM27" s="61"/>
      <c r="BN27" s="62"/>
      <c r="BO27" s="58"/>
      <c r="BP27" s="58"/>
      <c r="BQ27" s="59"/>
      <c r="BR27" s="54">
        <f t="shared" si="16"/>
        <v>1.4941666666666662</v>
      </c>
      <c r="BS27" s="55">
        <f t="shared" si="17"/>
        <v>2400</v>
      </c>
      <c r="BT27" s="61"/>
      <c r="BU27" s="62"/>
      <c r="BV27" s="58"/>
      <c r="BW27" s="58"/>
      <c r="BX27" s="59"/>
      <c r="BY27" s="54">
        <f t="shared" si="18"/>
        <v>1.4941666666666662</v>
      </c>
      <c r="BZ27" s="55">
        <f t="shared" si="19"/>
        <v>2400</v>
      </c>
      <c r="CA27" s="61"/>
      <c r="CB27" s="62"/>
      <c r="CC27" s="58"/>
      <c r="CD27" s="58"/>
      <c r="CE27" s="59"/>
      <c r="CF27" s="54">
        <f t="shared" si="20"/>
        <v>1.4941666666666662</v>
      </c>
      <c r="CG27" s="55">
        <f t="shared" si="21"/>
        <v>2400</v>
      </c>
      <c r="CH27" s="61"/>
      <c r="CI27" s="62"/>
      <c r="CJ27" s="58"/>
      <c r="CK27" s="58"/>
      <c r="CL27" s="59"/>
      <c r="CM27" s="54">
        <f t="shared" si="22"/>
        <v>1.4941666666666662</v>
      </c>
      <c r="CN27" s="55">
        <f t="shared" si="23"/>
        <v>2400</v>
      </c>
      <c r="CO27" s="61"/>
      <c r="CP27" s="62"/>
      <c r="CQ27" s="58"/>
      <c r="CR27" s="58"/>
      <c r="CS27" s="59"/>
      <c r="CT27" s="54">
        <f t="shared" si="24"/>
        <v>1.4941666666666662</v>
      </c>
      <c r="CU27" s="55">
        <f t="shared" si="25"/>
        <v>2400</v>
      </c>
      <c r="CV27" s="61"/>
      <c r="CW27" s="62"/>
      <c r="CX27" s="58"/>
      <c r="CY27" s="58"/>
      <c r="CZ27" s="59"/>
      <c r="DA27" s="54">
        <f t="shared" si="26"/>
        <v>1.4941666666666662</v>
      </c>
      <c r="DB27" s="55">
        <f t="shared" si="27"/>
        <v>2400</v>
      </c>
      <c r="DC27" s="61"/>
      <c r="DD27" s="62"/>
      <c r="DE27" s="58"/>
      <c r="DF27" s="58"/>
      <c r="DG27" s="59"/>
      <c r="DH27" s="54">
        <f t="shared" si="28"/>
        <v>1.4941666666666662</v>
      </c>
      <c r="DI27" s="55">
        <f t="shared" si="29"/>
        <v>2400</v>
      </c>
      <c r="DJ27" s="61"/>
      <c r="DK27" s="62"/>
      <c r="DL27" s="58"/>
      <c r="DM27" s="58"/>
      <c r="DN27" s="59"/>
      <c r="DO27" s="54">
        <f t="shared" si="30"/>
        <v>1.4941666666666662</v>
      </c>
      <c r="DP27" s="55">
        <f t="shared" si="31"/>
        <v>2400</v>
      </c>
      <c r="DQ27" s="61"/>
      <c r="DR27" s="62"/>
      <c r="DS27" s="58"/>
      <c r="DT27" s="58"/>
      <c r="DU27" s="59"/>
      <c r="DV27" s="54">
        <f t="shared" si="32"/>
        <v>1.4941666666666662</v>
      </c>
      <c r="DW27" s="55">
        <f t="shared" si="33"/>
        <v>2400</v>
      </c>
      <c r="DX27" s="61"/>
      <c r="DY27" s="62"/>
      <c r="DZ27" s="58"/>
      <c r="EA27" s="58"/>
      <c r="EB27" s="59"/>
      <c r="EC27" s="54">
        <f t="shared" si="34"/>
        <v>1.4941666666666662</v>
      </c>
      <c r="ED27" s="55">
        <f t="shared" si="35"/>
        <v>2400</v>
      </c>
      <c r="EE27" s="61"/>
      <c r="EF27" s="62"/>
      <c r="EG27" s="58"/>
      <c r="EH27" s="58"/>
      <c r="EI27" s="59"/>
      <c r="EJ27" s="54">
        <f t="shared" si="36"/>
        <v>1.4941666666666662</v>
      </c>
      <c r="EK27" s="55">
        <f t="shared" si="37"/>
        <v>2400</v>
      </c>
      <c r="EL27" s="61"/>
      <c r="EM27" s="62"/>
      <c r="EN27" s="58"/>
      <c r="EO27" s="58"/>
      <c r="EP27" s="59"/>
      <c r="EQ27" s="54">
        <f t="shared" si="38"/>
        <v>1.4941666666666662</v>
      </c>
      <c r="ER27" s="55">
        <f t="shared" si="39"/>
        <v>2400</v>
      </c>
      <c r="ES27" s="61"/>
      <c r="ET27" s="62"/>
      <c r="EU27" s="58"/>
      <c r="EV27" s="58"/>
      <c r="EW27" s="59"/>
      <c r="EX27" s="54">
        <f t="shared" si="40"/>
        <v>1.4941666666666662</v>
      </c>
      <c r="EY27" s="55">
        <f t="shared" si="41"/>
        <v>2400</v>
      </c>
      <c r="EZ27" s="61"/>
      <c r="FA27" s="62"/>
      <c r="FB27" s="58"/>
      <c r="FC27" s="58"/>
      <c r="FD27" s="59"/>
      <c r="FE27" s="54">
        <f t="shared" si="42"/>
        <v>1.4941666666666662</v>
      </c>
      <c r="FF27" s="55">
        <f t="shared" si="43"/>
        <v>2400</v>
      </c>
      <c r="FG27" s="61"/>
      <c r="FH27" s="62"/>
      <c r="FI27" s="58"/>
      <c r="FJ27" s="58"/>
      <c r="FK27" s="59"/>
      <c r="FL27" s="54">
        <f t="shared" si="44"/>
        <v>1.4941666666666662</v>
      </c>
      <c r="FM27" s="55">
        <f t="shared" si="45"/>
        <v>2400</v>
      </c>
      <c r="FN27" s="61"/>
      <c r="FO27" s="62"/>
      <c r="FP27" s="58"/>
      <c r="FQ27" s="58"/>
      <c r="FR27" s="59"/>
      <c r="FS27" s="54">
        <f t="shared" si="46"/>
        <v>1.4941666666666662</v>
      </c>
      <c r="FT27" s="55">
        <f t="shared" si="47"/>
        <v>2400</v>
      </c>
      <c r="FU27" s="61"/>
      <c r="FV27" s="62"/>
      <c r="FW27" s="58"/>
      <c r="FX27" s="58"/>
      <c r="FY27" s="59"/>
      <c r="FZ27" s="54">
        <f t="shared" si="48"/>
        <v>1.4941666666666662</v>
      </c>
      <c r="GA27" s="55">
        <f t="shared" si="49"/>
        <v>2400</v>
      </c>
      <c r="GB27" s="61"/>
      <c r="GC27" s="62"/>
      <c r="GD27" s="58"/>
      <c r="GE27" s="58"/>
      <c r="GF27" s="59"/>
      <c r="GG27" s="54">
        <f t="shared" si="50"/>
        <v>1.4941666666666662</v>
      </c>
      <c r="GH27" s="55">
        <f t="shared" si="51"/>
        <v>2400</v>
      </c>
      <c r="GI27" s="61"/>
      <c r="GJ27" s="62"/>
      <c r="GK27" s="58"/>
      <c r="GL27" s="58"/>
      <c r="GM27" s="59"/>
      <c r="GN27" s="54">
        <f t="shared" si="52"/>
        <v>1.4941666666666662</v>
      </c>
      <c r="GO27" s="55">
        <f t="shared" si="53"/>
        <v>2400</v>
      </c>
      <c r="GP27" s="61"/>
      <c r="GQ27" s="62"/>
      <c r="GR27" s="58"/>
      <c r="GS27" s="58"/>
      <c r="GT27" s="59"/>
      <c r="GU27" s="54">
        <f t="shared" si="54"/>
        <v>1.4941666666666662</v>
      </c>
      <c r="GV27" s="55">
        <f t="shared" si="55"/>
        <v>2400</v>
      </c>
    </row>
    <row r="28" spans="1:204" s="60" customFormat="1">
      <c r="A28" s="57">
        <v>25</v>
      </c>
      <c r="B28" s="61"/>
      <c r="C28" s="62"/>
      <c r="D28" s="58">
        <v>20</v>
      </c>
      <c r="E28" s="58">
        <v>30</v>
      </c>
      <c r="F28" s="59"/>
      <c r="G28" s="54">
        <f t="shared" si="57"/>
        <v>1.1795833333333332</v>
      </c>
      <c r="H28" s="55">
        <f t="shared" si="56"/>
        <v>2400</v>
      </c>
      <c r="I28" s="61"/>
      <c r="J28" s="62"/>
      <c r="K28" s="58">
        <v>40</v>
      </c>
      <c r="L28" s="58">
        <v>40</v>
      </c>
      <c r="M28" s="59"/>
      <c r="N28" s="54">
        <f t="shared" si="0"/>
        <v>1.4274999999999995</v>
      </c>
      <c r="O28" s="55">
        <f t="shared" si="1"/>
        <v>2400</v>
      </c>
      <c r="P28" s="61"/>
      <c r="Q28" s="62"/>
      <c r="R28" s="58"/>
      <c r="S28" s="58"/>
      <c r="T28" s="59"/>
      <c r="U28" s="54">
        <f t="shared" si="2"/>
        <v>1.4941666666666662</v>
      </c>
      <c r="V28" s="55">
        <f t="shared" si="3"/>
        <v>2400</v>
      </c>
      <c r="W28" s="61"/>
      <c r="X28" s="62"/>
      <c r="Y28" s="58"/>
      <c r="Z28" s="58"/>
      <c r="AA28" s="59"/>
      <c r="AB28" s="54">
        <f t="shared" si="4"/>
        <v>1.4941666666666662</v>
      </c>
      <c r="AC28" s="55">
        <f t="shared" si="5"/>
        <v>2400</v>
      </c>
      <c r="AD28" s="61"/>
      <c r="AE28" s="62"/>
      <c r="AF28" s="58"/>
      <c r="AG28" s="58"/>
      <c r="AH28" s="59"/>
      <c r="AI28" s="54">
        <f t="shared" si="6"/>
        <v>1.4941666666666662</v>
      </c>
      <c r="AJ28" s="55">
        <f t="shared" si="7"/>
        <v>2400</v>
      </c>
      <c r="AK28" s="61"/>
      <c r="AL28" s="62"/>
      <c r="AM28" s="58"/>
      <c r="AN28" s="58"/>
      <c r="AO28" s="59"/>
      <c r="AP28" s="54">
        <f t="shared" si="8"/>
        <v>1.4941666666666662</v>
      </c>
      <c r="AQ28" s="55">
        <f t="shared" si="9"/>
        <v>2400</v>
      </c>
      <c r="AR28" s="61"/>
      <c r="AS28" s="62"/>
      <c r="AT28" s="58"/>
      <c r="AU28" s="58"/>
      <c r="AV28" s="59"/>
      <c r="AW28" s="54">
        <f t="shared" si="10"/>
        <v>1.4941666666666662</v>
      </c>
      <c r="AX28" s="55">
        <f t="shared" si="11"/>
        <v>2400</v>
      </c>
      <c r="AY28" s="61"/>
      <c r="AZ28" s="62"/>
      <c r="BA28" s="58"/>
      <c r="BB28" s="58"/>
      <c r="BC28" s="59"/>
      <c r="BD28" s="54">
        <f t="shared" si="12"/>
        <v>1.4941666666666662</v>
      </c>
      <c r="BE28" s="55">
        <f t="shared" si="13"/>
        <v>2400</v>
      </c>
      <c r="BF28" s="61"/>
      <c r="BG28" s="62"/>
      <c r="BH28" s="58"/>
      <c r="BI28" s="58"/>
      <c r="BJ28" s="59"/>
      <c r="BK28" s="54">
        <f t="shared" si="14"/>
        <v>1.4941666666666662</v>
      </c>
      <c r="BL28" s="55">
        <f t="shared" si="15"/>
        <v>2400</v>
      </c>
      <c r="BM28" s="61"/>
      <c r="BN28" s="62"/>
      <c r="BO28" s="58"/>
      <c r="BP28" s="58"/>
      <c r="BQ28" s="59"/>
      <c r="BR28" s="54">
        <f t="shared" si="16"/>
        <v>1.4941666666666662</v>
      </c>
      <c r="BS28" s="55">
        <f t="shared" si="17"/>
        <v>2400</v>
      </c>
      <c r="BT28" s="61"/>
      <c r="BU28" s="62"/>
      <c r="BV28" s="58"/>
      <c r="BW28" s="58"/>
      <c r="BX28" s="59"/>
      <c r="BY28" s="54">
        <f t="shared" si="18"/>
        <v>1.4941666666666662</v>
      </c>
      <c r="BZ28" s="55">
        <f t="shared" si="19"/>
        <v>2400</v>
      </c>
      <c r="CA28" s="61"/>
      <c r="CB28" s="62"/>
      <c r="CC28" s="58"/>
      <c r="CD28" s="58"/>
      <c r="CE28" s="59"/>
      <c r="CF28" s="54">
        <f t="shared" si="20"/>
        <v>1.4941666666666662</v>
      </c>
      <c r="CG28" s="55">
        <f t="shared" si="21"/>
        <v>2400</v>
      </c>
      <c r="CH28" s="61"/>
      <c r="CI28" s="62"/>
      <c r="CJ28" s="58"/>
      <c r="CK28" s="58"/>
      <c r="CL28" s="59"/>
      <c r="CM28" s="54">
        <f t="shared" si="22"/>
        <v>1.4941666666666662</v>
      </c>
      <c r="CN28" s="55">
        <f t="shared" si="23"/>
        <v>2400</v>
      </c>
      <c r="CO28" s="61"/>
      <c r="CP28" s="62"/>
      <c r="CQ28" s="58"/>
      <c r="CR28" s="58"/>
      <c r="CS28" s="59"/>
      <c r="CT28" s="54">
        <f t="shared" si="24"/>
        <v>1.4941666666666662</v>
      </c>
      <c r="CU28" s="55">
        <f t="shared" si="25"/>
        <v>2400</v>
      </c>
      <c r="CV28" s="61"/>
      <c r="CW28" s="62"/>
      <c r="CX28" s="58"/>
      <c r="CY28" s="58"/>
      <c r="CZ28" s="59"/>
      <c r="DA28" s="54">
        <f t="shared" si="26"/>
        <v>1.4941666666666662</v>
      </c>
      <c r="DB28" s="55">
        <f t="shared" si="27"/>
        <v>2400</v>
      </c>
      <c r="DC28" s="61"/>
      <c r="DD28" s="62"/>
      <c r="DE28" s="58"/>
      <c r="DF28" s="58"/>
      <c r="DG28" s="59"/>
      <c r="DH28" s="54">
        <f t="shared" si="28"/>
        <v>1.4941666666666662</v>
      </c>
      <c r="DI28" s="55">
        <f t="shared" si="29"/>
        <v>2400</v>
      </c>
      <c r="DJ28" s="61"/>
      <c r="DK28" s="62"/>
      <c r="DL28" s="58"/>
      <c r="DM28" s="58"/>
      <c r="DN28" s="59"/>
      <c r="DO28" s="54">
        <f t="shared" si="30"/>
        <v>1.4941666666666662</v>
      </c>
      <c r="DP28" s="55">
        <f t="shared" si="31"/>
        <v>2400</v>
      </c>
      <c r="DQ28" s="61"/>
      <c r="DR28" s="62"/>
      <c r="DS28" s="58"/>
      <c r="DT28" s="58"/>
      <c r="DU28" s="59"/>
      <c r="DV28" s="54">
        <f t="shared" si="32"/>
        <v>1.4941666666666662</v>
      </c>
      <c r="DW28" s="55">
        <f t="shared" si="33"/>
        <v>2400</v>
      </c>
      <c r="DX28" s="61"/>
      <c r="DY28" s="62"/>
      <c r="DZ28" s="58"/>
      <c r="EA28" s="58"/>
      <c r="EB28" s="59"/>
      <c r="EC28" s="54">
        <f t="shared" si="34"/>
        <v>1.4941666666666662</v>
      </c>
      <c r="ED28" s="55">
        <f t="shared" si="35"/>
        <v>2400</v>
      </c>
      <c r="EE28" s="61"/>
      <c r="EF28" s="62"/>
      <c r="EG28" s="58"/>
      <c r="EH28" s="58"/>
      <c r="EI28" s="59"/>
      <c r="EJ28" s="54">
        <f t="shared" si="36"/>
        <v>1.4941666666666662</v>
      </c>
      <c r="EK28" s="55">
        <f t="shared" si="37"/>
        <v>2400</v>
      </c>
      <c r="EL28" s="61"/>
      <c r="EM28" s="62"/>
      <c r="EN28" s="58"/>
      <c r="EO28" s="58"/>
      <c r="EP28" s="59"/>
      <c r="EQ28" s="54">
        <f t="shared" si="38"/>
        <v>1.4941666666666662</v>
      </c>
      <c r="ER28" s="55">
        <f t="shared" si="39"/>
        <v>2400</v>
      </c>
      <c r="ES28" s="61"/>
      <c r="ET28" s="62"/>
      <c r="EU28" s="58"/>
      <c r="EV28" s="58"/>
      <c r="EW28" s="59"/>
      <c r="EX28" s="54">
        <f t="shared" si="40"/>
        <v>1.4941666666666662</v>
      </c>
      <c r="EY28" s="55">
        <f t="shared" si="41"/>
        <v>2400</v>
      </c>
      <c r="EZ28" s="61"/>
      <c r="FA28" s="62"/>
      <c r="FB28" s="58"/>
      <c r="FC28" s="58"/>
      <c r="FD28" s="59"/>
      <c r="FE28" s="54">
        <f t="shared" si="42"/>
        <v>1.4941666666666662</v>
      </c>
      <c r="FF28" s="55">
        <f t="shared" si="43"/>
        <v>2400</v>
      </c>
      <c r="FG28" s="61"/>
      <c r="FH28" s="62"/>
      <c r="FI28" s="58"/>
      <c r="FJ28" s="58"/>
      <c r="FK28" s="59"/>
      <c r="FL28" s="54">
        <f t="shared" si="44"/>
        <v>1.4941666666666662</v>
      </c>
      <c r="FM28" s="55">
        <f t="shared" si="45"/>
        <v>2400</v>
      </c>
      <c r="FN28" s="61"/>
      <c r="FO28" s="62"/>
      <c r="FP28" s="58"/>
      <c r="FQ28" s="58"/>
      <c r="FR28" s="59"/>
      <c r="FS28" s="54">
        <f t="shared" si="46"/>
        <v>1.4941666666666662</v>
      </c>
      <c r="FT28" s="55">
        <f t="shared" si="47"/>
        <v>2400</v>
      </c>
      <c r="FU28" s="61"/>
      <c r="FV28" s="62"/>
      <c r="FW28" s="58"/>
      <c r="FX28" s="58"/>
      <c r="FY28" s="59"/>
      <c r="FZ28" s="54">
        <f t="shared" si="48"/>
        <v>1.4941666666666662</v>
      </c>
      <c r="GA28" s="55">
        <f t="shared" si="49"/>
        <v>2400</v>
      </c>
      <c r="GB28" s="61"/>
      <c r="GC28" s="62"/>
      <c r="GD28" s="58"/>
      <c r="GE28" s="58"/>
      <c r="GF28" s="59"/>
      <c r="GG28" s="54">
        <f t="shared" si="50"/>
        <v>1.4941666666666662</v>
      </c>
      <c r="GH28" s="55">
        <f t="shared" si="51"/>
        <v>2400</v>
      </c>
      <c r="GI28" s="61"/>
      <c r="GJ28" s="62"/>
      <c r="GK28" s="58"/>
      <c r="GL28" s="58"/>
      <c r="GM28" s="59"/>
      <c r="GN28" s="54">
        <f t="shared" si="52"/>
        <v>1.4941666666666662</v>
      </c>
      <c r="GO28" s="55">
        <f t="shared" si="53"/>
        <v>2400</v>
      </c>
      <c r="GP28" s="61"/>
      <c r="GQ28" s="62"/>
      <c r="GR28" s="58"/>
      <c r="GS28" s="58"/>
      <c r="GT28" s="59"/>
      <c r="GU28" s="54">
        <f t="shared" si="54"/>
        <v>1.4941666666666662</v>
      </c>
      <c r="GV28" s="55">
        <f t="shared" si="55"/>
        <v>2400</v>
      </c>
    </row>
    <row r="29" spans="1:204" s="60" customFormat="1">
      <c r="A29" s="57">
        <v>26</v>
      </c>
      <c r="B29" s="61"/>
      <c r="C29" s="62"/>
      <c r="D29" s="58">
        <v>20</v>
      </c>
      <c r="E29" s="58">
        <v>20</v>
      </c>
      <c r="F29" s="59"/>
      <c r="G29" s="54">
        <f t="shared" si="57"/>
        <v>1.1879166666666665</v>
      </c>
      <c r="H29" s="55">
        <f t="shared" si="56"/>
        <v>2400</v>
      </c>
      <c r="I29" s="61"/>
      <c r="J29" s="62"/>
      <c r="K29" s="58">
        <v>40</v>
      </c>
      <c r="L29" s="58"/>
      <c r="M29" s="59"/>
      <c r="N29" s="54">
        <f t="shared" si="0"/>
        <v>1.4358333333333329</v>
      </c>
      <c r="O29" s="55">
        <f t="shared" si="1"/>
        <v>2400</v>
      </c>
      <c r="P29" s="61"/>
      <c r="Q29" s="62"/>
      <c r="R29" s="58"/>
      <c r="S29" s="58"/>
      <c r="T29" s="59"/>
      <c r="U29" s="54">
        <f t="shared" si="2"/>
        <v>1.4941666666666662</v>
      </c>
      <c r="V29" s="55">
        <f t="shared" si="3"/>
        <v>2400</v>
      </c>
      <c r="W29" s="61"/>
      <c r="X29" s="62"/>
      <c r="Y29" s="58"/>
      <c r="Z29" s="58"/>
      <c r="AA29" s="59"/>
      <c r="AB29" s="54">
        <f t="shared" si="4"/>
        <v>1.4941666666666662</v>
      </c>
      <c r="AC29" s="55">
        <f t="shared" si="5"/>
        <v>2400</v>
      </c>
      <c r="AD29" s="61"/>
      <c r="AE29" s="62"/>
      <c r="AF29" s="58"/>
      <c r="AG29" s="58"/>
      <c r="AH29" s="59"/>
      <c r="AI29" s="54">
        <f t="shared" si="6"/>
        <v>1.4941666666666662</v>
      </c>
      <c r="AJ29" s="55">
        <f t="shared" si="7"/>
        <v>2400</v>
      </c>
      <c r="AK29" s="61"/>
      <c r="AL29" s="62"/>
      <c r="AM29" s="58"/>
      <c r="AN29" s="58"/>
      <c r="AO29" s="59"/>
      <c r="AP29" s="54">
        <f t="shared" si="8"/>
        <v>1.4941666666666662</v>
      </c>
      <c r="AQ29" s="55">
        <f t="shared" si="9"/>
        <v>2400</v>
      </c>
      <c r="AR29" s="61"/>
      <c r="AS29" s="62"/>
      <c r="AT29" s="58"/>
      <c r="AU29" s="58"/>
      <c r="AV29" s="59"/>
      <c r="AW29" s="54">
        <f t="shared" si="10"/>
        <v>1.4941666666666662</v>
      </c>
      <c r="AX29" s="55">
        <f t="shared" si="11"/>
        <v>2400</v>
      </c>
      <c r="AY29" s="61"/>
      <c r="AZ29" s="62"/>
      <c r="BA29" s="58"/>
      <c r="BB29" s="58"/>
      <c r="BC29" s="59"/>
      <c r="BD29" s="54">
        <f t="shared" si="12"/>
        <v>1.4941666666666662</v>
      </c>
      <c r="BE29" s="55">
        <f t="shared" si="13"/>
        <v>2400</v>
      </c>
      <c r="BF29" s="61"/>
      <c r="BG29" s="62"/>
      <c r="BH29" s="58"/>
      <c r="BI29" s="58"/>
      <c r="BJ29" s="59"/>
      <c r="BK29" s="54">
        <f t="shared" si="14"/>
        <v>1.4941666666666662</v>
      </c>
      <c r="BL29" s="55">
        <f t="shared" si="15"/>
        <v>2400</v>
      </c>
      <c r="BM29" s="61"/>
      <c r="BN29" s="62"/>
      <c r="BO29" s="58"/>
      <c r="BP29" s="58"/>
      <c r="BQ29" s="59"/>
      <c r="BR29" s="54">
        <f t="shared" si="16"/>
        <v>1.4941666666666662</v>
      </c>
      <c r="BS29" s="55">
        <f t="shared" si="17"/>
        <v>2400</v>
      </c>
      <c r="BT29" s="61"/>
      <c r="BU29" s="62"/>
      <c r="BV29" s="58"/>
      <c r="BW29" s="58"/>
      <c r="BX29" s="59"/>
      <c r="BY29" s="54">
        <f t="shared" si="18"/>
        <v>1.4941666666666662</v>
      </c>
      <c r="BZ29" s="55">
        <f t="shared" si="19"/>
        <v>2400</v>
      </c>
      <c r="CA29" s="61"/>
      <c r="CB29" s="62"/>
      <c r="CC29" s="58"/>
      <c r="CD29" s="58"/>
      <c r="CE29" s="59"/>
      <c r="CF29" s="54">
        <f t="shared" si="20"/>
        <v>1.4941666666666662</v>
      </c>
      <c r="CG29" s="55">
        <f t="shared" si="21"/>
        <v>2400</v>
      </c>
      <c r="CH29" s="61"/>
      <c r="CI29" s="62"/>
      <c r="CJ29" s="58"/>
      <c r="CK29" s="58"/>
      <c r="CL29" s="59"/>
      <c r="CM29" s="54">
        <f t="shared" si="22"/>
        <v>1.4941666666666662</v>
      </c>
      <c r="CN29" s="55">
        <f t="shared" si="23"/>
        <v>2400</v>
      </c>
      <c r="CO29" s="61"/>
      <c r="CP29" s="62"/>
      <c r="CQ29" s="58"/>
      <c r="CR29" s="58"/>
      <c r="CS29" s="59"/>
      <c r="CT29" s="54">
        <f t="shared" si="24"/>
        <v>1.4941666666666662</v>
      </c>
      <c r="CU29" s="55">
        <f t="shared" si="25"/>
        <v>2400</v>
      </c>
      <c r="CV29" s="61"/>
      <c r="CW29" s="62"/>
      <c r="CX29" s="58"/>
      <c r="CY29" s="58"/>
      <c r="CZ29" s="59"/>
      <c r="DA29" s="54">
        <f t="shared" si="26"/>
        <v>1.4941666666666662</v>
      </c>
      <c r="DB29" s="55">
        <f t="shared" si="27"/>
        <v>2400</v>
      </c>
      <c r="DC29" s="61"/>
      <c r="DD29" s="62"/>
      <c r="DE29" s="58"/>
      <c r="DF29" s="58"/>
      <c r="DG29" s="59"/>
      <c r="DH29" s="54">
        <f t="shared" si="28"/>
        <v>1.4941666666666662</v>
      </c>
      <c r="DI29" s="55">
        <f t="shared" si="29"/>
        <v>2400</v>
      </c>
      <c r="DJ29" s="61"/>
      <c r="DK29" s="62"/>
      <c r="DL29" s="58"/>
      <c r="DM29" s="58"/>
      <c r="DN29" s="59"/>
      <c r="DO29" s="54">
        <f t="shared" si="30"/>
        <v>1.4941666666666662</v>
      </c>
      <c r="DP29" s="55">
        <f t="shared" si="31"/>
        <v>2400</v>
      </c>
      <c r="DQ29" s="61"/>
      <c r="DR29" s="62"/>
      <c r="DS29" s="58"/>
      <c r="DT29" s="58"/>
      <c r="DU29" s="59"/>
      <c r="DV29" s="54">
        <f t="shared" si="32"/>
        <v>1.4941666666666662</v>
      </c>
      <c r="DW29" s="55">
        <f t="shared" si="33"/>
        <v>2400</v>
      </c>
      <c r="DX29" s="61"/>
      <c r="DY29" s="62"/>
      <c r="DZ29" s="58"/>
      <c r="EA29" s="58"/>
      <c r="EB29" s="59"/>
      <c r="EC29" s="54">
        <f t="shared" si="34"/>
        <v>1.4941666666666662</v>
      </c>
      <c r="ED29" s="55">
        <f t="shared" si="35"/>
        <v>2400</v>
      </c>
      <c r="EE29" s="61"/>
      <c r="EF29" s="62"/>
      <c r="EG29" s="58"/>
      <c r="EH29" s="58"/>
      <c r="EI29" s="59"/>
      <c r="EJ29" s="54">
        <f t="shared" si="36"/>
        <v>1.4941666666666662</v>
      </c>
      <c r="EK29" s="55">
        <f t="shared" si="37"/>
        <v>2400</v>
      </c>
      <c r="EL29" s="61"/>
      <c r="EM29" s="62"/>
      <c r="EN29" s="58"/>
      <c r="EO29" s="58"/>
      <c r="EP29" s="59"/>
      <c r="EQ29" s="54">
        <f t="shared" si="38"/>
        <v>1.4941666666666662</v>
      </c>
      <c r="ER29" s="55">
        <f t="shared" si="39"/>
        <v>2400</v>
      </c>
      <c r="ES29" s="61"/>
      <c r="ET29" s="62"/>
      <c r="EU29" s="58"/>
      <c r="EV29" s="58"/>
      <c r="EW29" s="59"/>
      <c r="EX29" s="54">
        <f t="shared" si="40"/>
        <v>1.4941666666666662</v>
      </c>
      <c r="EY29" s="55">
        <f t="shared" si="41"/>
        <v>2400</v>
      </c>
      <c r="EZ29" s="61"/>
      <c r="FA29" s="62"/>
      <c r="FB29" s="58"/>
      <c r="FC29" s="58"/>
      <c r="FD29" s="59"/>
      <c r="FE29" s="54">
        <f t="shared" si="42"/>
        <v>1.4941666666666662</v>
      </c>
      <c r="FF29" s="55">
        <f t="shared" si="43"/>
        <v>2400</v>
      </c>
      <c r="FG29" s="61"/>
      <c r="FH29" s="62"/>
      <c r="FI29" s="58"/>
      <c r="FJ29" s="58"/>
      <c r="FK29" s="59"/>
      <c r="FL29" s="54">
        <f t="shared" si="44"/>
        <v>1.4941666666666662</v>
      </c>
      <c r="FM29" s="55">
        <f t="shared" si="45"/>
        <v>2400</v>
      </c>
      <c r="FN29" s="61"/>
      <c r="FO29" s="62"/>
      <c r="FP29" s="58"/>
      <c r="FQ29" s="58"/>
      <c r="FR29" s="59"/>
      <c r="FS29" s="54">
        <f t="shared" si="46"/>
        <v>1.4941666666666662</v>
      </c>
      <c r="FT29" s="55">
        <f t="shared" si="47"/>
        <v>2400</v>
      </c>
      <c r="FU29" s="61"/>
      <c r="FV29" s="62"/>
      <c r="FW29" s="58"/>
      <c r="FX29" s="58"/>
      <c r="FY29" s="59"/>
      <c r="FZ29" s="54">
        <f t="shared" si="48"/>
        <v>1.4941666666666662</v>
      </c>
      <c r="GA29" s="55">
        <f t="shared" si="49"/>
        <v>2400</v>
      </c>
      <c r="GB29" s="61"/>
      <c r="GC29" s="62"/>
      <c r="GD29" s="58"/>
      <c r="GE29" s="58"/>
      <c r="GF29" s="59"/>
      <c r="GG29" s="54">
        <f t="shared" si="50"/>
        <v>1.4941666666666662</v>
      </c>
      <c r="GH29" s="55">
        <f t="shared" si="51"/>
        <v>2400</v>
      </c>
      <c r="GI29" s="61"/>
      <c r="GJ29" s="62"/>
      <c r="GK29" s="58"/>
      <c r="GL29" s="58"/>
      <c r="GM29" s="59"/>
      <c r="GN29" s="54">
        <f t="shared" si="52"/>
        <v>1.4941666666666662</v>
      </c>
      <c r="GO29" s="55">
        <f t="shared" si="53"/>
        <v>2400</v>
      </c>
      <c r="GP29" s="61"/>
      <c r="GQ29" s="62"/>
      <c r="GR29" s="58"/>
      <c r="GS29" s="58"/>
      <c r="GT29" s="59"/>
      <c r="GU29" s="54">
        <f t="shared" si="54"/>
        <v>1.4941666666666662</v>
      </c>
      <c r="GV29" s="55">
        <f t="shared" si="55"/>
        <v>2400</v>
      </c>
    </row>
    <row r="30" spans="1:204" s="60" customFormat="1">
      <c r="A30" s="57">
        <v>27</v>
      </c>
      <c r="B30" s="61"/>
      <c r="C30" s="62"/>
      <c r="D30" s="58">
        <v>20</v>
      </c>
      <c r="E30" s="58">
        <v>30</v>
      </c>
      <c r="F30" s="59"/>
      <c r="G30" s="54">
        <f t="shared" si="57"/>
        <v>1.1983333333333333</v>
      </c>
      <c r="H30" s="55">
        <f t="shared" si="56"/>
        <v>2400</v>
      </c>
      <c r="I30" s="61"/>
      <c r="J30" s="62"/>
      <c r="K30" s="154">
        <v>40</v>
      </c>
      <c r="L30" s="154">
        <v>20</v>
      </c>
      <c r="M30" s="59"/>
      <c r="N30" s="54">
        <f t="shared" si="0"/>
        <v>1.4483333333333328</v>
      </c>
      <c r="O30" s="55">
        <f t="shared" si="1"/>
        <v>2400</v>
      </c>
      <c r="P30" s="61"/>
      <c r="Q30" s="62"/>
      <c r="R30" s="58"/>
      <c r="S30" s="58"/>
      <c r="T30" s="59"/>
      <c r="U30" s="54">
        <f t="shared" si="2"/>
        <v>1.4941666666666662</v>
      </c>
      <c r="V30" s="55">
        <f t="shared" si="3"/>
        <v>2400</v>
      </c>
      <c r="W30" s="61"/>
      <c r="X30" s="62"/>
      <c r="Y30" s="58"/>
      <c r="Z30" s="58"/>
      <c r="AA30" s="59"/>
      <c r="AB30" s="54">
        <f t="shared" si="4"/>
        <v>1.4941666666666662</v>
      </c>
      <c r="AC30" s="55">
        <f t="shared" si="5"/>
        <v>2400</v>
      </c>
      <c r="AD30" s="61"/>
      <c r="AE30" s="62"/>
      <c r="AF30" s="58"/>
      <c r="AG30" s="58"/>
      <c r="AH30" s="59"/>
      <c r="AI30" s="54">
        <f t="shared" si="6"/>
        <v>1.4941666666666662</v>
      </c>
      <c r="AJ30" s="55">
        <f t="shared" si="7"/>
        <v>2400</v>
      </c>
      <c r="AK30" s="61"/>
      <c r="AL30" s="62"/>
      <c r="AM30" s="58"/>
      <c r="AN30" s="58"/>
      <c r="AO30" s="59"/>
      <c r="AP30" s="54">
        <f t="shared" si="8"/>
        <v>1.4941666666666662</v>
      </c>
      <c r="AQ30" s="55">
        <f t="shared" si="9"/>
        <v>2400</v>
      </c>
      <c r="AR30" s="61"/>
      <c r="AS30" s="62"/>
      <c r="AT30" s="58"/>
      <c r="AU30" s="58"/>
      <c r="AV30" s="59"/>
      <c r="AW30" s="54">
        <f t="shared" si="10"/>
        <v>1.4941666666666662</v>
      </c>
      <c r="AX30" s="55">
        <f t="shared" si="11"/>
        <v>2400</v>
      </c>
      <c r="AY30" s="61"/>
      <c r="AZ30" s="62"/>
      <c r="BA30" s="58"/>
      <c r="BB30" s="58"/>
      <c r="BC30" s="59"/>
      <c r="BD30" s="54">
        <f t="shared" si="12"/>
        <v>1.4941666666666662</v>
      </c>
      <c r="BE30" s="55">
        <f t="shared" si="13"/>
        <v>2400</v>
      </c>
      <c r="BF30" s="61"/>
      <c r="BG30" s="62"/>
      <c r="BH30" s="58"/>
      <c r="BI30" s="58"/>
      <c r="BJ30" s="59"/>
      <c r="BK30" s="54">
        <f t="shared" si="14"/>
        <v>1.4941666666666662</v>
      </c>
      <c r="BL30" s="55">
        <f t="shared" si="15"/>
        <v>2400</v>
      </c>
      <c r="BM30" s="61"/>
      <c r="BN30" s="62"/>
      <c r="BO30" s="58"/>
      <c r="BP30" s="58"/>
      <c r="BQ30" s="59"/>
      <c r="BR30" s="54">
        <f t="shared" si="16"/>
        <v>1.4941666666666662</v>
      </c>
      <c r="BS30" s="55">
        <f t="shared" si="17"/>
        <v>2400</v>
      </c>
      <c r="BT30" s="61"/>
      <c r="BU30" s="62"/>
      <c r="BV30" s="58"/>
      <c r="BW30" s="58"/>
      <c r="BX30" s="59"/>
      <c r="BY30" s="54">
        <f t="shared" si="18"/>
        <v>1.4941666666666662</v>
      </c>
      <c r="BZ30" s="55">
        <f t="shared" si="19"/>
        <v>2400</v>
      </c>
      <c r="CA30" s="61"/>
      <c r="CB30" s="62"/>
      <c r="CC30" s="58"/>
      <c r="CD30" s="58"/>
      <c r="CE30" s="59"/>
      <c r="CF30" s="54">
        <f t="shared" si="20"/>
        <v>1.4941666666666662</v>
      </c>
      <c r="CG30" s="55">
        <f t="shared" si="21"/>
        <v>2400</v>
      </c>
      <c r="CH30" s="61"/>
      <c r="CI30" s="62"/>
      <c r="CJ30" s="58"/>
      <c r="CK30" s="58"/>
      <c r="CL30" s="59"/>
      <c r="CM30" s="54">
        <f t="shared" si="22"/>
        <v>1.4941666666666662</v>
      </c>
      <c r="CN30" s="55">
        <f t="shared" si="23"/>
        <v>2400</v>
      </c>
      <c r="CO30" s="61"/>
      <c r="CP30" s="62"/>
      <c r="CQ30" s="58"/>
      <c r="CR30" s="58"/>
      <c r="CS30" s="59"/>
      <c r="CT30" s="54">
        <f t="shared" si="24"/>
        <v>1.4941666666666662</v>
      </c>
      <c r="CU30" s="55">
        <f t="shared" si="25"/>
        <v>2400</v>
      </c>
      <c r="CV30" s="61"/>
      <c r="CW30" s="62"/>
      <c r="CX30" s="58"/>
      <c r="CY30" s="58"/>
      <c r="CZ30" s="59"/>
      <c r="DA30" s="54">
        <f t="shared" si="26"/>
        <v>1.4941666666666662</v>
      </c>
      <c r="DB30" s="55">
        <f t="shared" si="27"/>
        <v>2400</v>
      </c>
      <c r="DC30" s="61"/>
      <c r="DD30" s="62"/>
      <c r="DE30" s="58"/>
      <c r="DF30" s="58"/>
      <c r="DG30" s="59"/>
      <c r="DH30" s="54">
        <f t="shared" si="28"/>
        <v>1.4941666666666662</v>
      </c>
      <c r="DI30" s="55">
        <f t="shared" si="29"/>
        <v>2400</v>
      </c>
      <c r="DJ30" s="61"/>
      <c r="DK30" s="62"/>
      <c r="DL30" s="58"/>
      <c r="DM30" s="58"/>
      <c r="DN30" s="59"/>
      <c r="DO30" s="54">
        <f t="shared" si="30"/>
        <v>1.4941666666666662</v>
      </c>
      <c r="DP30" s="55">
        <f t="shared" si="31"/>
        <v>2400</v>
      </c>
      <c r="DQ30" s="61"/>
      <c r="DR30" s="62"/>
      <c r="DS30" s="58"/>
      <c r="DT30" s="58"/>
      <c r="DU30" s="59"/>
      <c r="DV30" s="54">
        <f t="shared" si="32"/>
        <v>1.4941666666666662</v>
      </c>
      <c r="DW30" s="55">
        <f t="shared" si="33"/>
        <v>2400</v>
      </c>
      <c r="DX30" s="61"/>
      <c r="DY30" s="62"/>
      <c r="DZ30" s="58"/>
      <c r="EA30" s="58"/>
      <c r="EB30" s="59"/>
      <c r="EC30" s="54">
        <f t="shared" si="34"/>
        <v>1.4941666666666662</v>
      </c>
      <c r="ED30" s="55">
        <f t="shared" si="35"/>
        <v>2400</v>
      </c>
      <c r="EE30" s="61"/>
      <c r="EF30" s="62"/>
      <c r="EG30" s="58"/>
      <c r="EH30" s="58"/>
      <c r="EI30" s="59"/>
      <c r="EJ30" s="54">
        <f t="shared" si="36"/>
        <v>1.4941666666666662</v>
      </c>
      <c r="EK30" s="55">
        <f t="shared" si="37"/>
        <v>2400</v>
      </c>
      <c r="EL30" s="61"/>
      <c r="EM30" s="62"/>
      <c r="EN30" s="58"/>
      <c r="EO30" s="58"/>
      <c r="EP30" s="59"/>
      <c r="EQ30" s="54">
        <f t="shared" si="38"/>
        <v>1.4941666666666662</v>
      </c>
      <c r="ER30" s="55">
        <f t="shared" si="39"/>
        <v>2400</v>
      </c>
      <c r="ES30" s="61"/>
      <c r="ET30" s="62"/>
      <c r="EU30" s="58"/>
      <c r="EV30" s="58"/>
      <c r="EW30" s="59"/>
      <c r="EX30" s="54">
        <f t="shared" si="40"/>
        <v>1.4941666666666662</v>
      </c>
      <c r="EY30" s="55">
        <f t="shared" si="41"/>
        <v>2400</v>
      </c>
      <c r="EZ30" s="61"/>
      <c r="FA30" s="62"/>
      <c r="FB30" s="58"/>
      <c r="FC30" s="58"/>
      <c r="FD30" s="59"/>
      <c r="FE30" s="54">
        <f t="shared" si="42"/>
        <v>1.4941666666666662</v>
      </c>
      <c r="FF30" s="55">
        <f t="shared" si="43"/>
        <v>2400</v>
      </c>
      <c r="FG30" s="61"/>
      <c r="FH30" s="62"/>
      <c r="FI30" s="58"/>
      <c r="FJ30" s="58"/>
      <c r="FK30" s="59"/>
      <c r="FL30" s="54">
        <f t="shared" si="44"/>
        <v>1.4941666666666662</v>
      </c>
      <c r="FM30" s="55">
        <f t="shared" si="45"/>
        <v>2400</v>
      </c>
      <c r="FN30" s="61"/>
      <c r="FO30" s="62"/>
      <c r="FP30" s="58"/>
      <c r="FQ30" s="58"/>
      <c r="FR30" s="59"/>
      <c r="FS30" s="54">
        <f t="shared" si="46"/>
        <v>1.4941666666666662</v>
      </c>
      <c r="FT30" s="55">
        <f t="shared" si="47"/>
        <v>2400</v>
      </c>
      <c r="FU30" s="61"/>
      <c r="FV30" s="62"/>
      <c r="FW30" s="58"/>
      <c r="FX30" s="58"/>
      <c r="FY30" s="59"/>
      <c r="FZ30" s="54">
        <f t="shared" si="48"/>
        <v>1.4941666666666662</v>
      </c>
      <c r="GA30" s="55">
        <f t="shared" si="49"/>
        <v>2400</v>
      </c>
      <c r="GB30" s="61"/>
      <c r="GC30" s="62"/>
      <c r="GD30" s="58"/>
      <c r="GE30" s="58"/>
      <c r="GF30" s="59"/>
      <c r="GG30" s="54">
        <f t="shared" si="50"/>
        <v>1.4941666666666662</v>
      </c>
      <c r="GH30" s="55">
        <f t="shared" si="51"/>
        <v>2400</v>
      </c>
      <c r="GI30" s="61"/>
      <c r="GJ30" s="62"/>
      <c r="GK30" s="58"/>
      <c r="GL30" s="58"/>
      <c r="GM30" s="59"/>
      <c r="GN30" s="54">
        <f t="shared" si="52"/>
        <v>1.4941666666666662</v>
      </c>
      <c r="GO30" s="55">
        <f t="shared" si="53"/>
        <v>2400</v>
      </c>
      <c r="GP30" s="61"/>
      <c r="GQ30" s="62"/>
      <c r="GR30" s="58"/>
      <c r="GS30" s="58"/>
      <c r="GT30" s="59"/>
      <c r="GU30" s="54">
        <f t="shared" si="54"/>
        <v>1.4941666666666662</v>
      </c>
      <c r="GV30" s="55">
        <f t="shared" si="55"/>
        <v>2400</v>
      </c>
    </row>
    <row r="31" spans="1:204" s="60" customFormat="1">
      <c r="A31" s="57">
        <v>28</v>
      </c>
      <c r="B31" s="61"/>
      <c r="C31" s="62"/>
      <c r="D31" s="58">
        <v>20</v>
      </c>
      <c r="E31" s="58">
        <v>20</v>
      </c>
      <c r="F31" s="59"/>
      <c r="G31" s="54">
        <f t="shared" si="57"/>
        <v>1.2066666666666668</v>
      </c>
      <c r="H31" s="55">
        <f t="shared" si="56"/>
        <v>2400</v>
      </c>
      <c r="I31" s="61"/>
      <c r="J31" s="62"/>
      <c r="K31" s="154">
        <v>20</v>
      </c>
      <c r="L31" s="154">
        <v>20</v>
      </c>
      <c r="M31" s="59"/>
      <c r="N31" s="54">
        <f t="shared" si="0"/>
        <v>1.4566666666666661</v>
      </c>
      <c r="O31" s="55">
        <f t="shared" si="1"/>
        <v>2400</v>
      </c>
      <c r="P31" s="61"/>
      <c r="Q31" s="62"/>
      <c r="R31" s="58"/>
      <c r="S31" s="58"/>
      <c r="T31" s="59"/>
      <c r="U31" s="54">
        <f t="shared" si="2"/>
        <v>1.4941666666666662</v>
      </c>
      <c r="V31" s="55">
        <f t="shared" si="3"/>
        <v>2400</v>
      </c>
      <c r="W31" s="61"/>
      <c r="X31" s="62"/>
      <c r="Y31" s="58"/>
      <c r="Z31" s="58"/>
      <c r="AA31" s="59"/>
      <c r="AB31" s="54">
        <f t="shared" si="4"/>
        <v>1.4941666666666662</v>
      </c>
      <c r="AC31" s="55">
        <f t="shared" si="5"/>
        <v>2400</v>
      </c>
      <c r="AD31" s="61"/>
      <c r="AE31" s="62"/>
      <c r="AF31" s="58"/>
      <c r="AG31" s="58"/>
      <c r="AH31" s="59"/>
      <c r="AI31" s="54">
        <f t="shared" si="6"/>
        <v>1.4941666666666662</v>
      </c>
      <c r="AJ31" s="55">
        <f t="shared" si="7"/>
        <v>2400</v>
      </c>
      <c r="AK31" s="61"/>
      <c r="AL31" s="62"/>
      <c r="AM31" s="58"/>
      <c r="AN31" s="58"/>
      <c r="AO31" s="59"/>
      <c r="AP31" s="54">
        <f t="shared" si="8"/>
        <v>1.4941666666666662</v>
      </c>
      <c r="AQ31" s="55">
        <f t="shared" si="9"/>
        <v>2400</v>
      </c>
      <c r="AR31" s="61"/>
      <c r="AS31" s="62"/>
      <c r="AT31" s="58"/>
      <c r="AU31" s="58"/>
      <c r="AV31" s="59"/>
      <c r="AW31" s="54">
        <f t="shared" si="10"/>
        <v>1.4941666666666662</v>
      </c>
      <c r="AX31" s="55">
        <f t="shared" si="11"/>
        <v>2400</v>
      </c>
      <c r="AY31" s="61"/>
      <c r="AZ31" s="62"/>
      <c r="BA31" s="58"/>
      <c r="BB31" s="58"/>
      <c r="BC31" s="59"/>
      <c r="BD31" s="54">
        <f t="shared" si="12"/>
        <v>1.4941666666666662</v>
      </c>
      <c r="BE31" s="55">
        <f t="shared" si="13"/>
        <v>2400</v>
      </c>
      <c r="BF31" s="61"/>
      <c r="BG31" s="62"/>
      <c r="BH31" s="58"/>
      <c r="BI31" s="58"/>
      <c r="BJ31" s="59"/>
      <c r="BK31" s="54">
        <f t="shared" si="14"/>
        <v>1.4941666666666662</v>
      </c>
      <c r="BL31" s="55">
        <f t="shared" si="15"/>
        <v>2400</v>
      </c>
      <c r="BM31" s="61"/>
      <c r="BN31" s="62"/>
      <c r="BO31" s="58"/>
      <c r="BP31" s="58"/>
      <c r="BQ31" s="59"/>
      <c r="BR31" s="54">
        <f t="shared" si="16"/>
        <v>1.4941666666666662</v>
      </c>
      <c r="BS31" s="55">
        <f t="shared" si="17"/>
        <v>2400</v>
      </c>
      <c r="BT31" s="61"/>
      <c r="BU31" s="62"/>
      <c r="BV31" s="58"/>
      <c r="BW31" s="58"/>
      <c r="BX31" s="59"/>
      <c r="BY31" s="54">
        <f t="shared" si="18"/>
        <v>1.4941666666666662</v>
      </c>
      <c r="BZ31" s="55">
        <f t="shared" si="19"/>
        <v>2400</v>
      </c>
      <c r="CA31" s="61"/>
      <c r="CB31" s="62"/>
      <c r="CC31" s="58"/>
      <c r="CD31" s="58"/>
      <c r="CE31" s="59"/>
      <c r="CF31" s="54">
        <f t="shared" si="20"/>
        <v>1.4941666666666662</v>
      </c>
      <c r="CG31" s="55">
        <f t="shared" si="21"/>
        <v>2400</v>
      </c>
      <c r="CH31" s="61"/>
      <c r="CI31" s="62"/>
      <c r="CJ31" s="58"/>
      <c r="CK31" s="58"/>
      <c r="CL31" s="59"/>
      <c r="CM31" s="54">
        <f t="shared" si="22"/>
        <v>1.4941666666666662</v>
      </c>
      <c r="CN31" s="55">
        <f t="shared" si="23"/>
        <v>2400</v>
      </c>
      <c r="CO31" s="61"/>
      <c r="CP31" s="62"/>
      <c r="CQ31" s="58"/>
      <c r="CR31" s="58"/>
      <c r="CS31" s="59"/>
      <c r="CT31" s="54">
        <f t="shared" si="24"/>
        <v>1.4941666666666662</v>
      </c>
      <c r="CU31" s="55">
        <f t="shared" si="25"/>
        <v>2400</v>
      </c>
      <c r="CV31" s="61"/>
      <c r="CW31" s="62"/>
      <c r="CX31" s="58"/>
      <c r="CY31" s="58"/>
      <c r="CZ31" s="59"/>
      <c r="DA31" s="54">
        <f t="shared" si="26"/>
        <v>1.4941666666666662</v>
      </c>
      <c r="DB31" s="55">
        <f t="shared" si="27"/>
        <v>2400</v>
      </c>
      <c r="DC31" s="61"/>
      <c r="DD31" s="62"/>
      <c r="DE31" s="58"/>
      <c r="DF31" s="58"/>
      <c r="DG31" s="59"/>
      <c r="DH31" s="54">
        <f t="shared" si="28"/>
        <v>1.4941666666666662</v>
      </c>
      <c r="DI31" s="55">
        <f t="shared" si="29"/>
        <v>2400</v>
      </c>
      <c r="DJ31" s="61"/>
      <c r="DK31" s="62"/>
      <c r="DL31" s="58"/>
      <c r="DM31" s="58"/>
      <c r="DN31" s="59"/>
      <c r="DO31" s="54">
        <f t="shared" si="30"/>
        <v>1.4941666666666662</v>
      </c>
      <c r="DP31" s="55">
        <f t="shared" si="31"/>
        <v>2400</v>
      </c>
      <c r="DQ31" s="61"/>
      <c r="DR31" s="62"/>
      <c r="DS31" s="58"/>
      <c r="DT31" s="58"/>
      <c r="DU31" s="59"/>
      <c r="DV31" s="54">
        <f t="shared" si="32"/>
        <v>1.4941666666666662</v>
      </c>
      <c r="DW31" s="55">
        <f t="shared" si="33"/>
        <v>2400</v>
      </c>
      <c r="DX31" s="61"/>
      <c r="DY31" s="62"/>
      <c r="DZ31" s="58"/>
      <c r="EA31" s="58"/>
      <c r="EB31" s="59"/>
      <c r="EC31" s="54">
        <f t="shared" si="34"/>
        <v>1.4941666666666662</v>
      </c>
      <c r="ED31" s="55">
        <f t="shared" si="35"/>
        <v>2400</v>
      </c>
      <c r="EE31" s="61"/>
      <c r="EF31" s="62"/>
      <c r="EG31" s="58"/>
      <c r="EH31" s="58"/>
      <c r="EI31" s="59"/>
      <c r="EJ31" s="54">
        <f t="shared" si="36"/>
        <v>1.4941666666666662</v>
      </c>
      <c r="EK31" s="55">
        <f t="shared" si="37"/>
        <v>2400</v>
      </c>
      <c r="EL31" s="61"/>
      <c r="EM31" s="62"/>
      <c r="EN31" s="58"/>
      <c r="EO31" s="58"/>
      <c r="EP31" s="59"/>
      <c r="EQ31" s="54">
        <f t="shared" si="38"/>
        <v>1.4941666666666662</v>
      </c>
      <c r="ER31" s="55">
        <f t="shared" si="39"/>
        <v>2400</v>
      </c>
      <c r="ES31" s="61"/>
      <c r="ET31" s="62"/>
      <c r="EU31" s="58"/>
      <c r="EV31" s="58"/>
      <c r="EW31" s="59"/>
      <c r="EX31" s="54">
        <f t="shared" si="40"/>
        <v>1.4941666666666662</v>
      </c>
      <c r="EY31" s="55">
        <f t="shared" si="41"/>
        <v>2400</v>
      </c>
      <c r="EZ31" s="61"/>
      <c r="FA31" s="62"/>
      <c r="FB31" s="58"/>
      <c r="FC31" s="58"/>
      <c r="FD31" s="59"/>
      <c r="FE31" s="54">
        <f t="shared" si="42"/>
        <v>1.4941666666666662</v>
      </c>
      <c r="FF31" s="55">
        <f t="shared" si="43"/>
        <v>2400</v>
      </c>
      <c r="FG31" s="61"/>
      <c r="FH31" s="62"/>
      <c r="FI31" s="58"/>
      <c r="FJ31" s="58"/>
      <c r="FK31" s="59"/>
      <c r="FL31" s="54">
        <f t="shared" si="44"/>
        <v>1.4941666666666662</v>
      </c>
      <c r="FM31" s="55">
        <f t="shared" si="45"/>
        <v>2400</v>
      </c>
      <c r="FN31" s="61"/>
      <c r="FO31" s="62"/>
      <c r="FP31" s="58"/>
      <c r="FQ31" s="58"/>
      <c r="FR31" s="59"/>
      <c r="FS31" s="54">
        <f t="shared" si="46"/>
        <v>1.4941666666666662</v>
      </c>
      <c r="FT31" s="55">
        <f t="shared" si="47"/>
        <v>2400</v>
      </c>
      <c r="FU31" s="61"/>
      <c r="FV31" s="62"/>
      <c r="FW31" s="58"/>
      <c r="FX31" s="58"/>
      <c r="FY31" s="59"/>
      <c r="FZ31" s="54">
        <f t="shared" si="48"/>
        <v>1.4941666666666662</v>
      </c>
      <c r="GA31" s="55">
        <f t="shared" si="49"/>
        <v>2400</v>
      </c>
      <c r="GB31" s="61"/>
      <c r="GC31" s="62"/>
      <c r="GD31" s="58"/>
      <c r="GE31" s="58"/>
      <c r="GF31" s="59"/>
      <c r="GG31" s="54">
        <f t="shared" si="50"/>
        <v>1.4941666666666662</v>
      </c>
      <c r="GH31" s="55">
        <f t="shared" si="51"/>
        <v>2400</v>
      </c>
      <c r="GI31" s="61"/>
      <c r="GJ31" s="62"/>
      <c r="GK31" s="58"/>
      <c r="GL31" s="58"/>
      <c r="GM31" s="59"/>
      <c r="GN31" s="54">
        <f t="shared" si="52"/>
        <v>1.4941666666666662</v>
      </c>
      <c r="GO31" s="55">
        <f t="shared" si="53"/>
        <v>2400</v>
      </c>
      <c r="GP31" s="61"/>
      <c r="GQ31" s="62"/>
      <c r="GR31" s="58"/>
      <c r="GS31" s="58"/>
      <c r="GT31" s="59"/>
      <c r="GU31" s="54">
        <f t="shared" si="54"/>
        <v>1.4941666666666662</v>
      </c>
      <c r="GV31" s="55">
        <f t="shared" si="55"/>
        <v>2400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1.2066666666666668</v>
      </c>
      <c r="H32" s="55">
        <f t="shared" si="56"/>
        <v>2400</v>
      </c>
      <c r="I32" s="61"/>
      <c r="J32" s="62"/>
      <c r="K32" s="154">
        <v>20</v>
      </c>
      <c r="L32" s="154">
        <v>40</v>
      </c>
      <c r="M32" s="59"/>
      <c r="N32" s="54">
        <f t="shared" si="0"/>
        <v>1.4691666666666661</v>
      </c>
      <c r="O32" s="55">
        <f t="shared" si="1"/>
        <v>2400</v>
      </c>
      <c r="P32" s="61"/>
      <c r="Q32" s="62"/>
      <c r="R32" s="58"/>
      <c r="S32" s="58"/>
      <c r="T32" s="59"/>
      <c r="U32" s="54">
        <f t="shared" si="2"/>
        <v>1.4941666666666662</v>
      </c>
      <c r="V32" s="55">
        <f t="shared" si="3"/>
        <v>2400</v>
      </c>
      <c r="W32" s="61"/>
      <c r="X32" s="62"/>
      <c r="Y32" s="58"/>
      <c r="Z32" s="58"/>
      <c r="AA32" s="59"/>
      <c r="AB32" s="54">
        <f t="shared" si="4"/>
        <v>1.4941666666666662</v>
      </c>
      <c r="AC32" s="55">
        <f t="shared" si="5"/>
        <v>2400</v>
      </c>
      <c r="AD32" s="61"/>
      <c r="AE32" s="62"/>
      <c r="AF32" s="58"/>
      <c r="AG32" s="58"/>
      <c r="AH32" s="59"/>
      <c r="AI32" s="54">
        <f t="shared" si="6"/>
        <v>1.4941666666666662</v>
      </c>
      <c r="AJ32" s="55">
        <f t="shared" si="7"/>
        <v>2400</v>
      </c>
      <c r="AK32" s="61"/>
      <c r="AL32" s="62"/>
      <c r="AM32" s="58"/>
      <c r="AN32" s="58"/>
      <c r="AO32" s="59"/>
      <c r="AP32" s="54">
        <f t="shared" si="8"/>
        <v>1.4941666666666662</v>
      </c>
      <c r="AQ32" s="55">
        <f t="shared" si="9"/>
        <v>2400</v>
      </c>
      <c r="AR32" s="61"/>
      <c r="AS32" s="62"/>
      <c r="AT32" s="58"/>
      <c r="AU32" s="58"/>
      <c r="AV32" s="59"/>
      <c r="AW32" s="54">
        <f t="shared" si="10"/>
        <v>1.4941666666666662</v>
      </c>
      <c r="AX32" s="55">
        <f t="shared" si="11"/>
        <v>2400</v>
      </c>
      <c r="AY32" s="61"/>
      <c r="AZ32" s="62"/>
      <c r="BA32" s="58"/>
      <c r="BB32" s="58"/>
      <c r="BC32" s="59"/>
      <c r="BD32" s="54">
        <f t="shared" si="12"/>
        <v>1.4941666666666662</v>
      </c>
      <c r="BE32" s="55">
        <f t="shared" si="13"/>
        <v>2400</v>
      </c>
      <c r="BF32" s="61"/>
      <c r="BG32" s="62"/>
      <c r="BH32" s="58"/>
      <c r="BI32" s="58"/>
      <c r="BJ32" s="59"/>
      <c r="BK32" s="54">
        <f t="shared" si="14"/>
        <v>1.4941666666666662</v>
      </c>
      <c r="BL32" s="55">
        <f t="shared" si="15"/>
        <v>2400</v>
      </c>
      <c r="BM32" s="61"/>
      <c r="BN32" s="62"/>
      <c r="BO32" s="58"/>
      <c r="BP32" s="58"/>
      <c r="BQ32" s="59"/>
      <c r="BR32" s="54">
        <f t="shared" si="16"/>
        <v>1.4941666666666662</v>
      </c>
      <c r="BS32" s="55">
        <f t="shared" si="17"/>
        <v>2400</v>
      </c>
      <c r="BT32" s="61"/>
      <c r="BU32" s="62"/>
      <c r="BV32" s="58"/>
      <c r="BW32" s="58"/>
      <c r="BX32" s="59"/>
      <c r="BY32" s="54">
        <f t="shared" si="18"/>
        <v>1.4941666666666662</v>
      </c>
      <c r="BZ32" s="55">
        <f t="shared" si="19"/>
        <v>2400</v>
      </c>
      <c r="CA32" s="61"/>
      <c r="CB32" s="62"/>
      <c r="CC32" s="58"/>
      <c r="CD32" s="58"/>
      <c r="CE32" s="59"/>
      <c r="CF32" s="54">
        <f t="shared" si="20"/>
        <v>1.4941666666666662</v>
      </c>
      <c r="CG32" s="55">
        <f t="shared" si="21"/>
        <v>2400</v>
      </c>
      <c r="CH32" s="61"/>
      <c r="CI32" s="62"/>
      <c r="CJ32" s="58"/>
      <c r="CK32" s="58"/>
      <c r="CL32" s="59"/>
      <c r="CM32" s="54">
        <f t="shared" si="22"/>
        <v>1.4941666666666662</v>
      </c>
      <c r="CN32" s="55">
        <f t="shared" si="23"/>
        <v>2400</v>
      </c>
      <c r="CO32" s="61"/>
      <c r="CP32" s="62"/>
      <c r="CQ32" s="58"/>
      <c r="CR32" s="58"/>
      <c r="CS32" s="59"/>
      <c r="CT32" s="54">
        <f t="shared" si="24"/>
        <v>1.4941666666666662</v>
      </c>
      <c r="CU32" s="55">
        <f t="shared" si="25"/>
        <v>2400</v>
      </c>
      <c r="CV32" s="61"/>
      <c r="CW32" s="62"/>
      <c r="CX32" s="58"/>
      <c r="CY32" s="58"/>
      <c r="CZ32" s="59"/>
      <c r="DA32" s="54">
        <f t="shared" si="26"/>
        <v>1.4941666666666662</v>
      </c>
      <c r="DB32" s="55">
        <f t="shared" si="27"/>
        <v>2400</v>
      </c>
      <c r="DC32" s="61"/>
      <c r="DD32" s="62"/>
      <c r="DE32" s="58"/>
      <c r="DF32" s="58"/>
      <c r="DG32" s="59"/>
      <c r="DH32" s="54">
        <f t="shared" si="28"/>
        <v>1.4941666666666662</v>
      </c>
      <c r="DI32" s="55">
        <f t="shared" si="29"/>
        <v>2400</v>
      </c>
      <c r="DJ32" s="61"/>
      <c r="DK32" s="62"/>
      <c r="DL32" s="58"/>
      <c r="DM32" s="58"/>
      <c r="DN32" s="59"/>
      <c r="DO32" s="54">
        <f t="shared" si="30"/>
        <v>1.4941666666666662</v>
      </c>
      <c r="DP32" s="55">
        <f t="shared" si="31"/>
        <v>2400</v>
      </c>
      <c r="DQ32" s="61"/>
      <c r="DR32" s="62"/>
      <c r="DS32" s="58"/>
      <c r="DT32" s="58"/>
      <c r="DU32" s="59"/>
      <c r="DV32" s="54">
        <f t="shared" si="32"/>
        <v>1.4941666666666662</v>
      </c>
      <c r="DW32" s="55">
        <f t="shared" si="33"/>
        <v>2400</v>
      </c>
      <c r="DX32" s="61"/>
      <c r="DY32" s="62"/>
      <c r="DZ32" s="58"/>
      <c r="EA32" s="58"/>
      <c r="EB32" s="59"/>
      <c r="EC32" s="54">
        <f t="shared" si="34"/>
        <v>1.4941666666666662</v>
      </c>
      <c r="ED32" s="55">
        <f t="shared" si="35"/>
        <v>2400</v>
      </c>
      <c r="EE32" s="61"/>
      <c r="EF32" s="62"/>
      <c r="EG32" s="58"/>
      <c r="EH32" s="58"/>
      <c r="EI32" s="59"/>
      <c r="EJ32" s="54">
        <f t="shared" si="36"/>
        <v>1.4941666666666662</v>
      </c>
      <c r="EK32" s="55">
        <f t="shared" si="37"/>
        <v>2400</v>
      </c>
      <c r="EL32" s="61"/>
      <c r="EM32" s="62"/>
      <c r="EN32" s="58"/>
      <c r="EO32" s="58"/>
      <c r="EP32" s="59"/>
      <c r="EQ32" s="54">
        <f t="shared" si="38"/>
        <v>1.4941666666666662</v>
      </c>
      <c r="ER32" s="55">
        <f t="shared" si="39"/>
        <v>2400</v>
      </c>
      <c r="ES32" s="61"/>
      <c r="ET32" s="62"/>
      <c r="EU32" s="58"/>
      <c r="EV32" s="58"/>
      <c r="EW32" s="59"/>
      <c r="EX32" s="54">
        <f t="shared" si="40"/>
        <v>1.4941666666666662</v>
      </c>
      <c r="EY32" s="55">
        <f t="shared" si="41"/>
        <v>2400</v>
      </c>
      <c r="EZ32" s="61"/>
      <c r="FA32" s="62"/>
      <c r="FB32" s="58"/>
      <c r="FC32" s="58"/>
      <c r="FD32" s="59"/>
      <c r="FE32" s="54">
        <f t="shared" si="42"/>
        <v>1.4941666666666662</v>
      </c>
      <c r="FF32" s="55">
        <f t="shared" si="43"/>
        <v>2400</v>
      </c>
      <c r="FG32" s="61"/>
      <c r="FH32" s="62"/>
      <c r="FI32" s="58"/>
      <c r="FJ32" s="58"/>
      <c r="FK32" s="59"/>
      <c r="FL32" s="54">
        <f t="shared" si="44"/>
        <v>1.4941666666666662</v>
      </c>
      <c r="FM32" s="55">
        <f t="shared" si="45"/>
        <v>2400</v>
      </c>
      <c r="FN32" s="61"/>
      <c r="FO32" s="62"/>
      <c r="FP32" s="58"/>
      <c r="FQ32" s="58"/>
      <c r="FR32" s="59"/>
      <c r="FS32" s="54">
        <f t="shared" si="46"/>
        <v>1.4941666666666662</v>
      </c>
      <c r="FT32" s="55">
        <f t="shared" si="47"/>
        <v>2400</v>
      </c>
      <c r="FU32" s="61"/>
      <c r="FV32" s="62"/>
      <c r="FW32" s="58"/>
      <c r="FX32" s="58"/>
      <c r="FY32" s="59"/>
      <c r="FZ32" s="54">
        <f t="shared" si="48"/>
        <v>1.4941666666666662</v>
      </c>
      <c r="GA32" s="55">
        <f t="shared" si="49"/>
        <v>2400</v>
      </c>
      <c r="GB32" s="61"/>
      <c r="GC32" s="62"/>
      <c r="GD32" s="58"/>
      <c r="GE32" s="58"/>
      <c r="GF32" s="59"/>
      <c r="GG32" s="54">
        <f t="shared" si="50"/>
        <v>1.4941666666666662</v>
      </c>
      <c r="GH32" s="55">
        <f t="shared" si="51"/>
        <v>2400</v>
      </c>
      <c r="GI32" s="61"/>
      <c r="GJ32" s="62"/>
      <c r="GK32" s="58"/>
      <c r="GL32" s="58"/>
      <c r="GM32" s="59"/>
      <c r="GN32" s="54">
        <f t="shared" si="52"/>
        <v>1.4941666666666662</v>
      </c>
      <c r="GO32" s="55">
        <f t="shared" si="53"/>
        <v>2400</v>
      </c>
      <c r="GP32" s="61"/>
      <c r="GQ32" s="62"/>
      <c r="GR32" s="58"/>
      <c r="GS32" s="58"/>
      <c r="GT32" s="59"/>
      <c r="GU32" s="54">
        <f t="shared" si="54"/>
        <v>1.4941666666666662</v>
      </c>
      <c r="GV32" s="55">
        <f t="shared" si="55"/>
        <v>2400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1.2066666666666668</v>
      </c>
      <c r="H33" s="55">
        <f t="shared" si="56"/>
        <v>2400</v>
      </c>
      <c r="I33" s="61"/>
      <c r="J33" s="62"/>
      <c r="K33" s="58">
        <v>20</v>
      </c>
      <c r="L33" s="58">
        <v>40</v>
      </c>
      <c r="M33" s="59"/>
      <c r="N33" s="54">
        <f t="shared" si="0"/>
        <v>1.481666666666666</v>
      </c>
      <c r="O33" s="55">
        <f t="shared" si="1"/>
        <v>2400</v>
      </c>
      <c r="P33" s="61"/>
      <c r="Q33" s="62"/>
      <c r="R33" s="58"/>
      <c r="S33" s="58"/>
      <c r="T33" s="59"/>
      <c r="U33" s="54">
        <f t="shared" si="2"/>
        <v>1.4941666666666662</v>
      </c>
      <c r="V33" s="55">
        <f t="shared" si="3"/>
        <v>2400</v>
      </c>
      <c r="W33" s="61"/>
      <c r="X33" s="62"/>
      <c r="Y33" s="58"/>
      <c r="Z33" s="58"/>
      <c r="AA33" s="59"/>
      <c r="AB33" s="54">
        <f t="shared" si="4"/>
        <v>1.4941666666666662</v>
      </c>
      <c r="AC33" s="55">
        <f t="shared" si="5"/>
        <v>2400</v>
      </c>
      <c r="AD33" s="61"/>
      <c r="AE33" s="62"/>
      <c r="AF33" s="58"/>
      <c r="AG33" s="58"/>
      <c r="AH33" s="59"/>
      <c r="AI33" s="54">
        <f t="shared" si="6"/>
        <v>1.4941666666666662</v>
      </c>
      <c r="AJ33" s="55">
        <f t="shared" si="7"/>
        <v>2400</v>
      </c>
      <c r="AK33" s="61"/>
      <c r="AL33" s="62"/>
      <c r="AM33" s="58"/>
      <c r="AN33" s="58"/>
      <c r="AO33" s="59"/>
      <c r="AP33" s="54">
        <f t="shared" si="8"/>
        <v>1.4941666666666662</v>
      </c>
      <c r="AQ33" s="55">
        <f t="shared" si="9"/>
        <v>2400</v>
      </c>
      <c r="AR33" s="61"/>
      <c r="AS33" s="62"/>
      <c r="AT33" s="58"/>
      <c r="AU33" s="58"/>
      <c r="AV33" s="59"/>
      <c r="AW33" s="54">
        <f t="shared" si="10"/>
        <v>1.4941666666666662</v>
      </c>
      <c r="AX33" s="55">
        <f t="shared" si="11"/>
        <v>2400</v>
      </c>
      <c r="AY33" s="61"/>
      <c r="AZ33" s="62"/>
      <c r="BA33" s="58"/>
      <c r="BB33" s="58"/>
      <c r="BC33" s="59"/>
      <c r="BD33" s="54">
        <f t="shared" si="12"/>
        <v>1.4941666666666662</v>
      </c>
      <c r="BE33" s="55">
        <f t="shared" si="13"/>
        <v>2400</v>
      </c>
      <c r="BF33" s="61"/>
      <c r="BG33" s="62"/>
      <c r="BH33" s="58"/>
      <c r="BI33" s="58"/>
      <c r="BJ33" s="59"/>
      <c r="BK33" s="54">
        <f t="shared" si="14"/>
        <v>1.4941666666666662</v>
      </c>
      <c r="BL33" s="55">
        <f t="shared" si="15"/>
        <v>2400</v>
      </c>
      <c r="BM33" s="61"/>
      <c r="BN33" s="62"/>
      <c r="BO33" s="58"/>
      <c r="BP33" s="58"/>
      <c r="BQ33" s="59"/>
      <c r="BR33" s="54">
        <f t="shared" si="16"/>
        <v>1.4941666666666662</v>
      </c>
      <c r="BS33" s="55">
        <f t="shared" si="17"/>
        <v>2400</v>
      </c>
      <c r="BT33" s="61"/>
      <c r="BU33" s="62"/>
      <c r="BV33" s="58"/>
      <c r="BW33" s="58"/>
      <c r="BX33" s="59"/>
      <c r="BY33" s="54">
        <f t="shared" si="18"/>
        <v>1.4941666666666662</v>
      </c>
      <c r="BZ33" s="55">
        <f t="shared" si="19"/>
        <v>2400</v>
      </c>
      <c r="CA33" s="61"/>
      <c r="CB33" s="62"/>
      <c r="CC33" s="58"/>
      <c r="CD33" s="58"/>
      <c r="CE33" s="59"/>
      <c r="CF33" s="54">
        <f t="shared" si="20"/>
        <v>1.4941666666666662</v>
      </c>
      <c r="CG33" s="55">
        <f t="shared" si="21"/>
        <v>2400</v>
      </c>
      <c r="CH33" s="61"/>
      <c r="CI33" s="62"/>
      <c r="CJ33" s="58"/>
      <c r="CK33" s="58"/>
      <c r="CL33" s="59"/>
      <c r="CM33" s="54">
        <f t="shared" si="22"/>
        <v>1.4941666666666662</v>
      </c>
      <c r="CN33" s="55">
        <f t="shared" si="23"/>
        <v>2400</v>
      </c>
      <c r="CO33" s="61"/>
      <c r="CP33" s="62"/>
      <c r="CQ33" s="58"/>
      <c r="CR33" s="58"/>
      <c r="CS33" s="59"/>
      <c r="CT33" s="54">
        <f t="shared" si="24"/>
        <v>1.4941666666666662</v>
      </c>
      <c r="CU33" s="55">
        <f t="shared" si="25"/>
        <v>2400</v>
      </c>
      <c r="CV33" s="61"/>
      <c r="CW33" s="62"/>
      <c r="CX33" s="58"/>
      <c r="CY33" s="58"/>
      <c r="CZ33" s="59"/>
      <c r="DA33" s="54">
        <f t="shared" si="26"/>
        <v>1.4941666666666662</v>
      </c>
      <c r="DB33" s="55">
        <f t="shared" si="27"/>
        <v>2400</v>
      </c>
      <c r="DC33" s="61"/>
      <c r="DD33" s="62"/>
      <c r="DE33" s="58"/>
      <c r="DF33" s="58"/>
      <c r="DG33" s="59"/>
      <c r="DH33" s="54">
        <f t="shared" si="28"/>
        <v>1.4941666666666662</v>
      </c>
      <c r="DI33" s="55">
        <f t="shared" si="29"/>
        <v>2400</v>
      </c>
      <c r="DJ33" s="61"/>
      <c r="DK33" s="62"/>
      <c r="DL33" s="58"/>
      <c r="DM33" s="58"/>
      <c r="DN33" s="59"/>
      <c r="DO33" s="54">
        <f t="shared" si="30"/>
        <v>1.4941666666666662</v>
      </c>
      <c r="DP33" s="55">
        <f t="shared" si="31"/>
        <v>2400</v>
      </c>
      <c r="DQ33" s="61"/>
      <c r="DR33" s="62"/>
      <c r="DS33" s="58"/>
      <c r="DT33" s="58"/>
      <c r="DU33" s="59"/>
      <c r="DV33" s="54">
        <f t="shared" si="32"/>
        <v>1.4941666666666662</v>
      </c>
      <c r="DW33" s="55">
        <f t="shared" si="33"/>
        <v>2400</v>
      </c>
      <c r="DX33" s="61"/>
      <c r="DY33" s="62"/>
      <c r="DZ33" s="58"/>
      <c r="EA33" s="58"/>
      <c r="EB33" s="59"/>
      <c r="EC33" s="54">
        <f t="shared" si="34"/>
        <v>1.4941666666666662</v>
      </c>
      <c r="ED33" s="55">
        <f t="shared" si="35"/>
        <v>2400</v>
      </c>
      <c r="EE33" s="61"/>
      <c r="EF33" s="62"/>
      <c r="EG33" s="58"/>
      <c r="EH33" s="58"/>
      <c r="EI33" s="59"/>
      <c r="EJ33" s="54">
        <f t="shared" si="36"/>
        <v>1.4941666666666662</v>
      </c>
      <c r="EK33" s="55">
        <f t="shared" si="37"/>
        <v>2400</v>
      </c>
      <c r="EL33" s="61"/>
      <c r="EM33" s="62"/>
      <c r="EN33" s="58"/>
      <c r="EO33" s="58"/>
      <c r="EP33" s="59"/>
      <c r="EQ33" s="54">
        <f t="shared" si="38"/>
        <v>1.4941666666666662</v>
      </c>
      <c r="ER33" s="55">
        <f t="shared" si="39"/>
        <v>2400</v>
      </c>
      <c r="ES33" s="61"/>
      <c r="ET33" s="62"/>
      <c r="EU33" s="58"/>
      <c r="EV33" s="58"/>
      <c r="EW33" s="59"/>
      <c r="EX33" s="54">
        <f t="shared" si="40"/>
        <v>1.4941666666666662</v>
      </c>
      <c r="EY33" s="55">
        <f t="shared" si="41"/>
        <v>2400</v>
      </c>
      <c r="EZ33" s="61"/>
      <c r="FA33" s="62"/>
      <c r="FB33" s="58"/>
      <c r="FC33" s="58"/>
      <c r="FD33" s="59"/>
      <c r="FE33" s="54">
        <f t="shared" si="42"/>
        <v>1.4941666666666662</v>
      </c>
      <c r="FF33" s="55">
        <f t="shared" si="43"/>
        <v>2400</v>
      </c>
      <c r="FG33" s="61"/>
      <c r="FH33" s="62"/>
      <c r="FI33" s="58"/>
      <c r="FJ33" s="58"/>
      <c r="FK33" s="59"/>
      <c r="FL33" s="54">
        <f t="shared" si="44"/>
        <v>1.4941666666666662</v>
      </c>
      <c r="FM33" s="55">
        <f t="shared" si="45"/>
        <v>2400</v>
      </c>
      <c r="FN33" s="61"/>
      <c r="FO33" s="62"/>
      <c r="FP33" s="58"/>
      <c r="FQ33" s="58"/>
      <c r="FR33" s="59"/>
      <c r="FS33" s="54">
        <f t="shared" si="46"/>
        <v>1.4941666666666662</v>
      </c>
      <c r="FT33" s="55">
        <f t="shared" si="47"/>
        <v>2400</v>
      </c>
      <c r="FU33" s="61"/>
      <c r="FV33" s="62"/>
      <c r="FW33" s="58"/>
      <c r="FX33" s="58"/>
      <c r="FY33" s="59"/>
      <c r="FZ33" s="54">
        <f t="shared" si="48"/>
        <v>1.4941666666666662</v>
      </c>
      <c r="GA33" s="55">
        <f t="shared" si="49"/>
        <v>2400</v>
      </c>
      <c r="GB33" s="61"/>
      <c r="GC33" s="62"/>
      <c r="GD33" s="58"/>
      <c r="GE33" s="58"/>
      <c r="GF33" s="59"/>
      <c r="GG33" s="54">
        <f t="shared" si="50"/>
        <v>1.4941666666666662</v>
      </c>
      <c r="GH33" s="55">
        <f t="shared" si="51"/>
        <v>2400</v>
      </c>
      <c r="GI33" s="61"/>
      <c r="GJ33" s="62"/>
      <c r="GK33" s="58"/>
      <c r="GL33" s="58"/>
      <c r="GM33" s="59"/>
      <c r="GN33" s="54">
        <f t="shared" si="52"/>
        <v>1.4941666666666662</v>
      </c>
      <c r="GO33" s="55">
        <f t="shared" si="53"/>
        <v>2400</v>
      </c>
      <c r="GP33" s="61"/>
      <c r="GQ33" s="62"/>
      <c r="GR33" s="58"/>
      <c r="GS33" s="58"/>
      <c r="GT33" s="59"/>
      <c r="GU33" s="54">
        <f t="shared" si="54"/>
        <v>1.4941666666666662</v>
      </c>
      <c r="GV33" s="55">
        <f t="shared" si="55"/>
        <v>2400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1.2066666666666668</v>
      </c>
      <c r="H34" s="55">
        <f t="shared" si="56"/>
        <v>2400</v>
      </c>
      <c r="I34" s="64"/>
      <c r="J34" s="65"/>
      <c r="K34" s="66">
        <v>30</v>
      </c>
      <c r="L34" s="66">
        <v>30</v>
      </c>
      <c r="M34" s="67"/>
      <c r="N34" s="68">
        <f t="shared" si="0"/>
        <v>1.4941666666666662</v>
      </c>
      <c r="O34" s="69">
        <f t="shared" si="1"/>
        <v>2400</v>
      </c>
      <c r="P34" s="64"/>
      <c r="Q34" s="65"/>
      <c r="R34" s="66"/>
      <c r="S34" s="66"/>
      <c r="T34" s="67"/>
      <c r="U34" s="68">
        <f t="shared" si="2"/>
        <v>1.4941666666666662</v>
      </c>
      <c r="V34" s="69">
        <f t="shared" si="3"/>
        <v>2400</v>
      </c>
      <c r="W34" s="64"/>
      <c r="X34" s="65"/>
      <c r="Y34" s="66"/>
      <c r="Z34" s="66"/>
      <c r="AA34" s="67"/>
      <c r="AB34" s="68">
        <f t="shared" si="4"/>
        <v>1.4941666666666662</v>
      </c>
      <c r="AC34" s="69">
        <f t="shared" si="5"/>
        <v>2400</v>
      </c>
      <c r="AD34" s="64"/>
      <c r="AE34" s="65"/>
      <c r="AF34" s="66"/>
      <c r="AG34" s="66"/>
      <c r="AH34" s="67"/>
      <c r="AI34" s="68">
        <f t="shared" si="6"/>
        <v>1.4941666666666662</v>
      </c>
      <c r="AJ34" s="69">
        <f t="shared" si="7"/>
        <v>2400</v>
      </c>
      <c r="AK34" s="64"/>
      <c r="AL34" s="65"/>
      <c r="AM34" s="66"/>
      <c r="AN34" s="66"/>
      <c r="AO34" s="67"/>
      <c r="AP34" s="68">
        <f t="shared" si="8"/>
        <v>1.4941666666666662</v>
      </c>
      <c r="AQ34" s="69">
        <f t="shared" si="9"/>
        <v>2400</v>
      </c>
      <c r="AR34" s="64"/>
      <c r="AS34" s="65"/>
      <c r="AT34" s="66"/>
      <c r="AU34" s="66"/>
      <c r="AV34" s="67"/>
      <c r="AW34" s="68">
        <f t="shared" si="10"/>
        <v>1.4941666666666662</v>
      </c>
      <c r="AX34" s="69">
        <f t="shared" si="11"/>
        <v>2400</v>
      </c>
      <c r="AY34" s="64"/>
      <c r="AZ34" s="65"/>
      <c r="BA34" s="66"/>
      <c r="BB34" s="66"/>
      <c r="BC34" s="67"/>
      <c r="BD34" s="68">
        <f t="shared" si="12"/>
        <v>1.4941666666666662</v>
      </c>
      <c r="BE34" s="69">
        <f t="shared" si="13"/>
        <v>2400</v>
      </c>
      <c r="BF34" s="64"/>
      <c r="BG34" s="65"/>
      <c r="BH34" s="66"/>
      <c r="BI34" s="66"/>
      <c r="BJ34" s="67"/>
      <c r="BK34" s="68">
        <f t="shared" si="14"/>
        <v>1.4941666666666662</v>
      </c>
      <c r="BL34" s="69">
        <f t="shared" si="15"/>
        <v>2400</v>
      </c>
      <c r="BM34" s="64"/>
      <c r="BN34" s="65"/>
      <c r="BO34" s="66"/>
      <c r="BP34" s="66"/>
      <c r="BQ34" s="67"/>
      <c r="BR34" s="68">
        <f t="shared" si="16"/>
        <v>1.4941666666666662</v>
      </c>
      <c r="BS34" s="69">
        <f t="shared" si="17"/>
        <v>2400</v>
      </c>
      <c r="BT34" s="64"/>
      <c r="BU34" s="65"/>
      <c r="BV34" s="66"/>
      <c r="BW34" s="66"/>
      <c r="BX34" s="67"/>
      <c r="BY34" s="68">
        <f t="shared" si="18"/>
        <v>1.4941666666666662</v>
      </c>
      <c r="BZ34" s="69">
        <f t="shared" si="19"/>
        <v>2400</v>
      </c>
      <c r="CA34" s="64"/>
      <c r="CB34" s="65"/>
      <c r="CC34" s="66"/>
      <c r="CD34" s="66"/>
      <c r="CE34" s="67"/>
      <c r="CF34" s="68">
        <f t="shared" si="20"/>
        <v>1.4941666666666662</v>
      </c>
      <c r="CG34" s="69">
        <f t="shared" si="21"/>
        <v>2400</v>
      </c>
      <c r="CH34" s="64"/>
      <c r="CI34" s="65"/>
      <c r="CJ34" s="66"/>
      <c r="CK34" s="66"/>
      <c r="CL34" s="67"/>
      <c r="CM34" s="68">
        <f t="shared" si="22"/>
        <v>1.4941666666666662</v>
      </c>
      <c r="CN34" s="69">
        <f t="shared" si="23"/>
        <v>2400</v>
      </c>
      <c r="CO34" s="64"/>
      <c r="CP34" s="65"/>
      <c r="CQ34" s="66"/>
      <c r="CR34" s="66"/>
      <c r="CS34" s="67"/>
      <c r="CT34" s="68">
        <f t="shared" si="24"/>
        <v>1.4941666666666662</v>
      </c>
      <c r="CU34" s="69">
        <f t="shared" si="25"/>
        <v>2400</v>
      </c>
      <c r="CV34" s="64"/>
      <c r="CW34" s="65"/>
      <c r="CX34" s="66"/>
      <c r="CY34" s="66"/>
      <c r="CZ34" s="67"/>
      <c r="DA34" s="68">
        <f t="shared" si="26"/>
        <v>1.4941666666666662</v>
      </c>
      <c r="DB34" s="69">
        <f t="shared" si="27"/>
        <v>2400</v>
      </c>
      <c r="DC34" s="64"/>
      <c r="DD34" s="65"/>
      <c r="DE34" s="66"/>
      <c r="DF34" s="66"/>
      <c r="DG34" s="67"/>
      <c r="DH34" s="68">
        <f t="shared" si="28"/>
        <v>1.4941666666666662</v>
      </c>
      <c r="DI34" s="69">
        <f t="shared" si="29"/>
        <v>2400</v>
      </c>
      <c r="DJ34" s="64"/>
      <c r="DK34" s="65"/>
      <c r="DL34" s="66"/>
      <c r="DM34" s="66"/>
      <c r="DN34" s="67"/>
      <c r="DO34" s="68">
        <f t="shared" si="30"/>
        <v>1.4941666666666662</v>
      </c>
      <c r="DP34" s="69">
        <f t="shared" si="31"/>
        <v>2400</v>
      </c>
      <c r="DQ34" s="64"/>
      <c r="DR34" s="65"/>
      <c r="DS34" s="66"/>
      <c r="DT34" s="66"/>
      <c r="DU34" s="67"/>
      <c r="DV34" s="68">
        <f t="shared" si="32"/>
        <v>1.4941666666666662</v>
      </c>
      <c r="DW34" s="69">
        <f t="shared" si="33"/>
        <v>2400</v>
      </c>
      <c r="DX34" s="64"/>
      <c r="DY34" s="65"/>
      <c r="DZ34" s="66"/>
      <c r="EA34" s="66"/>
      <c r="EB34" s="67"/>
      <c r="EC34" s="68">
        <f t="shared" si="34"/>
        <v>1.4941666666666662</v>
      </c>
      <c r="ED34" s="69">
        <f t="shared" si="35"/>
        <v>2400</v>
      </c>
      <c r="EE34" s="64"/>
      <c r="EF34" s="65"/>
      <c r="EG34" s="66"/>
      <c r="EH34" s="66"/>
      <c r="EI34" s="67"/>
      <c r="EJ34" s="68">
        <f t="shared" si="36"/>
        <v>1.4941666666666662</v>
      </c>
      <c r="EK34" s="69">
        <f t="shared" si="37"/>
        <v>2400</v>
      </c>
      <c r="EL34" s="64"/>
      <c r="EM34" s="65"/>
      <c r="EN34" s="66"/>
      <c r="EO34" s="66"/>
      <c r="EP34" s="67"/>
      <c r="EQ34" s="68">
        <f t="shared" si="38"/>
        <v>1.4941666666666662</v>
      </c>
      <c r="ER34" s="69">
        <f t="shared" si="39"/>
        <v>2400</v>
      </c>
      <c r="ES34" s="64"/>
      <c r="ET34" s="65"/>
      <c r="EU34" s="66"/>
      <c r="EV34" s="66"/>
      <c r="EW34" s="67"/>
      <c r="EX34" s="68">
        <f t="shared" si="40"/>
        <v>1.4941666666666662</v>
      </c>
      <c r="EY34" s="69">
        <f t="shared" si="41"/>
        <v>2400</v>
      </c>
      <c r="EZ34" s="64"/>
      <c r="FA34" s="65"/>
      <c r="FB34" s="66"/>
      <c r="FC34" s="66"/>
      <c r="FD34" s="67"/>
      <c r="FE34" s="68">
        <f t="shared" si="42"/>
        <v>1.4941666666666662</v>
      </c>
      <c r="FF34" s="69">
        <f t="shared" si="43"/>
        <v>2400</v>
      </c>
      <c r="FG34" s="64"/>
      <c r="FH34" s="65"/>
      <c r="FI34" s="66"/>
      <c r="FJ34" s="66"/>
      <c r="FK34" s="67"/>
      <c r="FL34" s="68">
        <f t="shared" si="44"/>
        <v>1.4941666666666662</v>
      </c>
      <c r="FM34" s="69">
        <f t="shared" si="45"/>
        <v>2400</v>
      </c>
      <c r="FN34" s="64"/>
      <c r="FO34" s="65"/>
      <c r="FP34" s="66"/>
      <c r="FQ34" s="66"/>
      <c r="FR34" s="67"/>
      <c r="FS34" s="68">
        <f t="shared" si="46"/>
        <v>1.4941666666666662</v>
      </c>
      <c r="FT34" s="69">
        <f t="shared" si="47"/>
        <v>2400</v>
      </c>
      <c r="FU34" s="64"/>
      <c r="FV34" s="65"/>
      <c r="FW34" s="66"/>
      <c r="FX34" s="66"/>
      <c r="FY34" s="67"/>
      <c r="FZ34" s="68">
        <f t="shared" si="48"/>
        <v>1.4941666666666662</v>
      </c>
      <c r="GA34" s="69">
        <f t="shared" si="49"/>
        <v>2400</v>
      </c>
      <c r="GB34" s="64"/>
      <c r="GC34" s="65"/>
      <c r="GD34" s="66"/>
      <c r="GE34" s="66"/>
      <c r="GF34" s="67"/>
      <c r="GG34" s="68">
        <f t="shared" si="50"/>
        <v>1.4941666666666662</v>
      </c>
      <c r="GH34" s="69">
        <f t="shared" si="51"/>
        <v>2400</v>
      </c>
      <c r="GI34" s="64"/>
      <c r="GJ34" s="65"/>
      <c r="GK34" s="66"/>
      <c r="GL34" s="66"/>
      <c r="GM34" s="67"/>
      <c r="GN34" s="68">
        <f t="shared" si="52"/>
        <v>1.4941666666666662</v>
      </c>
      <c r="GO34" s="69">
        <f t="shared" si="53"/>
        <v>2400</v>
      </c>
      <c r="GP34" s="64"/>
      <c r="GQ34" s="65"/>
      <c r="GR34" s="66"/>
      <c r="GS34" s="66"/>
      <c r="GT34" s="67"/>
      <c r="GU34" s="68">
        <f t="shared" si="54"/>
        <v>1.4941666666666662</v>
      </c>
      <c r="GV34" s="69">
        <f t="shared" si="55"/>
        <v>2400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590</v>
      </c>
      <c r="E35" s="75">
        <f>SUM(E4:E34)</f>
        <v>690</v>
      </c>
      <c r="F35" s="76">
        <f>SUM(F4:F34)</f>
        <v>0</v>
      </c>
      <c r="G35" s="77">
        <v>0.94</v>
      </c>
      <c r="H35" s="77">
        <v>2400</v>
      </c>
      <c r="I35" s="72">
        <f>SUM(I4:I34)</f>
        <v>0</v>
      </c>
      <c r="J35" s="73">
        <f>SUM(J4:J34)</f>
        <v>0</v>
      </c>
      <c r="K35" s="74">
        <f>SUM(K4:K34)</f>
        <v>730</v>
      </c>
      <c r="L35" s="75">
        <f>SUM(L4:L34)</f>
        <v>650</v>
      </c>
      <c r="M35" s="76">
        <f>SUM(M4:M34)</f>
        <v>0</v>
      </c>
      <c r="N35" s="123">
        <f>+N34-G34</f>
        <v>0.28749999999999942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1280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1380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>
        <f>GU34</f>
        <v>1.4941666666666662</v>
      </c>
      <c r="Q42" s="339"/>
      <c r="R42" s="339"/>
      <c r="S42" s="339"/>
      <c r="T42" s="333">
        <f>+GV34</f>
        <v>2400</v>
      </c>
      <c r="U42" s="334"/>
      <c r="V42" s="335"/>
      <c r="W42" s="336">
        <f>+P42*T42</f>
        <v>3585.9999999999991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2660</v>
      </c>
      <c r="F43" s="381"/>
      <c r="G43" s="381"/>
      <c r="H43" s="381"/>
      <c r="I43" s="381"/>
      <c r="J43" s="381"/>
      <c r="K43" s="381"/>
      <c r="L43" s="381">
        <f>+E43+I43</f>
        <v>2660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46049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2 เดือน 6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1.4941666666666662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1.4941666666666662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1.4941666666666662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2400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-1485.4516129032259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133000</v>
      </c>
      <c r="G90" s="384"/>
      <c r="H90" s="384"/>
      <c r="I90" s="387">
        <f>+F90/$F$99</f>
        <v>-7.7363682218889902E-3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133000</v>
      </c>
      <c r="G91" s="291"/>
      <c r="H91" s="291"/>
      <c r="I91" s="281">
        <f>+F91/$F$99</f>
        <v>-7.7363682218889902E-3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+(G35*H35)*140</f>
        <v>315840</v>
      </c>
      <c r="G93" s="262"/>
      <c r="H93" s="263"/>
      <c r="I93" s="278">
        <f>+F93/$F$99</f>
        <v>-1.8371838640612169E-2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-1320401.4336917563</v>
      </c>
      <c r="G94" s="262"/>
      <c r="H94" s="263"/>
      <c r="I94" s="278">
        <f t="shared" ref="I94:I99" si="61">+F94/$F$99</f>
        <v>7.6805351065786218E-2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-7427258.064516129</v>
      </c>
      <c r="G95" s="262"/>
      <c r="H95" s="263"/>
      <c r="I95" s="278">
        <f t="shared" si="61"/>
        <v>0.43203009974504741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-8912709.6774193551</v>
      </c>
      <c r="G96" s="262"/>
      <c r="H96" s="263"/>
      <c r="I96" s="278">
        <f t="shared" si="61"/>
        <v>0.5184361196940569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20000</v>
      </c>
      <c r="G97" s="262"/>
      <c r="H97" s="263"/>
      <c r="I97" s="278">
        <f t="shared" si="61"/>
        <v>-1.1633636423893218E-3</v>
      </c>
      <c r="J97" s="279"/>
      <c r="K97" s="280"/>
      <c r="L97" s="84" t="s">
        <v>102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-17324529.175627239</v>
      </c>
      <c r="G98" s="327"/>
      <c r="H98" s="328"/>
      <c r="I98" s="329">
        <f t="shared" si="61"/>
        <v>1.0077363682218889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-17191529.175627239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17191529.175627239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141</v>
      </c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4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15"/>
      <c r="D105" s="416"/>
      <c r="E105" s="416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7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18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/>
      <c r="O106" s="419"/>
      <c r="P106" s="419"/>
      <c r="Q106" s="420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C100:E100"/>
    <mergeCell ref="S102:V102"/>
    <mergeCell ref="S103:V103"/>
    <mergeCell ref="S104:V104"/>
    <mergeCell ref="S105:V105"/>
    <mergeCell ref="F100:H100"/>
    <mergeCell ref="I100:K100"/>
    <mergeCell ref="D97:E97"/>
    <mergeCell ref="F99:H99"/>
    <mergeCell ref="I99:K99"/>
    <mergeCell ref="C99:E99"/>
    <mergeCell ref="F95:H95"/>
    <mergeCell ref="I95:K95"/>
    <mergeCell ref="I96:K96"/>
    <mergeCell ref="F97:H97"/>
    <mergeCell ref="I97:K97"/>
    <mergeCell ref="F98:H98"/>
    <mergeCell ref="I98:K98"/>
    <mergeCell ref="D95:E95"/>
    <mergeCell ref="D96:E96"/>
    <mergeCell ref="F96:H96"/>
    <mergeCell ref="U76:V76"/>
    <mergeCell ref="R77:T77"/>
    <mergeCell ref="U77:V77"/>
    <mergeCell ref="O83:Q83"/>
    <mergeCell ref="L82:N82"/>
    <mergeCell ref="C79:E79"/>
    <mergeCell ref="F79:H79"/>
    <mergeCell ref="I79:K79"/>
    <mergeCell ref="L79:N79"/>
    <mergeCell ref="O79:Q79"/>
    <mergeCell ref="C80:E80"/>
    <mergeCell ref="F80:H80"/>
    <mergeCell ref="I80:K80"/>
    <mergeCell ref="L80:N80"/>
    <mergeCell ref="O80:Q80"/>
    <mergeCell ref="C81:E81"/>
    <mergeCell ref="F81:H81"/>
    <mergeCell ref="I81:K81"/>
    <mergeCell ref="I94:K94"/>
    <mergeCell ref="I92:K92"/>
    <mergeCell ref="I93:K93"/>
    <mergeCell ref="I91:K91"/>
    <mergeCell ref="D94:E94"/>
    <mergeCell ref="R76:T76"/>
    <mergeCell ref="L81:N81"/>
    <mergeCell ref="O81:Q81"/>
    <mergeCell ref="I89:K89"/>
    <mergeCell ref="C90:E90"/>
    <mergeCell ref="F90:H90"/>
    <mergeCell ref="I90:K90"/>
    <mergeCell ref="L78:N78"/>
    <mergeCell ref="I77:K77"/>
    <mergeCell ref="L77:N77"/>
    <mergeCell ref="L85:N85"/>
    <mergeCell ref="O85:Q85"/>
    <mergeCell ref="O84:Q84"/>
    <mergeCell ref="O78:Q78"/>
    <mergeCell ref="I82:K82"/>
    <mergeCell ref="O77:Q77"/>
    <mergeCell ref="O82:Q82"/>
    <mergeCell ref="C89:E89"/>
    <mergeCell ref="F89:H89"/>
    <mergeCell ref="O58:Q58"/>
    <mergeCell ref="L76:N76"/>
    <mergeCell ref="I72:K72"/>
    <mergeCell ref="I69:K69"/>
    <mergeCell ref="F58:H58"/>
    <mergeCell ref="I58:K58"/>
    <mergeCell ref="F63:H63"/>
    <mergeCell ref="F64:H64"/>
    <mergeCell ref="I64:K64"/>
    <mergeCell ref="O63:Q63"/>
    <mergeCell ref="L73:N73"/>
    <mergeCell ref="O62:Q62"/>
    <mergeCell ref="O76:Q76"/>
    <mergeCell ref="I76:K76"/>
    <mergeCell ref="O73:Q73"/>
    <mergeCell ref="C66:Q66"/>
    <mergeCell ref="C68:E68"/>
    <mergeCell ref="F68:H68"/>
    <mergeCell ref="I68:K68"/>
    <mergeCell ref="L68:N68"/>
    <mergeCell ref="O68:Q68"/>
    <mergeCell ref="F69:H69"/>
    <mergeCell ref="I70:K70"/>
    <mergeCell ref="C65:E65"/>
    <mergeCell ref="T41:V41"/>
    <mergeCell ref="DX36:DY36"/>
    <mergeCell ref="DZ36:EA36"/>
    <mergeCell ref="EE36:EF36"/>
    <mergeCell ref="W41:Y41"/>
    <mergeCell ref="W42:Y42"/>
    <mergeCell ref="CX36:CY36"/>
    <mergeCell ref="BM36:BN36"/>
    <mergeCell ref="BO36:BP36"/>
    <mergeCell ref="BT36:BU36"/>
    <mergeCell ref="BV36:BW36"/>
    <mergeCell ref="CA36:CB36"/>
    <mergeCell ref="BH36:BI36"/>
    <mergeCell ref="CJ36:CK36"/>
    <mergeCell ref="CO36:CP36"/>
    <mergeCell ref="CQ36:CR36"/>
    <mergeCell ref="CV36:CW36"/>
    <mergeCell ref="T42:V42"/>
    <mergeCell ref="EL36:EM36"/>
    <mergeCell ref="EN36:EO36"/>
    <mergeCell ref="ES36:ET36"/>
    <mergeCell ref="EU36:EV36"/>
    <mergeCell ref="EZ36:FA36"/>
    <mergeCell ref="FB36:FC36"/>
    <mergeCell ref="DS36:DT36"/>
    <mergeCell ref="CH36:CI36"/>
    <mergeCell ref="Y36:Z36"/>
    <mergeCell ref="EG36:EH36"/>
    <mergeCell ref="DC36:DD36"/>
    <mergeCell ref="DE36:DF36"/>
    <mergeCell ref="DJ36:DK36"/>
    <mergeCell ref="DL36:DM36"/>
    <mergeCell ref="DQ36:DR36"/>
    <mergeCell ref="AF36:AG36"/>
    <mergeCell ref="AK36:AL36"/>
    <mergeCell ref="AM36:AN36"/>
    <mergeCell ref="CC36:CD36"/>
    <mergeCell ref="AR36:AS36"/>
    <mergeCell ref="AT36:AU36"/>
    <mergeCell ref="AY36:AZ36"/>
    <mergeCell ref="BA36:BB36"/>
    <mergeCell ref="BF36:BG36"/>
    <mergeCell ref="GP36:GQ36"/>
    <mergeCell ref="FG36:FH36"/>
    <mergeCell ref="GR36:GS36"/>
    <mergeCell ref="FN36:FO36"/>
    <mergeCell ref="FP36:FQ36"/>
    <mergeCell ref="FU36:FV36"/>
    <mergeCell ref="FW36:FX36"/>
    <mergeCell ref="GD36:GE36"/>
    <mergeCell ref="FI36:FJ36"/>
    <mergeCell ref="GB36:GC36"/>
    <mergeCell ref="GK36:GL36"/>
    <mergeCell ref="GI36:GJ36"/>
    <mergeCell ref="GP1:GV1"/>
    <mergeCell ref="GK2:GL2"/>
    <mergeCell ref="GP2:GQ2"/>
    <mergeCell ref="FP2:FQ2"/>
    <mergeCell ref="FR2:FR3"/>
    <mergeCell ref="GO2:GO3"/>
    <mergeCell ref="GR2:GS2"/>
    <mergeCell ref="GA2:GA3"/>
    <mergeCell ref="GB2:GC2"/>
    <mergeCell ref="GT2:GT3"/>
    <mergeCell ref="GD2:GE2"/>
    <mergeCell ref="GF2:GF3"/>
    <mergeCell ref="GG2:GG3"/>
    <mergeCell ref="GH2:GH3"/>
    <mergeCell ref="GI2:GJ2"/>
    <mergeCell ref="GM2:GM3"/>
    <mergeCell ref="FU2:FV2"/>
    <mergeCell ref="FW2:FX2"/>
    <mergeCell ref="FY2:FY3"/>
    <mergeCell ref="GU2:GU3"/>
    <mergeCell ref="GV2:GV3"/>
    <mergeCell ref="EL1:ER1"/>
    <mergeCell ref="EL2:EM2"/>
    <mergeCell ref="EN2:EO2"/>
    <mergeCell ref="FN1:FT1"/>
    <mergeCell ref="FU1:GA1"/>
    <mergeCell ref="GB1:GH1"/>
    <mergeCell ref="GI1:GO1"/>
    <mergeCell ref="FS2:FS3"/>
    <mergeCell ref="FT2:FT3"/>
    <mergeCell ref="FZ2:FZ3"/>
    <mergeCell ref="GN2:GN3"/>
    <mergeCell ref="FN2:FO2"/>
    <mergeCell ref="EP2:EP3"/>
    <mergeCell ref="EQ2:EQ3"/>
    <mergeCell ref="EK2:EK3"/>
    <mergeCell ref="C39:F39"/>
    <mergeCell ref="H39:N39"/>
    <mergeCell ref="ES1:EY1"/>
    <mergeCell ref="ER2:ER3"/>
    <mergeCell ref="EZ1:FF1"/>
    <mergeCell ref="FG1:FM1"/>
    <mergeCell ref="ES2:ET2"/>
    <mergeCell ref="EU2:EV2"/>
    <mergeCell ref="EW2:EW3"/>
    <mergeCell ref="EX2:EX3"/>
    <mergeCell ref="EY2:EY3"/>
    <mergeCell ref="FB2:FC2"/>
    <mergeCell ref="EZ2:FA2"/>
    <mergeCell ref="FK2:FK3"/>
    <mergeCell ref="FD2:FD3"/>
    <mergeCell ref="FE2:FE3"/>
    <mergeCell ref="FF2:FF3"/>
    <mergeCell ref="FG2:FH2"/>
    <mergeCell ref="FI2:FJ2"/>
    <mergeCell ref="FL2:FL3"/>
    <mergeCell ref="FM2:FM3"/>
    <mergeCell ref="W36:X36"/>
    <mergeCell ref="AD36:AE36"/>
    <mergeCell ref="CZ2:CZ3"/>
    <mergeCell ref="DA2:DA3"/>
    <mergeCell ref="DB2:DB3"/>
    <mergeCell ref="DC2:DD2"/>
    <mergeCell ref="DE2:DF2"/>
    <mergeCell ref="DG2:DG3"/>
    <mergeCell ref="DH2:DH3"/>
    <mergeCell ref="DI2:DI3"/>
    <mergeCell ref="DJ2:DK2"/>
    <mergeCell ref="CM2:CM3"/>
    <mergeCell ref="CN2:CN3"/>
    <mergeCell ref="CO2:CP2"/>
    <mergeCell ref="CQ2:CR2"/>
    <mergeCell ref="CS2:CS3"/>
    <mergeCell ref="CT2:CT3"/>
    <mergeCell ref="CU2:CU3"/>
    <mergeCell ref="CV2:CW2"/>
    <mergeCell ref="CX2:CY2"/>
    <mergeCell ref="EB2:EB3"/>
    <mergeCell ref="EC2:EC3"/>
    <mergeCell ref="ED2:ED3"/>
    <mergeCell ref="EE2:EF2"/>
    <mergeCell ref="EG2:EH2"/>
    <mergeCell ref="EI2:EI3"/>
    <mergeCell ref="EJ2:EJ3"/>
    <mergeCell ref="DL2:DM2"/>
    <mergeCell ref="DN2:DN3"/>
    <mergeCell ref="DO2:DO3"/>
    <mergeCell ref="DP2:DP3"/>
    <mergeCell ref="DQ2:DR2"/>
    <mergeCell ref="DS2:DT2"/>
    <mergeCell ref="DU2:DU3"/>
    <mergeCell ref="DV2:DV3"/>
    <mergeCell ref="DW2:DW3"/>
    <mergeCell ref="DX2:DY2"/>
    <mergeCell ref="DZ2:EA2"/>
    <mergeCell ref="BZ2:BZ3"/>
    <mergeCell ref="CA2:CB2"/>
    <mergeCell ref="CC2:CD2"/>
    <mergeCell ref="CE2:CE3"/>
    <mergeCell ref="CF2:CF3"/>
    <mergeCell ref="CG2:CG3"/>
    <mergeCell ref="CH2:CI2"/>
    <mergeCell ref="CJ2:CK2"/>
    <mergeCell ref="CL2:CL3"/>
    <mergeCell ref="BM2:BN2"/>
    <mergeCell ref="BO2:BP2"/>
    <mergeCell ref="BQ2:BQ3"/>
    <mergeCell ref="BR2:BR3"/>
    <mergeCell ref="BS2:BS3"/>
    <mergeCell ref="BT2:BU2"/>
    <mergeCell ref="BV2:BW2"/>
    <mergeCell ref="BX2:BX3"/>
    <mergeCell ref="BY2:BY3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AD2:AE2"/>
    <mergeCell ref="AF2:AG2"/>
    <mergeCell ref="AH2:AH3"/>
    <mergeCell ref="AI2:AI3"/>
    <mergeCell ref="V2:V3"/>
    <mergeCell ref="W2:X2"/>
    <mergeCell ref="Y2:Z2"/>
    <mergeCell ref="AA2:AA3"/>
    <mergeCell ref="AR2:AS2"/>
    <mergeCell ref="AT2:AU2"/>
    <mergeCell ref="AV2:AV3"/>
    <mergeCell ref="AW2:AW3"/>
    <mergeCell ref="AX2:AX3"/>
    <mergeCell ref="AY2:AZ2"/>
    <mergeCell ref="BA2:BB2"/>
    <mergeCell ref="BM1:BS1"/>
    <mergeCell ref="BT1:BZ1"/>
    <mergeCell ref="CA1:CG1"/>
    <mergeCell ref="CH1:CN1"/>
    <mergeCell ref="CO1:CU1"/>
    <mergeCell ref="CV1:DB1"/>
    <mergeCell ref="DC1:DI1"/>
    <mergeCell ref="DJ1:DP1"/>
    <mergeCell ref="DQ1:DW1"/>
    <mergeCell ref="W1:AC1"/>
    <mergeCell ref="AB2:AB3"/>
    <mergeCell ref="AC2:AC3"/>
    <mergeCell ref="AK1:AQ1"/>
    <mergeCell ref="AR1:AX1"/>
    <mergeCell ref="AY1:BE1"/>
    <mergeCell ref="BF1:BL1"/>
    <mergeCell ref="AJ2:AJ3"/>
    <mergeCell ref="AK2:AL2"/>
    <mergeCell ref="AM2:AN2"/>
    <mergeCell ref="AO2:AO3"/>
    <mergeCell ref="AP2:AP3"/>
    <mergeCell ref="AQ2:AQ3"/>
    <mergeCell ref="BC2:BC3"/>
    <mergeCell ref="BD2:BD3"/>
    <mergeCell ref="BE2:BE3"/>
    <mergeCell ref="BF2:BG2"/>
    <mergeCell ref="BH2:BI2"/>
    <mergeCell ref="BJ2:BJ3"/>
    <mergeCell ref="BK2:BK3"/>
    <mergeCell ref="BL2:BL3"/>
    <mergeCell ref="AD1:AJ1"/>
    <mergeCell ref="A1:A2"/>
    <mergeCell ref="B1:H1"/>
    <mergeCell ref="I1:O1"/>
    <mergeCell ref="O46:Q46"/>
    <mergeCell ref="L42:N42"/>
    <mergeCell ref="P42:S42"/>
    <mergeCell ref="C46:E46"/>
    <mergeCell ref="E42:H42"/>
    <mergeCell ref="C41:D41"/>
    <mergeCell ref="E41:H41"/>
    <mergeCell ref="I41:K41"/>
    <mergeCell ref="L41:N41"/>
    <mergeCell ref="P41:S41"/>
    <mergeCell ref="I42:K42"/>
    <mergeCell ref="M2:M3"/>
    <mergeCell ref="N2:N3"/>
    <mergeCell ref="O2:O3"/>
    <mergeCell ref="P2:Q2"/>
    <mergeCell ref="R2:S2"/>
    <mergeCell ref="B36:C36"/>
    <mergeCell ref="D36:E36"/>
    <mergeCell ref="G36:H36"/>
    <mergeCell ref="I36:J36"/>
    <mergeCell ref="K36:L36"/>
    <mergeCell ref="C43:D43"/>
    <mergeCell ref="E43:H43"/>
    <mergeCell ref="I43:K43"/>
    <mergeCell ref="L43:N43"/>
    <mergeCell ref="C44:D44"/>
    <mergeCell ref="P1:V1"/>
    <mergeCell ref="U59:V59"/>
    <mergeCell ref="C58:E58"/>
    <mergeCell ref="I55:K55"/>
    <mergeCell ref="T2:T3"/>
    <mergeCell ref="U2:U3"/>
    <mergeCell ref="P36:Q36"/>
    <mergeCell ref="R36:S36"/>
    <mergeCell ref="U57:V57"/>
    <mergeCell ref="U58:V58"/>
    <mergeCell ref="L57:N57"/>
    <mergeCell ref="L55:N55"/>
    <mergeCell ref="C56:Q56"/>
    <mergeCell ref="R57:T57"/>
    <mergeCell ref="R58:T58"/>
    <mergeCell ref="R59:T59"/>
    <mergeCell ref="E44:H44"/>
    <mergeCell ref="I44:K44"/>
    <mergeCell ref="L44:N44"/>
    <mergeCell ref="C55:E55"/>
    <mergeCell ref="F55:H55"/>
    <mergeCell ref="C49:F49"/>
    <mergeCell ref="C50:D50"/>
    <mergeCell ref="E50:F50"/>
    <mergeCell ref="C51:D51"/>
    <mergeCell ref="L47:N47"/>
    <mergeCell ref="O47:Q47"/>
    <mergeCell ref="K54:Q54"/>
    <mergeCell ref="E51:F51"/>
    <mergeCell ref="C54:J54"/>
    <mergeCell ref="O55:Q55"/>
    <mergeCell ref="O57:Q57"/>
    <mergeCell ref="F46:H46"/>
    <mergeCell ref="C64:E64"/>
    <mergeCell ref="F65:H65"/>
    <mergeCell ref="I65:K65"/>
    <mergeCell ref="L65:N65"/>
    <mergeCell ref="O59:Q59"/>
    <mergeCell ref="L64:N64"/>
    <mergeCell ref="O64:Q64"/>
    <mergeCell ref="O65:Q65"/>
    <mergeCell ref="C60:E60"/>
    <mergeCell ref="F60:H60"/>
    <mergeCell ref="I60:K60"/>
    <mergeCell ref="L60:N60"/>
    <mergeCell ref="O60:Q60"/>
    <mergeCell ref="C61:E61"/>
    <mergeCell ref="F61:H61"/>
    <mergeCell ref="I61:K61"/>
    <mergeCell ref="C57:E57"/>
    <mergeCell ref="C63:E63"/>
    <mergeCell ref="I57:K57"/>
    <mergeCell ref="L61:N61"/>
    <mergeCell ref="O61:Q61"/>
    <mergeCell ref="L58:N58"/>
    <mergeCell ref="C42:D42"/>
    <mergeCell ref="I46:K46"/>
    <mergeCell ref="L46:N46"/>
    <mergeCell ref="C47:E47"/>
    <mergeCell ref="F47:H47"/>
    <mergeCell ref="I47:K47"/>
    <mergeCell ref="C76:E76"/>
    <mergeCell ref="F76:H76"/>
    <mergeCell ref="C82:E82"/>
    <mergeCell ref="F82:H82"/>
    <mergeCell ref="C77:E77"/>
    <mergeCell ref="I78:K78"/>
    <mergeCell ref="C62:E62"/>
    <mergeCell ref="F62:H62"/>
    <mergeCell ref="I62:K62"/>
    <mergeCell ref="L62:N62"/>
    <mergeCell ref="F57:H57"/>
    <mergeCell ref="C59:E59"/>
    <mergeCell ref="F59:H59"/>
    <mergeCell ref="I59:K59"/>
    <mergeCell ref="L59:N59"/>
    <mergeCell ref="L63:N63"/>
    <mergeCell ref="I63:K63"/>
    <mergeCell ref="C67:E67"/>
    <mergeCell ref="R69:T69"/>
    <mergeCell ref="U69:V69"/>
    <mergeCell ref="C70:E70"/>
    <mergeCell ref="F70:H70"/>
    <mergeCell ref="R67:T67"/>
    <mergeCell ref="U67:V67"/>
    <mergeCell ref="R68:T68"/>
    <mergeCell ref="U68:V68"/>
    <mergeCell ref="C73:E73"/>
    <mergeCell ref="F73:H73"/>
    <mergeCell ref="I73:K73"/>
    <mergeCell ref="F67:H67"/>
    <mergeCell ref="L70:N70"/>
    <mergeCell ref="O70:Q70"/>
    <mergeCell ref="C72:E72"/>
    <mergeCell ref="F72:H72"/>
    <mergeCell ref="O72:Q72"/>
    <mergeCell ref="L72:N72"/>
    <mergeCell ref="L69:N69"/>
    <mergeCell ref="O69:Q69"/>
    <mergeCell ref="O67:Q67"/>
    <mergeCell ref="L67:N67"/>
    <mergeCell ref="C69:E69"/>
    <mergeCell ref="I67:K67"/>
    <mergeCell ref="C71:E71"/>
    <mergeCell ref="F71:H71"/>
    <mergeCell ref="I71:K71"/>
    <mergeCell ref="L71:N71"/>
    <mergeCell ref="O71:Q71"/>
    <mergeCell ref="C74:Q74"/>
    <mergeCell ref="C75:E75"/>
    <mergeCell ref="F75:H75"/>
    <mergeCell ref="I75:K75"/>
    <mergeCell ref="L75:N75"/>
    <mergeCell ref="O75:Q75"/>
    <mergeCell ref="C92:H92"/>
    <mergeCell ref="D93:E93"/>
    <mergeCell ref="F93:H93"/>
    <mergeCell ref="C98:E98"/>
    <mergeCell ref="S101:V101"/>
    <mergeCell ref="C103:Q103"/>
    <mergeCell ref="C104:Q106"/>
    <mergeCell ref="R75:T75"/>
    <mergeCell ref="U75:V75"/>
    <mergeCell ref="C84:E84"/>
    <mergeCell ref="F84:H84"/>
    <mergeCell ref="L84:N84"/>
    <mergeCell ref="C87:E87"/>
    <mergeCell ref="F87:H87"/>
    <mergeCell ref="C88:H88"/>
    <mergeCell ref="I88:K88"/>
    <mergeCell ref="F94:H94"/>
    <mergeCell ref="C85:E85"/>
    <mergeCell ref="F85:H85"/>
    <mergeCell ref="C78:E78"/>
    <mergeCell ref="F78:H78"/>
    <mergeCell ref="F77:H77"/>
    <mergeCell ref="C91:E91"/>
    <mergeCell ref="F91:H91"/>
  </mergeCells>
  <dataValidations count="1">
    <dataValidation type="list" allowBlank="1" showInputMessage="1" showErrorMessage="1" sqref="O47:Q47" xr:uid="{D6594C6B-144E-4125-B199-66E4A77B420A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GV207"/>
  <sheetViews>
    <sheetView showGridLines="0" zoomScale="70" zoomScaleNormal="70" workbookViewId="0">
      <pane xSplit="1" ySplit="3" topLeftCell="AC4" activePane="bottomRight" state="frozen"/>
      <selection sqref="A1:IV65536"/>
      <selection pane="topRight" sqref="A1:IV65536"/>
      <selection pane="bottomLeft" sqref="A1:IV65536"/>
      <selection pane="bottomRight" activeCell="BH25" sqref="BH2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25020</v>
      </c>
      <c r="C1" s="355"/>
      <c r="D1" s="355"/>
      <c r="E1" s="355"/>
      <c r="F1" s="355"/>
      <c r="G1" s="355"/>
      <c r="H1" s="356"/>
      <c r="I1" s="354">
        <v>25051</v>
      </c>
      <c r="J1" s="355"/>
      <c r="K1" s="355"/>
      <c r="L1" s="355"/>
      <c r="M1" s="355"/>
      <c r="N1" s="355"/>
      <c r="O1" s="356"/>
      <c r="P1" s="354">
        <v>25082</v>
      </c>
      <c r="Q1" s="355"/>
      <c r="R1" s="355"/>
      <c r="S1" s="355"/>
      <c r="T1" s="355"/>
      <c r="U1" s="355"/>
      <c r="V1" s="356"/>
      <c r="W1" s="354">
        <v>25112</v>
      </c>
      <c r="X1" s="355"/>
      <c r="Y1" s="355"/>
      <c r="Z1" s="355"/>
      <c r="AA1" s="355"/>
      <c r="AB1" s="355"/>
      <c r="AC1" s="356"/>
      <c r="AD1" s="354">
        <v>25143</v>
      </c>
      <c r="AE1" s="355"/>
      <c r="AF1" s="355"/>
      <c r="AG1" s="355"/>
      <c r="AH1" s="355"/>
      <c r="AI1" s="355"/>
      <c r="AJ1" s="356"/>
      <c r="AK1" s="354">
        <v>25173</v>
      </c>
      <c r="AL1" s="355"/>
      <c r="AM1" s="355"/>
      <c r="AN1" s="355"/>
      <c r="AO1" s="355"/>
      <c r="AP1" s="355"/>
      <c r="AQ1" s="356"/>
      <c r="AR1" s="354">
        <v>25204</v>
      </c>
      <c r="AS1" s="355"/>
      <c r="AT1" s="355"/>
      <c r="AU1" s="355"/>
      <c r="AV1" s="355"/>
      <c r="AW1" s="355"/>
      <c r="AX1" s="356"/>
      <c r="AY1" s="354">
        <v>25235</v>
      </c>
      <c r="AZ1" s="355"/>
      <c r="BA1" s="355"/>
      <c r="BB1" s="355"/>
      <c r="BC1" s="355"/>
      <c r="BD1" s="355"/>
      <c r="BE1" s="356"/>
      <c r="BF1" s="354">
        <v>25263</v>
      </c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1.2</v>
      </c>
      <c r="H4" s="55">
        <f>$H$35-F4</f>
        <v>2520</v>
      </c>
      <c r="I4" s="50">
        <v>2</v>
      </c>
      <c r="J4" s="51"/>
      <c r="K4" s="52">
        <v>10</v>
      </c>
      <c r="L4" s="52"/>
      <c r="M4" s="53"/>
      <c r="N4" s="54">
        <f>((((((I4+J4)*30)/$E$50)+((K4+L4)/$E$51))+(G34*H34))-(F34*G34))/(O4)</f>
        <v>1.3044719169719161</v>
      </c>
      <c r="O4" s="55">
        <f>H34-M4</f>
        <v>2520</v>
      </c>
      <c r="P4" s="50">
        <v>2</v>
      </c>
      <c r="Q4" s="51"/>
      <c r="R4" s="52">
        <v>20</v>
      </c>
      <c r="S4" s="52"/>
      <c r="T4" s="53"/>
      <c r="U4" s="54">
        <f>((((((P4+Q4)*30)/$E$50)+((R4+S4)/$E$51))+(N34*O34))-(M34*N34))/(V4)</f>
        <v>1.5143315018314989</v>
      </c>
      <c r="V4" s="55">
        <f>O34-T4</f>
        <v>2520</v>
      </c>
      <c r="W4" s="50"/>
      <c r="X4" s="51"/>
      <c r="Y4" s="52">
        <v>20</v>
      </c>
      <c r="Z4" s="52"/>
      <c r="AA4" s="53"/>
      <c r="AB4" s="54">
        <f>((((((W4+X4)*30)/$E$50)+((Y4+Z4)/$E$51))+(U34*V34))-(T34*U34))/(AC4)</f>
        <v>1.7768467643467627</v>
      </c>
      <c r="AC4" s="55">
        <f>V34-AA4</f>
        <v>2520</v>
      </c>
      <c r="AD4" s="50"/>
      <c r="AE4" s="51"/>
      <c r="AF4" s="52"/>
      <c r="AG4" s="52"/>
      <c r="AH4" s="53"/>
      <c r="AI4" s="54">
        <f>((((((AD4+AE4)*30)/$E$50)+((AF4+AG4)/$E$51))+(AB34*AC34))-(AA34*AB34))/(AJ4)</f>
        <v>1.9957112332112332</v>
      </c>
      <c r="AJ4" s="55">
        <f>AC34-AH4</f>
        <v>2520</v>
      </c>
      <c r="AK4" s="50">
        <v>3</v>
      </c>
      <c r="AL4" s="51"/>
      <c r="AM4" s="52">
        <v>40</v>
      </c>
      <c r="AN4" s="52"/>
      <c r="AO4" s="53"/>
      <c r="AP4" s="54">
        <f>((((((AK4+AL4)*30)/$E$50)+((AM4+AN4)/$E$51))+(AI34*AJ34))-(AH34*AI34))/(AQ4)</f>
        <v>2.1614621489621491</v>
      </c>
      <c r="AQ4" s="55">
        <f>AJ34-AO4</f>
        <v>2520</v>
      </c>
      <c r="AR4" s="50"/>
      <c r="AS4" s="51"/>
      <c r="AT4" s="52"/>
      <c r="AU4" s="52"/>
      <c r="AV4" s="53"/>
      <c r="AW4" s="54">
        <f>((((((AR4+AS4)*30)/$E$50)+((AT4+AU4)/$E$51))+(AP34*AQ34))-(AO34*AP34))/(AX4)</f>
        <v>2.3502594627594622</v>
      </c>
      <c r="AX4" s="55">
        <f>AQ34-AV4</f>
        <v>2520</v>
      </c>
      <c r="AY4" s="50"/>
      <c r="AZ4" s="51"/>
      <c r="BA4" s="52">
        <v>30</v>
      </c>
      <c r="BB4" s="52"/>
      <c r="BC4" s="53"/>
      <c r="BD4" s="54">
        <f>((((((AY4+AZ4)*30)/$E$50)+((BA4+BB4)/$E$51))+(AW34*AX34))-(AV34*AW34))/(BE4)</f>
        <v>2.5303571428571408</v>
      </c>
      <c r="BE4" s="55">
        <f>AX34-BC4</f>
        <v>2520</v>
      </c>
      <c r="BF4" s="50">
        <v>2</v>
      </c>
      <c r="BG4" s="51"/>
      <c r="BH4" s="52"/>
      <c r="BI4" s="52"/>
      <c r="BJ4" s="53"/>
      <c r="BK4" s="54">
        <f>((((((BF4+BG4)*30)/$E$50)+((BH4+BI4)/$E$51))+(BD34*BE34))-(BC34*BD34))/(BL4)</f>
        <v>2.6742073846465542</v>
      </c>
      <c r="BL4" s="55">
        <f>BE34-BJ4</f>
        <v>2503</v>
      </c>
      <c r="BM4" s="50"/>
      <c r="BN4" s="51"/>
      <c r="BO4" s="52"/>
      <c r="BP4" s="52"/>
      <c r="BQ4" s="53"/>
      <c r="BR4" s="54">
        <f>((((((BM4+BN4)*30)/$E$50)+((BO4+BP4)/$E$51))+(BK34*BL34))-(BJ34*BK34))/(BS4)</f>
        <v>2.8739676723013674</v>
      </c>
      <c r="BS4" s="55">
        <f>BL34-BQ4</f>
        <v>2503</v>
      </c>
      <c r="BT4" s="50"/>
      <c r="BU4" s="51"/>
      <c r="BV4" s="52"/>
      <c r="BW4" s="52"/>
      <c r="BX4" s="53"/>
      <c r="BY4" s="54">
        <f>((((((BT4+BU4)*30)/$E$50)+((BV4+BW4)/$E$51))+(BR34*BS34))-(BQ34*BR34))/(BZ4)</f>
        <v>2.8739676723013674</v>
      </c>
      <c r="BZ4" s="55">
        <f>BS34-BX4</f>
        <v>2503</v>
      </c>
      <c r="CA4" s="50"/>
      <c r="CB4" s="51"/>
      <c r="CC4" s="52"/>
      <c r="CD4" s="52"/>
      <c r="CE4" s="53"/>
      <c r="CF4" s="54">
        <f>((((((CA4+CB4)*30)/$E$50)+((CC4+CD4)/$E$51))+(BY34*BZ34))-(BX34*BY34))/(CG4)</f>
        <v>2.8739676723013674</v>
      </c>
      <c r="CG4" s="55">
        <f>BZ34-CE4</f>
        <v>2503</v>
      </c>
      <c r="CH4" s="50"/>
      <c r="CI4" s="51"/>
      <c r="CJ4" s="52"/>
      <c r="CK4" s="52"/>
      <c r="CL4" s="53"/>
      <c r="CM4" s="54">
        <f>((((((CH4+CI4)*30)/$E$50)+((CJ4+CK4)/$E$51))+(CF34*CG34))-(CE34*CF34))/(CN4)</f>
        <v>2.8739676723013674</v>
      </c>
      <c r="CN4" s="55">
        <f>CG34-CL4</f>
        <v>2503</v>
      </c>
      <c r="CO4" s="50"/>
      <c r="CP4" s="51"/>
      <c r="CQ4" s="52"/>
      <c r="CR4" s="52"/>
      <c r="CS4" s="53"/>
      <c r="CT4" s="54">
        <f>((((((CO4+CP4)*30)/$E$50)+((CQ4+CR4)/$E$51))+(CM34*CN34))-(CL34*CM34))/(CU4)</f>
        <v>2.8739676723013674</v>
      </c>
      <c r="CU4" s="55">
        <f>CN34-CS4</f>
        <v>2503</v>
      </c>
      <c r="CV4" s="50"/>
      <c r="CW4" s="51"/>
      <c r="CX4" s="52"/>
      <c r="CY4" s="52"/>
      <c r="CZ4" s="53"/>
      <c r="DA4" s="54">
        <f>((((((CV4+CW4)*30)/$E$50)+((CX4+CY4)/$E$51))+(CT34*CU34))-(CS34*CT34))/(DB4)</f>
        <v>2.8739676723013674</v>
      </c>
      <c r="DB4" s="55">
        <f>CU34-CZ4</f>
        <v>2503</v>
      </c>
      <c r="DC4" s="50"/>
      <c r="DD4" s="51"/>
      <c r="DE4" s="52"/>
      <c r="DF4" s="52"/>
      <c r="DG4" s="53"/>
      <c r="DH4" s="54">
        <f>((((((DC4+DD4)*30)/$E$50)+((DE4+DF4)/$E$51))+(DA34*DB34))-(CZ34*DA34))/(DI4)</f>
        <v>2.8739676723013674</v>
      </c>
      <c r="DI4" s="55">
        <f>DB34-DG4</f>
        <v>2503</v>
      </c>
      <c r="DJ4" s="50"/>
      <c r="DK4" s="51"/>
      <c r="DL4" s="52"/>
      <c r="DM4" s="52"/>
      <c r="DN4" s="53"/>
      <c r="DO4" s="54">
        <f>((((((DJ4+DK4)*30)/$E$50)+((DL4+DM4)/$E$51))+(DH34*DI34))-(DG34*DH34))/(DP4)</f>
        <v>2.8739676723013674</v>
      </c>
      <c r="DP4" s="55">
        <f>DI34-DN4</f>
        <v>2503</v>
      </c>
      <c r="DQ4" s="50"/>
      <c r="DR4" s="51"/>
      <c r="DS4" s="52"/>
      <c r="DT4" s="52"/>
      <c r="DU4" s="53"/>
      <c r="DV4" s="54">
        <f>((((((DQ4+DR4)*30)/$E$50)+((DS4+DT4)/$E$51))+(DO34*DP34))-(DN34*DO34))/(DW4)</f>
        <v>2.8739676723013674</v>
      </c>
      <c r="DW4" s="55">
        <f>DP34-DU4</f>
        <v>2503</v>
      </c>
      <c r="DX4" s="50"/>
      <c r="DY4" s="51"/>
      <c r="DZ4" s="52"/>
      <c r="EA4" s="52"/>
      <c r="EB4" s="53"/>
      <c r="EC4" s="54">
        <f>((((((DX4+DY4)*30)/$E$50)+((DZ4+EA4)/$E$51))+(DV34*DW34))-(DU34*DV34))/(ED4)</f>
        <v>2.8739676723013674</v>
      </c>
      <c r="ED4" s="55">
        <f>DW34-EB4</f>
        <v>2503</v>
      </c>
      <c r="EE4" s="50"/>
      <c r="EF4" s="51"/>
      <c r="EG4" s="52"/>
      <c r="EH4" s="52"/>
      <c r="EI4" s="53"/>
      <c r="EJ4" s="54">
        <f>((((((EE4+EF4)*30)/$E$50)+((EG4+EH4)/$E$51))+(EC34*ED34))-(EB34*EC34))/(EK4)</f>
        <v>2.8739676723013674</v>
      </c>
      <c r="EK4" s="55">
        <f>ED34-EI4</f>
        <v>2503</v>
      </c>
      <c r="EL4" s="50"/>
      <c r="EM4" s="51"/>
      <c r="EN4" s="52"/>
      <c r="EO4" s="52"/>
      <c r="EP4" s="53"/>
      <c r="EQ4" s="54">
        <f>((((((EL4+EM4)*30)/$E$50)+((EN4+EO4)/$E$51))+(EJ34*EK34))-(EI34*EJ34))/(ER4)</f>
        <v>2.8739676723013674</v>
      </c>
      <c r="ER4" s="55">
        <f>EK34-EP4</f>
        <v>2503</v>
      </c>
      <c r="ES4" s="50"/>
      <c r="ET4" s="51"/>
      <c r="EU4" s="52"/>
      <c r="EV4" s="52"/>
      <c r="EW4" s="53"/>
      <c r="EX4" s="54">
        <f>((((((ES4+ET4)*30)/$E$50)+((EU4+EV4)/$E$51))+(EQ34*ER34))-(EP34*EQ34))/(EY4)</f>
        <v>2.8739676723013674</v>
      </c>
      <c r="EY4" s="55">
        <f>ER34-EW4</f>
        <v>2503</v>
      </c>
      <c r="EZ4" s="50"/>
      <c r="FA4" s="51"/>
      <c r="FB4" s="52"/>
      <c r="FC4" s="52"/>
      <c r="FD4" s="53"/>
      <c r="FE4" s="54">
        <f>((((((EZ4+FA4)*30)/$E$50)+((FB4+FC4)/$E$51))+(EX34*EY34))-(EW34*EX34))/(FF4)</f>
        <v>2.8739676723013674</v>
      </c>
      <c r="FF4" s="55">
        <f>EY34-FD4</f>
        <v>2503</v>
      </c>
      <c r="FG4" s="50"/>
      <c r="FH4" s="51"/>
      <c r="FI4" s="52"/>
      <c r="FJ4" s="52"/>
      <c r="FK4" s="53"/>
      <c r="FL4" s="54">
        <f>((((((FG4+FH4)*30)/$E$50)+((FI4+FJ4)/$E$51))+(FE34*FF34))-(FD34*FE34))/(FM4)</f>
        <v>2.8739676723013674</v>
      </c>
      <c r="FM4" s="55">
        <f>FF34-FK4</f>
        <v>2503</v>
      </c>
      <c r="FN4" s="50"/>
      <c r="FO4" s="51"/>
      <c r="FP4" s="52"/>
      <c r="FQ4" s="52"/>
      <c r="FR4" s="53"/>
      <c r="FS4" s="54">
        <f>((((((FN4+FO4)*30)/$E$50)+((FP4+FQ4)/$E$51))+(FL34*FM34))-(FK34*FL34))/(FT4)</f>
        <v>2.8739676723013674</v>
      </c>
      <c r="FT4" s="55">
        <f>FM34-FR4</f>
        <v>2503</v>
      </c>
      <c r="FU4" s="50"/>
      <c r="FV4" s="51"/>
      <c r="FW4" s="52"/>
      <c r="FX4" s="52"/>
      <c r="FY4" s="53"/>
      <c r="FZ4" s="54">
        <f>((((((FU4+FV4)*30)/$E$50)+((FW4+FX4)/$E$51))+(FS34*FT34))-(FR34*FS34))/(GA4)</f>
        <v>2.8739676723013674</v>
      </c>
      <c r="GA4" s="55">
        <f>FT34-FY4</f>
        <v>2503</v>
      </c>
      <c r="GB4" s="50"/>
      <c r="GC4" s="51"/>
      <c r="GD4" s="52"/>
      <c r="GE4" s="52"/>
      <c r="GF4" s="53"/>
      <c r="GG4" s="54">
        <f>((((((GB4+GC4)*30)/$E$50)+((GD4+GE4)/$E$51))+(FZ34*GA34))-(FY34*FZ34))/(GH4)</f>
        <v>2.8739676723013674</v>
      </c>
      <c r="GH4" s="55">
        <f>GA34-GF4</f>
        <v>2503</v>
      </c>
      <c r="GI4" s="50"/>
      <c r="GJ4" s="51"/>
      <c r="GK4" s="52"/>
      <c r="GL4" s="52"/>
      <c r="GM4" s="53"/>
      <c r="GN4" s="54">
        <f>((((((GI4+GJ4)*30)/$E$50)+((GK4+GL4)/$E$51))+(GG34*GH34))-(GF34*GG34))/(GO4)</f>
        <v>2.8739676723013674</v>
      </c>
      <c r="GO4" s="55">
        <f>GH34-GM4</f>
        <v>2503</v>
      </c>
      <c r="GP4" s="50"/>
      <c r="GQ4" s="51"/>
      <c r="GR4" s="52"/>
      <c r="GS4" s="52"/>
      <c r="GT4" s="53"/>
      <c r="GU4" s="54">
        <f>((((((GP4+GQ4)*30)/$E$50)+((GR4+GS4)/$E$51))+(GN34*GO34))-(GM34*GN34))/(GV4)</f>
        <v>2.8739676723013674</v>
      </c>
      <c r="GV4" s="55">
        <f>GO34-GT4</f>
        <v>2503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1.2</v>
      </c>
      <c r="H5" s="55">
        <f>H4-F5</f>
        <v>2520</v>
      </c>
      <c r="I5" s="50"/>
      <c r="J5" s="51"/>
      <c r="K5" s="52">
        <v>20</v>
      </c>
      <c r="L5" s="52"/>
      <c r="M5" s="59"/>
      <c r="N5" s="54">
        <f>((((((I5+J5)*30)/$E$50)+((K5+L5)/$E$51))+(N4*O4))-(M5*N4))/(O5)</f>
        <v>1.3084401709401701</v>
      </c>
      <c r="O5" s="55">
        <f>O4-M5</f>
        <v>2520</v>
      </c>
      <c r="P5" s="50">
        <v>3</v>
      </c>
      <c r="Q5" s="51"/>
      <c r="R5" s="52">
        <v>20</v>
      </c>
      <c r="S5" s="52"/>
      <c r="T5" s="59"/>
      <c r="U5" s="54">
        <f>((((((P5+Q5)*30)/$E$50)+((R5+S5)/$E$51))+(U4*V4))-(T5*U4))/(V5)</f>
        <v>1.5237942612942583</v>
      </c>
      <c r="V5" s="55">
        <f>V4-T5</f>
        <v>2520</v>
      </c>
      <c r="W5" s="50"/>
      <c r="X5" s="51"/>
      <c r="Y5" s="52">
        <v>20</v>
      </c>
      <c r="Z5" s="52"/>
      <c r="AA5" s="59"/>
      <c r="AB5" s="54">
        <f>((((((W5+X5)*30)/$E$50)+((Y5+Z5)/$E$51))+(AB4*AC4))-(AA5*AB4))/(AC5)</f>
        <v>1.7808150183150167</v>
      </c>
      <c r="AC5" s="55">
        <f>AC4-AA5</f>
        <v>2520</v>
      </c>
      <c r="AD5" s="50"/>
      <c r="AE5" s="51"/>
      <c r="AF5" s="52"/>
      <c r="AG5" s="52"/>
      <c r="AH5" s="59"/>
      <c r="AI5" s="54">
        <f>((((((AD5+AE5)*30)/$E$50)+((AF5+AG5)/$E$51))+(AI4*AJ4))-(AH5*AI4))/(AJ5)</f>
        <v>1.9957112332112332</v>
      </c>
      <c r="AJ5" s="55">
        <f>AJ4-AH5</f>
        <v>2520</v>
      </c>
      <c r="AK5" s="50">
        <v>3</v>
      </c>
      <c r="AL5" s="51"/>
      <c r="AM5" s="52">
        <v>40</v>
      </c>
      <c r="AN5" s="52"/>
      <c r="AO5" s="59"/>
      <c r="AP5" s="54">
        <f>((((((AK5+AL5)*30)/$E$50)+((AM5+AN5)/$E$51))+(AP4*AQ4))-(AO5*AP4))/(AQ5)</f>
        <v>2.1748931623931624</v>
      </c>
      <c r="AQ5" s="55">
        <f>AQ4-AO5</f>
        <v>2520</v>
      </c>
      <c r="AR5" s="50"/>
      <c r="AS5" s="51"/>
      <c r="AT5" s="52">
        <v>40</v>
      </c>
      <c r="AU5" s="52"/>
      <c r="AV5" s="59"/>
      <c r="AW5" s="54">
        <f>((((((AR5+AS5)*30)/$E$50)+((AT5+AU5)/$E$51))+(AW4*AX4))-(AV5*AW4))/(AX5)</f>
        <v>2.3581959706959701</v>
      </c>
      <c r="AX5" s="55">
        <f>AX4-AV5</f>
        <v>2520</v>
      </c>
      <c r="AY5" s="50"/>
      <c r="AZ5" s="51"/>
      <c r="BA5" s="52">
        <v>20</v>
      </c>
      <c r="BB5" s="52"/>
      <c r="BC5" s="59">
        <v>3</v>
      </c>
      <c r="BD5" s="54">
        <f>((((((AY5+AZ5)*30)/$E$50)+((BA5+BB5)/$E$51))+(BD4*BE4))-(BC5*BD4))/(BE5)</f>
        <v>2.5343301265679075</v>
      </c>
      <c r="BE5" s="55">
        <f>BE4-BC5</f>
        <v>2517</v>
      </c>
      <c r="BF5" s="50">
        <v>3</v>
      </c>
      <c r="BG5" s="51"/>
      <c r="BH5" s="52"/>
      <c r="BI5" s="52"/>
      <c r="BJ5" s="59"/>
      <c r="BK5" s="54">
        <f>((((((BF5+BG5)*30)/$E$50)+((BH5+BI5)/$E$51))+(BK4*BL4))-(BJ5*BK4))/(BL5)</f>
        <v>2.6797392079969953</v>
      </c>
      <c r="BL5" s="55">
        <f>BL4-BJ5</f>
        <v>2503</v>
      </c>
      <c r="BM5" s="50"/>
      <c r="BN5" s="51"/>
      <c r="BO5" s="52"/>
      <c r="BP5" s="52"/>
      <c r="BQ5" s="59"/>
      <c r="BR5" s="54">
        <f>((((((BM5+BN5)*30)/$E$50)+((BO5+BP5)/$E$51))+(BR4*BS4))-(BQ5*BR4))/(BS5)</f>
        <v>2.8739676723013674</v>
      </c>
      <c r="BS5" s="55">
        <f>BS4-BQ5</f>
        <v>2503</v>
      </c>
      <c r="BT5" s="50"/>
      <c r="BU5" s="51"/>
      <c r="BV5" s="52"/>
      <c r="BW5" s="52"/>
      <c r="BX5" s="59"/>
      <c r="BY5" s="54">
        <f>((((((BT5+BU5)*30)/$E$50)+((BV5+BW5)/$E$51))+(BY4*BZ4))-(BX5*BY4))/(BZ5)</f>
        <v>2.8739676723013674</v>
      </c>
      <c r="BZ5" s="55">
        <f>BZ4-BX5</f>
        <v>2503</v>
      </c>
      <c r="CA5" s="50"/>
      <c r="CB5" s="51"/>
      <c r="CC5" s="52"/>
      <c r="CD5" s="52"/>
      <c r="CE5" s="59"/>
      <c r="CF5" s="54">
        <f>((((((CA5+CB5)*30)/$E$50)+((CC5+CD5)/$E$51))+(CF4*CG4))-(CE5*CF4))/(CG5)</f>
        <v>2.8739676723013674</v>
      </c>
      <c r="CG5" s="55">
        <f>CG4-CE5</f>
        <v>2503</v>
      </c>
      <c r="CH5" s="50"/>
      <c r="CI5" s="51"/>
      <c r="CJ5" s="52"/>
      <c r="CK5" s="52"/>
      <c r="CL5" s="59"/>
      <c r="CM5" s="54">
        <f>((((((CH5+CI5)*30)/$E$50)+((CJ5+CK5)/$E$51))+(CM4*CN4))-(CL5*CM4))/(CN5)</f>
        <v>2.8739676723013674</v>
      </c>
      <c r="CN5" s="55">
        <f>CN4-CL5</f>
        <v>2503</v>
      </c>
      <c r="CO5" s="50"/>
      <c r="CP5" s="51"/>
      <c r="CQ5" s="52"/>
      <c r="CR5" s="52"/>
      <c r="CS5" s="59"/>
      <c r="CT5" s="54">
        <f>((((((CO5+CP5)*30)/$E$50)+((CQ5+CR5)/$E$51))+(CT4*CU4))-(CS5*CT4))/(CU5)</f>
        <v>2.8739676723013674</v>
      </c>
      <c r="CU5" s="55">
        <f>CU4-CS5</f>
        <v>2503</v>
      </c>
      <c r="CV5" s="50"/>
      <c r="CW5" s="51"/>
      <c r="CX5" s="52"/>
      <c r="CY5" s="52"/>
      <c r="CZ5" s="59"/>
      <c r="DA5" s="54">
        <f>((((((CV5+CW5)*30)/$E$50)+((CX5+CY5)/$E$51))+(DA4*DB4))-(CZ5*DA4))/(DB5)</f>
        <v>2.8739676723013674</v>
      </c>
      <c r="DB5" s="55">
        <f>DB4-CZ5</f>
        <v>2503</v>
      </c>
      <c r="DC5" s="50"/>
      <c r="DD5" s="51"/>
      <c r="DE5" s="52"/>
      <c r="DF5" s="52"/>
      <c r="DG5" s="59"/>
      <c r="DH5" s="54">
        <f>((((((DC5+DD5)*30)/$E$50)+((DE5+DF5)/$E$51))+(DH4*DI4))-(DG5*DH4))/(DI5)</f>
        <v>2.8739676723013674</v>
      </c>
      <c r="DI5" s="55">
        <f>DI4-DG5</f>
        <v>2503</v>
      </c>
      <c r="DJ5" s="50"/>
      <c r="DK5" s="51"/>
      <c r="DL5" s="52"/>
      <c r="DM5" s="52"/>
      <c r="DN5" s="59"/>
      <c r="DO5" s="54">
        <f>((((((DJ5+DK5)*30)/$E$50)+((DL5+DM5)/$E$51))+(DO4*DP4))-(DN5*DO4))/(DP5)</f>
        <v>2.8739676723013674</v>
      </c>
      <c r="DP5" s="55">
        <f>DP4-DN5</f>
        <v>2503</v>
      </c>
      <c r="DQ5" s="50"/>
      <c r="DR5" s="51"/>
      <c r="DS5" s="52"/>
      <c r="DT5" s="52"/>
      <c r="DU5" s="59"/>
      <c r="DV5" s="54">
        <f>((((((DQ5+DR5)*30)/$E$50)+((DS5+DT5)/$E$51))+(DV4*DW4))-(DU5*DV4))/(DW5)</f>
        <v>2.8739676723013674</v>
      </c>
      <c r="DW5" s="55">
        <f>DW4-DU5</f>
        <v>2503</v>
      </c>
      <c r="DX5" s="50"/>
      <c r="DY5" s="51"/>
      <c r="DZ5" s="52"/>
      <c r="EA5" s="52"/>
      <c r="EB5" s="59"/>
      <c r="EC5" s="54">
        <f>((((((DX5+DY5)*30)/$E$50)+((DZ5+EA5)/$E$51))+(EC4*ED4))-(EB5*EC4))/(ED5)</f>
        <v>2.8739676723013674</v>
      </c>
      <c r="ED5" s="55">
        <f>ED4-EB5</f>
        <v>2503</v>
      </c>
      <c r="EE5" s="50"/>
      <c r="EF5" s="51"/>
      <c r="EG5" s="52"/>
      <c r="EH5" s="52"/>
      <c r="EI5" s="59"/>
      <c r="EJ5" s="54">
        <f>((((((EE5+EF5)*30)/$E$50)+((EG5+EH5)/$E$51))+(EJ4*EK4))-(EI5*EJ4))/(EK5)</f>
        <v>2.8739676723013674</v>
      </c>
      <c r="EK5" s="55">
        <f>EK4-EI5</f>
        <v>2503</v>
      </c>
      <c r="EL5" s="50"/>
      <c r="EM5" s="51"/>
      <c r="EN5" s="52"/>
      <c r="EO5" s="52"/>
      <c r="EP5" s="59"/>
      <c r="EQ5" s="54">
        <f>((((((EL5+EM5)*30)/$E$50)+((EN5+EO5)/$E$51))+(EQ4*ER4))-(EP5*EQ4))/(ER5)</f>
        <v>2.8739676723013674</v>
      </c>
      <c r="ER5" s="55">
        <f>ER4-EP5</f>
        <v>2503</v>
      </c>
      <c r="ES5" s="50"/>
      <c r="ET5" s="51"/>
      <c r="EU5" s="52"/>
      <c r="EV5" s="52"/>
      <c r="EW5" s="59"/>
      <c r="EX5" s="54">
        <f>((((((ES5+ET5)*30)/$E$50)+((EU5+EV5)/$E$51))+(EX4*EY4))-(EW5*EX4))/(EY5)</f>
        <v>2.8739676723013674</v>
      </c>
      <c r="EY5" s="55">
        <f>EY4-EW5</f>
        <v>2503</v>
      </c>
      <c r="EZ5" s="50"/>
      <c r="FA5" s="51"/>
      <c r="FB5" s="52"/>
      <c r="FC5" s="52"/>
      <c r="FD5" s="59"/>
      <c r="FE5" s="54">
        <f>((((((EZ5+FA5)*30)/$E$50)+((FB5+FC5)/$E$51))+(FE4*FF4))-(FD5*FE4))/(FF5)</f>
        <v>2.8739676723013674</v>
      </c>
      <c r="FF5" s="55">
        <f>FF4-FD5</f>
        <v>2503</v>
      </c>
      <c r="FG5" s="50"/>
      <c r="FH5" s="51"/>
      <c r="FI5" s="52"/>
      <c r="FJ5" s="52"/>
      <c r="FK5" s="59"/>
      <c r="FL5" s="54">
        <f>((((((FG5+FH5)*30)/$E$50)+((FI5+FJ5)/$E$51))+(FL4*FM4))-(FK5*FL4))/(FM5)</f>
        <v>2.8739676723013674</v>
      </c>
      <c r="FM5" s="55">
        <f>FM4-FK5</f>
        <v>2503</v>
      </c>
      <c r="FN5" s="50"/>
      <c r="FO5" s="51"/>
      <c r="FP5" s="52"/>
      <c r="FQ5" s="52"/>
      <c r="FR5" s="59"/>
      <c r="FS5" s="54">
        <f>((((((FN5+FO5)*30)/$E$50)+((FP5+FQ5)/$E$51))+(FS4*FT4))-(FR5*FS4))/(FT5)</f>
        <v>2.8739676723013674</v>
      </c>
      <c r="FT5" s="55">
        <f>FT4-FR5</f>
        <v>2503</v>
      </c>
      <c r="FU5" s="50"/>
      <c r="FV5" s="51"/>
      <c r="FW5" s="52"/>
      <c r="FX5" s="52"/>
      <c r="FY5" s="59"/>
      <c r="FZ5" s="54">
        <f>((((((FU5+FV5)*30)/$E$50)+((FW5+FX5)/$E$51))+(FZ4*GA4))-(FY5*FZ4))/(GA5)</f>
        <v>2.8739676723013674</v>
      </c>
      <c r="GA5" s="55">
        <f>GA4-FY5</f>
        <v>2503</v>
      </c>
      <c r="GB5" s="50"/>
      <c r="GC5" s="51"/>
      <c r="GD5" s="52"/>
      <c r="GE5" s="52"/>
      <c r="GF5" s="59"/>
      <c r="GG5" s="54">
        <f>((((((GB5+GC5)*30)/$E$50)+((GD5+GE5)/$E$51))+(GG4*GH4))-(GF5*GG4))/(GH5)</f>
        <v>2.8739676723013674</v>
      </c>
      <c r="GH5" s="55">
        <f>GH4-GF5</f>
        <v>2503</v>
      </c>
      <c r="GI5" s="50"/>
      <c r="GJ5" s="51"/>
      <c r="GK5" s="52"/>
      <c r="GL5" s="52"/>
      <c r="GM5" s="59"/>
      <c r="GN5" s="54">
        <f>((((((GI5+GJ5)*30)/$E$50)+((GK5+GL5)/$E$51))+(GN4*GO4))-(GM5*GN4))/(GO5)</f>
        <v>2.8739676723013674</v>
      </c>
      <c r="GO5" s="55">
        <f>GO4-GM5</f>
        <v>2503</v>
      </c>
      <c r="GP5" s="50"/>
      <c r="GQ5" s="51"/>
      <c r="GR5" s="52"/>
      <c r="GS5" s="52"/>
      <c r="GT5" s="59"/>
      <c r="GU5" s="54">
        <f>((((((GP5+GQ5)*30)/$E$50)+((GR5+GS5)/$E$51))+(GU4*GV4))-(GT5*GU4))/(GV5)</f>
        <v>2.8739676723013674</v>
      </c>
      <c r="GV5" s="55">
        <f>GV4-GT5</f>
        <v>2503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1.2</v>
      </c>
      <c r="H6" s="55">
        <f>H5-F6</f>
        <v>2520</v>
      </c>
      <c r="I6" s="61">
        <v>1</v>
      </c>
      <c r="J6" s="62"/>
      <c r="K6" s="58">
        <v>20</v>
      </c>
      <c r="L6" s="58"/>
      <c r="M6" s="59"/>
      <c r="N6" s="54">
        <f t="shared" ref="N6:N34" si="0">((((((I6+J6)*30)/$E$50)+((K6+L6)/$E$51))+(N5*O5))-(M6*N5))/(O6)</f>
        <v>1.3142399267399261</v>
      </c>
      <c r="O6" s="55">
        <f t="shared" ref="O6:O34" si="1">O5-M6</f>
        <v>2520</v>
      </c>
      <c r="P6" s="61"/>
      <c r="Q6" s="62"/>
      <c r="R6" s="58">
        <v>20</v>
      </c>
      <c r="S6" s="58"/>
      <c r="T6" s="59"/>
      <c r="U6" s="54">
        <f t="shared" ref="U6:U34" si="2">((((((P6+Q6)*30)/$E$50)+((R6+S6)/$E$51))+(U5*V5))-(T6*U5))/(V6)</f>
        <v>1.5277625152625123</v>
      </c>
      <c r="V6" s="55">
        <f t="shared" ref="V6:V34" si="3">V5-T6</f>
        <v>2520</v>
      </c>
      <c r="W6" s="61">
        <v>2</v>
      </c>
      <c r="X6" s="62"/>
      <c r="Y6" s="58">
        <v>20</v>
      </c>
      <c r="Z6" s="58"/>
      <c r="AA6" s="59"/>
      <c r="AB6" s="54">
        <f t="shared" ref="AB6:AB34" si="4">((((((W6+X6)*30)/$E$50)+((Y6+Z6)/$E$51))+(AB5*AC5))-(AA6*AB5))/(AC6)</f>
        <v>1.7884462759462745</v>
      </c>
      <c r="AC6" s="55">
        <f t="shared" ref="AC6:AC34" si="5">AC5-AA6</f>
        <v>2520</v>
      </c>
      <c r="AD6" s="61"/>
      <c r="AE6" s="62"/>
      <c r="AF6" s="58">
        <v>20</v>
      </c>
      <c r="AG6" s="58"/>
      <c r="AH6" s="59"/>
      <c r="AI6" s="54">
        <f t="shared" ref="AI6:AI34" si="6">((((((AD6+AE6)*30)/$E$50)+((AF6+AG6)/$E$51))+(AI5*AJ5))-(AH6*AI5))/(AJ6)</f>
        <v>1.9996794871794872</v>
      </c>
      <c r="AJ6" s="55">
        <f t="shared" ref="AJ6:AJ34" si="7">AJ5-AH6</f>
        <v>2520</v>
      </c>
      <c r="AK6" s="61">
        <v>2</v>
      </c>
      <c r="AL6" s="62"/>
      <c r="AM6" s="58">
        <v>20</v>
      </c>
      <c r="AN6" s="58"/>
      <c r="AO6" s="59"/>
      <c r="AP6" s="54">
        <f t="shared" ref="AP6:AP34" si="8">((((((AK6+AL6)*30)/$E$50)+((AM6+AN6)/$E$51))+(AP5*AQ5))-(AO6*AP5))/(AQ6)</f>
        <v>2.18252442002442</v>
      </c>
      <c r="AQ6" s="55">
        <f t="shared" ref="AQ6:AQ34" si="9">AQ5-AO6</f>
        <v>2520</v>
      </c>
      <c r="AR6" s="61"/>
      <c r="AS6" s="62"/>
      <c r="AT6" s="58">
        <v>40</v>
      </c>
      <c r="AU6" s="58"/>
      <c r="AV6" s="59"/>
      <c r="AW6" s="54">
        <f t="shared" ref="AW6:AW34" si="10">((((((AR6+AS6)*30)/$E$50)+((AT6+AU6)/$E$51))+(AW5*AX5))-(AV6*AW5))/(AX6)</f>
        <v>2.366132478632478</v>
      </c>
      <c r="AX6" s="55">
        <f t="shared" ref="AX6:AX34" si="11">AX5-AV6</f>
        <v>2520</v>
      </c>
      <c r="AY6" s="61"/>
      <c r="AZ6" s="62"/>
      <c r="BA6" s="58">
        <v>20</v>
      </c>
      <c r="BB6" s="58"/>
      <c r="BC6" s="59">
        <v>2</v>
      </c>
      <c r="BD6" s="54">
        <f t="shared" ref="BD6:BD34" si="12">((((((AY6+AZ6)*30)/$E$50)+((BA6+BB6)/$E$51))+(BD5*BE5))-(BC6*BD5))/(BE6)</f>
        <v>2.5383062697090608</v>
      </c>
      <c r="BE6" s="55">
        <f t="shared" ref="BE6:BE34" si="13">BE5-BC6</f>
        <v>2515</v>
      </c>
      <c r="BF6" s="61">
        <v>3</v>
      </c>
      <c r="BG6" s="62"/>
      <c r="BH6" s="58"/>
      <c r="BI6" s="58"/>
      <c r="BJ6" s="59"/>
      <c r="BK6" s="54">
        <f t="shared" ref="BK6:BK34" si="14">((((((BF6+BG6)*30)/$E$50)+((BH6+BI6)/$E$51))+(BK5*BL5))-(BJ6*BK5))/(BL6)</f>
        <v>2.6852710313474364</v>
      </c>
      <c r="BL6" s="55">
        <f t="shared" ref="BL6:BL34" si="15">BL5-BJ6</f>
        <v>2503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2.8739676723013674</v>
      </c>
      <c r="BS6" s="55">
        <f t="shared" ref="BS6:BS34" si="17">BS5-BQ6</f>
        <v>2503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2.8739676723013674</v>
      </c>
      <c r="BZ6" s="55">
        <f t="shared" ref="BZ6:BZ34" si="19">BZ5-BX6</f>
        <v>2503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2.8739676723013674</v>
      </c>
      <c r="CG6" s="55">
        <f t="shared" ref="CG6:CG34" si="21">CG5-CE6</f>
        <v>2503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2.8739676723013674</v>
      </c>
      <c r="CN6" s="55">
        <f t="shared" ref="CN6:CN34" si="23">CN5-CL6</f>
        <v>2503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2.8739676723013674</v>
      </c>
      <c r="CU6" s="55">
        <f t="shared" ref="CU6:CU34" si="25">CU5-CS6</f>
        <v>2503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2.8739676723013674</v>
      </c>
      <c r="DB6" s="55">
        <f t="shared" ref="DB6:DB34" si="27">DB5-CZ6</f>
        <v>2503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2.8739676723013674</v>
      </c>
      <c r="DI6" s="55">
        <f t="shared" ref="DI6:DI34" si="29">DI5-DG6</f>
        <v>2503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2.8739676723013674</v>
      </c>
      <c r="DP6" s="55">
        <f t="shared" ref="DP6:DP34" si="31">DP5-DN6</f>
        <v>2503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2.8739676723013674</v>
      </c>
      <c r="DW6" s="55">
        <f t="shared" ref="DW6:DW34" si="33">DW5-DU6</f>
        <v>2503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2.8739676723013674</v>
      </c>
      <c r="ED6" s="55">
        <f t="shared" ref="ED6:ED34" si="35">ED5-EB6</f>
        <v>2503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2.8739676723013674</v>
      </c>
      <c r="EK6" s="55">
        <f t="shared" ref="EK6:EK34" si="37">EK5-EI6</f>
        <v>2503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2.8739676723013674</v>
      </c>
      <c r="ER6" s="55">
        <f t="shared" ref="ER6:ER34" si="39">ER5-EP6</f>
        <v>2503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2.8739676723013674</v>
      </c>
      <c r="EY6" s="55">
        <f t="shared" ref="EY6:EY34" si="41">EY5-EW6</f>
        <v>2503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2.8739676723013674</v>
      </c>
      <c r="FF6" s="55">
        <f t="shared" ref="FF6:FF34" si="43">FF5-FD6</f>
        <v>2503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2.8739676723013674</v>
      </c>
      <c r="FM6" s="55">
        <f t="shared" ref="FM6:FM34" si="45">FM5-FK6</f>
        <v>2503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2.8739676723013674</v>
      </c>
      <c r="FT6" s="55">
        <f t="shared" ref="FT6:FT34" si="47">FT5-FR6</f>
        <v>2503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2.8739676723013674</v>
      </c>
      <c r="GA6" s="55">
        <f t="shared" ref="GA6:GA34" si="49">GA5-FY6</f>
        <v>2503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2.8739676723013674</v>
      </c>
      <c r="GH6" s="55">
        <f t="shared" ref="GH6:GH34" si="51">GH5-GF6</f>
        <v>2503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2.8739676723013674</v>
      </c>
      <c r="GO6" s="55">
        <f t="shared" ref="GO6:GO34" si="53">GO5-GM6</f>
        <v>2503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2.8739676723013674</v>
      </c>
      <c r="GV6" s="55">
        <f t="shared" ref="GV6:GV34" si="55">GV5-GT6</f>
        <v>2503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1.2</v>
      </c>
      <c r="H7" s="55">
        <f t="shared" ref="H7:H34" si="56">H6-F7</f>
        <v>2520</v>
      </c>
      <c r="I7" s="61"/>
      <c r="J7" s="62"/>
      <c r="K7" s="58">
        <v>20</v>
      </c>
      <c r="L7" s="58"/>
      <c r="M7" s="59"/>
      <c r="N7" s="54">
        <f t="shared" si="0"/>
        <v>1.31820818070818</v>
      </c>
      <c r="O7" s="55">
        <f t="shared" si="1"/>
        <v>2520</v>
      </c>
      <c r="P7" s="61">
        <v>2</v>
      </c>
      <c r="Q7" s="62"/>
      <c r="R7" s="58">
        <v>20</v>
      </c>
      <c r="S7" s="58"/>
      <c r="T7" s="59"/>
      <c r="U7" s="54">
        <f t="shared" si="2"/>
        <v>1.5353937728937699</v>
      </c>
      <c r="V7" s="55">
        <f t="shared" si="3"/>
        <v>2520</v>
      </c>
      <c r="W7" s="61">
        <v>2</v>
      </c>
      <c r="X7" s="62"/>
      <c r="Y7" s="58">
        <v>20</v>
      </c>
      <c r="Z7" s="58"/>
      <c r="AA7" s="59"/>
      <c r="AB7" s="54">
        <f t="shared" si="4"/>
        <v>1.7960775335775321</v>
      </c>
      <c r="AC7" s="55">
        <f t="shared" si="5"/>
        <v>2520</v>
      </c>
      <c r="AD7" s="61"/>
      <c r="AE7" s="62"/>
      <c r="AF7" s="58">
        <v>20</v>
      </c>
      <c r="AG7" s="58">
        <v>20</v>
      </c>
      <c r="AH7" s="59"/>
      <c r="AI7" s="54">
        <f t="shared" si="6"/>
        <v>2.0076159951159949</v>
      </c>
      <c r="AJ7" s="55">
        <f t="shared" si="7"/>
        <v>2520</v>
      </c>
      <c r="AK7" s="61">
        <v>2</v>
      </c>
      <c r="AL7" s="62"/>
      <c r="AM7" s="58">
        <v>20</v>
      </c>
      <c r="AN7" s="58"/>
      <c r="AO7" s="59"/>
      <c r="AP7" s="54">
        <f t="shared" si="8"/>
        <v>2.1901556776556776</v>
      </c>
      <c r="AQ7" s="55">
        <f t="shared" si="9"/>
        <v>2520</v>
      </c>
      <c r="AR7" s="61"/>
      <c r="AS7" s="62"/>
      <c r="AT7" s="58">
        <v>40</v>
      </c>
      <c r="AU7" s="58"/>
      <c r="AV7" s="59"/>
      <c r="AW7" s="54">
        <f t="shared" si="10"/>
        <v>2.3740689865689859</v>
      </c>
      <c r="AX7" s="55">
        <f t="shared" si="11"/>
        <v>2520</v>
      </c>
      <c r="AY7" s="61"/>
      <c r="AZ7" s="62"/>
      <c r="BA7" s="58">
        <v>20</v>
      </c>
      <c r="BB7" s="58"/>
      <c r="BC7" s="59"/>
      <c r="BD7" s="54">
        <f t="shared" si="12"/>
        <v>2.5422824128502137</v>
      </c>
      <c r="BE7" s="55">
        <f t="shared" si="13"/>
        <v>2515</v>
      </c>
      <c r="BF7" s="61"/>
      <c r="BG7" s="62"/>
      <c r="BH7" s="58">
        <v>20</v>
      </c>
      <c r="BI7" s="58"/>
      <c r="BJ7" s="59"/>
      <c r="BK7" s="54">
        <f t="shared" si="14"/>
        <v>2.6892662371005325</v>
      </c>
      <c r="BL7" s="55">
        <f t="shared" si="15"/>
        <v>2503</v>
      </c>
      <c r="BM7" s="61"/>
      <c r="BN7" s="62"/>
      <c r="BO7" s="58"/>
      <c r="BP7" s="58"/>
      <c r="BQ7" s="59"/>
      <c r="BR7" s="54">
        <f t="shared" si="16"/>
        <v>2.8739676723013674</v>
      </c>
      <c r="BS7" s="55">
        <f t="shared" si="17"/>
        <v>2503</v>
      </c>
      <c r="BT7" s="61"/>
      <c r="BU7" s="62"/>
      <c r="BV7" s="58"/>
      <c r="BW7" s="58"/>
      <c r="BX7" s="59"/>
      <c r="BY7" s="54">
        <f t="shared" si="18"/>
        <v>2.8739676723013674</v>
      </c>
      <c r="BZ7" s="55">
        <f t="shared" si="19"/>
        <v>2503</v>
      </c>
      <c r="CA7" s="61"/>
      <c r="CB7" s="62"/>
      <c r="CC7" s="58"/>
      <c r="CD7" s="58"/>
      <c r="CE7" s="59"/>
      <c r="CF7" s="54">
        <f t="shared" si="20"/>
        <v>2.8739676723013674</v>
      </c>
      <c r="CG7" s="55">
        <f t="shared" si="21"/>
        <v>2503</v>
      </c>
      <c r="CH7" s="61"/>
      <c r="CI7" s="62"/>
      <c r="CJ7" s="58"/>
      <c r="CK7" s="58"/>
      <c r="CL7" s="59"/>
      <c r="CM7" s="54">
        <f t="shared" si="22"/>
        <v>2.8739676723013674</v>
      </c>
      <c r="CN7" s="55">
        <f t="shared" si="23"/>
        <v>2503</v>
      </c>
      <c r="CO7" s="61"/>
      <c r="CP7" s="62"/>
      <c r="CQ7" s="58"/>
      <c r="CR7" s="58"/>
      <c r="CS7" s="59"/>
      <c r="CT7" s="54">
        <f t="shared" si="24"/>
        <v>2.8739676723013674</v>
      </c>
      <c r="CU7" s="55">
        <f t="shared" si="25"/>
        <v>2503</v>
      </c>
      <c r="CV7" s="61"/>
      <c r="CW7" s="62"/>
      <c r="CX7" s="58"/>
      <c r="CY7" s="58"/>
      <c r="CZ7" s="59"/>
      <c r="DA7" s="54">
        <f t="shared" si="26"/>
        <v>2.8739676723013674</v>
      </c>
      <c r="DB7" s="55">
        <f t="shared" si="27"/>
        <v>2503</v>
      </c>
      <c r="DC7" s="61"/>
      <c r="DD7" s="62"/>
      <c r="DE7" s="58"/>
      <c r="DF7" s="58"/>
      <c r="DG7" s="59"/>
      <c r="DH7" s="54">
        <f t="shared" si="28"/>
        <v>2.8739676723013674</v>
      </c>
      <c r="DI7" s="55">
        <f t="shared" si="29"/>
        <v>2503</v>
      </c>
      <c r="DJ7" s="61"/>
      <c r="DK7" s="62"/>
      <c r="DL7" s="58"/>
      <c r="DM7" s="58"/>
      <c r="DN7" s="59"/>
      <c r="DO7" s="54">
        <f t="shared" si="30"/>
        <v>2.8739676723013674</v>
      </c>
      <c r="DP7" s="55">
        <f t="shared" si="31"/>
        <v>2503</v>
      </c>
      <c r="DQ7" s="61"/>
      <c r="DR7" s="62"/>
      <c r="DS7" s="58"/>
      <c r="DT7" s="58"/>
      <c r="DU7" s="59"/>
      <c r="DV7" s="54">
        <f t="shared" si="32"/>
        <v>2.8739676723013674</v>
      </c>
      <c r="DW7" s="55">
        <f t="shared" si="33"/>
        <v>2503</v>
      </c>
      <c r="DX7" s="61"/>
      <c r="DY7" s="62"/>
      <c r="DZ7" s="58"/>
      <c r="EA7" s="58"/>
      <c r="EB7" s="59"/>
      <c r="EC7" s="54">
        <f t="shared" si="34"/>
        <v>2.8739676723013674</v>
      </c>
      <c r="ED7" s="55">
        <f t="shared" si="35"/>
        <v>2503</v>
      </c>
      <c r="EE7" s="61"/>
      <c r="EF7" s="62"/>
      <c r="EG7" s="58"/>
      <c r="EH7" s="58"/>
      <c r="EI7" s="59"/>
      <c r="EJ7" s="54">
        <f t="shared" si="36"/>
        <v>2.8739676723013674</v>
      </c>
      <c r="EK7" s="55">
        <f t="shared" si="37"/>
        <v>2503</v>
      </c>
      <c r="EL7" s="61"/>
      <c r="EM7" s="62"/>
      <c r="EN7" s="58"/>
      <c r="EO7" s="58"/>
      <c r="EP7" s="59"/>
      <c r="EQ7" s="54">
        <f t="shared" si="38"/>
        <v>2.8739676723013674</v>
      </c>
      <c r="ER7" s="55">
        <f t="shared" si="39"/>
        <v>2503</v>
      </c>
      <c r="ES7" s="61"/>
      <c r="ET7" s="62"/>
      <c r="EU7" s="58"/>
      <c r="EV7" s="58"/>
      <c r="EW7" s="59"/>
      <c r="EX7" s="54">
        <f t="shared" si="40"/>
        <v>2.8739676723013674</v>
      </c>
      <c r="EY7" s="55">
        <f t="shared" si="41"/>
        <v>2503</v>
      </c>
      <c r="EZ7" s="61"/>
      <c r="FA7" s="62"/>
      <c r="FB7" s="58"/>
      <c r="FC7" s="58"/>
      <c r="FD7" s="59"/>
      <c r="FE7" s="54">
        <f t="shared" si="42"/>
        <v>2.8739676723013674</v>
      </c>
      <c r="FF7" s="55">
        <f t="shared" si="43"/>
        <v>2503</v>
      </c>
      <c r="FG7" s="61"/>
      <c r="FH7" s="62"/>
      <c r="FI7" s="58"/>
      <c r="FJ7" s="58"/>
      <c r="FK7" s="59"/>
      <c r="FL7" s="54">
        <f t="shared" si="44"/>
        <v>2.8739676723013674</v>
      </c>
      <c r="FM7" s="55">
        <f t="shared" si="45"/>
        <v>2503</v>
      </c>
      <c r="FN7" s="61"/>
      <c r="FO7" s="62"/>
      <c r="FP7" s="58"/>
      <c r="FQ7" s="58"/>
      <c r="FR7" s="59"/>
      <c r="FS7" s="54">
        <f t="shared" si="46"/>
        <v>2.8739676723013674</v>
      </c>
      <c r="FT7" s="55">
        <f t="shared" si="47"/>
        <v>2503</v>
      </c>
      <c r="FU7" s="61"/>
      <c r="FV7" s="62"/>
      <c r="FW7" s="58"/>
      <c r="FX7" s="58"/>
      <c r="FY7" s="59"/>
      <c r="FZ7" s="54">
        <f t="shared" si="48"/>
        <v>2.8739676723013674</v>
      </c>
      <c r="GA7" s="55">
        <f t="shared" si="49"/>
        <v>2503</v>
      </c>
      <c r="GB7" s="61"/>
      <c r="GC7" s="62"/>
      <c r="GD7" s="58"/>
      <c r="GE7" s="58"/>
      <c r="GF7" s="59"/>
      <c r="GG7" s="54">
        <f t="shared" si="50"/>
        <v>2.8739676723013674</v>
      </c>
      <c r="GH7" s="55">
        <f t="shared" si="51"/>
        <v>2503</v>
      </c>
      <c r="GI7" s="61"/>
      <c r="GJ7" s="62"/>
      <c r="GK7" s="58"/>
      <c r="GL7" s="58"/>
      <c r="GM7" s="59"/>
      <c r="GN7" s="54">
        <f t="shared" si="52"/>
        <v>2.8739676723013674</v>
      </c>
      <c r="GO7" s="55">
        <f t="shared" si="53"/>
        <v>2503</v>
      </c>
      <c r="GP7" s="61"/>
      <c r="GQ7" s="62"/>
      <c r="GR7" s="58"/>
      <c r="GS7" s="58"/>
      <c r="GT7" s="59"/>
      <c r="GU7" s="54">
        <f t="shared" si="54"/>
        <v>2.8739676723013674</v>
      </c>
      <c r="GV7" s="55">
        <f t="shared" si="55"/>
        <v>2503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1.2</v>
      </c>
      <c r="H8" s="55">
        <f t="shared" si="56"/>
        <v>2520</v>
      </c>
      <c r="I8" s="61"/>
      <c r="J8" s="62"/>
      <c r="K8" s="58">
        <v>20</v>
      </c>
      <c r="L8" s="58"/>
      <c r="M8" s="59"/>
      <c r="N8" s="54">
        <f t="shared" si="0"/>
        <v>1.322176434676434</v>
      </c>
      <c r="O8" s="55">
        <f t="shared" si="1"/>
        <v>2520</v>
      </c>
      <c r="P8" s="61">
        <v>3</v>
      </c>
      <c r="Q8" s="62"/>
      <c r="R8" s="58">
        <v>20</v>
      </c>
      <c r="S8" s="58"/>
      <c r="T8" s="59"/>
      <c r="U8" s="54">
        <f t="shared" si="2"/>
        <v>1.5448565323565293</v>
      </c>
      <c r="V8" s="55">
        <f t="shared" si="3"/>
        <v>2520</v>
      </c>
      <c r="W8" s="61">
        <v>2</v>
      </c>
      <c r="X8" s="62"/>
      <c r="Y8" s="58"/>
      <c r="Z8" s="58"/>
      <c r="AA8" s="59"/>
      <c r="AB8" s="54">
        <f t="shared" si="4"/>
        <v>1.799740537240536</v>
      </c>
      <c r="AC8" s="55">
        <f t="shared" si="5"/>
        <v>2520</v>
      </c>
      <c r="AD8" s="61"/>
      <c r="AE8" s="62"/>
      <c r="AF8" s="58">
        <v>20</v>
      </c>
      <c r="AG8" s="58">
        <v>20</v>
      </c>
      <c r="AH8" s="59"/>
      <c r="AI8" s="54">
        <f t="shared" si="6"/>
        <v>2.0155525030525028</v>
      </c>
      <c r="AJ8" s="55">
        <f t="shared" si="7"/>
        <v>2520</v>
      </c>
      <c r="AK8" s="61">
        <v>3</v>
      </c>
      <c r="AL8" s="62"/>
      <c r="AM8" s="58">
        <v>40</v>
      </c>
      <c r="AN8" s="58"/>
      <c r="AO8" s="59"/>
      <c r="AP8" s="54">
        <f t="shared" si="8"/>
        <v>2.203586691086691</v>
      </c>
      <c r="AQ8" s="55">
        <f t="shared" si="9"/>
        <v>2520</v>
      </c>
      <c r="AR8" s="61"/>
      <c r="AS8" s="62"/>
      <c r="AT8" s="58">
        <v>40</v>
      </c>
      <c r="AU8" s="58"/>
      <c r="AV8" s="59"/>
      <c r="AW8" s="54">
        <f t="shared" si="10"/>
        <v>2.3820054945054938</v>
      </c>
      <c r="AX8" s="55">
        <f t="shared" si="11"/>
        <v>2520</v>
      </c>
      <c r="AY8" s="61"/>
      <c r="AZ8" s="62"/>
      <c r="BA8" s="58">
        <v>20</v>
      </c>
      <c r="BB8" s="58"/>
      <c r="BC8" s="59">
        <v>4</v>
      </c>
      <c r="BD8" s="54">
        <f t="shared" si="12"/>
        <v>2.5462648899509706</v>
      </c>
      <c r="BE8" s="55">
        <f t="shared" si="13"/>
        <v>2511</v>
      </c>
      <c r="BF8" s="61"/>
      <c r="BG8" s="62"/>
      <c r="BH8" s="58">
        <v>20</v>
      </c>
      <c r="BI8" s="58"/>
      <c r="BJ8" s="59"/>
      <c r="BK8" s="54">
        <f t="shared" si="14"/>
        <v>2.6932614428536286</v>
      </c>
      <c r="BL8" s="55">
        <f t="shared" si="15"/>
        <v>2503</v>
      </c>
      <c r="BM8" s="61"/>
      <c r="BN8" s="62"/>
      <c r="BO8" s="58"/>
      <c r="BP8" s="58"/>
      <c r="BQ8" s="59"/>
      <c r="BR8" s="54">
        <f t="shared" si="16"/>
        <v>2.8739676723013674</v>
      </c>
      <c r="BS8" s="55">
        <f t="shared" si="17"/>
        <v>2503</v>
      </c>
      <c r="BT8" s="61"/>
      <c r="BU8" s="62"/>
      <c r="BV8" s="58"/>
      <c r="BW8" s="58"/>
      <c r="BX8" s="59"/>
      <c r="BY8" s="54">
        <f t="shared" si="18"/>
        <v>2.8739676723013674</v>
      </c>
      <c r="BZ8" s="55">
        <f t="shared" si="19"/>
        <v>2503</v>
      </c>
      <c r="CA8" s="61"/>
      <c r="CB8" s="62"/>
      <c r="CC8" s="58"/>
      <c r="CD8" s="58"/>
      <c r="CE8" s="59"/>
      <c r="CF8" s="54">
        <f t="shared" si="20"/>
        <v>2.8739676723013674</v>
      </c>
      <c r="CG8" s="55">
        <f t="shared" si="21"/>
        <v>2503</v>
      </c>
      <c r="CH8" s="61"/>
      <c r="CI8" s="62"/>
      <c r="CJ8" s="58"/>
      <c r="CK8" s="58"/>
      <c r="CL8" s="59"/>
      <c r="CM8" s="54">
        <f t="shared" si="22"/>
        <v>2.8739676723013674</v>
      </c>
      <c r="CN8" s="55">
        <f t="shared" si="23"/>
        <v>2503</v>
      </c>
      <c r="CO8" s="61"/>
      <c r="CP8" s="62"/>
      <c r="CQ8" s="58"/>
      <c r="CR8" s="58"/>
      <c r="CS8" s="59"/>
      <c r="CT8" s="54">
        <f t="shared" si="24"/>
        <v>2.8739676723013674</v>
      </c>
      <c r="CU8" s="55">
        <f t="shared" si="25"/>
        <v>2503</v>
      </c>
      <c r="CV8" s="61"/>
      <c r="CW8" s="62"/>
      <c r="CX8" s="58"/>
      <c r="CY8" s="58"/>
      <c r="CZ8" s="59"/>
      <c r="DA8" s="54">
        <f t="shared" si="26"/>
        <v>2.8739676723013674</v>
      </c>
      <c r="DB8" s="55">
        <f t="shared" si="27"/>
        <v>2503</v>
      </c>
      <c r="DC8" s="61"/>
      <c r="DD8" s="62"/>
      <c r="DE8" s="58"/>
      <c r="DF8" s="58"/>
      <c r="DG8" s="59"/>
      <c r="DH8" s="54">
        <f t="shared" si="28"/>
        <v>2.8739676723013674</v>
      </c>
      <c r="DI8" s="55">
        <f t="shared" si="29"/>
        <v>2503</v>
      </c>
      <c r="DJ8" s="61"/>
      <c r="DK8" s="62"/>
      <c r="DL8" s="58"/>
      <c r="DM8" s="58"/>
      <c r="DN8" s="59"/>
      <c r="DO8" s="54">
        <f t="shared" si="30"/>
        <v>2.8739676723013674</v>
      </c>
      <c r="DP8" s="55">
        <f t="shared" si="31"/>
        <v>2503</v>
      </c>
      <c r="DQ8" s="61"/>
      <c r="DR8" s="62"/>
      <c r="DS8" s="58"/>
      <c r="DT8" s="58"/>
      <c r="DU8" s="59"/>
      <c r="DV8" s="54">
        <f t="shared" si="32"/>
        <v>2.8739676723013674</v>
      </c>
      <c r="DW8" s="55">
        <f t="shared" si="33"/>
        <v>2503</v>
      </c>
      <c r="DX8" s="61"/>
      <c r="DY8" s="62"/>
      <c r="DZ8" s="58"/>
      <c r="EA8" s="58"/>
      <c r="EB8" s="59"/>
      <c r="EC8" s="54">
        <f t="shared" si="34"/>
        <v>2.8739676723013674</v>
      </c>
      <c r="ED8" s="55">
        <f t="shared" si="35"/>
        <v>2503</v>
      </c>
      <c r="EE8" s="61"/>
      <c r="EF8" s="62"/>
      <c r="EG8" s="58"/>
      <c r="EH8" s="58"/>
      <c r="EI8" s="59"/>
      <c r="EJ8" s="54">
        <f t="shared" si="36"/>
        <v>2.8739676723013674</v>
      </c>
      <c r="EK8" s="55">
        <f t="shared" si="37"/>
        <v>2503</v>
      </c>
      <c r="EL8" s="61"/>
      <c r="EM8" s="62"/>
      <c r="EN8" s="58"/>
      <c r="EO8" s="58"/>
      <c r="EP8" s="59"/>
      <c r="EQ8" s="54">
        <f t="shared" si="38"/>
        <v>2.8739676723013674</v>
      </c>
      <c r="ER8" s="55">
        <f t="shared" si="39"/>
        <v>2503</v>
      </c>
      <c r="ES8" s="61"/>
      <c r="ET8" s="62"/>
      <c r="EU8" s="58"/>
      <c r="EV8" s="58"/>
      <c r="EW8" s="59"/>
      <c r="EX8" s="54">
        <f t="shared" si="40"/>
        <v>2.8739676723013674</v>
      </c>
      <c r="EY8" s="55">
        <f t="shared" si="41"/>
        <v>2503</v>
      </c>
      <c r="EZ8" s="61"/>
      <c r="FA8" s="62"/>
      <c r="FB8" s="58"/>
      <c r="FC8" s="58"/>
      <c r="FD8" s="59"/>
      <c r="FE8" s="54">
        <f t="shared" si="42"/>
        <v>2.8739676723013674</v>
      </c>
      <c r="FF8" s="55">
        <f t="shared" si="43"/>
        <v>2503</v>
      </c>
      <c r="FG8" s="61"/>
      <c r="FH8" s="62"/>
      <c r="FI8" s="58"/>
      <c r="FJ8" s="58"/>
      <c r="FK8" s="59"/>
      <c r="FL8" s="54">
        <f t="shared" si="44"/>
        <v>2.8739676723013674</v>
      </c>
      <c r="FM8" s="55">
        <f t="shared" si="45"/>
        <v>2503</v>
      </c>
      <c r="FN8" s="61"/>
      <c r="FO8" s="62"/>
      <c r="FP8" s="58"/>
      <c r="FQ8" s="58"/>
      <c r="FR8" s="59"/>
      <c r="FS8" s="54">
        <f t="shared" si="46"/>
        <v>2.8739676723013674</v>
      </c>
      <c r="FT8" s="55">
        <f t="shared" si="47"/>
        <v>2503</v>
      </c>
      <c r="FU8" s="61"/>
      <c r="FV8" s="62"/>
      <c r="FW8" s="58"/>
      <c r="FX8" s="58"/>
      <c r="FY8" s="59"/>
      <c r="FZ8" s="54">
        <f t="shared" si="48"/>
        <v>2.8739676723013674</v>
      </c>
      <c r="GA8" s="55">
        <f t="shared" si="49"/>
        <v>2503</v>
      </c>
      <c r="GB8" s="61"/>
      <c r="GC8" s="62"/>
      <c r="GD8" s="58"/>
      <c r="GE8" s="58"/>
      <c r="GF8" s="59"/>
      <c r="GG8" s="54">
        <f t="shared" si="50"/>
        <v>2.8739676723013674</v>
      </c>
      <c r="GH8" s="55">
        <f t="shared" si="51"/>
        <v>2503</v>
      </c>
      <c r="GI8" s="61"/>
      <c r="GJ8" s="62"/>
      <c r="GK8" s="58"/>
      <c r="GL8" s="58"/>
      <c r="GM8" s="59"/>
      <c r="GN8" s="54">
        <f t="shared" si="52"/>
        <v>2.8739676723013674</v>
      </c>
      <c r="GO8" s="55">
        <f t="shared" si="53"/>
        <v>2503</v>
      </c>
      <c r="GP8" s="61"/>
      <c r="GQ8" s="62"/>
      <c r="GR8" s="58"/>
      <c r="GS8" s="58"/>
      <c r="GT8" s="59"/>
      <c r="GU8" s="54">
        <f>((((((GP8+GQ8)*30)/$E$50)+((GR8+GS8)/$E$51))+(GU7*GV7))-(GT8*GU7))/(GV8)</f>
        <v>2.8739676723013674</v>
      </c>
      <c r="GV8" s="55">
        <f t="shared" si="55"/>
        <v>2503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1.2</v>
      </c>
      <c r="H9" s="55">
        <f t="shared" si="56"/>
        <v>2520</v>
      </c>
      <c r="I9" s="61">
        <v>2</v>
      </c>
      <c r="J9" s="62"/>
      <c r="K9" s="58">
        <v>20</v>
      </c>
      <c r="L9" s="58"/>
      <c r="M9" s="59"/>
      <c r="N9" s="54">
        <f t="shared" si="0"/>
        <v>1.3298076923076914</v>
      </c>
      <c r="O9" s="55">
        <f t="shared" si="1"/>
        <v>2520</v>
      </c>
      <c r="P9" s="61">
        <v>2</v>
      </c>
      <c r="Q9" s="62"/>
      <c r="R9" s="58">
        <v>20</v>
      </c>
      <c r="S9" s="58"/>
      <c r="T9" s="59"/>
      <c r="U9" s="54">
        <f t="shared" si="2"/>
        <v>1.5524877899877869</v>
      </c>
      <c r="V9" s="55">
        <f t="shared" si="3"/>
        <v>2520</v>
      </c>
      <c r="W9" s="61">
        <v>3</v>
      </c>
      <c r="X9" s="62"/>
      <c r="Y9" s="58">
        <v>20</v>
      </c>
      <c r="Z9" s="58"/>
      <c r="AA9" s="59"/>
      <c r="AB9" s="54">
        <f t="shared" si="4"/>
        <v>1.8092032967032956</v>
      </c>
      <c r="AC9" s="55">
        <f t="shared" si="5"/>
        <v>2520</v>
      </c>
      <c r="AD9" s="61"/>
      <c r="AE9" s="62"/>
      <c r="AF9" s="58">
        <v>20</v>
      </c>
      <c r="AG9" s="58"/>
      <c r="AH9" s="59"/>
      <c r="AI9" s="54">
        <f t="shared" si="6"/>
        <v>2.0195207570207567</v>
      </c>
      <c r="AJ9" s="55">
        <f t="shared" si="7"/>
        <v>2520</v>
      </c>
      <c r="AK9" s="61">
        <v>3</v>
      </c>
      <c r="AL9" s="62"/>
      <c r="AM9" s="58">
        <v>20</v>
      </c>
      <c r="AN9" s="58"/>
      <c r="AO9" s="59"/>
      <c r="AP9" s="54">
        <f t="shared" si="8"/>
        <v>2.2130494505494505</v>
      </c>
      <c r="AQ9" s="55">
        <f t="shared" si="9"/>
        <v>2520</v>
      </c>
      <c r="AR9" s="61"/>
      <c r="AS9" s="62"/>
      <c r="AT9" s="58">
        <v>40</v>
      </c>
      <c r="AU9" s="58"/>
      <c r="AV9" s="59"/>
      <c r="AW9" s="54">
        <f t="shared" si="10"/>
        <v>2.3899420024420017</v>
      </c>
      <c r="AX9" s="55">
        <f t="shared" si="11"/>
        <v>2520</v>
      </c>
      <c r="AY9" s="61"/>
      <c r="AZ9" s="62"/>
      <c r="BA9" s="58">
        <v>40</v>
      </c>
      <c r="BB9" s="58"/>
      <c r="BC9" s="59"/>
      <c r="BD9" s="54">
        <f t="shared" si="12"/>
        <v>2.5542298441524838</v>
      </c>
      <c r="BE9" s="55">
        <f t="shared" si="13"/>
        <v>2511</v>
      </c>
      <c r="BF9" s="61"/>
      <c r="BG9" s="62"/>
      <c r="BH9" s="58">
        <v>40</v>
      </c>
      <c r="BI9" s="58"/>
      <c r="BJ9" s="59"/>
      <c r="BK9" s="54">
        <f t="shared" si="14"/>
        <v>2.7012518543598212</v>
      </c>
      <c r="BL9" s="55">
        <f t="shared" si="15"/>
        <v>2503</v>
      </c>
      <c r="BM9" s="61"/>
      <c r="BN9" s="62"/>
      <c r="BO9" s="58"/>
      <c r="BP9" s="58"/>
      <c r="BQ9" s="59"/>
      <c r="BR9" s="54">
        <f t="shared" si="16"/>
        <v>2.8739676723013674</v>
      </c>
      <c r="BS9" s="55">
        <f t="shared" si="17"/>
        <v>2503</v>
      </c>
      <c r="BT9" s="61"/>
      <c r="BU9" s="62"/>
      <c r="BV9" s="58"/>
      <c r="BW9" s="58"/>
      <c r="BX9" s="59"/>
      <c r="BY9" s="54">
        <f t="shared" si="18"/>
        <v>2.8739676723013674</v>
      </c>
      <c r="BZ9" s="55">
        <f t="shared" si="19"/>
        <v>2503</v>
      </c>
      <c r="CA9" s="61"/>
      <c r="CB9" s="62"/>
      <c r="CC9" s="58"/>
      <c r="CD9" s="58"/>
      <c r="CE9" s="59"/>
      <c r="CF9" s="54">
        <f t="shared" si="20"/>
        <v>2.8739676723013674</v>
      </c>
      <c r="CG9" s="55">
        <f t="shared" si="21"/>
        <v>2503</v>
      </c>
      <c r="CH9" s="61"/>
      <c r="CI9" s="62"/>
      <c r="CJ9" s="58"/>
      <c r="CK9" s="58"/>
      <c r="CL9" s="59"/>
      <c r="CM9" s="54">
        <f t="shared" si="22"/>
        <v>2.8739676723013674</v>
      </c>
      <c r="CN9" s="55">
        <f t="shared" si="23"/>
        <v>2503</v>
      </c>
      <c r="CO9" s="61"/>
      <c r="CP9" s="62"/>
      <c r="CQ9" s="58"/>
      <c r="CR9" s="58"/>
      <c r="CS9" s="59"/>
      <c r="CT9" s="54">
        <f t="shared" si="24"/>
        <v>2.8739676723013674</v>
      </c>
      <c r="CU9" s="55">
        <f t="shared" si="25"/>
        <v>2503</v>
      </c>
      <c r="CV9" s="61"/>
      <c r="CW9" s="62"/>
      <c r="CX9" s="58"/>
      <c r="CY9" s="58"/>
      <c r="CZ9" s="59"/>
      <c r="DA9" s="54">
        <f t="shared" si="26"/>
        <v>2.8739676723013674</v>
      </c>
      <c r="DB9" s="55">
        <f t="shared" si="27"/>
        <v>2503</v>
      </c>
      <c r="DC9" s="61"/>
      <c r="DD9" s="62"/>
      <c r="DE9" s="58"/>
      <c r="DF9" s="58"/>
      <c r="DG9" s="59"/>
      <c r="DH9" s="54">
        <f t="shared" si="28"/>
        <v>2.8739676723013674</v>
      </c>
      <c r="DI9" s="55">
        <f t="shared" si="29"/>
        <v>2503</v>
      </c>
      <c r="DJ9" s="61"/>
      <c r="DK9" s="62"/>
      <c r="DL9" s="58"/>
      <c r="DM9" s="58"/>
      <c r="DN9" s="59"/>
      <c r="DO9" s="54">
        <f t="shared" si="30"/>
        <v>2.8739676723013674</v>
      </c>
      <c r="DP9" s="55">
        <f t="shared" si="31"/>
        <v>2503</v>
      </c>
      <c r="DQ9" s="61"/>
      <c r="DR9" s="62"/>
      <c r="DS9" s="58"/>
      <c r="DT9" s="58"/>
      <c r="DU9" s="59"/>
      <c r="DV9" s="54">
        <f t="shared" si="32"/>
        <v>2.8739676723013674</v>
      </c>
      <c r="DW9" s="55">
        <f t="shared" si="33"/>
        <v>2503</v>
      </c>
      <c r="DX9" s="61"/>
      <c r="DY9" s="62"/>
      <c r="DZ9" s="58"/>
      <c r="EA9" s="58"/>
      <c r="EB9" s="59"/>
      <c r="EC9" s="54">
        <f t="shared" si="34"/>
        <v>2.8739676723013674</v>
      </c>
      <c r="ED9" s="55">
        <f t="shared" si="35"/>
        <v>2503</v>
      </c>
      <c r="EE9" s="61"/>
      <c r="EF9" s="62"/>
      <c r="EG9" s="58"/>
      <c r="EH9" s="58"/>
      <c r="EI9" s="59"/>
      <c r="EJ9" s="54">
        <f t="shared" si="36"/>
        <v>2.8739676723013674</v>
      </c>
      <c r="EK9" s="55">
        <f t="shared" si="37"/>
        <v>2503</v>
      </c>
      <c r="EL9" s="61"/>
      <c r="EM9" s="62"/>
      <c r="EN9" s="58"/>
      <c r="EO9" s="58"/>
      <c r="EP9" s="59"/>
      <c r="EQ9" s="54">
        <f t="shared" si="38"/>
        <v>2.8739676723013674</v>
      </c>
      <c r="ER9" s="55">
        <f t="shared" si="39"/>
        <v>2503</v>
      </c>
      <c r="ES9" s="61"/>
      <c r="ET9" s="62"/>
      <c r="EU9" s="58"/>
      <c r="EV9" s="58"/>
      <c r="EW9" s="59"/>
      <c r="EX9" s="54">
        <f t="shared" si="40"/>
        <v>2.8739676723013674</v>
      </c>
      <c r="EY9" s="55">
        <f t="shared" si="41"/>
        <v>2503</v>
      </c>
      <c r="EZ9" s="61"/>
      <c r="FA9" s="62"/>
      <c r="FB9" s="58"/>
      <c r="FC9" s="58"/>
      <c r="FD9" s="59"/>
      <c r="FE9" s="54">
        <f t="shared" si="42"/>
        <v>2.8739676723013674</v>
      </c>
      <c r="FF9" s="55">
        <f t="shared" si="43"/>
        <v>2503</v>
      </c>
      <c r="FG9" s="61"/>
      <c r="FH9" s="62"/>
      <c r="FI9" s="58"/>
      <c r="FJ9" s="58"/>
      <c r="FK9" s="59"/>
      <c r="FL9" s="54">
        <f t="shared" si="44"/>
        <v>2.8739676723013674</v>
      </c>
      <c r="FM9" s="55">
        <f t="shared" si="45"/>
        <v>2503</v>
      </c>
      <c r="FN9" s="61"/>
      <c r="FO9" s="62"/>
      <c r="FP9" s="58"/>
      <c r="FQ9" s="58"/>
      <c r="FR9" s="59"/>
      <c r="FS9" s="54">
        <f t="shared" si="46"/>
        <v>2.8739676723013674</v>
      </c>
      <c r="FT9" s="55">
        <f t="shared" si="47"/>
        <v>2503</v>
      </c>
      <c r="FU9" s="61"/>
      <c r="FV9" s="62"/>
      <c r="FW9" s="58"/>
      <c r="FX9" s="58"/>
      <c r="FY9" s="59"/>
      <c r="FZ9" s="54">
        <f t="shared" si="48"/>
        <v>2.8739676723013674</v>
      </c>
      <c r="GA9" s="55">
        <f t="shared" si="49"/>
        <v>2503</v>
      </c>
      <c r="GB9" s="61"/>
      <c r="GC9" s="62"/>
      <c r="GD9" s="58"/>
      <c r="GE9" s="58"/>
      <c r="GF9" s="59"/>
      <c r="GG9" s="54">
        <f t="shared" si="50"/>
        <v>2.8739676723013674</v>
      </c>
      <c r="GH9" s="55">
        <f t="shared" si="51"/>
        <v>2503</v>
      </c>
      <c r="GI9" s="61"/>
      <c r="GJ9" s="62"/>
      <c r="GK9" s="58"/>
      <c r="GL9" s="58"/>
      <c r="GM9" s="59"/>
      <c r="GN9" s="54">
        <f t="shared" si="52"/>
        <v>2.8739676723013674</v>
      </c>
      <c r="GO9" s="55">
        <f t="shared" si="53"/>
        <v>2503</v>
      </c>
      <c r="GP9" s="61"/>
      <c r="GQ9" s="62"/>
      <c r="GR9" s="58"/>
      <c r="GS9" s="58"/>
      <c r="GT9" s="59"/>
      <c r="GU9" s="54">
        <f t="shared" si="54"/>
        <v>2.8739676723013674</v>
      </c>
      <c r="GV9" s="55">
        <f t="shared" si="55"/>
        <v>2503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1.2</v>
      </c>
      <c r="H10" s="55">
        <f>H9-F10</f>
        <v>2520</v>
      </c>
      <c r="I10" s="61">
        <v>2</v>
      </c>
      <c r="J10" s="62"/>
      <c r="K10" s="58">
        <v>20</v>
      </c>
      <c r="L10" s="58"/>
      <c r="M10" s="59"/>
      <c r="N10" s="54">
        <f t="shared" si="0"/>
        <v>1.3374389499389487</v>
      </c>
      <c r="O10" s="55">
        <f t="shared" si="1"/>
        <v>2520</v>
      </c>
      <c r="P10" s="61">
        <v>3</v>
      </c>
      <c r="Q10" s="62"/>
      <c r="R10" s="58">
        <v>20</v>
      </c>
      <c r="S10" s="58"/>
      <c r="T10" s="59"/>
      <c r="U10" s="54">
        <f t="shared" si="2"/>
        <v>1.5619505494505463</v>
      </c>
      <c r="V10" s="55">
        <f t="shared" si="3"/>
        <v>2520</v>
      </c>
      <c r="W10" s="61">
        <v>4</v>
      </c>
      <c r="X10" s="62"/>
      <c r="Y10" s="58">
        <v>20</v>
      </c>
      <c r="Z10" s="58"/>
      <c r="AA10" s="59"/>
      <c r="AB10" s="54">
        <f t="shared" si="4"/>
        <v>1.8204975579975569</v>
      </c>
      <c r="AC10" s="55">
        <f t="shared" si="5"/>
        <v>2520</v>
      </c>
      <c r="AD10" s="61"/>
      <c r="AE10" s="62"/>
      <c r="AF10" s="58">
        <v>20</v>
      </c>
      <c r="AG10" s="58">
        <v>10</v>
      </c>
      <c r="AH10" s="59"/>
      <c r="AI10" s="54">
        <f t="shared" si="6"/>
        <v>2.0254731379731377</v>
      </c>
      <c r="AJ10" s="55">
        <f t="shared" si="7"/>
        <v>2520</v>
      </c>
      <c r="AK10" s="61">
        <v>5</v>
      </c>
      <c r="AL10" s="62"/>
      <c r="AM10" s="58">
        <v>20</v>
      </c>
      <c r="AN10" s="58"/>
      <c r="AO10" s="59"/>
      <c r="AP10" s="54">
        <f t="shared" si="8"/>
        <v>2.2261752136752135</v>
      </c>
      <c r="AQ10" s="55">
        <f t="shared" si="9"/>
        <v>2520</v>
      </c>
      <c r="AR10" s="61"/>
      <c r="AS10" s="62"/>
      <c r="AT10" s="58">
        <v>20</v>
      </c>
      <c r="AU10" s="58"/>
      <c r="AV10" s="59"/>
      <c r="AW10" s="54">
        <f t="shared" si="10"/>
        <v>2.3939102564102557</v>
      </c>
      <c r="AX10" s="55">
        <f t="shared" si="11"/>
        <v>2520</v>
      </c>
      <c r="AY10" s="61"/>
      <c r="AZ10" s="62"/>
      <c r="BA10" s="58">
        <v>30</v>
      </c>
      <c r="BB10" s="58"/>
      <c r="BC10" s="59">
        <v>3</v>
      </c>
      <c r="BD10" s="54">
        <f t="shared" si="12"/>
        <v>2.5602107053965031</v>
      </c>
      <c r="BE10" s="55">
        <f t="shared" si="13"/>
        <v>2508</v>
      </c>
      <c r="BF10" s="61"/>
      <c r="BG10" s="62"/>
      <c r="BH10" s="58">
        <v>40</v>
      </c>
      <c r="BI10" s="58"/>
      <c r="BJ10" s="59"/>
      <c r="BK10" s="54">
        <f t="shared" si="14"/>
        <v>2.7092422658660138</v>
      </c>
      <c r="BL10" s="55">
        <f t="shared" si="15"/>
        <v>2503</v>
      </c>
      <c r="BM10" s="61"/>
      <c r="BN10" s="62"/>
      <c r="BO10" s="58"/>
      <c r="BP10" s="58"/>
      <c r="BQ10" s="59"/>
      <c r="BR10" s="54">
        <f t="shared" si="16"/>
        <v>2.8739676723013674</v>
      </c>
      <c r="BS10" s="55">
        <f t="shared" si="17"/>
        <v>2503</v>
      </c>
      <c r="BT10" s="61"/>
      <c r="BU10" s="62"/>
      <c r="BV10" s="58"/>
      <c r="BW10" s="58"/>
      <c r="BX10" s="59"/>
      <c r="BY10" s="54">
        <f t="shared" si="18"/>
        <v>2.8739676723013674</v>
      </c>
      <c r="BZ10" s="55">
        <f t="shared" si="19"/>
        <v>2503</v>
      </c>
      <c r="CA10" s="61"/>
      <c r="CB10" s="62"/>
      <c r="CC10" s="58"/>
      <c r="CD10" s="58"/>
      <c r="CE10" s="59"/>
      <c r="CF10" s="54">
        <f t="shared" si="20"/>
        <v>2.8739676723013674</v>
      </c>
      <c r="CG10" s="55">
        <f t="shared" si="21"/>
        <v>2503</v>
      </c>
      <c r="CH10" s="61"/>
      <c r="CI10" s="62"/>
      <c r="CJ10" s="58"/>
      <c r="CK10" s="58"/>
      <c r="CL10" s="59"/>
      <c r="CM10" s="54">
        <f t="shared" si="22"/>
        <v>2.8739676723013674</v>
      </c>
      <c r="CN10" s="55">
        <f t="shared" si="23"/>
        <v>2503</v>
      </c>
      <c r="CO10" s="61"/>
      <c r="CP10" s="62"/>
      <c r="CQ10" s="58"/>
      <c r="CR10" s="58"/>
      <c r="CS10" s="59"/>
      <c r="CT10" s="54">
        <f t="shared" si="24"/>
        <v>2.8739676723013674</v>
      </c>
      <c r="CU10" s="55">
        <f t="shared" si="25"/>
        <v>2503</v>
      </c>
      <c r="CV10" s="61"/>
      <c r="CW10" s="62"/>
      <c r="CX10" s="58"/>
      <c r="CY10" s="58"/>
      <c r="CZ10" s="59"/>
      <c r="DA10" s="54">
        <f t="shared" si="26"/>
        <v>2.8739676723013674</v>
      </c>
      <c r="DB10" s="55">
        <f t="shared" si="27"/>
        <v>2503</v>
      </c>
      <c r="DC10" s="61"/>
      <c r="DD10" s="62"/>
      <c r="DE10" s="58"/>
      <c r="DF10" s="58"/>
      <c r="DG10" s="59"/>
      <c r="DH10" s="54">
        <f t="shared" si="28"/>
        <v>2.8739676723013674</v>
      </c>
      <c r="DI10" s="55">
        <f t="shared" si="29"/>
        <v>2503</v>
      </c>
      <c r="DJ10" s="61"/>
      <c r="DK10" s="62"/>
      <c r="DL10" s="58"/>
      <c r="DM10" s="58"/>
      <c r="DN10" s="59"/>
      <c r="DO10" s="54">
        <f t="shared" si="30"/>
        <v>2.8739676723013674</v>
      </c>
      <c r="DP10" s="55">
        <f t="shared" si="31"/>
        <v>2503</v>
      </c>
      <c r="DQ10" s="61"/>
      <c r="DR10" s="62"/>
      <c r="DS10" s="58"/>
      <c r="DT10" s="58"/>
      <c r="DU10" s="59"/>
      <c r="DV10" s="54">
        <f t="shared" si="32"/>
        <v>2.8739676723013674</v>
      </c>
      <c r="DW10" s="55">
        <f t="shared" si="33"/>
        <v>2503</v>
      </c>
      <c r="DX10" s="61"/>
      <c r="DY10" s="62"/>
      <c r="DZ10" s="58"/>
      <c r="EA10" s="58"/>
      <c r="EB10" s="59"/>
      <c r="EC10" s="54">
        <f t="shared" si="34"/>
        <v>2.8739676723013674</v>
      </c>
      <c r="ED10" s="55">
        <f t="shared" si="35"/>
        <v>2503</v>
      </c>
      <c r="EE10" s="61"/>
      <c r="EF10" s="62"/>
      <c r="EG10" s="58"/>
      <c r="EH10" s="58"/>
      <c r="EI10" s="59"/>
      <c r="EJ10" s="54">
        <f t="shared" si="36"/>
        <v>2.8739676723013674</v>
      </c>
      <c r="EK10" s="55">
        <f t="shared" si="37"/>
        <v>2503</v>
      </c>
      <c r="EL10" s="61"/>
      <c r="EM10" s="62"/>
      <c r="EN10" s="58"/>
      <c r="EO10" s="58"/>
      <c r="EP10" s="59"/>
      <c r="EQ10" s="54">
        <f t="shared" si="38"/>
        <v>2.8739676723013674</v>
      </c>
      <c r="ER10" s="55">
        <f t="shared" si="39"/>
        <v>2503</v>
      </c>
      <c r="ES10" s="61"/>
      <c r="ET10" s="62"/>
      <c r="EU10" s="58"/>
      <c r="EV10" s="58"/>
      <c r="EW10" s="59"/>
      <c r="EX10" s="54">
        <f t="shared" si="40"/>
        <v>2.8739676723013674</v>
      </c>
      <c r="EY10" s="55">
        <f t="shared" si="41"/>
        <v>2503</v>
      </c>
      <c r="EZ10" s="61"/>
      <c r="FA10" s="62"/>
      <c r="FB10" s="58"/>
      <c r="FC10" s="58"/>
      <c r="FD10" s="59"/>
      <c r="FE10" s="54">
        <f t="shared" si="42"/>
        <v>2.8739676723013674</v>
      </c>
      <c r="FF10" s="55">
        <f t="shared" si="43"/>
        <v>2503</v>
      </c>
      <c r="FG10" s="61"/>
      <c r="FH10" s="62"/>
      <c r="FI10" s="58"/>
      <c r="FJ10" s="58"/>
      <c r="FK10" s="59"/>
      <c r="FL10" s="54">
        <f t="shared" si="44"/>
        <v>2.8739676723013674</v>
      </c>
      <c r="FM10" s="55">
        <f t="shared" si="45"/>
        <v>2503</v>
      </c>
      <c r="FN10" s="61"/>
      <c r="FO10" s="62"/>
      <c r="FP10" s="58"/>
      <c r="FQ10" s="58"/>
      <c r="FR10" s="59"/>
      <c r="FS10" s="54">
        <f t="shared" si="46"/>
        <v>2.8739676723013674</v>
      </c>
      <c r="FT10" s="55">
        <f t="shared" si="47"/>
        <v>2503</v>
      </c>
      <c r="FU10" s="61"/>
      <c r="FV10" s="62"/>
      <c r="FW10" s="58"/>
      <c r="FX10" s="58"/>
      <c r="FY10" s="59"/>
      <c r="FZ10" s="54">
        <f t="shared" si="48"/>
        <v>2.8739676723013674</v>
      </c>
      <c r="GA10" s="55">
        <f t="shared" si="49"/>
        <v>2503</v>
      </c>
      <c r="GB10" s="61"/>
      <c r="GC10" s="62"/>
      <c r="GD10" s="58"/>
      <c r="GE10" s="58"/>
      <c r="GF10" s="59"/>
      <c r="GG10" s="54">
        <f t="shared" si="50"/>
        <v>2.8739676723013674</v>
      </c>
      <c r="GH10" s="55">
        <f t="shared" si="51"/>
        <v>2503</v>
      </c>
      <c r="GI10" s="61"/>
      <c r="GJ10" s="62"/>
      <c r="GK10" s="58"/>
      <c r="GL10" s="58"/>
      <c r="GM10" s="59"/>
      <c r="GN10" s="54">
        <f t="shared" si="52"/>
        <v>2.8739676723013674</v>
      </c>
      <c r="GO10" s="55">
        <f t="shared" si="53"/>
        <v>2503</v>
      </c>
      <c r="GP10" s="61"/>
      <c r="GQ10" s="62"/>
      <c r="GR10" s="58"/>
      <c r="GS10" s="58"/>
      <c r="GT10" s="59"/>
      <c r="GU10" s="54">
        <f t="shared" si="54"/>
        <v>2.8739676723013674</v>
      </c>
      <c r="GV10" s="55">
        <f t="shared" si="55"/>
        <v>2503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1.2</v>
      </c>
      <c r="H11" s="55">
        <f t="shared" si="56"/>
        <v>2520</v>
      </c>
      <c r="I11" s="61">
        <v>2</v>
      </c>
      <c r="J11" s="62"/>
      <c r="K11" s="58">
        <v>20</v>
      </c>
      <c r="L11" s="58"/>
      <c r="M11" s="59"/>
      <c r="N11" s="54">
        <f t="shared" si="0"/>
        <v>1.3450702075702061</v>
      </c>
      <c r="O11" s="55">
        <f t="shared" si="1"/>
        <v>2520</v>
      </c>
      <c r="P11" s="61"/>
      <c r="Q11" s="62"/>
      <c r="R11" s="58">
        <v>20</v>
      </c>
      <c r="S11" s="58"/>
      <c r="T11" s="59"/>
      <c r="U11" s="54">
        <f t="shared" si="2"/>
        <v>1.5659188034188003</v>
      </c>
      <c r="V11" s="55">
        <f t="shared" si="3"/>
        <v>2520</v>
      </c>
      <c r="W11" s="61"/>
      <c r="X11" s="62"/>
      <c r="Y11" s="58">
        <v>40</v>
      </c>
      <c r="Z11" s="58"/>
      <c r="AA11" s="59"/>
      <c r="AB11" s="54">
        <f t="shared" si="4"/>
        <v>1.8284340659340648</v>
      </c>
      <c r="AC11" s="55">
        <f t="shared" si="5"/>
        <v>2520</v>
      </c>
      <c r="AD11" s="61"/>
      <c r="AE11" s="62"/>
      <c r="AF11" s="58">
        <v>20</v>
      </c>
      <c r="AG11" s="58">
        <v>20</v>
      </c>
      <c r="AH11" s="59"/>
      <c r="AI11" s="54">
        <f t="shared" si="6"/>
        <v>2.0334096459096456</v>
      </c>
      <c r="AJ11" s="55">
        <f t="shared" si="7"/>
        <v>2520</v>
      </c>
      <c r="AK11" s="61">
        <v>3</v>
      </c>
      <c r="AL11" s="62"/>
      <c r="AM11" s="58">
        <v>40</v>
      </c>
      <c r="AN11" s="58"/>
      <c r="AO11" s="59"/>
      <c r="AP11" s="54">
        <f t="shared" si="8"/>
        <v>2.2396062271062269</v>
      </c>
      <c r="AQ11" s="55">
        <f t="shared" si="9"/>
        <v>2520</v>
      </c>
      <c r="AR11" s="61"/>
      <c r="AS11" s="62"/>
      <c r="AT11" s="58">
        <v>20</v>
      </c>
      <c r="AU11" s="58"/>
      <c r="AV11" s="59"/>
      <c r="AW11" s="54">
        <f t="shared" si="10"/>
        <v>2.3978785103785096</v>
      </c>
      <c r="AX11" s="55">
        <f t="shared" si="11"/>
        <v>2520</v>
      </c>
      <c r="AY11" s="61"/>
      <c r="AZ11" s="62"/>
      <c r="BA11" s="58">
        <v>40</v>
      </c>
      <c r="BB11" s="58"/>
      <c r="BC11" s="59"/>
      <c r="BD11" s="54">
        <f t="shared" si="12"/>
        <v>2.5681851870551951</v>
      </c>
      <c r="BE11" s="55">
        <f t="shared" si="13"/>
        <v>2508</v>
      </c>
      <c r="BF11" s="61"/>
      <c r="BG11" s="62"/>
      <c r="BH11" s="58">
        <v>20</v>
      </c>
      <c r="BI11" s="58"/>
      <c r="BJ11" s="59"/>
      <c r="BK11" s="54">
        <f t="shared" si="14"/>
        <v>2.7132374716191099</v>
      </c>
      <c r="BL11" s="55">
        <f t="shared" si="15"/>
        <v>2503</v>
      </c>
      <c r="BM11" s="61"/>
      <c r="BN11" s="62"/>
      <c r="BO11" s="58"/>
      <c r="BP11" s="58"/>
      <c r="BQ11" s="59"/>
      <c r="BR11" s="54">
        <f t="shared" si="16"/>
        <v>2.8739676723013674</v>
      </c>
      <c r="BS11" s="55">
        <f t="shared" si="17"/>
        <v>2503</v>
      </c>
      <c r="BT11" s="61"/>
      <c r="BU11" s="62"/>
      <c r="BV11" s="58"/>
      <c r="BW11" s="58"/>
      <c r="BX11" s="59"/>
      <c r="BY11" s="54">
        <f t="shared" si="18"/>
        <v>2.8739676723013674</v>
      </c>
      <c r="BZ11" s="55">
        <f t="shared" si="19"/>
        <v>2503</v>
      </c>
      <c r="CA11" s="61"/>
      <c r="CB11" s="62"/>
      <c r="CC11" s="58"/>
      <c r="CD11" s="58"/>
      <c r="CE11" s="59"/>
      <c r="CF11" s="54">
        <f t="shared" si="20"/>
        <v>2.8739676723013674</v>
      </c>
      <c r="CG11" s="55">
        <f t="shared" si="21"/>
        <v>2503</v>
      </c>
      <c r="CH11" s="61"/>
      <c r="CI11" s="62"/>
      <c r="CJ11" s="58"/>
      <c r="CK11" s="58"/>
      <c r="CL11" s="59"/>
      <c r="CM11" s="54">
        <f t="shared" si="22"/>
        <v>2.8739676723013674</v>
      </c>
      <c r="CN11" s="55">
        <f t="shared" si="23"/>
        <v>2503</v>
      </c>
      <c r="CO11" s="61"/>
      <c r="CP11" s="62"/>
      <c r="CQ11" s="58"/>
      <c r="CR11" s="58"/>
      <c r="CS11" s="59"/>
      <c r="CT11" s="54">
        <f t="shared" si="24"/>
        <v>2.8739676723013674</v>
      </c>
      <c r="CU11" s="55">
        <f t="shared" si="25"/>
        <v>2503</v>
      </c>
      <c r="CV11" s="61"/>
      <c r="CW11" s="62"/>
      <c r="CX11" s="58"/>
      <c r="CY11" s="58"/>
      <c r="CZ11" s="59"/>
      <c r="DA11" s="54">
        <f t="shared" si="26"/>
        <v>2.8739676723013674</v>
      </c>
      <c r="DB11" s="55">
        <f t="shared" si="27"/>
        <v>2503</v>
      </c>
      <c r="DC11" s="61"/>
      <c r="DD11" s="62"/>
      <c r="DE11" s="58"/>
      <c r="DF11" s="58"/>
      <c r="DG11" s="59"/>
      <c r="DH11" s="54">
        <f t="shared" si="28"/>
        <v>2.8739676723013674</v>
      </c>
      <c r="DI11" s="55">
        <f t="shared" si="29"/>
        <v>2503</v>
      </c>
      <c r="DJ11" s="61"/>
      <c r="DK11" s="62"/>
      <c r="DL11" s="58"/>
      <c r="DM11" s="58"/>
      <c r="DN11" s="59"/>
      <c r="DO11" s="54">
        <f t="shared" si="30"/>
        <v>2.8739676723013674</v>
      </c>
      <c r="DP11" s="55">
        <f t="shared" si="31"/>
        <v>2503</v>
      </c>
      <c r="DQ11" s="61"/>
      <c r="DR11" s="62"/>
      <c r="DS11" s="58"/>
      <c r="DT11" s="58"/>
      <c r="DU11" s="59"/>
      <c r="DV11" s="54">
        <f t="shared" si="32"/>
        <v>2.8739676723013674</v>
      </c>
      <c r="DW11" s="55">
        <f t="shared" si="33"/>
        <v>2503</v>
      </c>
      <c r="DX11" s="61"/>
      <c r="DY11" s="62"/>
      <c r="DZ11" s="58"/>
      <c r="EA11" s="58"/>
      <c r="EB11" s="59"/>
      <c r="EC11" s="54">
        <f t="shared" si="34"/>
        <v>2.8739676723013674</v>
      </c>
      <c r="ED11" s="55">
        <f t="shared" si="35"/>
        <v>2503</v>
      </c>
      <c r="EE11" s="61"/>
      <c r="EF11" s="62"/>
      <c r="EG11" s="58"/>
      <c r="EH11" s="58"/>
      <c r="EI11" s="59"/>
      <c r="EJ11" s="54">
        <f t="shared" si="36"/>
        <v>2.8739676723013674</v>
      </c>
      <c r="EK11" s="55">
        <f t="shared" si="37"/>
        <v>2503</v>
      </c>
      <c r="EL11" s="61"/>
      <c r="EM11" s="62"/>
      <c r="EN11" s="58"/>
      <c r="EO11" s="58"/>
      <c r="EP11" s="59"/>
      <c r="EQ11" s="54">
        <f t="shared" si="38"/>
        <v>2.8739676723013674</v>
      </c>
      <c r="ER11" s="55">
        <f t="shared" si="39"/>
        <v>2503</v>
      </c>
      <c r="ES11" s="61"/>
      <c r="ET11" s="62"/>
      <c r="EU11" s="58"/>
      <c r="EV11" s="58"/>
      <c r="EW11" s="59"/>
      <c r="EX11" s="54">
        <f t="shared" si="40"/>
        <v>2.8739676723013674</v>
      </c>
      <c r="EY11" s="55">
        <f t="shared" si="41"/>
        <v>2503</v>
      </c>
      <c r="EZ11" s="61"/>
      <c r="FA11" s="62"/>
      <c r="FB11" s="58"/>
      <c r="FC11" s="58"/>
      <c r="FD11" s="59"/>
      <c r="FE11" s="54">
        <f t="shared" si="42"/>
        <v>2.8739676723013674</v>
      </c>
      <c r="FF11" s="55">
        <f t="shared" si="43"/>
        <v>2503</v>
      </c>
      <c r="FG11" s="61"/>
      <c r="FH11" s="62"/>
      <c r="FI11" s="58"/>
      <c r="FJ11" s="58"/>
      <c r="FK11" s="59"/>
      <c r="FL11" s="54">
        <f t="shared" si="44"/>
        <v>2.8739676723013674</v>
      </c>
      <c r="FM11" s="55">
        <f t="shared" si="45"/>
        <v>2503</v>
      </c>
      <c r="FN11" s="61"/>
      <c r="FO11" s="62"/>
      <c r="FP11" s="58"/>
      <c r="FQ11" s="58"/>
      <c r="FR11" s="59"/>
      <c r="FS11" s="54">
        <f t="shared" si="46"/>
        <v>2.8739676723013674</v>
      </c>
      <c r="FT11" s="55">
        <f t="shared" si="47"/>
        <v>2503</v>
      </c>
      <c r="FU11" s="61"/>
      <c r="FV11" s="62"/>
      <c r="FW11" s="58"/>
      <c r="FX11" s="58"/>
      <c r="FY11" s="59"/>
      <c r="FZ11" s="54">
        <f t="shared" si="48"/>
        <v>2.8739676723013674</v>
      </c>
      <c r="GA11" s="55">
        <f t="shared" si="49"/>
        <v>2503</v>
      </c>
      <c r="GB11" s="61"/>
      <c r="GC11" s="62"/>
      <c r="GD11" s="58"/>
      <c r="GE11" s="58"/>
      <c r="GF11" s="59"/>
      <c r="GG11" s="54">
        <f t="shared" si="50"/>
        <v>2.8739676723013674</v>
      </c>
      <c r="GH11" s="55">
        <f t="shared" si="51"/>
        <v>2503</v>
      </c>
      <c r="GI11" s="61"/>
      <c r="GJ11" s="62"/>
      <c r="GK11" s="58"/>
      <c r="GL11" s="58"/>
      <c r="GM11" s="59"/>
      <c r="GN11" s="54">
        <f t="shared" si="52"/>
        <v>2.8739676723013674</v>
      </c>
      <c r="GO11" s="55">
        <f t="shared" si="53"/>
        <v>2503</v>
      </c>
      <c r="GP11" s="61"/>
      <c r="GQ11" s="62"/>
      <c r="GR11" s="58"/>
      <c r="GS11" s="58"/>
      <c r="GT11" s="59"/>
      <c r="GU11" s="54">
        <f t="shared" si="54"/>
        <v>2.8739676723013674</v>
      </c>
      <c r="GV11" s="55">
        <f t="shared" si="55"/>
        <v>2503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1.2</v>
      </c>
      <c r="H12" s="55">
        <f t="shared" si="56"/>
        <v>2520</v>
      </c>
      <c r="I12" s="61">
        <v>2</v>
      </c>
      <c r="J12" s="62"/>
      <c r="K12" s="58">
        <v>20</v>
      </c>
      <c r="L12" s="58"/>
      <c r="M12" s="59"/>
      <c r="N12" s="54">
        <f t="shared" si="0"/>
        <v>1.3527014652014635</v>
      </c>
      <c r="O12" s="55">
        <f t="shared" si="1"/>
        <v>2520</v>
      </c>
      <c r="P12" s="61"/>
      <c r="Q12" s="62"/>
      <c r="R12" s="58">
        <v>20</v>
      </c>
      <c r="S12" s="58"/>
      <c r="T12" s="59"/>
      <c r="U12" s="54">
        <f t="shared" si="2"/>
        <v>1.5698870573870543</v>
      </c>
      <c r="V12" s="55">
        <f t="shared" si="3"/>
        <v>2520</v>
      </c>
      <c r="W12" s="61"/>
      <c r="X12" s="62"/>
      <c r="Y12" s="58">
        <v>20</v>
      </c>
      <c r="Z12" s="58"/>
      <c r="AA12" s="59"/>
      <c r="AB12" s="54">
        <f t="shared" si="4"/>
        <v>1.8324023199023187</v>
      </c>
      <c r="AC12" s="55">
        <f t="shared" si="5"/>
        <v>2520</v>
      </c>
      <c r="AD12" s="61"/>
      <c r="AE12" s="62"/>
      <c r="AF12" s="58">
        <v>20</v>
      </c>
      <c r="AG12" s="58">
        <v>20</v>
      </c>
      <c r="AH12" s="59"/>
      <c r="AI12" s="54">
        <f t="shared" si="6"/>
        <v>2.0413461538461535</v>
      </c>
      <c r="AJ12" s="55">
        <f t="shared" si="7"/>
        <v>2520</v>
      </c>
      <c r="AK12" s="61">
        <v>3</v>
      </c>
      <c r="AL12" s="62"/>
      <c r="AM12" s="58">
        <v>40</v>
      </c>
      <c r="AN12" s="58"/>
      <c r="AO12" s="59"/>
      <c r="AP12" s="54">
        <f t="shared" si="8"/>
        <v>2.2530372405372403</v>
      </c>
      <c r="AQ12" s="55">
        <f t="shared" si="9"/>
        <v>2520</v>
      </c>
      <c r="AR12" s="61"/>
      <c r="AS12" s="62"/>
      <c r="AT12" s="58">
        <v>20</v>
      </c>
      <c r="AU12" s="58"/>
      <c r="AV12" s="59"/>
      <c r="AW12" s="54">
        <f t="shared" si="10"/>
        <v>2.4018467643467636</v>
      </c>
      <c r="AX12" s="55">
        <f t="shared" si="11"/>
        <v>2520</v>
      </c>
      <c r="AY12" s="61">
        <v>3</v>
      </c>
      <c r="AZ12" s="62"/>
      <c r="BA12" s="58"/>
      <c r="BB12" s="58"/>
      <c r="BC12" s="59">
        <v>3</v>
      </c>
      <c r="BD12" s="54">
        <f t="shared" si="12"/>
        <v>2.5737125937802068</v>
      </c>
      <c r="BE12" s="55">
        <f t="shared" si="13"/>
        <v>2505</v>
      </c>
      <c r="BF12" s="61">
        <v>3</v>
      </c>
      <c r="BG12" s="62"/>
      <c r="BH12" s="58"/>
      <c r="BI12" s="58"/>
      <c r="BJ12" s="59"/>
      <c r="BK12" s="54">
        <f t="shared" si="14"/>
        <v>2.718769294969551</v>
      </c>
      <c r="BL12" s="55">
        <f t="shared" si="15"/>
        <v>2503</v>
      </c>
      <c r="BM12" s="61"/>
      <c r="BN12" s="62"/>
      <c r="BO12" s="58"/>
      <c r="BP12" s="58"/>
      <c r="BQ12" s="59"/>
      <c r="BR12" s="54">
        <f t="shared" si="16"/>
        <v>2.8739676723013674</v>
      </c>
      <c r="BS12" s="55">
        <f t="shared" si="17"/>
        <v>2503</v>
      </c>
      <c r="BT12" s="61"/>
      <c r="BU12" s="62"/>
      <c r="BV12" s="58"/>
      <c r="BW12" s="58"/>
      <c r="BX12" s="59"/>
      <c r="BY12" s="54">
        <f t="shared" si="18"/>
        <v>2.8739676723013674</v>
      </c>
      <c r="BZ12" s="55">
        <f t="shared" si="19"/>
        <v>2503</v>
      </c>
      <c r="CA12" s="61"/>
      <c r="CB12" s="62"/>
      <c r="CC12" s="58"/>
      <c r="CD12" s="58"/>
      <c r="CE12" s="59"/>
      <c r="CF12" s="54">
        <f t="shared" si="20"/>
        <v>2.8739676723013674</v>
      </c>
      <c r="CG12" s="55">
        <f t="shared" si="21"/>
        <v>2503</v>
      </c>
      <c r="CH12" s="61"/>
      <c r="CI12" s="62"/>
      <c r="CJ12" s="58"/>
      <c r="CK12" s="58"/>
      <c r="CL12" s="59"/>
      <c r="CM12" s="54">
        <f t="shared" si="22"/>
        <v>2.8739676723013674</v>
      </c>
      <c r="CN12" s="55">
        <f t="shared" si="23"/>
        <v>2503</v>
      </c>
      <c r="CO12" s="61"/>
      <c r="CP12" s="62"/>
      <c r="CQ12" s="58"/>
      <c r="CR12" s="58"/>
      <c r="CS12" s="59"/>
      <c r="CT12" s="54">
        <f t="shared" si="24"/>
        <v>2.8739676723013674</v>
      </c>
      <c r="CU12" s="55">
        <f t="shared" si="25"/>
        <v>2503</v>
      </c>
      <c r="CV12" s="61"/>
      <c r="CW12" s="62"/>
      <c r="CX12" s="58"/>
      <c r="CY12" s="58"/>
      <c r="CZ12" s="59"/>
      <c r="DA12" s="54">
        <f t="shared" si="26"/>
        <v>2.8739676723013674</v>
      </c>
      <c r="DB12" s="55">
        <f t="shared" si="27"/>
        <v>2503</v>
      </c>
      <c r="DC12" s="61"/>
      <c r="DD12" s="62"/>
      <c r="DE12" s="58"/>
      <c r="DF12" s="58"/>
      <c r="DG12" s="59"/>
      <c r="DH12" s="54">
        <f t="shared" si="28"/>
        <v>2.8739676723013674</v>
      </c>
      <c r="DI12" s="55">
        <f t="shared" si="29"/>
        <v>2503</v>
      </c>
      <c r="DJ12" s="61"/>
      <c r="DK12" s="62"/>
      <c r="DL12" s="58"/>
      <c r="DM12" s="58"/>
      <c r="DN12" s="59"/>
      <c r="DO12" s="54">
        <f t="shared" si="30"/>
        <v>2.8739676723013674</v>
      </c>
      <c r="DP12" s="55">
        <f t="shared" si="31"/>
        <v>2503</v>
      </c>
      <c r="DQ12" s="61"/>
      <c r="DR12" s="62"/>
      <c r="DS12" s="58"/>
      <c r="DT12" s="58"/>
      <c r="DU12" s="59"/>
      <c r="DV12" s="54">
        <f t="shared" si="32"/>
        <v>2.8739676723013674</v>
      </c>
      <c r="DW12" s="55">
        <f t="shared" si="33"/>
        <v>2503</v>
      </c>
      <c r="DX12" s="61"/>
      <c r="DY12" s="62"/>
      <c r="DZ12" s="58"/>
      <c r="EA12" s="58"/>
      <c r="EB12" s="59"/>
      <c r="EC12" s="54">
        <f t="shared" si="34"/>
        <v>2.8739676723013674</v>
      </c>
      <c r="ED12" s="55">
        <f t="shared" si="35"/>
        <v>2503</v>
      </c>
      <c r="EE12" s="61"/>
      <c r="EF12" s="62"/>
      <c r="EG12" s="58"/>
      <c r="EH12" s="58"/>
      <c r="EI12" s="59"/>
      <c r="EJ12" s="54">
        <f t="shared" si="36"/>
        <v>2.8739676723013674</v>
      </c>
      <c r="EK12" s="55">
        <f t="shared" si="37"/>
        <v>2503</v>
      </c>
      <c r="EL12" s="61"/>
      <c r="EM12" s="62"/>
      <c r="EN12" s="58"/>
      <c r="EO12" s="58"/>
      <c r="EP12" s="59"/>
      <c r="EQ12" s="54">
        <f t="shared" si="38"/>
        <v>2.8739676723013674</v>
      </c>
      <c r="ER12" s="55">
        <f t="shared" si="39"/>
        <v>2503</v>
      </c>
      <c r="ES12" s="61"/>
      <c r="ET12" s="62"/>
      <c r="EU12" s="58"/>
      <c r="EV12" s="58"/>
      <c r="EW12" s="59"/>
      <c r="EX12" s="54">
        <f t="shared" si="40"/>
        <v>2.8739676723013674</v>
      </c>
      <c r="EY12" s="55">
        <f t="shared" si="41"/>
        <v>2503</v>
      </c>
      <c r="EZ12" s="61"/>
      <c r="FA12" s="62"/>
      <c r="FB12" s="58"/>
      <c r="FC12" s="58"/>
      <c r="FD12" s="59"/>
      <c r="FE12" s="54">
        <f t="shared" si="42"/>
        <v>2.8739676723013674</v>
      </c>
      <c r="FF12" s="55">
        <f t="shared" si="43"/>
        <v>2503</v>
      </c>
      <c r="FG12" s="61"/>
      <c r="FH12" s="62"/>
      <c r="FI12" s="58"/>
      <c r="FJ12" s="58"/>
      <c r="FK12" s="59"/>
      <c r="FL12" s="54">
        <f t="shared" si="44"/>
        <v>2.8739676723013674</v>
      </c>
      <c r="FM12" s="55">
        <f t="shared" si="45"/>
        <v>2503</v>
      </c>
      <c r="FN12" s="61"/>
      <c r="FO12" s="62"/>
      <c r="FP12" s="58"/>
      <c r="FQ12" s="58"/>
      <c r="FR12" s="59"/>
      <c r="FS12" s="54">
        <f t="shared" si="46"/>
        <v>2.8739676723013674</v>
      </c>
      <c r="FT12" s="55">
        <f t="shared" si="47"/>
        <v>2503</v>
      </c>
      <c r="FU12" s="61"/>
      <c r="FV12" s="62"/>
      <c r="FW12" s="58"/>
      <c r="FX12" s="58"/>
      <c r="FY12" s="59"/>
      <c r="FZ12" s="54">
        <f t="shared" si="48"/>
        <v>2.8739676723013674</v>
      </c>
      <c r="GA12" s="55">
        <f t="shared" si="49"/>
        <v>2503</v>
      </c>
      <c r="GB12" s="61"/>
      <c r="GC12" s="62"/>
      <c r="GD12" s="58"/>
      <c r="GE12" s="58"/>
      <c r="GF12" s="59"/>
      <c r="GG12" s="54">
        <f t="shared" si="50"/>
        <v>2.8739676723013674</v>
      </c>
      <c r="GH12" s="55">
        <f t="shared" si="51"/>
        <v>2503</v>
      </c>
      <c r="GI12" s="61"/>
      <c r="GJ12" s="62"/>
      <c r="GK12" s="58"/>
      <c r="GL12" s="58"/>
      <c r="GM12" s="59"/>
      <c r="GN12" s="54">
        <f t="shared" si="52"/>
        <v>2.8739676723013674</v>
      </c>
      <c r="GO12" s="55">
        <f t="shared" si="53"/>
        <v>2503</v>
      </c>
      <c r="GP12" s="61"/>
      <c r="GQ12" s="62"/>
      <c r="GR12" s="58"/>
      <c r="GS12" s="58"/>
      <c r="GT12" s="59"/>
      <c r="GU12" s="54">
        <f t="shared" si="54"/>
        <v>2.8739676723013674</v>
      </c>
      <c r="GV12" s="55">
        <f t="shared" si="55"/>
        <v>2503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1.2</v>
      </c>
      <c r="H13" s="55">
        <f t="shared" si="56"/>
        <v>2520</v>
      </c>
      <c r="I13" s="61">
        <v>2</v>
      </c>
      <c r="J13" s="62"/>
      <c r="K13" s="58">
        <v>20</v>
      </c>
      <c r="L13" s="58"/>
      <c r="M13" s="59"/>
      <c r="N13" s="54">
        <f t="shared" si="0"/>
        <v>1.3603327228327209</v>
      </c>
      <c r="O13" s="55">
        <f t="shared" si="1"/>
        <v>2520</v>
      </c>
      <c r="P13" s="61"/>
      <c r="Q13" s="62"/>
      <c r="R13" s="58">
        <v>20</v>
      </c>
      <c r="S13" s="58"/>
      <c r="T13" s="59"/>
      <c r="U13" s="54">
        <f t="shared" si="2"/>
        <v>1.5738553113553082</v>
      </c>
      <c r="V13" s="55">
        <f t="shared" si="3"/>
        <v>2520</v>
      </c>
      <c r="W13" s="61">
        <v>2</v>
      </c>
      <c r="X13" s="62"/>
      <c r="Y13" s="58">
        <v>20</v>
      </c>
      <c r="Z13" s="58"/>
      <c r="AA13" s="59"/>
      <c r="AB13" s="54">
        <f t="shared" si="4"/>
        <v>1.8400335775335763</v>
      </c>
      <c r="AC13" s="55">
        <f t="shared" si="5"/>
        <v>2520</v>
      </c>
      <c r="AD13" s="61"/>
      <c r="AE13" s="62"/>
      <c r="AF13" s="58">
        <v>20</v>
      </c>
      <c r="AG13" s="58">
        <v>20</v>
      </c>
      <c r="AH13" s="59"/>
      <c r="AI13" s="54">
        <f t="shared" si="6"/>
        <v>2.0492826617826614</v>
      </c>
      <c r="AJ13" s="55">
        <f t="shared" si="7"/>
        <v>2520</v>
      </c>
      <c r="AK13" s="61"/>
      <c r="AL13" s="62"/>
      <c r="AM13" s="58">
        <v>40</v>
      </c>
      <c r="AN13" s="58"/>
      <c r="AO13" s="59"/>
      <c r="AP13" s="54">
        <f t="shared" si="8"/>
        <v>2.2609737484737482</v>
      </c>
      <c r="AQ13" s="55">
        <f t="shared" si="9"/>
        <v>2520</v>
      </c>
      <c r="AR13" s="61"/>
      <c r="AS13" s="62"/>
      <c r="AT13" s="58">
        <v>20</v>
      </c>
      <c r="AU13" s="58"/>
      <c r="AV13" s="59"/>
      <c r="AW13" s="54">
        <f t="shared" si="10"/>
        <v>2.4058150183150175</v>
      </c>
      <c r="AX13" s="55">
        <f t="shared" si="11"/>
        <v>2520</v>
      </c>
      <c r="AY13" s="61"/>
      <c r="AZ13" s="62"/>
      <c r="BA13" s="58">
        <v>20</v>
      </c>
      <c r="BB13" s="58"/>
      <c r="BC13" s="59">
        <v>2</v>
      </c>
      <c r="BD13" s="54">
        <f t="shared" si="12"/>
        <v>2.5777077995333029</v>
      </c>
      <c r="BE13" s="55">
        <f t="shared" si="13"/>
        <v>2503</v>
      </c>
      <c r="BF13" s="61">
        <v>4</v>
      </c>
      <c r="BG13" s="62"/>
      <c r="BH13" s="58"/>
      <c r="BI13" s="58"/>
      <c r="BJ13" s="59"/>
      <c r="BK13" s="54">
        <f t="shared" si="14"/>
        <v>2.7261450594368055</v>
      </c>
      <c r="BL13" s="55">
        <f t="shared" si="15"/>
        <v>2503</v>
      </c>
      <c r="BM13" s="61"/>
      <c r="BN13" s="62"/>
      <c r="BO13" s="58"/>
      <c r="BP13" s="58"/>
      <c r="BQ13" s="59"/>
      <c r="BR13" s="54">
        <f t="shared" si="16"/>
        <v>2.8739676723013674</v>
      </c>
      <c r="BS13" s="55">
        <f t="shared" si="17"/>
        <v>2503</v>
      </c>
      <c r="BT13" s="61"/>
      <c r="BU13" s="62"/>
      <c r="BV13" s="58"/>
      <c r="BW13" s="58"/>
      <c r="BX13" s="59"/>
      <c r="BY13" s="54">
        <f t="shared" si="18"/>
        <v>2.8739676723013674</v>
      </c>
      <c r="BZ13" s="55">
        <f t="shared" si="19"/>
        <v>2503</v>
      </c>
      <c r="CA13" s="61"/>
      <c r="CB13" s="62"/>
      <c r="CC13" s="58"/>
      <c r="CD13" s="58"/>
      <c r="CE13" s="59"/>
      <c r="CF13" s="54">
        <f t="shared" si="20"/>
        <v>2.8739676723013674</v>
      </c>
      <c r="CG13" s="55">
        <f t="shared" si="21"/>
        <v>2503</v>
      </c>
      <c r="CH13" s="61"/>
      <c r="CI13" s="62"/>
      <c r="CJ13" s="58"/>
      <c r="CK13" s="58"/>
      <c r="CL13" s="59"/>
      <c r="CM13" s="54">
        <f t="shared" si="22"/>
        <v>2.8739676723013674</v>
      </c>
      <c r="CN13" s="55">
        <f t="shared" si="23"/>
        <v>2503</v>
      </c>
      <c r="CO13" s="61"/>
      <c r="CP13" s="62"/>
      <c r="CQ13" s="58"/>
      <c r="CR13" s="58"/>
      <c r="CS13" s="59"/>
      <c r="CT13" s="54">
        <f t="shared" si="24"/>
        <v>2.8739676723013674</v>
      </c>
      <c r="CU13" s="55">
        <f t="shared" si="25"/>
        <v>2503</v>
      </c>
      <c r="CV13" s="61"/>
      <c r="CW13" s="62"/>
      <c r="CX13" s="58"/>
      <c r="CY13" s="58"/>
      <c r="CZ13" s="59"/>
      <c r="DA13" s="54">
        <f t="shared" si="26"/>
        <v>2.8739676723013674</v>
      </c>
      <c r="DB13" s="55">
        <f t="shared" si="27"/>
        <v>2503</v>
      </c>
      <c r="DC13" s="61"/>
      <c r="DD13" s="62"/>
      <c r="DE13" s="58"/>
      <c r="DF13" s="58"/>
      <c r="DG13" s="59"/>
      <c r="DH13" s="54">
        <f t="shared" si="28"/>
        <v>2.8739676723013674</v>
      </c>
      <c r="DI13" s="55">
        <f t="shared" si="29"/>
        <v>2503</v>
      </c>
      <c r="DJ13" s="61"/>
      <c r="DK13" s="62"/>
      <c r="DL13" s="58"/>
      <c r="DM13" s="58"/>
      <c r="DN13" s="59"/>
      <c r="DO13" s="54">
        <f t="shared" si="30"/>
        <v>2.8739676723013674</v>
      </c>
      <c r="DP13" s="55">
        <f t="shared" si="31"/>
        <v>2503</v>
      </c>
      <c r="DQ13" s="61"/>
      <c r="DR13" s="62"/>
      <c r="DS13" s="58"/>
      <c r="DT13" s="58"/>
      <c r="DU13" s="59"/>
      <c r="DV13" s="54">
        <f t="shared" si="32"/>
        <v>2.8739676723013674</v>
      </c>
      <c r="DW13" s="55">
        <f t="shared" si="33"/>
        <v>2503</v>
      </c>
      <c r="DX13" s="61"/>
      <c r="DY13" s="62"/>
      <c r="DZ13" s="58"/>
      <c r="EA13" s="58"/>
      <c r="EB13" s="59"/>
      <c r="EC13" s="54">
        <f t="shared" si="34"/>
        <v>2.8739676723013674</v>
      </c>
      <c r="ED13" s="55">
        <f t="shared" si="35"/>
        <v>2503</v>
      </c>
      <c r="EE13" s="61"/>
      <c r="EF13" s="62"/>
      <c r="EG13" s="58"/>
      <c r="EH13" s="58"/>
      <c r="EI13" s="59"/>
      <c r="EJ13" s="54">
        <f t="shared" si="36"/>
        <v>2.8739676723013674</v>
      </c>
      <c r="EK13" s="55">
        <f t="shared" si="37"/>
        <v>2503</v>
      </c>
      <c r="EL13" s="61"/>
      <c r="EM13" s="62"/>
      <c r="EN13" s="58"/>
      <c r="EO13" s="58"/>
      <c r="EP13" s="59"/>
      <c r="EQ13" s="54">
        <f t="shared" si="38"/>
        <v>2.8739676723013674</v>
      </c>
      <c r="ER13" s="55">
        <f t="shared" si="39"/>
        <v>2503</v>
      </c>
      <c r="ES13" s="61"/>
      <c r="ET13" s="62"/>
      <c r="EU13" s="58"/>
      <c r="EV13" s="58"/>
      <c r="EW13" s="59"/>
      <c r="EX13" s="54">
        <f t="shared" si="40"/>
        <v>2.8739676723013674</v>
      </c>
      <c r="EY13" s="55">
        <f t="shared" si="41"/>
        <v>2503</v>
      </c>
      <c r="EZ13" s="61"/>
      <c r="FA13" s="62"/>
      <c r="FB13" s="58"/>
      <c r="FC13" s="58"/>
      <c r="FD13" s="59"/>
      <c r="FE13" s="54">
        <f t="shared" si="42"/>
        <v>2.8739676723013674</v>
      </c>
      <c r="FF13" s="55">
        <f t="shared" si="43"/>
        <v>2503</v>
      </c>
      <c r="FG13" s="61"/>
      <c r="FH13" s="62"/>
      <c r="FI13" s="58"/>
      <c r="FJ13" s="58"/>
      <c r="FK13" s="59"/>
      <c r="FL13" s="54">
        <f t="shared" si="44"/>
        <v>2.8739676723013674</v>
      </c>
      <c r="FM13" s="55">
        <f t="shared" si="45"/>
        <v>2503</v>
      </c>
      <c r="FN13" s="61"/>
      <c r="FO13" s="62"/>
      <c r="FP13" s="58"/>
      <c r="FQ13" s="58"/>
      <c r="FR13" s="59"/>
      <c r="FS13" s="54">
        <f t="shared" si="46"/>
        <v>2.8739676723013674</v>
      </c>
      <c r="FT13" s="55">
        <f t="shared" si="47"/>
        <v>2503</v>
      </c>
      <c r="FU13" s="61"/>
      <c r="FV13" s="62"/>
      <c r="FW13" s="58"/>
      <c r="FX13" s="58"/>
      <c r="FY13" s="59"/>
      <c r="FZ13" s="54">
        <f t="shared" si="48"/>
        <v>2.8739676723013674</v>
      </c>
      <c r="GA13" s="55">
        <f t="shared" si="49"/>
        <v>2503</v>
      </c>
      <c r="GB13" s="61"/>
      <c r="GC13" s="62"/>
      <c r="GD13" s="58"/>
      <c r="GE13" s="58"/>
      <c r="GF13" s="59"/>
      <c r="GG13" s="54">
        <f t="shared" si="50"/>
        <v>2.8739676723013674</v>
      </c>
      <c r="GH13" s="55">
        <f t="shared" si="51"/>
        <v>2503</v>
      </c>
      <c r="GI13" s="61"/>
      <c r="GJ13" s="62"/>
      <c r="GK13" s="58"/>
      <c r="GL13" s="58"/>
      <c r="GM13" s="59"/>
      <c r="GN13" s="54">
        <f t="shared" si="52"/>
        <v>2.8739676723013674</v>
      </c>
      <c r="GO13" s="55">
        <f t="shared" si="53"/>
        <v>2503</v>
      </c>
      <c r="GP13" s="61"/>
      <c r="GQ13" s="62"/>
      <c r="GR13" s="58"/>
      <c r="GS13" s="58"/>
      <c r="GT13" s="59"/>
      <c r="GU13" s="54">
        <f t="shared" si="54"/>
        <v>2.8739676723013674</v>
      </c>
      <c r="GV13" s="55">
        <f t="shared" si="55"/>
        <v>2503</v>
      </c>
    </row>
    <row r="14" spans="1:204" s="60" customFormat="1">
      <c r="A14" s="57">
        <v>11</v>
      </c>
      <c r="B14" s="62">
        <v>1</v>
      </c>
      <c r="C14" s="62"/>
      <c r="D14" s="58">
        <v>5</v>
      </c>
      <c r="E14" s="58"/>
      <c r="F14" s="59"/>
      <c r="G14" s="54">
        <f t="shared" si="57"/>
        <v>1.2028235653235653</v>
      </c>
      <c r="H14" s="55">
        <f t="shared" si="56"/>
        <v>2520</v>
      </c>
      <c r="I14" s="61"/>
      <c r="J14" s="62"/>
      <c r="K14" s="58">
        <v>30</v>
      </c>
      <c r="L14" s="58"/>
      <c r="M14" s="59"/>
      <c r="N14" s="54">
        <f t="shared" si="0"/>
        <v>1.3662851037851018</v>
      </c>
      <c r="O14" s="55">
        <f t="shared" si="1"/>
        <v>2520</v>
      </c>
      <c r="P14" s="61">
        <v>3</v>
      </c>
      <c r="Q14" s="62"/>
      <c r="R14" s="58">
        <v>20</v>
      </c>
      <c r="S14" s="58"/>
      <c r="T14" s="59"/>
      <c r="U14" s="54">
        <f t="shared" si="2"/>
        <v>1.5833180708180676</v>
      </c>
      <c r="V14" s="55">
        <f t="shared" si="3"/>
        <v>2520</v>
      </c>
      <c r="W14" s="61">
        <v>2</v>
      </c>
      <c r="X14" s="62"/>
      <c r="Y14" s="58">
        <v>20</v>
      </c>
      <c r="Z14" s="58"/>
      <c r="AA14" s="59"/>
      <c r="AB14" s="54">
        <f t="shared" si="4"/>
        <v>1.8476648351648342</v>
      </c>
      <c r="AC14" s="55">
        <f t="shared" si="5"/>
        <v>2520</v>
      </c>
      <c r="AD14" s="61"/>
      <c r="AE14" s="62"/>
      <c r="AF14" s="58">
        <v>20</v>
      </c>
      <c r="AG14" s="58"/>
      <c r="AH14" s="59"/>
      <c r="AI14" s="54">
        <f t="shared" si="6"/>
        <v>2.0532509157509153</v>
      </c>
      <c r="AJ14" s="55">
        <f t="shared" si="7"/>
        <v>2520</v>
      </c>
      <c r="AK14" s="61"/>
      <c r="AL14" s="62"/>
      <c r="AM14" s="58">
        <v>40</v>
      </c>
      <c r="AN14" s="58"/>
      <c r="AO14" s="59"/>
      <c r="AP14" s="54">
        <f t="shared" si="8"/>
        <v>2.2689102564102561</v>
      </c>
      <c r="AQ14" s="55">
        <f t="shared" si="9"/>
        <v>2520</v>
      </c>
      <c r="AR14" s="61"/>
      <c r="AS14" s="62"/>
      <c r="AT14" s="58">
        <v>20</v>
      </c>
      <c r="AU14" s="58"/>
      <c r="AV14" s="59"/>
      <c r="AW14" s="54">
        <f t="shared" si="10"/>
        <v>2.4097832722832715</v>
      </c>
      <c r="AX14" s="55">
        <f t="shared" si="11"/>
        <v>2520</v>
      </c>
      <c r="AY14" s="61"/>
      <c r="AZ14" s="62"/>
      <c r="BA14" s="58">
        <v>20</v>
      </c>
      <c r="BB14" s="58"/>
      <c r="BC14" s="59"/>
      <c r="BD14" s="54">
        <f t="shared" si="12"/>
        <v>2.5817030052863994</v>
      </c>
      <c r="BE14" s="55">
        <f t="shared" si="13"/>
        <v>2503</v>
      </c>
      <c r="BF14" s="61">
        <v>4</v>
      </c>
      <c r="BG14" s="62"/>
      <c r="BH14" s="58"/>
      <c r="BI14" s="58"/>
      <c r="BJ14" s="59"/>
      <c r="BK14" s="54">
        <f t="shared" si="14"/>
        <v>2.73352082390406</v>
      </c>
      <c r="BL14" s="55">
        <f t="shared" si="15"/>
        <v>2503</v>
      </c>
      <c r="BM14" s="61"/>
      <c r="BN14" s="62"/>
      <c r="BO14" s="58"/>
      <c r="BP14" s="58"/>
      <c r="BQ14" s="59"/>
      <c r="BR14" s="54">
        <f t="shared" si="16"/>
        <v>2.8739676723013674</v>
      </c>
      <c r="BS14" s="55">
        <f t="shared" si="17"/>
        <v>2503</v>
      </c>
      <c r="BT14" s="61"/>
      <c r="BU14" s="62"/>
      <c r="BV14" s="58"/>
      <c r="BW14" s="58"/>
      <c r="BX14" s="59"/>
      <c r="BY14" s="54">
        <f t="shared" si="18"/>
        <v>2.8739676723013674</v>
      </c>
      <c r="BZ14" s="55">
        <f t="shared" si="19"/>
        <v>2503</v>
      </c>
      <c r="CA14" s="61"/>
      <c r="CB14" s="62"/>
      <c r="CC14" s="58"/>
      <c r="CD14" s="58"/>
      <c r="CE14" s="59"/>
      <c r="CF14" s="54">
        <f t="shared" si="20"/>
        <v>2.8739676723013674</v>
      </c>
      <c r="CG14" s="55">
        <f t="shared" si="21"/>
        <v>2503</v>
      </c>
      <c r="CH14" s="61"/>
      <c r="CI14" s="62"/>
      <c r="CJ14" s="58"/>
      <c r="CK14" s="58"/>
      <c r="CL14" s="59"/>
      <c r="CM14" s="54">
        <f t="shared" si="22"/>
        <v>2.8739676723013674</v>
      </c>
      <c r="CN14" s="55">
        <f t="shared" si="23"/>
        <v>2503</v>
      </c>
      <c r="CO14" s="61"/>
      <c r="CP14" s="62"/>
      <c r="CQ14" s="58"/>
      <c r="CR14" s="58"/>
      <c r="CS14" s="59"/>
      <c r="CT14" s="54">
        <f t="shared" si="24"/>
        <v>2.8739676723013674</v>
      </c>
      <c r="CU14" s="55">
        <f t="shared" si="25"/>
        <v>2503</v>
      </c>
      <c r="CV14" s="61"/>
      <c r="CW14" s="62"/>
      <c r="CX14" s="58"/>
      <c r="CY14" s="58"/>
      <c r="CZ14" s="59"/>
      <c r="DA14" s="54">
        <f t="shared" si="26"/>
        <v>2.8739676723013674</v>
      </c>
      <c r="DB14" s="55">
        <f t="shared" si="27"/>
        <v>2503</v>
      </c>
      <c r="DC14" s="61"/>
      <c r="DD14" s="62"/>
      <c r="DE14" s="58"/>
      <c r="DF14" s="58"/>
      <c r="DG14" s="59"/>
      <c r="DH14" s="54">
        <f t="shared" si="28"/>
        <v>2.8739676723013674</v>
      </c>
      <c r="DI14" s="55">
        <f t="shared" si="29"/>
        <v>2503</v>
      </c>
      <c r="DJ14" s="61"/>
      <c r="DK14" s="62"/>
      <c r="DL14" s="58"/>
      <c r="DM14" s="58"/>
      <c r="DN14" s="59"/>
      <c r="DO14" s="54">
        <f t="shared" si="30"/>
        <v>2.8739676723013674</v>
      </c>
      <c r="DP14" s="55">
        <f t="shared" si="31"/>
        <v>2503</v>
      </c>
      <c r="DQ14" s="61"/>
      <c r="DR14" s="62"/>
      <c r="DS14" s="58"/>
      <c r="DT14" s="58"/>
      <c r="DU14" s="59"/>
      <c r="DV14" s="54">
        <f t="shared" si="32"/>
        <v>2.8739676723013674</v>
      </c>
      <c r="DW14" s="55">
        <f t="shared" si="33"/>
        <v>2503</v>
      </c>
      <c r="DX14" s="61"/>
      <c r="DY14" s="62"/>
      <c r="DZ14" s="58"/>
      <c r="EA14" s="58"/>
      <c r="EB14" s="59"/>
      <c r="EC14" s="54">
        <f t="shared" si="34"/>
        <v>2.8739676723013674</v>
      </c>
      <c r="ED14" s="55">
        <f t="shared" si="35"/>
        <v>2503</v>
      </c>
      <c r="EE14" s="61"/>
      <c r="EF14" s="62"/>
      <c r="EG14" s="58"/>
      <c r="EH14" s="58"/>
      <c r="EI14" s="59"/>
      <c r="EJ14" s="54">
        <f t="shared" si="36"/>
        <v>2.8739676723013674</v>
      </c>
      <c r="EK14" s="55">
        <f t="shared" si="37"/>
        <v>2503</v>
      </c>
      <c r="EL14" s="61"/>
      <c r="EM14" s="62"/>
      <c r="EN14" s="58"/>
      <c r="EO14" s="58"/>
      <c r="EP14" s="59"/>
      <c r="EQ14" s="54">
        <f t="shared" si="38"/>
        <v>2.8739676723013674</v>
      </c>
      <c r="ER14" s="55">
        <f t="shared" si="39"/>
        <v>2503</v>
      </c>
      <c r="ES14" s="61"/>
      <c r="ET14" s="62"/>
      <c r="EU14" s="58"/>
      <c r="EV14" s="58"/>
      <c r="EW14" s="59"/>
      <c r="EX14" s="54">
        <f t="shared" si="40"/>
        <v>2.8739676723013674</v>
      </c>
      <c r="EY14" s="55">
        <f t="shared" si="41"/>
        <v>2503</v>
      </c>
      <c r="EZ14" s="61"/>
      <c r="FA14" s="62"/>
      <c r="FB14" s="58"/>
      <c r="FC14" s="58"/>
      <c r="FD14" s="59"/>
      <c r="FE14" s="54">
        <f t="shared" si="42"/>
        <v>2.8739676723013674</v>
      </c>
      <c r="FF14" s="55">
        <f t="shared" si="43"/>
        <v>2503</v>
      </c>
      <c r="FG14" s="61"/>
      <c r="FH14" s="62"/>
      <c r="FI14" s="58"/>
      <c r="FJ14" s="58"/>
      <c r="FK14" s="59"/>
      <c r="FL14" s="54">
        <f t="shared" si="44"/>
        <v>2.8739676723013674</v>
      </c>
      <c r="FM14" s="55">
        <f t="shared" si="45"/>
        <v>2503</v>
      </c>
      <c r="FN14" s="61"/>
      <c r="FO14" s="62"/>
      <c r="FP14" s="58"/>
      <c r="FQ14" s="58"/>
      <c r="FR14" s="59"/>
      <c r="FS14" s="54">
        <f t="shared" si="46"/>
        <v>2.8739676723013674</v>
      </c>
      <c r="FT14" s="55">
        <f t="shared" si="47"/>
        <v>2503</v>
      </c>
      <c r="FU14" s="61"/>
      <c r="FV14" s="62"/>
      <c r="FW14" s="58"/>
      <c r="FX14" s="58"/>
      <c r="FY14" s="59"/>
      <c r="FZ14" s="54">
        <f t="shared" si="48"/>
        <v>2.8739676723013674</v>
      </c>
      <c r="GA14" s="55">
        <f t="shared" si="49"/>
        <v>2503</v>
      </c>
      <c r="GB14" s="61"/>
      <c r="GC14" s="62"/>
      <c r="GD14" s="58"/>
      <c r="GE14" s="58"/>
      <c r="GF14" s="59"/>
      <c r="GG14" s="54">
        <f t="shared" si="50"/>
        <v>2.8739676723013674</v>
      </c>
      <c r="GH14" s="55">
        <f t="shared" si="51"/>
        <v>2503</v>
      </c>
      <c r="GI14" s="61"/>
      <c r="GJ14" s="62"/>
      <c r="GK14" s="58"/>
      <c r="GL14" s="58"/>
      <c r="GM14" s="59"/>
      <c r="GN14" s="54">
        <f t="shared" si="52"/>
        <v>2.8739676723013674</v>
      </c>
      <c r="GO14" s="55">
        <f t="shared" si="53"/>
        <v>2503</v>
      </c>
      <c r="GP14" s="61"/>
      <c r="GQ14" s="62"/>
      <c r="GR14" s="58"/>
      <c r="GS14" s="58"/>
      <c r="GT14" s="59"/>
      <c r="GU14" s="54">
        <f t="shared" si="54"/>
        <v>2.8739676723013674</v>
      </c>
      <c r="GV14" s="55">
        <f t="shared" si="55"/>
        <v>2503</v>
      </c>
    </row>
    <row r="15" spans="1:204" s="60" customFormat="1">
      <c r="A15" s="57">
        <v>12</v>
      </c>
      <c r="B15" s="62"/>
      <c r="C15" s="62"/>
      <c r="D15" s="58">
        <v>10</v>
      </c>
      <c r="E15" s="58"/>
      <c r="F15" s="59"/>
      <c r="G15" s="54">
        <f t="shared" si="57"/>
        <v>1.2048076923076922</v>
      </c>
      <c r="H15" s="55">
        <f t="shared" si="56"/>
        <v>2520</v>
      </c>
      <c r="I15" s="61"/>
      <c r="J15" s="62"/>
      <c r="K15" s="58">
        <v>20</v>
      </c>
      <c r="L15" s="58"/>
      <c r="M15" s="59"/>
      <c r="N15" s="54">
        <f t="shared" si="0"/>
        <v>1.3702533577533558</v>
      </c>
      <c r="O15" s="55">
        <f t="shared" si="1"/>
        <v>2520</v>
      </c>
      <c r="P15" s="61">
        <v>3</v>
      </c>
      <c r="Q15" s="62"/>
      <c r="R15" s="58">
        <v>20</v>
      </c>
      <c r="S15" s="58"/>
      <c r="T15" s="59"/>
      <c r="U15" s="54">
        <f t="shared" si="2"/>
        <v>1.5927808302808271</v>
      </c>
      <c r="V15" s="55">
        <f t="shared" si="3"/>
        <v>2520</v>
      </c>
      <c r="W15" s="61">
        <v>2</v>
      </c>
      <c r="X15" s="62"/>
      <c r="Y15" s="58"/>
      <c r="Z15" s="58"/>
      <c r="AA15" s="59"/>
      <c r="AB15" s="54">
        <f t="shared" si="4"/>
        <v>1.8513278388278378</v>
      </c>
      <c r="AC15" s="55">
        <f t="shared" si="5"/>
        <v>2520</v>
      </c>
      <c r="AD15" s="61"/>
      <c r="AE15" s="62"/>
      <c r="AF15" s="58">
        <v>20</v>
      </c>
      <c r="AG15" s="58"/>
      <c r="AH15" s="59"/>
      <c r="AI15" s="54">
        <f t="shared" si="6"/>
        <v>2.0572191697191693</v>
      </c>
      <c r="AJ15" s="55">
        <f t="shared" si="7"/>
        <v>2520</v>
      </c>
      <c r="AK15" s="61"/>
      <c r="AL15" s="62"/>
      <c r="AM15" s="58">
        <v>40</v>
      </c>
      <c r="AN15" s="58"/>
      <c r="AO15" s="59"/>
      <c r="AP15" s="54">
        <f t="shared" si="8"/>
        <v>2.276846764346764</v>
      </c>
      <c r="AQ15" s="55">
        <f t="shared" si="9"/>
        <v>2520</v>
      </c>
      <c r="AR15" s="61"/>
      <c r="AS15" s="62"/>
      <c r="AT15" s="58">
        <v>20</v>
      </c>
      <c r="AU15" s="58"/>
      <c r="AV15" s="59"/>
      <c r="AW15" s="54">
        <f t="shared" si="10"/>
        <v>2.4137515262515254</v>
      </c>
      <c r="AX15" s="55">
        <f t="shared" si="11"/>
        <v>2520</v>
      </c>
      <c r="AY15" s="61">
        <v>3</v>
      </c>
      <c r="AZ15" s="62"/>
      <c r="BA15" s="58"/>
      <c r="BB15" s="58"/>
      <c r="BC15" s="59"/>
      <c r="BD15" s="54">
        <f t="shared" si="12"/>
        <v>2.5872348286368405</v>
      </c>
      <c r="BE15" s="55">
        <f t="shared" si="13"/>
        <v>2503</v>
      </c>
      <c r="BF15" s="61">
        <v>4</v>
      </c>
      <c r="BG15" s="62"/>
      <c r="BH15" s="58"/>
      <c r="BI15" s="58"/>
      <c r="BJ15" s="59"/>
      <c r="BK15" s="54">
        <f t="shared" si="14"/>
        <v>2.7408965883713146</v>
      </c>
      <c r="BL15" s="55">
        <f t="shared" si="15"/>
        <v>2503</v>
      </c>
      <c r="BM15" s="61"/>
      <c r="BN15" s="62"/>
      <c r="BO15" s="58"/>
      <c r="BP15" s="58"/>
      <c r="BQ15" s="59"/>
      <c r="BR15" s="54">
        <f t="shared" si="16"/>
        <v>2.8739676723013674</v>
      </c>
      <c r="BS15" s="55">
        <f t="shared" si="17"/>
        <v>2503</v>
      </c>
      <c r="BT15" s="61"/>
      <c r="BU15" s="62"/>
      <c r="BV15" s="58"/>
      <c r="BW15" s="58"/>
      <c r="BX15" s="59"/>
      <c r="BY15" s="54">
        <f t="shared" si="18"/>
        <v>2.8739676723013674</v>
      </c>
      <c r="BZ15" s="55">
        <f t="shared" si="19"/>
        <v>2503</v>
      </c>
      <c r="CA15" s="61"/>
      <c r="CB15" s="62"/>
      <c r="CC15" s="58"/>
      <c r="CD15" s="58"/>
      <c r="CE15" s="59"/>
      <c r="CF15" s="54">
        <f t="shared" si="20"/>
        <v>2.8739676723013674</v>
      </c>
      <c r="CG15" s="55">
        <f t="shared" si="21"/>
        <v>2503</v>
      </c>
      <c r="CH15" s="61"/>
      <c r="CI15" s="62"/>
      <c r="CJ15" s="58"/>
      <c r="CK15" s="58"/>
      <c r="CL15" s="59"/>
      <c r="CM15" s="54">
        <f t="shared" si="22"/>
        <v>2.8739676723013674</v>
      </c>
      <c r="CN15" s="55">
        <f t="shared" si="23"/>
        <v>2503</v>
      </c>
      <c r="CO15" s="61"/>
      <c r="CP15" s="62"/>
      <c r="CQ15" s="58"/>
      <c r="CR15" s="58"/>
      <c r="CS15" s="59"/>
      <c r="CT15" s="54">
        <f t="shared" si="24"/>
        <v>2.8739676723013674</v>
      </c>
      <c r="CU15" s="55">
        <f t="shared" si="25"/>
        <v>2503</v>
      </c>
      <c r="CV15" s="61"/>
      <c r="CW15" s="62"/>
      <c r="CX15" s="58"/>
      <c r="CY15" s="58"/>
      <c r="CZ15" s="59"/>
      <c r="DA15" s="54">
        <f t="shared" si="26"/>
        <v>2.8739676723013674</v>
      </c>
      <c r="DB15" s="55">
        <f t="shared" si="27"/>
        <v>2503</v>
      </c>
      <c r="DC15" s="61"/>
      <c r="DD15" s="62"/>
      <c r="DE15" s="58"/>
      <c r="DF15" s="58"/>
      <c r="DG15" s="59"/>
      <c r="DH15" s="54">
        <f t="shared" si="28"/>
        <v>2.8739676723013674</v>
      </c>
      <c r="DI15" s="55">
        <f t="shared" si="29"/>
        <v>2503</v>
      </c>
      <c r="DJ15" s="61"/>
      <c r="DK15" s="62"/>
      <c r="DL15" s="58"/>
      <c r="DM15" s="58"/>
      <c r="DN15" s="59"/>
      <c r="DO15" s="54">
        <f t="shared" si="30"/>
        <v>2.8739676723013674</v>
      </c>
      <c r="DP15" s="55">
        <f t="shared" si="31"/>
        <v>2503</v>
      </c>
      <c r="DQ15" s="61"/>
      <c r="DR15" s="62"/>
      <c r="DS15" s="58"/>
      <c r="DT15" s="58"/>
      <c r="DU15" s="59"/>
      <c r="DV15" s="54">
        <f t="shared" si="32"/>
        <v>2.8739676723013674</v>
      </c>
      <c r="DW15" s="55">
        <f t="shared" si="33"/>
        <v>2503</v>
      </c>
      <c r="DX15" s="61"/>
      <c r="DY15" s="62"/>
      <c r="DZ15" s="58"/>
      <c r="EA15" s="58"/>
      <c r="EB15" s="59"/>
      <c r="EC15" s="54">
        <f t="shared" si="34"/>
        <v>2.8739676723013674</v>
      </c>
      <c r="ED15" s="55">
        <f t="shared" si="35"/>
        <v>2503</v>
      </c>
      <c r="EE15" s="61"/>
      <c r="EF15" s="62"/>
      <c r="EG15" s="58"/>
      <c r="EH15" s="58"/>
      <c r="EI15" s="59"/>
      <c r="EJ15" s="54">
        <f t="shared" si="36"/>
        <v>2.8739676723013674</v>
      </c>
      <c r="EK15" s="55">
        <f t="shared" si="37"/>
        <v>2503</v>
      </c>
      <c r="EL15" s="61"/>
      <c r="EM15" s="62"/>
      <c r="EN15" s="58"/>
      <c r="EO15" s="58"/>
      <c r="EP15" s="59"/>
      <c r="EQ15" s="54">
        <f t="shared" si="38"/>
        <v>2.8739676723013674</v>
      </c>
      <c r="ER15" s="55">
        <f t="shared" si="39"/>
        <v>2503</v>
      </c>
      <c r="ES15" s="61"/>
      <c r="ET15" s="62"/>
      <c r="EU15" s="58"/>
      <c r="EV15" s="58"/>
      <c r="EW15" s="59"/>
      <c r="EX15" s="54">
        <f t="shared" si="40"/>
        <v>2.8739676723013674</v>
      </c>
      <c r="EY15" s="55">
        <f t="shared" si="41"/>
        <v>2503</v>
      </c>
      <c r="EZ15" s="61"/>
      <c r="FA15" s="62"/>
      <c r="FB15" s="58"/>
      <c r="FC15" s="58"/>
      <c r="FD15" s="59"/>
      <c r="FE15" s="54">
        <f t="shared" si="42"/>
        <v>2.8739676723013674</v>
      </c>
      <c r="FF15" s="55">
        <f t="shared" si="43"/>
        <v>2503</v>
      </c>
      <c r="FG15" s="61"/>
      <c r="FH15" s="62"/>
      <c r="FI15" s="58"/>
      <c r="FJ15" s="58"/>
      <c r="FK15" s="59"/>
      <c r="FL15" s="54">
        <f t="shared" si="44"/>
        <v>2.8739676723013674</v>
      </c>
      <c r="FM15" s="55">
        <f t="shared" si="45"/>
        <v>2503</v>
      </c>
      <c r="FN15" s="61"/>
      <c r="FO15" s="62"/>
      <c r="FP15" s="58"/>
      <c r="FQ15" s="58"/>
      <c r="FR15" s="59"/>
      <c r="FS15" s="54">
        <f t="shared" si="46"/>
        <v>2.8739676723013674</v>
      </c>
      <c r="FT15" s="55">
        <f t="shared" si="47"/>
        <v>2503</v>
      </c>
      <c r="FU15" s="61"/>
      <c r="FV15" s="62"/>
      <c r="FW15" s="58"/>
      <c r="FX15" s="58"/>
      <c r="FY15" s="59"/>
      <c r="FZ15" s="54">
        <f t="shared" si="48"/>
        <v>2.8739676723013674</v>
      </c>
      <c r="GA15" s="55">
        <f t="shared" si="49"/>
        <v>2503</v>
      </c>
      <c r="GB15" s="61"/>
      <c r="GC15" s="62"/>
      <c r="GD15" s="58"/>
      <c r="GE15" s="58"/>
      <c r="GF15" s="59"/>
      <c r="GG15" s="54">
        <f t="shared" si="50"/>
        <v>2.8739676723013674</v>
      </c>
      <c r="GH15" s="55">
        <f t="shared" si="51"/>
        <v>2503</v>
      </c>
      <c r="GI15" s="61"/>
      <c r="GJ15" s="62"/>
      <c r="GK15" s="58"/>
      <c r="GL15" s="58"/>
      <c r="GM15" s="59"/>
      <c r="GN15" s="54">
        <f t="shared" si="52"/>
        <v>2.8739676723013674</v>
      </c>
      <c r="GO15" s="55">
        <f t="shared" si="53"/>
        <v>2503</v>
      </c>
      <c r="GP15" s="61"/>
      <c r="GQ15" s="62"/>
      <c r="GR15" s="58"/>
      <c r="GS15" s="58"/>
      <c r="GT15" s="59"/>
      <c r="GU15" s="54">
        <f t="shared" si="54"/>
        <v>2.8739676723013674</v>
      </c>
      <c r="GV15" s="55">
        <f t="shared" si="55"/>
        <v>2503</v>
      </c>
    </row>
    <row r="16" spans="1:204" s="60" customFormat="1">
      <c r="A16" s="57">
        <v>13</v>
      </c>
      <c r="B16" s="62">
        <v>1</v>
      </c>
      <c r="C16" s="62"/>
      <c r="D16" s="58">
        <v>10</v>
      </c>
      <c r="E16" s="58"/>
      <c r="F16" s="59"/>
      <c r="G16" s="54">
        <f t="shared" si="57"/>
        <v>1.208623321123321</v>
      </c>
      <c r="H16" s="55">
        <f t="shared" si="56"/>
        <v>2520</v>
      </c>
      <c r="I16" s="61"/>
      <c r="J16" s="62"/>
      <c r="K16" s="58">
        <v>20</v>
      </c>
      <c r="L16" s="58"/>
      <c r="M16" s="59"/>
      <c r="N16" s="54">
        <f t="shared" si="0"/>
        <v>1.3742216117216097</v>
      </c>
      <c r="O16" s="55">
        <f t="shared" si="1"/>
        <v>2520</v>
      </c>
      <c r="P16" s="61">
        <v>2</v>
      </c>
      <c r="Q16" s="62"/>
      <c r="R16" s="58">
        <v>20</v>
      </c>
      <c r="S16" s="58"/>
      <c r="T16" s="59"/>
      <c r="U16" s="54">
        <f t="shared" si="2"/>
        <v>1.6004120879120847</v>
      </c>
      <c r="V16" s="55">
        <f t="shared" si="3"/>
        <v>2520</v>
      </c>
      <c r="W16" s="61">
        <v>4</v>
      </c>
      <c r="X16" s="62"/>
      <c r="Y16" s="58"/>
      <c r="Z16" s="58"/>
      <c r="AA16" s="59"/>
      <c r="AB16" s="54">
        <f t="shared" si="4"/>
        <v>1.8586538461538451</v>
      </c>
      <c r="AC16" s="55">
        <f t="shared" si="5"/>
        <v>2520</v>
      </c>
      <c r="AD16" s="61">
        <v>3</v>
      </c>
      <c r="AE16" s="62"/>
      <c r="AF16" s="58"/>
      <c r="AG16" s="58"/>
      <c r="AH16" s="59"/>
      <c r="AI16" s="54">
        <f t="shared" si="6"/>
        <v>2.0627136752136752</v>
      </c>
      <c r="AJ16" s="55">
        <f t="shared" si="7"/>
        <v>2520</v>
      </c>
      <c r="AK16" s="61"/>
      <c r="AL16" s="62"/>
      <c r="AM16" s="58">
        <v>40</v>
      </c>
      <c r="AN16" s="58"/>
      <c r="AO16" s="59"/>
      <c r="AP16" s="54">
        <f t="shared" si="8"/>
        <v>2.2847832722832719</v>
      </c>
      <c r="AQ16" s="55">
        <f t="shared" si="9"/>
        <v>2520</v>
      </c>
      <c r="AR16" s="61"/>
      <c r="AS16" s="62"/>
      <c r="AT16" s="58">
        <v>40</v>
      </c>
      <c r="AU16" s="58"/>
      <c r="AV16" s="59"/>
      <c r="AW16" s="54">
        <f t="shared" si="10"/>
        <v>2.4216880341880334</v>
      </c>
      <c r="AX16" s="55">
        <f t="shared" si="11"/>
        <v>2520</v>
      </c>
      <c r="AY16" s="61">
        <v>2</v>
      </c>
      <c r="AZ16" s="62"/>
      <c r="BA16" s="58"/>
      <c r="BB16" s="58"/>
      <c r="BC16" s="59"/>
      <c r="BD16" s="54">
        <f t="shared" si="12"/>
        <v>2.5909227108704678</v>
      </c>
      <c r="BE16" s="55">
        <f t="shared" si="13"/>
        <v>2503</v>
      </c>
      <c r="BF16" s="61">
        <v>5</v>
      </c>
      <c r="BG16" s="62"/>
      <c r="BH16" s="58"/>
      <c r="BI16" s="58"/>
      <c r="BJ16" s="59"/>
      <c r="BK16" s="54">
        <f t="shared" si="14"/>
        <v>2.7501162939553829</v>
      </c>
      <c r="BL16" s="55">
        <f t="shared" si="15"/>
        <v>2503</v>
      </c>
      <c r="BM16" s="61"/>
      <c r="BN16" s="62"/>
      <c r="BO16" s="58"/>
      <c r="BP16" s="58"/>
      <c r="BQ16" s="59"/>
      <c r="BR16" s="54">
        <f t="shared" si="16"/>
        <v>2.8739676723013674</v>
      </c>
      <c r="BS16" s="55">
        <f t="shared" si="17"/>
        <v>2503</v>
      </c>
      <c r="BT16" s="61"/>
      <c r="BU16" s="62"/>
      <c r="BV16" s="58"/>
      <c r="BW16" s="58"/>
      <c r="BX16" s="59"/>
      <c r="BY16" s="54">
        <f t="shared" si="18"/>
        <v>2.8739676723013674</v>
      </c>
      <c r="BZ16" s="55">
        <f t="shared" si="19"/>
        <v>2503</v>
      </c>
      <c r="CA16" s="61"/>
      <c r="CB16" s="62"/>
      <c r="CC16" s="58"/>
      <c r="CD16" s="58"/>
      <c r="CE16" s="59"/>
      <c r="CF16" s="54">
        <f t="shared" si="20"/>
        <v>2.8739676723013674</v>
      </c>
      <c r="CG16" s="55">
        <f t="shared" si="21"/>
        <v>2503</v>
      </c>
      <c r="CH16" s="61"/>
      <c r="CI16" s="62"/>
      <c r="CJ16" s="58"/>
      <c r="CK16" s="58"/>
      <c r="CL16" s="59"/>
      <c r="CM16" s="54">
        <f t="shared" si="22"/>
        <v>2.8739676723013674</v>
      </c>
      <c r="CN16" s="55">
        <f t="shared" si="23"/>
        <v>2503</v>
      </c>
      <c r="CO16" s="61"/>
      <c r="CP16" s="62"/>
      <c r="CQ16" s="58"/>
      <c r="CR16" s="58"/>
      <c r="CS16" s="59"/>
      <c r="CT16" s="54">
        <f t="shared" si="24"/>
        <v>2.8739676723013674</v>
      </c>
      <c r="CU16" s="55">
        <f t="shared" si="25"/>
        <v>2503</v>
      </c>
      <c r="CV16" s="61"/>
      <c r="CW16" s="62"/>
      <c r="CX16" s="58"/>
      <c r="CY16" s="58"/>
      <c r="CZ16" s="59"/>
      <c r="DA16" s="54">
        <f t="shared" si="26"/>
        <v>2.8739676723013674</v>
      </c>
      <c r="DB16" s="55">
        <f t="shared" si="27"/>
        <v>2503</v>
      </c>
      <c r="DC16" s="61"/>
      <c r="DD16" s="62"/>
      <c r="DE16" s="58"/>
      <c r="DF16" s="58"/>
      <c r="DG16" s="59"/>
      <c r="DH16" s="54">
        <f t="shared" si="28"/>
        <v>2.8739676723013674</v>
      </c>
      <c r="DI16" s="55">
        <f t="shared" si="29"/>
        <v>2503</v>
      </c>
      <c r="DJ16" s="61"/>
      <c r="DK16" s="62"/>
      <c r="DL16" s="58"/>
      <c r="DM16" s="58"/>
      <c r="DN16" s="59"/>
      <c r="DO16" s="54">
        <f t="shared" si="30"/>
        <v>2.8739676723013674</v>
      </c>
      <c r="DP16" s="55">
        <f t="shared" si="31"/>
        <v>2503</v>
      </c>
      <c r="DQ16" s="61"/>
      <c r="DR16" s="62"/>
      <c r="DS16" s="58"/>
      <c r="DT16" s="58"/>
      <c r="DU16" s="59"/>
      <c r="DV16" s="54">
        <f t="shared" si="32"/>
        <v>2.8739676723013674</v>
      </c>
      <c r="DW16" s="55">
        <f t="shared" si="33"/>
        <v>2503</v>
      </c>
      <c r="DX16" s="61"/>
      <c r="DY16" s="62"/>
      <c r="DZ16" s="58"/>
      <c r="EA16" s="58"/>
      <c r="EB16" s="59"/>
      <c r="EC16" s="54">
        <f t="shared" si="34"/>
        <v>2.8739676723013674</v>
      </c>
      <c r="ED16" s="55">
        <f t="shared" si="35"/>
        <v>2503</v>
      </c>
      <c r="EE16" s="61"/>
      <c r="EF16" s="62"/>
      <c r="EG16" s="58"/>
      <c r="EH16" s="58"/>
      <c r="EI16" s="59"/>
      <c r="EJ16" s="54">
        <f t="shared" si="36"/>
        <v>2.8739676723013674</v>
      </c>
      <c r="EK16" s="55">
        <f t="shared" si="37"/>
        <v>2503</v>
      </c>
      <c r="EL16" s="61"/>
      <c r="EM16" s="62"/>
      <c r="EN16" s="58"/>
      <c r="EO16" s="58"/>
      <c r="EP16" s="59"/>
      <c r="EQ16" s="54">
        <f t="shared" si="38"/>
        <v>2.8739676723013674</v>
      </c>
      <c r="ER16" s="55">
        <f t="shared" si="39"/>
        <v>2503</v>
      </c>
      <c r="ES16" s="61"/>
      <c r="ET16" s="62"/>
      <c r="EU16" s="58"/>
      <c r="EV16" s="58"/>
      <c r="EW16" s="59"/>
      <c r="EX16" s="54">
        <f t="shared" si="40"/>
        <v>2.8739676723013674</v>
      </c>
      <c r="EY16" s="55">
        <f t="shared" si="41"/>
        <v>2503</v>
      </c>
      <c r="EZ16" s="61"/>
      <c r="FA16" s="62"/>
      <c r="FB16" s="58"/>
      <c r="FC16" s="58"/>
      <c r="FD16" s="59"/>
      <c r="FE16" s="54">
        <f t="shared" si="42"/>
        <v>2.8739676723013674</v>
      </c>
      <c r="FF16" s="55">
        <f t="shared" si="43"/>
        <v>2503</v>
      </c>
      <c r="FG16" s="61"/>
      <c r="FH16" s="62"/>
      <c r="FI16" s="58"/>
      <c r="FJ16" s="58"/>
      <c r="FK16" s="59"/>
      <c r="FL16" s="54">
        <f t="shared" si="44"/>
        <v>2.8739676723013674</v>
      </c>
      <c r="FM16" s="55">
        <f t="shared" si="45"/>
        <v>2503</v>
      </c>
      <c r="FN16" s="61"/>
      <c r="FO16" s="62"/>
      <c r="FP16" s="58"/>
      <c r="FQ16" s="58"/>
      <c r="FR16" s="59"/>
      <c r="FS16" s="54">
        <f t="shared" si="46"/>
        <v>2.8739676723013674</v>
      </c>
      <c r="FT16" s="55">
        <f t="shared" si="47"/>
        <v>2503</v>
      </c>
      <c r="FU16" s="61"/>
      <c r="FV16" s="62"/>
      <c r="FW16" s="58"/>
      <c r="FX16" s="58"/>
      <c r="FY16" s="59"/>
      <c r="FZ16" s="54">
        <f t="shared" si="48"/>
        <v>2.8739676723013674</v>
      </c>
      <c r="GA16" s="55">
        <f t="shared" si="49"/>
        <v>2503</v>
      </c>
      <c r="GB16" s="61"/>
      <c r="GC16" s="62"/>
      <c r="GD16" s="58"/>
      <c r="GE16" s="58"/>
      <c r="GF16" s="59"/>
      <c r="GG16" s="54">
        <f t="shared" si="50"/>
        <v>2.8739676723013674</v>
      </c>
      <c r="GH16" s="55">
        <f t="shared" si="51"/>
        <v>2503</v>
      </c>
      <c r="GI16" s="61"/>
      <c r="GJ16" s="62"/>
      <c r="GK16" s="58"/>
      <c r="GL16" s="58"/>
      <c r="GM16" s="59"/>
      <c r="GN16" s="54">
        <f t="shared" si="52"/>
        <v>2.8739676723013674</v>
      </c>
      <c r="GO16" s="55">
        <f t="shared" si="53"/>
        <v>2503</v>
      </c>
      <c r="GP16" s="61"/>
      <c r="GQ16" s="62"/>
      <c r="GR16" s="58"/>
      <c r="GS16" s="58"/>
      <c r="GT16" s="59"/>
      <c r="GU16" s="54">
        <f t="shared" si="54"/>
        <v>2.8739676723013674</v>
      </c>
      <c r="GV16" s="55">
        <f t="shared" si="55"/>
        <v>2503</v>
      </c>
    </row>
    <row r="17" spans="1:204" s="60" customFormat="1">
      <c r="A17" s="57">
        <v>14</v>
      </c>
      <c r="B17" s="62"/>
      <c r="C17" s="62"/>
      <c r="D17" s="58">
        <v>10</v>
      </c>
      <c r="E17" s="58"/>
      <c r="F17" s="59"/>
      <c r="G17" s="54">
        <f t="shared" si="57"/>
        <v>1.210607448107448</v>
      </c>
      <c r="H17" s="55">
        <f t="shared" si="56"/>
        <v>2520</v>
      </c>
      <c r="I17" s="61"/>
      <c r="J17" s="62"/>
      <c r="K17" s="58">
        <v>20</v>
      </c>
      <c r="L17" s="58"/>
      <c r="M17" s="59"/>
      <c r="N17" s="54">
        <f t="shared" si="0"/>
        <v>1.3781898656898637</v>
      </c>
      <c r="O17" s="55">
        <f t="shared" si="1"/>
        <v>2520</v>
      </c>
      <c r="P17" s="61">
        <v>3</v>
      </c>
      <c r="Q17" s="62"/>
      <c r="R17" s="58">
        <v>20</v>
      </c>
      <c r="S17" s="58"/>
      <c r="T17" s="59"/>
      <c r="U17" s="54">
        <f t="shared" si="2"/>
        <v>1.6098748473748441</v>
      </c>
      <c r="V17" s="55">
        <f t="shared" si="3"/>
        <v>2520</v>
      </c>
      <c r="W17" s="61">
        <v>3</v>
      </c>
      <c r="X17" s="62"/>
      <c r="Y17" s="58"/>
      <c r="Z17" s="58"/>
      <c r="AA17" s="59"/>
      <c r="AB17" s="54">
        <f t="shared" si="4"/>
        <v>1.8641483516483508</v>
      </c>
      <c r="AC17" s="55">
        <f t="shared" si="5"/>
        <v>2520</v>
      </c>
      <c r="AD17" s="61">
        <v>3</v>
      </c>
      <c r="AE17" s="62"/>
      <c r="AF17" s="58"/>
      <c r="AG17" s="58"/>
      <c r="AH17" s="59"/>
      <c r="AI17" s="54">
        <f t="shared" si="6"/>
        <v>2.0682081807081811</v>
      </c>
      <c r="AJ17" s="55">
        <f t="shared" si="7"/>
        <v>2520</v>
      </c>
      <c r="AK17" s="61"/>
      <c r="AL17" s="62"/>
      <c r="AM17" s="58">
        <v>40</v>
      </c>
      <c r="AN17" s="58"/>
      <c r="AO17" s="59"/>
      <c r="AP17" s="54">
        <f t="shared" si="8"/>
        <v>2.2927197802197798</v>
      </c>
      <c r="AQ17" s="55">
        <f t="shared" si="9"/>
        <v>2520</v>
      </c>
      <c r="AR17" s="61">
        <v>4</v>
      </c>
      <c r="AS17" s="62"/>
      <c r="AT17" s="58"/>
      <c r="AU17" s="58"/>
      <c r="AV17" s="59"/>
      <c r="AW17" s="54">
        <f t="shared" si="10"/>
        <v>2.4290140415140407</v>
      </c>
      <c r="AX17" s="55">
        <f t="shared" si="11"/>
        <v>2520</v>
      </c>
      <c r="AY17" s="61">
        <v>3</v>
      </c>
      <c r="AZ17" s="62"/>
      <c r="BA17" s="58"/>
      <c r="BB17" s="58"/>
      <c r="BC17" s="59"/>
      <c r="BD17" s="54">
        <f t="shared" si="12"/>
        <v>2.5964545342209093</v>
      </c>
      <c r="BE17" s="55">
        <f t="shared" si="13"/>
        <v>2503</v>
      </c>
      <c r="BF17" s="61">
        <v>4</v>
      </c>
      <c r="BG17" s="62"/>
      <c r="BH17" s="58"/>
      <c r="BI17" s="58"/>
      <c r="BJ17" s="59"/>
      <c r="BK17" s="54">
        <f t="shared" si="14"/>
        <v>2.7574920584226374</v>
      </c>
      <c r="BL17" s="55">
        <f t="shared" si="15"/>
        <v>2503</v>
      </c>
      <c r="BM17" s="61"/>
      <c r="BN17" s="62"/>
      <c r="BO17" s="58"/>
      <c r="BP17" s="58"/>
      <c r="BQ17" s="59"/>
      <c r="BR17" s="54">
        <f t="shared" si="16"/>
        <v>2.8739676723013674</v>
      </c>
      <c r="BS17" s="55">
        <f t="shared" si="17"/>
        <v>2503</v>
      </c>
      <c r="BT17" s="61"/>
      <c r="BU17" s="62"/>
      <c r="BV17" s="58"/>
      <c r="BW17" s="58"/>
      <c r="BX17" s="59"/>
      <c r="BY17" s="54">
        <f t="shared" si="18"/>
        <v>2.8739676723013674</v>
      </c>
      <c r="BZ17" s="55">
        <f t="shared" si="19"/>
        <v>2503</v>
      </c>
      <c r="CA17" s="61"/>
      <c r="CB17" s="62"/>
      <c r="CC17" s="58"/>
      <c r="CD17" s="58"/>
      <c r="CE17" s="59"/>
      <c r="CF17" s="54">
        <f t="shared" si="20"/>
        <v>2.8739676723013674</v>
      </c>
      <c r="CG17" s="55">
        <f t="shared" si="21"/>
        <v>2503</v>
      </c>
      <c r="CH17" s="61"/>
      <c r="CI17" s="62"/>
      <c r="CJ17" s="58"/>
      <c r="CK17" s="58"/>
      <c r="CL17" s="59"/>
      <c r="CM17" s="54">
        <f t="shared" si="22"/>
        <v>2.8739676723013674</v>
      </c>
      <c r="CN17" s="55">
        <f t="shared" si="23"/>
        <v>2503</v>
      </c>
      <c r="CO17" s="61"/>
      <c r="CP17" s="62"/>
      <c r="CQ17" s="58"/>
      <c r="CR17" s="58"/>
      <c r="CS17" s="59"/>
      <c r="CT17" s="54">
        <f t="shared" si="24"/>
        <v>2.8739676723013674</v>
      </c>
      <c r="CU17" s="55">
        <f t="shared" si="25"/>
        <v>2503</v>
      </c>
      <c r="CV17" s="61"/>
      <c r="CW17" s="62"/>
      <c r="CX17" s="58"/>
      <c r="CY17" s="58"/>
      <c r="CZ17" s="59"/>
      <c r="DA17" s="54">
        <f t="shared" si="26"/>
        <v>2.8739676723013674</v>
      </c>
      <c r="DB17" s="55">
        <f t="shared" si="27"/>
        <v>2503</v>
      </c>
      <c r="DC17" s="61"/>
      <c r="DD17" s="62"/>
      <c r="DE17" s="58"/>
      <c r="DF17" s="58"/>
      <c r="DG17" s="59"/>
      <c r="DH17" s="54">
        <f t="shared" si="28"/>
        <v>2.8739676723013674</v>
      </c>
      <c r="DI17" s="55">
        <f t="shared" si="29"/>
        <v>2503</v>
      </c>
      <c r="DJ17" s="61"/>
      <c r="DK17" s="62"/>
      <c r="DL17" s="58"/>
      <c r="DM17" s="58"/>
      <c r="DN17" s="59"/>
      <c r="DO17" s="54">
        <f t="shared" si="30"/>
        <v>2.8739676723013674</v>
      </c>
      <c r="DP17" s="55">
        <f t="shared" si="31"/>
        <v>2503</v>
      </c>
      <c r="DQ17" s="61"/>
      <c r="DR17" s="62"/>
      <c r="DS17" s="58"/>
      <c r="DT17" s="58"/>
      <c r="DU17" s="59"/>
      <c r="DV17" s="54">
        <f t="shared" si="32"/>
        <v>2.8739676723013674</v>
      </c>
      <c r="DW17" s="55">
        <f t="shared" si="33"/>
        <v>2503</v>
      </c>
      <c r="DX17" s="61"/>
      <c r="DY17" s="62"/>
      <c r="DZ17" s="58"/>
      <c r="EA17" s="58"/>
      <c r="EB17" s="59"/>
      <c r="EC17" s="54">
        <f t="shared" si="34"/>
        <v>2.8739676723013674</v>
      </c>
      <c r="ED17" s="55">
        <f t="shared" si="35"/>
        <v>2503</v>
      </c>
      <c r="EE17" s="61"/>
      <c r="EF17" s="62"/>
      <c r="EG17" s="58"/>
      <c r="EH17" s="58"/>
      <c r="EI17" s="59"/>
      <c r="EJ17" s="54">
        <f t="shared" si="36"/>
        <v>2.8739676723013674</v>
      </c>
      <c r="EK17" s="55">
        <f t="shared" si="37"/>
        <v>2503</v>
      </c>
      <c r="EL17" s="61"/>
      <c r="EM17" s="62"/>
      <c r="EN17" s="58"/>
      <c r="EO17" s="58"/>
      <c r="EP17" s="59"/>
      <c r="EQ17" s="54">
        <f t="shared" si="38"/>
        <v>2.8739676723013674</v>
      </c>
      <c r="ER17" s="55">
        <f t="shared" si="39"/>
        <v>2503</v>
      </c>
      <c r="ES17" s="61"/>
      <c r="ET17" s="62"/>
      <c r="EU17" s="58"/>
      <c r="EV17" s="58"/>
      <c r="EW17" s="59"/>
      <c r="EX17" s="54">
        <f t="shared" si="40"/>
        <v>2.8739676723013674</v>
      </c>
      <c r="EY17" s="55">
        <f t="shared" si="41"/>
        <v>2503</v>
      </c>
      <c r="EZ17" s="61"/>
      <c r="FA17" s="62"/>
      <c r="FB17" s="58"/>
      <c r="FC17" s="58"/>
      <c r="FD17" s="59"/>
      <c r="FE17" s="54">
        <f t="shared" si="42"/>
        <v>2.8739676723013674</v>
      </c>
      <c r="FF17" s="55">
        <f t="shared" si="43"/>
        <v>2503</v>
      </c>
      <c r="FG17" s="61"/>
      <c r="FH17" s="62"/>
      <c r="FI17" s="58"/>
      <c r="FJ17" s="58"/>
      <c r="FK17" s="59"/>
      <c r="FL17" s="54">
        <f t="shared" si="44"/>
        <v>2.8739676723013674</v>
      </c>
      <c r="FM17" s="55">
        <f t="shared" si="45"/>
        <v>2503</v>
      </c>
      <c r="FN17" s="61"/>
      <c r="FO17" s="62"/>
      <c r="FP17" s="58"/>
      <c r="FQ17" s="58"/>
      <c r="FR17" s="59"/>
      <c r="FS17" s="54">
        <f t="shared" si="46"/>
        <v>2.8739676723013674</v>
      </c>
      <c r="FT17" s="55">
        <f t="shared" si="47"/>
        <v>2503</v>
      </c>
      <c r="FU17" s="61"/>
      <c r="FV17" s="62"/>
      <c r="FW17" s="58"/>
      <c r="FX17" s="58"/>
      <c r="FY17" s="59"/>
      <c r="FZ17" s="54">
        <f t="shared" si="48"/>
        <v>2.8739676723013674</v>
      </c>
      <c r="GA17" s="55">
        <f t="shared" si="49"/>
        <v>2503</v>
      </c>
      <c r="GB17" s="61"/>
      <c r="GC17" s="62"/>
      <c r="GD17" s="58"/>
      <c r="GE17" s="58"/>
      <c r="GF17" s="59"/>
      <c r="GG17" s="54">
        <f t="shared" si="50"/>
        <v>2.8739676723013674</v>
      </c>
      <c r="GH17" s="55">
        <f t="shared" si="51"/>
        <v>2503</v>
      </c>
      <c r="GI17" s="61"/>
      <c r="GJ17" s="62"/>
      <c r="GK17" s="58"/>
      <c r="GL17" s="58"/>
      <c r="GM17" s="59"/>
      <c r="GN17" s="54">
        <f t="shared" si="52"/>
        <v>2.8739676723013674</v>
      </c>
      <c r="GO17" s="55">
        <f t="shared" si="53"/>
        <v>2503</v>
      </c>
      <c r="GP17" s="61"/>
      <c r="GQ17" s="62"/>
      <c r="GR17" s="58"/>
      <c r="GS17" s="58"/>
      <c r="GT17" s="59"/>
      <c r="GU17" s="54">
        <f t="shared" si="54"/>
        <v>2.8739676723013674</v>
      </c>
      <c r="GV17" s="55">
        <f t="shared" si="55"/>
        <v>2503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1.210607448107448</v>
      </c>
      <c r="H18" s="55">
        <f t="shared" si="56"/>
        <v>2520</v>
      </c>
      <c r="I18" s="61"/>
      <c r="J18" s="62"/>
      <c r="K18" s="58">
        <v>40</v>
      </c>
      <c r="L18" s="58"/>
      <c r="M18" s="59"/>
      <c r="N18" s="54">
        <f t="shared" si="0"/>
        <v>1.3861263736263716</v>
      </c>
      <c r="O18" s="55">
        <f t="shared" si="1"/>
        <v>2520</v>
      </c>
      <c r="P18" s="61">
        <v>3</v>
      </c>
      <c r="Q18" s="62"/>
      <c r="R18" s="58"/>
      <c r="S18" s="58"/>
      <c r="T18" s="59"/>
      <c r="U18" s="54">
        <f t="shared" si="2"/>
        <v>1.6153693528693496</v>
      </c>
      <c r="V18" s="55">
        <f t="shared" si="3"/>
        <v>2520</v>
      </c>
      <c r="W18" s="61">
        <v>3</v>
      </c>
      <c r="X18" s="62"/>
      <c r="Y18" s="58">
        <v>20</v>
      </c>
      <c r="Z18" s="58"/>
      <c r="AA18" s="59"/>
      <c r="AB18" s="54">
        <f t="shared" si="4"/>
        <v>1.8736111111111104</v>
      </c>
      <c r="AC18" s="55">
        <f t="shared" si="5"/>
        <v>2520</v>
      </c>
      <c r="AD18" s="61">
        <v>4</v>
      </c>
      <c r="AE18" s="62"/>
      <c r="AF18" s="58"/>
      <c r="AG18" s="58">
        <v>20</v>
      </c>
      <c r="AH18" s="59"/>
      <c r="AI18" s="54">
        <f t="shared" si="6"/>
        <v>2.0795024420024424</v>
      </c>
      <c r="AJ18" s="55">
        <f t="shared" si="7"/>
        <v>2520</v>
      </c>
      <c r="AK18" s="61"/>
      <c r="AL18" s="62"/>
      <c r="AM18" s="58">
        <v>40</v>
      </c>
      <c r="AN18" s="58"/>
      <c r="AO18" s="59"/>
      <c r="AP18" s="54">
        <f t="shared" si="8"/>
        <v>2.3006562881562878</v>
      </c>
      <c r="AQ18" s="55">
        <f t="shared" si="9"/>
        <v>2520</v>
      </c>
      <c r="AR18" s="61"/>
      <c r="AS18" s="62"/>
      <c r="AT18" s="58">
        <v>20</v>
      </c>
      <c r="AU18" s="58"/>
      <c r="AV18" s="59"/>
      <c r="AW18" s="54">
        <f t="shared" si="10"/>
        <v>2.4329822954822946</v>
      </c>
      <c r="AX18" s="55">
        <f t="shared" si="11"/>
        <v>2520</v>
      </c>
      <c r="AY18" s="61">
        <v>4</v>
      </c>
      <c r="AZ18" s="62"/>
      <c r="BA18" s="58"/>
      <c r="BB18" s="58"/>
      <c r="BC18" s="59"/>
      <c r="BD18" s="54">
        <f t="shared" si="12"/>
        <v>2.6038302986881638</v>
      </c>
      <c r="BE18" s="55">
        <f t="shared" si="13"/>
        <v>2503</v>
      </c>
      <c r="BF18" s="61">
        <v>4</v>
      </c>
      <c r="BG18" s="62"/>
      <c r="BH18" s="58"/>
      <c r="BI18" s="58"/>
      <c r="BJ18" s="59"/>
      <c r="BK18" s="54">
        <f t="shared" si="14"/>
        <v>2.764867822889892</v>
      </c>
      <c r="BL18" s="55">
        <f t="shared" si="15"/>
        <v>2503</v>
      </c>
      <c r="BM18" s="61"/>
      <c r="BN18" s="62"/>
      <c r="BO18" s="58"/>
      <c r="BP18" s="58"/>
      <c r="BQ18" s="59"/>
      <c r="BR18" s="54">
        <f t="shared" si="16"/>
        <v>2.8739676723013674</v>
      </c>
      <c r="BS18" s="55">
        <f t="shared" si="17"/>
        <v>2503</v>
      </c>
      <c r="BT18" s="61"/>
      <c r="BU18" s="62"/>
      <c r="BV18" s="58"/>
      <c r="BW18" s="58"/>
      <c r="BX18" s="59"/>
      <c r="BY18" s="54">
        <f t="shared" si="18"/>
        <v>2.8739676723013674</v>
      </c>
      <c r="BZ18" s="55">
        <f t="shared" si="19"/>
        <v>2503</v>
      </c>
      <c r="CA18" s="61"/>
      <c r="CB18" s="62"/>
      <c r="CC18" s="58"/>
      <c r="CD18" s="58"/>
      <c r="CE18" s="59"/>
      <c r="CF18" s="54">
        <f t="shared" si="20"/>
        <v>2.8739676723013674</v>
      </c>
      <c r="CG18" s="55">
        <f t="shared" si="21"/>
        <v>2503</v>
      </c>
      <c r="CH18" s="61"/>
      <c r="CI18" s="62"/>
      <c r="CJ18" s="58"/>
      <c r="CK18" s="58"/>
      <c r="CL18" s="59"/>
      <c r="CM18" s="54">
        <f t="shared" si="22"/>
        <v>2.8739676723013674</v>
      </c>
      <c r="CN18" s="55">
        <f t="shared" si="23"/>
        <v>2503</v>
      </c>
      <c r="CO18" s="61"/>
      <c r="CP18" s="62"/>
      <c r="CQ18" s="58"/>
      <c r="CR18" s="58"/>
      <c r="CS18" s="59"/>
      <c r="CT18" s="54">
        <f t="shared" si="24"/>
        <v>2.8739676723013674</v>
      </c>
      <c r="CU18" s="55">
        <f t="shared" si="25"/>
        <v>2503</v>
      </c>
      <c r="CV18" s="61"/>
      <c r="CW18" s="62"/>
      <c r="CX18" s="58"/>
      <c r="CY18" s="58"/>
      <c r="CZ18" s="59"/>
      <c r="DA18" s="54">
        <f t="shared" si="26"/>
        <v>2.8739676723013674</v>
      </c>
      <c r="DB18" s="55">
        <f t="shared" si="27"/>
        <v>2503</v>
      </c>
      <c r="DC18" s="61"/>
      <c r="DD18" s="62"/>
      <c r="DE18" s="58"/>
      <c r="DF18" s="58"/>
      <c r="DG18" s="59"/>
      <c r="DH18" s="54">
        <f t="shared" si="28"/>
        <v>2.8739676723013674</v>
      </c>
      <c r="DI18" s="55">
        <f t="shared" si="29"/>
        <v>2503</v>
      </c>
      <c r="DJ18" s="61"/>
      <c r="DK18" s="62"/>
      <c r="DL18" s="58"/>
      <c r="DM18" s="58"/>
      <c r="DN18" s="59"/>
      <c r="DO18" s="54">
        <f t="shared" si="30"/>
        <v>2.8739676723013674</v>
      </c>
      <c r="DP18" s="55">
        <f t="shared" si="31"/>
        <v>2503</v>
      </c>
      <c r="DQ18" s="61"/>
      <c r="DR18" s="62"/>
      <c r="DS18" s="58"/>
      <c r="DT18" s="58"/>
      <c r="DU18" s="59"/>
      <c r="DV18" s="54">
        <f t="shared" si="32"/>
        <v>2.8739676723013674</v>
      </c>
      <c r="DW18" s="55">
        <f t="shared" si="33"/>
        <v>2503</v>
      </c>
      <c r="DX18" s="61"/>
      <c r="DY18" s="62"/>
      <c r="DZ18" s="58"/>
      <c r="EA18" s="58"/>
      <c r="EB18" s="59"/>
      <c r="EC18" s="54">
        <f t="shared" si="34"/>
        <v>2.8739676723013674</v>
      </c>
      <c r="ED18" s="55">
        <f t="shared" si="35"/>
        <v>2503</v>
      </c>
      <c r="EE18" s="61"/>
      <c r="EF18" s="62"/>
      <c r="EG18" s="58"/>
      <c r="EH18" s="58"/>
      <c r="EI18" s="59"/>
      <c r="EJ18" s="54">
        <f t="shared" si="36"/>
        <v>2.8739676723013674</v>
      </c>
      <c r="EK18" s="55">
        <f t="shared" si="37"/>
        <v>2503</v>
      </c>
      <c r="EL18" s="61"/>
      <c r="EM18" s="62"/>
      <c r="EN18" s="58"/>
      <c r="EO18" s="58"/>
      <c r="EP18" s="59"/>
      <c r="EQ18" s="54">
        <f t="shared" si="38"/>
        <v>2.8739676723013674</v>
      </c>
      <c r="ER18" s="55">
        <f t="shared" si="39"/>
        <v>2503</v>
      </c>
      <c r="ES18" s="61"/>
      <c r="ET18" s="62"/>
      <c r="EU18" s="58"/>
      <c r="EV18" s="58"/>
      <c r="EW18" s="59"/>
      <c r="EX18" s="54">
        <f t="shared" si="40"/>
        <v>2.8739676723013674</v>
      </c>
      <c r="EY18" s="55">
        <f t="shared" si="41"/>
        <v>2503</v>
      </c>
      <c r="EZ18" s="61"/>
      <c r="FA18" s="62"/>
      <c r="FB18" s="58"/>
      <c r="FC18" s="58"/>
      <c r="FD18" s="59"/>
      <c r="FE18" s="54">
        <f t="shared" si="42"/>
        <v>2.8739676723013674</v>
      </c>
      <c r="FF18" s="55">
        <f t="shared" si="43"/>
        <v>2503</v>
      </c>
      <c r="FG18" s="61"/>
      <c r="FH18" s="62"/>
      <c r="FI18" s="58"/>
      <c r="FJ18" s="58"/>
      <c r="FK18" s="59"/>
      <c r="FL18" s="54">
        <f t="shared" si="44"/>
        <v>2.8739676723013674</v>
      </c>
      <c r="FM18" s="55">
        <f t="shared" si="45"/>
        <v>2503</v>
      </c>
      <c r="FN18" s="61"/>
      <c r="FO18" s="62"/>
      <c r="FP18" s="58"/>
      <c r="FQ18" s="58"/>
      <c r="FR18" s="59"/>
      <c r="FS18" s="54">
        <f t="shared" si="46"/>
        <v>2.8739676723013674</v>
      </c>
      <c r="FT18" s="55">
        <f t="shared" si="47"/>
        <v>2503</v>
      </c>
      <c r="FU18" s="61"/>
      <c r="FV18" s="62"/>
      <c r="FW18" s="58"/>
      <c r="FX18" s="58"/>
      <c r="FY18" s="59"/>
      <c r="FZ18" s="54">
        <f t="shared" si="48"/>
        <v>2.8739676723013674</v>
      </c>
      <c r="GA18" s="55">
        <f t="shared" si="49"/>
        <v>2503</v>
      </c>
      <c r="GB18" s="61"/>
      <c r="GC18" s="62"/>
      <c r="GD18" s="58"/>
      <c r="GE18" s="58"/>
      <c r="GF18" s="59"/>
      <c r="GG18" s="54">
        <f t="shared" si="50"/>
        <v>2.8739676723013674</v>
      </c>
      <c r="GH18" s="55">
        <f t="shared" si="51"/>
        <v>2503</v>
      </c>
      <c r="GI18" s="61"/>
      <c r="GJ18" s="62"/>
      <c r="GK18" s="58"/>
      <c r="GL18" s="58"/>
      <c r="GM18" s="59"/>
      <c r="GN18" s="54">
        <f t="shared" si="52"/>
        <v>2.8739676723013674</v>
      </c>
      <c r="GO18" s="55">
        <f t="shared" si="53"/>
        <v>2503</v>
      </c>
      <c r="GP18" s="61"/>
      <c r="GQ18" s="62"/>
      <c r="GR18" s="58"/>
      <c r="GS18" s="58"/>
      <c r="GT18" s="59"/>
      <c r="GU18" s="54">
        <f t="shared" si="54"/>
        <v>2.8739676723013674</v>
      </c>
      <c r="GV18" s="55">
        <f t="shared" si="55"/>
        <v>2503</v>
      </c>
    </row>
    <row r="19" spans="1:204" s="60" customFormat="1">
      <c r="A19" s="57">
        <v>16</v>
      </c>
      <c r="B19" s="61">
        <v>1</v>
      </c>
      <c r="C19" s="62"/>
      <c r="D19" s="58">
        <v>20</v>
      </c>
      <c r="E19" s="58"/>
      <c r="F19" s="59"/>
      <c r="G19" s="54">
        <f t="shared" si="57"/>
        <v>1.2164072039072038</v>
      </c>
      <c r="H19" s="55">
        <f t="shared" si="56"/>
        <v>2520</v>
      </c>
      <c r="I19" s="61">
        <v>2</v>
      </c>
      <c r="J19" s="62"/>
      <c r="K19" s="58">
        <v>20</v>
      </c>
      <c r="L19" s="58"/>
      <c r="M19" s="59"/>
      <c r="N19" s="54">
        <f t="shared" si="0"/>
        <v>1.3937576312576292</v>
      </c>
      <c r="O19" s="55">
        <f t="shared" si="1"/>
        <v>2520</v>
      </c>
      <c r="P19" s="61">
        <v>3</v>
      </c>
      <c r="Q19" s="62"/>
      <c r="R19" s="58">
        <v>20</v>
      </c>
      <c r="S19" s="58"/>
      <c r="T19" s="59"/>
      <c r="U19" s="54">
        <f t="shared" si="2"/>
        <v>1.624832112332109</v>
      </c>
      <c r="V19" s="55">
        <f t="shared" si="3"/>
        <v>2520</v>
      </c>
      <c r="W19" s="61">
        <v>3</v>
      </c>
      <c r="X19" s="62"/>
      <c r="Y19" s="58">
        <v>20</v>
      </c>
      <c r="Z19" s="58"/>
      <c r="AA19" s="59"/>
      <c r="AB19" s="54">
        <f t="shared" si="4"/>
        <v>1.8830738705738701</v>
      </c>
      <c r="AC19" s="55">
        <f t="shared" si="5"/>
        <v>2520</v>
      </c>
      <c r="AD19" s="61">
        <v>4</v>
      </c>
      <c r="AE19" s="62"/>
      <c r="AF19" s="58"/>
      <c r="AG19" s="58"/>
      <c r="AH19" s="59"/>
      <c r="AI19" s="54">
        <f t="shared" si="6"/>
        <v>2.0868284493284497</v>
      </c>
      <c r="AJ19" s="55">
        <f t="shared" si="7"/>
        <v>2520</v>
      </c>
      <c r="AK19" s="61"/>
      <c r="AL19" s="62"/>
      <c r="AM19" s="58">
        <v>40</v>
      </c>
      <c r="AN19" s="58"/>
      <c r="AO19" s="59"/>
      <c r="AP19" s="54">
        <f t="shared" si="8"/>
        <v>2.3085927960927957</v>
      </c>
      <c r="AQ19" s="55">
        <f t="shared" si="9"/>
        <v>2520</v>
      </c>
      <c r="AR19" s="61"/>
      <c r="AS19" s="62"/>
      <c r="AT19" s="58">
        <v>40</v>
      </c>
      <c r="AU19" s="58"/>
      <c r="AV19" s="59"/>
      <c r="AW19" s="54">
        <f t="shared" si="10"/>
        <v>2.4409188034188025</v>
      </c>
      <c r="AX19" s="55">
        <f t="shared" si="11"/>
        <v>2520</v>
      </c>
      <c r="AY19" s="61">
        <v>3</v>
      </c>
      <c r="AZ19" s="62"/>
      <c r="BA19" s="58"/>
      <c r="BB19" s="58"/>
      <c r="BC19" s="59"/>
      <c r="BD19" s="54">
        <f t="shared" si="12"/>
        <v>2.6093621220386054</v>
      </c>
      <c r="BE19" s="55">
        <f t="shared" si="13"/>
        <v>2503</v>
      </c>
      <c r="BF19" s="61"/>
      <c r="BG19" s="62"/>
      <c r="BH19" s="58"/>
      <c r="BI19" s="58"/>
      <c r="BJ19" s="59"/>
      <c r="BK19" s="54">
        <f t="shared" si="14"/>
        <v>2.764867822889892</v>
      </c>
      <c r="BL19" s="55">
        <f t="shared" si="15"/>
        <v>2503</v>
      </c>
      <c r="BM19" s="61"/>
      <c r="BN19" s="62"/>
      <c r="BO19" s="58"/>
      <c r="BP19" s="58"/>
      <c r="BQ19" s="59"/>
      <c r="BR19" s="54">
        <f t="shared" si="16"/>
        <v>2.8739676723013674</v>
      </c>
      <c r="BS19" s="55">
        <f t="shared" si="17"/>
        <v>2503</v>
      </c>
      <c r="BT19" s="61"/>
      <c r="BU19" s="62"/>
      <c r="BV19" s="58"/>
      <c r="BW19" s="58"/>
      <c r="BX19" s="59"/>
      <c r="BY19" s="54">
        <f t="shared" si="18"/>
        <v>2.8739676723013674</v>
      </c>
      <c r="BZ19" s="55">
        <f t="shared" si="19"/>
        <v>2503</v>
      </c>
      <c r="CA19" s="61"/>
      <c r="CB19" s="62"/>
      <c r="CC19" s="58"/>
      <c r="CD19" s="58"/>
      <c r="CE19" s="59"/>
      <c r="CF19" s="54">
        <f t="shared" si="20"/>
        <v>2.8739676723013674</v>
      </c>
      <c r="CG19" s="55">
        <f t="shared" si="21"/>
        <v>2503</v>
      </c>
      <c r="CH19" s="61"/>
      <c r="CI19" s="62"/>
      <c r="CJ19" s="58"/>
      <c r="CK19" s="58"/>
      <c r="CL19" s="59"/>
      <c r="CM19" s="54">
        <f t="shared" si="22"/>
        <v>2.8739676723013674</v>
      </c>
      <c r="CN19" s="55">
        <f t="shared" si="23"/>
        <v>2503</v>
      </c>
      <c r="CO19" s="61"/>
      <c r="CP19" s="62"/>
      <c r="CQ19" s="58"/>
      <c r="CR19" s="58"/>
      <c r="CS19" s="59"/>
      <c r="CT19" s="54">
        <f t="shared" si="24"/>
        <v>2.8739676723013674</v>
      </c>
      <c r="CU19" s="55">
        <f t="shared" si="25"/>
        <v>2503</v>
      </c>
      <c r="CV19" s="61"/>
      <c r="CW19" s="62"/>
      <c r="CX19" s="58"/>
      <c r="CY19" s="58"/>
      <c r="CZ19" s="59"/>
      <c r="DA19" s="54">
        <f t="shared" si="26"/>
        <v>2.8739676723013674</v>
      </c>
      <c r="DB19" s="55">
        <f t="shared" si="27"/>
        <v>2503</v>
      </c>
      <c r="DC19" s="61"/>
      <c r="DD19" s="62"/>
      <c r="DE19" s="58"/>
      <c r="DF19" s="58"/>
      <c r="DG19" s="59"/>
      <c r="DH19" s="54">
        <f t="shared" si="28"/>
        <v>2.8739676723013674</v>
      </c>
      <c r="DI19" s="55">
        <f t="shared" si="29"/>
        <v>2503</v>
      </c>
      <c r="DJ19" s="61"/>
      <c r="DK19" s="62"/>
      <c r="DL19" s="58"/>
      <c r="DM19" s="58"/>
      <c r="DN19" s="59"/>
      <c r="DO19" s="54">
        <f t="shared" si="30"/>
        <v>2.8739676723013674</v>
      </c>
      <c r="DP19" s="55">
        <f t="shared" si="31"/>
        <v>2503</v>
      </c>
      <c r="DQ19" s="61"/>
      <c r="DR19" s="62"/>
      <c r="DS19" s="58"/>
      <c r="DT19" s="58"/>
      <c r="DU19" s="59"/>
      <c r="DV19" s="54">
        <f t="shared" si="32"/>
        <v>2.8739676723013674</v>
      </c>
      <c r="DW19" s="55">
        <f t="shared" si="33"/>
        <v>2503</v>
      </c>
      <c r="DX19" s="61"/>
      <c r="DY19" s="62"/>
      <c r="DZ19" s="58"/>
      <c r="EA19" s="58"/>
      <c r="EB19" s="59"/>
      <c r="EC19" s="54">
        <f t="shared" si="34"/>
        <v>2.8739676723013674</v>
      </c>
      <c r="ED19" s="55">
        <f t="shared" si="35"/>
        <v>2503</v>
      </c>
      <c r="EE19" s="61"/>
      <c r="EF19" s="62"/>
      <c r="EG19" s="58"/>
      <c r="EH19" s="58"/>
      <c r="EI19" s="59"/>
      <c r="EJ19" s="54">
        <f t="shared" si="36"/>
        <v>2.8739676723013674</v>
      </c>
      <c r="EK19" s="55">
        <f t="shared" si="37"/>
        <v>2503</v>
      </c>
      <c r="EL19" s="61"/>
      <c r="EM19" s="62"/>
      <c r="EN19" s="58"/>
      <c r="EO19" s="58"/>
      <c r="EP19" s="59"/>
      <c r="EQ19" s="54">
        <f t="shared" si="38"/>
        <v>2.8739676723013674</v>
      </c>
      <c r="ER19" s="55">
        <f t="shared" si="39"/>
        <v>2503</v>
      </c>
      <c r="ES19" s="61"/>
      <c r="ET19" s="62"/>
      <c r="EU19" s="58"/>
      <c r="EV19" s="58"/>
      <c r="EW19" s="59"/>
      <c r="EX19" s="54">
        <f t="shared" si="40"/>
        <v>2.8739676723013674</v>
      </c>
      <c r="EY19" s="55">
        <f t="shared" si="41"/>
        <v>2503</v>
      </c>
      <c r="EZ19" s="61"/>
      <c r="FA19" s="62"/>
      <c r="FB19" s="58"/>
      <c r="FC19" s="58"/>
      <c r="FD19" s="59"/>
      <c r="FE19" s="54">
        <f t="shared" si="42"/>
        <v>2.8739676723013674</v>
      </c>
      <c r="FF19" s="55">
        <f t="shared" si="43"/>
        <v>2503</v>
      </c>
      <c r="FG19" s="61"/>
      <c r="FH19" s="62"/>
      <c r="FI19" s="58"/>
      <c r="FJ19" s="58"/>
      <c r="FK19" s="59"/>
      <c r="FL19" s="54">
        <f t="shared" si="44"/>
        <v>2.8739676723013674</v>
      </c>
      <c r="FM19" s="55">
        <f t="shared" si="45"/>
        <v>2503</v>
      </c>
      <c r="FN19" s="61"/>
      <c r="FO19" s="62"/>
      <c r="FP19" s="58"/>
      <c r="FQ19" s="58"/>
      <c r="FR19" s="59"/>
      <c r="FS19" s="54">
        <f t="shared" si="46"/>
        <v>2.8739676723013674</v>
      </c>
      <c r="FT19" s="55">
        <f t="shared" si="47"/>
        <v>2503</v>
      </c>
      <c r="FU19" s="61"/>
      <c r="FV19" s="62"/>
      <c r="FW19" s="58"/>
      <c r="FX19" s="58"/>
      <c r="FY19" s="59"/>
      <c r="FZ19" s="54">
        <f t="shared" si="48"/>
        <v>2.8739676723013674</v>
      </c>
      <c r="GA19" s="55">
        <f t="shared" si="49"/>
        <v>2503</v>
      </c>
      <c r="GB19" s="61"/>
      <c r="GC19" s="62"/>
      <c r="GD19" s="58"/>
      <c r="GE19" s="58"/>
      <c r="GF19" s="59"/>
      <c r="GG19" s="54">
        <f t="shared" si="50"/>
        <v>2.8739676723013674</v>
      </c>
      <c r="GH19" s="55">
        <f t="shared" si="51"/>
        <v>2503</v>
      </c>
      <c r="GI19" s="61"/>
      <c r="GJ19" s="62"/>
      <c r="GK19" s="58"/>
      <c r="GL19" s="58"/>
      <c r="GM19" s="59"/>
      <c r="GN19" s="54">
        <f t="shared" si="52"/>
        <v>2.8739676723013674</v>
      </c>
      <c r="GO19" s="55">
        <f t="shared" si="53"/>
        <v>2503</v>
      </c>
      <c r="GP19" s="61"/>
      <c r="GQ19" s="62"/>
      <c r="GR19" s="58"/>
      <c r="GS19" s="58"/>
      <c r="GT19" s="59"/>
      <c r="GU19" s="54">
        <f t="shared" si="54"/>
        <v>2.8739676723013674</v>
      </c>
      <c r="GV19" s="55">
        <f t="shared" si="55"/>
        <v>2503</v>
      </c>
    </row>
    <row r="20" spans="1:204" s="60" customFormat="1">
      <c r="A20" s="57">
        <v>17</v>
      </c>
      <c r="B20" s="61"/>
      <c r="C20" s="62"/>
      <c r="D20" s="58">
        <v>20</v>
      </c>
      <c r="E20" s="58"/>
      <c r="F20" s="59"/>
      <c r="G20" s="54">
        <f t="shared" si="57"/>
        <v>1.2203754578754578</v>
      </c>
      <c r="H20" s="55">
        <f t="shared" si="56"/>
        <v>2520</v>
      </c>
      <c r="I20" s="61"/>
      <c r="J20" s="62"/>
      <c r="K20" s="58">
        <v>20</v>
      </c>
      <c r="L20" s="58"/>
      <c r="M20" s="59"/>
      <c r="N20" s="54">
        <f t="shared" si="0"/>
        <v>1.3977258852258831</v>
      </c>
      <c r="O20" s="55">
        <f t="shared" si="1"/>
        <v>2520</v>
      </c>
      <c r="P20" s="61">
        <v>3</v>
      </c>
      <c r="Q20" s="62"/>
      <c r="R20" s="58">
        <v>20</v>
      </c>
      <c r="S20" s="58"/>
      <c r="T20" s="59"/>
      <c r="U20" s="54">
        <f t="shared" si="2"/>
        <v>1.6342948717948687</v>
      </c>
      <c r="V20" s="55">
        <f t="shared" si="3"/>
        <v>2520</v>
      </c>
      <c r="W20" s="61">
        <v>3</v>
      </c>
      <c r="X20" s="62"/>
      <c r="Y20" s="58">
        <v>20</v>
      </c>
      <c r="Z20" s="58"/>
      <c r="AA20" s="59"/>
      <c r="AB20" s="54">
        <f t="shared" si="4"/>
        <v>1.8925366300366298</v>
      </c>
      <c r="AC20" s="55">
        <f t="shared" si="5"/>
        <v>2520</v>
      </c>
      <c r="AD20" s="61">
        <v>4</v>
      </c>
      <c r="AE20" s="62"/>
      <c r="AF20" s="58"/>
      <c r="AG20" s="58">
        <v>20</v>
      </c>
      <c r="AH20" s="59"/>
      <c r="AI20" s="54">
        <f t="shared" si="6"/>
        <v>2.0981227106227109</v>
      </c>
      <c r="AJ20" s="55">
        <f t="shared" si="7"/>
        <v>2520</v>
      </c>
      <c r="AK20" s="61"/>
      <c r="AL20" s="62"/>
      <c r="AM20" s="58">
        <v>40</v>
      </c>
      <c r="AN20" s="58"/>
      <c r="AO20" s="59"/>
      <c r="AP20" s="54">
        <f t="shared" si="8"/>
        <v>2.3165293040293036</v>
      </c>
      <c r="AQ20" s="55">
        <f t="shared" si="9"/>
        <v>2520</v>
      </c>
      <c r="AR20" s="61">
        <v>3</v>
      </c>
      <c r="AS20" s="62"/>
      <c r="AT20" s="58"/>
      <c r="AU20" s="58"/>
      <c r="AV20" s="59"/>
      <c r="AW20" s="54">
        <f t="shared" si="10"/>
        <v>2.446413308913308</v>
      </c>
      <c r="AX20" s="55">
        <f t="shared" si="11"/>
        <v>2520</v>
      </c>
      <c r="AY20" s="61"/>
      <c r="AZ20" s="62"/>
      <c r="BA20" s="58">
        <v>20</v>
      </c>
      <c r="BB20" s="58"/>
      <c r="BC20" s="59"/>
      <c r="BD20" s="54">
        <f t="shared" si="12"/>
        <v>2.6133573277917019</v>
      </c>
      <c r="BE20" s="55">
        <f t="shared" si="13"/>
        <v>2503</v>
      </c>
      <c r="BF20" s="61">
        <v>6</v>
      </c>
      <c r="BG20" s="62"/>
      <c r="BH20" s="58"/>
      <c r="BI20" s="58"/>
      <c r="BJ20" s="59"/>
      <c r="BK20" s="54">
        <f t="shared" si="14"/>
        <v>2.7759314695907737</v>
      </c>
      <c r="BL20" s="55">
        <f t="shared" si="15"/>
        <v>2503</v>
      </c>
      <c r="BM20" s="61"/>
      <c r="BN20" s="62"/>
      <c r="BO20" s="58"/>
      <c r="BP20" s="58"/>
      <c r="BQ20" s="59"/>
      <c r="BR20" s="54">
        <f t="shared" si="16"/>
        <v>2.8739676723013674</v>
      </c>
      <c r="BS20" s="55">
        <f t="shared" si="17"/>
        <v>2503</v>
      </c>
      <c r="BT20" s="61"/>
      <c r="BU20" s="62"/>
      <c r="BV20" s="58"/>
      <c r="BW20" s="58"/>
      <c r="BX20" s="59"/>
      <c r="BY20" s="54">
        <f t="shared" si="18"/>
        <v>2.8739676723013674</v>
      </c>
      <c r="BZ20" s="55">
        <f t="shared" si="19"/>
        <v>2503</v>
      </c>
      <c r="CA20" s="61"/>
      <c r="CB20" s="62"/>
      <c r="CC20" s="58"/>
      <c r="CD20" s="58"/>
      <c r="CE20" s="59"/>
      <c r="CF20" s="54">
        <f t="shared" si="20"/>
        <v>2.8739676723013674</v>
      </c>
      <c r="CG20" s="55">
        <f t="shared" si="21"/>
        <v>2503</v>
      </c>
      <c r="CH20" s="61"/>
      <c r="CI20" s="62"/>
      <c r="CJ20" s="58"/>
      <c r="CK20" s="58"/>
      <c r="CL20" s="59"/>
      <c r="CM20" s="54">
        <f t="shared" si="22"/>
        <v>2.8739676723013674</v>
      </c>
      <c r="CN20" s="55">
        <f t="shared" si="23"/>
        <v>2503</v>
      </c>
      <c r="CO20" s="61"/>
      <c r="CP20" s="62"/>
      <c r="CQ20" s="58"/>
      <c r="CR20" s="58"/>
      <c r="CS20" s="59"/>
      <c r="CT20" s="54">
        <f t="shared" si="24"/>
        <v>2.8739676723013674</v>
      </c>
      <c r="CU20" s="55">
        <f t="shared" si="25"/>
        <v>2503</v>
      </c>
      <c r="CV20" s="61"/>
      <c r="CW20" s="62"/>
      <c r="CX20" s="58"/>
      <c r="CY20" s="58"/>
      <c r="CZ20" s="59"/>
      <c r="DA20" s="54">
        <f t="shared" si="26"/>
        <v>2.8739676723013674</v>
      </c>
      <c r="DB20" s="55">
        <f t="shared" si="27"/>
        <v>2503</v>
      </c>
      <c r="DC20" s="61"/>
      <c r="DD20" s="62"/>
      <c r="DE20" s="58"/>
      <c r="DF20" s="58"/>
      <c r="DG20" s="59"/>
      <c r="DH20" s="54">
        <f t="shared" si="28"/>
        <v>2.8739676723013674</v>
      </c>
      <c r="DI20" s="55">
        <f t="shared" si="29"/>
        <v>2503</v>
      </c>
      <c r="DJ20" s="61"/>
      <c r="DK20" s="62"/>
      <c r="DL20" s="58"/>
      <c r="DM20" s="58"/>
      <c r="DN20" s="59"/>
      <c r="DO20" s="54">
        <f t="shared" si="30"/>
        <v>2.8739676723013674</v>
      </c>
      <c r="DP20" s="55">
        <f t="shared" si="31"/>
        <v>2503</v>
      </c>
      <c r="DQ20" s="61"/>
      <c r="DR20" s="62"/>
      <c r="DS20" s="58"/>
      <c r="DT20" s="58"/>
      <c r="DU20" s="59"/>
      <c r="DV20" s="54">
        <f t="shared" si="32"/>
        <v>2.8739676723013674</v>
      </c>
      <c r="DW20" s="55">
        <f t="shared" si="33"/>
        <v>2503</v>
      </c>
      <c r="DX20" s="61"/>
      <c r="DY20" s="62"/>
      <c r="DZ20" s="58"/>
      <c r="EA20" s="58"/>
      <c r="EB20" s="59"/>
      <c r="EC20" s="54">
        <f t="shared" si="34"/>
        <v>2.8739676723013674</v>
      </c>
      <c r="ED20" s="55">
        <f t="shared" si="35"/>
        <v>2503</v>
      </c>
      <c r="EE20" s="61"/>
      <c r="EF20" s="62"/>
      <c r="EG20" s="58"/>
      <c r="EH20" s="58"/>
      <c r="EI20" s="59"/>
      <c r="EJ20" s="54">
        <f t="shared" si="36"/>
        <v>2.8739676723013674</v>
      </c>
      <c r="EK20" s="55">
        <f t="shared" si="37"/>
        <v>2503</v>
      </c>
      <c r="EL20" s="61"/>
      <c r="EM20" s="62"/>
      <c r="EN20" s="58"/>
      <c r="EO20" s="58"/>
      <c r="EP20" s="59"/>
      <c r="EQ20" s="54">
        <f t="shared" si="38"/>
        <v>2.8739676723013674</v>
      </c>
      <c r="ER20" s="55">
        <f t="shared" si="39"/>
        <v>2503</v>
      </c>
      <c r="ES20" s="61"/>
      <c r="ET20" s="62"/>
      <c r="EU20" s="58"/>
      <c r="EV20" s="58"/>
      <c r="EW20" s="59"/>
      <c r="EX20" s="54">
        <f t="shared" si="40"/>
        <v>2.8739676723013674</v>
      </c>
      <c r="EY20" s="55">
        <f t="shared" si="41"/>
        <v>2503</v>
      </c>
      <c r="EZ20" s="61"/>
      <c r="FA20" s="62"/>
      <c r="FB20" s="58"/>
      <c r="FC20" s="58"/>
      <c r="FD20" s="59"/>
      <c r="FE20" s="54">
        <f t="shared" si="42"/>
        <v>2.8739676723013674</v>
      </c>
      <c r="FF20" s="55">
        <f t="shared" si="43"/>
        <v>2503</v>
      </c>
      <c r="FG20" s="61"/>
      <c r="FH20" s="62"/>
      <c r="FI20" s="58"/>
      <c r="FJ20" s="58"/>
      <c r="FK20" s="59"/>
      <c r="FL20" s="54">
        <f t="shared" si="44"/>
        <v>2.8739676723013674</v>
      </c>
      <c r="FM20" s="55">
        <f t="shared" si="45"/>
        <v>2503</v>
      </c>
      <c r="FN20" s="61"/>
      <c r="FO20" s="62"/>
      <c r="FP20" s="58"/>
      <c r="FQ20" s="58"/>
      <c r="FR20" s="59"/>
      <c r="FS20" s="54">
        <f t="shared" si="46"/>
        <v>2.8739676723013674</v>
      </c>
      <c r="FT20" s="55">
        <f t="shared" si="47"/>
        <v>2503</v>
      </c>
      <c r="FU20" s="61"/>
      <c r="FV20" s="62"/>
      <c r="FW20" s="58"/>
      <c r="FX20" s="58"/>
      <c r="FY20" s="59"/>
      <c r="FZ20" s="54">
        <f t="shared" si="48"/>
        <v>2.8739676723013674</v>
      </c>
      <c r="GA20" s="55">
        <f t="shared" si="49"/>
        <v>2503</v>
      </c>
      <c r="GB20" s="61"/>
      <c r="GC20" s="62"/>
      <c r="GD20" s="58"/>
      <c r="GE20" s="58"/>
      <c r="GF20" s="59"/>
      <c r="GG20" s="54">
        <f t="shared" si="50"/>
        <v>2.8739676723013674</v>
      </c>
      <c r="GH20" s="55">
        <f t="shared" si="51"/>
        <v>2503</v>
      </c>
      <c r="GI20" s="61"/>
      <c r="GJ20" s="62"/>
      <c r="GK20" s="58"/>
      <c r="GL20" s="58"/>
      <c r="GM20" s="59"/>
      <c r="GN20" s="54">
        <f t="shared" si="52"/>
        <v>2.8739676723013674</v>
      </c>
      <c r="GO20" s="55">
        <f t="shared" si="53"/>
        <v>2503</v>
      </c>
      <c r="GP20" s="61"/>
      <c r="GQ20" s="62"/>
      <c r="GR20" s="58"/>
      <c r="GS20" s="58"/>
      <c r="GT20" s="59"/>
      <c r="GU20" s="54">
        <f t="shared" si="54"/>
        <v>2.8739676723013674</v>
      </c>
      <c r="GV20" s="55">
        <f t="shared" si="55"/>
        <v>2503</v>
      </c>
    </row>
    <row r="21" spans="1:204" s="60" customFormat="1">
      <c r="A21" s="57">
        <v>18</v>
      </c>
      <c r="B21" s="61">
        <v>1</v>
      </c>
      <c r="C21" s="62"/>
      <c r="D21" s="58">
        <v>20</v>
      </c>
      <c r="E21" s="58"/>
      <c r="F21" s="59"/>
      <c r="G21" s="54">
        <f t="shared" si="57"/>
        <v>1.2261752136752135</v>
      </c>
      <c r="H21" s="55">
        <f t="shared" si="56"/>
        <v>2520</v>
      </c>
      <c r="I21" s="61"/>
      <c r="J21" s="62"/>
      <c r="K21" s="58">
        <v>40</v>
      </c>
      <c r="L21" s="58"/>
      <c r="M21" s="59"/>
      <c r="N21" s="54">
        <f t="shared" si="0"/>
        <v>1.4056623931623911</v>
      </c>
      <c r="O21" s="55">
        <f t="shared" si="1"/>
        <v>2520</v>
      </c>
      <c r="P21" s="61">
        <v>2</v>
      </c>
      <c r="Q21" s="62"/>
      <c r="R21" s="58"/>
      <c r="S21" s="58"/>
      <c r="T21" s="59"/>
      <c r="U21" s="54">
        <f t="shared" si="2"/>
        <v>1.6379578754578723</v>
      </c>
      <c r="V21" s="55">
        <f t="shared" si="3"/>
        <v>2520</v>
      </c>
      <c r="W21" s="61">
        <v>3</v>
      </c>
      <c r="X21" s="62"/>
      <c r="Y21" s="58">
        <v>20</v>
      </c>
      <c r="Z21" s="58"/>
      <c r="AA21" s="59"/>
      <c r="AB21" s="54">
        <f t="shared" si="4"/>
        <v>1.9019993894993892</v>
      </c>
      <c r="AC21" s="55">
        <f t="shared" si="5"/>
        <v>2520</v>
      </c>
      <c r="AD21" s="61">
        <v>3</v>
      </c>
      <c r="AE21" s="62"/>
      <c r="AF21" s="58"/>
      <c r="AG21" s="58">
        <v>20</v>
      </c>
      <c r="AH21" s="59"/>
      <c r="AI21" s="54">
        <f t="shared" si="6"/>
        <v>2.1075854700854704</v>
      </c>
      <c r="AJ21" s="55">
        <f t="shared" si="7"/>
        <v>2520</v>
      </c>
      <c r="AK21" s="61"/>
      <c r="AL21" s="62"/>
      <c r="AM21" s="58">
        <v>40</v>
      </c>
      <c r="AN21" s="58"/>
      <c r="AO21" s="59"/>
      <c r="AP21" s="54">
        <f t="shared" si="8"/>
        <v>2.3244658119658115</v>
      </c>
      <c r="AQ21" s="55">
        <f t="shared" si="9"/>
        <v>2520</v>
      </c>
      <c r="AR21" s="61">
        <v>4</v>
      </c>
      <c r="AS21" s="62"/>
      <c r="AT21" s="58"/>
      <c r="AU21" s="58"/>
      <c r="AV21" s="59"/>
      <c r="AW21" s="54">
        <f t="shared" si="10"/>
        <v>2.4537393162393153</v>
      </c>
      <c r="AX21" s="55">
        <f t="shared" si="11"/>
        <v>2520</v>
      </c>
      <c r="AY21" s="61"/>
      <c r="AZ21" s="62"/>
      <c r="BA21" s="58"/>
      <c r="BB21" s="58"/>
      <c r="BC21" s="59"/>
      <c r="BD21" s="54">
        <f t="shared" si="12"/>
        <v>2.6133573277917019</v>
      </c>
      <c r="BE21" s="55">
        <f t="shared" si="13"/>
        <v>2503</v>
      </c>
      <c r="BF21" s="61">
        <v>5</v>
      </c>
      <c r="BG21" s="62"/>
      <c r="BH21" s="58"/>
      <c r="BI21" s="58"/>
      <c r="BJ21" s="59"/>
      <c r="BK21" s="54">
        <f t="shared" si="14"/>
        <v>2.7851511751748421</v>
      </c>
      <c r="BL21" s="55">
        <f t="shared" si="15"/>
        <v>2503</v>
      </c>
      <c r="BM21" s="61"/>
      <c r="BN21" s="62"/>
      <c r="BO21" s="58"/>
      <c r="BP21" s="58"/>
      <c r="BQ21" s="59"/>
      <c r="BR21" s="54">
        <f t="shared" si="16"/>
        <v>2.8739676723013674</v>
      </c>
      <c r="BS21" s="55">
        <f t="shared" si="17"/>
        <v>2503</v>
      </c>
      <c r="BT21" s="61"/>
      <c r="BU21" s="62"/>
      <c r="BV21" s="58"/>
      <c r="BW21" s="58"/>
      <c r="BX21" s="59"/>
      <c r="BY21" s="54">
        <f t="shared" si="18"/>
        <v>2.8739676723013674</v>
      </c>
      <c r="BZ21" s="55">
        <f t="shared" si="19"/>
        <v>2503</v>
      </c>
      <c r="CA21" s="61"/>
      <c r="CB21" s="62"/>
      <c r="CC21" s="58"/>
      <c r="CD21" s="58"/>
      <c r="CE21" s="59"/>
      <c r="CF21" s="54">
        <f t="shared" si="20"/>
        <v>2.8739676723013674</v>
      </c>
      <c r="CG21" s="55">
        <f t="shared" si="21"/>
        <v>2503</v>
      </c>
      <c r="CH21" s="61"/>
      <c r="CI21" s="62"/>
      <c r="CJ21" s="58"/>
      <c r="CK21" s="58"/>
      <c r="CL21" s="59"/>
      <c r="CM21" s="54">
        <f t="shared" si="22"/>
        <v>2.8739676723013674</v>
      </c>
      <c r="CN21" s="55">
        <f t="shared" si="23"/>
        <v>2503</v>
      </c>
      <c r="CO21" s="61"/>
      <c r="CP21" s="62"/>
      <c r="CQ21" s="58"/>
      <c r="CR21" s="58"/>
      <c r="CS21" s="59"/>
      <c r="CT21" s="54">
        <f t="shared" si="24"/>
        <v>2.8739676723013674</v>
      </c>
      <c r="CU21" s="55">
        <f t="shared" si="25"/>
        <v>2503</v>
      </c>
      <c r="CV21" s="61"/>
      <c r="CW21" s="62"/>
      <c r="CX21" s="58"/>
      <c r="CY21" s="58"/>
      <c r="CZ21" s="59"/>
      <c r="DA21" s="54">
        <f t="shared" si="26"/>
        <v>2.8739676723013674</v>
      </c>
      <c r="DB21" s="55">
        <f t="shared" si="27"/>
        <v>2503</v>
      </c>
      <c r="DC21" s="61"/>
      <c r="DD21" s="62"/>
      <c r="DE21" s="58"/>
      <c r="DF21" s="58"/>
      <c r="DG21" s="59"/>
      <c r="DH21" s="54">
        <f t="shared" si="28"/>
        <v>2.8739676723013674</v>
      </c>
      <c r="DI21" s="55">
        <f t="shared" si="29"/>
        <v>2503</v>
      </c>
      <c r="DJ21" s="61"/>
      <c r="DK21" s="62"/>
      <c r="DL21" s="58"/>
      <c r="DM21" s="58"/>
      <c r="DN21" s="59"/>
      <c r="DO21" s="54">
        <f t="shared" si="30"/>
        <v>2.8739676723013674</v>
      </c>
      <c r="DP21" s="55">
        <f t="shared" si="31"/>
        <v>2503</v>
      </c>
      <c r="DQ21" s="61"/>
      <c r="DR21" s="62"/>
      <c r="DS21" s="58"/>
      <c r="DT21" s="58"/>
      <c r="DU21" s="59"/>
      <c r="DV21" s="54">
        <f t="shared" si="32"/>
        <v>2.8739676723013674</v>
      </c>
      <c r="DW21" s="55">
        <f t="shared" si="33"/>
        <v>2503</v>
      </c>
      <c r="DX21" s="61"/>
      <c r="DY21" s="62"/>
      <c r="DZ21" s="58"/>
      <c r="EA21" s="58"/>
      <c r="EB21" s="59"/>
      <c r="EC21" s="54">
        <f t="shared" si="34"/>
        <v>2.8739676723013674</v>
      </c>
      <c r="ED21" s="55">
        <f t="shared" si="35"/>
        <v>2503</v>
      </c>
      <c r="EE21" s="61"/>
      <c r="EF21" s="62"/>
      <c r="EG21" s="58"/>
      <c r="EH21" s="58"/>
      <c r="EI21" s="59"/>
      <c r="EJ21" s="54">
        <f t="shared" si="36"/>
        <v>2.8739676723013674</v>
      </c>
      <c r="EK21" s="55">
        <f t="shared" si="37"/>
        <v>2503</v>
      </c>
      <c r="EL21" s="61"/>
      <c r="EM21" s="62"/>
      <c r="EN21" s="58"/>
      <c r="EO21" s="58"/>
      <c r="EP21" s="59"/>
      <c r="EQ21" s="54">
        <f t="shared" si="38"/>
        <v>2.8739676723013674</v>
      </c>
      <c r="ER21" s="55">
        <f t="shared" si="39"/>
        <v>2503</v>
      </c>
      <c r="ES21" s="61"/>
      <c r="ET21" s="62"/>
      <c r="EU21" s="58"/>
      <c r="EV21" s="58"/>
      <c r="EW21" s="59"/>
      <c r="EX21" s="54">
        <f t="shared" si="40"/>
        <v>2.8739676723013674</v>
      </c>
      <c r="EY21" s="55">
        <f t="shared" si="41"/>
        <v>2503</v>
      </c>
      <c r="EZ21" s="61"/>
      <c r="FA21" s="62"/>
      <c r="FB21" s="58"/>
      <c r="FC21" s="58"/>
      <c r="FD21" s="59"/>
      <c r="FE21" s="54">
        <f t="shared" si="42"/>
        <v>2.8739676723013674</v>
      </c>
      <c r="FF21" s="55">
        <f t="shared" si="43"/>
        <v>2503</v>
      </c>
      <c r="FG21" s="61"/>
      <c r="FH21" s="62"/>
      <c r="FI21" s="58"/>
      <c r="FJ21" s="58"/>
      <c r="FK21" s="59"/>
      <c r="FL21" s="54">
        <f t="shared" si="44"/>
        <v>2.8739676723013674</v>
      </c>
      <c r="FM21" s="55">
        <f t="shared" si="45"/>
        <v>2503</v>
      </c>
      <c r="FN21" s="61"/>
      <c r="FO21" s="62"/>
      <c r="FP21" s="58"/>
      <c r="FQ21" s="58"/>
      <c r="FR21" s="59"/>
      <c r="FS21" s="54">
        <f t="shared" si="46"/>
        <v>2.8739676723013674</v>
      </c>
      <c r="FT21" s="55">
        <f t="shared" si="47"/>
        <v>2503</v>
      </c>
      <c r="FU21" s="61"/>
      <c r="FV21" s="62"/>
      <c r="FW21" s="58"/>
      <c r="FX21" s="58"/>
      <c r="FY21" s="59"/>
      <c r="FZ21" s="54">
        <f t="shared" si="48"/>
        <v>2.8739676723013674</v>
      </c>
      <c r="GA21" s="55">
        <f t="shared" si="49"/>
        <v>2503</v>
      </c>
      <c r="GB21" s="61"/>
      <c r="GC21" s="62"/>
      <c r="GD21" s="58"/>
      <c r="GE21" s="58"/>
      <c r="GF21" s="59"/>
      <c r="GG21" s="54">
        <f t="shared" si="50"/>
        <v>2.8739676723013674</v>
      </c>
      <c r="GH21" s="55">
        <f t="shared" si="51"/>
        <v>2503</v>
      </c>
      <c r="GI21" s="61"/>
      <c r="GJ21" s="62"/>
      <c r="GK21" s="58"/>
      <c r="GL21" s="58"/>
      <c r="GM21" s="59"/>
      <c r="GN21" s="54">
        <f t="shared" si="52"/>
        <v>2.8739676723013674</v>
      </c>
      <c r="GO21" s="55">
        <f t="shared" si="53"/>
        <v>2503</v>
      </c>
      <c r="GP21" s="61"/>
      <c r="GQ21" s="62"/>
      <c r="GR21" s="58"/>
      <c r="GS21" s="58"/>
      <c r="GT21" s="59"/>
      <c r="GU21" s="54">
        <f t="shared" si="54"/>
        <v>2.8739676723013674</v>
      </c>
      <c r="GV21" s="55">
        <f t="shared" si="55"/>
        <v>2503</v>
      </c>
    </row>
    <row r="22" spans="1:204" s="60" customFormat="1">
      <c r="A22" s="57">
        <v>19</v>
      </c>
      <c r="B22" s="61">
        <v>2</v>
      </c>
      <c r="C22" s="62"/>
      <c r="D22" s="58">
        <v>20</v>
      </c>
      <c r="E22" s="58"/>
      <c r="F22" s="59"/>
      <c r="G22" s="54">
        <f t="shared" si="57"/>
        <v>1.2338064713064711</v>
      </c>
      <c r="H22" s="55">
        <f t="shared" si="56"/>
        <v>2520</v>
      </c>
      <c r="I22" s="61"/>
      <c r="J22" s="62"/>
      <c r="K22" s="58">
        <v>40</v>
      </c>
      <c r="L22" s="58"/>
      <c r="M22" s="59"/>
      <c r="N22" s="54">
        <f t="shared" si="0"/>
        <v>1.413598901098899</v>
      </c>
      <c r="O22" s="55">
        <f t="shared" si="1"/>
        <v>2520</v>
      </c>
      <c r="P22" s="61">
        <v>3</v>
      </c>
      <c r="Q22" s="62"/>
      <c r="R22" s="58">
        <v>20</v>
      </c>
      <c r="S22" s="58"/>
      <c r="T22" s="59"/>
      <c r="U22" s="54">
        <f t="shared" si="2"/>
        <v>1.647420634920632</v>
      </c>
      <c r="V22" s="55">
        <f t="shared" si="3"/>
        <v>2520</v>
      </c>
      <c r="W22" s="61">
        <v>3</v>
      </c>
      <c r="X22" s="62"/>
      <c r="Y22" s="58">
        <v>20</v>
      </c>
      <c r="Z22" s="58"/>
      <c r="AA22" s="59"/>
      <c r="AB22" s="54">
        <f t="shared" si="4"/>
        <v>1.9114621489621488</v>
      </c>
      <c r="AC22" s="55">
        <f t="shared" si="5"/>
        <v>2520</v>
      </c>
      <c r="AD22" s="61">
        <v>4</v>
      </c>
      <c r="AE22" s="62"/>
      <c r="AF22" s="58"/>
      <c r="AG22" s="58"/>
      <c r="AH22" s="59"/>
      <c r="AI22" s="54">
        <f t="shared" si="6"/>
        <v>2.1149114774114777</v>
      </c>
      <c r="AJ22" s="55">
        <f t="shared" si="7"/>
        <v>2520</v>
      </c>
      <c r="AK22" s="61"/>
      <c r="AL22" s="62"/>
      <c r="AM22" s="58">
        <v>40</v>
      </c>
      <c r="AN22" s="58"/>
      <c r="AO22" s="59"/>
      <c r="AP22" s="54">
        <f t="shared" si="8"/>
        <v>2.3324023199023194</v>
      </c>
      <c r="AQ22" s="55">
        <f t="shared" si="9"/>
        <v>2520</v>
      </c>
      <c r="AR22" s="61"/>
      <c r="AS22" s="62"/>
      <c r="AT22" s="58">
        <v>30</v>
      </c>
      <c r="AU22" s="58"/>
      <c r="AV22" s="59"/>
      <c r="AW22" s="54">
        <f t="shared" si="10"/>
        <v>2.4596916971916962</v>
      </c>
      <c r="AX22" s="55">
        <f t="shared" si="11"/>
        <v>2520</v>
      </c>
      <c r="AY22" s="61">
        <v>4</v>
      </c>
      <c r="AZ22" s="62"/>
      <c r="BA22" s="58"/>
      <c r="BB22" s="58"/>
      <c r="BC22" s="59"/>
      <c r="BD22" s="54">
        <f t="shared" si="12"/>
        <v>2.6207330922589565</v>
      </c>
      <c r="BE22" s="55">
        <f t="shared" si="13"/>
        <v>2503</v>
      </c>
      <c r="BF22" s="61">
        <v>5</v>
      </c>
      <c r="BG22" s="62"/>
      <c r="BH22" s="58"/>
      <c r="BI22" s="58"/>
      <c r="BJ22" s="59"/>
      <c r="BK22" s="54">
        <f t="shared" si="14"/>
        <v>2.7943708807589105</v>
      </c>
      <c r="BL22" s="55">
        <f t="shared" si="15"/>
        <v>2503</v>
      </c>
      <c r="BM22" s="61"/>
      <c r="BN22" s="62"/>
      <c r="BO22" s="58"/>
      <c r="BP22" s="58"/>
      <c r="BQ22" s="59"/>
      <c r="BR22" s="54">
        <f t="shared" si="16"/>
        <v>2.8739676723013674</v>
      </c>
      <c r="BS22" s="55">
        <f t="shared" si="17"/>
        <v>2503</v>
      </c>
      <c r="BT22" s="61"/>
      <c r="BU22" s="62"/>
      <c r="BV22" s="58"/>
      <c r="BW22" s="58"/>
      <c r="BX22" s="59"/>
      <c r="BY22" s="54">
        <f t="shared" si="18"/>
        <v>2.8739676723013674</v>
      </c>
      <c r="BZ22" s="55">
        <f t="shared" si="19"/>
        <v>2503</v>
      </c>
      <c r="CA22" s="61"/>
      <c r="CB22" s="62"/>
      <c r="CC22" s="58"/>
      <c r="CD22" s="58"/>
      <c r="CE22" s="59"/>
      <c r="CF22" s="54">
        <f t="shared" si="20"/>
        <v>2.8739676723013674</v>
      </c>
      <c r="CG22" s="55">
        <f t="shared" si="21"/>
        <v>2503</v>
      </c>
      <c r="CH22" s="61"/>
      <c r="CI22" s="62"/>
      <c r="CJ22" s="58"/>
      <c r="CK22" s="58"/>
      <c r="CL22" s="59"/>
      <c r="CM22" s="54">
        <f t="shared" si="22"/>
        <v>2.8739676723013674</v>
      </c>
      <c r="CN22" s="55">
        <f t="shared" si="23"/>
        <v>2503</v>
      </c>
      <c r="CO22" s="61"/>
      <c r="CP22" s="62"/>
      <c r="CQ22" s="58"/>
      <c r="CR22" s="58"/>
      <c r="CS22" s="59"/>
      <c r="CT22" s="54">
        <f t="shared" si="24"/>
        <v>2.8739676723013674</v>
      </c>
      <c r="CU22" s="55">
        <f t="shared" si="25"/>
        <v>2503</v>
      </c>
      <c r="CV22" s="61"/>
      <c r="CW22" s="62"/>
      <c r="CX22" s="58"/>
      <c r="CY22" s="58"/>
      <c r="CZ22" s="59"/>
      <c r="DA22" s="54">
        <f t="shared" si="26"/>
        <v>2.8739676723013674</v>
      </c>
      <c r="DB22" s="55">
        <f t="shared" si="27"/>
        <v>2503</v>
      </c>
      <c r="DC22" s="61"/>
      <c r="DD22" s="62"/>
      <c r="DE22" s="58"/>
      <c r="DF22" s="58"/>
      <c r="DG22" s="59"/>
      <c r="DH22" s="54">
        <f t="shared" si="28"/>
        <v>2.8739676723013674</v>
      </c>
      <c r="DI22" s="55">
        <f t="shared" si="29"/>
        <v>2503</v>
      </c>
      <c r="DJ22" s="61"/>
      <c r="DK22" s="62"/>
      <c r="DL22" s="58"/>
      <c r="DM22" s="58"/>
      <c r="DN22" s="59"/>
      <c r="DO22" s="54">
        <f t="shared" si="30"/>
        <v>2.8739676723013674</v>
      </c>
      <c r="DP22" s="55">
        <f t="shared" si="31"/>
        <v>2503</v>
      </c>
      <c r="DQ22" s="61"/>
      <c r="DR22" s="62"/>
      <c r="DS22" s="58"/>
      <c r="DT22" s="58"/>
      <c r="DU22" s="59"/>
      <c r="DV22" s="54">
        <f t="shared" si="32"/>
        <v>2.8739676723013674</v>
      </c>
      <c r="DW22" s="55">
        <f t="shared" si="33"/>
        <v>2503</v>
      </c>
      <c r="DX22" s="61"/>
      <c r="DY22" s="62"/>
      <c r="DZ22" s="58"/>
      <c r="EA22" s="58"/>
      <c r="EB22" s="59"/>
      <c r="EC22" s="54">
        <f t="shared" si="34"/>
        <v>2.8739676723013674</v>
      </c>
      <c r="ED22" s="55">
        <f t="shared" si="35"/>
        <v>2503</v>
      </c>
      <c r="EE22" s="61"/>
      <c r="EF22" s="62"/>
      <c r="EG22" s="58"/>
      <c r="EH22" s="58"/>
      <c r="EI22" s="59"/>
      <c r="EJ22" s="54">
        <f t="shared" si="36"/>
        <v>2.8739676723013674</v>
      </c>
      <c r="EK22" s="55">
        <f t="shared" si="37"/>
        <v>2503</v>
      </c>
      <c r="EL22" s="61"/>
      <c r="EM22" s="62"/>
      <c r="EN22" s="58"/>
      <c r="EO22" s="58"/>
      <c r="EP22" s="59"/>
      <c r="EQ22" s="54">
        <f t="shared" si="38"/>
        <v>2.8739676723013674</v>
      </c>
      <c r="ER22" s="55">
        <f t="shared" si="39"/>
        <v>2503</v>
      </c>
      <c r="ES22" s="61"/>
      <c r="ET22" s="62"/>
      <c r="EU22" s="58"/>
      <c r="EV22" s="58"/>
      <c r="EW22" s="59"/>
      <c r="EX22" s="54">
        <f t="shared" si="40"/>
        <v>2.8739676723013674</v>
      </c>
      <c r="EY22" s="55">
        <f t="shared" si="41"/>
        <v>2503</v>
      </c>
      <c r="EZ22" s="61"/>
      <c r="FA22" s="62"/>
      <c r="FB22" s="58"/>
      <c r="FC22" s="58"/>
      <c r="FD22" s="59"/>
      <c r="FE22" s="54">
        <f t="shared" si="42"/>
        <v>2.8739676723013674</v>
      </c>
      <c r="FF22" s="55">
        <f t="shared" si="43"/>
        <v>2503</v>
      </c>
      <c r="FG22" s="61"/>
      <c r="FH22" s="62"/>
      <c r="FI22" s="58"/>
      <c r="FJ22" s="58"/>
      <c r="FK22" s="59"/>
      <c r="FL22" s="54">
        <f t="shared" si="44"/>
        <v>2.8739676723013674</v>
      </c>
      <c r="FM22" s="55">
        <f t="shared" si="45"/>
        <v>2503</v>
      </c>
      <c r="FN22" s="61"/>
      <c r="FO22" s="62"/>
      <c r="FP22" s="58"/>
      <c r="FQ22" s="58"/>
      <c r="FR22" s="59"/>
      <c r="FS22" s="54">
        <f t="shared" si="46"/>
        <v>2.8739676723013674</v>
      </c>
      <c r="FT22" s="55">
        <f t="shared" si="47"/>
        <v>2503</v>
      </c>
      <c r="FU22" s="61"/>
      <c r="FV22" s="62"/>
      <c r="FW22" s="58"/>
      <c r="FX22" s="58"/>
      <c r="FY22" s="59"/>
      <c r="FZ22" s="54">
        <f t="shared" si="48"/>
        <v>2.8739676723013674</v>
      </c>
      <c r="GA22" s="55">
        <f t="shared" si="49"/>
        <v>2503</v>
      </c>
      <c r="GB22" s="61"/>
      <c r="GC22" s="62"/>
      <c r="GD22" s="58"/>
      <c r="GE22" s="58"/>
      <c r="GF22" s="59"/>
      <c r="GG22" s="54">
        <f t="shared" si="50"/>
        <v>2.8739676723013674</v>
      </c>
      <c r="GH22" s="55">
        <f t="shared" si="51"/>
        <v>2503</v>
      </c>
      <c r="GI22" s="61"/>
      <c r="GJ22" s="62"/>
      <c r="GK22" s="58"/>
      <c r="GL22" s="58"/>
      <c r="GM22" s="59"/>
      <c r="GN22" s="54">
        <f t="shared" si="52"/>
        <v>2.8739676723013674</v>
      </c>
      <c r="GO22" s="55">
        <f t="shared" si="53"/>
        <v>2503</v>
      </c>
      <c r="GP22" s="61"/>
      <c r="GQ22" s="62"/>
      <c r="GR22" s="58"/>
      <c r="GS22" s="58"/>
      <c r="GT22" s="59"/>
      <c r="GU22" s="54">
        <f t="shared" si="54"/>
        <v>2.8739676723013674</v>
      </c>
      <c r="GV22" s="55">
        <f t="shared" si="55"/>
        <v>2503</v>
      </c>
    </row>
    <row r="23" spans="1:204" s="60" customFormat="1">
      <c r="A23" s="57">
        <v>20</v>
      </c>
      <c r="B23" s="61">
        <v>2</v>
      </c>
      <c r="C23" s="62"/>
      <c r="D23" s="58"/>
      <c r="E23" s="58"/>
      <c r="F23" s="59"/>
      <c r="G23" s="54">
        <f t="shared" si="57"/>
        <v>1.2374694749694748</v>
      </c>
      <c r="H23" s="55">
        <f t="shared" si="56"/>
        <v>2520</v>
      </c>
      <c r="I23" s="61">
        <v>2</v>
      </c>
      <c r="J23" s="62"/>
      <c r="K23" s="58"/>
      <c r="L23" s="58"/>
      <c r="M23" s="59"/>
      <c r="N23" s="54">
        <f t="shared" si="0"/>
        <v>1.4172619047619026</v>
      </c>
      <c r="O23" s="55">
        <f t="shared" si="1"/>
        <v>2520</v>
      </c>
      <c r="P23" s="61">
        <v>2</v>
      </c>
      <c r="Q23" s="62"/>
      <c r="R23" s="58">
        <v>20</v>
      </c>
      <c r="S23" s="58"/>
      <c r="T23" s="59"/>
      <c r="U23" s="54">
        <f t="shared" si="2"/>
        <v>1.6550518925518898</v>
      </c>
      <c r="V23" s="55">
        <f t="shared" si="3"/>
        <v>2520</v>
      </c>
      <c r="W23" s="61"/>
      <c r="X23" s="62"/>
      <c r="Y23" s="58"/>
      <c r="Z23" s="58"/>
      <c r="AA23" s="59"/>
      <c r="AB23" s="54">
        <f t="shared" si="4"/>
        <v>1.9114621489621488</v>
      </c>
      <c r="AC23" s="55">
        <f t="shared" si="5"/>
        <v>2520</v>
      </c>
      <c r="AD23" s="61">
        <v>4</v>
      </c>
      <c r="AE23" s="62"/>
      <c r="AF23" s="58"/>
      <c r="AG23" s="58"/>
      <c r="AH23" s="59"/>
      <c r="AI23" s="54">
        <f t="shared" si="6"/>
        <v>2.122237484737485</v>
      </c>
      <c r="AJ23" s="55">
        <f t="shared" si="7"/>
        <v>2520</v>
      </c>
      <c r="AK23" s="61"/>
      <c r="AL23" s="62"/>
      <c r="AM23" s="58">
        <v>40</v>
      </c>
      <c r="AN23" s="58"/>
      <c r="AO23" s="59"/>
      <c r="AP23" s="54">
        <f t="shared" si="8"/>
        <v>2.3403388278388273</v>
      </c>
      <c r="AQ23" s="55">
        <f t="shared" si="9"/>
        <v>2520</v>
      </c>
      <c r="AR23" s="61"/>
      <c r="AS23" s="62"/>
      <c r="AT23" s="58">
        <v>20</v>
      </c>
      <c r="AU23" s="58"/>
      <c r="AV23" s="59"/>
      <c r="AW23" s="54">
        <f t="shared" si="10"/>
        <v>2.4636599511599502</v>
      </c>
      <c r="AX23" s="55">
        <f t="shared" si="11"/>
        <v>2520</v>
      </c>
      <c r="AY23" s="61">
        <v>3</v>
      </c>
      <c r="AZ23" s="62"/>
      <c r="BA23" s="58"/>
      <c r="BB23" s="58"/>
      <c r="BC23" s="59"/>
      <c r="BD23" s="54">
        <f t="shared" si="12"/>
        <v>2.6262649156093976</v>
      </c>
      <c r="BE23" s="55">
        <f t="shared" si="13"/>
        <v>2503</v>
      </c>
      <c r="BF23" s="61">
        <v>5</v>
      </c>
      <c r="BG23" s="62"/>
      <c r="BH23" s="58"/>
      <c r="BI23" s="58"/>
      <c r="BJ23" s="59"/>
      <c r="BK23" s="54">
        <f t="shared" si="14"/>
        <v>2.8035905863429784</v>
      </c>
      <c r="BL23" s="55">
        <f t="shared" si="15"/>
        <v>2503</v>
      </c>
      <c r="BM23" s="61"/>
      <c r="BN23" s="62"/>
      <c r="BO23" s="58"/>
      <c r="BP23" s="58"/>
      <c r="BQ23" s="59"/>
      <c r="BR23" s="54">
        <f t="shared" si="16"/>
        <v>2.8739676723013674</v>
      </c>
      <c r="BS23" s="55">
        <f t="shared" si="17"/>
        <v>2503</v>
      </c>
      <c r="BT23" s="61"/>
      <c r="BU23" s="62"/>
      <c r="BV23" s="58"/>
      <c r="BW23" s="58"/>
      <c r="BX23" s="59"/>
      <c r="BY23" s="54">
        <f t="shared" si="18"/>
        <v>2.8739676723013674</v>
      </c>
      <c r="BZ23" s="55">
        <f t="shared" si="19"/>
        <v>2503</v>
      </c>
      <c r="CA23" s="61"/>
      <c r="CB23" s="62"/>
      <c r="CC23" s="58"/>
      <c r="CD23" s="58"/>
      <c r="CE23" s="59"/>
      <c r="CF23" s="54">
        <f t="shared" si="20"/>
        <v>2.8739676723013674</v>
      </c>
      <c r="CG23" s="55">
        <f t="shared" si="21"/>
        <v>2503</v>
      </c>
      <c r="CH23" s="61"/>
      <c r="CI23" s="62"/>
      <c r="CJ23" s="58"/>
      <c r="CK23" s="58"/>
      <c r="CL23" s="59"/>
      <c r="CM23" s="54">
        <f t="shared" si="22"/>
        <v>2.8739676723013674</v>
      </c>
      <c r="CN23" s="55">
        <f t="shared" si="23"/>
        <v>2503</v>
      </c>
      <c r="CO23" s="61"/>
      <c r="CP23" s="62"/>
      <c r="CQ23" s="58"/>
      <c r="CR23" s="58"/>
      <c r="CS23" s="59"/>
      <c r="CT23" s="54">
        <f t="shared" si="24"/>
        <v>2.8739676723013674</v>
      </c>
      <c r="CU23" s="55">
        <f t="shared" si="25"/>
        <v>2503</v>
      </c>
      <c r="CV23" s="61"/>
      <c r="CW23" s="62"/>
      <c r="CX23" s="58"/>
      <c r="CY23" s="58"/>
      <c r="CZ23" s="59"/>
      <c r="DA23" s="54">
        <f t="shared" si="26"/>
        <v>2.8739676723013674</v>
      </c>
      <c r="DB23" s="55">
        <f t="shared" si="27"/>
        <v>2503</v>
      </c>
      <c r="DC23" s="61"/>
      <c r="DD23" s="62"/>
      <c r="DE23" s="58"/>
      <c r="DF23" s="58"/>
      <c r="DG23" s="59"/>
      <c r="DH23" s="54">
        <f t="shared" si="28"/>
        <v>2.8739676723013674</v>
      </c>
      <c r="DI23" s="55">
        <f t="shared" si="29"/>
        <v>2503</v>
      </c>
      <c r="DJ23" s="61"/>
      <c r="DK23" s="62"/>
      <c r="DL23" s="58"/>
      <c r="DM23" s="58"/>
      <c r="DN23" s="59"/>
      <c r="DO23" s="54">
        <f t="shared" si="30"/>
        <v>2.8739676723013674</v>
      </c>
      <c r="DP23" s="55">
        <f t="shared" si="31"/>
        <v>2503</v>
      </c>
      <c r="DQ23" s="61"/>
      <c r="DR23" s="62"/>
      <c r="DS23" s="58"/>
      <c r="DT23" s="58"/>
      <c r="DU23" s="59"/>
      <c r="DV23" s="54">
        <f t="shared" si="32"/>
        <v>2.8739676723013674</v>
      </c>
      <c r="DW23" s="55">
        <f t="shared" si="33"/>
        <v>2503</v>
      </c>
      <c r="DX23" s="61"/>
      <c r="DY23" s="62"/>
      <c r="DZ23" s="58"/>
      <c r="EA23" s="58"/>
      <c r="EB23" s="59"/>
      <c r="EC23" s="54">
        <f t="shared" si="34"/>
        <v>2.8739676723013674</v>
      </c>
      <c r="ED23" s="55">
        <f t="shared" si="35"/>
        <v>2503</v>
      </c>
      <c r="EE23" s="61"/>
      <c r="EF23" s="62"/>
      <c r="EG23" s="58"/>
      <c r="EH23" s="58"/>
      <c r="EI23" s="59"/>
      <c r="EJ23" s="54">
        <f t="shared" si="36"/>
        <v>2.8739676723013674</v>
      </c>
      <c r="EK23" s="55">
        <f t="shared" si="37"/>
        <v>2503</v>
      </c>
      <c r="EL23" s="61"/>
      <c r="EM23" s="62"/>
      <c r="EN23" s="58"/>
      <c r="EO23" s="58"/>
      <c r="EP23" s="59"/>
      <c r="EQ23" s="54">
        <f t="shared" si="38"/>
        <v>2.8739676723013674</v>
      </c>
      <c r="ER23" s="55">
        <f t="shared" si="39"/>
        <v>2503</v>
      </c>
      <c r="ES23" s="61"/>
      <c r="ET23" s="62"/>
      <c r="EU23" s="58"/>
      <c r="EV23" s="58"/>
      <c r="EW23" s="59"/>
      <c r="EX23" s="54">
        <f t="shared" si="40"/>
        <v>2.8739676723013674</v>
      </c>
      <c r="EY23" s="55">
        <f t="shared" si="41"/>
        <v>2503</v>
      </c>
      <c r="EZ23" s="61"/>
      <c r="FA23" s="62"/>
      <c r="FB23" s="58"/>
      <c r="FC23" s="58"/>
      <c r="FD23" s="59"/>
      <c r="FE23" s="54">
        <f t="shared" si="42"/>
        <v>2.8739676723013674</v>
      </c>
      <c r="FF23" s="55">
        <f t="shared" si="43"/>
        <v>2503</v>
      </c>
      <c r="FG23" s="61"/>
      <c r="FH23" s="62"/>
      <c r="FI23" s="58"/>
      <c r="FJ23" s="58"/>
      <c r="FK23" s="59"/>
      <c r="FL23" s="54">
        <f t="shared" si="44"/>
        <v>2.8739676723013674</v>
      </c>
      <c r="FM23" s="55">
        <f t="shared" si="45"/>
        <v>2503</v>
      </c>
      <c r="FN23" s="61"/>
      <c r="FO23" s="62"/>
      <c r="FP23" s="58"/>
      <c r="FQ23" s="58"/>
      <c r="FR23" s="59"/>
      <c r="FS23" s="54">
        <f t="shared" si="46"/>
        <v>2.8739676723013674</v>
      </c>
      <c r="FT23" s="55">
        <f t="shared" si="47"/>
        <v>2503</v>
      </c>
      <c r="FU23" s="61"/>
      <c r="FV23" s="62"/>
      <c r="FW23" s="58"/>
      <c r="FX23" s="58"/>
      <c r="FY23" s="59"/>
      <c r="FZ23" s="54">
        <f t="shared" si="48"/>
        <v>2.8739676723013674</v>
      </c>
      <c r="GA23" s="55">
        <f t="shared" si="49"/>
        <v>2503</v>
      </c>
      <c r="GB23" s="61"/>
      <c r="GC23" s="62"/>
      <c r="GD23" s="58"/>
      <c r="GE23" s="58"/>
      <c r="GF23" s="59"/>
      <c r="GG23" s="54">
        <f t="shared" si="50"/>
        <v>2.8739676723013674</v>
      </c>
      <c r="GH23" s="55">
        <f t="shared" si="51"/>
        <v>2503</v>
      </c>
      <c r="GI23" s="61"/>
      <c r="GJ23" s="62"/>
      <c r="GK23" s="58"/>
      <c r="GL23" s="58"/>
      <c r="GM23" s="59"/>
      <c r="GN23" s="54">
        <f t="shared" si="52"/>
        <v>2.8739676723013674</v>
      </c>
      <c r="GO23" s="55">
        <f t="shared" si="53"/>
        <v>2503</v>
      </c>
      <c r="GP23" s="61"/>
      <c r="GQ23" s="62"/>
      <c r="GR23" s="58"/>
      <c r="GS23" s="58"/>
      <c r="GT23" s="59"/>
      <c r="GU23" s="54">
        <f t="shared" si="54"/>
        <v>2.8739676723013674</v>
      </c>
      <c r="GV23" s="55">
        <f t="shared" si="55"/>
        <v>2503</v>
      </c>
    </row>
    <row r="24" spans="1:204" s="60" customFormat="1">
      <c r="A24" s="57">
        <v>21</v>
      </c>
      <c r="B24" s="61">
        <v>2</v>
      </c>
      <c r="C24" s="62"/>
      <c r="D24" s="58">
        <v>10</v>
      </c>
      <c r="E24" s="58"/>
      <c r="F24" s="59"/>
      <c r="G24" s="54">
        <f t="shared" si="57"/>
        <v>1.2431166056166054</v>
      </c>
      <c r="H24" s="55">
        <f t="shared" si="56"/>
        <v>2520</v>
      </c>
      <c r="I24" s="61">
        <v>2</v>
      </c>
      <c r="J24" s="62"/>
      <c r="K24" s="58">
        <v>20</v>
      </c>
      <c r="L24" s="58"/>
      <c r="M24" s="59"/>
      <c r="N24" s="54">
        <f t="shared" si="0"/>
        <v>1.4248931623931602</v>
      </c>
      <c r="O24" s="55">
        <f t="shared" si="1"/>
        <v>2520</v>
      </c>
      <c r="P24" s="61"/>
      <c r="Q24" s="62"/>
      <c r="R24" s="58">
        <v>20</v>
      </c>
      <c r="S24" s="58"/>
      <c r="T24" s="59"/>
      <c r="U24" s="54">
        <f t="shared" si="2"/>
        <v>1.6590201465201437</v>
      </c>
      <c r="V24" s="55">
        <f t="shared" si="3"/>
        <v>2520</v>
      </c>
      <c r="W24" s="61">
        <v>3</v>
      </c>
      <c r="X24" s="62"/>
      <c r="Y24" s="58">
        <v>20</v>
      </c>
      <c r="Z24" s="58"/>
      <c r="AA24" s="59"/>
      <c r="AB24" s="54">
        <f t="shared" si="4"/>
        <v>1.9209249084249085</v>
      </c>
      <c r="AC24" s="55">
        <f t="shared" si="5"/>
        <v>2520</v>
      </c>
      <c r="AD24" s="61"/>
      <c r="AE24" s="62"/>
      <c r="AF24" s="58"/>
      <c r="AG24" s="58"/>
      <c r="AH24" s="59"/>
      <c r="AI24" s="54">
        <f t="shared" si="6"/>
        <v>2.122237484737485</v>
      </c>
      <c r="AJ24" s="55">
        <f t="shared" si="7"/>
        <v>2520</v>
      </c>
      <c r="AK24" s="61"/>
      <c r="AL24" s="62"/>
      <c r="AM24" s="58">
        <v>50</v>
      </c>
      <c r="AN24" s="58"/>
      <c r="AO24" s="59"/>
      <c r="AP24" s="54">
        <f t="shared" si="8"/>
        <v>2.3502594627594622</v>
      </c>
      <c r="AQ24" s="55">
        <f t="shared" si="9"/>
        <v>2520</v>
      </c>
      <c r="AR24" s="61">
        <v>4</v>
      </c>
      <c r="AS24" s="62"/>
      <c r="AT24" s="58"/>
      <c r="AU24" s="58"/>
      <c r="AV24" s="59"/>
      <c r="AW24" s="54">
        <f t="shared" si="10"/>
        <v>2.4709859584859575</v>
      </c>
      <c r="AX24" s="55">
        <f t="shared" si="11"/>
        <v>2520</v>
      </c>
      <c r="AY24" s="61">
        <v>3</v>
      </c>
      <c r="AZ24" s="62"/>
      <c r="BA24" s="58"/>
      <c r="BB24" s="58"/>
      <c r="BC24" s="59"/>
      <c r="BD24" s="54">
        <f t="shared" si="12"/>
        <v>2.6317967389598387</v>
      </c>
      <c r="BE24" s="55">
        <f t="shared" si="13"/>
        <v>2503</v>
      </c>
      <c r="BF24" s="61"/>
      <c r="BG24" s="62"/>
      <c r="BH24" s="58">
        <v>20</v>
      </c>
      <c r="BI24" s="58"/>
      <c r="BJ24" s="59"/>
      <c r="BK24" s="54">
        <f t="shared" si="14"/>
        <v>2.807585792096075</v>
      </c>
      <c r="BL24" s="55">
        <f t="shared" si="15"/>
        <v>2503</v>
      </c>
      <c r="BM24" s="61"/>
      <c r="BN24" s="62"/>
      <c r="BO24" s="58"/>
      <c r="BP24" s="58"/>
      <c r="BQ24" s="59"/>
      <c r="BR24" s="54">
        <f t="shared" si="16"/>
        <v>2.8739676723013674</v>
      </c>
      <c r="BS24" s="55">
        <f t="shared" si="17"/>
        <v>2503</v>
      </c>
      <c r="BT24" s="61"/>
      <c r="BU24" s="62"/>
      <c r="BV24" s="58"/>
      <c r="BW24" s="58"/>
      <c r="BX24" s="59"/>
      <c r="BY24" s="54">
        <f t="shared" si="18"/>
        <v>2.8739676723013674</v>
      </c>
      <c r="BZ24" s="55">
        <f t="shared" si="19"/>
        <v>2503</v>
      </c>
      <c r="CA24" s="61"/>
      <c r="CB24" s="62"/>
      <c r="CC24" s="58"/>
      <c r="CD24" s="58"/>
      <c r="CE24" s="59"/>
      <c r="CF24" s="54">
        <f t="shared" si="20"/>
        <v>2.8739676723013674</v>
      </c>
      <c r="CG24" s="55">
        <f t="shared" si="21"/>
        <v>2503</v>
      </c>
      <c r="CH24" s="61"/>
      <c r="CI24" s="62"/>
      <c r="CJ24" s="58"/>
      <c r="CK24" s="58"/>
      <c r="CL24" s="59"/>
      <c r="CM24" s="54">
        <f t="shared" si="22"/>
        <v>2.8739676723013674</v>
      </c>
      <c r="CN24" s="55">
        <f t="shared" si="23"/>
        <v>2503</v>
      </c>
      <c r="CO24" s="61"/>
      <c r="CP24" s="62"/>
      <c r="CQ24" s="58"/>
      <c r="CR24" s="58"/>
      <c r="CS24" s="59"/>
      <c r="CT24" s="54">
        <f t="shared" si="24"/>
        <v>2.8739676723013674</v>
      </c>
      <c r="CU24" s="55">
        <f t="shared" si="25"/>
        <v>2503</v>
      </c>
      <c r="CV24" s="61"/>
      <c r="CW24" s="62"/>
      <c r="CX24" s="58"/>
      <c r="CY24" s="58"/>
      <c r="CZ24" s="59"/>
      <c r="DA24" s="54">
        <f t="shared" si="26"/>
        <v>2.8739676723013674</v>
      </c>
      <c r="DB24" s="55">
        <f t="shared" si="27"/>
        <v>2503</v>
      </c>
      <c r="DC24" s="61"/>
      <c r="DD24" s="62"/>
      <c r="DE24" s="58"/>
      <c r="DF24" s="58"/>
      <c r="DG24" s="59"/>
      <c r="DH24" s="54">
        <f t="shared" si="28"/>
        <v>2.8739676723013674</v>
      </c>
      <c r="DI24" s="55">
        <f t="shared" si="29"/>
        <v>2503</v>
      </c>
      <c r="DJ24" s="61"/>
      <c r="DK24" s="62"/>
      <c r="DL24" s="58"/>
      <c r="DM24" s="58"/>
      <c r="DN24" s="59"/>
      <c r="DO24" s="54">
        <f t="shared" si="30"/>
        <v>2.8739676723013674</v>
      </c>
      <c r="DP24" s="55">
        <f t="shared" si="31"/>
        <v>2503</v>
      </c>
      <c r="DQ24" s="61"/>
      <c r="DR24" s="62"/>
      <c r="DS24" s="58"/>
      <c r="DT24" s="58"/>
      <c r="DU24" s="59"/>
      <c r="DV24" s="54">
        <f t="shared" si="32"/>
        <v>2.8739676723013674</v>
      </c>
      <c r="DW24" s="55">
        <f t="shared" si="33"/>
        <v>2503</v>
      </c>
      <c r="DX24" s="61"/>
      <c r="DY24" s="62"/>
      <c r="DZ24" s="58"/>
      <c r="EA24" s="58"/>
      <c r="EB24" s="59"/>
      <c r="EC24" s="54">
        <f t="shared" si="34"/>
        <v>2.8739676723013674</v>
      </c>
      <c r="ED24" s="55">
        <f t="shared" si="35"/>
        <v>2503</v>
      </c>
      <c r="EE24" s="61"/>
      <c r="EF24" s="62"/>
      <c r="EG24" s="58"/>
      <c r="EH24" s="58"/>
      <c r="EI24" s="59"/>
      <c r="EJ24" s="54">
        <f t="shared" si="36"/>
        <v>2.8739676723013674</v>
      </c>
      <c r="EK24" s="55">
        <f t="shared" si="37"/>
        <v>2503</v>
      </c>
      <c r="EL24" s="61"/>
      <c r="EM24" s="62"/>
      <c r="EN24" s="58"/>
      <c r="EO24" s="58"/>
      <c r="EP24" s="59"/>
      <c r="EQ24" s="54">
        <f t="shared" si="38"/>
        <v>2.8739676723013674</v>
      </c>
      <c r="ER24" s="55">
        <f t="shared" si="39"/>
        <v>2503</v>
      </c>
      <c r="ES24" s="61"/>
      <c r="ET24" s="62"/>
      <c r="EU24" s="58"/>
      <c r="EV24" s="58"/>
      <c r="EW24" s="59"/>
      <c r="EX24" s="54">
        <f t="shared" si="40"/>
        <v>2.8739676723013674</v>
      </c>
      <c r="EY24" s="55">
        <f t="shared" si="41"/>
        <v>2503</v>
      </c>
      <c r="EZ24" s="61"/>
      <c r="FA24" s="62"/>
      <c r="FB24" s="58"/>
      <c r="FC24" s="58"/>
      <c r="FD24" s="59"/>
      <c r="FE24" s="54">
        <f t="shared" si="42"/>
        <v>2.8739676723013674</v>
      </c>
      <c r="FF24" s="55">
        <f t="shared" si="43"/>
        <v>2503</v>
      </c>
      <c r="FG24" s="61"/>
      <c r="FH24" s="62"/>
      <c r="FI24" s="58"/>
      <c r="FJ24" s="58"/>
      <c r="FK24" s="59"/>
      <c r="FL24" s="54">
        <f t="shared" si="44"/>
        <v>2.8739676723013674</v>
      </c>
      <c r="FM24" s="55">
        <f t="shared" si="45"/>
        <v>2503</v>
      </c>
      <c r="FN24" s="61"/>
      <c r="FO24" s="62"/>
      <c r="FP24" s="58"/>
      <c r="FQ24" s="58"/>
      <c r="FR24" s="59"/>
      <c r="FS24" s="54">
        <f t="shared" si="46"/>
        <v>2.8739676723013674</v>
      </c>
      <c r="FT24" s="55">
        <f t="shared" si="47"/>
        <v>2503</v>
      </c>
      <c r="FU24" s="61"/>
      <c r="FV24" s="62"/>
      <c r="FW24" s="58"/>
      <c r="FX24" s="58"/>
      <c r="FY24" s="59"/>
      <c r="FZ24" s="54">
        <f t="shared" si="48"/>
        <v>2.8739676723013674</v>
      </c>
      <c r="GA24" s="55">
        <f t="shared" si="49"/>
        <v>2503</v>
      </c>
      <c r="GB24" s="61"/>
      <c r="GC24" s="62"/>
      <c r="GD24" s="58"/>
      <c r="GE24" s="58"/>
      <c r="GF24" s="59"/>
      <c r="GG24" s="54">
        <f t="shared" si="50"/>
        <v>2.8739676723013674</v>
      </c>
      <c r="GH24" s="55">
        <f t="shared" si="51"/>
        <v>2503</v>
      </c>
      <c r="GI24" s="61"/>
      <c r="GJ24" s="62"/>
      <c r="GK24" s="58"/>
      <c r="GL24" s="58"/>
      <c r="GM24" s="59"/>
      <c r="GN24" s="54">
        <f t="shared" si="52"/>
        <v>2.8739676723013674</v>
      </c>
      <c r="GO24" s="55">
        <f t="shared" si="53"/>
        <v>2503</v>
      </c>
      <c r="GP24" s="61"/>
      <c r="GQ24" s="62"/>
      <c r="GR24" s="58"/>
      <c r="GS24" s="58"/>
      <c r="GT24" s="59"/>
      <c r="GU24" s="54">
        <f t="shared" si="54"/>
        <v>2.8739676723013674</v>
      </c>
      <c r="GV24" s="55">
        <f t="shared" si="55"/>
        <v>2503</v>
      </c>
    </row>
    <row r="25" spans="1:204" s="60" customFormat="1">
      <c r="A25" s="57">
        <v>22</v>
      </c>
      <c r="B25" s="61">
        <v>2</v>
      </c>
      <c r="C25" s="62"/>
      <c r="D25" s="58">
        <v>20</v>
      </c>
      <c r="E25" s="58"/>
      <c r="F25" s="59"/>
      <c r="G25" s="54">
        <f t="shared" si="57"/>
        <v>1.250747863247863</v>
      </c>
      <c r="H25" s="55">
        <f t="shared" si="56"/>
        <v>2520</v>
      </c>
      <c r="I25" s="61">
        <v>1</v>
      </c>
      <c r="J25" s="62"/>
      <c r="K25" s="58">
        <v>20</v>
      </c>
      <c r="L25" s="58"/>
      <c r="M25" s="59"/>
      <c r="N25" s="54">
        <f t="shared" si="0"/>
        <v>1.430692918192916</v>
      </c>
      <c r="O25" s="55">
        <f t="shared" si="1"/>
        <v>2520</v>
      </c>
      <c r="P25" s="61">
        <v>3</v>
      </c>
      <c r="Q25" s="62"/>
      <c r="R25" s="58">
        <v>20</v>
      </c>
      <c r="S25" s="58"/>
      <c r="T25" s="59"/>
      <c r="U25" s="54">
        <f t="shared" si="2"/>
        <v>1.6684829059829034</v>
      </c>
      <c r="V25" s="55">
        <f t="shared" si="3"/>
        <v>2520</v>
      </c>
      <c r="W25" s="61">
        <v>3</v>
      </c>
      <c r="X25" s="62"/>
      <c r="Y25" s="58">
        <v>20</v>
      </c>
      <c r="Z25" s="58"/>
      <c r="AA25" s="59"/>
      <c r="AB25" s="54">
        <f t="shared" si="4"/>
        <v>1.9303876678876681</v>
      </c>
      <c r="AC25" s="55">
        <f t="shared" si="5"/>
        <v>2520</v>
      </c>
      <c r="AD25" s="61"/>
      <c r="AE25" s="62"/>
      <c r="AF25" s="58"/>
      <c r="AG25" s="58"/>
      <c r="AH25" s="59"/>
      <c r="AI25" s="54">
        <f t="shared" si="6"/>
        <v>2.122237484737485</v>
      </c>
      <c r="AJ25" s="55">
        <f t="shared" si="7"/>
        <v>2520</v>
      </c>
      <c r="AK25" s="61"/>
      <c r="AL25" s="62"/>
      <c r="AM25" s="58"/>
      <c r="AN25" s="58"/>
      <c r="AO25" s="59"/>
      <c r="AP25" s="54">
        <f t="shared" si="8"/>
        <v>2.3502594627594622</v>
      </c>
      <c r="AQ25" s="55">
        <f t="shared" si="9"/>
        <v>2520</v>
      </c>
      <c r="AR25" s="61">
        <v>6</v>
      </c>
      <c r="AS25" s="62"/>
      <c r="AT25" s="58"/>
      <c r="AU25" s="58"/>
      <c r="AV25" s="59"/>
      <c r="AW25" s="54">
        <f t="shared" si="10"/>
        <v>2.4819749694749684</v>
      </c>
      <c r="AX25" s="55">
        <f t="shared" si="11"/>
        <v>2520</v>
      </c>
      <c r="AY25" s="61">
        <v>3</v>
      </c>
      <c r="AZ25" s="62"/>
      <c r="BA25" s="58"/>
      <c r="BB25" s="58"/>
      <c r="BC25" s="59"/>
      <c r="BD25" s="54">
        <f t="shared" si="12"/>
        <v>2.6373285623102798</v>
      </c>
      <c r="BE25" s="55">
        <f t="shared" si="13"/>
        <v>2503</v>
      </c>
      <c r="BF25" s="61">
        <v>5</v>
      </c>
      <c r="BG25" s="62"/>
      <c r="BH25" s="58"/>
      <c r="BI25" s="58"/>
      <c r="BJ25" s="59"/>
      <c r="BK25" s="54">
        <f t="shared" si="14"/>
        <v>2.8168054976801433</v>
      </c>
      <c r="BL25" s="55">
        <f t="shared" si="15"/>
        <v>2503</v>
      </c>
      <c r="BM25" s="61"/>
      <c r="BN25" s="62"/>
      <c r="BO25" s="58"/>
      <c r="BP25" s="58"/>
      <c r="BQ25" s="59"/>
      <c r="BR25" s="54">
        <f t="shared" si="16"/>
        <v>2.8739676723013674</v>
      </c>
      <c r="BS25" s="55">
        <f t="shared" si="17"/>
        <v>2503</v>
      </c>
      <c r="BT25" s="61"/>
      <c r="BU25" s="62"/>
      <c r="BV25" s="58"/>
      <c r="BW25" s="58"/>
      <c r="BX25" s="59"/>
      <c r="BY25" s="54">
        <f t="shared" si="18"/>
        <v>2.8739676723013674</v>
      </c>
      <c r="BZ25" s="55">
        <f t="shared" si="19"/>
        <v>2503</v>
      </c>
      <c r="CA25" s="61"/>
      <c r="CB25" s="62"/>
      <c r="CC25" s="58"/>
      <c r="CD25" s="58"/>
      <c r="CE25" s="59"/>
      <c r="CF25" s="54">
        <f t="shared" si="20"/>
        <v>2.8739676723013674</v>
      </c>
      <c r="CG25" s="55">
        <f t="shared" si="21"/>
        <v>2503</v>
      </c>
      <c r="CH25" s="61"/>
      <c r="CI25" s="62"/>
      <c r="CJ25" s="58"/>
      <c r="CK25" s="58"/>
      <c r="CL25" s="59"/>
      <c r="CM25" s="54">
        <f t="shared" si="22"/>
        <v>2.8739676723013674</v>
      </c>
      <c r="CN25" s="55">
        <f t="shared" si="23"/>
        <v>2503</v>
      </c>
      <c r="CO25" s="61"/>
      <c r="CP25" s="62"/>
      <c r="CQ25" s="58"/>
      <c r="CR25" s="58"/>
      <c r="CS25" s="59"/>
      <c r="CT25" s="54">
        <f t="shared" si="24"/>
        <v>2.8739676723013674</v>
      </c>
      <c r="CU25" s="55">
        <f t="shared" si="25"/>
        <v>2503</v>
      </c>
      <c r="CV25" s="61"/>
      <c r="CW25" s="62"/>
      <c r="CX25" s="58"/>
      <c r="CY25" s="58"/>
      <c r="CZ25" s="59"/>
      <c r="DA25" s="54">
        <f t="shared" si="26"/>
        <v>2.8739676723013674</v>
      </c>
      <c r="DB25" s="55">
        <f t="shared" si="27"/>
        <v>2503</v>
      </c>
      <c r="DC25" s="61"/>
      <c r="DD25" s="62"/>
      <c r="DE25" s="58"/>
      <c r="DF25" s="58"/>
      <c r="DG25" s="59"/>
      <c r="DH25" s="54">
        <f t="shared" si="28"/>
        <v>2.8739676723013674</v>
      </c>
      <c r="DI25" s="55">
        <f t="shared" si="29"/>
        <v>2503</v>
      </c>
      <c r="DJ25" s="61"/>
      <c r="DK25" s="62"/>
      <c r="DL25" s="58"/>
      <c r="DM25" s="58"/>
      <c r="DN25" s="59"/>
      <c r="DO25" s="54">
        <f t="shared" si="30"/>
        <v>2.8739676723013674</v>
      </c>
      <c r="DP25" s="55">
        <f t="shared" si="31"/>
        <v>2503</v>
      </c>
      <c r="DQ25" s="61"/>
      <c r="DR25" s="62"/>
      <c r="DS25" s="58"/>
      <c r="DT25" s="58"/>
      <c r="DU25" s="59"/>
      <c r="DV25" s="54">
        <f t="shared" si="32"/>
        <v>2.8739676723013674</v>
      </c>
      <c r="DW25" s="55">
        <f t="shared" si="33"/>
        <v>2503</v>
      </c>
      <c r="DX25" s="61"/>
      <c r="DY25" s="62"/>
      <c r="DZ25" s="58"/>
      <c r="EA25" s="58"/>
      <c r="EB25" s="59"/>
      <c r="EC25" s="54">
        <f t="shared" si="34"/>
        <v>2.8739676723013674</v>
      </c>
      <c r="ED25" s="55">
        <f t="shared" si="35"/>
        <v>2503</v>
      </c>
      <c r="EE25" s="61"/>
      <c r="EF25" s="62"/>
      <c r="EG25" s="58"/>
      <c r="EH25" s="58"/>
      <c r="EI25" s="59"/>
      <c r="EJ25" s="54">
        <f t="shared" si="36"/>
        <v>2.8739676723013674</v>
      </c>
      <c r="EK25" s="55">
        <f t="shared" si="37"/>
        <v>2503</v>
      </c>
      <c r="EL25" s="61"/>
      <c r="EM25" s="62"/>
      <c r="EN25" s="58"/>
      <c r="EO25" s="58"/>
      <c r="EP25" s="59"/>
      <c r="EQ25" s="54">
        <f t="shared" si="38"/>
        <v>2.8739676723013674</v>
      </c>
      <c r="ER25" s="55">
        <f t="shared" si="39"/>
        <v>2503</v>
      </c>
      <c r="ES25" s="61"/>
      <c r="ET25" s="62"/>
      <c r="EU25" s="58"/>
      <c r="EV25" s="58"/>
      <c r="EW25" s="59"/>
      <c r="EX25" s="54">
        <f t="shared" si="40"/>
        <v>2.8739676723013674</v>
      </c>
      <c r="EY25" s="55">
        <f t="shared" si="41"/>
        <v>2503</v>
      </c>
      <c r="EZ25" s="61"/>
      <c r="FA25" s="62"/>
      <c r="FB25" s="58"/>
      <c r="FC25" s="58"/>
      <c r="FD25" s="59"/>
      <c r="FE25" s="54">
        <f t="shared" si="42"/>
        <v>2.8739676723013674</v>
      </c>
      <c r="FF25" s="55">
        <f t="shared" si="43"/>
        <v>2503</v>
      </c>
      <c r="FG25" s="61"/>
      <c r="FH25" s="62"/>
      <c r="FI25" s="58"/>
      <c r="FJ25" s="58"/>
      <c r="FK25" s="59"/>
      <c r="FL25" s="54">
        <f t="shared" si="44"/>
        <v>2.8739676723013674</v>
      </c>
      <c r="FM25" s="55">
        <f t="shared" si="45"/>
        <v>2503</v>
      </c>
      <c r="FN25" s="61"/>
      <c r="FO25" s="62"/>
      <c r="FP25" s="58"/>
      <c r="FQ25" s="58"/>
      <c r="FR25" s="59"/>
      <c r="FS25" s="54">
        <f t="shared" si="46"/>
        <v>2.8739676723013674</v>
      </c>
      <c r="FT25" s="55">
        <f t="shared" si="47"/>
        <v>2503</v>
      </c>
      <c r="FU25" s="61"/>
      <c r="FV25" s="62"/>
      <c r="FW25" s="58"/>
      <c r="FX25" s="58"/>
      <c r="FY25" s="59"/>
      <c r="FZ25" s="54">
        <f t="shared" si="48"/>
        <v>2.8739676723013674</v>
      </c>
      <c r="GA25" s="55">
        <f t="shared" si="49"/>
        <v>2503</v>
      </c>
      <c r="GB25" s="61"/>
      <c r="GC25" s="62"/>
      <c r="GD25" s="58"/>
      <c r="GE25" s="58"/>
      <c r="GF25" s="59"/>
      <c r="GG25" s="54">
        <f t="shared" si="50"/>
        <v>2.8739676723013674</v>
      </c>
      <c r="GH25" s="55">
        <f t="shared" si="51"/>
        <v>2503</v>
      </c>
      <c r="GI25" s="61"/>
      <c r="GJ25" s="62"/>
      <c r="GK25" s="58"/>
      <c r="GL25" s="58"/>
      <c r="GM25" s="59"/>
      <c r="GN25" s="54">
        <f t="shared" si="52"/>
        <v>2.8739676723013674</v>
      </c>
      <c r="GO25" s="55">
        <f t="shared" si="53"/>
        <v>2503</v>
      </c>
      <c r="GP25" s="61"/>
      <c r="GQ25" s="62"/>
      <c r="GR25" s="58"/>
      <c r="GS25" s="58"/>
      <c r="GT25" s="59"/>
      <c r="GU25" s="54">
        <f t="shared" si="54"/>
        <v>2.8739676723013674</v>
      </c>
      <c r="GV25" s="55">
        <f t="shared" si="55"/>
        <v>2503</v>
      </c>
    </row>
    <row r="26" spans="1:204" s="60" customFormat="1">
      <c r="A26" s="57">
        <v>23</v>
      </c>
      <c r="B26" s="61">
        <v>2</v>
      </c>
      <c r="C26" s="62"/>
      <c r="D26" s="58">
        <v>20</v>
      </c>
      <c r="E26" s="58"/>
      <c r="F26" s="59"/>
      <c r="G26" s="54">
        <f t="shared" si="57"/>
        <v>1.2583791208791206</v>
      </c>
      <c r="H26" s="55">
        <f t="shared" si="56"/>
        <v>2520</v>
      </c>
      <c r="I26" s="61">
        <v>2</v>
      </c>
      <c r="J26" s="62"/>
      <c r="K26" s="58">
        <v>20</v>
      </c>
      <c r="L26" s="58"/>
      <c r="M26" s="59"/>
      <c r="N26" s="54">
        <f t="shared" si="0"/>
        <v>1.4383241758241736</v>
      </c>
      <c r="O26" s="55">
        <f t="shared" si="1"/>
        <v>2520</v>
      </c>
      <c r="P26" s="61">
        <v>3</v>
      </c>
      <c r="Q26" s="62"/>
      <c r="R26" s="58">
        <v>20</v>
      </c>
      <c r="S26" s="58"/>
      <c r="T26" s="59"/>
      <c r="U26" s="54">
        <f t="shared" si="2"/>
        <v>1.677945665445663</v>
      </c>
      <c r="V26" s="55">
        <f t="shared" si="3"/>
        <v>2520</v>
      </c>
      <c r="W26" s="61">
        <v>4</v>
      </c>
      <c r="X26" s="62"/>
      <c r="Y26" s="58">
        <v>20</v>
      </c>
      <c r="Z26" s="58"/>
      <c r="AA26" s="59"/>
      <c r="AB26" s="54">
        <f t="shared" si="4"/>
        <v>1.9416819291819294</v>
      </c>
      <c r="AC26" s="55">
        <f t="shared" si="5"/>
        <v>2520</v>
      </c>
      <c r="AD26" s="61"/>
      <c r="AE26" s="62"/>
      <c r="AF26" s="58"/>
      <c r="AG26" s="58"/>
      <c r="AH26" s="59"/>
      <c r="AI26" s="54">
        <f t="shared" si="6"/>
        <v>2.122237484737485</v>
      </c>
      <c r="AJ26" s="55">
        <f t="shared" si="7"/>
        <v>2520</v>
      </c>
      <c r="AK26" s="61"/>
      <c r="AL26" s="62"/>
      <c r="AM26" s="58"/>
      <c r="AN26" s="58"/>
      <c r="AO26" s="59"/>
      <c r="AP26" s="54">
        <f t="shared" si="8"/>
        <v>2.3502594627594622</v>
      </c>
      <c r="AQ26" s="55">
        <f t="shared" si="9"/>
        <v>2520</v>
      </c>
      <c r="AR26" s="61">
        <v>4</v>
      </c>
      <c r="AS26" s="62"/>
      <c r="AT26" s="58"/>
      <c r="AU26" s="58"/>
      <c r="AV26" s="59"/>
      <c r="AW26" s="54">
        <f t="shared" si="10"/>
        <v>2.4893009768009753</v>
      </c>
      <c r="AX26" s="55">
        <f t="shared" si="11"/>
        <v>2520</v>
      </c>
      <c r="AY26" s="61">
        <v>3</v>
      </c>
      <c r="AZ26" s="62"/>
      <c r="BA26" s="58"/>
      <c r="BB26" s="58"/>
      <c r="BC26" s="59"/>
      <c r="BD26" s="54">
        <f t="shared" si="12"/>
        <v>2.6428603856607209</v>
      </c>
      <c r="BE26" s="55">
        <f t="shared" si="13"/>
        <v>2503</v>
      </c>
      <c r="BF26" s="61">
        <v>6</v>
      </c>
      <c r="BG26" s="62"/>
      <c r="BH26" s="58"/>
      <c r="BI26" s="58"/>
      <c r="BJ26" s="59"/>
      <c r="BK26" s="54">
        <f t="shared" si="14"/>
        <v>2.8278691443810251</v>
      </c>
      <c r="BL26" s="55">
        <f t="shared" si="15"/>
        <v>2503</v>
      </c>
      <c r="BM26" s="61"/>
      <c r="BN26" s="62"/>
      <c r="BO26" s="58"/>
      <c r="BP26" s="58"/>
      <c r="BQ26" s="59"/>
      <c r="BR26" s="54">
        <f t="shared" si="16"/>
        <v>2.8739676723013674</v>
      </c>
      <c r="BS26" s="55">
        <f t="shared" si="17"/>
        <v>2503</v>
      </c>
      <c r="BT26" s="61"/>
      <c r="BU26" s="62"/>
      <c r="BV26" s="58"/>
      <c r="BW26" s="58"/>
      <c r="BX26" s="59"/>
      <c r="BY26" s="54">
        <f t="shared" si="18"/>
        <v>2.8739676723013674</v>
      </c>
      <c r="BZ26" s="55">
        <f t="shared" si="19"/>
        <v>2503</v>
      </c>
      <c r="CA26" s="61"/>
      <c r="CB26" s="62"/>
      <c r="CC26" s="58"/>
      <c r="CD26" s="58"/>
      <c r="CE26" s="59"/>
      <c r="CF26" s="54">
        <f t="shared" si="20"/>
        <v>2.8739676723013674</v>
      </c>
      <c r="CG26" s="55">
        <f t="shared" si="21"/>
        <v>2503</v>
      </c>
      <c r="CH26" s="61"/>
      <c r="CI26" s="62"/>
      <c r="CJ26" s="58"/>
      <c r="CK26" s="58"/>
      <c r="CL26" s="59"/>
      <c r="CM26" s="54">
        <f t="shared" si="22"/>
        <v>2.8739676723013674</v>
      </c>
      <c r="CN26" s="55">
        <f t="shared" si="23"/>
        <v>2503</v>
      </c>
      <c r="CO26" s="61"/>
      <c r="CP26" s="62"/>
      <c r="CQ26" s="58"/>
      <c r="CR26" s="58"/>
      <c r="CS26" s="59"/>
      <c r="CT26" s="54">
        <f t="shared" si="24"/>
        <v>2.8739676723013674</v>
      </c>
      <c r="CU26" s="55">
        <f t="shared" si="25"/>
        <v>2503</v>
      </c>
      <c r="CV26" s="61"/>
      <c r="CW26" s="62"/>
      <c r="CX26" s="58"/>
      <c r="CY26" s="58"/>
      <c r="CZ26" s="59"/>
      <c r="DA26" s="54">
        <f t="shared" si="26"/>
        <v>2.8739676723013674</v>
      </c>
      <c r="DB26" s="55">
        <f t="shared" si="27"/>
        <v>2503</v>
      </c>
      <c r="DC26" s="61"/>
      <c r="DD26" s="62"/>
      <c r="DE26" s="58"/>
      <c r="DF26" s="58"/>
      <c r="DG26" s="59"/>
      <c r="DH26" s="54">
        <f t="shared" si="28"/>
        <v>2.8739676723013674</v>
      </c>
      <c r="DI26" s="55">
        <f t="shared" si="29"/>
        <v>2503</v>
      </c>
      <c r="DJ26" s="61"/>
      <c r="DK26" s="62"/>
      <c r="DL26" s="58"/>
      <c r="DM26" s="58"/>
      <c r="DN26" s="59"/>
      <c r="DO26" s="54">
        <f t="shared" si="30"/>
        <v>2.8739676723013674</v>
      </c>
      <c r="DP26" s="55">
        <f t="shared" si="31"/>
        <v>2503</v>
      </c>
      <c r="DQ26" s="61"/>
      <c r="DR26" s="62"/>
      <c r="DS26" s="58"/>
      <c r="DT26" s="58"/>
      <c r="DU26" s="59"/>
      <c r="DV26" s="54">
        <f t="shared" si="32"/>
        <v>2.8739676723013674</v>
      </c>
      <c r="DW26" s="55">
        <f t="shared" si="33"/>
        <v>2503</v>
      </c>
      <c r="DX26" s="61"/>
      <c r="DY26" s="62"/>
      <c r="DZ26" s="58"/>
      <c r="EA26" s="58"/>
      <c r="EB26" s="59"/>
      <c r="EC26" s="54">
        <f t="shared" si="34"/>
        <v>2.8739676723013674</v>
      </c>
      <c r="ED26" s="55">
        <f t="shared" si="35"/>
        <v>2503</v>
      </c>
      <c r="EE26" s="61"/>
      <c r="EF26" s="62"/>
      <c r="EG26" s="58"/>
      <c r="EH26" s="58"/>
      <c r="EI26" s="59"/>
      <c r="EJ26" s="54">
        <f t="shared" si="36"/>
        <v>2.8739676723013674</v>
      </c>
      <c r="EK26" s="55">
        <f t="shared" si="37"/>
        <v>2503</v>
      </c>
      <c r="EL26" s="61"/>
      <c r="EM26" s="62"/>
      <c r="EN26" s="58"/>
      <c r="EO26" s="58"/>
      <c r="EP26" s="59"/>
      <c r="EQ26" s="54">
        <f t="shared" si="38"/>
        <v>2.8739676723013674</v>
      </c>
      <c r="ER26" s="55">
        <f t="shared" si="39"/>
        <v>2503</v>
      </c>
      <c r="ES26" s="61"/>
      <c r="ET26" s="62"/>
      <c r="EU26" s="58"/>
      <c r="EV26" s="58"/>
      <c r="EW26" s="59"/>
      <c r="EX26" s="54">
        <f t="shared" si="40"/>
        <v>2.8739676723013674</v>
      </c>
      <c r="EY26" s="55">
        <f t="shared" si="41"/>
        <v>2503</v>
      </c>
      <c r="EZ26" s="61"/>
      <c r="FA26" s="62"/>
      <c r="FB26" s="58"/>
      <c r="FC26" s="58"/>
      <c r="FD26" s="59"/>
      <c r="FE26" s="54">
        <f t="shared" si="42"/>
        <v>2.8739676723013674</v>
      </c>
      <c r="FF26" s="55">
        <f t="shared" si="43"/>
        <v>2503</v>
      </c>
      <c r="FG26" s="61"/>
      <c r="FH26" s="62"/>
      <c r="FI26" s="58"/>
      <c r="FJ26" s="58"/>
      <c r="FK26" s="59"/>
      <c r="FL26" s="54">
        <f t="shared" si="44"/>
        <v>2.8739676723013674</v>
      </c>
      <c r="FM26" s="55">
        <f t="shared" si="45"/>
        <v>2503</v>
      </c>
      <c r="FN26" s="61"/>
      <c r="FO26" s="62"/>
      <c r="FP26" s="58"/>
      <c r="FQ26" s="58"/>
      <c r="FR26" s="59"/>
      <c r="FS26" s="54">
        <f t="shared" si="46"/>
        <v>2.8739676723013674</v>
      </c>
      <c r="FT26" s="55">
        <f t="shared" si="47"/>
        <v>2503</v>
      </c>
      <c r="FU26" s="61"/>
      <c r="FV26" s="62"/>
      <c r="FW26" s="58"/>
      <c r="FX26" s="58"/>
      <c r="FY26" s="59"/>
      <c r="FZ26" s="54">
        <f t="shared" si="48"/>
        <v>2.8739676723013674</v>
      </c>
      <c r="GA26" s="55">
        <f t="shared" si="49"/>
        <v>2503</v>
      </c>
      <c r="GB26" s="61"/>
      <c r="GC26" s="62"/>
      <c r="GD26" s="58"/>
      <c r="GE26" s="58"/>
      <c r="GF26" s="59"/>
      <c r="GG26" s="54">
        <f t="shared" si="50"/>
        <v>2.8739676723013674</v>
      </c>
      <c r="GH26" s="55">
        <f t="shared" si="51"/>
        <v>2503</v>
      </c>
      <c r="GI26" s="61"/>
      <c r="GJ26" s="62"/>
      <c r="GK26" s="58"/>
      <c r="GL26" s="58"/>
      <c r="GM26" s="59"/>
      <c r="GN26" s="54">
        <f t="shared" si="52"/>
        <v>2.8739676723013674</v>
      </c>
      <c r="GO26" s="55">
        <f t="shared" si="53"/>
        <v>2503</v>
      </c>
      <c r="GP26" s="61"/>
      <c r="GQ26" s="62"/>
      <c r="GR26" s="58"/>
      <c r="GS26" s="58"/>
      <c r="GT26" s="59"/>
      <c r="GU26" s="54">
        <f t="shared" si="54"/>
        <v>2.8739676723013674</v>
      </c>
      <c r="GV26" s="55">
        <f t="shared" si="55"/>
        <v>2503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>
        <f t="shared" si="57"/>
        <v>1.2583791208791206</v>
      </c>
      <c r="H27" s="55">
        <f t="shared" si="56"/>
        <v>2520</v>
      </c>
      <c r="I27" s="61">
        <v>2</v>
      </c>
      <c r="J27" s="62"/>
      <c r="K27" s="58">
        <v>20</v>
      </c>
      <c r="L27" s="58"/>
      <c r="M27" s="59"/>
      <c r="N27" s="54">
        <f t="shared" si="0"/>
        <v>1.4459554334554312</v>
      </c>
      <c r="O27" s="55">
        <f t="shared" si="1"/>
        <v>2520</v>
      </c>
      <c r="P27" s="61">
        <v>2</v>
      </c>
      <c r="Q27" s="62"/>
      <c r="R27" s="58">
        <v>20</v>
      </c>
      <c r="S27" s="58"/>
      <c r="T27" s="59"/>
      <c r="U27" s="54">
        <f t="shared" si="2"/>
        <v>1.6855769230769206</v>
      </c>
      <c r="V27" s="55">
        <f t="shared" si="3"/>
        <v>2520</v>
      </c>
      <c r="W27" s="61">
        <v>4</v>
      </c>
      <c r="X27" s="62"/>
      <c r="Y27" s="58">
        <v>20</v>
      </c>
      <c r="Z27" s="58"/>
      <c r="AA27" s="59"/>
      <c r="AB27" s="54">
        <f t="shared" si="4"/>
        <v>1.9529761904761904</v>
      </c>
      <c r="AC27" s="55">
        <f t="shared" si="5"/>
        <v>2520</v>
      </c>
      <c r="AD27" s="61"/>
      <c r="AE27" s="62"/>
      <c r="AF27" s="58"/>
      <c r="AG27" s="58"/>
      <c r="AH27" s="59"/>
      <c r="AI27" s="54">
        <f t="shared" si="6"/>
        <v>2.122237484737485</v>
      </c>
      <c r="AJ27" s="55">
        <f t="shared" si="7"/>
        <v>2520</v>
      </c>
      <c r="AK27" s="61"/>
      <c r="AL27" s="62"/>
      <c r="AM27" s="58"/>
      <c r="AN27" s="58"/>
      <c r="AO27" s="59"/>
      <c r="AP27" s="54">
        <f t="shared" si="8"/>
        <v>2.3502594627594622</v>
      </c>
      <c r="AQ27" s="55">
        <f t="shared" si="9"/>
        <v>2520</v>
      </c>
      <c r="AR27" s="61">
        <v>6</v>
      </c>
      <c r="AS27" s="62"/>
      <c r="AT27" s="58"/>
      <c r="AU27" s="58"/>
      <c r="AV27" s="59"/>
      <c r="AW27" s="54">
        <f t="shared" si="10"/>
        <v>2.5002899877899862</v>
      </c>
      <c r="AX27" s="55">
        <f t="shared" si="11"/>
        <v>2520</v>
      </c>
      <c r="AY27" s="61">
        <v>3</v>
      </c>
      <c r="AZ27" s="62"/>
      <c r="BA27" s="58"/>
      <c r="BB27" s="58"/>
      <c r="BC27" s="59"/>
      <c r="BD27" s="54">
        <f t="shared" si="12"/>
        <v>2.648392209011162</v>
      </c>
      <c r="BE27" s="55">
        <f t="shared" si="13"/>
        <v>2503</v>
      </c>
      <c r="BF27" s="61">
        <v>3</v>
      </c>
      <c r="BG27" s="62"/>
      <c r="BH27" s="58"/>
      <c r="BI27" s="58"/>
      <c r="BJ27" s="59"/>
      <c r="BK27" s="54">
        <f t="shared" si="14"/>
        <v>2.8334009677314662</v>
      </c>
      <c r="BL27" s="55">
        <f t="shared" si="15"/>
        <v>2503</v>
      </c>
      <c r="BM27" s="61"/>
      <c r="BN27" s="62"/>
      <c r="BO27" s="58"/>
      <c r="BP27" s="58"/>
      <c r="BQ27" s="59"/>
      <c r="BR27" s="54">
        <f t="shared" si="16"/>
        <v>2.8739676723013674</v>
      </c>
      <c r="BS27" s="55">
        <f t="shared" si="17"/>
        <v>2503</v>
      </c>
      <c r="BT27" s="61"/>
      <c r="BU27" s="62"/>
      <c r="BV27" s="58"/>
      <c r="BW27" s="58"/>
      <c r="BX27" s="59"/>
      <c r="BY27" s="54">
        <f t="shared" si="18"/>
        <v>2.8739676723013674</v>
      </c>
      <c r="BZ27" s="55">
        <f t="shared" si="19"/>
        <v>2503</v>
      </c>
      <c r="CA27" s="61"/>
      <c r="CB27" s="62"/>
      <c r="CC27" s="58"/>
      <c r="CD27" s="58"/>
      <c r="CE27" s="59"/>
      <c r="CF27" s="54">
        <f t="shared" si="20"/>
        <v>2.8739676723013674</v>
      </c>
      <c r="CG27" s="55">
        <f t="shared" si="21"/>
        <v>2503</v>
      </c>
      <c r="CH27" s="61"/>
      <c r="CI27" s="62"/>
      <c r="CJ27" s="58"/>
      <c r="CK27" s="58"/>
      <c r="CL27" s="59"/>
      <c r="CM27" s="54">
        <f t="shared" si="22"/>
        <v>2.8739676723013674</v>
      </c>
      <c r="CN27" s="55">
        <f t="shared" si="23"/>
        <v>2503</v>
      </c>
      <c r="CO27" s="61"/>
      <c r="CP27" s="62"/>
      <c r="CQ27" s="58"/>
      <c r="CR27" s="58"/>
      <c r="CS27" s="59"/>
      <c r="CT27" s="54">
        <f t="shared" si="24"/>
        <v>2.8739676723013674</v>
      </c>
      <c r="CU27" s="55">
        <f t="shared" si="25"/>
        <v>2503</v>
      </c>
      <c r="CV27" s="61"/>
      <c r="CW27" s="62"/>
      <c r="CX27" s="58"/>
      <c r="CY27" s="58"/>
      <c r="CZ27" s="59"/>
      <c r="DA27" s="54">
        <f t="shared" si="26"/>
        <v>2.8739676723013674</v>
      </c>
      <c r="DB27" s="55">
        <f t="shared" si="27"/>
        <v>2503</v>
      </c>
      <c r="DC27" s="61"/>
      <c r="DD27" s="62"/>
      <c r="DE27" s="58"/>
      <c r="DF27" s="58"/>
      <c r="DG27" s="59"/>
      <c r="DH27" s="54">
        <f t="shared" si="28"/>
        <v>2.8739676723013674</v>
      </c>
      <c r="DI27" s="55">
        <f t="shared" si="29"/>
        <v>2503</v>
      </c>
      <c r="DJ27" s="61"/>
      <c r="DK27" s="62"/>
      <c r="DL27" s="58"/>
      <c r="DM27" s="58"/>
      <c r="DN27" s="59"/>
      <c r="DO27" s="54">
        <f t="shared" si="30"/>
        <v>2.8739676723013674</v>
      </c>
      <c r="DP27" s="55">
        <f t="shared" si="31"/>
        <v>2503</v>
      </c>
      <c r="DQ27" s="61"/>
      <c r="DR27" s="62"/>
      <c r="DS27" s="58"/>
      <c r="DT27" s="58"/>
      <c r="DU27" s="59"/>
      <c r="DV27" s="54">
        <f t="shared" si="32"/>
        <v>2.8739676723013674</v>
      </c>
      <c r="DW27" s="55">
        <f t="shared" si="33"/>
        <v>2503</v>
      </c>
      <c r="DX27" s="61"/>
      <c r="DY27" s="62"/>
      <c r="DZ27" s="58"/>
      <c r="EA27" s="58"/>
      <c r="EB27" s="59"/>
      <c r="EC27" s="54">
        <f t="shared" si="34"/>
        <v>2.8739676723013674</v>
      </c>
      <c r="ED27" s="55">
        <f t="shared" si="35"/>
        <v>2503</v>
      </c>
      <c r="EE27" s="61"/>
      <c r="EF27" s="62"/>
      <c r="EG27" s="58"/>
      <c r="EH27" s="58"/>
      <c r="EI27" s="59"/>
      <c r="EJ27" s="54">
        <f t="shared" si="36"/>
        <v>2.8739676723013674</v>
      </c>
      <c r="EK27" s="55">
        <f t="shared" si="37"/>
        <v>2503</v>
      </c>
      <c r="EL27" s="61"/>
      <c r="EM27" s="62"/>
      <c r="EN27" s="58"/>
      <c r="EO27" s="58"/>
      <c r="EP27" s="59"/>
      <c r="EQ27" s="54">
        <f t="shared" si="38"/>
        <v>2.8739676723013674</v>
      </c>
      <c r="ER27" s="55">
        <f t="shared" si="39"/>
        <v>2503</v>
      </c>
      <c r="ES27" s="61"/>
      <c r="ET27" s="62"/>
      <c r="EU27" s="58"/>
      <c r="EV27" s="58"/>
      <c r="EW27" s="59"/>
      <c r="EX27" s="54">
        <f t="shared" si="40"/>
        <v>2.8739676723013674</v>
      </c>
      <c r="EY27" s="55">
        <f t="shared" si="41"/>
        <v>2503</v>
      </c>
      <c r="EZ27" s="61"/>
      <c r="FA27" s="62"/>
      <c r="FB27" s="58"/>
      <c r="FC27" s="58"/>
      <c r="FD27" s="59"/>
      <c r="FE27" s="54">
        <f t="shared" si="42"/>
        <v>2.8739676723013674</v>
      </c>
      <c r="FF27" s="55">
        <f t="shared" si="43"/>
        <v>2503</v>
      </c>
      <c r="FG27" s="61"/>
      <c r="FH27" s="62"/>
      <c r="FI27" s="58"/>
      <c r="FJ27" s="58"/>
      <c r="FK27" s="59"/>
      <c r="FL27" s="54">
        <f t="shared" si="44"/>
        <v>2.8739676723013674</v>
      </c>
      <c r="FM27" s="55">
        <f t="shared" si="45"/>
        <v>2503</v>
      </c>
      <c r="FN27" s="61"/>
      <c r="FO27" s="62"/>
      <c r="FP27" s="58"/>
      <c r="FQ27" s="58"/>
      <c r="FR27" s="59"/>
      <c r="FS27" s="54">
        <f t="shared" si="46"/>
        <v>2.8739676723013674</v>
      </c>
      <c r="FT27" s="55">
        <f t="shared" si="47"/>
        <v>2503</v>
      </c>
      <c r="FU27" s="61"/>
      <c r="FV27" s="62"/>
      <c r="FW27" s="58"/>
      <c r="FX27" s="58"/>
      <c r="FY27" s="59"/>
      <c r="FZ27" s="54">
        <f t="shared" si="48"/>
        <v>2.8739676723013674</v>
      </c>
      <c r="GA27" s="55">
        <f t="shared" si="49"/>
        <v>2503</v>
      </c>
      <c r="GB27" s="61"/>
      <c r="GC27" s="62"/>
      <c r="GD27" s="58"/>
      <c r="GE27" s="58"/>
      <c r="GF27" s="59"/>
      <c r="GG27" s="54">
        <f t="shared" si="50"/>
        <v>2.8739676723013674</v>
      </c>
      <c r="GH27" s="55">
        <f t="shared" si="51"/>
        <v>2503</v>
      </c>
      <c r="GI27" s="61"/>
      <c r="GJ27" s="62"/>
      <c r="GK27" s="58"/>
      <c r="GL27" s="58"/>
      <c r="GM27" s="59"/>
      <c r="GN27" s="54">
        <f t="shared" si="52"/>
        <v>2.8739676723013674</v>
      </c>
      <c r="GO27" s="55">
        <f t="shared" si="53"/>
        <v>2503</v>
      </c>
      <c r="GP27" s="61"/>
      <c r="GQ27" s="62"/>
      <c r="GR27" s="58"/>
      <c r="GS27" s="58"/>
      <c r="GT27" s="59"/>
      <c r="GU27" s="54">
        <f t="shared" si="54"/>
        <v>2.8739676723013674</v>
      </c>
      <c r="GV27" s="55">
        <f t="shared" si="55"/>
        <v>2503</v>
      </c>
    </row>
    <row r="28" spans="1:204" s="60" customFormat="1">
      <c r="A28" s="57">
        <v>25</v>
      </c>
      <c r="B28" s="61"/>
      <c r="C28" s="62"/>
      <c r="D28" s="58">
        <v>10</v>
      </c>
      <c r="E28" s="58"/>
      <c r="F28" s="59"/>
      <c r="G28" s="54">
        <f t="shared" si="57"/>
        <v>1.2603632478632476</v>
      </c>
      <c r="H28" s="55">
        <f t="shared" si="56"/>
        <v>2520</v>
      </c>
      <c r="I28" s="61">
        <v>3</v>
      </c>
      <c r="J28" s="62"/>
      <c r="K28" s="58">
        <v>20</v>
      </c>
      <c r="L28" s="58"/>
      <c r="M28" s="59"/>
      <c r="N28" s="54">
        <f t="shared" si="0"/>
        <v>1.4554181929181906</v>
      </c>
      <c r="O28" s="55">
        <f t="shared" si="1"/>
        <v>2520</v>
      </c>
      <c r="P28" s="61">
        <v>2</v>
      </c>
      <c r="Q28" s="62"/>
      <c r="R28" s="58">
        <v>20</v>
      </c>
      <c r="S28" s="58"/>
      <c r="T28" s="59"/>
      <c r="U28" s="54">
        <f t="shared" si="2"/>
        <v>1.6932081807081785</v>
      </c>
      <c r="V28" s="55">
        <f t="shared" si="3"/>
        <v>2520</v>
      </c>
      <c r="W28" s="61">
        <v>4</v>
      </c>
      <c r="X28" s="62"/>
      <c r="Y28" s="58"/>
      <c r="Z28" s="58"/>
      <c r="AA28" s="59"/>
      <c r="AB28" s="54">
        <f t="shared" si="4"/>
        <v>1.9603021978021977</v>
      </c>
      <c r="AC28" s="55">
        <f t="shared" si="5"/>
        <v>2520</v>
      </c>
      <c r="AD28" s="61"/>
      <c r="AE28" s="62"/>
      <c r="AF28" s="58">
        <v>20</v>
      </c>
      <c r="AG28" s="58"/>
      <c r="AH28" s="59"/>
      <c r="AI28" s="54">
        <f t="shared" si="6"/>
        <v>2.1262057387057389</v>
      </c>
      <c r="AJ28" s="55">
        <f t="shared" si="7"/>
        <v>2520</v>
      </c>
      <c r="AK28" s="61"/>
      <c r="AL28" s="62"/>
      <c r="AM28" s="58"/>
      <c r="AN28" s="58"/>
      <c r="AO28" s="59"/>
      <c r="AP28" s="54">
        <f t="shared" si="8"/>
        <v>2.3502594627594622</v>
      </c>
      <c r="AQ28" s="55">
        <f t="shared" si="9"/>
        <v>2520</v>
      </c>
      <c r="AR28" s="61">
        <v>4</v>
      </c>
      <c r="AS28" s="62"/>
      <c r="AT28" s="58"/>
      <c r="AU28" s="58"/>
      <c r="AV28" s="59"/>
      <c r="AW28" s="54">
        <f t="shared" si="10"/>
        <v>2.5076159951159931</v>
      </c>
      <c r="AX28" s="55">
        <f t="shared" si="11"/>
        <v>2520</v>
      </c>
      <c r="AY28" s="61">
        <v>3</v>
      </c>
      <c r="AZ28" s="62"/>
      <c r="BA28" s="58"/>
      <c r="BB28" s="58"/>
      <c r="BC28" s="59"/>
      <c r="BD28" s="54">
        <f t="shared" si="12"/>
        <v>2.6539240323616031</v>
      </c>
      <c r="BE28" s="55">
        <f t="shared" si="13"/>
        <v>2503</v>
      </c>
      <c r="BF28" s="61">
        <v>6</v>
      </c>
      <c r="BG28" s="62"/>
      <c r="BH28" s="58"/>
      <c r="BI28" s="58"/>
      <c r="BJ28" s="59"/>
      <c r="BK28" s="54">
        <f t="shared" si="14"/>
        <v>2.8444646144323484</v>
      </c>
      <c r="BL28" s="55">
        <f t="shared" si="15"/>
        <v>2503</v>
      </c>
      <c r="BM28" s="61"/>
      <c r="BN28" s="62"/>
      <c r="BO28" s="58"/>
      <c r="BP28" s="58"/>
      <c r="BQ28" s="59"/>
      <c r="BR28" s="54">
        <f t="shared" si="16"/>
        <v>2.8739676723013674</v>
      </c>
      <c r="BS28" s="55">
        <f t="shared" si="17"/>
        <v>2503</v>
      </c>
      <c r="BT28" s="61"/>
      <c r="BU28" s="62"/>
      <c r="BV28" s="58"/>
      <c r="BW28" s="58"/>
      <c r="BX28" s="59"/>
      <c r="BY28" s="54">
        <f t="shared" si="18"/>
        <v>2.8739676723013674</v>
      </c>
      <c r="BZ28" s="55">
        <f t="shared" si="19"/>
        <v>2503</v>
      </c>
      <c r="CA28" s="61"/>
      <c r="CB28" s="62"/>
      <c r="CC28" s="58"/>
      <c r="CD28" s="58"/>
      <c r="CE28" s="59"/>
      <c r="CF28" s="54">
        <f t="shared" si="20"/>
        <v>2.8739676723013674</v>
      </c>
      <c r="CG28" s="55">
        <f t="shared" si="21"/>
        <v>2503</v>
      </c>
      <c r="CH28" s="61"/>
      <c r="CI28" s="62"/>
      <c r="CJ28" s="58"/>
      <c r="CK28" s="58"/>
      <c r="CL28" s="59"/>
      <c r="CM28" s="54">
        <f t="shared" si="22"/>
        <v>2.8739676723013674</v>
      </c>
      <c r="CN28" s="55">
        <f t="shared" si="23"/>
        <v>2503</v>
      </c>
      <c r="CO28" s="61"/>
      <c r="CP28" s="62"/>
      <c r="CQ28" s="58"/>
      <c r="CR28" s="58"/>
      <c r="CS28" s="59"/>
      <c r="CT28" s="54">
        <f t="shared" si="24"/>
        <v>2.8739676723013674</v>
      </c>
      <c r="CU28" s="55">
        <f t="shared" si="25"/>
        <v>2503</v>
      </c>
      <c r="CV28" s="61"/>
      <c r="CW28" s="62"/>
      <c r="CX28" s="58"/>
      <c r="CY28" s="58"/>
      <c r="CZ28" s="59"/>
      <c r="DA28" s="54">
        <f t="shared" si="26"/>
        <v>2.8739676723013674</v>
      </c>
      <c r="DB28" s="55">
        <f t="shared" si="27"/>
        <v>2503</v>
      </c>
      <c r="DC28" s="61"/>
      <c r="DD28" s="62"/>
      <c r="DE28" s="58"/>
      <c r="DF28" s="58"/>
      <c r="DG28" s="59"/>
      <c r="DH28" s="54">
        <f t="shared" si="28"/>
        <v>2.8739676723013674</v>
      </c>
      <c r="DI28" s="55">
        <f t="shared" si="29"/>
        <v>2503</v>
      </c>
      <c r="DJ28" s="61"/>
      <c r="DK28" s="62"/>
      <c r="DL28" s="58"/>
      <c r="DM28" s="58"/>
      <c r="DN28" s="59"/>
      <c r="DO28" s="54">
        <f t="shared" si="30"/>
        <v>2.8739676723013674</v>
      </c>
      <c r="DP28" s="55">
        <f t="shared" si="31"/>
        <v>2503</v>
      </c>
      <c r="DQ28" s="61"/>
      <c r="DR28" s="62"/>
      <c r="DS28" s="58"/>
      <c r="DT28" s="58"/>
      <c r="DU28" s="59"/>
      <c r="DV28" s="54">
        <f t="shared" si="32"/>
        <v>2.8739676723013674</v>
      </c>
      <c r="DW28" s="55">
        <f t="shared" si="33"/>
        <v>2503</v>
      </c>
      <c r="DX28" s="61"/>
      <c r="DY28" s="62"/>
      <c r="DZ28" s="58"/>
      <c r="EA28" s="58"/>
      <c r="EB28" s="59"/>
      <c r="EC28" s="54">
        <f t="shared" si="34"/>
        <v>2.8739676723013674</v>
      </c>
      <c r="ED28" s="55">
        <f t="shared" si="35"/>
        <v>2503</v>
      </c>
      <c r="EE28" s="61"/>
      <c r="EF28" s="62"/>
      <c r="EG28" s="58"/>
      <c r="EH28" s="58"/>
      <c r="EI28" s="59"/>
      <c r="EJ28" s="54">
        <f t="shared" si="36"/>
        <v>2.8739676723013674</v>
      </c>
      <c r="EK28" s="55">
        <f t="shared" si="37"/>
        <v>2503</v>
      </c>
      <c r="EL28" s="61"/>
      <c r="EM28" s="62"/>
      <c r="EN28" s="58"/>
      <c r="EO28" s="58"/>
      <c r="EP28" s="59"/>
      <c r="EQ28" s="54">
        <f t="shared" si="38"/>
        <v>2.8739676723013674</v>
      </c>
      <c r="ER28" s="55">
        <f t="shared" si="39"/>
        <v>2503</v>
      </c>
      <c r="ES28" s="61"/>
      <c r="ET28" s="62"/>
      <c r="EU28" s="58"/>
      <c r="EV28" s="58"/>
      <c r="EW28" s="59"/>
      <c r="EX28" s="54">
        <f t="shared" si="40"/>
        <v>2.8739676723013674</v>
      </c>
      <c r="EY28" s="55">
        <f t="shared" si="41"/>
        <v>2503</v>
      </c>
      <c r="EZ28" s="61"/>
      <c r="FA28" s="62"/>
      <c r="FB28" s="58"/>
      <c r="FC28" s="58"/>
      <c r="FD28" s="59"/>
      <c r="FE28" s="54">
        <f t="shared" si="42"/>
        <v>2.8739676723013674</v>
      </c>
      <c r="FF28" s="55">
        <f t="shared" si="43"/>
        <v>2503</v>
      </c>
      <c r="FG28" s="61"/>
      <c r="FH28" s="62"/>
      <c r="FI28" s="58"/>
      <c r="FJ28" s="58"/>
      <c r="FK28" s="59"/>
      <c r="FL28" s="54">
        <f t="shared" si="44"/>
        <v>2.8739676723013674</v>
      </c>
      <c r="FM28" s="55">
        <f t="shared" si="45"/>
        <v>2503</v>
      </c>
      <c r="FN28" s="61"/>
      <c r="FO28" s="62"/>
      <c r="FP28" s="58"/>
      <c r="FQ28" s="58"/>
      <c r="FR28" s="59"/>
      <c r="FS28" s="54">
        <f t="shared" si="46"/>
        <v>2.8739676723013674</v>
      </c>
      <c r="FT28" s="55">
        <f t="shared" si="47"/>
        <v>2503</v>
      </c>
      <c r="FU28" s="61"/>
      <c r="FV28" s="62"/>
      <c r="FW28" s="58"/>
      <c r="FX28" s="58"/>
      <c r="FY28" s="59"/>
      <c r="FZ28" s="54">
        <f t="shared" si="48"/>
        <v>2.8739676723013674</v>
      </c>
      <c r="GA28" s="55">
        <f t="shared" si="49"/>
        <v>2503</v>
      </c>
      <c r="GB28" s="61"/>
      <c r="GC28" s="62"/>
      <c r="GD28" s="58"/>
      <c r="GE28" s="58"/>
      <c r="GF28" s="59"/>
      <c r="GG28" s="54">
        <f t="shared" si="50"/>
        <v>2.8739676723013674</v>
      </c>
      <c r="GH28" s="55">
        <f t="shared" si="51"/>
        <v>2503</v>
      </c>
      <c r="GI28" s="61"/>
      <c r="GJ28" s="62"/>
      <c r="GK28" s="58"/>
      <c r="GL28" s="58"/>
      <c r="GM28" s="59"/>
      <c r="GN28" s="54">
        <f t="shared" si="52"/>
        <v>2.8739676723013674</v>
      </c>
      <c r="GO28" s="55">
        <f t="shared" si="53"/>
        <v>2503</v>
      </c>
      <c r="GP28" s="61"/>
      <c r="GQ28" s="62"/>
      <c r="GR28" s="58"/>
      <c r="GS28" s="58"/>
      <c r="GT28" s="59"/>
      <c r="GU28" s="54">
        <f t="shared" si="54"/>
        <v>2.8739676723013674</v>
      </c>
      <c r="GV28" s="55">
        <f t="shared" si="55"/>
        <v>2503</v>
      </c>
    </row>
    <row r="29" spans="1:204" s="60" customFormat="1">
      <c r="A29" s="57">
        <v>26</v>
      </c>
      <c r="B29" s="61">
        <v>2</v>
      </c>
      <c r="C29" s="62"/>
      <c r="D29" s="58">
        <v>20</v>
      </c>
      <c r="E29" s="58"/>
      <c r="F29" s="59"/>
      <c r="G29" s="54">
        <f t="shared" si="57"/>
        <v>1.2679945054945052</v>
      </c>
      <c r="H29" s="55">
        <f t="shared" si="56"/>
        <v>2520</v>
      </c>
      <c r="I29" s="61">
        <v>2</v>
      </c>
      <c r="J29" s="62"/>
      <c r="K29" s="58">
        <v>20</v>
      </c>
      <c r="L29" s="58"/>
      <c r="M29" s="59"/>
      <c r="N29" s="54">
        <f t="shared" si="0"/>
        <v>1.4630494505494482</v>
      </c>
      <c r="O29" s="55">
        <f t="shared" si="1"/>
        <v>2520</v>
      </c>
      <c r="P29" s="61">
        <v>3</v>
      </c>
      <c r="Q29" s="62"/>
      <c r="R29" s="58">
        <v>220</v>
      </c>
      <c r="S29" s="58"/>
      <c r="T29" s="59"/>
      <c r="U29" s="54">
        <f t="shared" si="2"/>
        <v>1.7423534798534779</v>
      </c>
      <c r="V29" s="55">
        <f t="shared" si="3"/>
        <v>2520</v>
      </c>
      <c r="W29" s="61">
        <v>3</v>
      </c>
      <c r="X29" s="62"/>
      <c r="Y29" s="58">
        <v>20</v>
      </c>
      <c r="Z29" s="58"/>
      <c r="AA29" s="59"/>
      <c r="AB29" s="54">
        <f t="shared" si="4"/>
        <v>1.9697649572649574</v>
      </c>
      <c r="AC29" s="55">
        <f t="shared" si="5"/>
        <v>2520</v>
      </c>
      <c r="AD29" s="61"/>
      <c r="AE29" s="62"/>
      <c r="AF29" s="58">
        <v>10</v>
      </c>
      <c r="AG29" s="58"/>
      <c r="AH29" s="59"/>
      <c r="AI29" s="54">
        <f t="shared" si="6"/>
        <v>2.1281898656898659</v>
      </c>
      <c r="AJ29" s="55">
        <f t="shared" si="7"/>
        <v>2520</v>
      </c>
      <c r="AK29" s="61"/>
      <c r="AL29" s="62"/>
      <c r="AM29" s="58"/>
      <c r="AN29" s="58"/>
      <c r="AO29" s="59"/>
      <c r="AP29" s="54">
        <f t="shared" si="8"/>
        <v>2.3502594627594622</v>
      </c>
      <c r="AQ29" s="55">
        <f t="shared" si="9"/>
        <v>2520</v>
      </c>
      <c r="AR29" s="61">
        <v>4</v>
      </c>
      <c r="AS29" s="62"/>
      <c r="AT29" s="58"/>
      <c r="AU29" s="58"/>
      <c r="AV29" s="59"/>
      <c r="AW29" s="54">
        <f t="shared" si="10"/>
        <v>2.5149420024419999</v>
      </c>
      <c r="AX29" s="55">
        <f t="shared" si="11"/>
        <v>2520</v>
      </c>
      <c r="AY29" s="61">
        <v>2</v>
      </c>
      <c r="AZ29" s="62"/>
      <c r="BA29" s="58"/>
      <c r="BB29" s="58"/>
      <c r="BC29" s="59"/>
      <c r="BD29" s="54">
        <f t="shared" si="12"/>
        <v>2.6576119145952304</v>
      </c>
      <c r="BE29" s="55">
        <f t="shared" si="13"/>
        <v>2503</v>
      </c>
      <c r="BF29" s="61">
        <v>3</v>
      </c>
      <c r="BG29" s="62"/>
      <c r="BH29" s="58"/>
      <c r="BI29" s="58"/>
      <c r="BJ29" s="59"/>
      <c r="BK29" s="54">
        <f t="shared" si="14"/>
        <v>2.8499964377827895</v>
      </c>
      <c r="BL29" s="55">
        <f t="shared" si="15"/>
        <v>2503</v>
      </c>
      <c r="BM29" s="61"/>
      <c r="BN29" s="62"/>
      <c r="BO29" s="58"/>
      <c r="BP29" s="58"/>
      <c r="BQ29" s="59"/>
      <c r="BR29" s="54">
        <f t="shared" si="16"/>
        <v>2.8739676723013674</v>
      </c>
      <c r="BS29" s="55">
        <f t="shared" si="17"/>
        <v>2503</v>
      </c>
      <c r="BT29" s="61"/>
      <c r="BU29" s="62"/>
      <c r="BV29" s="58"/>
      <c r="BW29" s="58"/>
      <c r="BX29" s="59"/>
      <c r="BY29" s="54">
        <f t="shared" si="18"/>
        <v>2.8739676723013674</v>
      </c>
      <c r="BZ29" s="55">
        <f t="shared" si="19"/>
        <v>2503</v>
      </c>
      <c r="CA29" s="61"/>
      <c r="CB29" s="62"/>
      <c r="CC29" s="58"/>
      <c r="CD29" s="58"/>
      <c r="CE29" s="59"/>
      <c r="CF29" s="54">
        <f t="shared" si="20"/>
        <v>2.8739676723013674</v>
      </c>
      <c r="CG29" s="55">
        <f t="shared" si="21"/>
        <v>2503</v>
      </c>
      <c r="CH29" s="61"/>
      <c r="CI29" s="62"/>
      <c r="CJ29" s="58"/>
      <c r="CK29" s="58"/>
      <c r="CL29" s="59"/>
      <c r="CM29" s="54">
        <f t="shared" si="22"/>
        <v>2.8739676723013674</v>
      </c>
      <c r="CN29" s="55">
        <f t="shared" si="23"/>
        <v>2503</v>
      </c>
      <c r="CO29" s="61"/>
      <c r="CP29" s="62"/>
      <c r="CQ29" s="58"/>
      <c r="CR29" s="58"/>
      <c r="CS29" s="59"/>
      <c r="CT29" s="54">
        <f t="shared" si="24"/>
        <v>2.8739676723013674</v>
      </c>
      <c r="CU29" s="55">
        <f t="shared" si="25"/>
        <v>2503</v>
      </c>
      <c r="CV29" s="61"/>
      <c r="CW29" s="62"/>
      <c r="CX29" s="58"/>
      <c r="CY29" s="58"/>
      <c r="CZ29" s="59"/>
      <c r="DA29" s="54">
        <f t="shared" si="26"/>
        <v>2.8739676723013674</v>
      </c>
      <c r="DB29" s="55">
        <f t="shared" si="27"/>
        <v>2503</v>
      </c>
      <c r="DC29" s="61"/>
      <c r="DD29" s="62"/>
      <c r="DE29" s="58"/>
      <c r="DF29" s="58"/>
      <c r="DG29" s="59"/>
      <c r="DH29" s="54">
        <f t="shared" si="28"/>
        <v>2.8739676723013674</v>
      </c>
      <c r="DI29" s="55">
        <f t="shared" si="29"/>
        <v>2503</v>
      </c>
      <c r="DJ29" s="61"/>
      <c r="DK29" s="62"/>
      <c r="DL29" s="58"/>
      <c r="DM29" s="58"/>
      <c r="DN29" s="59"/>
      <c r="DO29" s="54">
        <f t="shared" si="30"/>
        <v>2.8739676723013674</v>
      </c>
      <c r="DP29" s="55">
        <f t="shared" si="31"/>
        <v>2503</v>
      </c>
      <c r="DQ29" s="61"/>
      <c r="DR29" s="62"/>
      <c r="DS29" s="58"/>
      <c r="DT29" s="58"/>
      <c r="DU29" s="59"/>
      <c r="DV29" s="54">
        <f t="shared" si="32"/>
        <v>2.8739676723013674</v>
      </c>
      <c r="DW29" s="55">
        <f t="shared" si="33"/>
        <v>2503</v>
      </c>
      <c r="DX29" s="61"/>
      <c r="DY29" s="62"/>
      <c r="DZ29" s="58"/>
      <c r="EA29" s="58"/>
      <c r="EB29" s="59"/>
      <c r="EC29" s="54">
        <f t="shared" si="34"/>
        <v>2.8739676723013674</v>
      </c>
      <c r="ED29" s="55">
        <f t="shared" si="35"/>
        <v>2503</v>
      </c>
      <c r="EE29" s="61"/>
      <c r="EF29" s="62"/>
      <c r="EG29" s="58"/>
      <c r="EH29" s="58"/>
      <c r="EI29" s="59"/>
      <c r="EJ29" s="54">
        <f t="shared" si="36"/>
        <v>2.8739676723013674</v>
      </c>
      <c r="EK29" s="55">
        <f t="shared" si="37"/>
        <v>2503</v>
      </c>
      <c r="EL29" s="61"/>
      <c r="EM29" s="62"/>
      <c r="EN29" s="58"/>
      <c r="EO29" s="58"/>
      <c r="EP29" s="59"/>
      <c r="EQ29" s="54">
        <f t="shared" si="38"/>
        <v>2.8739676723013674</v>
      </c>
      <c r="ER29" s="55">
        <f t="shared" si="39"/>
        <v>2503</v>
      </c>
      <c r="ES29" s="61"/>
      <c r="ET29" s="62"/>
      <c r="EU29" s="58"/>
      <c r="EV29" s="58"/>
      <c r="EW29" s="59"/>
      <c r="EX29" s="54">
        <f t="shared" si="40"/>
        <v>2.8739676723013674</v>
      </c>
      <c r="EY29" s="55">
        <f t="shared" si="41"/>
        <v>2503</v>
      </c>
      <c r="EZ29" s="61"/>
      <c r="FA29" s="62"/>
      <c r="FB29" s="58"/>
      <c r="FC29" s="58"/>
      <c r="FD29" s="59"/>
      <c r="FE29" s="54">
        <f t="shared" si="42"/>
        <v>2.8739676723013674</v>
      </c>
      <c r="FF29" s="55">
        <f t="shared" si="43"/>
        <v>2503</v>
      </c>
      <c r="FG29" s="61"/>
      <c r="FH29" s="62"/>
      <c r="FI29" s="58"/>
      <c r="FJ29" s="58"/>
      <c r="FK29" s="59"/>
      <c r="FL29" s="54">
        <f t="shared" si="44"/>
        <v>2.8739676723013674</v>
      </c>
      <c r="FM29" s="55">
        <f t="shared" si="45"/>
        <v>2503</v>
      </c>
      <c r="FN29" s="61"/>
      <c r="FO29" s="62"/>
      <c r="FP29" s="58"/>
      <c r="FQ29" s="58"/>
      <c r="FR29" s="59"/>
      <c r="FS29" s="54">
        <f t="shared" si="46"/>
        <v>2.8739676723013674</v>
      </c>
      <c r="FT29" s="55">
        <f t="shared" si="47"/>
        <v>2503</v>
      </c>
      <c r="FU29" s="61"/>
      <c r="FV29" s="62"/>
      <c r="FW29" s="58"/>
      <c r="FX29" s="58"/>
      <c r="FY29" s="59"/>
      <c r="FZ29" s="54">
        <f t="shared" si="48"/>
        <v>2.8739676723013674</v>
      </c>
      <c r="GA29" s="55">
        <f t="shared" si="49"/>
        <v>2503</v>
      </c>
      <c r="GB29" s="61"/>
      <c r="GC29" s="62"/>
      <c r="GD29" s="58"/>
      <c r="GE29" s="58"/>
      <c r="GF29" s="59"/>
      <c r="GG29" s="54">
        <f t="shared" si="50"/>
        <v>2.8739676723013674</v>
      </c>
      <c r="GH29" s="55">
        <f t="shared" si="51"/>
        <v>2503</v>
      </c>
      <c r="GI29" s="61"/>
      <c r="GJ29" s="62"/>
      <c r="GK29" s="58"/>
      <c r="GL29" s="58"/>
      <c r="GM29" s="59"/>
      <c r="GN29" s="54">
        <f t="shared" si="52"/>
        <v>2.8739676723013674</v>
      </c>
      <c r="GO29" s="55">
        <f t="shared" si="53"/>
        <v>2503</v>
      </c>
      <c r="GP29" s="61"/>
      <c r="GQ29" s="62"/>
      <c r="GR29" s="58"/>
      <c r="GS29" s="58"/>
      <c r="GT29" s="59"/>
      <c r="GU29" s="54">
        <f t="shared" si="54"/>
        <v>2.8739676723013674</v>
      </c>
      <c r="GV29" s="55">
        <f t="shared" si="55"/>
        <v>2503</v>
      </c>
    </row>
    <row r="30" spans="1:204" s="60" customFormat="1">
      <c r="A30" s="57">
        <v>27</v>
      </c>
      <c r="B30" s="61">
        <v>2</v>
      </c>
      <c r="C30" s="62"/>
      <c r="D30" s="58">
        <v>20</v>
      </c>
      <c r="E30" s="58"/>
      <c r="F30" s="59"/>
      <c r="G30" s="54">
        <f t="shared" si="57"/>
        <v>1.2756257631257626</v>
      </c>
      <c r="H30" s="55">
        <f t="shared" si="56"/>
        <v>2520</v>
      </c>
      <c r="I30" s="61">
        <v>3</v>
      </c>
      <c r="J30" s="62"/>
      <c r="K30" s="58">
        <v>20</v>
      </c>
      <c r="L30" s="58"/>
      <c r="M30" s="59"/>
      <c r="N30" s="54">
        <f t="shared" si="0"/>
        <v>1.4725122100122077</v>
      </c>
      <c r="O30" s="55">
        <f t="shared" si="1"/>
        <v>2520</v>
      </c>
      <c r="P30" s="61">
        <v>3</v>
      </c>
      <c r="Q30" s="62"/>
      <c r="R30" s="58">
        <v>20</v>
      </c>
      <c r="S30" s="58"/>
      <c r="T30" s="59"/>
      <c r="U30" s="54">
        <f t="shared" si="2"/>
        <v>1.7518162393162375</v>
      </c>
      <c r="V30" s="55">
        <f t="shared" si="3"/>
        <v>2520</v>
      </c>
      <c r="W30" s="61">
        <v>4</v>
      </c>
      <c r="X30" s="62"/>
      <c r="Y30" s="58">
        <v>20</v>
      </c>
      <c r="Z30" s="58"/>
      <c r="AA30" s="59"/>
      <c r="AB30" s="54">
        <f t="shared" si="4"/>
        <v>1.9810592185592184</v>
      </c>
      <c r="AC30" s="55">
        <f t="shared" si="5"/>
        <v>2520</v>
      </c>
      <c r="AD30" s="61"/>
      <c r="AE30" s="62"/>
      <c r="AF30" s="58">
        <v>20</v>
      </c>
      <c r="AG30" s="58"/>
      <c r="AH30" s="59"/>
      <c r="AI30" s="54">
        <f t="shared" si="6"/>
        <v>2.1321581196581199</v>
      </c>
      <c r="AJ30" s="55">
        <f t="shared" si="7"/>
        <v>2520</v>
      </c>
      <c r="AK30" s="61"/>
      <c r="AL30" s="62"/>
      <c r="AM30" s="58"/>
      <c r="AN30" s="58"/>
      <c r="AO30" s="59"/>
      <c r="AP30" s="54">
        <f t="shared" si="8"/>
        <v>2.3502594627594622</v>
      </c>
      <c r="AQ30" s="55">
        <f t="shared" si="9"/>
        <v>2520</v>
      </c>
      <c r="AR30" s="61"/>
      <c r="AS30" s="62"/>
      <c r="AT30" s="58"/>
      <c r="AU30" s="58"/>
      <c r="AV30" s="59"/>
      <c r="AW30" s="54">
        <f t="shared" si="10"/>
        <v>2.5149420024419999</v>
      </c>
      <c r="AX30" s="55">
        <f t="shared" si="11"/>
        <v>2520</v>
      </c>
      <c r="AY30" s="61">
        <v>4</v>
      </c>
      <c r="AZ30" s="62"/>
      <c r="BA30" s="58"/>
      <c r="BB30" s="58"/>
      <c r="BC30" s="59"/>
      <c r="BD30" s="54">
        <f t="shared" si="12"/>
        <v>2.6649876790624849</v>
      </c>
      <c r="BE30" s="55">
        <f t="shared" si="13"/>
        <v>2503</v>
      </c>
      <c r="BF30" s="61"/>
      <c r="BG30" s="62"/>
      <c r="BH30" s="58"/>
      <c r="BI30" s="58"/>
      <c r="BJ30" s="59"/>
      <c r="BK30" s="54">
        <f t="shared" si="14"/>
        <v>2.8499964377827895</v>
      </c>
      <c r="BL30" s="55">
        <f t="shared" si="15"/>
        <v>2503</v>
      </c>
      <c r="BM30" s="61"/>
      <c r="BN30" s="62"/>
      <c r="BO30" s="58"/>
      <c r="BP30" s="58"/>
      <c r="BQ30" s="59"/>
      <c r="BR30" s="54">
        <f t="shared" si="16"/>
        <v>2.8739676723013674</v>
      </c>
      <c r="BS30" s="55">
        <f t="shared" si="17"/>
        <v>2503</v>
      </c>
      <c r="BT30" s="61"/>
      <c r="BU30" s="62"/>
      <c r="BV30" s="58"/>
      <c r="BW30" s="58"/>
      <c r="BX30" s="59"/>
      <c r="BY30" s="54">
        <f t="shared" si="18"/>
        <v>2.8739676723013674</v>
      </c>
      <c r="BZ30" s="55">
        <f t="shared" si="19"/>
        <v>2503</v>
      </c>
      <c r="CA30" s="61"/>
      <c r="CB30" s="62"/>
      <c r="CC30" s="58"/>
      <c r="CD30" s="58"/>
      <c r="CE30" s="59"/>
      <c r="CF30" s="54">
        <f t="shared" si="20"/>
        <v>2.8739676723013674</v>
      </c>
      <c r="CG30" s="55">
        <f t="shared" si="21"/>
        <v>2503</v>
      </c>
      <c r="CH30" s="61"/>
      <c r="CI30" s="62"/>
      <c r="CJ30" s="58"/>
      <c r="CK30" s="58"/>
      <c r="CL30" s="59"/>
      <c r="CM30" s="54">
        <f t="shared" si="22"/>
        <v>2.8739676723013674</v>
      </c>
      <c r="CN30" s="55">
        <f t="shared" si="23"/>
        <v>2503</v>
      </c>
      <c r="CO30" s="61"/>
      <c r="CP30" s="62"/>
      <c r="CQ30" s="58"/>
      <c r="CR30" s="58"/>
      <c r="CS30" s="59"/>
      <c r="CT30" s="54">
        <f t="shared" si="24"/>
        <v>2.8739676723013674</v>
      </c>
      <c r="CU30" s="55">
        <f t="shared" si="25"/>
        <v>2503</v>
      </c>
      <c r="CV30" s="61"/>
      <c r="CW30" s="62"/>
      <c r="CX30" s="58"/>
      <c r="CY30" s="58"/>
      <c r="CZ30" s="59"/>
      <c r="DA30" s="54">
        <f t="shared" si="26"/>
        <v>2.8739676723013674</v>
      </c>
      <c r="DB30" s="55">
        <f t="shared" si="27"/>
        <v>2503</v>
      </c>
      <c r="DC30" s="61"/>
      <c r="DD30" s="62"/>
      <c r="DE30" s="58"/>
      <c r="DF30" s="58"/>
      <c r="DG30" s="59"/>
      <c r="DH30" s="54">
        <f t="shared" si="28"/>
        <v>2.8739676723013674</v>
      </c>
      <c r="DI30" s="55">
        <f t="shared" si="29"/>
        <v>2503</v>
      </c>
      <c r="DJ30" s="61"/>
      <c r="DK30" s="62"/>
      <c r="DL30" s="58"/>
      <c r="DM30" s="58"/>
      <c r="DN30" s="59"/>
      <c r="DO30" s="54">
        <f t="shared" si="30"/>
        <v>2.8739676723013674</v>
      </c>
      <c r="DP30" s="55">
        <f t="shared" si="31"/>
        <v>2503</v>
      </c>
      <c r="DQ30" s="61"/>
      <c r="DR30" s="62"/>
      <c r="DS30" s="58"/>
      <c r="DT30" s="58"/>
      <c r="DU30" s="59"/>
      <c r="DV30" s="54">
        <f t="shared" si="32"/>
        <v>2.8739676723013674</v>
      </c>
      <c r="DW30" s="55">
        <f t="shared" si="33"/>
        <v>2503</v>
      </c>
      <c r="DX30" s="61"/>
      <c r="DY30" s="62"/>
      <c r="DZ30" s="58"/>
      <c r="EA30" s="58"/>
      <c r="EB30" s="59"/>
      <c r="EC30" s="54">
        <f t="shared" si="34"/>
        <v>2.8739676723013674</v>
      </c>
      <c r="ED30" s="55">
        <f t="shared" si="35"/>
        <v>2503</v>
      </c>
      <c r="EE30" s="61"/>
      <c r="EF30" s="62"/>
      <c r="EG30" s="58"/>
      <c r="EH30" s="58"/>
      <c r="EI30" s="59"/>
      <c r="EJ30" s="54">
        <f t="shared" si="36"/>
        <v>2.8739676723013674</v>
      </c>
      <c r="EK30" s="55">
        <f t="shared" si="37"/>
        <v>2503</v>
      </c>
      <c r="EL30" s="61"/>
      <c r="EM30" s="62"/>
      <c r="EN30" s="58"/>
      <c r="EO30" s="58"/>
      <c r="EP30" s="59"/>
      <c r="EQ30" s="54">
        <f t="shared" si="38"/>
        <v>2.8739676723013674</v>
      </c>
      <c r="ER30" s="55">
        <f t="shared" si="39"/>
        <v>2503</v>
      </c>
      <c r="ES30" s="61"/>
      <c r="ET30" s="62"/>
      <c r="EU30" s="58"/>
      <c r="EV30" s="58"/>
      <c r="EW30" s="59"/>
      <c r="EX30" s="54">
        <f t="shared" si="40"/>
        <v>2.8739676723013674</v>
      </c>
      <c r="EY30" s="55">
        <f t="shared" si="41"/>
        <v>2503</v>
      </c>
      <c r="EZ30" s="61"/>
      <c r="FA30" s="62"/>
      <c r="FB30" s="58"/>
      <c r="FC30" s="58"/>
      <c r="FD30" s="59"/>
      <c r="FE30" s="54">
        <f t="shared" si="42"/>
        <v>2.8739676723013674</v>
      </c>
      <c r="FF30" s="55">
        <f t="shared" si="43"/>
        <v>2503</v>
      </c>
      <c r="FG30" s="61"/>
      <c r="FH30" s="62"/>
      <c r="FI30" s="58"/>
      <c r="FJ30" s="58"/>
      <c r="FK30" s="59"/>
      <c r="FL30" s="54">
        <f t="shared" si="44"/>
        <v>2.8739676723013674</v>
      </c>
      <c r="FM30" s="55">
        <f t="shared" si="45"/>
        <v>2503</v>
      </c>
      <c r="FN30" s="61"/>
      <c r="FO30" s="62"/>
      <c r="FP30" s="58"/>
      <c r="FQ30" s="58"/>
      <c r="FR30" s="59"/>
      <c r="FS30" s="54">
        <f t="shared" si="46"/>
        <v>2.8739676723013674</v>
      </c>
      <c r="FT30" s="55">
        <f t="shared" si="47"/>
        <v>2503</v>
      </c>
      <c r="FU30" s="61"/>
      <c r="FV30" s="62"/>
      <c r="FW30" s="58"/>
      <c r="FX30" s="58"/>
      <c r="FY30" s="59"/>
      <c r="FZ30" s="54">
        <f t="shared" si="48"/>
        <v>2.8739676723013674</v>
      </c>
      <c r="GA30" s="55">
        <f t="shared" si="49"/>
        <v>2503</v>
      </c>
      <c r="GB30" s="61"/>
      <c r="GC30" s="62"/>
      <c r="GD30" s="58"/>
      <c r="GE30" s="58"/>
      <c r="GF30" s="59"/>
      <c r="GG30" s="54">
        <f t="shared" si="50"/>
        <v>2.8739676723013674</v>
      </c>
      <c r="GH30" s="55">
        <f t="shared" si="51"/>
        <v>2503</v>
      </c>
      <c r="GI30" s="61"/>
      <c r="GJ30" s="62"/>
      <c r="GK30" s="58"/>
      <c r="GL30" s="58"/>
      <c r="GM30" s="59"/>
      <c r="GN30" s="54">
        <f t="shared" si="52"/>
        <v>2.8739676723013674</v>
      </c>
      <c r="GO30" s="55">
        <f t="shared" si="53"/>
        <v>2503</v>
      </c>
      <c r="GP30" s="61"/>
      <c r="GQ30" s="62"/>
      <c r="GR30" s="58"/>
      <c r="GS30" s="58"/>
      <c r="GT30" s="59"/>
      <c r="GU30" s="54">
        <f t="shared" si="54"/>
        <v>2.8739676723013674</v>
      </c>
      <c r="GV30" s="55">
        <f t="shared" si="55"/>
        <v>2503</v>
      </c>
    </row>
    <row r="31" spans="1:204" s="60" customFormat="1">
      <c r="A31" s="57">
        <v>28</v>
      </c>
      <c r="B31" s="61">
        <v>2</v>
      </c>
      <c r="C31" s="62"/>
      <c r="D31" s="58">
        <v>20</v>
      </c>
      <c r="E31" s="58"/>
      <c r="F31" s="59"/>
      <c r="G31" s="54">
        <f t="shared" si="57"/>
        <v>1.28325702075702</v>
      </c>
      <c r="H31" s="55">
        <f t="shared" si="56"/>
        <v>2520</v>
      </c>
      <c r="I31" s="61">
        <v>2</v>
      </c>
      <c r="J31" s="62"/>
      <c r="K31" s="58">
        <v>20</v>
      </c>
      <c r="L31" s="58"/>
      <c r="M31" s="59"/>
      <c r="N31" s="54">
        <f t="shared" si="0"/>
        <v>1.480143467643465</v>
      </c>
      <c r="O31" s="55">
        <f t="shared" si="1"/>
        <v>2520</v>
      </c>
      <c r="P31" s="61">
        <v>2</v>
      </c>
      <c r="Q31" s="62"/>
      <c r="R31" s="58">
        <v>20</v>
      </c>
      <c r="S31" s="58"/>
      <c r="T31" s="59"/>
      <c r="U31" s="54">
        <f t="shared" si="2"/>
        <v>1.7594474969474951</v>
      </c>
      <c r="V31" s="55">
        <f t="shared" si="3"/>
        <v>2520</v>
      </c>
      <c r="W31" s="61">
        <v>2</v>
      </c>
      <c r="X31" s="62"/>
      <c r="Y31" s="58"/>
      <c r="Z31" s="58"/>
      <c r="AA31" s="59"/>
      <c r="AB31" s="54">
        <f t="shared" si="4"/>
        <v>1.9847222222222223</v>
      </c>
      <c r="AC31" s="55">
        <f t="shared" si="5"/>
        <v>2520</v>
      </c>
      <c r="AD31" s="61"/>
      <c r="AE31" s="62"/>
      <c r="AF31" s="58">
        <v>20</v>
      </c>
      <c r="AG31" s="58"/>
      <c r="AH31" s="59"/>
      <c r="AI31" s="54">
        <f t="shared" si="6"/>
        <v>2.1361263736263738</v>
      </c>
      <c r="AJ31" s="55">
        <f t="shared" si="7"/>
        <v>2520</v>
      </c>
      <c r="AK31" s="61"/>
      <c r="AL31" s="62"/>
      <c r="AM31" s="58"/>
      <c r="AN31" s="58"/>
      <c r="AO31" s="59"/>
      <c r="AP31" s="54">
        <f t="shared" si="8"/>
        <v>2.3502594627594622</v>
      </c>
      <c r="AQ31" s="55">
        <f t="shared" si="9"/>
        <v>2520</v>
      </c>
      <c r="AR31" s="61"/>
      <c r="AS31" s="62"/>
      <c r="AT31" s="58">
        <v>20</v>
      </c>
      <c r="AU31" s="58"/>
      <c r="AV31" s="59"/>
      <c r="AW31" s="54">
        <f t="shared" si="10"/>
        <v>2.5189102564102539</v>
      </c>
      <c r="AX31" s="55">
        <f t="shared" si="11"/>
        <v>2520</v>
      </c>
      <c r="AY31" s="61">
        <v>3</v>
      </c>
      <c r="AZ31" s="62"/>
      <c r="BA31" s="58"/>
      <c r="BB31" s="58"/>
      <c r="BC31" s="59"/>
      <c r="BD31" s="54">
        <f t="shared" si="12"/>
        <v>2.6705195024129265</v>
      </c>
      <c r="BE31" s="55">
        <f t="shared" si="13"/>
        <v>2503</v>
      </c>
      <c r="BF31" s="61">
        <v>4</v>
      </c>
      <c r="BG31" s="62"/>
      <c r="BH31" s="58"/>
      <c r="BI31" s="58"/>
      <c r="BJ31" s="59"/>
      <c r="BK31" s="54">
        <f t="shared" si="14"/>
        <v>2.8573722022500441</v>
      </c>
      <c r="BL31" s="55">
        <f t="shared" si="15"/>
        <v>2503</v>
      </c>
      <c r="BM31" s="61"/>
      <c r="BN31" s="62"/>
      <c r="BO31" s="58"/>
      <c r="BP31" s="58"/>
      <c r="BQ31" s="59"/>
      <c r="BR31" s="54">
        <f t="shared" si="16"/>
        <v>2.8739676723013674</v>
      </c>
      <c r="BS31" s="55">
        <f t="shared" si="17"/>
        <v>2503</v>
      </c>
      <c r="BT31" s="61"/>
      <c r="BU31" s="62"/>
      <c r="BV31" s="58"/>
      <c r="BW31" s="58"/>
      <c r="BX31" s="59"/>
      <c r="BY31" s="54">
        <f t="shared" si="18"/>
        <v>2.8739676723013674</v>
      </c>
      <c r="BZ31" s="55">
        <f t="shared" si="19"/>
        <v>2503</v>
      </c>
      <c r="CA31" s="61"/>
      <c r="CB31" s="62"/>
      <c r="CC31" s="58"/>
      <c r="CD31" s="58"/>
      <c r="CE31" s="59"/>
      <c r="CF31" s="54">
        <f t="shared" si="20"/>
        <v>2.8739676723013674</v>
      </c>
      <c r="CG31" s="55">
        <f t="shared" si="21"/>
        <v>2503</v>
      </c>
      <c r="CH31" s="61"/>
      <c r="CI31" s="62"/>
      <c r="CJ31" s="58"/>
      <c r="CK31" s="58"/>
      <c r="CL31" s="59"/>
      <c r="CM31" s="54">
        <f t="shared" si="22"/>
        <v>2.8739676723013674</v>
      </c>
      <c r="CN31" s="55">
        <f t="shared" si="23"/>
        <v>2503</v>
      </c>
      <c r="CO31" s="61"/>
      <c r="CP31" s="62"/>
      <c r="CQ31" s="58"/>
      <c r="CR31" s="58"/>
      <c r="CS31" s="59"/>
      <c r="CT31" s="54">
        <f t="shared" si="24"/>
        <v>2.8739676723013674</v>
      </c>
      <c r="CU31" s="55">
        <f t="shared" si="25"/>
        <v>2503</v>
      </c>
      <c r="CV31" s="61"/>
      <c r="CW31" s="62"/>
      <c r="CX31" s="58"/>
      <c r="CY31" s="58"/>
      <c r="CZ31" s="59"/>
      <c r="DA31" s="54">
        <f t="shared" si="26"/>
        <v>2.8739676723013674</v>
      </c>
      <c r="DB31" s="55">
        <f t="shared" si="27"/>
        <v>2503</v>
      </c>
      <c r="DC31" s="61"/>
      <c r="DD31" s="62"/>
      <c r="DE31" s="58"/>
      <c r="DF31" s="58"/>
      <c r="DG31" s="59"/>
      <c r="DH31" s="54">
        <f t="shared" si="28"/>
        <v>2.8739676723013674</v>
      </c>
      <c r="DI31" s="55">
        <f t="shared" si="29"/>
        <v>2503</v>
      </c>
      <c r="DJ31" s="61"/>
      <c r="DK31" s="62"/>
      <c r="DL31" s="58"/>
      <c r="DM31" s="58"/>
      <c r="DN31" s="59"/>
      <c r="DO31" s="54">
        <f t="shared" si="30"/>
        <v>2.8739676723013674</v>
      </c>
      <c r="DP31" s="55">
        <f t="shared" si="31"/>
        <v>2503</v>
      </c>
      <c r="DQ31" s="61"/>
      <c r="DR31" s="62"/>
      <c r="DS31" s="58"/>
      <c r="DT31" s="58"/>
      <c r="DU31" s="59"/>
      <c r="DV31" s="54">
        <f t="shared" si="32"/>
        <v>2.8739676723013674</v>
      </c>
      <c r="DW31" s="55">
        <f t="shared" si="33"/>
        <v>2503</v>
      </c>
      <c r="DX31" s="61"/>
      <c r="DY31" s="62"/>
      <c r="DZ31" s="58"/>
      <c r="EA31" s="58"/>
      <c r="EB31" s="59"/>
      <c r="EC31" s="54">
        <f t="shared" si="34"/>
        <v>2.8739676723013674</v>
      </c>
      <c r="ED31" s="55">
        <f t="shared" si="35"/>
        <v>2503</v>
      </c>
      <c r="EE31" s="61"/>
      <c r="EF31" s="62"/>
      <c r="EG31" s="58"/>
      <c r="EH31" s="58"/>
      <c r="EI31" s="59"/>
      <c r="EJ31" s="54">
        <f t="shared" si="36"/>
        <v>2.8739676723013674</v>
      </c>
      <c r="EK31" s="55">
        <f t="shared" si="37"/>
        <v>2503</v>
      </c>
      <c r="EL31" s="61"/>
      <c r="EM31" s="62"/>
      <c r="EN31" s="58"/>
      <c r="EO31" s="58"/>
      <c r="EP31" s="59"/>
      <c r="EQ31" s="54">
        <f t="shared" si="38"/>
        <v>2.8739676723013674</v>
      </c>
      <c r="ER31" s="55">
        <f t="shared" si="39"/>
        <v>2503</v>
      </c>
      <c r="ES31" s="61"/>
      <c r="ET31" s="62"/>
      <c r="EU31" s="58"/>
      <c r="EV31" s="58"/>
      <c r="EW31" s="59"/>
      <c r="EX31" s="54">
        <f t="shared" si="40"/>
        <v>2.8739676723013674</v>
      </c>
      <c r="EY31" s="55">
        <f t="shared" si="41"/>
        <v>2503</v>
      </c>
      <c r="EZ31" s="61"/>
      <c r="FA31" s="62"/>
      <c r="FB31" s="58"/>
      <c r="FC31" s="58"/>
      <c r="FD31" s="59"/>
      <c r="FE31" s="54">
        <f t="shared" si="42"/>
        <v>2.8739676723013674</v>
      </c>
      <c r="FF31" s="55">
        <f t="shared" si="43"/>
        <v>2503</v>
      </c>
      <c r="FG31" s="61"/>
      <c r="FH31" s="62"/>
      <c r="FI31" s="58"/>
      <c r="FJ31" s="58"/>
      <c r="FK31" s="59"/>
      <c r="FL31" s="54">
        <f t="shared" si="44"/>
        <v>2.8739676723013674</v>
      </c>
      <c r="FM31" s="55">
        <f t="shared" si="45"/>
        <v>2503</v>
      </c>
      <c r="FN31" s="61"/>
      <c r="FO31" s="62"/>
      <c r="FP31" s="58"/>
      <c r="FQ31" s="58"/>
      <c r="FR31" s="59"/>
      <c r="FS31" s="54">
        <f t="shared" si="46"/>
        <v>2.8739676723013674</v>
      </c>
      <c r="FT31" s="55">
        <f t="shared" si="47"/>
        <v>2503</v>
      </c>
      <c r="FU31" s="61"/>
      <c r="FV31" s="62"/>
      <c r="FW31" s="58"/>
      <c r="FX31" s="58"/>
      <c r="FY31" s="59"/>
      <c r="FZ31" s="54">
        <f t="shared" si="48"/>
        <v>2.8739676723013674</v>
      </c>
      <c r="GA31" s="55">
        <f t="shared" si="49"/>
        <v>2503</v>
      </c>
      <c r="GB31" s="61"/>
      <c r="GC31" s="62"/>
      <c r="GD31" s="58"/>
      <c r="GE31" s="58"/>
      <c r="GF31" s="59"/>
      <c r="GG31" s="54">
        <f t="shared" si="50"/>
        <v>2.8739676723013674</v>
      </c>
      <c r="GH31" s="55">
        <f t="shared" si="51"/>
        <v>2503</v>
      </c>
      <c r="GI31" s="61"/>
      <c r="GJ31" s="62"/>
      <c r="GK31" s="58"/>
      <c r="GL31" s="58"/>
      <c r="GM31" s="59"/>
      <c r="GN31" s="54">
        <f t="shared" si="52"/>
        <v>2.8739676723013674</v>
      </c>
      <c r="GO31" s="55">
        <f t="shared" si="53"/>
        <v>2503</v>
      </c>
      <c r="GP31" s="61"/>
      <c r="GQ31" s="62"/>
      <c r="GR31" s="58"/>
      <c r="GS31" s="58"/>
      <c r="GT31" s="59"/>
      <c r="GU31" s="54">
        <f t="shared" si="54"/>
        <v>2.8739676723013674</v>
      </c>
      <c r="GV31" s="55">
        <f t="shared" si="55"/>
        <v>2503</v>
      </c>
    </row>
    <row r="32" spans="1:204" s="60" customFormat="1">
      <c r="A32" s="57">
        <v>29</v>
      </c>
      <c r="B32" s="61">
        <v>2</v>
      </c>
      <c r="C32" s="62"/>
      <c r="D32" s="58">
        <v>20</v>
      </c>
      <c r="E32" s="58"/>
      <c r="F32" s="59"/>
      <c r="G32" s="54">
        <f t="shared" si="57"/>
        <v>1.2908882783882776</v>
      </c>
      <c r="H32" s="55">
        <f t="shared" si="56"/>
        <v>2520</v>
      </c>
      <c r="I32" s="61">
        <v>3</v>
      </c>
      <c r="J32" s="62"/>
      <c r="K32" s="58">
        <v>20</v>
      </c>
      <c r="L32" s="58"/>
      <c r="M32" s="59"/>
      <c r="N32" s="54">
        <f t="shared" si="0"/>
        <v>1.4896062271062245</v>
      </c>
      <c r="O32" s="55">
        <f t="shared" si="1"/>
        <v>2520</v>
      </c>
      <c r="P32" s="61">
        <v>3</v>
      </c>
      <c r="Q32" s="62"/>
      <c r="R32" s="58">
        <v>20</v>
      </c>
      <c r="S32" s="58"/>
      <c r="T32" s="59"/>
      <c r="U32" s="54">
        <f t="shared" si="2"/>
        <v>1.7689102564102548</v>
      </c>
      <c r="V32" s="55">
        <f t="shared" si="3"/>
        <v>2520</v>
      </c>
      <c r="W32" s="61">
        <v>4</v>
      </c>
      <c r="X32" s="62"/>
      <c r="Y32" s="58"/>
      <c r="Z32" s="58"/>
      <c r="AA32" s="59"/>
      <c r="AB32" s="54">
        <f t="shared" si="4"/>
        <v>1.9920482295482294</v>
      </c>
      <c r="AC32" s="55">
        <f t="shared" si="5"/>
        <v>2520</v>
      </c>
      <c r="AD32" s="61"/>
      <c r="AE32" s="62"/>
      <c r="AF32" s="58">
        <v>20</v>
      </c>
      <c r="AG32" s="58"/>
      <c r="AH32" s="59"/>
      <c r="AI32" s="54">
        <f t="shared" si="6"/>
        <v>2.1400946275946278</v>
      </c>
      <c r="AJ32" s="55">
        <f t="shared" si="7"/>
        <v>2520</v>
      </c>
      <c r="AK32" s="61"/>
      <c r="AL32" s="62"/>
      <c r="AM32" s="58"/>
      <c r="AN32" s="58"/>
      <c r="AO32" s="59"/>
      <c r="AP32" s="54">
        <f t="shared" si="8"/>
        <v>2.3502594627594622</v>
      </c>
      <c r="AQ32" s="55">
        <f t="shared" si="9"/>
        <v>2520</v>
      </c>
      <c r="AR32" s="61">
        <v>3</v>
      </c>
      <c r="AS32" s="62"/>
      <c r="AT32" s="58"/>
      <c r="AU32" s="58"/>
      <c r="AV32" s="59"/>
      <c r="AW32" s="54">
        <f t="shared" si="10"/>
        <v>2.5244047619047598</v>
      </c>
      <c r="AX32" s="55">
        <f t="shared" si="11"/>
        <v>2520</v>
      </c>
      <c r="AY32" s="61"/>
      <c r="AZ32" s="62"/>
      <c r="BA32" s="58"/>
      <c r="BB32" s="58"/>
      <c r="BC32" s="59"/>
      <c r="BD32" s="54">
        <f t="shared" si="12"/>
        <v>2.6705195024129265</v>
      </c>
      <c r="BE32" s="55">
        <f t="shared" si="13"/>
        <v>2503</v>
      </c>
      <c r="BF32" s="61">
        <v>3</v>
      </c>
      <c r="BG32" s="62"/>
      <c r="BH32" s="58"/>
      <c r="BI32" s="58"/>
      <c r="BJ32" s="59"/>
      <c r="BK32" s="54">
        <f t="shared" si="14"/>
        <v>2.8629040256004852</v>
      </c>
      <c r="BL32" s="55">
        <f t="shared" si="15"/>
        <v>2503</v>
      </c>
      <c r="BM32" s="61"/>
      <c r="BN32" s="62"/>
      <c r="BO32" s="58"/>
      <c r="BP32" s="58"/>
      <c r="BQ32" s="59"/>
      <c r="BR32" s="54">
        <f t="shared" si="16"/>
        <v>2.8739676723013674</v>
      </c>
      <c r="BS32" s="55">
        <f t="shared" si="17"/>
        <v>2503</v>
      </c>
      <c r="BT32" s="61"/>
      <c r="BU32" s="62"/>
      <c r="BV32" s="58"/>
      <c r="BW32" s="58"/>
      <c r="BX32" s="59"/>
      <c r="BY32" s="54">
        <f t="shared" si="18"/>
        <v>2.8739676723013674</v>
      </c>
      <c r="BZ32" s="55">
        <f t="shared" si="19"/>
        <v>2503</v>
      </c>
      <c r="CA32" s="61"/>
      <c r="CB32" s="62"/>
      <c r="CC32" s="58"/>
      <c r="CD32" s="58"/>
      <c r="CE32" s="59"/>
      <c r="CF32" s="54">
        <f t="shared" si="20"/>
        <v>2.8739676723013674</v>
      </c>
      <c r="CG32" s="55">
        <f t="shared" si="21"/>
        <v>2503</v>
      </c>
      <c r="CH32" s="61"/>
      <c r="CI32" s="62"/>
      <c r="CJ32" s="58"/>
      <c r="CK32" s="58"/>
      <c r="CL32" s="59"/>
      <c r="CM32" s="54">
        <f t="shared" si="22"/>
        <v>2.8739676723013674</v>
      </c>
      <c r="CN32" s="55">
        <f t="shared" si="23"/>
        <v>2503</v>
      </c>
      <c r="CO32" s="61"/>
      <c r="CP32" s="62"/>
      <c r="CQ32" s="58"/>
      <c r="CR32" s="58"/>
      <c r="CS32" s="59"/>
      <c r="CT32" s="54">
        <f t="shared" si="24"/>
        <v>2.8739676723013674</v>
      </c>
      <c r="CU32" s="55">
        <f t="shared" si="25"/>
        <v>2503</v>
      </c>
      <c r="CV32" s="61"/>
      <c r="CW32" s="62"/>
      <c r="CX32" s="58"/>
      <c r="CY32" s="58"/>
      <c r="CZ32" s="59"/>
      <c r="DA32" s="54">
        <f t="shared" si="26"/>
        <v>2.8739676723013674</v>
      </c>
      <c r="DB32" s="55">
        <f t="shared" si="27"/>
        <v>2503</v>
      </c>
      <c r="DC32" s="61"/>
      <c r="DD32" s="62"/>
      <c r="DE32" s="58"/>
      <c r="DF32" s="58"/>
      <c r="DG32" s="59"/>
      <c r="DH32" s="54">
        <f t="shared" si="28"/>
        <v>2.8739676723013674</v>
      </c>
      <c r="DI32" s="55">
        <f t="shared" si="29"/>
        <v>2503</v>
      </c>
      <c r="DJ32" s="61"/>
      <c r="DK32" s="62"/>
      <c r="DL32" s="58"/>
      <c r="DM32" s="58"/>
      <c r="DN32" s="59"/>
      <c r="DO32" s="54">
        <f t="shared" si="30"/>
        <v>2.8739676723013674</v>
      </c>
      <c r="DP32" s="55">
        <f t="shared" si="31"/>
        <v>2503</v>
      </c>
      <c r="DQ32" s="61"/>
      <c r="DR32" s="62"/>
      <c r="DS32" s="58"/>
      <c r="DT32" s="58"/>
      <c r="DU32" s="59"/>
      <c r="DV32" s="54">
        <f t="shared" si="32"/>
        <v>2.8739676723013674</v>
      </c>
      <c r="DW32" s="55">
        <f t="shared" si="33"/>
        <v>2503</v>
      </c>
      <c r="DX32" s="61"/>
      <c r="DY32" s="62"/>
      <c r="DZ32" s="58"/>
      <c r="EA32" s="58"/>
      <c r="EB32" s="59"/>
      <c r="EC32" s="54">
        <f t="shared" si="34"/>
        <v>2.8739676723013674</v>
      </c>
      <c r="ED32" s="55">
        <f t="shared" si="35"/>
        <v>2503</v>
      </c>
      <c r="EE32" s="61"/>
      <c r="EF32" s="62"/>
      <c r="EG32" s="58"/>
      <c r="EH32" s="58"/>
      <c r="EI32" s="59"/>
      <c r="EJ32" s="54">
        <f t="shared" si="36"/>
        <v>2.8739676723013674</v>
      </c>
      <c r="EK32" s="55">
        <f t="shared" si="37"/>
        <v>2503</v>
      </c>
      <c r="EL32" s="61"/>
      <c r="EM32" s="62"/>
      <c r="EN32" s="58"/>
      <c r="EO32" s="58"/>
      <c r="EP32" s="59"/>
      <c r="EQ32" s="54">
        <f t="shared" si="38"/>
        <v>2.8739676723013674</v>
      </c>
      <c r="ER32" s="55">
        <f t="shared" si="39"/>
        <v>2503</v>
      </c>
      <c r="ES32" s="61"/>
      <c r="ET32" s="62"/>
      <c r="EU32" s="58"/>
      <c r="EV32" s="58"/>
      <c r="EW32" s="59"/>
      <c r="EX32" s="54">
        <f t="shared" si="40"/>
        <v>2.8739676723013674</v>
      </c>
      <c r="EY32" s="55">
        <f t="shared" si="41"/>
        <v>2503</v>
      </c>
      <c r="EZ32" s="61"/>
      <c r="FA32" s="62"/>
      <c r="FB32" s="58"/>
      <c r="FC32" s="58"/>
      <c r="FD32" s="59"/>
      <c r="FE32" s="54">
        <f t="shared" si="42"/>
        <v>2.8739676723013674</v>
      </c>
      <c r="FF32" s="55">
        <f t="shared" si="43"/>
        <v>2503</v>
      </c>
      <c r="FG32" s="61"/>
      <c r="FH32" s="62"/>
      <c r="FI32" s="58"/>
      <c r="FJ32" s="58"/>
      <c r="FK32" s="59"/>
      <c r="FL32" s="54">
        <f t="shared" si="44"/>
        <v>2.8739676723013674</v>
      </c>
      <c r="FM32" s="55">
        <f t="shared" si="45"/>
        <v>2503</v>
      </c>
      <c r="FN32" s="61"/>
      <c r="FO32" s="62"/>
      <c r="FP32" s="58"/>
      <c r="FQ32" s="58"/>
      <c r="FR32" s="59"/>
      <c r="FS32" s="54">
        <f t="shared" si="46"/>
        <v>2.8739676723013674</v>
      </c>
      <c r="FT32" s="55">
        <f t="shared" si="47"/>
        <v>2503</v>
      </c>
      <c r="FU32" s="61"/>
      <c r="FV32" s="62"/>
      <c r="FW32" s="58"/>
      <c r="FX32" s="58"/>
      <c r="FY32" s="59"/>
      <c r="FZ32" s="54">
        <f t="shared" si="48"/>
        <v>2.8739676723013674</v>
      </c>
      <c r="GA32" s="55">
        <f t="shared" si="49"/>
        <v>2503</v>
      </c>
      <c r="GB32" s="61"/>
      <c r="GC32" s="62"/>
      <c r="GD32" s="58"/>
      <c r="GE32" s="58"/>
      <c r="GF32" s="59"/>
      <c r="GG32" s="54">
        <f t="shared" si="50"/>
        <v>2.8739676723013674</v>
      </c>
      <c r="GH32" s="55">
        <f t="shared" si="51"/>
        <v>2503</v>
      </c>
      <c r="GI32" s="61"/>
      <c r="GJ32" s="62"/>
      <c r="GK32" s="58"/>
      <c r="GL32" s="58"/>
      <c r="GM32" s="59"/>
      <c r="GN32" s="54">
        <f t="shared" si="52"/>
        <v>2.8739676723013674</v>
      </c>
      <c r="GO32" s="55">
        <f t="shared" si="53"/>
        <v>2503</v>
      </c>
      <c r="GP32" s="61"/>
      <c r="GQ32" s="62"/>
      <c r="GR32" s="58"/>
      <c r="GS32" s="58"/>
      <c r="GT32" s="59"/>
      <c r="GU32" s="54">
        <f t="shared" si="54"/>
        <v>2.8739676723013674</v>
      </c>
      <c r="GV32" s="55">
        <f t="shared" si="55"/>
        <v>2503</v>
      </c>
    </row>
    <row r="33" spans="1:204" s="60" customFormat="1">
      <c r="A33" s="57">
        <v>30</v>
      </c>
      <c r="B33" s="61"/>
      <c r="C33" s="62"/>
      <c r="D33" s="58">
        <v>20</v>
      </c>
      <c r="E33" s="58"/>
      <c r="F33" s="59"/>
      <c r="G33" s="54">
        <f t="shared" si="57"/>
        <v>1.2948565323565315</v>
      </c>
      <c r="H33" s="55">
        <f t="shared" si="56"/>
        <v>2520</v>
      </c>
      <c r="I33" s="61">
        <v>3</v>
      </c>
      <c r="J33" s="62"/>
      <c r="K33" s="58">
        <v>20</v>
      </c>
      <c r="L33" s="58"/>
      <c r="M33" s="59"/>
      <c r="N33" s="54">
        <f t="shared" si="0"/>
        <v>1.4990689865689839</v>
      </c>
      <c r="O33" s="55">
        <f t="shared" si="1"/>
        <v>2520</v>
      </c>
      <c r="P33" s="61"/>
      <c r="Q33" s="62"/>
      <c r="R33" s="58">
        <v>20</v>
      </c>
      <c r="S33" s="58"/>
      <c r="T33" s="59"/>
      <c r="U33" s="54">
        <f t="shared" si="2"/>
        <v>1.7728785103785087</v>
      </c>
      <c r="V33" s="55">
        <f t="shared" si="3"/>
        <v>2520</v>
      </c>
      <c r="W33" s="61">
        <v>1</v>
      </c>
      <c r="X33" s="62"/>
      <c r="Y33" s="58"/>
      <c r="Z33" s="58"/>
      <c r="AA33" s="59"/>
      <c r="AB33" s="54">
        <f t="shared" si="4"/>
        <v>1.9938797313797314</v>
      </c>
      <c r="AC33" s="55">
        <f t="shared" si="5"/>
        <v>2520</v>
      </c>
      <c r="AD33" s="61"/>
      <c r="AE33" s="62"/>
      <c r="AF33" s="58">
        <v>20</v>
      </c>
      <c r="AG33" s="58">
        <v>20</v>
      </c>
      <c r="AH33" s="59"/>
      <c r="AI33" s="54">
        <f t="shared" si="6"/>
        <v>2.1480311355311357</v>
      </c>
      <c r="AJ33" s="55">
        <f t="shared" si="7"/>
        <v>2520</v>
      </c>
      <c r="AK33" s="61"/>
      <c r="AL33" s="62"/>
      <c r="AM33" s="58"/>
      <c r="AN33" s="58"/>
      <c r="AO33" s="59"/>
      <c r="AP33" s="54">
        <f t="shared" si="8"/>
        <v>2.3502594627594622</v>
      </c>
      <c r="AQ33" s="55">
        <f t="shared" si="9"/>
        <v>2520</v>
      </c>
      <c r="AR33" s="61"/>
      <c r="AS33" s="62"/>
      <c r="AT33" s="58"/>
      <c r="AU33" s="58"/>
      <c r="AV33" s="59"/>
      <c r="AW33" s="54">
        <f t="shared" si="10"/>
        <v>2.5244047619047598</v>
      </c>
      <c r="AX33" s="55">
        <f t="shared" si="11"/>
        <v>2520</v>
      </c>
      <c r="AY33" s="61"/>
      <c r="AZ33" s="62"/>
      <c r="BA33" s="58"/>
      <c r="BB33" s="58"/>
      <c r="BC33" s="59"/>
      <c r="BD33" s="54">
        <f t="shared" si="12"/>
        <v>2.6705195024129265</v>
      </c>
      <c r="BE33" s="55">
        <f t="shared" si="13"/>
        <v>2503</v>
      </c>
      <c r="BF33" s="61">
        <v>3</v>
      </c>
      <c r="BG33" s="62"/>
      <c r="BH33" s="58"/>
      <c r="BI33" s="58"/>
      <c r="BJ33" s="59"/>
      <c r="BK33" s="54">
        <f t="shared" si="14"/>
        <v>2.8684358489509263</v>
      </c>
      <c r="BL33" s="55">
        <f t="shared" si="15"/>
        <v>2503</v>
      </c>
      <c r="BM33" s="61"/>
      <c r="BN33" s="62"/>
      <c r="BO33" s="58"/>
      <c r="BP33" s="58"/>
      <c r="BQ33" s="59"/>
      <c r="BR33" s="54">
        <f t="shared" si="16"/>
        <v>2.8739676723013674</v>
      </c>
      <c r="BS33" s="55">
        <f t="shared" si="17"/>
        <v>2503</v>
      </c>
      <c r="BT33" s="61"/>
      <c r="BU33" s="62"/>
      <c r="BV33" s="58"/>
      <c r="BW33" s="58"/>
      <c r="BX33" s="59"/>
      <c r="BY33" s="54">
        <f t="shared" si="18"/>
        <v>2.8739676723013674</v>
      </c>
      <c r="BZ33" s="55">
        <f t="shared" si="19"/>
        <v>2503</v>
      </c>
      <c r="CA33" s="61"/>
      <c r="CB33" s="62"/>
      <c r="CC33" s="58"/>
      <c r="CD33" s="58"/>
      <c r="CE33" s="59"/>
      <c r="CF33" s="54">
        <f t="shared" si="20"/>
        <v>2.8739676723013674</v>
      </c>
      <c r="CG33" s="55">
        <f t="shared" si="21"/>
        <v>2503</v>
      </c>
      <c r="CH33" s="61"/>
      <c r="CI33" s="62"/>
      <c r="CJ33" s="58"/>
      <c r="CK33" s="58"/>
      <c r="CL33" s="59"/>
      <c r="CM33" s="54">
        <f t="shared" si="22"/>
        <v>2.8739676723013674</v>
      </c>
      <c r="CN33" s="55">
        <f t="shared" si="23"/>
        <v>2503</v>
      </c>
      <c r="CO33" s="61"/>
      <c r="CP33" s="62"/>
      <c r="CQ33" s="58"/>
      <c r="CR33" s="58"/>
      <c r="CS33" s="59"/>
      <c r="CT33" s="54">
        <f t="shared" si="24"/>
        <v>2.8739676723013674</v>
      </c>
      <c r="CU33" s="55">
        <f t="shared" si="25"/>
        <v>2503</v>
      </c>
      <c r="CV33" s="61"/>
      <c r="CW33" s="62"/>
      <c r="CX33" s="58"/>
      <c r="CY33" s="58"/>
      <c r="CZ33" s="59"/>
      <c r="DA33" s="54">
        <f t="shared" si="26"/>
        <v>2.8739676723013674</v>
      </c>
      <c r="DB33" s="55">
        <f t="shared" si="27"/>
        <v>2503</v>
      </c>
      <c r="DC33" s="61"/>
      <c r="DD33" s="62"/>
      <c r="DE33" s="58"/>
      <c r="DF33" s="58"/>
      <c r="DG33" s="59"/>
      <c r="DH33" s="54">
        <f t="shared" si="28"/>
        <v>2.8739676723013674</v>
      </c>
      <c r="DI33" s="55">
        <f t="shared" si="29"/>
        <v>2503</v>
      </c>
      <c r="DJ33" s="61"/>
      <c r="DK33" s="62"/>
      <c r="DL33" s="58"/>
      <c r="DM33" s="58"/>
      <c r="DN33" s="59"/>
      <c r="DO33" s="54">
        <f t="shared" si="30"/>
        <v>2.8739676723013674</v>
      </c>
      <c r="DP33" s="55">
        <f t="shared" si="31"/>
        <v>2503</v>
      </c>
      <c r="DQ33" s="61"/>
      <c r="DR33" s="62"/>
      <c r="DS33" s="58"/>
      <c r="DT33" s="58"/>
      <c r="DU33" s="59"/>
      <c r="DV33" s="54">
        <f t="shared" si="32"/>
        <v>2.8739676723013674</v>
      </c>
      <c r="DW33" s="55">
        <f t="shared" si="33"/>
        <v>2503</v>
      </c>
      <c r="DX33" s="61"/>
      <c r="DY33" s="62"/>
      <c r="DZ33" s="58"/>
      <c r="EA33" s="58"/>
      <c r="EB33" s="59"/>
      <c r="EC33" s="54">
        <f t="shared" si="34"/>
        <v>2.8739676723013674</v>
      </c>
      <c r="ED33" s="55">
        <f t="shared" si="35"/>
        <v>2503</v>
      </c>
      <c r="EE33" s="61"/>
      <c r="EF33" s="62"/>
      <c r="EG33" s="58"/>
      <c r="EH33" s="58"/>
      <c r="EI33" s="59"/>
      <c r="EJ33" s="54">
        <f t="shared" si="36"/>
        <v>2.8739676723013674</v>
      </c>
      <c r="EK33" s="55">
        <f t="shared" si="37"/>
        <v>2503</v>
      </c>
      <c r="EL33" s="61"/>
      <c r="EM33" s="62"/>
      <c r="EN33" s="58"/>
      <c r="EO33" s="58"/>
      <c r="EP33" s="59"/>
      <c r="EQ33" s="54">
        <f t="shared" si="38"/>
        <v>2.8739676723013674</v>
      </c>
      <c r="ER33" s="55">
        <f t="shared" si="39"/>
        <v>2503</v>
      </c>
      <c r="ES33" s="61"/>
      <c r="ET33" s="62"/>
      <c r="EU33" s="58"/>
      <c r="EV33" s="58"/>
      <c r="EW33" s="59"/>
      <c r="EX33" s="54">
        <f t="shared" si="40"/>
        <v>2.8739676723013674</v>
      </c>
      <c r="EY33" s="55">
        <f t="shared" si="41"/>
        <v>2503</v>
      </c>
      <c r="EZ33" s="61"/>
      <c r="FA33" s="62"/>
      <c r="FB33" s="58"/>
      <c r="FC33" s="58"/>
      <c r="FD33" s="59"/>
      <c r="FE33" s="54">
        <f t="shared" si="42"/>
        <v>2.8739676723013674</v>
      </c>
      <c r="FF33" s="55">
        <f t="shared" si="43"/>
        <v>2503</v>
      </c>
      <c r="FG33" s="61"/>
      <c r="FH33" s="62"/>
      <c r="FI33" s="58"/>
      <c r="FJ33" s="58"/>
      <c r="FK33" s="59"/>
      <c r="FL33" s="54">
        <f t="shared" si="44"/>
        <v>2.8739676723013674</v>
      </c>
      <c r="FM33" s="55">
        <f t="shared" si="45"/>
        <v>2503</v>
      </c>
      <c r="FN33" s="61"/>
      <c r="FO33" s="62"/>
      <c r="FP33" s="58"/>
      <c r="FQ33" s="58"/>
      <c r="FR33" s="59"/>
      <c r="FS33" s="54">
        <f t="shared" si="46"/>
        <v>2.8739676723013674</v>
      </c>
      <c r="FT33" s="55">
        <f t="shared" si="47"/>
        <v>2503</v>
      </c>
      <c r="FU33" s="61"/>
      <c r="FV33" s="62"/>
      <c r="FW33" s="58"/>
      <c r="FX33" s="58"/>
      <c r="FY33" s="59"/>
      <c r="FZ33" s="54">
        <f t="shared" si="48"/>
        <v>2.8739676723013674</v>
      </c>
      <c r="GA33" s="55">
        <f t="shared" si="49"/>
        <v>2503</v>
      </c>
      <c r="GB33" s="61"/>
      <c r="GC33" s="62"/>
      <c r="GD33" s="58"/>
      <c r="GE33" s="58"/>
      <c r="GF33" s="59"/>
      <c r="GG33" s="54">
        <f t="shared" si="50"/>
        <v>2.8739676723013674</v>
      </c>
      <c r="GH33" s="55">
        <f t="shared" si="51"/>
        <v>2503</v>
      </c>
      <c r="GI33" s="61"/>
      <c r="GJ33" s="62"/>
      <c r="GK33" s="58"/>
      <c r="GL33" s="58"/>
      <c r="GM33" s="59"/>
      <c r="GN33" s="54">
        <f t="shared" si="52"/>
        <v>2.8739676723013674</v>
      </c>
      <c r="GO33" s="55">
        <f t="shared" si="53"/>
        <v>2503</v>
      </c>
      <c r="GP33" s="61"/>
      <c r="GQ33" s="62"/>
      <c r="GR33" s="58"/>
      <c r="GS33" s="58"/>
      <c r="GT33" s="59"/>
      <c r="GU33" s="54">
        <f t="shared" si="54"/>
        <v>2.8739676723013674</v>
      </c>
      <c r="GV33" s="55">
        <f t="shared" si="55"/>
        <v>2503</v>
      </c>
    </row>
    <row r="34" spans="1:204" s="70" customFormat="1" ht="13.5" thickBot="1">
      <c r="A34" s="63">
        <v>31</v>
      </c>
      <c r="B34" s="64"/>
      <c r="C34" s="65"/>
      <c r="D34" s="66">
        <v>20</v>
      </c>
      <c r="E34" s="66"/>
      <c r="F34" s="67"/>
      <c r="G34" s="54">
        <f t="shared" si="57"/>
        <v>1.2988247863247855</v>
      </c>
      <c r="H34" s="55">
        <f t="shared" si="56"/>
        <v>2520</v>
      </c>
      <c r="I34" s="64">
        <v>2</v>
      </c>
      <c r="J34" s="65"/>
      <c r="K34" s="66">
        <v>20</v>
      </c>
      <c r="L34" s="66"/>
      <c r="M34" s="67"/>
      <c r="N34" s="68">
        <f t="shared" si="0"/>
        <v>1.5067002442002415</v>
      </c>
      <c r="O34" s="69">
        <f t="shared" si="1"/>
        <v>2520</v>
      </c>
      <c r="P34" s="64"/>
      <c r="Q34" s="65"/>
      <c r="R34" s="66"/>
      <c r="S34" s="66"/>
      <c r="T34" s="67"/>
      <c r="U34" s="68">
        <f t="shared" si="2"/>
        <v>1.7728785103785087</v>
      </c>
      <c r="V34" s="69">
        <f t="shared" si="3"/>
        <v>2520</v>
      </c>
      <c r="W34" s="64">
        <v>1</v>
      </c>
      <c r="X34" s="65"/>
      <c r="Y34" s="66"/>
      <c r="Z34" s="66"/>
      <c r="AA34" s="67"/>
      <c r="AB34" s="68">
        <f t="shared" si="4"/>
        <v>1.9957112332112332</v>
      </c>
      <c r="AC34" s="69">
        <f t="shared" si="5"/>
        <v>2520</v>
      </c>
      <c r="AD34" s="64"/>
      <c r="AE34" s="65"/>
      <c r="AF34" s="66"/>
      <c r="AG34" s="66"/>
      <c r="AH34" s="67"/>
      <c r="AI34" s="68">
        <f t="shared" si="6"/>
        <v>2.1480311355311357</v>
      </c>
      <c r="AJ34" s="69">
        <f t="shared" si="7"/>
        <v>2520</v>
      </c>
      <c r="AK34" s="64"/>
      <c r="AL34" s="65"/>
      <c r="AM34" s="66"/>
      <c r="AN34" s="66"/>
      <c r="AO34" s="67"/>
      <c r="AP34" s="68">
        <f t="shared" si="8"/>
        <v>2.3502594627594622</v>
      </c>
      <c r="AQ34" s="69">
        <f t="shared" si="9"/>
        <v>2520</v>
      </c>
      <c r="AR34" s="64"/>
      <c r="AS34" s="65"/>
      <c r="AT34" s="66"/>
      <c r="AU34" s="66"/>
      <c r="AV34" s="67"/>
      <c r="AW34" s="68">
        <f t="shared" si="10"/>
        <v>2.5244047619047598</v>
      </c>
      <c r="AX34" s="69">
        <f t="shared" si="11"/>
        <v>2520</v>
      </c>
      <c r="AY34" s="64"/>
      <c r="AZ34" s="65"/>
      <c r="BA34" s="66"/>
      <c r="BB34" s="66"/>
      <c r="BC34" s="67"/>
      <c r="BD34" s="68">
        <f t="shared" si="12"/>
        <v>2.6705195024129265</v>
      </c>
      <c r="BE34" s="69">
        <f t="shared" si="13"/>
        <v>2503</v>
      </c>
      <c r="BF34" s="64">
        <v>3</v>
      </c>
      <c r="BG34" s="65"/>
      <c r="BH34" s="66"/>
      <c r="BI34" s="66"/>
      <c r="BJ34" s="67"/>
      <c r="BK34" s="68">
        <f t="shared" si="14"/>
        <v>2.8739676723013674</v>
      </c>
      <c r="BL34" s="69">
        <f t="shared" si="15"/>
        <v>2503</v>
      </c>
      <c r="BM34" s="64"/>
      <c r="BN34" s="65"/>
      <c r="BO34" s="66"/>
      <c r="BP34" s="66"/>
      <c r="BQ34" s="67"/>
      <c r="BR34" s="68">
        <f t="shared" si="16"/>
        <v>2.8739676723013674</v>
      </c>
      <c r="BS34" s="69">
        <f t="shared" si="17"/>
        <v>2503</v>
      </c>
      <c r="BT34" s="64"/>
      <c r="BU34" s="65"/>
      <c r="BV34" s="66"/>
      <c r="BW34" s="66"/>
      <c r="BX34" s="67"/>
      <c r="BY34" s="68">
        <f t="shared" si="18"/>
        <v>2.8739676723013674</v>
      </c>
      <c r="BZ34" s="69">
        <f t="shared" si="19"/>
        <v>2503</v>
      </c>
      <c r="CA34" s="64"/>
      <c r="CB34" s="65"/>
      <c r="CC34" s="66"/>
      <c r="CD34" s="66"/>
      <c r="CE34" s="67"/>
      <c r="CF34" s="68">
        <f t="shared" si="20"/>
        <v>2.8739676723013674</v>
      </c>
      <c r="CG34" s="69">
        <f t="shared" si="21"/>
        <v>2503</v>
      </c>
      <c r="CH34" s="64"/>
      <c r="CI34" s="65"/>
      <c r="CJ34" s="66"/>
      <c r="CK34" s="66"/>
      <c r="CL34" s="67"/>
      <c r="CM34" s="68">
        <f t="shared" si="22"/>
        <v>2.8739676723013674</v>
      </c>
      <c r="CN34" s="69">
        <f t="shared" si="23"/>
        <v>2503</v>
      </c>
      <c r="CO34" s="64"/>
      <c r="CP34" s="65"/>
      <c r="CQ34" s="66"/>
      <c r="CR34" s="66"/>
      <c r="CS34" s="67"/>
      <c r="CT34" s="68">
        <f t="shared" si="24"/>
        <v>2.8739676723013674</v>
      </c>
      <c r="CU34" s="69">
        <f t="shared" si="25"/>
        <v>2503</v>
      </c>
      <c r="CV34" s="64"/>
      <c r="CW34" s="65"/>
      <c r="CX34" s="66"/>
      <c r="CY34" s="66"/>
      <c r="CZ34" s="67"/>
      <c r="DA34" s="68">
        <f t="shared" si="26"/>
        <v>2.8739676723013674</v>
      </c>
      <c r="DB34" s="69">
        <f t="shared" si="27"/>
        <v>2503</v>
      </c>
      <c r="DC34" s="64"/>
      <c r="DD34" s="65"/>
      <c r="DE34" s="66"/>
      <c r="DF34" s="66"/>
      <c r="DG34" s="67"/>
      <c r="DH34" s="68">
        <f t="shared" si="28"/>
        <v>2.8739676723013674</v>
      </c>
      <c r="DI34" s="69">
        <f t="shared" si="29"/>
        <v>2503</v>
      </c>
      <c r="DJ34" s="64"/>
      <c r="DK34" s="65"/>
      <c r="DL34" s="66"/>
      <c r="DM34" s="66"/>
      <c r="DN34" s="67"/>
      <c r="DO34" s="68">
        <f t="shared" si="30"/>
        <v>2.8739676723013674</v>
      </c>
      <c r="DP34" s="69">
        <f t="shared" si="31"/>
        <v>2503</v>
      </c>
      <c r="DQ34" s="64"/>
      <c r="DR34" s="65"/>
      <c r="DS34" s="66"/>
      <c r="DT34" s="66"/>
      <c r="DU34" s="67"/>
      <c r="DV34" s="68">
        <f t="shared" si="32"/>
        <v>2.8739676723013674</v>
      </c>
      <c r="DW34" s="69">
        <f t="shared" si="33"/>
        <v>2503</v>
      </c>
      <c r="DX34" s="64"/>
      <c r="DY34" s="65"/>
      <c r="DZ34" s="66"/>
      <c r="EA34" s="66"/>
      <c r="EB34" s="67"/>
      <c r="EC34" s="68">
        <f t="shared" si="34"/>
        <v>2.8739676723013674</v>
      </c>
      <c r="ED34" s="69">
        <f t="shared" si="35"/>
        <v>2503</v>
      </c>
      <c r="EE34" s="64"/>
      <c r="EF34" s="65"/>
      <c r="EG34" s="66"/>
      <c r="EH34" s="66"/>
      <c r="EI34" s="67"/>
      <c r="EJ34" s="68">
        <f t="shared" si="36"/>
        <v>2.8739676723013674</v>
      </c>
      <c r="EK34" s="69">
        <f t="shared" si="37"/>
        <v>2503</v>
      </c>
      <c r="EL34" s="64"/>
      <c r="EM34" s="65"/>
      <c r="EN34" s="66"/>
      <c r="EO34" s="66"/>
      <c r="EP34" s="67"/>
      <c r="EQ34" s="68">
        <f t="shared" si="38"/>
        <v>2.8739676723013674</v>
      </c>
      <c r="ER34" s="69">
        <f t="shared" si="39"/>
        <v>2503</v>
      </c>
      <c r="ES34" s="64"/>
      <c r="ET34" s="65"/>
      <c r="EU34" s="66"/>
      <c r="EV34" s="66"/>
      <c r="EW34" s="67"/>
      <c r="EX34" s="68">
        <f t="shared" si="40"/>
        <v>2.8739676723013674</v>
      </c>
      <c r="EY34" s="69">
        <f t="shared" si="41"/>
        <v>2503</v>
      </c>
      <c r="EZ34" s="64"/>
      <c r="FA34" s="65"/>
      <c r="FB34" s="66"/>
      <c r="FC34" s="66"/>
      <c r="FD34" s="67"/>
      <c r="FE34" s="68">
        <f t="shared" si="42"/>
        <v>2.8739676723013674</v>
      </c>
      <c r="FF34" s="69">
        <f t="shared" si="43"/>
        <v>2503</v>
      </c>
      <c r="FG34" s="64"/>
      <c r="FH34" s="65"/>
      <c r="FI34" s="66"/>
      <c r="FJ34" s="66"/>
      <c r="FK34" s="67"/>
      <c r="FL34" s="68">
        <f t="shared" si="44"/>
        <v>2.8739676723013674</v>
      </c>
      <c r="FM34" s="69">
        <f t="shared" si="45"/>
        <v>2503</v>
      </c>
      <c r="FN34" s="64"/>
      <c r="FO34" s="65"/>
      <c r="FP34" s="66"/>
      <c r="FQ34" s="66"/>
      <c r="FR34" s="67"/>
      <c r="FS34" s="68">
        <f t="shared" si="46"/>
        <v>2.8739676723013674</v>
      </c>
      <c r="FT34" s="69">
        <f t="shared" si="47"/>
        <v>2503</v>
      </c>
      <c r="FU34" s="64"/>
      <c r="FV34" s="65"/>
      <c r="FW34" s="66"/>
      <c r="FX34" s="66"/>
      <c r="FY34" s="67"/>
      <c r="FZ34" s="68">
        <f t="shared" si="48"/>
        <v>2.8739676723013674</v>
      </c>
      <c r="GA34" s="69">
        <f t="shared" si="49"/>
        <v>2503</v>
      </c>
      <c r="GB34" s="64"/>
      <c r="GC34" s="65"/>
      <c r="GD34" s="66"/>
      <c r="GE34" s="66"/>
      <c r="GF34" s="67"/>
      <c r="GG34" s="68">
        <f t="shared" si="50"/>
        <v>2.8739676723013674</v>
      </c>
      <c r="GH34" s="69">
        <f t="shared" si="51"/>
        <v>2503</v>
      </c>
      <c r="GI34" s="64"/>
      <c r="GJ34" s="65"/>
      <c r="GK34" s="66"/>
      <c r="GL34" s="66"/>
      <c r="GM34" s="67"/>
      <c r="GN34" s="68">
        <f t="shared" si="52"/>
        <v>2.8739676723013674</v>
      </c>
      <c r="GO34" s="69">
        <f t="shared" si="53"/>
        <v>2503</v>
      </c>
      <c r="GP34" s="64"/>
      <c r="GQ34" s="65"/>
      <c r="GR34" s="66"/>
      <c r="GS34" s="66"/>
      <c r="GT34" s="67"/>
      <c r="GU34" s="68">
        <f t="shared" si="54"/>
        <v>2.8739676723013674</v>
      </c>
      <c r="GV34" s="69">
        <f t="shared" si="55"/>
        <v>2503</v>
      </c>
    </row>
    <row r="35" spans="1:204" s="79" customFormat="1" ht="13.5" thickBot="1">
      <c r="A35" s="71" t="s">
        <v>4</v>
      </c>
      <c r="B35" s="72">
        <f>SUM(B4:B34)</f>
        <v>22</v>
      </c>
      <c r="C35" s="73">
        <f>SUM(C4:C34)</f>
        <v>0</v>
      </c>
      <c r="D35" s="74">
        <f>SUM(D4:D34)</f>
        <v>295</v>
      </c>
      <c r="E35" s="75">
        <f>SUM(E4:E34)</f>
        <v>0</v>
      </c>
      <c r="F35" s="76">
        <f>SUM(F4:F34)</f>
        <v>0</v>
      </c>
      <c r="G35" s="77">
        <v>1.2</v>
      </c>
      <c r="H35" s="77">
        <v>2520</v>
      </c>
      <c r="I35" s="72">
        <f>SUM(I4:I34)</f>
        <v>42</v>
      </c>
      <c r="J35" s="73">
        <f>SUM(J4:J34)</f>
        <v>0</v>
      </c>
      <c r="K35" s="74">
        <f>SUM(K4:K34)</f>
        <v>660</v>
      </c>
      <c r="L35" s="75">
        <f>SUM(L4:L34)</f>
        <v>0</v>
      </c>
      <c r="M35" s="76">
        <f>SUM(M4:M34)</f>
        <v>0</v>
      </c>
      <c r="N35" s="123">
        <f>+N34-G34</f>
        <v>0.20787545787545603</v>
      </c>
      <c r="O35" s="78"/>
      <c r="P35" s="72">
        <f>SUM(P4:P34)</f>
        <v>63</v>
      </c>
      <c r="Q35" s="73">
        <f>SUM(Q4:Q34)</f>
        <v>0</v>
      </c>
      <c r="R35" s="74">
        <f>SUM(R4:R34)</f>
        <v>760</v>
      </c>
      <c r="S35" s="75">
        <f>SUM(S4:S34)</f>
        <v>0</v>
      </c>
      <c r="T35" s="76">
        <f>SUM(T4:T34)</f>
        <v>0</v>
      </c>
      <c r="U35" s="123">
        <f>+U34-N34</f>
        <v>0.26617826617826723</v>
      </c>
      <c r="V35" s="78"/>
      <c r="W35" s="72">
        <f>SUM(W4:W34)</f>
        <v>74</v>
      </c>
      <c r="X35" s="73">
        <f>SUM(X4:X34)</f>
        <v>0</v>
      </c>
      <c r="Y35" s="74">
        <f>SUM(Y4:Y34)</f>
        <v>440</v>
      </c>
      <c r="Z35" s="75">
        <f>SUM(Z4:Z34)</f>
        <v>0</v>
      </c>
      <c r="AA35" s="76">
        <f>SUM(AA4:AA34)</f>
        <v>0</v>
      </c>
      <c r="AB35" s="123">
        <f>+AB34-U34</f>
        <v>0.22283272283272448</v>
      </c>
      <c r="AC35" s="78"/>
      <c r="AD35" s="72">
        <f>SUM(AD4:AD34)</f>
        <v>29</v>
      </c>
      <c r="AE35" s="73">
        <f>SUM(AE4:AE34)</f>
        <v>0</v>
      </c>
      <c r="AF35" s="74">
        <f>SUM(AF4:AF34)</f>
        <v>310</v>
      </c>
      <c r="AG35" s="75">
        <f>SUM(AG4:AG34)</f>
        <v>190</v>
      </c>
      <c r="AH35" s="76">
        <f>SUM(AH4:AH34)</f>
        <v>0</v>
      </c>
      <c r="AI35" s="123">
        <f>+AI34-AB34</f>
        <v>0.15231990231990244</v>
      </c>
      <c r="AJ35" s="78"/>
      <c r="AK35" s="72">
        <f>SUM(AK4:AK34)</f>
        <v>27</v>
      </c>
      <c r="AL35" s="73">
        <f>SUM(AL4:AL34)</f>
        <v>0</v>
      </c>
      <c r="AM35" s="74">
        <f>SUM(AM4:AM34)</f>
        <v>770</v>
      </c>
      <c r="AN35" s="75">
        <f>SUM(AN4:AN34)</f>
        <v>0</v>
      </c>
      <c r="AO35" s="76">
        <f>SUM(AO4:AO34)</f>
        <v>0</v>
      </c>
      <c r="AP35" s="123">
        <f>+AP34-AI34</f>
        <v>0.20222832722832651</v>
      </c>
      <c r="AQ35" s="78"/>
      <c r="AR35" s="72">
        <f>SUM(AR4:AR34)</f>
        <v>42</v>
      </c>
      <c r="AS35" s="73">
        <f>SUM(AS4:AS34)</f>
        <v>0</v>
      </c>
      <c r="AT35" s="74">
        <f>SUM(AT4:AT34)</f>
        <v>490</v>
      </c>
      <c r="AU35" s="75">
        <f>SUM(AU4:AU34)</f>
        <v>0</v>
      </c>
      <c r="AV35" s="76">
        <f>SUM(AV4:AV34)</f>
        <v>0</v>
      </c>
      <c r="AW35" s="123">
        <f>+AW34-AP34</f>
        <v>0.17414529914529764</v>
      </c>
      <c r="AX35" s="78"/>
      <c r="AY35" s="72">
        <f>SUM(AY4:AY34)</f>
        <v>49</v>
      </c>
      <c r="AZ35" s="73">
        <f>SUM(AZ4:AZ34)</f>
        <v>0</v>
      </c>
      <c r="BA35" s="74">
        <f>SUM(BA4:BA34)</f>
        <v>280</v>
      </c>
      <c r="BB35" s="75">
        <f>SUM(BB4:BB34)</f>
        <v>0</v>
      </c>
      <c r="BC35" s="76">
        <f>SUM(BC4:BC34)</f>
        <v>17</v>
      </c>
      <c r="BD35" s="123">
        <f>+BD34-AW34</f>
        <v>0.14611474050816664</v>
      </c>
      <c r="BE35" s="78"/>
      <c r="BF35" s="72">
        <f>SUM(BF4:BF34)</f>
        <v>93</v>
      </c>
      <c r="BG35" s="73">
        <f>SUM(BG4:BG34)</f>
        <v>0</v>
      </c>
      <c r="BH35" s="74">
        <f>SUM(BH4:BH34)</f>
        <v>160</v>
      </c>
      <c r="BI35" s="75">
        <f>SUM(BI4:BI34)</f>
        <v>0</v>
      </c>
      <c r="BJ35" s="76">
        <f>SUM(BJ4:BJ34)</f>
        <v>0</v>
      </c>
      <c r="BK35" s="123">
        <f>+BK34-BD34</f>
        <v>0.20344816988844094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22</v>
      </c>
      <c r="C36" s="322"/>
      <c r="D36" s="323">
        <f>+SUM(D35:E35)</f>
        <v>295</v>
      </c>
      <c r="E36" s="324"/>
      <c r="F36" s="80">
        <f>+F35</f>
        <v>0</v>
      </c>
      <c r="G36" s="371"/>
      <c r="H36" s="372"/>
      <c r="I36" s="321">
        <f>+SUM(I35:J35)</f>
        <v>42</v>
      </c>
      <c r="J36" s="322"/>
      <c r="K36" s="323">
        <f>+SUM(K35:L35)</f>
        <v>660</v>
      </c>
      <c r="L36" s="324"/>
      <c r="M36" s="80">
        <f>+M35</f>
        <v>0</v>
      </c>
      <c r="N36" s="78"/>
      <c r="O36" s="78"/>
      <c r="P36" s="321">
        <f>+SUM(P35:Q35)</f>
        <v>63</v>
      </c>
      <c r="Q36" s="322"/>
      <c r="R36" s="323">
        <f>+SUM(R35:S35)</f>
        <v>760</v>
      </c>
      <c r="S36" s="324"/>
      <c r="T36" s="80">
        <f>+T35</f>
        <v>0</v>
      </c>
      <c r="U36" s="78"/>
      <c r="V36" s="78"/>
      <c r="W36" s="321">
        <f>+SUM(W35:X35)</f>
        <v>74</v>
      </c>
      <c r="X36" s="322"/>
      <c r="Y36" s="323">
        <f>+SUM(Y35:Z35)</f>
        <v>440</v>
      </c>
      <c r="Z36" s="324"/>
      <c r="AA36" s="80">
        <f>+AA35</f>
        <v>0</v>
      </c>
      <c r="AB36" s="78"/>
      <c r="AC36" s="78"/>
      <c r="AD36" s="321">
        <f>+SUM(AD35:AE35)</f>
        <v>29</v>
      </c>
      <c r="AE36" s="322"/>
      <c r="AF36" s="323">
        <f>+SUM(AF35:AG35)</f>
        <v>500</v>
      </c>
      <c r="AG36" s="324"/>
      <c r="AH36" s="80">
        <f>+AH35</f>
        <v>0</v>
      </c>
      <c r="AI36" s="78"/>
      <c r="AJ36" s="78"/>
      <c r="AK36" s="321">
        <f>+SUM(AK35:AL35)</f>
        <v>27</v>
      </c>
      <c r="AL36" s="322"/>
      <c r="AM36" s="323">
        <f>+SUM(AM35:AN35)</f>
        <v>770</v>
      </c>
      <c r="AN36" s="324"/>
      <c r="AO36" s="80">
        <f>+AO35</f>
        <v>0</v>
      </c>
      <c r="AP36" s="78"/>
      <c r="AQ36" s="78"/>
      <c r="AR36" s="321">
        <f>+SUM(AR35:AS35)</f>
        <v>42</v>
      </c>
      <c r="AS36" s="322"/>
      <c r="AT36" s="323">
        <f>+SUM(AT35:AU35)</f>
        <v>490</v>
      </c>
      <c r="AU36" s="324"/>
      <c r="AV36" s="80">
        <f>+AV35</f>
        <v>0</v>
      </c>
      <c r="AW36" s="78"/>
      <c r="AX36" s="78"/>
      <c r="AY36" s="321">
        <f>+SUM(AY35:AZ35)</f>
        <v>49</v>
      </c>
      <c r="AZ36" s="322"/>
      <c r="BA36" s="323">
        <f>+SUM(BA35:BB35)</f>
        <v>280</v>
      </c>
      <c r="BB36" s="324"/>
      <c r="BC36" s="80">
        <f>+BC35</f>
        <v>17</v>
      </c>
      <c r="BD36" s="78"/>
      <c r="BE36" s="78"/>
      <c r="BF36" s="321">
        <f>+SUM(BF35:BG35)</f>
        <v>93</v>
      </c>
      <c r="BG36" s="322"/>
      <c r="BH36" s="323">
        <f>+SUM(BH35:BI35)</f>
        <v>160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13230</v>
      </c>
      <c r="F42" s="373"/>
      <c r="G42" s="373"/>
      <c r="H42" s="373"/>
      <c r="I42" s="373"/>
      <c r="J42" s="373"/>
      <c r="K42" s="373"/>
      <c r="L42" s="373">
        <f>+E42+I42</f>
        <v>13230</v>
      </c>
      <c r="M42" s="373"/>
      <c r="N42" s="373"/>
      <c r="P42" s="339">
        <f>GU34</f>
        <v>2.8739676723013674</v>
      </c>
      <c r="Q42" s="339"/>
      <c r="R42" s="339"/>
      <c r="S42" s="339"/>
      <c r="T42" s="333">
        <f>+GV34</f>
        <v>2503</v>
      </c>
      <c r="U42" s="334"/>
      <c r="V42" s="335"/>
      <c r="W42" s="336">
        <f>+P42*T42</f>
        <v>7193.541083770323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4355</v>
      </c>
      <c r="F43" s="381"/>
      <c r="G43" s="381"/>
      <c r="H43" s="381"/>
      <c r="I43" s="381"/>
      <c r="J43" s="381"/>
      <c r="K43" s="381"/>
      <c r="L43" s="381">
        <f>+E43+I43</f>
        <v>4355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17</v>
      </c>
      <c r="F44" s="376"/>
      <c r="G44" s="376"/>
      <c r="H44" s="376"/>
      <c r="I44" s="376"/>
      <c r="J44" s="376"/>
      <c r="K44" s="376"/>
      <c r="L44" s="376">
        <f>+E44+I44</f>
        <v>17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45846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8 เดือน 25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2.8739676723013674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 ht="14.25" customHeight="1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2.8739676723013674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3.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 ht="13.5" customHeight="1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 ht="14.25" customHeight="1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 ht="12.75" customHeight="1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2.8739676723013674</v>
      </c>
      <c r="V76" s="304"/>
    </row>
    <row r="77" spans="1:22" ht="12.75" customHeight="1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 ht="12.75" customHeight="1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 ht="12.75" customHeight="1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 ht="12.75" customHeight="1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 ht="12.75" customHeight="1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 ht="12.75" customHeight="1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 ht="12.75" customHeight="1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2520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-1478.9032258064517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 ht="13.5" customHeight="1">
      <c r="A89" s="84"/>
      <c r="B89" s="84"/>
      <c r="C89" s="383" t="s">
        <v>69</v>
      </c>
      <c r="D89" s="383"/>
      <c r="E89" s="383"/>
      <c r="F89" s="384">
        <f>L42*14</f>
        <v>185220</v>
      </c>
      <c r="G89" s="384"/>
      <c r="H89" s="384"/>
      <c r="I89" s="386">
        <f>+F89/$F$99</f>
        <v>-1.0941876822428902E-2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 ht="13.5" customHeight="1">
      <c r="A90" s="84"/>
      <c r="B90" s="84"/>
      <c r="C90" s="383" t="s">
        <v>70</v>
      </c>
      <c r="D90" s="383"/>
      <c r="E90" s="383"/>
      <c r="F90" s="384">
        <f>L43*50</f>
        <v>217750</v>
      </c>
      <c r="G90" s="384"/>
      <c r="H90" s="384"/>
      <c r="I90" s="387">
        <f>+F90/$F$99</f>
        <v>-1.2863587507201672E-2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 ht="14.25" customHeight="1">
      <c r="A91" s="84"/>
      <c r="B91" s="84"/>
      <c r="C91" s="390" t="s">
        <v>71</v>
      </c>
      <c r="D91" s="391"/>
      <c r="E91" s="392"/>
      <c r="F91" s="291">
        <f>+F89+F90</f>
        <v>402970</v>
      </c>
      <c r="G91" s="291"/>
      <c r="H91" s="291"/>
      <c r="I91" s="281">
        <f>+F91/$F$99</f>
        <v>-2.3805464329630575E-2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+(G35*H35)*80</f>
        <v>241920</v>
      </c>
      <c r="G93" s="262"/>
      <c r="H93" s="263"/>
      <c r="I93" s="278">
        <f>+F93/$F$99</f>
        <v>-1.4291430951743874E-2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-1314580.6451612904</v>
      </c>
      <c r="G94" s="262"/>
      <c r="H94" s="263"/>
      <c r="I94" s="278">
        <f t="shared" ref="I94:I99" si="61">+F94/$F$99</f>
        <v>7.7658889388316374E-2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-7394516.1290322589</v>
      </c>
      <c r="G95" s="262"/>
      <c r="H95" s="263"/>
      <c r="I95" s="278">
        <f t="shared" si="61"/>
        <v>0.43683125280927959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-8873419.3548387103</v>
      </c>
      <c r="G96" s="262"/>
      <c r="H96" s="263"/>
      <c r="I96" s="278">
        <f t="shared" si="61"/>
        <v>0.52419750337113546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-5.9075028735713767E-4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-17330596.129032262</v>
      </c>
      <c r="G98" s="327"/>
      <c r="H98" s="328"/>
      <c r="I98" s="329">
        <f t="shared" si="61"/>
        <v>1.0238054643296306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-16927626.129032262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16927626.129032262</v>
      </c>
      <c r="G100" s="325"/>
      <c r="H100" s="325"/>
      <c r="I100" s="396">
        <f>+F100/F99</f>
        <v>-1</v>
      </c>
      <c r="J100" s="396"/>
      <c r="K100" s="396"/>
    </row>
    <row r="101" spans="1:22" ht="12.75" customHeight="1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19.5">
      <c r="A104" s="141"/>
      <c r="B104" s="142"/>
      <c r="C104" s="403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19.5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19.5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09" spans="1:22" ht="12.75" customHeight="1"/>
    <row r="113" s="84" customFormat="1"/>
    <row r="114" s="84" customFormat="1" ht="18.75" customHeight="1"/>
    <row r="115" s="84" customFormat="1" ht="18.75" customHeight="1"/>
    <row r="116" s="84" customFormat="1" ht="18.75" customHeigh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F79:H79"/>
    <mergeCell ref="I79:K79"/>
    <mergeCell ref="L79:N79"/>
    <mergeCell ref="O79:Q79"/>
    <mergeCell ref="O78:Q78"/>
    <mergeCell ref="I81:K81"/>
    <mergeCell ref="L81:N81"/>
    <mergeCell ref="O81:Q81"/>
    <mergeCell ref="O80:Q80"/>
    <mergeCell ref="F78:H78"/>
    <mergeCell ref="I78:K78"/>
    <mergeCell ref="L78:N78"/>
    <mergeCell ref="F80:H80"/>
    <mergeCell ref="I80:K80"/>
    <mergeCell ref="L80:N80"/>
    <mergeCell ref="F81:H81"/>
    <mergeCell ref="O82:Q82"/>
    <mergeCell ref="O83:Q83"/>
    <mergeCell ref="I92:K92"/>
    <mergeCell ref="C85:E85"/>
    <mergeCell ref="F85:H85"/>
    <mergeCell ref="L85:N85"/>
    <mergeCell ref="O85:Q85"/>
    <mergeCell ref="C87:E87"/>
    <mergeCell ref="F87:H87"/>
    <mergeCell ref="C90:E90"/>
    <mergeCell ref="F90:H90"/>
    <mergeCell ref="I90:K90"/>
    <mergeCell ref="F82:H82"/>
    <mergeCell ref="I82:K82"/>
    <mergeCell ref="L82:N82"/>
    <mergeCell ref="C82:E82"/>
    <mergeCell ref="C78:E78"/>
    <mergeCell ref="C80:E80"/>
    <mergeCell ref="C81:E81"/>
    <mergeCell ref="C75:E75"/>
    <mergeCell ref="F75:H75"/>
    <mergeCell ref="I75:K75"/>
    <mergeCell ref="L75:N75"/>
    <mergeCell ref="O75:Q75"/>
    <mergeCell ref="C69:E69"/>
    <mergeCell ref="F69:H69"/>
    <mergeCell ref="I69:K69"/>
    <mergeCell ref="L69:N69"/>
    <mergeCell ref="O69:Q69"/>
    <mergeCell ref="L72:N72"/>
    <mergeCell ref="O72:Q72"/>
    <mergeCell ref="C71:E71"/>
    <mergeCell ref="F71:H71"/>
    <mergeCell ref="I71:K71"/>
    <mergeCell ref="L71:N71"/>
    <mergeCell ref="O71:Q71"/>
    <mergeCell ref="C70:E70"/>
    <mergeCell ref="F70:H70"/>
    <mergeCell ref="I70:K70"/>
    <mergeCell ref="O70:Q70"/>
    <mergeCell ref="GR36:GS36"/>
    <mergeCell ref="FW36:FX36"/>
    <mergeCell ref="GB36:GC36"/>
    <mergeCell ref="C56:Q56"/>
    <mergeCell ref="GI36:GJ36"/>
    <mergeCell ref="GK36:GL36"/>
    <mergeCell ref="GP36:GQ36"/>
    <mergeCell ref="FB36:FC36"/>
    <mergeCell ref="FG36:FH36"/>
    <mergeCell ref="C54:J54"/>
    <mergeCell ref="K54:Q54"/>
    <mergeCell ref="AR36:AS36"/>
    <mergeCell ref="AT36:AU36"/>
    <mergeCell ref="AY36:AZ36"/>
    <mergeCell ref="BA36:BB36"/>
    <mergeCell ref="EE36:EF36"/>
    <mergeCell ref="W36:X36"/>
    <mergeCell ref="Y36:Z36"/>
    <mergeCell ref="AD36:AE36"/>
    <mergeCell ref="AF36:AG36"/>
    <mergeCell ref="AK36:AL36"/>
    <mergeCell ref="AM36:AN36"/>
    <mergeCell ref="CJ36:CK36"/>
    <mergeCell ref="CO36:CP36"/>
    <mergeCell ref="FY2:FY3"/>
    <mergeCell ref="GT2:GT3"/>
    <mergeCell ref="EL36:EM36"/>
    <mergeCell ref="EN36:EO36"/>
    <mergeCell ref="ES36:ET36"/>
    <mergeCell ref="EB2:EB3"/>
    <mergeCell ref="CO2:CP2"/>
    <mergeCell ref="CQ2:CR2"/>
    <mergeCell ref="CS2:CS3"/>
    <mergeCell ref="CT2:CT3"/>
    <mergeCell ref="CU2:CU3"/>
    <mergeCell ref="CV2:CW2"/>
    <mergeCell ref="CX2:CY2"/>
    <mergeCell ref="CZ2:CZ3"/>
    <mergeCell ref="DA2:DA3"/>
    <mergeCell ref="DB2:DB3"/>
    <mergeCell ref="DC2:DD2"/>
    <mergeCell ref="GD36:GE36"/>
    <mergeCell ref="EJ2:EJ3"/>
    <mergeCell ref="EK2:EK3"/>
    <mergeCell ref="DV2:DV3"/>
    <mergeCell ref="DW2:DW3"/>
    <mergeCell ref="EG36:EH36"/>
    <mergeCell ref="FZ2:FZ3"/>
    <mergeCell ref="W42:Y42"/>
    <mergeCell ref="BF36:BG36"/>
    <mergeCell ref="BH36:BI36"/>
    <mergeCell ref="GU2:GU3"/>
    <mergeCell ref="EU36:EV36"/>
    <mergeCell ref="EZ36:FA36"/>
    <mergeCell ref="GH2:GH3"/>
    <mergeCell ref="FR2:FR3"/>
    <mergeCell ref="FS2:FS3"/>
    <mergeCell ref="FT2:FT3"/>
    <mergeCell ref="FU2:FV2"/>
    <mergeCell ref="FP36:FQ36"/>
    <mergeCell ref="GI2:GJ2"/>
    <mergeCell ref="GK2:GL2"/>
    <mergeCell ref="GM2:GM3"/>
    <mergeCell ref="GN2:GN3"/>
    <mergeCell ref="GO2:GO3"/>
    <mergeCell ref="GP2:GQ2"/>
    <mergeCell ref="GR2:GS2"/>
    <mergeCell ref="FI36:FJ36"/>
    <mergeCell ref="FG2:FH2"/>
    <mergeCell ref="EE2:EF2"/>
    <mergeCell ref="EG2:EH2"/>
    <mergeCell ref="EI2:EI3"/>
    <mergeCell ref="GF2:GF3"/>
    <mergeCell ref="GG2:GG3"/>
    <mergeCell ref="FU1:GA1"/>
    <mergeCell ref="GB1:GH1"/>
    <mergeCell ref="GI1:GO1"/>
    <mergeCell ref="GP1:GV1"/>
    <mergeCell ref="CQ36:CR36"/>
    <mergeCell ref="CV36:CW36"/>
    <mergeCell ref="W41:Y41"/>
    <mergeCell ref="CG2:CG3"/>
    <mergeCell ref="CH2:CI2"/>
    <mergeCell ref="CJ2:CK2"/>
    <mergeCell ref="CL2:CL3"/>
    <mergeCell ref="CM2:CM3"/>
    <mergeCell ref="CN2:CN3"/>
    <mergeCell ref="DX2:DY2"/>
    <mergeCell ref="DZ2:EA2"/>
    <mergeCell ref="DE2:DF2"/>
    <mergeCell ref="EC2:EC3"/>
    <mergeCell ref="ED2:ED3"/>
    <mergeCell ref="DG2:DG3"/>
    <mergeCell ref="DH2:DH3"/>
    <mergeCell ref="DI2:DI3"/>
    <mergeCell ref="DJ2:DK2"/>
    <mergeCell ref="FI2:FJ2"/>
    <mergeCell ref="FK2:FK3"/>
    <mergeCell ref="FL2:FL3"/>
    <mergeCell ref="FN36:FO36"/>
    <mergeCell ref="FU36:FV36"/>
    <mergeCell ref="FW2:FX2"/>
    <mergeCell ref="FM2:FM3"/>
    <mergeCell ref="FN2:FO2"/>
    <mergeCell ref="FP2:FQ2"/>
    <mergeCell ref="GV2:GV3"/>
    <mergeCell ref="GA2:GA3"/>
    <mergeCell ref="GB2:GC2"/>
    <mergeCell ref="GD2:GE2"/>
    <mergeCell ref="EL1:ER1"/>
    <mergeCell ref="ES1:EY1"/>
    <mergeCell ref="EZ1:FF1"/>
    <mergeCell ref="FG1:FM1"/>
    <mergeCell ref="FN1:FT1"/>
    <mergeCell ref="EU2:EV2"/>
    <mergeCell ref="EW2:EW3"/>
    <mergeCell ref="EX2:EX3"/>
    <mergeCell ref="EY2:EY3"/>
    <mergeCell ref="EZ2:FA2"/>
    <mergeCell ref="FB2:FC2"/>
    <mergeCell ref="FD2:FD3"/>
    <mergeCell ref="FE2:FE3"/>
    <mergeCell ref="FF2:FF3"/>
    <mergeCell ref="EL2:EM2"/>
    <mergeCell ref="EN2:EO2"/>
    <mergeCell ref="EP2:EP3"/>
    <mergeCell ref="EQ2:EQ3"/>
    <mergeCell ref="ER2:ER3"/>
    <mergeCell ref="ES2:ET2"/>
    <mergeCell ref="L43:N43"/>
    <mergeCell ref="E51:F51"/>
    <mergeCell ref="DS36:DT36"/>
    <mergeCell ref="DX36:DY36"/>
    <mergeCell ref="DZ36:EA36"/>
    <mergeCell ref="C39:F39"/>
    <mergeCell ref="H39:N39"/>
    <mergeCell ref="CX36:CY36"/>
    <mergeCell ref="DC36:DD36"/>
    <mergeCell ref="DE36:DF36"/>
    <mergeCell ref="BM36:BN36"/>
    <mergeCell ref="BO36:BP36"/>
    <mergeCell ref="BT36:BU36"/>
    <mergeCell ref="BV36:BW36"/>
    <mergeCell ref="CA36:CB36"/>
    <mergeCell ref="DJ36:DK36"/>
    <mergeCell ref="DL36:DM36"/>
    <mergeCell ref="DQ36:DR36"/>
    <mergeCell ref="CC36:CD36"/>
    <mergeCell ref="CH36:CI36"/>
    <mergeCell ref="C46:E46"/>
    <mergeCell ref="C43:D43"/>
    <mergeCell ref="E43:H43"/>
    <mergeCell ref="I43:K43"/>
    <mergeCell ref="L44:N44"/>
    <mergeCell ref="C49:F49"/>
    <mergeCell ref="C44:D44"/>
    <mergeCell ref="E44:H44"/>
    <mergeCell ref="I44:K44"/>
    <mergeCell ref="C51:D51"/>
    <mergeCell ref="O46:Q46"/>
    <mergeCell ref="C47:E47"/>
    <mergeCell ref="F47:H47"/>
    <mergeCell ref="I47:K47"/>
    <mergeCell ref="L47:N47"/>
    <mergeCell ref="F46:H46"/>
    <mergeCell ref="I46:K46"/>
    <mergeCell ref="L46:N46"/>
    <mergeCell ref="C50:D50"/>
    <mergeCell ref="O47:Q47"/>
    <mergeCell ref="E50:F50"/>
    <mergeCell ref="DU2:DU3"/>
    <mergeCell ref="BT2:BU2"/>
    <mergeCell ref="BV2:BW2"/>
    <mergeCell ref="BX2:BX3"/>
    <mergeCell ref="BY2:BY3"/>
    <mergeCell ref="BZ2:BZ3"/>
    <mergeCell ref="CA2:CB2"/>
    <mergeCell ref="CC2:CD2"/>
    <mergeCell ref="CE2:CE3"/>
    <mergeCell ref="CF2:CF3"/>
    <mergeCell ref="DL2:DM2"/>
    <mergeCell ref="DN2:DN3"/>
    <mergeCell ref="DO2:DO3"/>
    <mergeCell ref="DP2:DP3"/>
    <mergeCell ref="DQ2:DR2"/>
    <mergeCell ref="DS2:DT2"/>
    <mergeCell ref="EE1:EK1"/>
    <mergeCell ref="B2:C2"/>
    <mergeCell ref="D2:E2"/>
    <mergeCell ref="F2:F3"/>
    <mergeCell ref="G2:G3"/>
    <mergeCell ref="H2:H3"/>
    <mergeCell ref="I2:J2"/>
    <mergeCell ref="Y2:Z2"/>
    <mergeCell ref="AA2:AA3"/>
    <mergeCell ref="AB2:AB3"/>
    <mergeCell ref="AC2:AC3"/>
    <mergeCell ref="V2:V3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AX2:AX3"/>
    <mergeCell ref="AY2:AZ2"/>
    <mergeCell ref="BA2:BB2"/>
    <mergeCell ref="BT1:BZ1"/>
    <mergeCell ref="CA1:CG1"/>
    <mergeCell ref="CH1:CN1"/>
    <mergeCell ref="CO1:CU1"/>
    <mergeCell ref="CV1:DB1"/>
    <mergeCell ref="DC1:DI1"/>
    <mergeCell ref="DJ1:DP1"/>
    <mergeCell ref="DQ1:DW1"/>
    <mergeCell ref="DX1:ED1"/>
    <mergeCell ref="AK1:AQ1"/>
    <mergeCell ref="AR1:AX1"/>
    <mergeCell ref="AY1:BE1"/>
    <mergeCell ref="BF1:BL1"/>
    <mergeCell ref="BM1:BS1"/>
    <mergeCell ref="AD2:AE2"/>
    <mergeCell ref="AF2:AG2"/>
    <mergeCell ref="AH2:AH3"/>
    <mergeCell ref="AI2:AI3"/>
    <mergeCell ref="AJ2:AJ3"/>
    <mergeCell ref="BC2:BC3"/>
    <mergeCell ref="BD2:BD3"/>
    <mergeCell ref="BE2:BE3"/>
    <mergeCell ref="BF2:BG2"/>
    <mergeCell ref="BH2:BI2"/>
    <mergeCell ref="BJ2:BJ3"/>
    <mergeCell ref="BK2:BK3"/>
    <mergeCell ref="BL2:BL3"/>
    <mergeCell ref="BM2:BN2"/>
    <mergeCell ref="BO2:BP2"/>
    <mergeCell ref="BQ2:BQ3"/>
    <mergeCell ref="BR2:BR3"/>
    <mergeCell ref="BS2:BS3"/>
    <mergeCell ref="W1:AC1"/>
    <mergeCell ref="AD1:AJ1"/>
    <mergeCell ref="M2:M3"/>
    <mergeCell ref="N2:N3"/>
    <mergeCell ref="O2:O3"/>
    <mergeCell ref="P2:Q2"/>
    <mergeCell ref="R2:S2"/>
    <mergeCell ref="T2:T3"/>
    <mergeCell ref="U2:U3"/>
    <mergeCell ref="W2:X2"/>
    <mergeCell ref="A1:A2"/>
    <mergeCell ref="B1:H1"/>
    <mergeCell ref="I1:O1"/>
    <mergeCell ref="P1:V1"/>
    <mergeCell ref="C42:D42"/>
    <mergeCell ref="K2:L2"/>
    <mergeCell ref="C41:D41"/>
    <mergeCell ref="E41:H41"/>
    <mergeCell ref="I41:K41"/>
    <mergeCell ref="L41:N41"/>
    <mergeCell ref="P41:S41"/>
    <mergeCell ref="T41:V41"/>
    <mergeCell ref="P42:S42"/>
    <mergeCell ref="T42:V42"/>
    <mergeCell ref="P36:Q36"/>
    <mergeCell ref="R36:S36"/>
    <mergeCell ref="E42:H42"/>
    <mergeCell ref="I42:K42"/>
    <mergeCell ref="L42:N42"/>
    <mergeCell ref="B36:C36"/>
    <mergeCell ref="D36:E36"/>
    <mergeCell ref="G36:H36"/>
    <mergeCell ref="I36:J36"/>
    <mergeCell ref="K36:L36"/>
    <mergeCell ref="I55:K55"/>
    <mergeCell ref="L55:N55"/>
    <mergeCell ref="O55:Q55"/>
    <mergeCell ref="C57:E57"/>
    <mergeCell ref="F57:H57"/>
    <mergeCell ref="I57:K57"/>
    <mergeCell ref="C55:E55"/>
    <mergeCell ref="F55:H55"/>
    <mergeCell ref="O64:Q64"/>
    <mergeCell ref="C64:E64"/>
    <mergeCell ref="F64:H64"/>
    <mergeCell ref="I64:K64"/>
    <mergeCell ref="L64:N64"/>
    <mergeCell ref="C66:Q66"/>
    <mergeCell ref="L57:N57"/>
    <mergeCell ref="F58:H58"/>
    <mergeCell ref="I58:K58"/>
    <mergeCell ref="O57:Q57"/>
    <mergeCell ref="L58:N58"/>
    <mergeCell ref="O58:Q58"/>
    <mergeCell ref="L60:N60"/>
    <mergeCell ref="O60:Q60"/>
    <mergeCell ref="C61:E61"/>
    <mergeCell ref="F61:H61"/>
    <mergeCell ref="I61:K61"/>
    <mergeCell ref="L61:N61"/>
    <mergeCell ref="I60:K60"/>
    <mergeCell ref="C60:E60"/>
    <mergeCell ref="F60:H60"/>
    <mergeCell ref="O61:Q61"/>
    <mergeCell ref="L59:N59"/>
    <mergeCell ref="O59:Q59"/>
    <mergeCell ref="C65:E65"/>
    <mergeCell ref="F65:H65"/>
    <mergeCell ref="I65:K65"/>
    <mergeCell ref="L65:N65"/>
    <mergeCell ref="O65:Q65"/>
    <mergeCell ref="R57:T57"/>
    <mergeCell ref="U57:V57"/>
    <mergeCell ref="R58:T58"/>
    <mergeCell ref="U58:V58"/>
    <mergeCell ref="R59:T59"/>
    <mergeCell ref="U59:V59"/>
    <mergeCell ref="C63:E63"/>
    <mergeCell ref="F63:H63"/>
    <mergeCell ref="I63:K63"/>
    <mergeCell ref="L63:N63"/>
    <mergeCell ref="O63:Q63"/>
    <mergeCell ref="C59:E59"/>
    <mergeCell ref="F59:H59"/>
    <mergeCell ref="I59:K59"/>
    <mergeCell ref="C58:E58"/>
    <mergeCell ref="O62:Q62"/>
    <mergeCell ref="C62:E62"/>
    <mergeCell ref="F62:H62"/>
    <mergeCell ref="I62:K62"/>
    <mergeCell ref="L62:N62"/>
    <mergeCell ref="R67:T67"/>
    <mergeCell ref="U67:V67"/>
    <mergeCell ref="C68:E68"/>
    <mergeCell ref="F68:H68"/>
    <mergeCell ref="I68:K68"/>
    <mergeCell ref="L68:N68"/>
    <mergeCell ref="O68:Q68"/>
    <mergeCell ref="R68:T68"/>
    <mergeCell ref="U68:V68"/>
    <mergeCell ref="C67:E67"/>
    <mergeCell ref="F67:H67"/>
    <mergeCell ref="I67:K67"/>
    <mergeCell ref="L67:N67"/>
    <mergeCell ref="O67:Q67"/>
    <mergeCell ref="R69:T69"/>
    <mergeCell ref="U69:V69"/>
    <mergeCell ref="C74:Q74"/>
    <mergeCell ref="R75:T75"/>
    <mergeCell ref="U75:V75"/>
    <mergeCell ref="C76:E76"/>
    <mergeCell ref="F76:H76"/>
    <mergeCell ref="I76:K76"/>
    <mergeCell ref="L76:N76"/>
    <mergeCell ref="O76:Q76"/>
    <mergeCell ref="R76:T76"/>
    <mergeCell ref="U76:V76"/>
    <mergeCell ref="F72:H72"/>
    <mergeCell ref="I72:K72"/>
    <mergeCell ref="C73:E73"/>
    <mergeCell ref="F73:H73"/>
    <mergeCell ref="I73:K73"/>
    <mergeCell ref="L73:N73"/>
    <mergeCell ref="O73:Q73"/>
    <mergeCell ref="L70:N70"/>
    <mergeCell ref="C72:E72"/>
    <mergeCell ref="R77:T77"/>
    <mergeCell ref="U77:V77"/>
    <mergeCell ref="C84:E84"/>
    <mergeCell ref="F84:H84"/>
    <mergeCell ref="L84:N84"/>
    <mergeCell ref="O84:Q84"/>
    <mergeCell ref="C88:H88"/>
    <mergeCell ref="C92:H92"/>
    <mergeCell ref="D93:E93"/>
    <mergeCell ref="F93:H93"/>
    <mergeCell ref="I93:K93"/>
    <mergeCell ref="C91:E91"/>
    <mergeCell ref="F91:H91"/>
    <mergeCell ref="I91:K91"/>
    <mergeCell ref="I88:K88"/>
    <mergeCell ref="C89:E89"/>
    <mergeCell ref="F89:H89"/>
    <mergeCell ref="I89:K89"/>
    <mergeCell ref="C77:E77"/>
    <mergeCell ref="F77:H77"/>
    <mergeCell ref="I77:K77"/>
    <mergeCell ref="L77:N77"/>
    <mergeCell ref="O77:Q77"/>
    <mergeCell ref="C79:E79"/>
    <mergeCell ref="D94:E94"/>
    <mergeCell ref="I94:K94"/>
    <mergeCell ref="D95:E95"/>
    <mergeCell ref="I95:K95"/>
    <mergeCell ref="D96:E96"/>
    <mergeCell ref="F96:H96"/>
    <mergeCell ref="I96:K96"/>
    <mergeCell ref="D97:E97"/>
    <mergeCell ref="I97:K97"/>
    <mergeCell ref="F95:H95"/>
    <mergeCell ref="F94:H94"/>
    <mergeCell ref="F97:H97"/>
    <mergeCell ref="C98:E98"/>
    <mergeCell ref="F98:H98"/>
    <mergeCell ref="S101:V101"/>
    <mergeCell ref="S102:V102"/>
    <mergeCell ref="C103:Q103"/>
    <mergeCell ref="S103:V103"/>
    <mergeCell ref="C104:Q106"/>
    <mergeCell ref="S104:V104"/>
    <mergeCell ref="S105:V105"/>
    <mergeCell ref="I100:K100"/>
    <mergeCell ref="I99:K99"/>
    <mergeCell ref="C100:E100"/>
    <mergeCell ref="F100:H100"/>
    <mergeCell ref="I98:K98"/>
    <mergeCell ref="C99:E99"/>
    <mergeCell ref="F99:H99"/>
  </mergeCells>
  <dataValidations count="1">
    <dataValidation type="list" allowBlank="1" showInputMessage="1" showErrorMessage="1" sqref="O47:Q47" xr:uid="{00000000-0002-0000-13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GV207"/>
  <sheetViews>
    <sheetView showGridLines="0" zoomScale="70" zoomScaleNormal="70" workbookViewId="0">
      <pane xSplit="1" ySplit="3" topLeftCell="B4" activePane="bottomRight" state="frozen"/>
      <selection activeCell="AN44" sqref="AN44"/>
      <selection pane="topRight" activeCell="AN44" sqref="AN44"/>
      <selection pane="bottomLeft" activeCell="AN44" sqref="AN44"/>
      <selection pane="bottomRight" activeCell="K35" sqref="K3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25235</v>
      </c>
      <c r="C1" s="355"/>
      <c r="D1" s="355"/>
      <c r="E1" s="355"/>
      <c r="F1" s="355"/>
      <c r="G1" s="355"/>
      <c r="H1" s="356"/>
      <c r="I1" s="354">
        <v>25263</v>
      </c>
      <c r="J1" s="355"/>
      <c r="K1" s="355"/>
      <c r="L1" s="355"/>
      <c r="M1" s="355"/>
      <c r="N1" s="355"/>
      <c r="O1" s="356"/>
      <c r="P1" s="354">
        <v>25294</v>
      </c>
      <c r="Q1" s="355"/>
      <c r="R1" s="355"/>
      <c r="S1" s="355"/>
      <c r="T1" s="355"/>
      <c r="U1" s="355"/>
      <c r="V1" s="356"/>
      <c r="W1" s="354">
        <v>25324</v>
      </c>
      <c r="X1" s="355"/>
      <c r="Y1" s="355"/>
      <c r="Z1" s="355"/>
      <c r="AA1" s="355"/>
      <c r="AB1" s="355"/>
      <c r="AC1" s="356"/>
      <c r="AD1" s="354">
        <v>25355</v>
      </c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1.1000000000000001</v>
      </c>
      <c r="H4" s="55">
        <f>$H$35-F4</f>
        <v>2300</v>
      </c>
      <c r="I4" s="50"/>
      <c r="J4" s="51"/>
      <c r="K4" s="52">
        <v>20</v>
      </c>
      <c r="L4" s="52"/>
      <c r="M4" s="53"/>
      <c r="N4" s="54">
        <f>((((((I4+J4)*30)/$E$50)+((K4+L4)/$E$51))+(G34*H34))-(F34*G34))/(O4)</f>
        <v>1.4183946488294317</v>
      </c>
      <c r="O4" s="55">
        <f>H34-M4</f>
        <v>2300</v>
      </c>
      <c r="P4" s="50"/>
      <c r="Q4" s="51"/>
      <c r="R4" s="52"/>
      <c r="S4" s="52"/>
      <c r="T4" s="53"/>
      <c r="U4" s="54">
        <f>((((((P4+Q4)*30)/$E$50)+((R4+S4)/$E$51))+(N34*O34))-(M34*N34))/(V4)</f>
        <v>1.6198996655518405</v>
      </c>
      <c r="V4" s="55">
        <f>O34-T4</f>
        <v>2300</v>
      </c>
      <c r="W4" s="50"/>
      <c r="X4" s="51"/>
      <c r="Y4" s="52"/>
      <c r="Z4" s="52"/>
      <c r="AA4" s="53"/>
      <c r="AB4" s="54">
        <f>((((((W4+X4)*30)/$E$50)+((Y4+Z4)/$E$51))+(U34*V34))-(T34*U34))/(AC4)</f>
        <v>1.6198996655518405</v>
      </c>
      <c r="AC4" s="55">
        <f>V34-AA4</f>
        <v>2300</v>
      </c>
      <c r="AD4" s="50"/>
      <c r="AE4" s="51"/>
      <c r="AF4" s="52"/>
      <c r="AG4" s="52"/>
      <c r="AH4" s="53"/>
      <c r="AI4" s="54">
        <f>((((((AD4+AE4)*30)/$E$50)+((AF4+AG4)/$E$51))+(AB34*AC34))-(AA34*AB34))/(AJ4)</f>
        <v>1.6198996655518405</v>
      </c>
      <c r="AJ4" s="55">
        <f>AC34-AH4</f>
        <v>2300</v>
      </c>
      <c r="AK4" s="50"/>
      <c r="AL4" s="51"/>
      <c r="AM4" s="52"/>
      <c r="AN4" s="52"/>
      <c r="AO4" s="53"/>
      <c r="AP4" s="54">
        <f>((((((AK4+AL4)*30)/$E$50)+((AM4+AN4)/$E$51))+(AI34*AJ34))-(AH34*AI34))/(AQ4)</f>
        <v>1.6198996655518405</v>
      </c>
      <c r="AQ4" s="55">
        <f>AJ34-AO4</f>
        <v>2300</v>
      </c>
      <c r="AR4" s="50"/>
      <c r="AS4" s="51"/>
      <c r="AT4" s="52"/>
      <c r="AU4" s="52"/>
      <c r="AV4" s="53"/>
      <c r="AW4" s="54">
        <f>((((((AR4+AS4)*30)/$E$50)+((AT4+AU4)/$E$51))+(AP34*AQ34))-(AO34*AP34))/(AX4)</f>
        <v>1.6198996655518405</v>
      </c>
      <c r="AX4" s="55">
        <f>AQ34-AV4</f>
        <v>2300</v>
      </c>
      <c r="AY4" s="50"/>
      <c r="AZ4" s="51"/>
      <c r="BA4" s="52"/>
      <c r="BB4" s="52"/>
      <c r="BC4" s="53"/>
      <c r="BD4" s="54">
        <f>((((((AY4+AZ4)*30)/$E$50)+((BA4+BB4)/$E$51))+(AW34*AX34))-(AV34*AW34))/(BE4)</f>
        <v>1.6198996655518405</v>
      </c>
      <c r="BE4" s="55">
        <f>AX34-BC4</f>
        <v>2300</v>
      </c>
      <c r="BF4" s="50"/>
      <c r="BG4" s="51"/>
      <c r="BH4" s="52"/>
      <c r="BI4" s="52"/>
      <c r="BJ4" s="53"/>
      <c r="BK4" s="54">
        <f>((((((BF4+BG4)*30)/$E$50)+((BH4+BI4)/$E$51))+(BD34*BE34))-(BC34*BD34))/(BL4)</f>
        <v>1.6198996655518405</v>
      </c>
      <c r="BL4" s="55">
        <f>BE34-BJ4</f>
        <v>2300</v>
      </c>
      <c r="BM4" s="50"/>
      <c r="BN4" s="51"/>
      <c r="BO4" s="52"/>
      <c r="BP4" s="52"/>
      <c r="BQ4" s="53"/>
      <c r="BR4" s="54">
        <f>((((((BM4+BN4)*30)/$E$50)+((BO4+BP4)/$E$51))+(BK34*BL34))-(BJ34*BK34))/(BS4)</f>
        <v>1.6198996655518405</v>
      </c>
      <c r="BS4" s="55">
        <f>BL34-BQ4</f>
        <v>2300</v>
      </c>
      <c r="BT4" s="50"/>
      <c r="BU4" s="51"/>
      <c r="BV4" s="52"/>
      <c r="BW4" s="52"/>
      <c r="BX4" s="53"/>
      <c r="BY4" s="54">
        <f>((((((BT4+BU4)*30)/$E$50)+((BV4+BW4)/$E$51))+(BR34*BS34))-(BQ34*BR34))/(BZ4)</f>
        <v>1.6198996655518405</v>
      </c>
      <c r="BZ4" s="55">
        <f>BS34-BX4</f>
        <v>2300</v>
      </c>
      <c r="CA4" s="50"/>
      <c r="CB4" s="51"/>
      <c r="CC4" s="52"/>
      <c r="CD4" s="52"/>
      <c r="CE4" s="53"/>
      <c r="CF4" s="54">
        <f>((((((CA4+CB4)*30)/$E$50)+((CC4+CD4)/$E$51))+(BY34*BZ34))-(BX34*BY34))/(CG4)</f>
        <v>1.6198996655518405</v>
      </c>
      <c r="CG4" s="55">
        <f>BZ34-CE4</f>
        <v>2300</v>
      </c>
      <c r="CH4" s="50"/>
      <c r="CI4" s="51"/>
      <c r="CJ4" s="52"/>
      <c r="CK4" s="52"/>
      <c r="CL4" s="53"/>
      <c r="CM4" s="54">
        <f>((((((CH4+CI4)*30)/$E$50)+((CJ4+CK4)/$E$51))+(CF34*CG34))-(CE34*CF34))/(CN4)</f>
        <v>1.6198996655518405</v>
      </c>
      <c r="CN4" s="55">
        <f>CG34-CL4</f>
        <v>2300</v>
      </c>
      <c r="CO4" s="50"/>
      <c r="CP4" s="51"/>
      <c r="CQ4" s="52"/>
      <c r="CR4" s="52"/>
      <c r="CS4" s="53"/>
      <c r="CT4" s="54">
        <f>((((((CO4+CP4)*30)/$E$50)+((CQ4+CR4)/$E$51))+(CM34*CN34))-(CL34*CM34))/(CU4)</f>
        <v>1.6198996655518405</v>
      </c>
      <c r="CU4" s="55">
        <f>CN34-CS4</f>
        <v>2300</v>
      </c>
      <c r="CV4" s="50"/>
      <c r="CW4" s="51"/>
      <c r="CX4" s="52"/>
      <c r="CY4" s="52"/>
      <c r="CZ4" s="53"/>
      <c r="DA4" s="54">
        <f>((((((CV4+CW4)*30)/$E$50)+((CX4+CY4)/$E$51))+(CT34*CU34))-(CS34*CT34))/(DB4)</f>
        <v>1.6198996655518405</v>
      </c>
      <c r="DB4" s="55">
        <f>CU34-CZ4</f>
        <v>2300</v>
      </c>
      <c r="DC4" s="50"/>
      <c r="DD4" s="51"/>
      <c r="DE4" s="52"/>
      <c r="DF4" s="52"/>
      <c r="DG4" s="53"/>
      <c r="DH4" s="54">
        <f>((((((DC4+DD4)*30)/$E$50)+((DE4+DF4)/$E$51))+(DA34*DB34))-(CZ34*DA34))/(DI4)</f>
        <v>1.6198996655518405</v>
      </c>
      <c r="DI4" s="55">
        <f>DB34-DG4</f>
        <v>2300</v>
      </c>
      <c r="DJ4" s="50"/>
      <c r="DK4" s="51"/>
      <c r="DL4" s="52"/>
      <c r="DM4" s="52"/>
      <c r="DN4" s="53"/>
      <c r="DO4" s="54">
        <f>((((((DJ4+DK4)*30)/$E$50)+((DL4+DM4)/$E$51))+(DH34*DI34))-(DG34*DH34))/(DP4)</f>
        <v>1.6198996655518405</v>
      </c>
      <c r="DP4" s="55">
        <f>DI34-DN4</f>
        <v>2300</v>
      </c>
      <c r="DQ4" s="50"/>
      <c r="DR4" s="51"/>
      <c r="DS4" s="52"/>
      <c r="DT4" s="52"/>
      <c r="DU4" s="53"/>
      <c r="DV4" s="54">
        <f>((((((DQ4+DR4)*30)/$E$50)+((DS4+DT4)/$E$51))+(DO34*DP34))-(DN34*DO34))/(DW4)</f>
        <v>1.6198996655518405</v>
      </c>
      <c r="DW4" s="55">
        <f>DP34-DU4</f>
        <v>2300</v>
      </c>
      <c r="DX4" s="50"/>
      <c r="DY4" s="51"/>
      <c r="DZ4" s="52"/>
      <c r="EA4" s="52"/>
      <c r="EB4" s="53"/>
      <c r="EC4" s="54">
        <f>((((((DX4+DY4)*30)/$E$50)+((DZ4+EA4)/$E$51))+(DV34*DW34))-(DU34*DV34))/(ED4)</f>
        <v>1.6198996655518405</v>
      </c>
      <c r="ED4" s="55">
        <f>DW34-EB4</f>
        <v>2300</v>
      </c>
      <c r="EE4" s="50"/>
      <c r="EF4" s="51"/>
      <c r="EG4" s="52"/>
      <c r="EH4" s="52"/>
      <c r="EI4" s="53"/>
      <c r="EJ4" s="54">
        <f>((((((EE4+EF4)*30)/$E$50)+((EG4+EH4)/$E$51))+(EC34*ED34))-(EB34*EC34))/(EK4)</f>
        <v>1.6198996655518405</v>
      </c>
      <c r="EK4" s="55">
        <f>ED34-EI4</f>
        <v>2300</v>
      </c>
      <c r="EL4" s="50"/>
      <c r="EM4" s="51"/>
      <c r="EN4" s="52"/>
      <c r="EO4" s="52"/>
      <c r="EP4" s="53"/>
      <c r="EQ4" s="54">
        <f>((((((EL4+EM4)*30)/$E$50)+((EN4+EO4)/$E$51))+(EJ34*EK34))-(EI34*EJ34))/(ER4)</f>
        <v>1.6198996655518405</v>
      </c>
      <c r="ER4" s="55">
        <f>EK34-EP4</f>
        <v>2300</v>
      </c>
      <c r="ES4" s="50"/>
      <c r="ET4" s="51"/>
      <c r="EU4" s="52"/>
      <c r="EV4" s="52"/>
      <c r="EW4" s="53"/>
      <c r="EX4" s="54">
        <f>((((((ES4+ET4)*30)/$E$50)+((EU4+EV4)/$E$51))+(EQ34*ER34))-(EP34*EQ34))/(EY4)</f>
        <v>1.6198996655518405</v>
      </c>
      <c r="EY4" s="55">
        <f>ER34-EW4</f>
        <v>2300</v>
      </c>
      <c r="EZ4" s="50"/>
      <c r="FA4" s="51"/>
      <c r="FB4" s="52"/>
      <c r="FC4" s="52"/>
      <c r="FD4" s="53"/>
      <c r="FE4" s="54">
        <f>((((((EZ4+FA4)*30)/$E$50)+((FB4+FC4)/$E$51))+(EX34*EY34))-(EW34*EX34))/(FF4)</f>
        <v>1.6198996655518405</v>
      </c>
      <c r="FF4" s="55">
        <f>EY34-FD4</f>
        <v>2300</v>
      </c>
      <c r="FG4" s="50"/>
      <c r="FH4" s="51"/>
      <c r="FI4" s="52"/>
      <c r="FJ4" s="52"/>
      <c r="FK4" s="53"/>
      <c r="FL4" s="54">
        <f>((((((FG4+FH4)*30)/$E$50)+((FI4+FJ4)/$E$51))+(FE34*FF34))-(FD34*FE34))/(FM4)</f>
        <v>1.6198996655518405</v>
      </c>
      <c r="FM4" s="55">
        <f>FF34-FK4</f>
        <v>2300</v>
      </c>
      <c r="FN4" s="50"/>
      <c r="FO4" s="51"/>
      <c r="FP4" s="52"/>
      <c r="FQ4" s="52"/>
      <c r="FR4" s="53"/>
      <c r="FS4" s="54">
        <f>((((((FN4+FO4)*30)/$E$50)+((FP4+FQ4)/$E$51))+(FL34*FM34))-(FK34*FL34))/(FT4)</f>
        <v>1.6198996655518405</v>
      </c>
      <c r="FT4" s="55">
        <f>FM34-FR4</f>
        <v>2300</v>
      </c>
      <c r="FU4" s="50"/>
      <c r="FV4" s="51"/>
      <c r="FW4" s="52"/>
      <c r="FX4" s="52"/>
      <c r="FY4" s="53"/>
      <c r="FZ4" s="54">
        <f>((((((FU4+FV4)*30)/$E$50)+((FW4+FX4)/$E$51))+(FS34*FT34))-(FR34*FS34))/(GA4)</f>
        <v>1.6198996655518405</v>
      </c>
      <c r="GA4" s="55">
        <f>FT34-FY4</f>
        <v>2300</v>
      </c>
      <c r="GB4" s="50"/>
      <c r="GC4" s="51"/>
      <c r="GD4" s="52"/>
      <c r="GE4" s="52"/>
      <c r="GF4" s="53"/>
      <c r="GG4" s="54">
        <f>((((((GB4+GC4)*30)/$E$50)+((GD4+GE4)/$E$51))+(FZ34*GA34))-(FY34*FZ34))/(GH4)</f>
        <v>1.6198996655518405</v>
      </c>
      <c r="GH4" s="55">
        <f>GA34-GF4</f>
        <v>2300</v>
      </c>
      <c r="GI4" s="50"/>
      <c r="GJ4" s="51"/>
      <c r="GK4" s="52"/>
      <c r="GL4" s="52"/>
      <c r="GM4" s="53"/>
      <c r="GN4" s="54">
        <f>((((((GI4+GJ4)*30)/$E$50)+((GK4+GL4)/$E$51))+(GG34*GH34))-(GF34*GG34))/(GO4)</f>
        <v>1.6198996655518405</v>
      </c>
      <c r="GO4" s="55">
        <f>GH34-GM4</f>
        <v>2300</v>
      </c>
      <c r="GP4" s="50"/>
      <c r="GQ4" s="51"/>
      <c r="GR4" s="52"/>
      <c r="GS4" s="52"/>
      <c r="GT4" s="53"/>
      <c r="GU4" s="54">
        <f>((((((GP4+GQ4)*30)/$E$50)+((GR4+GS4)/$E$51))+(GN34*GO34))-(GM34*GN34))/(GV4)</f>
        <v>1.6198996655518405</v>
      </c>
      <c r="GV4" s="55">
        <f>GO34-GT4</f>
        <v>2300</v>
      </c>
    </row>
    <row r="5" spans="1:204" s="60" customFormat="1">
      <c r="A5" s="57">
        <v>2</v>
      </c>
      <c r="B5" s="62"/>
      <c r="C5" s="62"/>
      <c r="D5" s="58"/>
      <c r="E5" s="58">
        <v>10</v>
      </c>
      <c r="F5" s="59"/>
      <c r="G5" s="54">
        <f>((((((B5+C5)*30)/$E$50)+((D5+E5)/$E$51))+(G4*H4))-(F5*G4))/(H5)</f>
        <v>1.1021739130434782</v>
      </c>
      <c r="H5" s="55">
        <f>H4-F5</f>
        <v>2300</v>
      </c>
      <c r="I5" s="50">
        <v>1</v>
      </c>
      <c r="J5" s="51"/>
      <c r="K5" s="52">
        <v>30</v>
      </c>
      <c r="L5" s="52"/>
      <c r="M5" s="59"/>
      <c r="N5" s="54">
        <f>((((((I5+J5)*30)/$E$50)+((K5+L5)/$E$51))+(N4*O4))-(M5*N4))/(O5)</f>
        <v>1.4269230769230772</v>
      </c>
      <c r="O5" s="55">
        <f>O4-M5</f>
        <v>2300</v>
      </c>
      <c r="P5" s="50"/>
      <c r="Q5" s="51"/>
      <c r="R5" s="52"/>
      <c r="S5" s="52"/>
      <c r="T5" s="59"/>
      <c r="U5" s="54">
        <f>((((((P5+Q5)*30)/$E$50)+((R5+S5)/$E$51))+(U4*V4))-(T5*U4))/(V5)</f>
        <v>1.6198996655518405</v>
      </c>
      <c r="V5" s="55">
        <f>V4-T5</f>
        <v>2300</v>
      </c>
      <c r="W5" s="50"/>
      <c r="X5" s="51"/>
      <c r="Y5" s="52"/>
      <c r="Z5" s="52"/>
      <c r="AA5" s="59"/>
      <c r="AB5" s="54">
        <f>((((((W5+X5)*30)/$E$50)+((Y5+Z5)/$E$51))+(AB4*AC4))-(AA5*AB4))/(AC5)</f>
        <v>1.6198996655518405</v>
      </c>
      <c r="AC5" s="55">
        <f>AC4-AA5</f>
        <v>2300</v>
      </c>
      <c r="AD5" s="50"/>
      <c r="AE5" s="51"/>
      <c r="AF5" s="52"/>
      <c r="AG5" s="52"/>
      <c r="AH5" s="59"/>
      <c r="AI5" s="54">
        <f>((((((AD5+AE5)*30)/$E$50)+((AF5+AG5)/$E$51))+(AI4*AJ4))-(AH5*AI4))/(AJ5)</f>
        <v>1.6198996655518405</v>
      </c>
      <c r="AJ5" s="55">
        <f>AJ4-AH5</f>
        <v>2300</v>
      </c>
      <c r="AK5" s="50"/>
      <c r="AL5" s="51"/>
      <c r="AM5" s="52"/>
      <c r="AN5" s="52"/>
      <c r="AO5" s="59"/>
      <c r="AP5" s="54">
        <f>((((((AK5+AL5)*30)/$E$50)+((AM5+AN5)/$E$51))+(AP4*AQ4))-(AO5*AP4))/(AQ5)</f>
        <v>1.6198996655518405</v>
      </c>
      <c r="AQ5" s="55">
        <f>AQ4-AO5</f>
        <v>2300</v>
      </c>
      <c r="AR5" s="50"/>
      <c r="AS5" s="51"/>
      <c r="AT5" s="52"/>
      <c r="AU5" s="52"/>
      <c r="AV5" s="59"/>
      <c r="AW5" s="54">
        <f>((((((AR5+AS5)*30)/$E$50)+((AT5+AU5)/$E$51))+(AW4*AX4))-(AV5*AW4))/(AX5)</f>
        <v>1.6198996655518405</v>
      </c>
      <c r="AX5" s="55">
        <f>AX4-AV5</f>
        <v>2300</v>
      </c>
      <c r="AY5" s="50"/>
      <c r="AZ5" s="51"/>
      <c r="BA5" s="52"/>
      <c r="BB5" s="52"/>
      <c r="BC5" s="59"/>
      <c r="BD5" s="54">
        <f>((((((AY5+AZ5)*30)/$E$50)+((BA5+BB5)/$E$51))+(BD4*BE4))-(BC5*BD4))/(BE5)</f>
        <v>1.6198996655518405</v>
      </c>
      <c r="BE5" s="55">
        <f>BE4-BC5</f>
        <v>2300</v>
      </c>
      <c r="BF5" s="50"/>
      <c r="BG5" s="51"/>
      <c r="BH5" s="52"/>
      <c r="BI5" s="52"/>
      <c r="BJ5" s="59"/>
      <c r="BK5" s="54">
        <f>((((((BF5+BG5)*30)/$E$50)+((BH5+BI5)/$E$51))+(BK4*BL4))-(BJ5*BK4))/(BL5)</f>
        <v>1.6198996655518405</v>
      </c>
      <c r="BL5" s="55">
        <f>BL4-BJ5</f>
        <v>2300</v>
      </c>
      <c r="BM5" s="50"/>
      <c r="BN5" s="51"/>
      <c r="BO5" s="52"/>
      <c r="BP5" s="52"/>
      <c r="BQ5" s="59"/>
      <c r="BR5" s="54">
        <f>((((((BM5+BN5)*30)/$E$50)+((BO5+BP5)/$E$51))+(BR4*BS4))-(BQ5*BR4))/(BS5)</f>
        <v>1.6198996655518405</v>
      </c>
      <c r="BS5" s="55">
        <f>BS4-BQ5</f>
        <v>2300</v>
      </c>
      <c r="BT5" s="50"/>
      <c r="BU5" s="51"/>
      <c r="BV5" s="52"/>
      <c r="BW5" s="52"/>
      <c r="BX5" s="59"/>
      <c r="BY5" s="54">
        <f>((((((BT5+BU5)*30)/$E$50)+((BV5+BW5)/$E$51))+(BY4*BZ4))-(BX5*BY4))/(BZ5)</f>
        <v>1.6198996655518405</v>
      </c>
      <c r="BZ5" s="55">
        <f>BZ4-BX5</f>
        <v>2300</v>
      </c>
      <c r="CA5" s="50"/>
      <c r="CB5" s="51"/>
      <c r="CC5" s="52"/>
      <c r="CD5" s="52"/>
      <c r="CE5" s="59"/>
      <c r="CF5" s="54">
        <f>((((((CA5+CB5)*30)/$E$50)+((CC5+CD5)/$E$51))+(CF4*CG4))-(CE5*CF4))/(CG5)</f>
        <v>1.6198996655518405</v>
      </c>
      <c r="CG5" s="55">
        <f>CG4-CE5</f>
        <v>2300</v>
      </c>
      <c r="CH5" s="50"/>
      <c r="CI5" s="51"/>
      <c r="CJ5" s="52"/>
      <c r="CK5" s="52"/>
      <c r="CL5" s="59"/>
      <c r="CM5" s="54">
        <f>((((((CH5+CI5)*30)/$E$50)+((CJ5+CK5)/$E$51))+(CM4*CN4))-(CL5*CM4))/(CN5)</f>
        <v>1.6198996655518405</v>
      </c>
      <c r="CN5" s="55">
        <f>CN4-CL5</f>
        <v>2300</v>
      </c>
      <c r="CO5" s="50"/>
      <c r="CP5" s="51"/>
      <c r="CQ5" s="52"/>
      <c r="CR5" s="52"/>
      <c r="CS5" s="59"/>
      <c r="CT5" s="54">
        <f>((((((CO5+CP5)*30)/$E$50)+((CQ5+CR5)/$E$51))+(CT4*CU4))-(CS5*CT4))/(CU5)</f>
        <v>1.6198996655518405</v>
      </c>
      <c r="CU5" s="55">
        <f>CU4-CS5</f>
        <v>2300</v>
      </c>
      <c r="CV5" s="50"/>
      <c r="CW5" s="51"/>
      <c r="CX5" s="52"/>
      <c r="CY5" s="52"/>
      <c r="CZ5" s="59"/>
      <c r="DA5" s="54">
        <f>((((((CV5+CW5)*30)/$E$50)+((CX5+CY5)/$E$51))+(DA4*DB4))-(CZ5*DA4))/(DB5)</f>
        <v>1.6198996655518405</v>
      </c>
      <c r="DB5" s="55">
        <f>DB4-CZ5</f>
        <v>2300</v>
      </c>
      <c r="DC5" s="50"/>
      <c r="DD5" s="51"/>
      <c r="DE5" s="52"/>
      <c r="DF5" s="52"/>
      <c r="DG5" s="59"/>
      <c r="DH5" s="54">
        <f>((((((DC5+DD5)*30)/$E$50)+((DE5+DF5)/$E$51))+(DH4*DI4))-(DG5*DH4))/(DI5)</f>
        <v>1.6198996655518405</v>
      </c>
      <c r="DI5" s="55">
        <f>DI4-DG5</f>
        <v>2300</v>
      </c>
      <c r="DJ5" s="50"/>
      <c r="DK5" s="51"/>
      <c r="DL5" s="52"/>
      <c r="DM5" s="52"/>
      <c r="DN5" s="59"/>
      <c r="DO5" s="54">
        <f>((((((DJ5+DK5)*30)/$E$50)+((DL5+DM5)/$E$51))+(DO4*DP4))-(DN5*DO4))/(DP5)</f>
        <v>1.6198996655518405</v>
      </c>
      <c r="DP5" s="55">
        <f>DP4-DN5</f>
        <v>2300</v>
      </c>
      <c r="DQ5" s="50"/>
      <c r="DR5" s="51"/>
      <c r="DS5" s="52"/>
      <c r="DT5" s="52"/>
      <c r="DU5" s="59"/>
      <c r="DV5" s="54">
        <f>((((((DQ5+DR5)*30)/$E$50)+((DS5+DT5)/$E$51))+(DV4*DW4))-(DU5*DV4))/(DW5)</f>
        <v>1.6198996655518405</v>
      </c>
      <c r="DW5" s="55">
        <f>DW4-DU5</f>
        <v>2300</v>
      </c>
      <c r="DX5" s="50"/>
      <c r="DY5" s="51"/>
      <c r="DZ5" s="52"/>
      <c r="EA5" s="52"/>
      <c r="EB5" s="59"/>
      <c r="EC5" s="54">
        <f>((((((DX5+DY5)*30)/$E$50)+((DZ5+EA5)/$E$51))+(EC4*ED4))-(EB5*EC4))/(ED5)</f>
        <v>1.6198996655518405</v>
      </c>
      <c r="ED5" s="55">
        <f>ED4-EB5</f>
        <v>2300</v>
      </c>
      <c r="EE5" s="50"/>
      <c r="EF5" s="51"/>
      <c r="EG5" s="52"/>
      <c r="EH5" s="52"/>
      <c r="EI5" s="59"/>
      <c r="EJ5" s="54">
        <f>((((((EE5+EF5)*30)/$E$50)+((EG5+EH5)/$E$51))+(EJ4*EK4))-(EI5*EJ4))/(EK5)</f>
        <v>1.6198996655518405</v>
      </c>
      <c r="EK5" s="55">
        <f>EK4-EI5</f>
        <v>2300</v>
      </c>
      <c r="EL5" s="50"/>
      <c r="EM5" s="51"/>
      <c r="EN5" s="52"/>
      <c r="EO5" s="52"/>
      <c r="EP5" s="59"/>
      <c r="EQ5" s="54">
        <f>((((((EL5+EM5)*30)/$E$50)+((EN5+EO5)/$E$51))+(EQ4*ER4))-(EP5*EQ4))/(ER5)</f>
        <v>1.6198996655518405</v>
      </c>
      <c r="ER5" s="55">
        <f>ER4-EP5</f>
        <v>2300</v>
      </c>
      <c r="ES5" s="50"/>
      <c r="ET5" s="51"/>
      <c r="EU5" s="52"/>
      <c r="EV5" s="52"/>
      <c r="EW5" s="59"/>
      <c r="EX5" s="54">
        <f>((((((ES5+ET5)*30)/$E$50)+((EU5+EV5)/$E$51))+(EX4*EY4))-(EW5*EX4))/(EY5)</f>
        <v>1.6198996655518405</v>
      </c>
      <c r="EY5" s="55">
        <f>EY4-EW5</f>
        <v>2300</v>
      </c>
      <c r="EZ5" s="50"/>
      <c r="FA5" s="51"/>
      <c r="FB5" s="52"/>
      <c r="FC5" s="52"/>
      <c r="FD5" s="59"/>
      <c r="FE5" s="54">
        <f>((((((EZ5+FA5)*30)/$E$50)+((FB5+FC5)/$E$51))+(FE4*FF4))-(FD5*FE4))/(FF5)</f>
        <v>1.6198996655518405</v>
      </c>
      <c r="FF5" s="55">
        <f>FF4-FD5</f>
        <v>2300</v>
      </c>
      <c r="FG5" s="50"/>
      <c r="FH5" s="51"/>
      <c r="FI5" s="52"/>
      <c r="FJ5" s="52"/>
      <c r="FK5" s="59"/>
      <c r="FL5" s="54">
        <f>((((((FG5+FH5)*30)/$E$50)+((FI5+FJ5)/$E$51))+(FL4*FM4))-(FK5*FL4))/(FM5)</f>
        <v>1.6198996655518405</v>
      </c>
      <c r="FM5" s="55">
        <f>FM4-FK5</f>
        <v>2300</v>
      </c>
      <c r="FN5" s="50"/>
      <c r="FO5" s="51"/>
      <c r="FP5" s="52"/>
      <c r="FQ5" s="52"/>
      <c r="FR5" s="59"/>
      <c r="FS5" s="54">
        <f>((((((FN5+FO5)*30)/$E$50)+((FP5+FQ5)/$E$51))+(FS4*FT4))-(FR5*FS4))/(FT5)</f>
        <v>1.6198996655518405</v>
      </c>
      <c r="FT5" s="55">
        <f>FT4-FR5</f>
        <v>2300</v>
      </c>
      <c r="FU5" s="50"/>
      <c r="FV5" s="51"/>
      <c r="FW5" s="52"/>
      <c r="FX5" s="52"/>
      <c r="FY5" s="59"/>
      <c r="FZ5" s="54">
        <f>((((((FU5+FV5)*30)/$E$50)+((FW5+FX5)/$E$51))+(FZ4*GA4))-(FY5*FZ4))/(GA5)</f>
        <v>1.6198996655518405</v>
      </c>
      <c r="GA5" s="55">
        <f>GA4-FY5</f>
        <v>2300</v>
      </c>
      <c r="GB5" s="50"/>
      <c r="GC5" s="51"/>
      <c r="GD5" s="52"/>
      <c r="GE5" s="52"/>
      <c r="GF5" s="59"/>
      <c r="GG5" s="54">
        <f>((((((GB5+GC5)*30)/$E$50)+((GD5+GE5)/$E$51))+(GG4*GH4))-(GF5*GG4))/(GH5)</f>
        <v>1.6198996655518405</v>
      </c>
      <c r="GH5" s="55">
        <f>GH4-GF5</f>
        <v>2300</v>
      </c>
      <c r="GI5" s="50"/>
      <c r="GJ5" s="51"/>
      <c r="GK5" s="52"/>
      <c r="GL5" s="52"/>
      <c r="GM5" s="59"/>
      <c r="GN5" s="54">
        <f>((((((GI5+GJ5)*30)/$E$50)+((GK5+GL5)/$E$51))+(GN4*GO4))-(GM5*GN4))/(GO5)</f>
        <v>1.6198996655518405</v>
      </c>
      <c r="GO5" s="55">
        <f>GO4-GM5</f>
        <v>2300</v>
      </c>
      <c r="GP5" s="50"/>
      <c r="GQ5" s="51"/>
      <c r="GR5" s="52"/>
      <c r="GS5" s="52"/>
      <c r="GT5" s="59"/>
      <c r="GU5" s="54">
        <f>((((((GP5+GQ5)*30)/$E$50)+((GR5+GS5)/$E$51))+(GU4*GV4))-(GT5*GU4))/(GV5)</f>
        <v>1.6198996655518405</v>
      </c>
      <c r="GV5" s="55">
        <f>GV4-GT5</f>
        <v>2300</v>
      </c>
    </row>
    <row r="6" spans="1:204" s="60" customFormat="1">
      <c r="A6" s="57">
        <v>3</v>
      </c>
      <c r="B6" s="62"/>
      <c r="C6" s="62"/>
      <c r="D6" s="58">
        <v>30</v>
      </c>
      <c r="E6" s="58">
        <v>60</v>
      </c>
      <c r="F6" s="59"/>
      <c r="G6" s="54">
        <f>((((((B6+C6)*30)/$E$50)+((D6+E6)/$E$51))+(G5*H5))-(F6*G5))/H5</f>
        <v>1.1217391304347826</v>
      </c>
      <c r="H6" s="55">
        <f>H5-F6</f>
        <v>2300</v>
      </c>
      <c r="I6" s="61">
        <v>1</v>
      </c>
      <c r="J6" s="62"/>
      <c r="K6" s="58"/>
      <c r="L6" s="58"/>
      <c r="M6" s="59"/>
      <c r="N6" s="54">
        <f t="shared" ref="N6:N34" si="0">((((((I6+J6)*30)/$E$50)+((K6+L6)/$E$51))+(N5*O5))-(M6*N5))/(O6)</f>
        <v>1.4289297658862881</v>
      </c>
      <c r="O6" s="55">
        <f t="shared" ref="O6:O34" si="1">O5-M6</f>
        <v>2300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1.6198996655518405</v>
      </c>
      <c r="V6" s="55">
        <f t="shared" ref="V6:V34" si="3">V5-T6</f>
        <v>2300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1.6198996655518405</v>
      </c>
      <c r="AC6" s="55">
        <f t="shared" ref="AC6:AC34" si="5">AC5-AA6</f>
        <v>2300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1.6198996655518405</v>
      </c>
      <c r="AJ6" s="55">
        <f t="shared" ref="AJ6:AJ34" si="7">AJ5-AH6</f>
        <v>2300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1.6198996655518405</v>
      </c>
      <c r="AQ6" s="55">
        <f t="shared" ref="AQ6:AQ34" si="9">AQ5-AO6</f>
        <v>2300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1.6198996655518405</v>
      </c>
      <c r="AX6" s="55">
        <f t="shared" ref="AX6:AX34" si="11">AX5-AV6</f>
        <v>2300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1.6198996655518405</v>
      </c>
      <c r="BE6" s="55">
        <f t="shared" ref="BE6:BE34" si="13">BE5-BC6</f>
        <v>2300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1.6198996655518405</v>
      </c>
      <c r="BL6" s="55">
        <f t="shared" ref="BL6:BL34" si="15">BL5-BJ6</f>
        <v>2300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1.6198996655518405</v>
      </c>
      <c r="BS6" s="55">
        <f t="shared" ref="BS6:BS34" si="17">BS5-BQ6</f>
        <v>2300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1.6198996655518405</v>
      </c>
      <c r="BZ6" s="55">
        <f t="shared" ref="BZ6:BZ34" si="19">BZ5-BX6</f>
        <v>2300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1.6198996655518405</v>
      </c>
      <c r="CG6" s="55">
        <f t="shared" ref="CG6:CG34" si="21">CG5-CE6</f>
        <v>2300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1.6198996655518405</v>
      </c>
      <c r="CN6" s="55">
        <f t="shared" ref="CN6:CN34" si="23">CN5-CL6</f>
        <v>2300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1.6198996655518405</v>
      </c>
      <c r="CU6" s="55">
        <f t="shared" ref="CU6:CU34" si="25">CU5-CS6</f>
        <v>2300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1.6198996655518405</v>
      </c>
      <c r="DB6" s="55">
        <f t="shared" ref="DB6:DB34" si="27">DB5-CZ6</f>
        <v>2300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1.6198996655518405</v>
      </c>
      <c r="DI6" s="55">
        <f t="shared" ref="DI6:DI34" si="29">DI5-DG6</f>
        <v>2300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1.6198996655518405</v>
      </c>
      <c r="DP6" s="55">
        <f t="shared" ref="DP6:DP34" si="31">DP5-DN6</f>
        <v>2300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1.6198996655518405</v>
      </c>
      <c r="DW6" s="55">
        <f t="shared" ref="DW6:DW34" si="33">DW5-DU6</f>
        <v>2300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1.6198996655518405</v>
      </c>
      <c r="ED6" s="55">
        <f t="shared" ref="ED6:ED34" si="35">ED5-EB6</f>
        <v>2300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1.6198996655518405</v>
      </c>
      <c r="EK6" s="55">
        <f t="shared" ref="EK6:EK34" si="37">EK5-EI6</f>
        <v>2300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1.6198996655518405</v>
      </c>
      <c r="ER6" s="55">
        <f t="shared" ref="ER6:ER34" si="39">ER5-EP6</f>
        <v>2300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1.6198996655518405</v>
      </c>
      <c r="EY6" s="55">
        <f t="shared" ref="EY6:EY34" si="41">EY5-EW6</f>
        <v>2300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1.6198996655518405</v>
      </c>
      <c r="FF6" s="55">
        <f t="shared" ref="FF6:FF34" si="43">FF5-FD6</f>
        <v>2300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1.6198996655518405</v>
      </c>
      <c r="FM6" s="55">
        <f t="shared" ref="FM6:FM34" si="45">FM5-FK6</f>
        <v>2300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1.6198996655518405</v>
      </c>
      <c r="FT6" s="55">
        <f t="shared" ref="FT6:FT34" si="47">FT5-FR6</f>
        <v>2300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1.6198996655518405</v>
      </c>
      <c r="GA6" s="55">
        <f t="shared" ref="GA6:GA34" si="49">GA5-FY6</f>
        <v>2300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1.6198996655518405</v>
      </c>
      <c r="GH6" s="55">
        <f t="shared" ref="GH6:GH34" si="51">GH5-GF6</f>
        <v>2300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1.6198996655518405</v>
      </c>
      <c r="GO6" s="55">
        <f t="shared" ref="GO6:GO34" si="53">GO5-GM6</f>
        <v>2300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1.6198996655518405</v>
      </c>
      <c r="GV6" s="55">
        <f t="shared" ref="GV6:GV34" si="55">GV5-GT6</f>
        <v>2300</v>
      </c>
    </row>
    <row r="7" spans="1:204" s="60" customFormat="1">
      <c r="A7" s="57">
        <v>4</v>
      </c>
      <c r="B7" s="62"/>
      <c r="C7" s="62"/>
      <c r="D7" s="58">
        <v>30</v>
      </c>
      <c r="E7" s="58">
        <v>60</v>
      </c>
      <c r="F7" s="59"/>
      <c r="G7" s="54">
        <f>((((((B7+C7)*30)/$E$50)+((D7+E7)/$E$51))+(G6*H6))-(F7*G6))/(H7)</f>
        <v>1.1413043478260869</v>
      </c>
      <c r="H7" s="55">
        <f t="shared" ref="H7:H34" si="56">H6-F7</f>
        <v>2300</v>
      </c>
      <c r="I7" s="61"/>
      <c r="J7" s="62"/>
      <c r="K7" s="58">
        <v>20</v>
      </c>
      <c r="L7" s="58"/>
      <c r="M7" s="59"/>
      <c r="N7" s="54">
        <f t="shared" si="0"/>
        <v>1.4332775919732446</v>
      </c>
      <c r="O7" s="55">
        <f t="shared" si="1"/>
        <v>2300</v>
      </c>
      <c r="P7" s="61"/>
      <c r="Q7" s="62"/>
      <c r="R7" s="58"/>
      <c r="S7" s="58"/>
      <c r="T7" s="59"/>
      <c r="U7" s="54">
        <f t="shared" si="2"/>
        <v>1.6198996655518405</v>
      </c>
      <c r="V7" s="55">
        <f t="shared" si="3"/>
        <v>2300</v>
      </c>
      <c r="W7" s="61"/>
      <c r="X7" s="62"/>
      <c r="Y7" s="58"/>
      <c r="Z7" s="58"/>
      <c r="AA7" s="59"/>
      <c r="AB7" s="54">
        <f t="shared" si="4"/>
        <v>1.6198996655518405</v>
      </c>
      <c r="AC7" s="55">
        <f t="shared" si="5"/>
        <v>2300</v>
      </c>
      <c r="AD7" s="61"/>
      <c r="AE7" s="62"/>
      <c r="AF7" s="58"/>
      <c r="AG7" s="58"/>
      <c r="AH7" s="59"/>
      <c r="AI7" s="54">
        <f t="shared" si="6"/>
        <v>1.6198996655518405</v>
      </c>
      <c r="AJ7" s="55">
        <f t="shared" si="7"/>
        <v>2300</v>
      </c>
      <c r="AK7" s="61"/>
      <c r="AL7" s="62"/>
      <c r="AM7" s="58"/>
      <c r="AN7" s="58"/>
      <c r="AO7" s="59"/>
      <c r="AP7" s="54">
        <f t="shared" si="8"/>
        <v>1.6198996655518405</v>
      </c>
      <c r="AQ7" s="55">
        <f t="shared" si="9"/>
        <v>2300</v>
      </c>
      <c r="AR7" s="61"/>
      <c r="AS7" s="62"/>
      <c r="AT7" s="58"/>
      <c r="AU7" s="58"/>
      <c r="AV7" s="59"/>
      <c r="AW7" s="54">
        <f t="shared" si="10"/>
        <v>1.6198996655518405</v>
      </c>
      <c r="AX7" s="55">
        <f t="shared" si="11"/>
        <v>2300</v>
      </c>
      <c r="AY7" s="61"/>
      <c r="AZ7" s="62"/>
      <c r="BA7" s="58"/>
      <c r="BB7" s="58"/>
      <c r="BC7" s="59"/>
      <c r="BD7" s="54">
        <f t="shared" si="12"/>
        <v>1.6198996655518405</v>
      </c>
      <c r="BE7" s="55">
        <f t="shared" si="13"/>
        <v>2300</v>
      </c>
      <c r="BF7" s="61"/>
      <c r="BG7" s="62"/>
      <c r="BH7" s="58"/>
      <c r="BI7" s="58"/>
      <c r="BJ7" s="59"/>
      <c r="BK7" s="54">
        <f t="shared" si="14"/>
        <v>1.6198996655518405</v>
      </c>
      <c r="BL7" s="55">
        <f t="shared" si="15"/>
        <v>2300</v>
      </c>
      <c r="BM7" s="61"/>
      <c r="BN7" s="62"/>
      <c r="BO7" s="58"/>
      <c r="BP7" s="58"/>
      <c r="BQ7" s="59"/>
      <c r="BR7" s="54">
        <f t="shared" si="16"/>
        <v>1.6198996655518405</v>
      </c>
      <c r="BS7" s="55">
        <f t="shared" si="17"/>
        <v>2300</v>
      </c>
      <c r="BT7" s="61"/>
      <c r="BU7" s="62"/>
      <c r="BV7" s="58"/>
      <c r="BW7" s="58"/>
      <c r="BX7" s="59"/>
      <c r="BY7" s="54">
        <f t="shared" si="18"/>
        <v>1.6198996655518405</v>
      </c>
      <c r="BZ7" s="55">
        <f t="shared" si="19"/>
        <v>2300</v>
      </c>
      <c r="CA7" s="61"/>
      <c r="CB7" s="62"/>
      <c r="CC7" s="58"/>
      <c r="CD7" s="58"/>
      <c r="CE7" s="59"/>
      <c r="CF7" s="54">
        <f t="shared" si="20"/>
        <v>1.6198996655518405</v>
      </c>
      <c r="CG7" s="55">
        <f t="shared" si="21"/>
        <v>2300</v>
      </c>
      <c r="CH7" s="61"/>
      <c r="CI7" s="62"/>
      <c r="CJ7" s="58"/>
      <c r="CK7" s="58"/>
      <c r="CL7" s="59"/>
      <c r="CM7" s="54">
        <f t="shared" si="22"/>
        <v>1.6198996655518405</v>
      </c>
      <c r="CN7" s="55">
        <f t="shared" si="23"/>
        <v>2300</v>
      </c>
      <c r="CO7" s="61"/>
      <c r="CP7" s="62"/>
      <c r="CQ7" s="58"/>
      <c r="CR7" s="58"/>
      <c r="CS7" s="59"/>
      <c r="CT7" s="54">
        <f t="shared" si="24"/>
        <v>1.6198996655518405</v>
      </c>
      <c r="CU7" s="55">
        <f t="shared" si="25"/>
        <v>2300</v>
      </c>
      <c r="CV7" s="61"/>
      <c r="CW7" s="62"/>
      <c r="CX7" s="58"/>
      <c r="CY7" s="58"/>
      <c r="CZ7" s="59"/>
      <c r="DA7" s="54">
        <f t="shared" si="26"/>
        <v>1.6198996655518405</v>
      </c>
      <c r="DB7" s="55">
        <f t="shared" si="27"/>
        <v>2300</v>
      </c>
      <c r="DC7" s="61"/>
      <c r="DD7" s="62"/>
      <c r="DE7" s="58"/>
      <c r="DF7" s="58"/>
      <c r="DG7" s="59"/>
      <c r="DH7" s="54">
        <f t="shared" si="28"/>
        <v>1.6198996655518405</v>
      </c>
      <c r="DI7" s="55">
        <f t="shared" si="29"/>
        <v>2300</v>
      </c>
      <c r="DJ7" s="61"/>
      <c r="DK7" s="62"/>
      <c r="DL7" s="58"/>
      <c r="DM7" s="58"/>
      <c r="DN7" s="59"/>
      <c r="DO7" s="54">
        <f t="shared" si="30"/>
        <v>1.6198996655518405</v>
      </c>
      <c r="DP7" s="55">
        <f t="shared" si="31"/>
        <v>2300</v>
      </c>
      <c r="DQ7" s="61"/>
      <c r="DR7" s="62"/>
      <c r="DS7" s="58"/>
      <c r="DT7" s="58"/>
      <c r="DU7" s="59"/>
      <c r="DV7" s="54">
        <f t="shared" si="32"/>
        <v>1.6198996655518405</v>
      </c>
      <c r="DW7" s="55">
        <f t="shared" si="33"/>
        <v>2300</v>
      </c>
      <c r="DX7" s="61"/>
      <c r="DY7" s="62"/>
      <c r="DZ7" s="58"/>
      <c r="EA7" s="58"/>
      <c r="EB7" s="59"/>
      <c r="EC7" s="54">
        <f t="shared" si="34"/>
        <v>1.6198996655518405</v>
      </c>
      <c r="ED7" s="55">
        <f t="shared" si="35"/>
        <v>2300</v>
      </c>
      <c r="EE7" s="61"/>
      <c r="EF7" s="62"/>
      <c r="EG7" s="58"/>
      <c r="EH7" s="58"/>
      <c r="EI7" s="59"/>
      <c r="EJ7" s="54">
        <f t="shared" si="36"/>
        <v>1.6198996655518405</v>
      </c>
      <c r="EK7" s="55">
        <f t="shared" si="37"/>
        <v>2300</v>
      </c>
      <c r="EL7" s="61"/>
      <c r="EM7" s="62"/>
      <c r="EN7" s="58"/>
      <c r="EO7" s="58"/>
      <c r="EP7" s="59"/>
      <c r="EQ7" s="54">
        <f t="shared" si="38"/>
        <v>1.6198996655518405</v>
      </c>
      <c r="ER7" s="55">
        <f t="shared" si="39"/>
        <v>2300</v>
      </c>
      <c r="ES7" s="61"/>
      <c r="ET7" s="62"/>
      <c r="EU7" s="58"/>
      <c r="EV7" s="58"/>
      <c r="EW7" s="59"/>
      <c r="EX7" s="54">
        <f t="shared" si="40"/>
        <v>1.6198996655518405</v>
      </c>
      <c r="EY7" s="55">
        <f t="shared" si="41"/>
        <v>2300</v>
      </c>
      <c r="EZ7" s="61"/>
      <c r="FA7" s="62"/>
      <c r="FB7" s="58"/>
      <c r="FC7" s="58"/>
      <c r="FD7" s="59"/>
      <c r="FE7" s="54">
        <f t="shared" si="42"/>
        <v>1.6198996655518405</v>
      </c>
      <c r="FF7" s="55">
        <f t="shared" si="43"/>
        <v>2300</v>
      </c>
      <c r="FG7" s="61"/>
      <c r="FH7" s="62"/>
      <c r="FI7" s="58"/>
      <c r="FJ7" s="58"/>
      <c r="FK7" s="59"/>
      <c r="FL7" s="54">
        <f t="shared" si="44"/>
        <v>1.6198996655518405</v>
      </c>
      <c r="FM7" s="55">
        <f t="shared" si="45"/>
        <v>2300</v>
      </c>
      <c r="FN7" s="61"/>
      <c r="FO7" s="62"/>
      <c r="FP7" s="58"/>
      <c r="FQ7" s="58"/>
      <c r="FR7" s="59"/>
      <c r="FS7" s="54">
        <f t="shared" si="46"/>
        <v>1.6198996655518405</v>
      </c>
      <c r="FT7" s="55">
        <f t="shared" si="47"/>
        <v>2300</v>
      </c>
      <c r="FU7" s="61"/>
      <c r="FV7" s="62"/>
      <c r="FW7" s="58"/>
      <c r="FX7" s="58"/>
      <c r="FY7" s="59"/>
      <c r="FZ7" s="54">
        <f t="shared" si="48"/>
        <v>1.6198996655518405</v>
      </c>
      <c r="GA7" s="55">
        <f t="shared" si="49"/>
        <v>2300</v>
      </c>
      <c r="GB7" s="61"/>
      <c r="GC7" s="62"/>
      <c r="GD7" s="58"/>
      <c r="GE7" s="58"/>
      <c r="GF7" s="59"/>
      <c r="GG7" s="54">
        <f t="shared" si="50"/>
        <v>1.6198996655518405</v>
      </c>
      <c r="GH7" s="55">
        <f t="shared" si="51"/>
        <v>2300</v>
      </c>
      <c r="GI7" s="61"/>
      <c r="GJ7" s="62"/>
      <c r="GK7" s="58"/>
      <c r="GL7" s="58"/>
      <c r="GM7" s="59"/>
      <c r="GN7" s="54">
        <f t="shared" si="52"/>
        <v>1.6198996655518405</v>
      </c>
      <c r="GO7" s="55">
        <f t="shared" si="53"/>
        <v>2300</v>
      </c>
      <c r="GP7" s="61"/>
      <c r="GQ7" s="62"/>
      <c r="GR7" s="58"/>
      <c r="GS7" s="58"/>
      <c r="GT7" s="59"/>
      <c r="GU7" s="54">
        <f t="shared" si="54"/>
        <v>1.6198996655518405</v>
      </c>
      <c r="GV7" s="55">
        <f t="shared" si="55"/>
        <v>2300</v>
      </c>
    </row>
    <row r="8" spans="1:204" s="60" customFormat="1">
      <c r="A8" s="57">
        <v>5</v>
      </c>
      <c r="B8" s="62"/>
      <c r="C8" s="62"/>
      <c r="D8" s="58">
        <v>40</v>
      </c>
      <c r="E8" s="58">
        <v>60</v>
      </c>
      <c r="F8" s="59"/>
      <c r="G8" s="54">
        <f>((((((B8+C8)*30)/$E$50)+((D8+E8)/$E$51))+(G7*H7))-(F8*G7))/(H8)</f>
        <v>1.1630434782608696</v>
      </c>
      <c r="H8" s="55">
        <f t="shared" si="56"/>
        <v>2300</v>
      </c>
      <c r="I8" s="61"/>
      <c r="J8" s="62"/>
      <c r="K8" s="58">
        <v>40</v>
      </c>
      <c r="L8" s="58"/>
      <c r="M8" s="59"/>
      <c r="N8" s="54">
        <f t="shared" si="0"/>
        <v>1.4419732441471576</v>
      </c>
      <c r="O8" s="55">
        <f t="shared" si="1"/>
        <v>2300</v>
      </c>
      <c r="P8" s="61"/>
      <c r="Q8" s="62"/>
      <c r="R8" s="58"/>
      <c r="S8" s="58"/>
      <c r="T8" s="59"/>
      <c r="U8" s="54">
        <f t="shared" si="2"/>
        <v>1.6198996655518405</v>
      </c>
      <c r="V8" s="55">
        <f t="shared" si="3"/>
        <v>2300</v>
      </c>
      <c r="W8" s="61"/>
      <c r="X8" s="62"/>
      <c r="Y8" s="58"/>
      <c r="Z8" s="58"/>
      <c r="AA8" s="59"/>
      <c r="AB8" s="54">
        <f t="shared" si="4"/>
        <v>1.6198996655518405</v>
      </c>
      <c r="AC8" s="55">
        <f t="shared" si="5"/>
        <v>2300</v>
      </c>
      <c r="AD8" s="61"/>
      <c r="AE8" s="62"/>
      <c r="AF8" s="58"/>
      <c r="AG8" s="58"/>
      <c r="AH8" s="59"/>
      <c r="AI8" s="54">
        <f t="shared" si="6"/>
        <v>1.6198996655518405</v>
      </c>
      <c r="AJ8" s="55">
        <f t="shared" si="7"/>
        <v>2300</v>
      </c>
      <c r="AK8" s="61"/>
      <c r="AL8" s="62"/>
      <c r="AM8" s="58"/>
      <c r="AN8" s="58"/>
      <c r="AO8" s="59"/>
      <c r="AP8" s="54">
        <f t="shared" si="8"/>
        <v>1.6198996655518405</v>
      </c>
      <c r="AQ8" s="55">
        <f t="shared" si="9"/>
        <v>2300</v>
      </c>
      <c r="AR8" s="61"/>
      <c r="AS8" s="62"/>
      <c r="AT8" s="58"/>
      <c r="AU8" s="58"/>
      <c r="AV8" s="59"/>
      <c r="AW8" s="54">
        <f t="shared" si="10"/>
        <v>1.6198996655518405</v>
      </c>
      <c r="AX8" s="55">
        <f t="shared" si="11"/>
        <v>2300</v>
      </c>
      <c r="AY8" s="61"/>
      <c r="AZ8" s="62"/>
      <c r="BA8" s="58"/>
      <c r="BB8" s="58"/>
      <c r="BC8" s="59"/>
      <c r="BD8" s="54">
        <f t="shared" si="12"/>
        <v>1.6198996655518405</v>
      </c>
      <c r="BE8" s="55">
        <f t="shared" si="13"/>
        <v>2300</v>
      </c>
      <c r="BF8" s="61"/>
      <c r="BG8" s="62"/>
      <c r="BH8" s="58"/>
      <c r="BI8" s="58"/>
      <c r="BJ8" s="59"/>
      <c r="BK8" s="54">
        <f t="shared" si="14"/>
        <v>1.6198996655518405</v>
      </c>
      <c r="BL8" s="55">
        <f t="shared" si="15"/>
        <v>2300</v>
      </c>
      <c r="BM8" s="61"/>
      <c r="BN8" s="62"/>
      <c r="BO8" s="58"/>
      <c r="BP8" s="58"/>
      <c r="BQ8" s="59"/>
      <c r="BR8" s="54">
        <f t="shared" si="16"/>
        <v>1.6198996655518405</v>
      </c>
      <c r="BS8" s="55">
        <f t="shared" si="17"/>
        <v>2300</v>
      </c>
      <c r="BT8" s="61"/>
      <c r="BU8" s="62"/>
      <c r="BV8" s="58"/>
      <c r="BW8" s="58"/>
      <c r="BX8" s="59"/>
      <c r="BY8" s="54">
        <f t="shared" si="18"/>
        <v>1.6198996655518405</v>
      </c>
      <c r="BZ8" s="55">
        <f t="shared" si="19"/>
        <v>2300</v>
      </c>
      <c r="CA8" s="61"/>
      <c r="CB8" s="62"/>
      <c r="CC8" s="58"/>
      <c r="CD8" s="58"/>
      <c r="CE8" s="59"/>
      <c r="CF8" s="54">
        <f t="shared" si="20"/>
        <v>1.6198996655518405</v>
      </c>
      <c r="CG8" s="55">
        <f t="shared" si="21"/>
        <v>2300</v>
      </c>
      <c r="CH8" s="61"/>
      <c r="CI8" s="62"/>
      <c r="CJ8" s="58"/>
      <c r="CK8" s="58"/>
      <c r="CL8" s="59"/>
      <c r="CM8" s="54">
        <f t="shared" si="22"/>
        <v>1.6198996655518405</v>
      </c>
      <c r="CN8" s="55">
        <f t="shared" si="23"/>
        <v>2300</v>
      </c>
      <c r="CO8" s="61"/>
      <c r="CP8" s="62"/>
      <c r="CQ8" s="58"/>
      <c r="CR8" s="58"/>
      <c r="CS8" s="59"/>
      <c r="CT8" s="54">
        <f t="shared" si="24"/>
        <v>1.6198996655518405</v>
      </c>
      <c r="CU8" s="55">
        <f t="shared" si="25"/>
        <v>2300</v>
      </c>
      <c r="CV8" s="61"/>
      <c r="CW8" s="62"/>
      <c r="CX8" s="58"/>
      <c r="CY8" s="58"/>
      <c r="CZ8" s="59"/>
      <c r="DA8" s="54">
        <f t="shared" si="26"/>
        <v>1.6198996655518405</v>
      </c>
      <c r="DB8" s="55">
        <f t="shared" si="27"/>
        <v>2300</v>
      </c>
      <c r="DC8" s="61"/>
      <c r="DD8" s="62"/>
      <c r="DE8" s="58"/>
      <c r="DF8" s="58"/>
      <c r="DG8" s="59"/>
      <c r="DH8" s="54">
        <f t="shared" si="28"/>
        <v>1.6198996655518405</v>
      </c>
      <c r="DI8" s="55">
        <f t="shared" si="29"/>
        <v>2300</v>
      </c>
      <c r="DJ8" s="61"/>
      <c r="DK8" s="62"/>
      <c r="DL8" s="58"/>
      <c r="DM8" s="58"/>
      <c r="DN8" s="59"/>
      <c r="DO8" s="54">
        <f t="shared" si="30"/>
        <v>1.6198996655518405</v>
      </c>
      <c r="DP8" s="55">
        <f t="shared" si="31"/>
        <v>2300</v>
      </c>
      <c r="DQ8" s="61"/>
      <c r="DR8" s="62"/>
      <c r="DS8" s="58"/>
      <c r="DT8" s="58"/>
      <c r="DU8" s="59"/>
      <c r="DV8" s="54">
        <f t="shared" si="32"/>
        <v>1.6198996655518405</v>
      </c>
      <c r="DW8" s="55">
        <f t="shared" si="33"/>
        <v>2300</v>
      </c>
      <c r="DX8" s="61"/>
      <c r="DY8" s="62"/>
      <c r="DZ8" s="58"/>
      <c r="EA8" s="58"/>
      <c r="EB8" s="59"/>
      <c r="EC8" s="54">
        <f t="shared" si="34"/>
        <v>1.6198996655518405</v>
      </c>
      <c r="ED8" s="55">
        <f t="shared" si="35"/>
        <v>2300</v>
      </c>
      <c r="EE8" s="61"/>
      <c r="EF8" s="62"/>
      <c r="EG8" s="58"/>
      <c r="EH8" s="58"/>
      <c r="EI8" s="59"/>
      <c r="EJ8" s="54">
        <f t="shared" si="36"/>
        <v>1.6198996655518405</v>
      </c>
      <c r="EK8" s="55">
        <f t="shared" si="37"/>
        <v>2300</v>
      </c>
      <c r="EL8" s="61"/>
      <c r="EM8" s="62"/>
      <c r="EN8" s="58"/>
      <c r="EO8" s="58"/>
      <c r="EP8" s="59"/>
      <c r="EQ8" s="54">
        <f t="shared" si="38"/>
        <v>1.6198996655518405</v>
      </c>
      <c r="ER8" s="55">
        <f t="shared" si="39"/>
        <v>2300</v>
      </c>
      <c r="ES8" s="61"/>
      <c r="ET8" s="62"/>
      <c r="EU8" s="58"/>
      <c r="EV8" s="58"/>
      <c r="EW8" s="59"/>
      <c r="EX8" s="54">
        <f t="shared" si="40"/>
        <v>1.6198996655518405</v>
      </c>
      <c r="EY8" s="55">
        <f t="shared" si="41"/>
        <v>2300</v>
      </c>
      <c r="EZ8" s="61"/>
      <c r="FA8" s="62"/>
      <c r="FB8" s="58"/>
      <c r="FC8" s="58"/>
      <c r="FD8" s="59"/>
      <c r="FE8" s="54">
        <f t="shared" si="42"/>
        <v>1.6198996655518405</v>
      </c>
      <c r="FF8" s="55">
        <f t="shared" si="43"/>
        <v>2300</v>
      </c>
      <c r="FG8" s="61"/>
      <c r="FH8" s="62"/>
      <c r="FI8" s="58"/>
      <c r="FJ8" s="58"/>
      <c r="FK8" s="59"/>
      <c r="FL8" s="54">
        <f t="shared" si="44"/>
        <v>1.6198996655518405</v>
      </c>
      <c r="FM8" s="55">
        <f t="shared" si="45"/>
        <v>2300</v>
      </c>
      <c r="FN8" s="61"/>
      <c r="FO8" s="62"/>
      <c r="FP8" s="58"/>
      <c r="FQ8" s="58"/>
      <c r="FR8" s="59"/>
      <c r="FS8" s="54">
        <f t="shared" si="46"/>
        <v>1.6198996655518405</v>
      </c>
      <c r="FT8" s="55">
        <f t="shared" si="47"/>
        <v>2300</v>
      </c>
      <c r="FU8" s="61"/>
      <c r="FV8" s="62"/>
      <c r="FW8" s="58"/>
      <c r="FX8" s="58"/>
      <c r="FY8" s="59"/>
      <c r="FZ8" s="54">
        <f t="shared" si="48"/>
        <v>1.6198996655518405</v>
      </c>
      <c r="GA8" s="55">
        <f t="shared" si="49"/>
        <v>2300</v>
      </c>
      <c r="GB8" s="61"/>
      <c r="GC8" s="62"/>
      <c r="GD8" s="58"/>
      <c r="GE8" s="58"/>
      <c r="GF8" s="59"/>
      <c r="GG8" s="54">
        <f t="shared" si="50"/>
        <v>1.6198996655518405</v>
      </c>
      <c r="GH8" s="55">
        <f t="shared" si="51"/>
        <v>2300</v>
      </c>
      <c r="GI8" s="61"/>
      <c r="GJ8" s="62"/>
      <c r="GK8" s="58"/>
      <c r="GL8" s="58"/>
      <c r="GM8" s="59"/>
      <c r="GN8" s="54">
        <f t="shared" si="52"/>
        <v>1.6198996655518405</v>
      </c>
      <c r="GO8" s="55">
        <f t="shared" si="53"/>
        <v>2300</v>
      </c>
      <c r="GP8" s="61"/>
      <c r="GQ8" s="62"/>
      <c r="GR8" s="58"/>
      <c r="GS8" s="58"/>
      <c r="GT8" s="59"/>
      <c r="GU8" s="54">
        <f>((((((GP8+GQ8)*30)/$E$50)+((GR8+GS8)/$E$51))+(GU7*GV7))-(GT8*GU7))/(GV8)</f>
        <v>1.6198996655518405</v>
      </c>
      <c r="GV8" s="55">
        <f t="shared" si="55"/>
        <v>2300</v>
      </c>
    </row>
    <row r="9" spans="1:204" s="60" customFormat="1">
      <c r="A9" s="57">
        <v>6</v>
      </c>
      <c r="B9" s="62"/>
      <c r="C9" s="62"/>
      <c r="D9" s="58">
        <v>30</v>
      </c>
      <c r="E9" s="58">
        <v>60</v>
      </c>
      <c r="F9" s="59"/>
      <c r="G9" s="54">
        <f t="shared" ref="G9:G34" si="57">((((((B9+C9)*30)/$E$50)+((D9+E9)/$E$51))+(G8*H8))-(F9*G8))/(H9)</f>
        <v>1.182608695652174</v>
      </c>
      <c r="H9" s="55">
        <f t="shared" si="56"/>
        <v>2300</v>
      </c>
      <c r="I9" s="61"/>
      <c r="J9" s="62"/>
      <c r="K9" s="58">
        <v>40</v>
      </c>
      <c r="L9" s="58"/>
      <c r="M9" s="59"/>
      <c r="N9" s="54">
        <f t="shared" si="0"/>
        <v>1.4506688963210705</v>
      </c>
      <c r="O9" s="55">
        <f t="shared" si="1"/>
        <v>2300</v>
      </c>
      <c r="P9" s="61"/>
      <c r="Q9" s="62"/>
      <c r="R9" s="58"/>
      <c r="S9" s="58"/>
      <c r="T9" s="59"/>
      <c r="U9" s="54">
        <f t="shared" si="2"/>
        <v>1.6198996655518405</v>
      </c>
      <c r="V9" s="55">
        <f t="shared" si="3"/>
        <v>2300</v>
      </c>
      <c r="W9" s="61"/>
      <c r="X9" s="62"/>
      <c r="Y9" s="58"/>
      <c r="Z9" s="58"/>
      <c r="AA9" s="59"/>
      <c r="AB9" s="54">
        <f t="shared" si="4"/>
        <v>1.6198996655518405</v>
      </c>
      <c r="AC9" s="55">
        <f t="shared" si="5"/>
        <v>2300</v>
      </c>
      <c r="AD9" s="61"/>
      <c r="AE9" s="62"/>
      <c r="AF9" s="58"/>
      <c r="AG9" s="58"/>
      <c r="AH9" s="59"/>
      <c r="AI9" s="54">
        <f t="shared" si="6"/>
        <v>1.6198996655518405</v>
      </c>
      <c r="AJ9" s="55">
        <f t="shared" si="7"/>
        <v>2300</v>
      </c>
      <c r="AK9" s="61"/>
      <c r="AL9" s="62"/>
      <c r="AM9" s="58"/>
      <c r="AN9" s="58"/>
      <c r="AO9" s="59"/>
      <c r="AP9" s="54">
        <f t="shared" si="8"/>
        <v>1.6198996655518405</v>
      </c>
      <c r="AQ9" s="55">
        <f t="shared" si="9"/>
        <v>2300</v>
      </c>
      <c r="AR9" s="61"/>
      <c r="AS9" s="62"/>
      <c r="AT9" s="58"/>
      <c r="AU9" s="58"/>
      <c r="AV9" s="59"/>
      <c r="AW9" s="54">
        <f t="shared" si="10"/>
        <v>1.6198996655518405</v>
      </c>
      <c r="AX9" s="55">
        <f t="shared" si="11"/>
        <v>2300</v>
      </c>
      <c r="AY9" s="61"/>
      <c r="AZ9" s="62"/>
      <c r="BA9" s="58"/>
      <c r="BB9" s="58"/>
      <c r="BC9" s="59"/>
      <c r="BD9" s="54">
        <f t="shared" si="12"/>
        <v>1.6198996655518405</v>
      </c>
      <c r="BE9" s="55">
        <f t="shared" si="13"/>
        <v>2300</v>
      </c>
      <c r="BF9" s="61"/>
      <c r="BG9" s="62"/>
      <c r="BH9" s="58"/>
      <c r="BI9" s="58"/>
      <c r="BJ9" s="59"/>
      <c r="BK9" s="54">
        <f t="shared" si="14"/>
        <v>1.6198996655518405</v>
      </c>
      <c r="BL9" s="55">
        <f t="shared" si="15"/>
        <v>2300</v>
      </c>
      <c r="BM9" s="61"/>
      <c r="BN9" s="62"/>
      <c r="BO9" s="58"/>
      <c r="BP9" s="58"/>
      <c r="BQ9" s="59"/>
      <c r="BR9" s="54">
        <f t="shared" si="16"/>
        <v>1.6198996655518405</v>
      </c>
      <c r="BS9" s="55">
        <f t="shared" si="17"/>
        <v>2300</v>
      </c>
      <c r="BT9" s="61"/>
      <c r="BU9" s="62"/>
      <c r="BV9" s="58"/>
      <c r="BW9" s="58"/>
      <c r="BX9" s="59"/>
      <c r="BY9" s="54">
        <f t="shared" si="18"/>
        <v>1.6198996655518405</v>
      </c>
      <c r="BZ9" s="55">
        <f t="shared" si="19"/>
        <v>2300</v>
      </c>
      <c r="CA9" s="61"/>
      <c r="CB9" s="62"/>
      <c r="CC9" s="58"/>
      <c r="CD9" s="58"/>
      <c r="CE9" s="59"/>
      <c r="CF9" s="54">
        <f t="shared" si="20"/>
        <v>1.6198996655518405</v>
      </c>
      <c r="CG9" s="55">
        <f t="shared" si="21"/>
        <v>2300</v>
      </c>
      <c r="CH9" s="61"/>
      <c r="CI9" s="62"/>
      <c r="CJ9" s="58"/>
      <c r="CK9" s="58"/>
      <c r="CL9" s="59"/>
      <c r="CM9" s="54">
        <f t="shared" si="22"/>
        <v>1.6198996655518405</v>
      </c>
      <c r="CN9" s="55">
        <f t="shared" si="23"/>
        <v>2300</v>
      </c>
      <c r="CO9" s="61"/>
      <c r="CP9" s="62"/>
      <c r="CQ9" s="58"/>
      <c r="CR9" s="58"/>
      <c r="CS9" s="59"/>
      <c r="CT9" s="54">
        <f t="shared" si="24"/>
        <v>1.6198996655518405</v>
      </c>
      <c r="CU9" s="55">
        <f t="shared" si="25"/>
        <v>2300</v>
      </c>
      <c r="CV9" s="61"/>
      <c r="CW9" s="62"/>
      <c r="CX9" s="58"/>
      <c r="CY9" s="58"/>
      <c r="CZ9" s="59"/>
      <c r="DA9" s="54">
        <f t="shared" si="26"/>
        <v>1.6198996655518405</v>
      </c>
      <c r="DB9" s="55">
        <f t="shared" si="27"/>
        <v>2300</v>
      </c>
      <c r="DC9" s="61"/>
      <c r="DD9" s="62"/>
      <c r="DE9" s="58"/>
      <c r="DF9" s="58"/>
      <c r="DG9" s="59"/>
      <c r="DH9" s="54">
        <f t="shared" si="28"/>
        <v>1.6198996655518405</v>
      </c>
      <c r="DI9" s="55">
        <f t="shared" si="29"/>
        <v>2300</v>
      </c>
      <c r="DJ9" s="61"/>
      <c r="DK9" s="62"/>
      <c r="DL9" s="58"/>
      <c r="DM9" s="58"/>
      <c r="DN9" s="59"/>
      <c r="DO9" s="54">
        <f t="shared" si="30"/>
        <v>1.6198996655518405</v>
      </c>
      <c r="DP9" s="55">
        <f t="shared" si="31"/>
        <v>2300</v>
      </c>
      <c r="DQ9" s="61"/>
      <c r="DR9" s="62"/>
      <c r="DS9" s="58"/>
      <c r="DT9" s="58"/>
      <c r="DU9" s="59"/>
      <c r="DV9" s="54">
        <f t="shared" si="32"/>
        <v>1.6198996655518405</v>
      </c>
      <c r="DW9" s="55">
        <f t="shared" si="33"/>
        <v>2300</v>
      </c>
      <c r="DX9" s="61"/>
      <c r="DY9" s="62"/>
      <c r="DZ9" s="58"/>
      <c r="EA9" s="58"/>
      <c r="EB9" s="59"/>
      <c r="EC9" s="54">
        <f t="shared" si="34"/>
        <v>1.6198996655518405</v>
      </c>
      <c r="ED9" s="55">
        <f t="shared" si="35"/>
        <v>2300</v>
      </c>
      <c r="EE9" s="61"/>
      <c r="EF9" s="62"/>
      <c r="EG9" s="58"/>
      <c r="EH9" s="58"/>
      <c r="EI9" s="59"/>
      <c r="EJ9" s="54">
        <f t="shared" si="36"/>
        <v>1.6198996655518405</v>
      </c>
      <c r="EK9" s="55">
        <f t="shared" si="37"/>
        <v>2300</v>
      </c>
      <c r="EL9" s="61"/>
      <c r="EM9" s="62"/>
      <c r="EN9" s="58"/>
      <c r="EO9" s="58"/>
      <c r="EP9" s="59"/>
      <c r="EQ9" s="54">
        <f t="shared" si="38"/>
        <v>1.6198996655518405</v>
      </c>
      <c r="ER9" s="55">
        <f t="shared" si="39"/>
        <v>2300</v>
      </c>
      <c r="ES9" s="61"/>
      <c r="ET9" s="62"/>
      <c r="EU9" s="58"/>
      <c r="EV9" s="58"/>
      <c r="EW9" s="59"/>
      <c r="EX9" s="54">
        <f t="shared" si="40"/>
        <v>1.6198996655518405</v>
      </c>
      <c r="EY9" s="55">
        <f t="shared" si="41"/>
        <v>2300</v>
      </c>
      <c r="EZ9" s="61"/>
      <c r="FA9" s="62"/>
      <c r="FB9" s="58"/>
      <c r="FC9" s="58"/>
      <c r="FD9" s="59"/>
      <c r="FE9" s="54">
        <f t="shared" si="42"/>
        <v>1.6198996655518405</v>
      </c>
      <c r="FF9" s="55">
        <f t="shared" si="43"/>
        <v>2300</v>
      </c>
      <c r="FG9" s="61"/>
      <c r="FH9" s="62"/>
      <c r="FI9" s="58"/>
      <c r="FJ9" s="58"/>
      <c r="FK9" s="59"/>
      <c r="FL9" s="54">
        <f t="shared" si="44"/>
        <v>1.6198996655518405</v>
      </c>
      <c r="FM9" s="55">
        <f t="shared" si="45"/>
        <v>2300</v>
      </c>
      <c r="FN9" s="61"/>
      <c r="FO9" s="62"/>
      <c r="FP9" s="58"/>
      <c r="FQ9" s="58"/>
      <c r="FR9" s="59"/>
      <c r="FS9" s="54">
        <f t="shared" si="46"/>
        <v>1.6198996655518405</v>
      </c>
      <c r="FT9" s="55">
        <f t="shared" si="47"/>
        <v>2300</v>
      </c>
      <c r="FU9" s="61"/>
      <c r="FV9" s="62"/>
      <c r="FW9" s="58"/>
      <c r="FX9" s="58"/>
      <c r="FY9" s="59"/>
      <c r="FZ9" s="54">
        <f t="shared" si="48"/>
        <v>1.6198996655518405</v>
      </c>
      <c r="GA9" s="55">
        <f t="shared" si="49"/>
        <v>2300</v>
      </c>
      <c r="GB9" s="61"/>
      <c r="GC9" s="62"/>
      <c r="GD9" s="58"/>
      <c r="GE9" s="58"/>
      <c r="GF9" s="59"/>
      <c r="GG9" s="54">
        <f t="shared" si="50"/>
        <v>1.6198996655518405</v>
      </c>
      <c r="GH9" s="55">
        <f t="shared" si="51"/>
        <v>2300</v>
      </c>
      <c r="GI9" s="61"/>
      <c r="GJ9" s="62"/>
      <c r="GK9" s="58"/>
      <c r="GL9" s="58"/>
      <c r="GM9" s="59"/>
      <c r="GN9" s="54">
        <f t="shared" si="52"/>
        <v>1.6198996655518405</v>
      </c>
      <c r="GO9" s="55">
        <f t="shared" si="53"/>
        <v>2300</v>
      </c>
      <c r="GP9" s="61"/>
      <c r="GQ9" s="62"/>
      <c r="GR9" s="58"/>
      <c r="GS9" s="58"/>
      <c r="GT9" s="59"/>
      <c r="GU9" s="54">
        <f t="shared" si="54"/>
        <v>1.6198996655518405</v>
      </c>
      <c r="GV9" s="55">
        <f t="shared" si="55"/>
        <v>2300</v>
      </c>
    </row>
    <row r="10" spans="1:204" s="60" customFormat="1">
      <c r="A10" s="57">
        <v>7</v>
      </c>
      <c r="B10" s="62"/>
      <c r="C10" s="62"/>
      <c r="D10" s="58">
        <v>40</v>
      </c>
      <c r="E10" s="58">
        <v>60</v>
      </c>
      <c r="F10" s="59"/>
      <c r="G10" s="54">
        <f>((((((B10+C10)*30)/$E$50)+((D10+E10)/$E$51))+(G9*H9))-(F10*G9))/(H10)</f>
        <v>1.2043478260869565</v>
      </c>
      <c r="H10" s="55">
        <f>H9-F10</f>
        <v>2300</v>
      </c>
      <c r="I10" s="61"/>
      <c r="J10" s="62"/>
      <c r="K10" s="58">
        <v>40</v>
      </c>
      <c r="L10" s="58"/>
      <c r="M10" s="59"/>
      <c r="N10" s="54">
        <f t="shared" si="0"/>
        <v>1.4593645484949835</v>
      </c>
      <c r="O10" s="55">
        <f t="shared" si="1"/>
        <v>2300</v>
      </c>
      <c r="P10" s="61"/>
      <c r="Q10" s="62"/>
      <c r="R10" s="58"/>
      <c r="S10" s="58"/>
      <c r="T10" s="59"/>
      <c r="U10" s="54">
        <f t="shared" si="2"/>
        <v>1.6198996655518405</v>
      </c>
      <c r="V10" s="55">
        <f t="shared" si="3"/>
        <v>2300</v>
      </c>
      <c r="W10" s="61"/>
      <c r="X10" s="62"/>
      <c r="Y10" s="58"/>
      <c r="Z10" s="58"/>
      <c r="AA10" s="59"/>
      <c r="AB10" s="54">
        <f t="shared" si="4"/>
        <v>1.6198996655518405</v>
      </c>
      <c r="AC10" s="55">
        <f t="shared" si="5"/>
        <v>2300</v>
      </c>
      <c r="AD10" s="61"/>
      <c r="AE10" s="62"/>
      <c r="AF10" s="58"/>
      <c r="AG10" s="58"/>
      <c r="AH10" s="59"/>
      <c r="AI10" s="54">
        <f t="shared" si="6"/>
        <v>1.6198996655518405</v>
      </c>
      <c r="AJ10" s="55">
        <f t="shared" si="7"/>
        <v>2300</v>
      </c>
      <c r="AK10" s="61"/>
      <c r="AL10" s="62"/>
      <c r="AM10" s="58"/>
      <c r="AN10" s="58"/>
      <c r="AO10" s="59"/>
      <c r="AP10" s="54">
        <f t="shared" si="8"/>
        <v>1.6198996655518405</v>
      </c>
      <c r="AQ10" s="55">
        <f t="shared" si="9"/>
        <v>2300</v>
      </c>
      <c r="AR10" s="61"/>
      <c r="AS10" s="62"/>
      <c r="AT10" s="58"/>
      <c r="AU10" s="58"/>
      <c r="AV10" s="59"/>
      <c r="AW10" s="54">
        <f t="shared" si="10"/>
        <v>1.6198996655518405</v>
      </c>
      <c r="AX10" s="55">
        <f t="shared" si="11"/>
        <v>2300</v>
      </c>
      <c r="AY10" s="61"/>
      <c r="AZ10" s="62"/>
      <c r="BA10" s="58"/>
      <c r="BB10" s="58"/>
      <c r="BC10" s="59"/>
      <c r="BD10" s="54">
        <f t="shared" si="12"/>
        <v>1.6198996655518405</v>
      </c>
      <c r="BE10" s="55">
        <f t="shared" si="13"/>
        <v>2300</v>
      </c>
      <c r="BF10" s="61"/>
      <c r="BG10" s="62"/>
      <c r="BH10" s="58"/>
      <c r="BI10" s="58"/>
      <c r="BJ10" s="59"/>
      <c r="BK10" s="54">
        <f t="shared" si="14"/>
        <v>1.6198996655518405</v>
      </c>
      <c r="BL10" s="55">
        <f t="shared" si="15"/>
        <v>2300</v>
      </c>
      <c r="BM10" s="61"/>
      <c r="BN10" s="62"/>
      <c r="BO10" s="58"/>
      <c r="BP10" s="58"/>
      <c r="BQ10" s="59"/>
      <c r="BR10" s="54">
        <f t="shared" si="16"/>
        <v>1.6198996655518405</v>
      </c>
      <c r="BS10" s="55">
        <f t="shared" si="17"/>
        <v>2300</v>
      </c>
      <c r="BT10" s="61"/>
      <c r="BU10" s="62"/>
      <c r="BV10" s="58"/>
      <c r="BW10" s="58"/>
      <c r="BX10" s="59"/>
      <c r="BY10" s="54">
        <f t="shared" si="18"/>
        <v>1.6198996655518405</v>
      </c>
      <c r="BZ10" s="55">
        <f t="shared" si="19"/>
        <v>2300</v>
      </c>
      <c r="CA10" s="61"/>
      <c r="CB10" s="62"/>
      <c r="CC10" s="58"/>
      <c r="CD10" s="58"/>
      <c r="CE10" s="59"/>
      <c r="CF10" s="54">
        <f t="shared" si="20"/>
        <v>1.6198996655518405</v>
      </c>
      <c r="CG10" s="55">
        <f t="shared" si="21"/>
        <v>2300</v>
      </c>
      <c r="CH10" s="61"/>
      <c r="CI10" s="62"/>
      <c r="CJ10" s="58"/>
      <c r="CK10" s="58"/>
      <c r="CL10" s="59"/>
      <c r="CM10" s="54">
        <f t="shared" si="22"/>
        <v>1.6198996655518405</v>
      </c>
      <c r="CN10" s="55">
        <f t="shared" si="23"/>
        <v>2300</v>
      </c>
      <c r="CO10" s="61"/>
      <c r="CP10" s="62"/>
      <c r="CQ10" s="58"/>
      <c r="CR10" s="58"/>
      <c r="CS10" s="59"/>
      <c r="CT10" s="54">
        <f t="shared" si="24"/>
        <v>1.6198996655518405</v>
      </c>
      <c r="CU10" s="55">
        <f t="shared" si="25"/>
        <v>2300</v>
      </c>
      <c r="CV10" s="61"/>
      <c r="CW10" s="62"/>
      <c r="CX10" s="58"/>
      <c r="CY10" s="58"/>
      <c r="CZ10" s="59"/>
      <c r="DA10" s="54">
        <f t="shared" si="26"/>
        <v>1.6198996655518405</v>
      </c>
      <c r="DB10" s="55">
        <f t="shared" si="27"/>
        <v>2300</v>
      </c>
      <c r="DC10" s="61"/>
      <c r="DD10" s="62"/>
      <c r="DE10" s="58"/>
      <c r="DF10" s="58"/>
      <c r="DG10" s="59"/>
      <c r="DH10" s="54">
        <f t="shared" si="28"/>
        <v>1.6198996655518405</v>
      </c>
      <c r="DI10" s="55">
        <f t="shared" si="29"/>
        <v>2300</v>
      </c>
      <c r="DJ10" s="61"/>
      <c r="DK10" s="62"/>
      <c r="DL10" s="58"/>
      <c r="DM10" s="58"/>
      <c r="DN10" s="59"/>
      <c r="DO10" s="54">
        <f t="shared" si="30"/>
        <v>1.6198996655518405</v>
      </c>
      <c r="DP10" s="55">
        <f t="shared" si="31"/>
        <v>2300</v>
      </c>
      <c r="DQ10" s="61"/>
      <c r="DR10" s="62"/>
      <c r="DS10" s="58"/>
      <c r="DT10" s="58"/>
      <c r="DU10" s="59"/>
      <c r="DV10" s="54">
        <f t="shared" si="32"/>
        <v>1.6198996655518405</v>
      </c>
      <c r="DW10" s="55">
        <f t="shared" si="33"/>
        <v>2300</v>
      </c>
      <c r="DX10" s="61"/>
      <c r="DY10" s="62"/>
      <c r="DZ10" s="58"/>
      <c r="EA10" s="58"/>
      <c r="EB10" s="59"/>
      <c r="EC10" s="54">
        <f t="shared" si="34"/>
        <v>1.6198996655518405</v>
      </c>
      <c r="ED10" s="55">
        <f t="shared" si="35"/>
        <v>2300</v>
      </c>
      <c r="EE10" s="61"/>
      <c r="EF10" s="62"/>
      <c r="EG10" s="58"/>
      <c r="EH10" s="58"/>
      <c r="EI10" s="59"/>
      <c r="EJ10" s="54">
        <f t="shared" si="36"/>
        <v>1.6198996655518405</v>
      </c>
      <c r="EK10" s="55">
        <f t="shared" si="37"/>
        <v>2300</v>
      </c>
      <c r="EL10" s="61"/>
      <c r="EM10" s="62"/>
      <c r="EN10" s="58"/>
      <c r="EO10" s="58"/>
      <c r="EP10" s="59"/>
      <c r="EQ10" s="54">
        <f t="shared" si="38"/>
        <v>1.6198996655518405</v>
      </c>
      <c r="ER10" s="55">
        <f t="shared" si="39"/>
        <v>2300</v>
      </c>
      <c r="ES10" s="61"/>
      <c r="ET10" s="62"/>
      <c r="EU10" s="58"/>
      <c r="EV10" s="58"/>
      <c r="EW10" s="59"/>
      <c r="EX10" s="54">
        <f t="shared" si="40"/>
        <v>1.6198996655518405</v>
      </c>
      <c r="EY10" s="55">
        <f t="shared" si="41"/>
        <v>2300</v>
      </c>
      <c r="EZ10" s="61"/>
      <c r="FA10" s="62"/>
      <c r="FB10" s="58"/>
      <c r="FC10" s="58"/>
      <c r="FD10" s="59"/>
      <c r="FE10" s="54">
        <f t="shared" si="42"/>
        <v>1.6198996655518405</v>
      </c>
      <c r="FF10" s="55">
        <f t="shared" si="43"/>
        <v>2300</v>
      </c>
      <c r="FG10" s="61"/>
      <c r="FH10" s="62"/>
      <c r="FI10" s="58"/>
      <c r="FJ10" s="58"/>
      <c r="FK10" s="59"/>
      <c r="FL10" s="54">
        <f t="shared" si="44"/>
        <v>1.6198996655518405</v>
      </c>
      <c r="FM10" s="55">
        <f t="shared" si="45"/>
        <v>2300</v>
      </c>
      <c r="FN10" s="61"/>
      <c r="FO10" s="62"/>
      <c r="FP10" s="58"/>
      <c r="FQ10" s="58"/>
      <c r="FR10" s="59"/>
      <c r="FS10" s="54">
        <f t="shared" si="46"/>
        <v>1.6198996655518405</v>
      </c>
      <c r="FT10" s="55">
        <f t="shared" si="47"/>
        <v>2300</v>
      </c>
      <c r="FU10" s="61"/>
      <c r="FV10" s="62"/>
      <c r="FW10" s="58"/>
      <c r="FX10" s="58"/>
      <c r="FY10" s="59"/>
      <c r="FZ10" s="54">
        <f t="shared" si="48"/>
        <v>1.6198996655518405</v>
      </c>
      <c r="GA10" s="55">
        <f t="shared" si="49"/>
        <v>2300</v>
      </c>
      <c r="GB10" s="61"/>
      <c r="GC10" s="62"/>
      <c r="GD10" s="58"/>
      <c r="GE10" s="58"/>
      <c r="GF10" s="59"/>
      <c r="GG10" s="54">
        <f t="shared" si="50"/>
        <v>1.6198996655518405</v>
      </c>
      <c r="GH10" s="55">
        <f t="shared" si="51"/>
        <v>2300</v>
      </c>
      <c r="GI10" s="61"/>
      <c r="GJ10" s="62"/>
      <c r="GK10" s="58"/>
      <c r="GL10" s="58"/>
      <c r="GM10" s="59"/>
      <c r="GN10" s="54">
        <f t="shared" si="52"/>
        <v>1.6198996655518405</v>
      </c>
      <c r="GO10" s="55">
        <f t="shared" si="53"/>
        <v>2300</v>
      </c>
      <c r="GP10" s="61"/>
      <c r="GQ10" s="62"/>
      <c r="GR10" s="58"/>
      <c r="GS10" s="58"/>
      <c r="GT10" s="59"/>
      <c r="GU10" s="54">
        <f t="shared" si="54"/>
        <v>1.6198996655518405</v>
      </c>
      <c r="GV10" s="55">
        <f t="shared" si="55"/>
        <v>2300</v>
      </c>
    </row>
    <row r="11" spans="1:204" s="60" customFormat="1">
      <c r="A11" s="57">
        <v>8</v>
      </c>
      <c r="B11" s="62"/>
      <c r="C11" s="62"/>
      <c r="D11" s="58">
        <v>40</v>
      </c>
      <c r="E11" s="58">
        <v>80</v>
      </c>
      <c r="F11" s="59"/>
      <c r="G11" s="54">
        <f t="shared" si="57"/>
        <v>1.2304347826086957</v>
      </c>
      <c r="H11" s="55">
        <f t="shared" si="56"/>
        <v>2300</v>
      </c>
      <c r="I11" s="61"/>
      <c r="J11" s="62"/>
      <c r="K11" s="58">
        <v>20</v>
      </c>
      <c r="L11" s="58"/>
      <c r="M11" s="59"/>
      <c r="N11" s="54">
        <f t="shared" si="0"/>
        <v>1.4637123745819403</v>
      </c>
      <c r="O11" s="55">
        <f t="shared" si="1"/>
        <v>2300</v>
      </c>
      <c r="P11" s="61"/>
      <c r="Q11" s="62"/>
      <c r="R11" s="58"/>
      <c r="S11" s="58"/>
      <c r="T11" s="59"/>
      <c r="U11" s="54">
        <f t="shared" si="2"/>
        <v>1.6198996655518405</v>
      </c>
      <c r="V11" s="55">
        <f t="shared" si="3"/>
        <v>2300</v>
      </c>
      <c r="W11" s="61"/>
      <c r="X11" s="62"/>
      <c r="Y11" s="58"/>
      <c r="Z11" s="58"/>
      <c r="AA11" s="59"/>
      <c r="AB11" s="54">
        <f t="shared" si="4"/>
        <v>1.6198996655518405</v>
      </c>
      <c r="AC11" s="55">
        <f t="shared" si="5"/>
        <v>2300</v>
      </c>
      <c r="AD11" s="61"/>
      <c r="AE11" s="62"/>
      <c r="AF11" s="58"/>
      <c r="AG11" s="58"/>
      <c r="AH11" s="59"/>
      <c r="AI11" s="54">
        <f t="shared" si="6"/>
        <v>1.6198996655518405</v>
      </c>
      <c r="AJ11" s="55">
        <f t="shared" si="7"/>
        <v>2300</v>
      </c>
      <c r="AK11" s="61"/>
      <c r="AL11" s="62"/>
      <c r="AM11" s="58"/>
      <c r="AN11" s="58"/>
      <c r="AO11" s="59"/>
      <c r="AP11" s="54">
        <f t="shared" si="8"/>
        <v>1.6198996655518405</v>
      </c>
      <c r="AQ11" s="55">
        <f t="shared" si="9"/>
        <v>2300</v>
      </c>
      <c r="AR11" s="61"/>
      <c r="AS11" s="62"/>
      <c r="AT11" s="58"/>
      <c r="AU11" s="58"/>
      <c r="AV11" s="59"/>
      <c r="AW11" s="54">
        <f t="shared" si="10"/>
        <v>1.6198996655518405</v>
      </c>
      <c r="AX11" s="55">
        <f t="shared" si="11"/>
        <v>2300</v>
      </c>
      <c r="AY11" s="61"/>
      <c r="AZ11" s="62"/>
      <c r="BA11" s="58"/>
      <c r="BB11" s="58"/>
      <c r="BC11" s="59"/>
      <c r="BD11" s="54">
        <f t="shared" si="12"/>
        <v>1.6198996655518405</v>
      </c>
      <c r="BE11" s="55">
        <f t="shared" si="13"/>
        <v>2300</v>
      </c>
      <c r="BF11" s="61"/>
      <c r="BG11" s="62"/>
      <c r="BH11" s="58"/>
      <c r="BI11" s="58"/>
      <c r="BJ11" s="59"/>
      <c r="BK11" s="54">
        <f t="shared" si="14"/>
        <v>1.6198996655518405</v>
      </c>
      <c r="BL11" s="55">
        <f t="shared" si="15"/>
        <v>2300</v>
      </c>
      <c r="BM11" s="61"/>
      <c r="BN11" s="62"/>
      <c r="BO11" s="58"/>
      <c r="BP11" s="58"/>
      <c r="BQ11" s="59"/>
      <c r="BR11" s="54">
        <f t="shared" si="16"/>
        <v>1.6198996655518405</v>
      </c>
      <c r="BS11" s="55">
        <f t="shared" si="17"/>
        <v>2300</v>
      </c>
      <c r="BT11" s="61"/>
      <c r="BU11" s="62"/>
      <c r="BV11" s="58"/>
      <c r="BW11" s="58"/>
      <c r="BX11" s="59"/>
      <c r="BY11" s="54">
        <f t="shared" si="18"/>
        <v>1.6198996655518405</v>
      </c>
      <c r="BZ11" s="55">
        <f t="shared" si="19"/>
        <v>2300</v>
      </c>
      <c r="CA11" s="61"/>
      <c r="CB11" s="62"/>
      <c r="CC11" s="58"/>
      <c r="CD11" s="58"/>
      <c r="CE11" s="59"/>
      <c r="CF11" s="54">
        <f t="shared" si="20"/>
        <v>1.6198996655518405</v>
      </c>
      <c r="CG11" s="55">
        <f t="shared" si="21"/>
        <v>2300</v>
      </c>
      <c r="CH11" s="61"/>
      <c r="CI11" s="62"/>
      <c r="CJ11" s="58"/>
      <c r="CK11" s="58"/>
      <c r="CL11" s="59"/>
      <c r="CM11" s="54">
        <f t="shared" si="22"/>
        <v>1.6198996655518405</v>
      </c>
      <c r="CN11" s="55">
        <f t="shared" si="23"/>
        <v>2300</v>
      </c>
      <c r="CO11" s="61"/>
      <c r="CP11" s="62"/>
      <c r="CQ11" s="58"/>
      <c r="CR11" s="58"/>
      <c r="CS11" s="59"/>
      <c r="CT11" s="54">
        <f t="shared" si="24"/>
        <v>1.6198996655518405</v>
      </c>
      <c r="CU11" s="55">
        <f t="shared" si="25"/>
        <v>2300</v>
      </c>
      <c r="CV11" s="61"/>
      <c r="CW11" s="62"/>
      <c r="CX11" s="58"/>
      <c r="CY11" s="58"/>
      <c r="CZ11" s="59"/>
      <c r="DA11" s="54">
        <f t="shared" si="26"/>
        <v>1.6198996655518405</v>
      </c>
      <c r="DB11" s="55">
        <f t="shared" si="27"/>
        <v>2300</v>
      </c>
      <c r="DC11" s="61"/>
      <c r="DD11" s="62"/>
      <c r="DE11" s="58"/>
      <c r="DF11" s="58"/>
      <c r="DG11" s="59"/>
      <c r="DH11" s="54">
        <f t="shared" si="28"/>
        <v>1.6198996655518405</v>
      </c>
      <c r="DI11" s="55">
        <f t="shared" si="29"/>
        <v>2300</v>
      </c>
      <c r="DJ11" s="61"/>
      <c r="DK11" s="62"/>
      <c r="DL11" s="58"/>
      <c r="DM11" s="58"/>
      <c r="DN11" s="59"/>
      <c r="DO11" s="54">
        <f t="shared" si="30"/>
        <v>1.6198996655518405</v>
      </c>
      <c r="DP11" s="55">
        <f t="shared" si="31"/>
        <v>2300</v>
      </c>
      <c r="DQ11" s="61"/>
      <c r="DR11" s="62"/>
      <c r="DS11" s="58"/>
      <c r="DT11" s="58"/>
      <c r="DU11" s="59"/>
      <c r="DV11" s="54">
        <f t="shared" si="32"/>
        <v>1.6198996655518405</v>
      </c>
      <c r="DW11" s="55">
        <f t="shared" si="33"/>
        <v>2300</v>
      </c>
      <c r="DX11" s="61"/>
      <c r="DY11" s="62"/>
      <c r="DZ11" s="58"/>
      <c r="EA11" s="58"/>
      <c r="EB11" s="59"/>
      <c r="EC11" s="54">
        <f t="shared" si="34"/>
        <v>1.6198996655518405</v>
      </c>
      <c r="ED11" s="55">
        <f t="shared" si="35"/>
        <v>2300</v>
      </c>
      <c r="EE11" s="61"/>
      <c r="EF11" s="62"/>
      <c r="EG11" s="58"/>
      <c r="EH11" s="58"/>
      <c r="EI11" s="59"/>
      <c r="EJ11" s="54">
        <f t="shared" si="36"/>
        <v>1.6198996655518405</v>
      </c>
      <c r="EK11" s="55">
        <f t="shared" si="37"/>
        <v>2300</v>
      </c>
      <c r="EL11" s="61"/>
      <c r="EM11" s="62"/>
      <c r="EN11" s="58"/>
      <c r="EO11" s="58"/>
      <c r="EP11" s="59"/>
      <c r="EQ11" s="54">
        <f t="shared" si="38"/>
        <v>1.6198996655518405</v>
      </c>
      <c r="ER11" s="55">
        <f t="shared" si="39"/>
        <v>2300</v>
      </c>
      <c r="ES11" s="61"/>
      <c r="ET11" s="62"/>
      <c r="EU11" s="58"/>
      <c r="EV11" s="58"/>
      <c r="EW11" s="59"/>
      <c r="EX11" s="54">
        <f t="shared" si="40"/>
        <v>1.6198996655518405</v>
      </c>
      <c r="EY11" s="55">
        <f t="shared" si="41"/>
        <v>2300</v>
      </c>
      <c r="EZ11" s="61"/>
      <c r="FA11" s="62"/>
      <c r="FB11" s="58"/>
      <c r="FC11" s="58"/>
      <c r="FD11" s="59"/>
      <c r="FE11" s="54">
        <f t="shared" si="42"/>
        <v>1.6198996655518405</v>
      </c>
      <c r="FF11" s="55">
        <f t="shared" si="43"/>
        <v>2300</v>
      </c>
      <c r="FG11" s="61"/>
      <c r="FH11" s="62"/>
      <c r="FI11" s="58"/>
      <c r="FJ11" s="58"/>
      <c r="FK11" s="59"/>
      <c r="FL11" s="54">
        <f t="shared" si="44"/>
        <v>1.6198996655518405</v>
      </c>
      <c r="FM11" s="55">
        <f t="shared" si="45"/>
        <v>2300</v>
      </c>
      <c r="FN11" s="61"/>
      <c r="FO11" s="62"/>
      <c r="FP11" s="58"/>
      <c r="FQ11" s="58"/>
      <c r="FR11" s="59"/>
      <c r="FS11" s="54">
        <f t="shared" si="46"/>
        <v>1.6198996655518405</v>
      </c>
      <c r="FT11" s="55">
        <f t="shared" si="47"/>
        <v>2300</v>
      </c>
      <c r="FU11" s="61"/>
      <c r="FV11" s="62"/>
      <c r="FW11" s="58"/>
      <c r="FX11" s="58"/>
      <c r="FY11" s="59"/>
      <c r="FZ11" s="54">
        <f t="shared" si="48"/>
        <v>1.6198996655518405</v>
      </c>
      <c r="GA11" s="55">
        <f t="shared" si="49"/>
        <v>2300</v>
      </c>
      <c r="GB11" s="61"/>
      <c r="GC11" s="62"/>
      <c r="GD11" s="58"/>
      <c r="GE11" s="58"/>
      <c r="GF11" s="59"/>
      <c r="GG11" s="54">
        <f t="shared" si="50"/>
        <v>1.6198996655518405</v>
      </c>
      <c r="GH11" s="55">
        <f t="shared" si="51"/>
        <v>2300</v>
      </c>
      <c r="GI11" s="61"/>
      <c r="GJ11" s="62"/>
      <c r="GK11" s="58"/>
      <c r="GL11" s="58"/>
      <c r="GM11" s="59"/>
      <c r="GN11" s="54">
        <f t="shared" si="52"/>
        <v>1.6198996655518405</v>
      </c>
      <c r="GO11" s="55">
        <f t="shared" si="53"/>
        <v>2300</v>
      </c>
      <c r="GP11" s="61"/>
      <c r="GQ11" s="62"/>
      <c r="GR11" s="58"/>
      <c r="GS11" s="58"/>
      <c r="GT11" s="59"/>
      <c r="GU11" s="54">
        <f t="shared" si="54"/>
        <v>1.6198996655518405</v>
      </c>
      <c r="GV11" s="55">
        <f t="shared" si="55"/>
        <v>2300</v>
      </c>
    </row>
    <row r="12" spans="1:204" s="60" customFormat="1">
      <c r="A12" s="57">
        <v>9</v>
      </c>
      <c r="B12" s="62"/>
      <c r="C12" s="62"/>
      <c r="D12" s="58">
        <v>40</v>
      </c>
      <c r="E12" s="58">
        <v>60</v>
      </c>
      <c r="F12" s="59"/>
      <c r="G12" s="54">
        <f t="shared" si="57"/>
        <v>1.2521739130434784</v>
      </c>
      <c r="H12" s="55">
        <f t="shared" si="56"/>
        <v>2300</v>
      </c>
      <c r="I12" s="61">
        <v>1</v>
      </c>
      <c r="J12" s="62"/>
      <c r="K12" s="58">
        <v>20</v>
      </c>
      <c r="L12" s="58"/>
      <c r="M12" s="59"/>
      <c r="N12" s="54">
        <f t="shared" si="0"/>
        <v>1.4700668896321076</v>
      </c>
      <c r="O12" s="55">
        <f t="shared" si="1"/>
        <v>2300</v>
      </c>
      <c r="P12" s="61"/>
      <c r="Q12" s="62"/>
      <c r="R12" s="58"/>
      <c r="S12" s="58"/>
      <c r="T12" s="59"/>
      <c r="U12" s="54">
        <f t="shared" si="2"/>
        <v>1.6198996655518405</v>
      </c>
      <c r="V12" s="55">
        <f t="shared" si="3"/>
        <v>2300</v>
      </c>
      <c r="W12" s="61"/>
      <c r="X12" s="62"/>
      <c r="Y12" s="58"/>
      <c r="Z12" s="58"/>
      <c r="AA12" s="59"/>
      <c r="AB12" s="54">
        <f t="shared" si="4"/>
        <v>1.6198996655518405</v>
      </c>
      <c r="AC12" s="55">
        <f t="shared" si="5"/>
        <v>2300</v>
      </c>
      <c r="AD12" s="61"/>
      <c r="AE12" s="62"/>
      <c r="AF12" s="58"/>
      <c r="AG12" s="58"/>
      <c r="AH12" s="59"/>
      <c r="AI12" s="54">
        <f t="shared" si="6"/>
        <v>1.6198996655518405</v>
      </c>
      <c r="AJ12" s="55">
        <f t="shared" si="7"/>
        <v>2300</v>
      </c>
      <c r="AK12" s="61"/>
      <c r="AL12" s="62"/>
      <c r="AM12" s="58"/>
      <c r="AN12" s="58"/>
      <c r="AO12" s="59"/>
      <c r="AP12" s="54">
        <f t="shared" si="8"/>
        <v>1.6198996655518405</v>
      </c>
      <c r="AQ12" s="55">
        <f t="shared" si="9"/>
        <v>2300</v>
      </c>
      <c r="AR12" s="61"/>
      <c r="AS12" s="62"/>
      <c r="AT12" s="58"/>
      <c r="AU12" s="58"/>
      <c r="AV12" s="59"/>
      <c r="AW12" s="54">
        <f t="shared" si="10"/>
        <v>1.6198996655518405</v>
      </c>
      <c r="AX12" s="55">
        <f t="shared" si="11"/>
        <v>2300</v>
      </c>
      <c r="AY12" s="61"/>
      <c r="AZ12" s="62"/>
      <c r="BA12" s="58"/>
      <c r="BB12" s="58"/>
      <c r="BC12" s="59"/>
      <c r="BD12" s="54">
        <f t="shared" si="12"/>
        <v>1.6198996655518405</v>
      </c>
      <c r="BE12" s="55">
        <f t="shared" si="13"/>
        <v>2300</v>
      </c>
      <c r="BF12" s="61"/>
      <c r="BG12" s="62"/>
      <c r="BH12" s="58"/>
      <c r="BI12" s="58"/>
      <c r="BJ12" s="59"/>
      <c r="BK12" s="54">
        <f t="shared" si="14"/>
        <v>1.6198996655518405</v>
      </c>
      <c r="BL12" s="55">
        <f t="shared" si="15"/>
        <v>2300</v>
      </c>
      <c r="BM12" s="61"/>
      <c r="BN12" s="62"/>
      <c r="BO12" s="58"/>
      <c r="BP12" s="58"/>
      <c r="BQ12" s="59"/>
      <c r="BR12" s="54">
        <f t="shared" si="16"/>
        <v>1.6198996655518405</v>
      </c>
      <c r="BS12" s="55">
        <f t="shared" si="17"/>
        <v>2300</v>
      </c>
      <c r="BT12" s="61"/>
      <c r="BU12" s="62"/>
      <c r="BV12" s="58"/>
      <c r="BW12" s="58"/>
      <c r="BX12" s="59"/>
      <c r="BY12" s="54">
        <f t="shared" si="18"/>
        <v>1.6198996655518405</v>
      </c>
      <c r="BZ12" s="55">
        <f t="shared" si="19"/>
        <v>2300</v>
      </c>
      <c r="CA12" s="61"/>
      <c r="CB12" s="62"/>
      <c r="CC12" s="58"/>
      <c r="CD12" s="58"/>
      <c r="CE12" s="59"/>
      <c r="CF12" s="54">
        <f t="shared" si="20"/>
        <v>1.6198996655518405</v>
      </c>
      <c r="CG12" s="55">
        <f t="shared" si="21"/>
        <v>2300</v>
      </c>
      <c r="CH12" s="61"/>
      <c r="CI12" s="62"/>
      <c r="CJ12" s="58"/>
      <c r="CK12" s="58"/>
      <c r="CL12" s="59"/>
      <c r="CM12" s="54">
        <f t="shared" si="22"/>
        <v>1.6198996655518405</v>
      </c>
      <c r="CN12" s="55">
        <f t="shared" si="23"/>
        <v>2300</v>
      </c>
      <c r="CO12" s="61"/>
      <c r="CP12" s="62"/>
      <c r="CQ12" s="58"/>
      <c r="CR12" s="58"/>
      <c r="CS12" s="59"/>
      <c r="CT12" s="54">
        <f t="shared" si="24"/>
        <v>1.6198996655518405</v>
      </c>
      <c r="CU12" s="55">
        <f t="shared" si="25"/>
        <v>2300</v>
      </c>
      <c r="CV12" s="61"/>
      <c r="CW12" s="62"/>
      <c r="CX12" s="58"/>
      <c r="CY12" s="58"/>
      <c r="CZ12" s="59"/>
      <c r="DA12" s="54">
        <f t="shared" si="26"/>
        <v>1.6198996655518405</v>
      </c>
      <c r="DB12" s="55">
        <f t="shared" si="27"/>
        <v>2300</v>
      </c>
      <c r="DC12" s="61"/>
      <c r="DD12" s="62"/>
      <c r="DE12" s="58"/>
      <c r="DF12" s="58"/>
      <c r="DG12" s="59"/>
      <c r="DH12" s="54">
        <f t="shared" si="28"/>
        <v>1.6198996655518405</v>
      </c>
      <c r="DI12" s="55">
        <f t="shared" si="29"/>
        <v>2300</v>
      </c>
      <c r="DJ12" s="61"/>
      <c r="DK12" s="62"/>
      <c r="DL12" s="58"/>
      <c r="DM12" s="58"/>
      <c r="DN12" s="59"/>
      <c r="DO12" s="54">
        <f t="shared" si="30"/>
        <v>1.6198996655518405</v>
      </c>
      <c r="DP12" s="55">
        <f t="shared" si="31"/>
        <v>2300</v>
      </c>
      <c r="DQ12" s="61"/>
      <c r="DR12" s="62"/>
      <c r="DS12" s="58"/>
      <c r="DT12" s="58"/>
      <c r="DU12" s="59"/>
      <c r="DV12" s="54">
        <f t="shared" si="32"/>
        <v>1.6198996655518405</v>
      </c>
      <c r="DW12" s="55">
        <f t="shared" si="33"/>
        <v>2300</v>
      </c>
      <c r="DX12" s="61"/>
      <c r="DY12" s="62"/>
      <c r="DZ12" s="58"/>
      <c r="EA12" s="58"/>
      <c r="EB12" s="59"/>
      <c r="EC12" s="54">
        <f t="shared" si="34"/>
        <v>1.6198996655518405</v>
      </c>
      <c r="ED12" s="55">
        <f t="shared" si="35"/>
        <v>2300</v>
      </c>
      <c r="EE12" s="61"/>
      <c r="EF12" s="62"/>
      <c r="EG12" s="58"/>
      <c r="EH12" s="58"/>
      <c r="EI12" s="59"/>
      <c r="EJ12" s="54">
        <f t="shared" si="36"/>
        <v>1.6198996655518405</v>
      </c>
      <c r="EK12" s="55">
        <f t="shared" si="37"/>
        <v>2300</v>
      </c>
      <c r="EL12" s="61"/>
      <c r="EM12" s="62"/>
      <c r="EN12" s="58"/>
      <c r="EO12" s="58"/>
      <c r="EP12" s="59"/>
      <c r="EQ12" s="54">
        <f t="shared" si="38"/>
        <v>1.6198996655518405</v>
      </c>
      <c r="ER12" s="55">
        <f t="shared" si="39"/>
        <v>2300</v>
      </c>
      <c r="ES12" s="61"/>
      <c r="ET12" s="62"/>
      <c r="EU12" s="58"/>
      <c r="EV12" s="58"/>
      <c r="EW12" s="59"/>
      <c r="EX12" s="54">
        <f t="shared" si="40"/>
        <v>1.6198996655518405</v>
      </c>
      <c r="EY12" s="55">
        <f t="shared" si="41"/>
        <v>2300</v>
      </c>
      <c r="EZ12" s="61"/>
      <c r="FA12" s="62"/>
      <c r="FB12" s="58"/>
      <c r="FC12" s="58"/>
      <c r="FD12" s="59"/>
      <c r="FE12" s="54">
        <f t="shared" si="42"/>
        <v>1.6198996655518405</v>
      </c>
      <c r="FF12" s="55">
        <f t="shared" si="43"/>
        <v>2300</v>
      </c>
      <c r="FG12" s="61"/>
      <c r="FH12" s="62"/>
      <c r="FI12" s="58"/>
      <c r="FJ12" s="58"/>
      <c r="FK12" s="59"/>
      <c r="FL12" s="54">
        <f t="shared" si="44"/>
        <v>1.6198996655518405</v>
      </c>
      <c r="FM12" s="55">
        <f t="shared" si="45"/>
        <v>2300</v>
      </c>
      <c r="FN12" s="61"/>
      <c r="FO12" s="62"/>
      <c r="FP12" s="58"/>
      <c r="FQ12" s="58"/>
      <c r="FR12" s="59"/>
      <c r="FS12" s="54">
        <f t="shared" si="46"/>
        <v>1.6198996655518405</v>
      </c>
      <c r="FT12" s="55">
        <f t="shared" si="47"/>
        <v>2300</v>
      </c>
      <c r="FU12" s="61"/>
      <c r="FV12" s="62"/>
      <c r="FW12" s="58"/>
      <c r="FX12" s="58"/>
      <c r="FY12" s="59"/>
      <c r="FZ12" s="54">
        <f t="shared" si="48"/>
        <v>1.6198996655518405</v>
      </c>
      <c r="GA12" s="55">
        <f t="shared" si="49"/>
        <v>2300</v>
      </c>
      <c r="GB12" s="61"/>
      <c r="GC12" s="62"/>
      <c r="GD12" s="58"/>
      <c r="GE12" s="58"/>
      <c r="GF12" s="59"/>
      <c r="GG12" s="54">
        <f t="shared" si="50"/>
        <v>1.6198996655518405</v>
      </c>
      <c r="GH12" s="55">
        <f t="shared" si="51"/>
        <v>2300</v>
      </c>
      <c r="GI12" s="61"/>
      <c r="GJ12" s="62"/>
      <c r="GK12" s="58"/>
      <c r="GL12" s="58"/>
      <c r="GM12" s="59"/>
      <c r="GN12" s="54">
        <f t="shared" si="52"/>
        <v>1.6198996655518405</v>
      </c>
      <c r="GO12" s="55">
        <f t="shared" si="53"/>
        <v>2300</v>
      </c>
      <c r="GP12" s="61"/>
      <c r="GQ12" s="62"/>
      <c r="GR12" s="58"/>
      <c r="GS12" s="58"/>
      <c r="GT12" s="59"/>
      <c r="GU12" s="54">
        <f t="shared" si="54"/>
        <v>1.6198996655518405</v>
      </c>
      <c r="GV12" s="55">
        <f t="shared" si="55"/>
        <v>2300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1.2521739130434784</v>
      </c>
      <c r="H13" s="55">
        <f t="shared" si="56"/>
        <v>2300</v>
      </c>
      <c r="I13" s="61">
        <v>1</v>
      </c>
      <c r="J13" s="62"/>
      <c r="K13" s="58">
        <v>20</v>
      </c>
      <c r="L13" s="58"/>
      <c r="M13" s="59"/>
      <c r="N13" s="54">
        <f t="shared" si="0"/>
        <v>1.476421404682275</v>
      </c>
      <c r="O13" s="55">
        <f t="shared" si="1"/>
        <v>2300</v>
      </c>
      <c r="P13" s="61"/>
      <c r="Q13" s="62"/>
      <c r="R13" s="58"/>
      <c r="S13" s="58"/>
      <c r="T13" s="59"/>
      <c r="U13" s="54">
        <f t="shared" si="2"/>
        <v>1.6198996655518405</v>
      </c>
      <c r="V13" s="55">
        <f t="shared" si="3"/>
        <v>2300</v>
      </c>
      <c r="W13" s="61"/>
      <c r="X13" s="62"/>
      <c r="Y13" s="58"/>
      <c r="Z13" s="58"/>
      <c r="AA13" s="59"/>
      <c r="AB13" s="54">
        <f t="shared" si="4"/>
        <v>1.6198996655518405</v>
      </c>
      <c r="AC13" s="55">
        <f t="shared" si="5"/>
        <v>2300</v>
      </c>
      <c r="AD13" s="61"/>
      <c r="AE13" s="62"/>
      <c r="AF13" s="58"/>
      <c r="AG13" s="58"/>
      <c r="AH13" s="59"/>
      <c r="AI13" s="54">
        <f t="shared" si="6"/>
        <v>1.6198996655518405</v>
      </c>
      <c r="AJ13" s="55">
        <f t="shared" si="7"/>
        <v>2300</v>
      </c>
      <c r="AK13" s="61"/>
      <c r="AL13" s="62"/>
      <c r="AM13" s="58"/>
      <c r="AN13" s="58"/>
      <c r="AO13" s="59"/>
      <c r="AP13" s="54">
        <f t="shared" si="8"/>
        <v>1.6198996655518405</v>
      </c>
      <c r="AQ13" s="55">
        <f t="shared" si="9"/>
        <v>2300</v>
      </c>
      <c r="AR13" s="61"/>
      <c r="AS13" s="62"/>
      <c r="AT13" s="58"/>
      <c r="AU13" s="58"/>
      <c r="AV13" s="59"/>
      <c r="AW13" s="54">
        <f t="shared" si="10"/>
        <v>1.6198996655518405</v>
      </c>
      <c r="AX13" s="55">
        <f t="shared" si="11"/>
        <v>2300</v>
      </c>
      <c r="AY13" s="61"/>
      <c r="AZ13" s="62"/>
      <c r="BA13" s="58"/>
      <c r="BB13" s="58"/>
      <c r="BC13" s="59"/>
      <c r="BD13" s="54">
        <f t="shared" si="12"/>
        <v>1.6198996655518405</v>
      </c>
      <c r="BE13" s="55">
        <f t="shared" si="13"/>
        <v>2300</v>
      </c>
      <c r="BF13" s="61"/>
      <c r="BG13" s="62"/>
      <c r="BH13" s="58"/>
      <c r="BI13" s="58"/>
      <c r="BJ13" s="59"/>
      <c r="BK13" s="54">
        <f t="shared" si="14"/>
        <v>1.6198996655518405</v>
      </c>
      <c r="BL13" s="55">
        <f t="shared" si="15"/>
        <v>2300</v>
      </c>
      <c r="BM13" s="61"/>
      <c r="BN13" s="62"/>
      <c r="BO13" s="58"/>
      <c r="BP13" s="58"/>
      <c r="BQ13" s="59"/>
      <c r="BR13" s="54">
        <f t="shared" si="16"/>
        <v>1.6198996655518405</v>
      </c>
      <c r="BS13" s="55">
        <f t="shared" si="17"/>
        <v>2300</v>
      </c>
      <c r="BT13" s="61"/>
      <c r="BU13" s="62"/>
      <c r="BV13" s="58"/>
      <c r="BW13" s="58"/>
      <c r="BX13" s="59"/>
      <c r="BY13" s="54">
        <f t="shared" si="18"/>
        <v>1.6198996655518405</v>
      </c>
      <c r="BZ13" s="55">
        <f t="shared" si="19"/>
        <v>2300</v>
      </c>
      <c r="CA13" s="61"/>
      <c r="CB13" s="62"/>
      <c r="CC13" s="58"/>
      <c r="CD13" s="58"/>
      <c r="CE13" s="59"/>
      <c r="CF13" s="54">
        <f t="shared" si="20"/>
        <v>1.6198996655518405</v>
      </c>
      <c r="CG13" s="55">
        <f t="shared" si="21"/>
        <v>2300</v>
      </c>
      <c r="CH13" s="61"/>
      <c r="CI13" s="62"/>
      <c r="CJ13" s="58"/>
      <c r="CK13" s="58"/>
      <c r="CL13" s="59"/>
      <c r="CM13" s="54">
        <f t="shared" si="22"/>
        <v>1.6198996655518405</v>
      </c>
      <c r="CN13" s="55">
        <f t="shared" si="23"/>
        <v>2300</v>
      </c>
      <c r="CO13" s="61"/>
      <c r="CP13" s="62"/>
      <c r="CQ13" s="58"/>
      <c r="CR13" s="58"/>
      <c r="CS13" s="59"/>
      <c r="CT13" s="54">
        <f t="shared" si="24"/>
        <v>1.6198996655518405</v>
      </c>
      <c r="CU13" s="55">
        <f t="shared" si="25"/>
        <v>2300</v>
      </c>
      <c r="CV13" s="61"/>
      <c r="CW13" s="62"/>
      <c r="CX13" s="58"/>
      <c r="CY13" s="58"/>
      <c r="CZ13" s="59"/>
      <c r="DA13" s="54">
        <f t="shared" si="26"/>
        <v>1.6198996655518405</v>
      </c>
      <c r="DB13" s="55">
        <f t="shared" si="27"/>
        <v>2300</v>
      </c>
      <c r="DC13" s="61"/>
      <c r="DD13" s="62"/>
      <c r="DE13" s="58"/>
      <c r="DF13" s="58"/>
      <c r="DG13" s="59"/>
      <c r="DH13" s="54">
        <f t="shared" si="28"/>
        <v>1.6198996655518405</v>
      </c>
      <c r="DI13" s="55">
        <f t="shared" si="29"/>
        <v>2300</v>
      </c>
      <c r="DJ13" s="61"/>
      <c r="DK13" s="62"/>
      <c r="DL13" s="58"/>
      <c r="DM13" s="58"/>
      <c r="DN13" s="59"/>
      <c r="DO13" s="54">
        <f t="shared" si="30"/>
        <v>1.6198996655518405</v>
      </c>
      <c r="DP13" s="55">
        <f t="shared" si="31"/>
        <v>2300</v>
      </c>
      <c r="DQ13" s="61"/>
      <c r="DR13" s="62"/>
      <c r="DS13" s="58"/>
      <c r="DT13" s="58"/>
      <c r="DU13" s="59"/>
      <c r="DV13" s="54">
        <f t="shared" si="32"/>
        <v>1.6198996655518405</v>
      </c>
      <c r="DW13" s="55">
        <f t="shared" si="33"/>
        <v>2300</v>
      </c>
      <c r="DX13" s="61"/>
      <c r="DY13" s="62"/>
      <c r="DZ13" s="58"/>
      <c r="EA13" s="58"/>
      <c r="EB13" s="59"/>
      <c r="EC13" s="54">
        <f t="shared" si="34"/>
        <v>1.6198996655518405</v>
      </c>
      <c r="ED13" s="55">
        <f t="shared" si="35"/>
        <v>2300</v>
      </c>
      <c r="EE13" s="61"/>
      <c r="EF13" s="62"/>
      <c r="EG13" s="58"/>
      <c r="EH13" s="58"/>
      <c r="EI13" s="59"/>
      <c r="EJ13" s="54">
        <f t="shared" si="36"/>
        <v>1.6198996655518405</v>
      </c>
      <c r="EK13" s="55">
        <f t="shared" si="37"/>
        <v>2300</v>
      </c>
      <c r="EL13" s="61"/>
      <c r="EM13" s="62"/>
      <c r="EN13" s="58"/>
      <c r="EO13" s="58"/>
      <c r="EP13" s="59"/>
      <c r="EQ13" s="54">
        <f t="shared" si="38"/>
        <v>1.6198996655518405</v>
      </c>
      <c r="ER13" s="55">
        <f t="shared" si="39"/>
        <v>2300</v>
      </c>
      <c r="ES13" s="61"/>
      <c r="ET13" s="62"/>
      <c r="EU13" s="58"/>
      <c r="EV13" s="58"/>
      <c r="EW13" s="59"/>
      <c r="EX13" s="54">
        <f t="shared" si="40"/>
        <v>1.6198996655518405</v>
      </c>
      <c r="EY13" s="55">
        <f t="shared" si="41"/>
        <v>2300</v>
      </c>
      <c r="EZ13" s="61"/>
      <c r="FA13" s="62"/>
      <c r="FB13" s="58"/>
      <c r="FC13" s="58"/>
      <c r="FD13" s="59"/>
      <c r="FE13" s="54">
        <f t="shared" si="42"/>
        <v>1.6198996655518405</v>
      </c>
      <c r="FF13" s="55">
        <f t="shared" si="43"/>
        <v>2300</v>
      </c>
      <c r="FG13" s="61"/>
      <c r="FH13" s="62"/>
      <c r="FI13" s="58"/>
      <c r="FJ13" s="58"/>
      <c r="FK13" s="59"/>
      <c r="FL13" s="54">
        <f t="shared" si="44"/>
        <v>1.6198996655518405</v>
      </c>
      <c r="FM13" s="55">
        <f t="shared" si="45"/>
        <v>2300</v>
      </c>
      <c r="FN13" s="61"/>
      <c r="FO13" s="62"/>
      <c r="FP13" s="58"/>
      <c r="FQ13" s="58"/>
      <c r="FR13" s="59"/>
      <c r="FS13" s="54">
        <f t="shared" si="46"/>
        <v>1.6198996655518405</v>
      </c>
      <c r="FT13" s="55">
        <f t="shared" si="47"/>
        <v>2300</v>
      </c>
      <c r="FU13" s="61"/>
      <c r="FV13" s="62"/>
      <c r="FW13" s="58"/>
      <c r="FX13" s="58"/>
      <c r="FY13" s="59"/>
      <c r="FZ13" s="54">
        <f t="shared" si="48"/>
        <v>1.6198996655518405</v>
      </c>
      <c r="GA13" s="55">
        <f t="shared" si="49"/>
        <v>2300</v>
      </c>
      <c r="GB13" s="61"/>
      <c r="GC13" s="62"/>
      <c r="GD13" s="58"/>
      <c r="GE13" s="58"/>
      <c r="GF13" s="59"/>
      <c r="GG13" s="54">
        <f t="shared" si="50"/>
        <v>1.6198996655518405</v>
      </c>
      <c r="GH13" s="55">
        <f t="shared" si="51"/>
        <v>2300</v>
      </c>
      <c r="GI13" s="61"/>
      <c r="GJ13" s="62"/>
      <c r="GK13" s="58"/>
      <c r="GL13" s="58"/>
      <c r="GM13" s="59"/>
      <c r="GN13" s="54">
        <f t="shared" si="52"/>
        <v>1.6198996655518405</v>
      </c>
      <c r="GO13" s="55">
        <f t="shared" si="53"/>
        <v>2300</v>
      </c>
      <c r="GP13" s="61"/>
      <c r="GQ13" s="62"/>
      <c r="GR13" s="58"/>
      <c r="GS13" s="58"/>
      <c r="GT13" s="59"/>
      <c r="GU13" s="54">
        <f t="shared" si="54"/>
        <v>1.6198996655518405</v>
      </c>
      <c r="GV13" s="55">
        <f t="shared" si="55"/>
        <v>2300</v>
      </c>
    </row>
    <row r="14" spans="1:204" s="60" customFormat="1">
      <c r="A14" s="57">
        <v>11</v>
      </c>
      <c r="B14" s="62"/>
      <c r="C14" s="62"/>
      <c r="D14" s="58"/>
      <c r="E14" s="58">
        <v>40</v>
      </c>
      <c r="F14" s="59"/>
      <c r="G14" s="54">
        <f t="shared" si="57"/>
        <v>1.2608695652173914</v>
      </c>
      <c r="H14" s="55">
        <f t="shared" si="56"/>
        <v>2300</v>
      </c>
      <c r="I14" s="61">
        <v>1</v>
      </c>
      <c r="J14" s="62"/>
      <c r="K14" s="58">
        <v>20</v>
      </c>
      <c r="L14" s="58"/>
      <c r="M14" s="59"/>
      <c r="N14" s="54">
        <f t="shared" si="0"/>
        <v>1.4827759197324422</v>
      </c>
      <c r="O14" s="55">
        <f t="shared" si="1"/>
        <v>2300</v>
      </c>
      <c r="P14" s="61"/>
      <c r="Q14" s="62"/>
      <c r="R14" s="58"/>
      <c r="S14" s="58"/>
      <c r="T14" s="59"/>
      <c r="U14" s="54">
        <f t="shared" si="2"/>
        <v>1.6198996655518405</v>
      </c>
      <c r="V14" s="55">
        <f t="shared" si="3"/>
        <v>2300</v>
      </c>
      <c r="W14" s="61"/>
      <c r="X14" s="62"/>
      <c r="Y14" s="58"/>
      <c r="Z14" s="58"/>
      <c r="AA14" s="59"/>
      <c r="AB14" s="54">
        <f t="shared" si="4"/>
        <v>1.6198996655518405</v>
      </c>
      <c r="AC14" s="55">
        <f t="shared" si="5"/>
        <v>2300</v>
      </c>
      <c r="AD14" s="61"/>
      <c r="AE14" s="62"/>
      <c r="AF14" s="58"/>
      <c r="AG14" s="58"/>
      <c r="AH14" s="59"/>
      <c r="AI14" s="54">
        <f t="shared" si="6"/>
        <v>1.6198996655518405</v>
      </c>
      <c r="AJ14" s="55">
        <f t="shared" si="7"/>
        <v>2300</v>
      </c>
      <c r="AK14" s="61"/>
      <c r="AL14" s="62"/>
      <c r="AM14" s="58"/>
      <c r="AN14" s="58"/>
      <c r="AO14" s="59"/>
      <c r="AP14" s="54">
        <f t="shared" si="8"/>
        <v>1.6198996655518405</v>
      </c>
      <c r="AQ14" s="55">
        <f t="shared" si="9"/>
        <v>2300</v>
      </c>
      <c r="AR14" s="61"/>
      <c r="AS14" s="62"/>
      <c r="AT14" s="58"/>
      <c r="AU14" s="58"/>
      <c r="AV14" s="59"/>
      <c r="AW14" s="54">
        <f t="shared" si="10"/>
        <v>1.6198996655518405</v>
      </c>
      <c r="AX14" s="55">
        <f t="shared" si="11"/>
        <v>2300</v>
      </c>
      <c r="AY14" s="61"/>
      <c r="AZ14" s="62"/>
      <c r="BA14" s="58"/>
      <c r="BB14" s="58"/>
      <c r="BC14" s="59"/>
      <c r="BD14" s="54">
        <f t="shared" si="12"/>
        <v>1.6198996655518405</v>
      </c>
      <c r="BE14" s="55">
        <f t="shared" si="13"/>
        <v>2300</v>
      </c>
      <c r="BF14" s="61"/>
      <c r="BG14" s="62"/>
      <c r="BH14" s="58"/>
      <c r="BI14" s="58"/>
      <c r="BJ14" s="59"/>
      <c r="BK14" s="54">
        <f t="shared" si="14"/>
        <v>1.6198996655518405</v>
      </c>
      <c r="BL14" s="55">
        <f t="shared" si="15"/>
        <v>2300</v>
      </c>
      <c r="BM14" s="61"/>
      <c r="BN14" s="62"/>
      <c r="BO14" s="58"/>
      <c r="BP14" s="58"/>
      <c r="BQ14" s="59"/>
      <c r="BR14" s="54">
        <f t="shared" si="16"/>
        <v>1.6198996655518405</v>
      </c>
      <c r="BS14" s="55">
        <f t="shared" si="17"/>
        <v>2300</v>
      </c>
      <c r="BT14" s="61"/>
      <c r="BU14" s="62"/>
      <c r="BV14" s="58"/>
      <c r="BW14" s="58"/>
      <c r="BX14" s="59"/>
      <c r="BY14" s="54">
        <f t="shared" si="18"/>
        <v>1.6198996655518405</v>
      </c>
      <c r="BZ14" s="55">
        <f t="shared" si="19"/>
        <v>2300</v>
      </c>
      <c r="CA14" s="61"/>
      <c r="CB14" s="62"/>
      <c r="CC14" s="58"/>
      <c r="CD14" s="58"/>
      <c r="CE14" s="59"/>
      <c r="CF14" s="54">
        <f t="shared" si="20"/>
        <v>1.6198996655518405</v>
      </c>
      <c r="CG14" s="55">
        <f t="shared" si="21"/>
        <v>2300</v>
      </c>
      <c r="CH14" s="61"/>
      <c r="CI14" s="62"/>
      <c r="CJ14" s="58"/>
      <c r="CK14" s="58"/>
      <c r="CL14" s="59"/>
      <c r="CM14" s="54">
        <f t="shared" si="22"/>
        <v>1.6198996655518405</v>
      </c>
      <c r="CN14" s="55">
        <f t="shared" si="23"/>
        <v>2300</v>
      </c>
      <c r="CO14" s="61"/>
      <c r="CP14" s="62"/>
      <c r="CQ14" s="58"/>
      <c r="CR14" s="58"/>
      <c r="CS14" s="59"/>
      <c r="CT14" s="54">
        <f t="shared" si="24"/>
        <v>1.6198996655518405</v>
      </c>
      <c r="CU14" s="55">
        <f t="shared" si="25"/>
        <v>2300</v>
      </c>
      <c r="CV14" s="61"/>
      <c r="CW14" s="62"/>
      <c r="CX14" s="58"/>
      <c r="CY14" s="58"/>
      <c r="CZ14" s="59"/>
      <c r="DA14" s="54">
        <f t="shared" si="26"/>
        <v>1.6198996655518405</v>
      </c>
      <c r="DB14" s="55">
        <f t="shared" si="27"/>
        <v>2300</v>
      </c>
      <c r="DC14" s="61"/>
      <c r="DD14" s="62"/>
      <c r="DE14" s="58"/>
      <c r="DF14" s="58"/>
      <c r="DG14" s="59"/>
      <c r="DH14" s="54">
        <f t="shared" si="28"/>
        <v>1.6198996655518405</v>
      </c>
      <c r="DI14" s="55">
        <f t="shared" si="29"/>
        <v>2300</v>
      </c>
      <c r="DJ14" s="61"/>
      <c r="DK14" s="62"/>
      <c r="DL14" s="58"/>
      <c r="DM14" s="58"/>
      <c r="DN14" s="59"/>
      <c r="DO14" s="54">
        <f t="shared" si="30"/>
        <v>1.6198996655518405</v>
      </c>
      <c r="DP14" s="55">
        <f t="shared" si="31"/>
        <v>2300</v>
      </c>
      <c r="DQ14" s="61"/>
      <c r="DR14" s="62"/>
      <c r="DS14" s="58"/>
      <c r="DT14" s="58"/>
      <c r="DU14" s="59"/>
      <c r="DV14" s="54">
        <f t="shared" si="32"/>
        <v>1.6198996655518405</v>
      </c>
      <c r="DW14" s="55">
        <f t="shared" si="33"/>
        <v>2300</v>
      </c>
      <c r="DX14" s="61"/>
      <c r="DY14" s="62"/>
      <c r="DZ14" s="58"/>
      <c r="EA14" s="58"/>
      <c r="EB14" s="59"/>
      <c r="EC14" s="54">
        <f t="shared" si="34"/>
        <v>1.6198996655518405</v>
      </c>
      <c r="ED14" s="55">
        <f t="shared" si="35"/>
        <v>2300</v>
      </c>
      <c r="EE14" s="61"/>
      <c r="EF14" s="62"/>
      <c r="EG14" s="58"/>
      <c r="EH14" s="58"/>
      <c r="EI14" s="59"/>
      <c r="EJ14" s="54">
        <f t="shared" si="36"/>
        <v>1.6198996655518405</v>
      </c>
      <c r="EK14" s="55">
        <f t="shared" si="37"/>
        <v>2300</v>
      </c>
      <c r="EL14" s="61"/>
      <c r="EM14" s="62"/>
      <c r="EN14" s="58"/>
      <c r="EO14" s="58"/>
      <c r="EP14" s="59"/>
      <c r="EQ14" s="54">
        <f t="shared" si="38"/>
        <v>1.6198996655518405</v>
      </c>
      <c r="ER14" s="55">
        <f t="shared" si="39"/>
        <v>2300</v>
      </c>
      <c r="ES14" s="61"/>
      <c r="ET14" s="62"/>
      <c r="EU14" s="58"/>
      <c r="EV14" s="58"/>
      <c r="EW14" s="59"/>
      <c r="EX14" s="54">
        <f t="shared" si="40"/>
        <v>1.6198996655518405</v>
      </c>
      <c r="EY14" s="55">
        <f t="shared" si="41"/>
        <v>2300</v>
      </c>
      <c r="EZ14" s="61"/>
      <c r="FA14" s="62"/>
      <c r="FB14" s="58"/>
      <c r="FC14" s="58"/>
      <c r="FD14" s="59"/>
      <c r="FE14" s="54">
        <f t="shared" si="42"/>
        <v>1.6198996655518405</v>
      </c>
      <c r="FF14" s="55">
        <f t="shared" si="43"/>
        <v>2300</v>
      </c>
      <c r="FG14" s="61"/>
      <c r="FH14" s="62"/>
      <c r="FI14" s="58"/>
      <c r="FJ14" s="58"/>
      <c r="FK14" s="59"/>
      <c r="FL14" s="54">
        <f t="shared" si="44"/>
        <v>1.6198996655518405</v>
      </c>
      <c r="FM14" s="55">
        <f t="shared" si="45"/>
        <v>2300</v>
      </c>
      <c r="FN14" s="61"/>
      <c r="FO14" s="62"/>
      <c r="FP14" s="58"/>
      <c r="FQ14" s="58"/>
      <c r="FR14" s="59"/>
      <c r="FS14" s="54">
        <f t="shared" si="46"/>
        <v>1.6198996655518405</v>
      </c>
      <c r="FT14" s="55">
        <f t="shared" si="47"/>
        <v>2300</v>
      </c>
      <c r="FU14" s="61"/>
      <c r="FV14" s="62"/>
      <c r="FW14" s="58"/>
      <c r="FX14" s="58"/>
      <c r="FY14" s="59"/>
      <c r="FZ14" s="54">
        <f t="shared" si="48"/>
        <v>1.6198996655518405</v>
      </c>
      <c r="GA14" s="55">
        <f t="shared" si="49"/>
        <v>2300</v>
      </c>
      <c r="GB14" s="61"/>
      <c r="GC14" s="62"/>
      <c r="GD14" s="58"/>
      <c r="GE14" s="58"/>
      <c r="GF14" s="59"/>
      <c r="GG14" s="54">
        <f t="shared" si="50"/>
        <v>1.6198996655518405</v>
      </c>
      <c r="GH14" s="55">
        <f t="shared" si="51"/>
        <v>2300</v>
      </c>
      <c r="GI14" s="61"/>
      <c r="GJ14" s="62"/>
      <c r="GK14" s="58"/>
      <c r="GL14" s="58"/>
      <c r="GM14" s="59"/>
      <c r="GN14" s="54">
        <f t="shared" si="52"/>
        <v>1.6198996655518405</v>
      </c>
      <c r="GO14" s="55">
        <f t="shared" si="53"/>
        <v>2300</v>
      </c>
      <c r="GP14" s="61"/>
      <c r="GQ14" s="62"/>
      <c r="GR14" s="58"/>
      <c r="GS14" s="58"/>
      <c r="GT14" s="59"/>
      <c r="GU14" s="54">
        <f t="shared" si="54"/>
        <v>1.6198996655518405</v>
      </c>
      <c r="GV14" s="55">
        <f t="shared" si="55"/>
        <v>2300</v>
      </c>
    </row>
    <row r="15" spans="1:204" s="60" customFormat="1">
      <c r="A15" s="57">
        <v>12</v>
      </c>
      <c r="B15" s="62"/>
      <c r="C15" s="62"/>
      <c r="D15" s="58">
        <v>40</v>
      </c>
      <c r="E15" s="58">
        <v>40</v>
      </c>
      <c r="F15" s="59"/>
      <c r="G15" s="54">
        <f t="shared" si="57"/>
        <v>1.2782608695652173</v>
      </c>
      <c r="H15" s="55">
        <f t="shared" si="56"/>
        <v>2300</v>
      </c>
      <c r="I15" s="61">
        <v>1</v>
      </c>
      <c r="J15" s="62"/>
      <c r="K15" s="58">
        <v>10</v>
      </c>
      <c r="L15" s="58"/>
      <c r="M15" s="59"/>
      <c r="N15" s="54">
        <f t="shared" si="0"/>
        <v>1.4869565217391312</v>
      </c>
      <c r="O15" s="55">
        <f t="shared" si="1"/>
        <v>2300</v>
      </c>
      <c r="P15" s="61"/>
      <c r="Q15" s="62"/>
      <c r="R15" s="58"/>
      <c r="S15" s="58"/>
      <c r="T15" s="59"/>
      <c r="U15" s="54">
        <f t="shared" si="2"/>
        <v>1.6198996655518405</v>
      </c>
      <c r="V15" s="55">
        <f t="shared" si="3"/>
        <v>2300</v>
      </c>
      <c r="W15" s="61"/>
      <c r="X15" s="62"/>
      <c r="Y15" s="58"/>
      <c r="Z15" s="58"/>
      <c r="AA15" s="59"/>
      <c r="AB15" s="54">
        <f t="shared" si="4"/>
        <v>1.6198996655518405</v>
      </c>
      <c r="AC15" s="55">
        <f t="shared" si="5"/>
        <v>2300</v>
      </c>
      <c r="AD15" s="61"/>
      <c r="AE15" s="62"/>
      <c r="AF15" s="58"/>
      <c r="AG15" s="58"/>
      <c r="AH15" s="59"/>
      <c r="AI15" s="54">
        <f t="shared" si="6"/>
        <v>1.6198996655518405</v>
      </c>
      <c r="AJ15" s="55">
        <f t="shared" si="7"/>
        <v>2300</v>
      </c>
      <c r="AK15" s="61"/>
      <c r="AL15" s="62"/>
      <c r="AM15" s="58"/>
      <c r="AN15" s="58"/>
      <c r="AO15" s="59"/>
      <c r="AP15" s="54">
        <f t="shared" si="8"/>
        <v>1.6198996655518405</v>
      </c>
      <c r="AQ15" s="55">
        <f t="shared" si="9"/>
        <v>2300</v>
      </c>
      <c r="AR15" s="61"/>
      <c r="AS15" s="62"/>
      <c r="AT15" s="58"/>
      <c r="AU15" s="58"/>
      <c r="AV15" s="59"/>
      <c r="AW15" s="54">
        <f t="shared" si="10"/>
        <v>1.6198996655518405</v>
      </c>
      <c r="AX15" s="55">
        <f t="shared" si="11"/>
        <v>2300</v>
      </c>
      <c r="AY15" s="61"/>
      <c r="AZ15" s="62"/>
      <c r="BA15" s="58"/>
      <c r="BB15" s="58"/>
      <c r="BC15" s="59"/>
      <c r="BD15" s="54">
        <f t="shared" si="12"/>
        <v>1.6198996655518405</v>
      </c>
      <c r="BE15" s="55">
        <f t="shared" si="13"/>
        <v>2300</v>
      </c>
      <c r="BF15" s="61"/>
      <c r="BG15" s="62"/>
      <c r="BH15" s="58"/>
      <c r="BI15" s="58"/>
      <c r="BJ15" s="59"/>
      <c r="BK15" s="54">
        <f t="shared" si="14"/>
        <v>1.6198996655518405</v>
      </c>
      <c r="BL15" s="55">
        <f t="shared" si="15"/>
        <v>2300</v>
      </c>
      <c r="BM15" s="61"/>
      <c r="BN15" s="62"/>
      <c r="BO15" s="58"/>
      <c r="BP15" s="58"/>
      <c r="BQ15" s="59"/>
      <c r="BR15" s="54">
        <f t="shared" si="16"/>
        <v>1.6198996655518405</v>
      </c>
      <c r="BS15" s="55">
        <f t="shared" si="17"/>
        <v>2300</v>
      </c>
      <c r="BT15" s="61"/>
      <c r="BU15" s="62"/>
      <c r="BV15" s="58"/>
      <c r="BW15" s="58"/>
      <c r="BX15" s="59"/>
      <c r="BY15" s="54">
        <f t="shared" si="18"/>
        <v>1.6198996655518405</v>
      </c>
      <c r="BZ15" s="55">
        <f t="shared" si="19"/>
        <v>2300</v>
      </c>
      <c r="CA15" s="61"/>
      <c r="CB15" s="62"/>
      <c r="CC15" s="58"/>
      <c r="CD15" s="58"/>
      <c r="CE15" s="59"/>
      <c r="CF15" s="54">
        <f t="shared" si="20"/>
        <v>1.6198996655518405</v>
      </c>
      <c r="CG15" s="55">
        <f t="shared" si="21"/>
        <v>2300</v>
      </c>
      <c r="CH15" s="61"/>
      <c r="CI15" s="62"/>
      <c r="CJ15" s="58"/>
      <c r="CK15" s="58"/>
      <c r="CL15" s="59"/>
      <c r="CM15" s="54">
        <f t="shared" si="22"/>
        <v>1.6198996655518405</v>
      </c>
      <c r="CN15" s="55">
        <f t="shared" si="23"/>
        <v>2300</v>
      </c>
      <c r="CO15" s="61"/>
      <c r="CP15" s="62"/>
      <c r="CQ15" s="58"/>
      <c r="CR15" s="58"/>
      <c r="CS15" s="59"/>
      <c r="CT15" s="54">
        <f t="shared" si="24"/>
        <v>1.6198996655518405</v>
      </c>
      <c r="CU15" s="55">
        <f t="shared" si="25"/>
        <v>2300</v>
      </c>
      <c r="CV15" s="61"/>
      <c r="CW15" s="62"/>
      <c r="CX15" s="58"/>
      <c r="CY15" s="58"/>
      <c r="CZ15" s="59"/>
      <c r="DA15" s="54">
        <f t="shared" si="26"/>
        <v>1.6198996655518405</v>
      </c>
      <c r="DB15" s="55">
        <f t="shared" si="27"/>
        <v>2300</v>
      </c>
      <c r="DC15" s="61"/>
      <c r="DD15" s="62"/>
      <c r="DE15" s="58"/>
      <c r="DF15" s="58"/>
      <c r="DG15" s="59"/>
      <c r="DH15" s="54">
        <f t="shared" si="28"/>
        <v>1.6198996655518405</v>
      </c>
      <c r="DI15" s="55">
        <f t="shared" si="29"/>
        <v>2300</v>
      </c>
      <c r="DJ15" s="61"/>
      <c r="DK15" s="62"/>
      <c r="DL15" s="58"/>
      <c r="DM15" s="58"/>
      <c r="DN15" s="59"/>
      <c r="DO15" s="54">
        <f t="shared" si="30"/>
        <v>1.6198996655518405</v>
      </c>
      <c r="DP15" s="55">
        <f t="shared" si="31"/>
        <v>2300</v>
      </c>
      <c r="DQ15" s="61"/>
      <c r="DR15" s="62"/>
      <c r="DS15" s="58"/>
      <c r="DT15" s="58"/>
      <c r="DU15" s="59"/>
      <c r="DV15" s="54">
        <f t="shared" si="32"/>
        <v>1.6198996655518405</v>
      </c>
      <c r="DW15" s="55">
        <f t="shared" si="33"/>
        <v>2300</v>
      </c>
      <c r="DX15" s="61"/>
      <c r="DY15" s="62"/>
      <c r="DZ15" s="58"/>
      <c r="EA15" s="58"/>
      <c r="EB15" s="59"/>
      <c r="EC15" s="54">
        <f t="shared" si="34"/>
        <v>1.6198996655518405</v>
      </c>
      <c r="ED15" s="55">
        <f t="shared" si="35"/>
        <v>2300</v>
      </c>
      <c r="EE15" s="61"/>
      <c r="EF15" s="62"/>
      <c r="EG15" s="58"/>
      <c r="EH15" s="58"/>
      <c r="EI15" s="59"/>
      <c r="EJ15" s="54">
        <f t="shared" si="36"/>
        <v>1.6198996655518405</v>
      </c>
      <c r="EK15" s="55">
        <f t="shared" si="37"/>
        <v>2300</v>
      </c>
      <c r="EL15" s="61"/>
      <c r="EM15" s="62"/>
      <c r="EN15" s="58"/>
      <c r="EO15" s="58"/>
      <c r="EP15" s="59"/>
      <c r="EQ15" s="54">
        <f t="shared" si="38"/>
        <v>1.6198996655518405</v>
      </c>
      <c r="ER15" s="55">
        <f t="shared" si="39"/>
        <v>2300</v>
      </c>
      <c r="ES15" s="61"/>
      <c r="ET15" s="62"/>
      <c r="EU15" s="58"/>
      <c r="EV15" s="58"/>
      <c r="EW15" s="59"/>
      <c r="EX15" s="54">
        <f t="shared" si="40"/>
        <v>1.6198996655518405</v>
      </c>
      <c r="EY15" s="55">
        <f t="shared" si="41"/>
        <v>2300</v>
      </c>
      <c r="EZ15" s="61"/>
      <c r="FA15" s="62"/>
      <c r="FB15" s="58"/>
      <c r="FC15" s="58"/>
      <c r="FD15" s="59"/>
      <c r="FE15" s="54">
        <f t="shared" si="42"/>
        <v>1.6198996655518405</v>
      </c>
      <c r="FF15" s="55">
        <f t="shared" si="43"/>
        <v>2300</v>
      </c>
      <c r="FG15" s="61"/>
      <c r="FH15" s="62"/>
      <c r="FI15" s="58"/>
      <c r="FJ15" s="58"/>
      <c r="FK15" s="59"/>
      <c r="FL15" s="54">
        <f t="shared" si="44"/>
        <v>1.6198996655518405</v>
      </c>
      <c r="FM15" s="55">
        <f t="shared" si="45"/>
        <v>2300</v>
      </c>
      <c r="FN15" s="61"/>
      <c r="FO15" s="62"/>
      <c r="FP15" s="58"/>
      <c r="FQ15" s="58"/>
      <c r="FR15" s="59"/>
      <c r="FS15" s="54">
        <f t="shared" si="46"/>
        <v>1.6198996655518405</v>
      </c>
      <c r="FT15" s="55">
        <f t="shared" si="47"/>
        <v>2300</v>
      </c>
      <c r="FU15" s="61"/>
      <c r="FV15" s="62"/>
      <c r="FW15" s="58"/>
      <c r="FX15" s="58"/>
      <c r="FY15" s="59"/>
      <c r="FZ15" s="54">
        <f t="shared" si="48"/>
        <v>1.6198996655518405</v>
      </c>
      <c r="GA15" s="55">
        <f t="shared" si="49"/>
        <v>2300</v>
      </c>
      <c r="GB15" s="61"/>
      <c r="GC15" s="62"/>
      <c r="GD15" s="58"/>
      <c r="GE15" s="58"/>
      <c r="GF15" s="59"/>
      <c r="GG15" s="54">
        <f t="shared" si="50"/>
        <v>1.6198996655518405</v>
      </c>
      <c r="GH15" s="55">
        <f t="shared" si="51"/>
        <v>2300</v>
      </c>
      <c r="GI15" s="61"/>
      <c r="GJ15" s="62"/>
      <c r="GK15" s="58"/>
      <c r="GL15" s="58"/>
      <c r="GM15" s="59"/>
      <c r="GN15" s="54">
        <f t="shared" si="52"/>
        <v>1.6198996655518405</v>
      </c>
      <c r="GO15" s="55">
        <f t="shared" si="53"/>
        <v>2300</v>
      </c>
      <c r="GP15" s="61"/>
      <c r="GQ15" s="62"/>
      <c r="GR15" s="58"/>
      <c r="GS15" s="58"/>
      <c r="GT15" s="59"/>
      <c r="GU15" s="54">
        <f t="shared" si="54"/>
        <v>1.6198996655518405</v>
      </c>
      <c r="GV15" s="55">
        <f t="shared" si="55"/>
        <v>2300</v>
      </c>
    </row>
    <row r="16" spans="1:204" s="60" customFormat="1">
      <c r="A16" s="57">
        <v>13</v>
      </c>
      <c r="B16" s="62"/>
      <c r="C16" s="62"/>
      <c r="D16" s="58">
        <v>40</v>
      </c>
      <c r="E16" s="58">
        <v>40</v>
      </c>
      <c r="F16" s="59"/>
      <c r="G16" s="54">
        <f t="shared" si="57"/>
        <v>1.2956521739130435</v>
      </c>
      <c r="H16" s="55">
        <f t="shared" si="56"/>
        <v>2300</v>
      </c>
      <c r="I16" s="61">
        <v>1</v>
      </c>
      <c r="J16" s="62"/>
      <c r="K16" s="58">
        <v>20</v>
      </c>
      <c r="L16" s="58"/>
      <c r="M16" s="59"/>
      <c r="N16" s="54">
        <f t="shared" si="0"/>
        <v>1.4933110367892986</v>
      </c>
      <c r="O16" s="55">
        <f t="shared" si="1"/>
        <v>2300</v>
      </c>
      <c r="P16" s="61"/>
      <c r="Q16" s="62"/>
      <c r="R16" s="58"/>
      <c r="S16" s="58"/>
      <c r="T16" s="59"/>
      <c r="U16" s="54">
        <f t="shared" si="2"/>
        <v>1.6198996655518405</v>
      </c>
      <c r="V16" s="55">
        <f t="shared" si="3"/>
        <v>2300</v>
      </c>
      <c r="W16" s="61"/>
      <c r="X16" s="62"/>
      <c r="Y16" s="58"/>
      <c r="Z16" s="58"/>
      <c r="AA16" s="59"/>
      <c r="AB16" s="54">
        <f t="shared" si="4"/>
        <v>1.6198996655518405</v>
      </c>
      <c r="AC16" s="55">
        <f t="shared" si="5"/>
        <v>2300</v>
      </c>
      <c r="AD16" s="61"/>
      <c r="AE16" s="62"/>
      <c r="AF16" s="58"/>
      <c r="AG16" s="58"/>
      <c r="AH16" s="59"/>
      <c r="AI16" s="54">
        <f t="shared" si="6"/>
        <v>1.6198996655518405</v>
      </c>
      <c r="AJ16" s="55">
        <f t="shared" si="7"/>
        <v>2300</v>
      </c>
      <c r="AK16" s="61"/>
      <c r="AL16" s="62"/>
      <c r="AM16" s="58"/>
      <c r="AN16" s="58"/>
      <c r="AO16" s="59"/>
      <c r="AP16" s="54">
        <f t="shared" si="8"/>
        <v>1.6198996655518405</v>
      </c>
      <c r="AQ16" s="55">
        <f t="shared" si="9"/>
        <v>2300</v>
      </c>
      <c r="AR16" s="61"/>
      <c r="AS16" s="62"/>
      <c r="AT16" s="58"/>
      <c r="AU16" s="58"/>
      <c r="AV16" s="59"/>
      <c r="AW16" s="54">
        <f t="shared" si="10"/>
        <v>1.6198996655518405</v>
      </c>
      <c r="AX16" s="55">
        <f t="shared" si="11"/>
        <v>2300</v>
      </c>
      <c r="AY16" s="61"/>
      <c r="AZ16" s="62"/>
      <c r="BA16" s="58"/>
      <c r="BB16" s="58"/>
      <c r="BC16" s="59"/>
      <c r="BD16" s="54">
        <f t="shared" si="12"/>
        <v>1.6198996655518405</v>
      </c>
      <c r="BE16" s="55">
        <f t="shared" si="13"/>
        <v>2300</v>
      </c>
      <c r="BF16" s="61"/>
      <c r="BG16" s="62"/>
      <c r="BH16" s="58"/>
      <c r="BI16" s="58"/>
      <c r="BJ16" s="59"/>
      <c r="BK16" s="54">
        <f t="shared" si="14"/>
        <v>1.6198996655518405</v>
      </c>
      <c r="BL16" s="55">
        <f t="shared" si="15"/>
        <v>2300</v>
      </c>
      <c r="BM16" s="61"/>
      <c r="BN16" s="62"/>
      <c r="BO16" s="58"/>
      <c r="BP16" s="58"/>
      <c r="BQ16" s="59"/>
      <c r="BR16" s="54">
        <f t="shared" si="16"/>
        <v>1.6198996655518405</v>
      </c>
      <c r="BS16" s="55">
        <f t="shared" si="17"/>
        <v>2300</v>
      </c>
      <c r="BT16" s="61"/>
      <c r="BU16" s="62"/>
      <c r="BV16" s="58"/>
      <c r="BW16" s="58"/>
      <c r="BX16" s="59"/>
      <c r="BY16" s="54">
        <f t="shared" si="18"/>
        <v>1.6198996655518405</v>
      </c>
      <c r="BZ16" s="55">
        <f t="shared" si="19"/>
        <v>2300</v>
      </c>
      <c r="CA16" s="61"/>
      <c r="CB16" s="62"/>
      <c r="CC16" s="58"/>
      <c r="CD16" s="58"/>
      <c r="CE16" s="59"/>
      <c r="CF16" s="54">
        <f t="shared" si="20"/>
        <v>1.6198996655518405</v>
      </c>
      <c r="CG16" s="55">
        <f t="shared" si="21"/>
        <v>2300</v>
      </c>
      <c r="CH16" s="61"/>
      <c r="CI16" s="62"/>
      <c r="CJ16" s="58"/>
      <c r="CK16" s="58"/>
      <c r="CL16" s="59"/>
      <c r="CM16" s="54">
        <f t="shared" si="22"/>
        <v>1.6198996655518405</v>
      </c>
      <c r="CN16" s="55">
        <f t="shared" si="23"/>
        <v>2300</v>
      </c>
      <c r="CO16" s="61"/>
      <c r="CP16" s="62"/>
      <c r="CQ16" s="58"/>
      <c r="CR16" s="58"/>
      <c r="CS16" s="59"/>
      <c r="CT16" s="54">
        <f t="shared" si="24"/>
        <v>1.6198996655518405</v>
      </c>
      <c r="CU16" s="55">
        <f t="shared" si="25"/>
        <v>2300</v>
      </c>
      <c r="CV16" s="61"/>
      <c r="CW16" s="62"/>
      <c r="CX16" s="58"/>
      <c r="CY16" s="58"/>
      <c r="CZ16" s="59"/>
      <c r="DA16" s="54">
        <f t="shared" si="26"/>
        <v>1.6198996655518405</v>
      </c>
      <c r="DB16" s="55">
        <f t="shared" si="27"/>
        <v>2300</v>
      </c>
      <c r="DC16" s="61"/>
      <c r="DD16" s="62"/>
      <c r="DE16" s="58"/>
      <c r="DF16" s="58"/>
      <c r="DG16" s="59"/>
      <c r="DH16" s="54">
        <f t="shared" si="28"/>
        <v>1.6198996655518405</v>
      </c>
      <c r="DI16" s="55">
        <f t="shared" si="29"/>
        <v>2300</v>
      </c>
      <c r="DJ16" s="61"/>
      <c r="DK16" s="62"/>
      <c r="DL16" s="58"/>
      <c r="DM16" s="58"/>
      <c r="DN16" s="59"/>
      <c r="DO16" s="54">
        <f t="shared" si="30"/>
        <v>1.6198996655518405</v>
      </c>
      <c r="DP16" s="55">
        <f t="shared" si="31"/>
        <v>2300</v>
      </c>
      <c r="DQ16" s="61"/>
      <c r="DR16" s="62"/>
      <c r="DS16" s="58"/>
      <c r="DT16" s="58"/>
      <c r="DU16" s="59"/>
      <c r="DV16" s="54">
        <f t="shared" si="32"/>
        <v>1.6198996655518405</v>
      </c>
      <c r="DW16" s="55">
        <f t="shared" si="33"/>
        <v>2300</v>
      </c>
      <c r="DX16" s="61"/>
      <c r="DY16" s="62"/>
      <c r="DZ16" s="58"/>
      <c r="EA16" s="58"/>
      <c r="EB16" s="59"/>
      <c r="EC16" s="54">
        <f t="shared" si="34"/>
        <v>1.6198996655518405</v>
      </c>
      <c r="ED16" s="55">
        <f t="shared" si="35"/>
        <v>2300</v>
      </c>
      <c r="EE16" s="61"/>
      <c r="EF16" s="62"/>
      <c r="EG16" s="58"/>
      <c r="EH16" s="58"/>
      <c r="EI16" s="59"/>
      <c r="EJ16" s="54">
        <f t="shared" si="36"/>
        <v>1.6198996655518405</v>
      </c>
      <c r="EK16" s="55">
        <f t="shared" si="37"/>
        <v>2300</v>
      </c>
      <c r="EL16" s="61"/>
      <c r="EM16" s="62"/>
      <c r="EN16" s="58"/>
      <c r="EO16" s="58"/>
      <c r="EP16" s="59"/>
      <c r="EQ16" s="54">
        <f t="shared" si="38"/>
        <v>1.6198996655518405</v>
      </c>
      <c r="ER16" s="55">
        <f t="shared" si="39"/>
        <v>2300</v>
      </c>
      <c r="ES16" s="61"/>
      <c r="ET16" s="62"/>
      <c r="EU16" s="58"/>
      <c r="EV16" s="58"/>
      <c r="EW16" s="59"/>
      <c r="EX16" s="54">
        <f t="shared" si="40"/>
        <v>1.6198996655518405</v>
      </c>
      <c r="EY16" s="55">
        <f t="shared" si="41"/>
        <v>2300</v>
      </c>
      <c r="EZ16" s="61"/>
      <c r="FA16" s="62"/>
      <c r="FB16" s="58"/>
      <c r="FC16" s="58"/>
      <c r="FD16" s="59"/>
      <c r="FE16" s="54">
        <f t="shared" si="42"/>
        <v>1.6198996655518405</v>
      </c>
      <c r="FF16" s="55">
        <f t="shared" si="43"/>
        <v>2300</v>
      </c>
      <c r="FG16" s="61"/>
      <c r="FH16" s="62"/>
      <c r="FI16" s="58"/>
      <c r="FJ16" s="58"/>
      <c r="FK16" s="59"/>
      <c r="FL16" s="54">
        <f t="shared" si="44"/>
        <v>1.6198996655518405</v>
      </c>
      <c r="FM16" s="55">
        <f t="shared" si="45"/>
        <v>2300</v>
      </c>
      <c r="FN16" s="61"/>
      <c r="FO16" s="62"/>
      <c r="FP16" s="58"/>
      <c r="FQ16" s="58"/>
      <c r="FR16" s="59"/>
      <c r="FS16" s="54">
        <f t="shared" si="46"/>
        <v>1.6198996655518405</v>
      </c>
      <c r="FT16" s="55">
        <f t="shared" si="47"/>
        <v>2300</v>
      </c>
      <c r="FU16" s="61"/>
      <c r="FV16" s="62"/>
      <c r="FW16" s="58"/>
      <c r="FX16" s="58"/>
      <c r="FY16" s="59"/>
      <c r="FZ16" s="54">
        <f t="shared" si="48"/>
        <v>1.6198996655518405</v>
      </c>
      <c r="GA16" s="55">
        <f t="shared" si="49"/>
        <v>2300</v>
      </c>
      <c r="GB16" s="61"/>
      <c r="GC16" s="62"/>
      <c r="GD16" s="58"/>
      <c r="GE16" s="58"/>
      <c r="GF16" s="59"/>
      <c r="GG16" s="54">
        <f t="shared" si="50"/>
        <v>1.6198996655518405</v>
      </c>
      <c r="GH16" s="55">
        <f t="shared" si="51"/>
        <v>2300</v>
      </c>
      <c r="GI16" s="61"/>
      <c r="GJ16" s="62"/>
      <c r="GK16" s="58"/>
      <c r="GL16" s="58"/>
      <c r="GM16" s="59"/>
      <c r="GN16" s="54">
        <f t="shared" si="52"/>
        <v>1.6198996655518405</v>
      </c>
      <c r="GO16" s="55">
        <f t="shared" si="53"/>
        <v>2300</v>
      </c>
      <c r="GP16" s="61"/>
      <c r="GQ16" s="62"/>
      <c r="GR16" s="58"/>
      <c r="GS16" s="58"/>
      <c r="GT16" s="59"/>
      <c r="GU16" s="54">
        <f t="shared" si="54"/>
        <v>1.6198996655518405</v>
      </c>
      <c r="GV16" s="55">
        <f t="shared" si="55"/>
        <v>2300</v>
      </c>
    </row>
    <row r="17" spans="1:204" s="60" customFormat="1">
      <c r="A17" s="57">
        <v>14</v>
      </c>
      <c r="B17" s="62"/>
      <c r="C17" s="62"/>
      <c r="D17" s="58">
        <v>40</v>
      </c>
      <c r="E17" s="58">
        <v>60</v>
      </c>
      <c r="F17" s="59"/>
      <c r="G17" s="54">
        <f t="shared" si="57"/>
        <v>1.317391304347826</v>
      </c>
      <c r="H17" s="55">
        <f t="shared" si="56"/>
        <v>2300</v>
      </c>
      <c r="I17" s="61">
        <v>1</v>
      </c>
      <c r="J17" s="62"/>
      <c r="K17" s="58">
        <v>20</v>
      </c>
      <c r="L17" s="58"/>
      <c r="M17" s="59"/>
      <c r="N17" s="54">
        <f t="shared" si="0"/>
        <v>1.4996655518394657</v>
      </c>
      <c r="O17" s="55">
        <f t="shared" si="1"/>
        <v>2300</v>
      </c>
      <c r="P17" s="61"/>
      <c r="Q17" s="62"/>
      <c r="R17" s="58"/>
      <c r="S17" s="58"/>
      <c r="T17" s="59"/>
      <c r="U17" s="54">
        <f t="shared" si="2"/>
        <v>1.6198996655518405</v>
      </c>
      <c r="V17" s="55">
        <f t="shared" si="3"/>
        <v>2300</v>
      </c>
      <c r="W17" s="61"/>
      <c r="X17" s="62"/>
      <c r="Y17" s="58"/>
      <c r="Z17" s="58"/>
      <c r="AA17" s="59"/>
      <c r="AB17" s="54">
        <f t="shared" si="4"/>
        <v>1.6198996655518405</v>
      </c>
      <c r="AC17" s="55">
        <f t="shared" si="5"/>
        <v>2300</v>
      </c>
      <c r="AD17" s="61"/>
      <c r="AE17" s="62"/>
      <c r="AF17" s="58"/>
      <c r="AG17" s="58"/>
      <c r="AH17" s="59"/>
      <c r="AI17" s="54">
        <f t="shared" si="6"/>
        <v>1.6198996655518405</v>
      </c>
      <c r="AJ17" s="55">
        <f t="shared" si="7"/>
        <v>2300</v>
      </c>
      <c r="AK17" s="61"/>
      <c r="AL17" s="62"/>
      <c r="AM17" s="58"/>
      <c r="AN17" s="58"/>
      <c r="AO17" s="59"/>
      <c r="AP17" s="54">
        <f t="shared" si="8"/>
        <v>1.6198996655518405</v>
      </c>
      <c r="AQ17" s="55">
        <f t="shared" si="9"/>
        <v>2300</v>
      </c>
      <c r="AR17" s="61"/>
      <c r="AS17" s="62"/>
      <c r="AT17" s="58"/>
      <c r="AU17" s="58"/>
      <c r="AV17" s="59"/>
      <c r="AW17" s="54">
        <f t="shared" si="10"/>
        <v>1.6198996655518405</v>
      </c>
      <c r="AX17" s="55">
        <f t="shared" si="11"/>
        <v>2300</v>
      </c>
      <c r="AY17" s="61"/>
      <c r="AZ17" s="62"/>
      <c r="BA17" s="58"/>
      <c r="BB17" s="58"/>
      <c r="BC17" s="59"/>
      <c r="BD17" s="54">
        <f t="shared" si="12"/>
        <v>1.6198996655518405</v>
      </c>
      <c r="BE17" s="55">
        <f t="shared" si="13"/>
        <v>2300</v>
      </c>
      <c r="BF17" s="61"/>
      <c r="BG17" s="62"/>
      <c r="BH17" s="58"/>
      <c r="BI17" s="58"/>
      <c r="BJ17" s="59"/>
      <c r="BK17" s="54">
        <f t="shared" si="14"/>
        <v>1.6198996655518405</v>
      </c>
      <c r="BL17" s="55">
        <f t="shared" si="15"/>
        <v>2300</v>
      </c>
      <c r="BM17" s="61"/>
      <c r="BN17" s="62"/>
      <c r="BO17" s="58"/>
      <c r="BP17" s="58"/>
      <c r="BQ17" s="59"/>
      <c r="BR17" s="54">
        <f t="shared" si="16"/>
        <v>1.6198996655518405</v>
      </c>
      <c r="BS17" s="55">
        <f t="shared" si="17"/>
        <v>2300</v>
      </c>
      <c r="BT17" s="61"/>
      <c r="BU17" s="62"/>
      <c r="BV17" s="58"/>
      <c r="BW17" s="58"/>
      <c r="BX17" s="59"/>
      <c r="BY17" s="54">
        <f t="shared" si="18"/>
        <v>1.6198996655518405</v>
      </c>
      <c r="BZ17" s="55">
        <f t="shared" si="19"/>
        <v>2300</v>
      </c>
      <c r="CA17" s="61"/>
      <c r="CB17" s="62"/>
      <c r="CC17" s="58"/>
      <c r="CD17" s="58"/>
      <c r="CE17" s="59"/>
      <c r="CF17" s="54">
        <f t="shared" si="20"/>
        <v>1.6198996655518405</v>
      </c>
      <c r="CG17" s="55">
        <f t="shared" si="21"/>
        <v>2300</v>
      </c>
      <c r="CH17" s="61"/>
      <c r="CI17" s="62"/>
      <c r="CJ17" s="58"/>
      <c r="CK17" s="58"/>
      <c r="CL17" s="59"/>
      <c r="CM17" s="54">
        <f t="shared" si="22"/>
        <v>1.6198996655518405</v>
      </c>
      <c r="CN17" s="55">
        <f t="shared" si="23"/>
        <v>2300</v>
      </c>
      <c r="CO17" s="61"/>
      <c r="CP17" s="62"/>
      <c r="CQ17" s="58"/>
      <c r="CR17" s="58"/>
      <c r="CS17" s="59"/>
      <c r="CT17" s="54">
        <f t="shared" si="24"/>
        <v>1.6198996655518405</v>
      </c>
      <c r="CU17" s="55">
        <f t="shared" si="25"/>
        <v>2300</v>
      </c>
      <c r="CV17" s="61"/>
      <c r="CW17" s="62"/>
      <c r="CX17" s="58"/>
      <c r="CY17" s="58"/>
      <c r="CZ17" s="59"/>
      <c r="DA17" s="54">
        <f t="shared" si="26"/>
        <v>1.6198996655518405</v>
      </c>
      <c r="DB17" s="55">
        <f t="shared" si="27"/>
        <v>2300</v>
      </c>
      <c r="DC17" s="61"/>
      <c r="DD17" s="62"/>
      <c r="DE17" s="58"/>
      <c r="DF17" s="58"/>
      <c r="DG17" s="59"/>
      <c r="DH17" s="54">
        <f t="shared" si="28"/>
        <v>1.6198996655518405</v>
      </c>
      <c r="DI17" s="55">
        <f t="shared" si="29"/>
        <v>2300</v>
      </c>
      <c r="DJ17" s="61"/>
      <c r="DK17" s="62"/>
      <c r="DL17" s="58"/>
      <c r="DM17" s="58"/>
      <c r="DN17" s="59"/>
      <c r="DO17" s="54">
        <f t="shared" si="30"/>
        <v>1.6198996655518405</v>
      </c>
      <c r="DP17" s="55">
        <f t="shared" si="31"/>
        <v>2300</v>
      </c>
      <c r="DQ17" s="61"/>
      <c r="DR17" s="62"/>
      <c r="DS17" s="58"/>
      <c r="DT17" s="58"/>
      <c r="DU17" s="59"/>
      <c r="DV17" s="54">
        <f t="shared" si="32"/>
        <v>1.6198996655518405</v>
      </c>
      <c r="DW17" s="55">
        <f t="shared" si="33"/>
        <v>2300</v>
      </c>
      <c r="DX17" s="61"/>
      <c r="DY17" s="62"/>
      <c r="DZ17" s="58"/>
      <c r="EA17" s="58"/>
      <c r="EB17" s="59"/>
      <c r="EC17" s="54">
        <f t="shared" si="34"/>
        <v>1.6198996655518405</v>
      </c>
      <c r="ED17" s="55">
        <f t="shared" si="35"/>
        <v>2300</v>
      </c>
      <c r="EE17" s="61"/>
      <c r="EF17" s="62"/>
      <c r="EG17" s="58"/>
      <c r="EH17" s="58"/>
      <c r="EI17" s="59"/>
      <c r="EJ17" s="54">
        <f t="shared" si="36"/>
        <v>1.6198996655518405</v>
      </c>
      <c r="EK17" s="55">
        <f t="shared" si="37"/>
        <v>2300</v>
      </c>
      <c r="EL17" s="61"/>
      <c r="EM17" s="62"/>
      <c r="EN17" s="58"/>
      <c r="EO17" s="58"/>
      <c r="EP17" s="59"/>
      <c r="EQ17" s="54">
        <f t="shared" si="38"/>
        <v>1.6198996655518405</v>
      </c>
      <c r="ER17" s="55">
        <f t="shared" si="39"/>
        <v>2300</v>
      </c>
      <c r="ES17" s="61"/>
      <c r="ET17" s="62"/>
      <c r="EU17" s="58"/>
      <c r="EV17" s="58"/>
      <c r="EW17" s="59"/>
      <c r="EX17" s="54">
        <f t="shared" si="40"/>
        <v>1.6198996655518405</v>
      </c>
      <c r="EY17" s="55">
        <f t="shared" si="41"/>
        <v>2300</v>
      </c>
      <c r="EZ17" s="61"/>
      <c r="FA17" s="62"/>
      <c r="FB17" s="58"/>
      <c r="FC17" s="58"/>
      <c r="FD17" s="59"/>
      <c r="FE17" s="54">
        <f t="shared" si="42"/>
        <v>1.6198996655518405</v>
      </c>
      <c r="FF17" s="55">
        <f t="shared" si="43"/>
        <v>2300</v>
      </c>
      <c r="FG17" s="61"/>
      <c r="FH17" s="62"/>
      <c r="FI17" s="58"/>
      <c r="FJ17" s="58"/>
      <c r="FK17" s="59"/>
      <c r="FL17" s="54">
        <f t="shared" si="44"/>
        <v>1.6198996655518405</v>
      </c>
      <c r="FM17" s="55">
        <f t="shared" si="45"/>
        <v>2300</v>
      </c>
      <c r="FN17" s="61"/>
      <c r="FO17" s="62"/>
      <c r="FP17" s="58"/>
      <c r="FQ17" s="58"/>
      <c r="FR17" s="59"/>
      <c r="FS17" s="54">
        <f t="shared" si="46"/>
        <v>1.6198996655518405</v>
      </c>
      <c r="FT17" s="55">
        <f t="shared" si="47"/>
        <v>2300</v>
      </c>
      <c r="FU17" s="61"/>
      <c r="FV17" s="62"/>
      <c r="FW17" s="58"/>
      <c r="FX17" s="58"/>
      <c r="FY17" s="59"/>
      <c r="FZ17" s="54">
        <f t="shared" si="48"/>
        <v>1.6198996655518405</v>
      </c>
      <c r="GA17" s="55">
        <f t="shared" si="49"/>
        <v>2300</v>
      </c>
      <c r="GB17" s="61"/>
      <c r="GC17" s="62"/>
      <c r="GD17" s="58"/>
      <c r="GE17" s="58"/>
      <c r="GF17" s="59"/>
      <c r="GG17" s="54">
        <f t="shared" si="50"/>
        <v>1.6198996655518405</v>
      </c>
      <c r="GH17" s="55">
        <f t="shared" si="51"/>
        <v>2300</v>
      </c>
      <c r="GI17" s="61"/>
      <c r="GJ17" s="62"/>
      <c r="GK17" s="58"/>
      <c r="GL17" s="58"/>
      <c r="GM17" s="59"/>
      <c r="GN17" s="54">
        <f t="shared" si="52"/>
        <v>1.6198996655518405</v>
      </c>
      <c r="GO17" s="55">
        <f t="shared" si="53"/>
        <v>2300</v>
      </c>
      <c r="GP17" s="61"/>
      <c r="GQ17" s="62"/>
      <c r="GR17" s="58"/>
      <c r="GS17" s="58"/>
      <c r="GT17" s="59"/>
      <c r="GU17" s="54">
        <f t="shared" si="54"/>
        <v>1.6198996655518405</v>
      </c>
      <c r="GV17" s="55">
        <f t="shared" si="55"/>
        <v>2300</v>
      </c>
    </row>
    <row r="18" spans="1:204" s="60" customFormat="1">
      <c r="A18" s="57">
        <v>15</v>
      </c>
      <c r="B18" s="62"/>
      <c r="C18" s="62"/>
      <c r="D18" s="58">
        <v>60</v>
      </c>
      <c r="E18" s="58">
        <v>80</v>
      </c>
      <c r="F18" s="59"/>
      <c r="G18" s="54">
        <f t="shared" si="57"/>
        <v>1.3478260869565217</v>
      </c>
      <c r="H18" s="55">
        <f t="shared" si="56"/>
        <v>2300</v>
      </c>
      <c r="I18" s="61">
        <v>1</v>
      </c>
      <c r="J18" s="62"/>
      <c r="K18" s="58">
        <v>20</v>
      </c>
      <c r="L18" s="58"/>
      <c r="M18" s="59"/>
      <c r="N18" s="54">
        <f t="shared" si="0"/>
        <v>1.5060200668896331</v>
      </c>
      <c r="O18" s="55">
        <f t="shared" si="1"/>
        <v>2300</v>
      </c>
      <c r="P18" s="61"/>
      <c r="Q18" s="62"/>
      <c r="R18" s="58"/>
      <c r="S18" s="58"/>
      <c r="T18" s="59"/>
      <c r="U18" s="54">
        <f t="shared" si="2"/>
        <v>1.6198996655518405</v>
      </c>
      <c r="V18" s="55">
        <f t="shared" si="3"/>
        <v>2300</v>
      </c>
      <c r="W18" s="61"/>
      <c r="X18" s="62"/>
      <c r="Y18" s="58"/>
      <c r="Z18" s="58"/>
      <c r="AA18" s="59"/>
      <c r="AB18" s="54">
        <f t="shared" si="4"/>
        <v>1.6198996655518405</v>
      </c>
      <c r="AC18" s="55">
        <f t="shared" si="5"/>
        <v>2300</v>
      </c>
      <c r="AD18" s="61"/>
      <c r="AE18" s="62"/>
      <c r="AF18" s="58"/>
      <c r="AG18" s="58"/>
      <c r="AH18" s="59"/>
      <c r="AI18" s="54">
        <f t="shared" si="6"/>
        <v>1.6198996655518405</v>
      </c>
      <c r="AJ18" s="55">
        <f t="shared" si="7"/>
        <v>2300</v>
      </c>
      <c r="AK18" s="61"/>
      <c r="AL18" s="62"/>
      <c r="AM18" s="58"/>
      <c r="AN18" s="58"/>
      <c r="AO18" s="59"/>
      <c r="AP18" s="54">
        <f t="shared" si="8"/>
        <v>1.6198996655518405</v>
      </c>
      <c r="AQ18" s="55">
        <f t="shared" si="9"/>
        <v>2300</v>
      </c>
      <c r="AR18" s="61"/>
      <c r="AS18" s="62"/>
      <c r="AT18" s="58"/>
      <c r="AU18" s="58"/>
      <c r="AV18" s="59"/>
      <c r="AW18" s="54">
        <f t="shared" si="10"/>
        <v>1.6198996655518405</v>
      </c>
      <c r="AX18" s="55">
        <f t="shared" si="11"/>
        <v>2300</v>
      </c>
      <c r="AY18" s="61"/>
      <c r="AZ18" s="62"/>
      <c r="BA18" s="58"/>
      <c r="BB18" s="58"/>
      <c r="BC18" s="59"/>
      <c r="BD18" s="54">
        <f t="shared" si="12"/>
        <v>1.6198996655518405</v>
      </c>
      <c r="BE18" s="55">
        <f t="shared" si="13"/>
        <v>2300</v>
      </c>
      <c r="BF18" s="61"/>
      <c r="BG18" s="62"/>
      <c r="BH18" s="58"/>
      <c r="BI18" s="58"/>
      <c r="BJ18" s="59"/>
      <c r="BK18" s="54">
        <f t="shared" si="14"/>
        <v>1.6198996655518405</v>
      </c>
      <c r="BL18" s="55">
        <f t="shared" si="15"/>
        <v>2300</v>
      </c>
      <c r="BM18" s="61"/>
      <c r="BN18" s="62"/>
      <c r="BO18" s="58"/>
      <c r="BP18" s="58"/>
      <c r="BQ18" s="59"/>
      <c r="BR18" s="54">
        <f t="shared" si="16"/>
        <v>1.6198996655518405</v>
      </c>
      <c r="BS18" s="55">
        <f t="shared" si="17"/>
        <v>2300</v>
      </c>
      <c r="BT18" s="61"/>
      <c r="BU18" s="62"/>
      <c r="BV18" s="58"/>
      <c r="BW18" s="58"/>
      <c r="BX18" s="59"/>
      <c r="BY18" s="54">
        <f t="shared" si="18"/>
        <v>1.6198996655518405</v>
      </c>
      <c r="BZ18" s="55">
        <f t="shared" si="19"/>
        <v>2300</v>
      </c>
      <c r="CA18" s="61"/>
      <c r="CB18" s="62"/>
      <c r="CC18" s="58"/>
      <c r="CD18" s="58"/>
      <c r="CE18" s="59"/>
      <c r="CF18" s="54">
        <f t="shared" si="20"/>
        <v>1.6198996655518405</v>
      </c>
      <c r="CG18" s="55">
        <f t="shared" si="21"/>
        <v>2300</v>
      </c>
      <c r="CH18" s="61"/>
      <c r="CI18" s="62"/>
      <c r="CJ18" s="58"/>
      <c r="CK18" s="58"/>
      <c r="CL18" s="59"/>
      <c r="CM18" s="54">
        <f t="shared" si="22"/>
        <v>1.6198996655518405</v>
      </c>
      <c r="CN18" s="55">
        <f t="shared" si="23"/>
        <v>2300</v>
      </c>
      <c r="CO18" s="61"/>
      <c r="CP18" s="62"/>
      <c r="CQ18" s="58"/>
      <c r="CR18" s="58"/>
      <c r="CS18" s="59"/>
      <c r="CT18" s="54">
        <f t="shared" si="24"/>
        <v>1.6198996655518405</v>
      </c>
      <c r="CU18" s="55">
        <f t="shared" si="25"/>
        <v>2300</v>
      </c>
      <c r="CV18" s="61"/>
      <c r="CW18" s="62"/>
      <c r="CX18" s="58"/>
      <c r="CY18" s="58"/>
      <c r="CZ18" s="59"/>
      <c r="DA18" s="54">
        <f t="shared" si="26"/>
        <v>1.6198996655518405</v>
      </c>
      <c r="DB18" s="55">
        <f t="shared" si="27"/>
        <v>2300</v>
      </c>
      <c r="DC18" s="61"/>
      <c r="DD18" s="62"/>
      <c r="DE18" s="58"/>
      <c r="DF18" s="58"/>
      <c r="DG18" s="59"/>
      <c r="DH18" s="54">
        <f t="shared" si="28"/>
        <v>1.6198996655518405</v>
      </c>
      <c r="DI18" s="55">
        <f t="shared" si="29"/>
        <v>2300</v>
      </c>
      <c r="DJ18" s="61"/>
      <c r="DK18" s="62"/>
      <c r="DL18" s="58"/>
      <c r="DM18" s="58"/>
      <c r="DN18" s="59"/>
      <c r="DO18" s="54">
        <f t="shared" si="30"/>
        <v>1.6198996655518405</v>
      </c>
      <c r="DP18" s="55">
        <f t="shared" si="31"/>
        <v>2300</v>
      </c>
      <c r="DQ18" s="61"/>
      <c r="DR18" s="62"/>
      <c r="DS18" s="58"/>
      <c r="DT18" s="58"/>
      <c r="DU18" s="59"/>
      <c r="DV18" s="54">
        <f t="shared" si="32"/>
        <v>1.6198996655518405</v>
      </c>
      <c r="DW18" s="55">
        <f t="shared" si="33"/>
        <v>2300</v>
      </c>
      <c r="DX18" s="61"/>
      <c r="DY18" s="62"/>
      <c r="DZ18" s="58"/>
      <c r="EA18" s="58"/>
      <c r="EB18" s="59"/>
      <c r="EC18" s="54">
        <f t="shared" si="34"/>
        <v>1.6198996655518405</v>
      </c>
      <c r="ED18" s="55">
        <f t="shared" si="35"/>
        <v>2300</v>
      </c>
      <c r="EE18" s="61"/>
      <c r="EF18" s="62"/>
      <c r="EG18" s="58"/>
      <c r="EH18" s="58"/>
      <c r="EI18" s="59"/>
      <c r="EJ18" s="54">
        <f t="shared" si="36"/>
        <v>1.6198996655518405</v>
      </c>
      <c r="EK18" s="55">
        <f t="shared" si="37"/>
        <v>2300</v>
      </c>
      <c r="EL18" s="61"/>
      <c r="EM18" s="62"/>
      <c r="EN18" s="58"/>
      <c r="EO18" s="58"/>
      <c r="EP18" s="59"/>
      <c r="EQ18" s="54">
        <f t="shared" si="38"/>
        <v>1.6198996655518405</v>
      </c>
      <c r="ER18" s="55">
        <f t="shared" si="39"/>
        <v>2300</v>
      </c>
      <c r="ES18" s="61"/>
      <c r="ET18" s="62"/>
      <c r="EU18" s="58"/>
      <c r="EV18" s="58"/>
      <c r="EW18" s="59"/>
      <c r="EX18" s="54">
        <f t="shared" si="40"/>
        <v>1.6198996655518405</v>
      </c>
      <c r="EY18" s="55">
        <f t="shared" si="41"/>
        <v>2300</v>
      </c>
      <c r="EZ18" s="61"/>
      <c r="FA18" s="62"/>
      <c r="FB18" s="58"/>
      <c r="FC18" s="58"/>
      <c r="FD18" s="59"/>
      <c r="FE18" s="54">
        <f t="shared" si="42"/>
        <v>1.6198996655518405</v>
      </c>
      <c r="FF18" s="55">
        <f t="shared" si="43"/>
        <v>2300</v>
      </c>
      <c r="FG18" s="61"/>
      <c r="FH18" s="62"/>
      <c r="FI18" s="58"/>
      <c r="FJ18" s="58"/>
      <c r="FK18" s="59"/>
      <c r="FL18" s="54">
        <f t="shared" si="44"/>
        <v>1.6198996655518405</v>
      </c>
      <c r="FM18" s="55">
        <f t="shared" si="45"/>
        <v>2300</v>
      </c>
      <c r="FN18" s="61"/>
      <c r="FO18" s="62"/>
      <c r="FP18" s="58"/>
      <c r="FQ18" s="58"/>
      <c r="FR18" s="59"/>
      <c r="FS18" s="54">
        <f t="shared" si="46"/>
        <v>1.6198996655518405</v>
      </c>
      <c r="FT18" s="55">
        <f t="shared" si="47"/>
        <v>2300</v>
      </c>
      <c r="FU18" s="61"/>
      <c r="FV18" s="62"/>
      <c r="FW18" s="58"/>
      <c r="FX18" s="58"/>
      <c r="FY18" s="59"/>
      <c r="FZ18" s="54">
        <f t="shared" si="48"/>
        <v>1.6198996655518405</v>
      </c>
      <c r="GA18" s="55">
        <f t="shared" si="49"/>
        <v>2300</v>
      </c>
      <c r="GB18" s="61"/>
      <c r="GC18" s="62"/>
      <c r="GD18" s="58"/>
      <c r="GE18" s="58"/>
      <c r="GF18" s="59"/>
      <c r="GG18" s="54">
        <f t="shared" si="50"/>
        <v>1.6198996655518405</v>
      </c>
      <c r="GH18" s="55">
        <f t="shared" si="51"/>
        <v>2300</v>
      </c>
      <c r="GI18" s="61"/>
      <c r="GJ18" s="62"/>
      <c r="GK18" s="58"/>
      <c r="GL18" s="58"/>
      <c r="GM18" s="59"/>
      <c r="GN18" s="54">
        <f t="shared" si="52"/>
        <v>1.6198996655518405</v>
      </c>
      <c r="GO18" s="55">
        <f t="shared" si="53"/>
        <v>2300</v>
      </c>
      <c r="GP18" s="61"/>
      <c r="GQ18" s="62"/>
      <c r="GR18" s="58"/>
      <c r="GS18" s="58"/>
      <c r="GT18" s="59"/>
      <c r="GU18" s="54">
        <f t="shared" si="54"/>
        <v>1.6198996655518405</v>
      </c>
      <c r="GV18" s="55">
        <f t="shared" si="55"/>
        <v>2300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1.3478260869565217</v>
      </c>
      <c r="H19" s="55">
        <f t="shared" si="56"/>
        <v>2300</v>
      </c>
      <c r="I19" s="61"/>
      <c r="J19" s="62"/>
      <c r="K19" s="58">
        <v>40</v>
      </c>
      <c r="L19" s="58"/>
      <c r="M19" s="59"/>
      <c r="N19" s="54">
        <f t="shared" si="0"/>
        <v>1.5147157190635461</v>
      </c>
      <c r="O19" s="55">
        <f t="shared" si="1"/>
        <v>2300</v>
      </c>
      <c r="P19" s="61"/>
      <c r="Q19" s="62"/>
      <c r="R19" s="58"/>
      <c r="S19" s="58"/>
      <c r="T19" s="59"/>
      <c r="U19" s="54">
        <f t="shared" si="2"/>
        <v>1.6198996655518405</v>
      </c>
      <c r="V19" s="55">
        <f t="shared" si="3"/>
        <v>2300</v>
      </c>
      <c r="W19" s="61"/>
      <c r="X19" s="62"/>
      <c r="Y19" s="58"/>
      <c r="Z19" s="58"/>
      <c r="AA19" s="59"/>
      <c r="AB19" s="54">
        <f t="shared" si="4"/>
        <v>1.6198996655518405</v>
      </c>
      <c r="AC19" s="55">
        <f t="shared" si="5"/>
        <v>2300</v>
      </c>
      <c r="AD19" s="61"/>
      <c r="AE19" s="62"/>
      <c r="AF19" s="58"/>
      <c r="AG19" s="58"/>
      <c r="AH19" s="59"/>
      <c r="AI19" s="54">
        <f t="shared" si="6"/>
        <v>1.6198996655518405</v>
      </c>
      <c r="AJ19" s="55">
        <f t="shared" si="7"/>
        <v>2300</v>
      </c>
      <c r="AK19" s="61"/>
      <c r="AL19" s="62"/>
      <c r="AM19" s="58"/>
      <c r="AN19" s="58"/>
      <c r="AO19" s="59"/>
      <c r="AP19" s="54">
        <f t="shared" si="8"/>
        <v>1.6198996655518405</v>
      </c>
      <c r="AQ19" s="55">
        <f t="shared" si="9"/>
        <v>2300</v>
      </c>
      <c r="AR19" s="61"/>
      <c r="AS19" s="62"/>
      <c r="AT19" s="58"/>
      <c r="AU19" s="58"/>
      <c r="AV19" s="59"/>
      <c r="AW19" s="54">
        <f t="shared" si="10"/>
        <v>1.6198996655518405</v>
      </c>
      <c r="AX19" s="55">
        <f t="shared" si="11"/>
        <v>2300</v>
      </c>
      <c r="AY19" s="61"/>
      <c r="AZ19" s="62"/>
      <c r="BA19" s="58"/>
      <c r="BB19" s="58"/>
      <c r="BC19" s="59"/>
      <c r="BD19" s="54">
        <f t="shared" si="12"/>
        <v>1.6198996655518405</v>
      </c>
      <c r="BE19" s="55">
        <f t="shared" si="13"/>
        <v>2300</v>
      </c>
      <c r="BF19" s="61"/>
      <c r="BG19" s="62"/>
      <c r="BH19" s="58"/>
      <c r="BI19" s="58"/>
      <c r="BJ19" s="59"/>
      <c r="BK19" s="54">
        <f t="shared" si="14"/>
        <v>1.6198996655518405</v>
      </c>
      <c r="BL19" s="55">
        <f t="shared" si="15"/>
        <v>2300</v>
      </c>
      <c r="BM19" s="61"/>
      <c r="BN19" s="62"/>
      <c r="BO19" s="58"/>
      <c r="BP19" s="58"/>
      <c r="BQ19" s="59"/>
      <c r="BR19" s="54">
        <f t="shared" si="16"/>
        <v>1.6198996655518405</v>
      </c>
      <c r="BS19" s="55">
        <f t="shared" si="17"/>
        <v>2300</v>
      </c>
      <c r="BT19" s="61"/>
      <c r="BU19" s="62"/>
      <c r="BV19" s="58"/>
      <c r="BW19" s="58"/>
      <c r="BX19" s="59"/>
      <c r="BY19" s="54">
        <f t="shared" si="18"/>
        <v>1.6198996655518405</v>
      </c>
      <c r="BZ19" s="55">
        <f t="shared" si="19"/>
        <v>2300</v>
      </c>
      <c r="CA19" s="61"/>
      <c r="CB19" s="62"/>
      <c r="CC19" s="58"/>
      <c r="CD19" s="58"/>
      <c r="CE19" s="59"/>
      <c r="CF19" s="54">
        <f t="shared" si="20"/>
        <v>1.6198996655518405</v>
      </c>
      <c r="CG19" s="55">
        <f t="shared" si="21"/>
        <v>2300</v>
      </c>
      <c r="CH19" s="61"/>
      <c r="CI19" s="62"/>
      <c r="CJ19" s="58"/>
      <c r="CK19" s="58"/>
      <c r="CL19" s="59"/>
      <c r="CM19" s="54">
        <f t="shared" si="22"/>
        <v>1.6198996655518405</v>
      </c>
      <c r="CN19" s="55">
        <f t="shared" si="23"/>
        <v>2300</v>
      </c>
      <c r="CO19" s="61"/>
      <c r="CP19" s="62"/>
      <c r="CQ19" s="58"/>
      <c r="CR19" s="58"/>
      <c r="CS19" s="59"/>
      <c r="CT19" s="54">
        <f t="shared" si="24"/>
        <v>1.6198996655518405</v>
      </c>
      <c r="CU19" s="55">
        <f t="shared" si="25"/>
        <v>2300</v>
      </c>
      <c r="CV19" s="61"/>
      <c r="CW19" s="62"/>
      <c r="CX19" s="58"/>
      <c r="CY19" s="58"/>
      <c r="CZ19" s="59"/>
      <c r="DA19" s="54">
        <f t="shared" si="26"/>
        <v>1.6198996655518405</v>
      </c>
      <c r="DB19" s="55">
        <f t="shared" si="27"/>
        <v>2300</v>
      </c>
      <c r="DC19" s="61"/>
      <c r="DD19" s="62"/>
      <c r="DE19" s="58"/>
      <c r="DF19" s="58"/>
      <c r="DG19" s="59"/>
      <c r="DH19" s="54">
        <f t="shared" si="28"/>
        <v>1.6198996655518405</v>
      </c>
      <c r="DI19" s="55">
        <f t="shared" si="29"/>
        <v>2300</v>
      </c>
      <c r="DJ19" s="61"/>
      <c r="DK19" s="62"/>
      <c r="DL19" s="58"/>
      <c r="DM19" s="58"/>
      <c r="DN19" s="59"/>
      <c r="DO19" s="54">
        <f t="shared" si="30"/>
        <v>1.6198996655518405</v>
      </c>
      <c r="DP19" s="55">
        <f t="shared" si="31"/>
        <v>2300</v>
      </c>
      <c r="DQ19" s="61"/>
      <c r="DR19" s="62"/>
      <c r="DS19" s="58"/>
      <c r="DT19" s="58"/>
      <c r="DU19" s="59"/>
      <c r="DV19" s="54">
        <f t="shared" si="32"/>
        <v>1.6198996655518405</v>
      </c>
      <c r="DW19" s="55">
        <f t="shared" si="33"/>
        <v>2300</v>
      </c>
      <c r="DX19" s="61"/>
      <c r="DY19" s="62"/>
      <c r="DZ19" s="58"/>
      <c r="EA19" s="58"/>
      <c r="EB19" s="59"/>
      <c r="EC19" s="54">
        <f t="shared" si="34"/>
        <v>1.6198996655518405</v>
      </c>
      <c r="ED19" s="55">
        <f t="shared" si="35"/>
        <v>2300</v>
      </c>
      <c r="EE19" s="61"/>
      <c r="EF19" s="62"/>
      <c r="EG19" s="58"/>
      <c r="EH19" s="58"/>
      <c r="EI19" s="59"/>
      <c r="EJ19" s="54">
        <f t="shared" si="36"/>
        <v>1.6198996655518405</v>
      </c>
      <c r="EK19" s="55">
        <f t="shared" si="37"/>
        <v>2300</v>
      </c>
      <c r="EL19" s="61"/>
      <c r="EM19" s="62"/>
      <c r="EN19" s="58"/>
      <c r="EO19" s="58"/>
      <c r="EP19" s="59"/>
      <c r="EQ19" s="54">
        <f t="shared" si="38"/>
        <v>1.6198996655518405</v>
      </c>
      <c r="ER19" s="55">
        <f t="shared" si="39"/>
        <v>2300</v>
      </c>
      <c r="ES19" s="61"/>
      <c r="ET19" s="62"/>
      <c r="EU19" s="58"/>
      <c r="EV19" s="58"/>
      <c r="EW19" s="59"/>
      <c r="EX19" s="54">
        <f t="shared" si="40"/>
        <v>1.6198996655518405</v>
      </c>
      <c r="EY19" s="55">
        <f t="shared" si="41"/>
        <v>2300</v>
      </c>
      <c r="EZ19" s="61"/>
      <c r="FA19" s="62"/>
      <c r="FB19" s="58"/>
      <c r="FC19" s="58"/>
      <c r="FD19" s="59"/>
      <c r="FE19" s="54">
        <f t="shared" si="42"/>
        <v>1.6198996655518405</v>
      </c>
      <c r="FF19" s="55">
        <f t="shared" si="43"/>
        <v>2300</v>
      </c>
      <c r="FG19" s="61"/>
      <c r="FH19" s="62"/>
      <c r="FI19" s="58"/>
      <c r="FJ19" s="58"/>
      <c r="FK19" s="59"/>
      <c r="FL19" s="54">
        <f t="shared" si="44"/>
        <v>1.6198996655518405</v>
      </c>
      <c r="FM19" s="55">
        <f t="shared" si="45"/>
        <v>2300</v>
      </c>
      <c r="FN19" s="61"/>
      <c r="FO19" s="62"/>
      <c r="FP19" s="58"/>
      <c r="FQ19" s="58"/>
      <c r="FR19" s="59"/>
      <c r="FS19" s="54">
        <f t="shared" si="46"/>
        <v>1.6198996655518405</v>
      </c>
      <c r="FT19" s="55">
        <f t="shared" si="47"/>
        <v>2300</v>
      </c>
      <c r="FU19" s="61"/>
      <c r="FV19" s="62"/>
      <c r="FW19" s="58"/>
      <c r="FX19" s="58"/>
      <c r="FY19" s="59"/>
      <c r="FZ19" s="54">
        <f t="shared" si="48"/>
        <v>1.6198996655518405</v>
      </c>
      <c r="GA19" s="55">
        <f t="shared" si="49"/>
        <v>2300</v>
      </c>
      <c r="GB19" s="61"/>
      <c r="GC19" s="62"/>
      <c r="GD19" s="58"/>
      <c r="GE19" s="58"/>
      <c r="GF19" s="59"/>
      <c r="GG19" s="54">
        <f t="shared" si="50"/>
        <v>1.6198996655518405</v>
      </c>
      <c r="GH19" s="55">
        <f t="shared" si="51"/>
        <v>2300</v>
      </c>
      <c r="GI19" s="61"/>
      <c r="GJ19" s="62"/>
      <c r="GK19" s="58"/>
      <c r="GL19" s="58"/>
      <c r="GM19" s="59"/>
      <c r="GN19" s="54">
        <f t="shared" si="52"/>
        <v>1.6198996655518405</v>
      </c>
      <c r="GO19" s="55">
        <f t="shared" si="53"/>
        <v>2300</v>
      </c>
      <c r="GP19" s="61"/>
      <c r="GQ19" s="62"/>
      <c r="GR19" s="58"/>
      <c r="GS19" s="58"/>
      <c r="GT19" s="59"/>
      <c r="GU19" s="54">
        <f t="shared" si="54"/>
        <v>1.6198996655518405</v>
      </c>
      <c r="GV19" s="55">
        <f t="shared" si="55"/>
        <v>2300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1.3478260869565217</v>
      </c>
      <c r="H20" s="55">
        <f t="shared" si="56"/>
        <v>2300</v>
      </c>
      <c r="I20" s="61">
        <v>1</v>
      </c>
      <c r="J20" s="62"/>
      <c r="K20" s="58">
        <v>20</v>
      </c>
      <c r="L20" s="58"/>
      <c r="M20" s="59"/>
      <c r="N20" s="54">
        <f t="shared" si="0"/>
        <v>1.5210702341137134</v>
      </c>
      <c r="O20" s="55">
        <f t="shared" si="1"/>
        <v>2300</v>
      </c>
      <c r="P20" s="61"/>
      <c r="Q20" s="62"/>
      <c r="R20" s="58"/>
      <c r="S20" s="58"/>
      <c r="T20" s="59"/>
      <c r="U20" s="54">
        <f t="shared" si="2"/>
        <v>1.6198996655518405</v>
      </c>
      <c r="V20" s="55">
        <f t="shared" si="3"/>
        <v>2300</v>
      </c>
      <c r="W20" s="61"/>
      <c r="X20" s="62"/>
      <c r="Y20" s="58"/>
      <c r="Z20" s="58"/>
      <c r="AA20" s="59"/>
      <c r="AB20" s="54">
        <f t="shared" si="4"/>
        <v>1.6198996655518405</v>
      </c>
      <c r="AC20" s="55">
        <f t="shared" si="5"/>
        <v>2300</v>
      </c>
      <c r="AD20" s="61"/>
      <c r="AE20" s="62"/>
      <c r="AF20" s="58"/>
      <c r="AG20" s="58"/>
      <c r="AH20" s="59"/>
      <c r="AI20" s="54">
        <f t="shared" si="6"/>
        <v>1.6198996655518405</v>
      </c>
      <c r="AJ20" s="55">
        <f t="shared" si="7"/>
        <v>2300</v>
      </c>
      <c r="AK20" s="61"/>
      <c r="AL20" s="62"/>
      <c r="AM20" s="58"/>
      <c r="AN20" s="58"/>
      <c r="AO20" s="59"/>
      <c r="AP20" s="54">
        <f t="shared" si="8"/>
        <v>1.6198996655518405</v>
      </c>
      <c r="AQ20" s="55">
        <f t="shared" si="9"/>
        <v>2300</v>
      </c>
      <c r="AR20" s="61"/>
      <c r="AS20" s="62"/>
      <c r="AT20" s="58"/>
      <c r="AU20" s="58"/>
      <c r="AV20" s="59"/>
      <c r="AW20" s="54">
        <f t="shared" si="10"/>
        <v>1.6198996655518405</v>
      </c>
      <c r="AX20" s="55">
        <f t="shared" si="11"/>
        <v>2300</v>
      </c>
      <c r="AY20" s="61"/>
      <c r="AZ20" s="62"/>
      <c r="BA20" s="58"/>
      <c r="BB20" s="58"/>
      <c r="BC20" s="59"/>
      <c r="BD20" s="54">
        <f t="shared" si="12"/>
        <v>1.6198996655518405</v>
      </c>
      <c r="BE20" s="55">
        <f t="shared" si="13"/>
        <v>2300</v>
      </c>
      <c r="BF20" s="61"/>
      <c r="BG20" s="62"/>
      <c r="BH20" s="58"/>
      <c r="BI20" s="58"/>
      <c r="BJ20" s="59"/>
      <c r="BK20" s="54">
        <f t="shared" si="14"/>
        <v>1.6198996655518405</v>
      </c>
      <c r="BL20" s="55">
        <f t="shared" si="15"/>
        <v>2300</v>
      </c>
      <c r="BM20" s="61"/>
      <c r="BN20" s="62"/>
      <c r="BO20" s="58"/>
      <c r="BP20" s="58"/>
      <c r="BQ20" s="59"/>
      <c r="BR20" s="54">
        <f t="shared" si="16"/>
        <v>1.6198996655518405</v>
      </c>
      <c r="BS20" s="55">
        <f t="shared" si="17"/>
        <v>2300</v>
      </c>
      <c r="BT20" s="61"/>
      <c r="BU20" s="62"/>
      <c r="BV20" s="58"/>
      <c r="BW20" s="58"/>
      <c r="BX20" s="59"/>
      <c r="BY20" s="54">
        <f t="shared" si="18"/>
        <v>1.6198996655518405</v>
      </c>
      <c r="BZ20" s="55">
        <f t="shared" si="19"/>
        <v>2300</v>
      </c>
      <c r="CA20" s="61"/>
      <c r="CB20" s="62"/>
      <c r="CC20" s="58"/>
      <c r="CD20" s="58"/>
      <c r="CE20" s="59"/>
      <c r="CF20" s="54">
        <f t="shared" si="20"/>
        <v>1.6198996655518405</v>
      </c>
      <c r="CG20" s="55">
        <f t="shared" si="21"/>
        <v>2300</v>
      </c>
      <c r="CH20" s="61"/>
      <c r="CI20" s="62"/>
      <c r="CJ20" s="58"/>
      <c r="CK20" s="58"/>
      <c r="CL20" s="59"/>
      <c r="CM20" s="54">
        <f t="shared" si="22"/>
        <v>1.6198996655518405</v>
      </c>
      <c r="CN20" s="55">
        <f t="shared" si="23"/>
        <v>2300</v>
      </c>
      <c r="CO20" s="61"/>
      <c r="CP20" s="62"/>
      <c r="CQ20" s="58"/>
      <c r="CR20" s="58"/>
      <c r="CS20" s="59"/>
      <c r="CT20" s="54">
        <f t="shared" si="24"/>
        <v>1.6198996655518405</v>
      </c>
      <c r="CU20" s="55">
        <f t="shared" si="25"/>
        <v>2300</v>
      </c>
      <c r="CV20" s="61"/>
      <c r="CW20" s="62"/>
      <c r="CX20" s="58"/>
      <c r="CY20" s="58"/>
      <c r="CZ20" s="59"/>
      <c r="DA20" s="54">
        <f t="shared" si="26"/>
        <v>1.6198996655518405</v>
      </c>
      <c r="DB20" s="55">
        <f t="shared" si="27"/>
        <v>2300</v>
      </c>
      <c r="DC20" s="61"/>
      <c r="DD20" s="62"/>
      <c r="DE20" s="58"/>
      <c r="DF20" s="58"/>
      <c r="DG20" s="59"/>
      <c r="DH20" s="54">
        <f t="shared" si="28"/>
        <v>1.6198996655518405</v>
      </c>
      <c r="DI20" s="55">
        <f t="shared" si="29"/>
        <v>2300</v>
      </c>
      <c r="DJ20" s="61"/>
      <c r="DK20" s="62"/>
      <c r="DL20" s="58"/>
      <c r="DM20" s="58"/>
      <c r="DN20" s="59"/>
      <c r="DO20" s="54">
        <f t="shared" si="30"/>
        <v>1.6198996655518405</v>
      </c>
      <c r="DP20" s="55">
        <f t="shared" si="31"/>
        <v>2300</v>
      </c>
      <c r="DQ20" s="61"/>
      <c r="DR20" s="62"/>
      <c r="DS20" s="58"/>
      <c r="DT20" s="58"/>
      <c r="DU20" s="59"/>
      <c r="DV20" s="54">
        <f t="shared" si="32"/>
        <v>1.6198996655518405</v>
      </c>
      <c r="DW20" s="55">
        <f t="shared" si="33"/>
        <v>2300</v>
      </c>
      <c r="DX20" s="61"/>
      <c r="DY20" s="62"/>
      <c r="DZ20" s="58"/>
      <c r="EA20" s="58"/>
      <c r="EB20" s="59"/>
      <c r="EC20" s="54">
        <f t="shared" si="34"/>
        <v>1.6198996655518405</v>
      </c>
      <c r="ED20" s="55">
        <f t="shared" si="35"/>
        <v>2300</v>
      </c>
      <c r="EE20" s="61"/>
      <c r="EF20" s="62"/>
      <c r="EG20" s="58"/>
      <c r="EH20" s="58"/>
      <c r="EI20" s="59"/>
      <c r="EJ20" s="54">
        <f t="shared" si="36"/>
        <v>1.6198996655518405</v>
      </c>
      <c r="EK20" s="55">
        <f t="shared" si="37"/>
        <v>2300</v>
      </c>
      <c r="EL20" s="61"/>
      <c r="EM20" s="62"/>
      <c r="EN20" s="58"/>
      <c r="EO20" s="58"/>
      <c r="EP20" s="59"/>
      <c r="EQ20" s="54">
        <f t="shared" si="38"/>
        <v>1.6198996655518405</v>
      </c>
      <c r="ER20" s="55">
        <f t="shared" si="39"/>
        <v>2300</v>
      </c>
      <c r="ES20" s="61"/>
      <c r="ET20" s="62"/>
      <c r="EU20" s="58"/>
      <c r="EV20" s="58"/>
      <c r="EW20" s="59"/>
      <c r="EX20" s="54">
        <f t="shared" si="40"/>
        <v>1.6198996655518405</v>
      </c>
      <c r="EY20" s="55">
        <f t="shared" si="41"/>
        <v>2300</v>
      </c>
      <c r="EZ20" s="61"/>
      <c r="FA20" s="62"/>
      <c r="FB20" s="58"/>
      <c r="FC20" s="58"/>
      <c r="FD20" s="59"/>
      <c r="FE20" s="54">
        <f t="shared" si="42"/>
        <v>1.6198996655518405</v>
      </c>
      <c r="FF20" s="55">
        <f t="shared" si="43"/>
        <v>2300</v>
      </c>
      <c r="FG20" s="61"/>
      <c r="FH20" s="62"/>
      <c r="FI20" s="58"/>
      <c r="FJ20" s="58"/>
      <c r="FK20" s="59"/>
      <c r="FL20" s="54">
        <f t="shared" si="44"/>
        <v>1.6198996655518405</v>
      </c>
      <c r="FM20" s="55">
        <f t="shared" si="45"/>
        <v>2300</v>
      </c>
      <c r="FN20" s="61"/>
      <c r="FO20" s="62"/>
      <c r="FP20" s="58"/>
      <c r="FQ20" s="58"/>
      <c r="FR20" s="59"/>
      <c r="FS20" s="54">
        <f t="shared" si="46"/>
        <v>1.6198996655518405</v>
      </c>
      <c r="FT20" s="55">
        <f t="shared" si="47"/>
        <v>2300</v>
      </c>
      <c r="FU20" s="61"/>
      <c r="FV20" s="62"/>
      <c r="FW20" s="58"/>
      <c r="FX20" s="58"/>
      <c r="FY20" s="59"/>
      <c r="FZ20" s="54">
        <f t="shared" si="48"/>
        <v>1.6198996655518405</v>
      </c>
      <c r="GA20" s="55">
        <f t="shared" si="49"/>
        <v>2300</v>
      </c>
      <c r="GB20" s="61"/>
      <c r="GC20" s="62"/>
      <c r="GD20" s="58"/>
      <c r="GE20" s="58"/>
      <c r="GF20" s="59"/>
      <c r="GG20" s="54">
        <f t="shared" si="50"/>
        <v>1.6198996655518405</v>
      </c>
      <c r="GH20" s="55">
        <f t="shared" si="51"/>
        <v>2300</v>
      </c>
      <c r="GI20" s="61"/>
      <c r="GJ20" s="62"/>
      <c r="GK20" s="58"/>
      <c r="GL20" s="58"/>
      <c r="GM20" s="59"/>
      <c r="GN20" s="54">
        <f t="shared" si="52"/>
        <v>1.6198996655518405</v>
      </c>
      <c r="GO20" s="55">
        <f t="shared" si="53"/>
        <v>2300</v>
      </c>
      <c r="GP20" s="61"/>
      <c r="GQ20" s="62"/>
      <c r="GR20" s="58"/>
      <c r="GS20" s="58"/>
      <c r="GT20" s="59"/>
      <c r="GU20" s="54">
        <f t="shared" si="54"/>
        <v>1.6198996655518405</v>
      </c>
      <c r="GV20" s="55">
        <f t="shared" si="55"/>
        <v>2300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1.3478260869565217</v>
      </c>
      <c r="H21" s="55">
        <f t="shared" si="56"/>
        <v>2300</v>
      </c>
      <c r="I21" s="61">
        <v>1</v>
      </c>
      <c r="J21" s="62"/>
      <c r="K21" s="58">
        <v>20</v>
      </c>
      <c r="L21" s="58"/>
      <c r="M21" s="59"/>
      <c r="N21" s="54">
        <f t="shared" si="0"/>
        <v>1.5274247491638806</v>
      </c>
      <c r="O21" s="55">
        <f t="shared" si="1"/>
        <v>2300</v>
      </c>
      <c r="P21" s="61"/>
      <c r="Q21" s="62"/>
      <c r="R21" s="58"/>
      <c r="S21" s="58"/>
      <c r="T21" s="59"/>
      <c r="U21" s="54">
        <f t="shared" si="2"/>
        <v>1.6198996655518405</v>
      </c>
      <c r="V21" s="55">
        <f t="shared" si="3"/>
        <v>2300</v>
      </c>
      <c r="W21" s="61"/>
      <c r="X21" s="62"/>
      <c r="Y21" s="58"/>
      <c r="Z21" s="58"/>
      <c r="AA21" s="59"/>
      <c r="AB21" s="54">
        <f t="shared" si="4"/>
        <v>1.6198996655518405</v>
      </c>
      <c r="AC21" s="55">
        <f t="shared" si="5"/>
        <v>2300</v>
      </c>
      <c r="AD21" s="61"/>
      <c r="AE21" s="62"/>
      <c r="AF21" s="58"/>
      <c r="AG21" s="58"/>
      <c r="AH21" s="59"/>
      <c r="AI21" s="54">
        <f t="shared" si="6"/>
        <v>1.6198996655518405</v>
      </c>
      <c r="AJ21" s="55">
        <f t="shared" si="7"/>
        <v>2300</v>
      </c>
      <c r="AK21" s="61"/>
      <c r="AL21" s="62"/>
      <c r="AM21" s="58"/>
      <c r="AN21" s="58"/>
      <c r="AO21" s="59"/>
      <c r="AP21" s="54">
        <f t="shared" si="8"/>
        <v>1.6198996655518405</v>
      </c>
      <c r="AQ21" s="55">
        <f t="shared" si="9"/>
        <v>2300</v>
      </c>
      <c r="AR21" s="61"/>
      <c r="AS21" s="62"/>
      <c r="AT21" s="58"/>
      <c r="AU21" s="58"/>
      <c r="AV21" s="59"/>
      <c r="AW21" s="54">
        <f t="shared" si="10"/>
        <v>1.6198996655518405</v>
      </c>
      <c r="AX21" s="55">
        <f t="shared" si="11"/>
        <v>2300</v>
      </c>
      <c r="AY21" s="61"/>
      <c r="AZ21" s="62"/>
      <c r="BA21" s="58"/>
      <c r="BB21" s="58"/>
      <c r="BC21" s="59"/>
      <c r="BD21" s="54">
        <f t="shared" si="12"/>
        <v>1.6198996655518405</v>
      </c>
      <c r="BE21" s="55">
        <f t="shared" si="13"/>
        <v>2300</v>
      </c>
      <c r="BF21" s="61"/>
      <c r="BG21" s="62"/>
      <c r="BH21" s="58"/>
      <c r="BI21" s="58"/>
      <c r="BJ21" s="59"/>
      <c r="BK21" s="54">
        <f t="shared" si="14"/>
        <v>1.6198996655518405</v>
      </c>
      <c r="BL21" s="55">
        <f t="shared" si="15"/>
        <v>2300</v>
      </c>
      <c r="BM21" s="61"/>
      <c r="BN21" s="62"/>
      <c r="BO21" s="58"/>
      <c r="BP21" s="58"/>
      <c r="BQ21" s="59"/>
      <c r="BR21" s="54">
        <f t="shared" si="16"/>
        <v>1.6198996655518405</v>
      </c>
      <c r="BS21" s="55">
        <f t="shared" si="17"/>
        <v>2300</v>
      </c>
      <c r="BT21" s="61"/>
      <c r="BU21" s="62"/>
      <c r="BV21" s="58"/>
      <c r="BW21" s="58"/>
      <c r="BX21" s="59"/>
      <c r="BY21" s="54">
        <f t="shared" si="18"/>
        <v>1.6198996655518405</v>
      </c>
      <c r="BZ21" s="55">
        <f t="shared" si="19"/>
        <v>2300</v>
      </c>
      <c r="CA21" s="61"/>
      <c r="CB21" s="62"/>
      <c r="CC21" s="58"/>
      <c r="CD21" s="58"/>
      <c r="CE21" s="59"/>
      <c r="CF21" s="54">
        <f t="shared" si="20"/>
        <v>1.6198996655518405</v>
      </c>
      <c r="CG21" s="55">
        <f t="shared" si="21"/>
        <v>2300</v>
      </c>
      <c r="CH21" s="61"/>
      <c r="CI21" s="62"/>
      <c r="CJ21" s="58"/>
      <c r="CK21" s="58"/>
      <c r="CL21" s="59"/>
      <c r="CM21" s="54">
        <f t="shared" si="22"/>
        <v>1.6198996655518405</v>
      </c>
      <c r="CN21" s="55">
        <f t="shared" si="23"/>
        <v>2300</v>
      </c>
      <c r="CO21" s="61"/>
      <c r="CP21" s="62"/>
      <c r="CQ21" s="58"/>
      <c r="CR21" s="58"/>
      <c r="CS21" s="59"/>
      <c r="CT21" s="54">
        <f t="shared" si="24"/>
        <v>1.6198996655518405</v>
      </c>
      <c r="CU21" s="55">
        <f t="shared" si="25"/>
        <v>2300</v>
      </c>
      <c r="CV21" s="61"/>
      <c r="CW21" s="62"/>
      <c r="CX21" s="58"/>
      <c r="CY21" s="58"/>
      <c r="CZ21" s="59"/>
      <c r="DA21" s="54">
        <f t="shared" si="26"/>
        <v>1.6198996655518405</v>
      </c>
      <c r="DB21" s="55">
        <f t="shared" si="27"/>
        <v>2300</v>
      </c>
      <c r="DC21" s="61"/>
      <c r="DD21" s="62"/>
      <c r="DE21" s="58"/>
      <c r="DF21" s="58"/>
      <c r="DG21" s="59"/>
      <c r="DH21" s="54">
        <f t="shared" si="28"/>
        <v>1.6198996655518405</v>
      </c>
      <c r="DI21" s="55">
        <f t="shared" si="29"/>
        <v>2300</v>
      </c>
      <c r="DJ21" s="61"/>
      <c r="DK21" s="62"/>
      <c r="DL21" s="58"/>
      <c r="DM21" s="58"/>
      <c r="DN21" s="59"/>
      <c r="DO21" s="54">
        <f t="shared" si="30"/>
        <v>1.6198996655518405</v>
      </c>
      <c r="DP21" s="55">
        <f t="shared" si="31"/>
        <v>2300</v>
      </c>
      <c r="DQ21" s="61"/>
      <c r="DR21" s="62"/>
      <c r="DS21" s="58"/>
      <c r="DT21" s="58"/>
      <c r="DU21" s="59"/>
      <c r="DV21" s="54">
        <f t="shared" si="32"/>
        <v>1.6198996655518405</v>
      </c>
      <c r="DW21" s="55">
        <f t="shared" si="33"/>
        <v>2300</v>
      </c>
      <c r="DX21" s="61"/>
      <c r="DY21" s="62"/>
      <c r="DZ21" s="58"/>
      <c r="EA21" s="58"/>
      <c r="EB21" s="59"/>
      <c r="EC21" s="54">
        <f t="shared" si="34"/>
        <v>1.6198996655518405</v>
      </c>
      <c r="ED21" s="55">
        <f t="shared" si="35"/>
        <v>2300</v>
      </c>
      <c r="EE21" s="61"/>
      <c r="EF21" s="62"/>
      <c r="EG21" s="58"/>
      <c r="EH21" s="58"/>
      <c r="EI21" s="59"/>
      <c r="EJ21" s="54">
        <f t="shared" si="36"/>
        <v>1.6198996655518405</v>
      </c>
      <c r="EK21" s="55">
        <f t="shared" si="37"/>
        <v>2300</v>
      </c>
      <c r="EL21" s="61"/>
      <c r="EM21" s="62"/>
      <c r="EN21" s="58"/>
      <c r="EO21" s="58"/>
      <c r="EP21" s="59"/>
      <c r="EQ21" s="54">
        <f t="shared" si="38"/>
        <v>1.6198996655518405</v>
      </c>
      <c r="ER21" s="55">
        <f t="shared" si="39"/>
        <v>2300</v>
      </c>
      <c r="ES21" s="61"/>
      <c r="ET21" s="62"/>
      <c r="EU21" s="58"/>
      <c r="EV21" s="58"/>
      <c r="EW21" s="59"/>
      <c r="EX21" s="54">
        <f t="shared" si="40"/>
        <v>1.6198996655518405</v>
      </c>
      <c r="EY21" s="55">
        <f t="shared" si="41"/>
        <v>2300</v>
      </c>
      <c r="EZ21" s="61"/>
      <c r="FA21" s="62"/>
      <c r="FB21" s="58"/>
      <c r="FC21" s="58"/>
      <c r="FD21" s="59"/>
      <c r="FE21" s="54">
        <f t="shared" si="42"/>
        <v>1.6198996655518405</v>
      </c>
      <c r="FF21" s="55">
        <f t="shared" si="43"/>
        <v>2300</v>
      </c>
      <c r="FG21" s="61"/>
      <c r="FH21" s="62"/>
      <c r="FI21" s="58"/>
      <c r="FJ21" s="58"/>
      <c r="FK21" s="59"/>
      <c r="FL21" s="54">
        <f t="shared" si="44"/>
        <v>1.6198996655518405</v>
      </c>
      <c r="FM21" s="55">
        <f t="shared" si="45"/>
        <v>2300</v>
      </c>
      <c r="FN21" s="61"/>
      <c r="FO21" s="62"/>
      <c r="FP21" s="58"/>
      <c r="FQ21" s="58"/>
      <c r="FR21" s="59"/>
      <c r="FS21" s="54">
        <f t="shared" si="46"/>
        <v>1.6198996655518405</v>
      </c>
      <c r="FT21" s="55">
        <f t="shared" si="47"/>
        <v>2300</v>
      </c>
      <c r="FU21" s="61"/>
      <c r="FV21" s="62"/>
      <c r="FW21" s="58"/>
      <c r="FX21" s="58"/>
      <c r="FY21" s="59"/>
      <c r="FZ21" s="54">
        <f t="shared" si="48"/>
        <v>1.6198996655518405</v>
      </c>
      <c r="GA21" s="55">
        <f t="shared" si="49"/>
        <v>2300</v>
      </c>
      <c r="GB21" s="61"/>
      <c r="GC21" s="62"/>
      <c r="GD21" s="58"/>
      <c r="GE21" s="58"/>
      <c r="GF21" s="59"/>
      <c r="GG21" s="54">
        <f t="shared" si="50"/>
        <v>1.6198996655518405</v>
      </c>
      <c r="GH21" s="55">
        <f t="shared" si="51"/>
        <v>2300</v>
      </c>
      <c r="GI21" s="61"/>
      <c r="GJ21" s="62"/>
      <c r="GK21" s="58"/>
      <c r="GL21" s="58"/>
      <c r="GM21" s="59"/>
      <c r="GN21" s="54">
        <f t="shared" si="52"/>
        <v>1.6198996655518405</v>
      </c>
      <c r="GO21" s="55">
        <f t="shared" si="53"/>
        <v>2300</v>
      </c>
      <c r="GP21" s="61"/>
      <c r="GQ21" s="62"/>
      <c r="GR21" s="58"/>
      <c r="GS21" s="58"/>
      <c r="GT21" s="59"/>
      <c r="GU21" s="54">
        <f t="shared" si="54"/>
        <v>1.6198996655518405</v>
      </c>
      <c r="GV21" s="55">
        <f t="shared" si="55"/>
        <v>2300</v>
      </c>
    </row>
    <row r="22" spans="1:204" s="60" customFormat="1">
      <c r="A22" s="57">
        <v>19</v>
      </c>
      <c r="B22" s="61"/>
      <c r="C22" s="62"/>
      <c r="D22" s="58"/>
      <c r="E22" s="58">
        <v>10</v>
      </c>
      <c r="F22" s="59"/>
      <c r="G22" s="54">
        <f t="shared" si="57"/>
        <v>1.35</v>
      </c>
      <c r="H22" s="55">
        <f t="shared" si="56"/>
        <v>2300</v>
      </c>
      <c r="I22" s="61">
        <v>1</v>
      </c>
      <c r="J22" s="62"/>
      <c r="K22" s="58">
        <v>20</v>
      </c>
      <c r="L22" s="58"/>
      <c r="M22" s="59"/>
      <c r="N22" s="54">
        <f t="shared" si="0"/>
        <v>1.533779264214048</v>
      </c>
      <c r="O22" s="55">
        <f t="shared" si="1"/>
        <v>2300</v>
      </c>
      <c r="P22" s="61"/>
      <c r="Q22" s="62"/>
      <c r="R22" s="58"/>
      <c r="S22" s="58"/>
      <c r="T22" s="59"/>
      <c r="U22" s="54">
        <f t="shared" si="2"/>
        <v>1.6198996655518405</v>
      </c>
      <c r="V22" s="55">
        <f t="shared" si="3"/>
        <v>2300</v>
      </c>
      <c r="W22" s="61"/>
      <c r="X22" s="62"/>
      <c r="Y22" s="58"/>
      <c r="Z22" s="58"/>
      <c r="AA22" s="59"/>
      <c r="AB22" s="54">
        <f t="shared" si="4"/>
        <v>1.6198996655518405</v>
      </c>
      <c r="AC22" s="55">
        <f t="shared" si="5"/>
        <v>2300</v>
      </c>
      <c r="AD22" s="61"/>
      <c r="AE22" s="62"/>
      <c r="AF22" s="58"/>
      <c r="AG22" s="58"/>
      <c r="AH22" s="59"/>
      <c r="AI22" s="54">
        <f t="shared" si="6"/>
        <v>1.6198996655518405</v>
      </c>
      <c r="AJ22" s="55">
        <f t="shared" si="7"/>
        <v>2300</v>
      </c>
      <c r="AK22" s="61"/>
      <c r="AL22" s="62"/>
      <c r="AM22" s="58"/>
      <c r="AN22" s="58"/>
      <c r="AO22" s="59"/>
      <c r="AP22" s="54">
        <f t="shared" si="8"/>
        <v>1.6198996655518405</v>
      </c>
      <c r="AQ22" s="55">
        <f t="shared" si="9"/>
        <v>2300</v>
      </c>
      <c r="AR22" s="61"/>
      <c r="AS22" s="62"/>
      <c r="AT22" s="58"/>
      <c r="AU22" s="58"/>
      <c r="AV22" s="59"/>
      <c r="AW22" s="54">
        <f t="shared" si="10"/>
        <v>1.6198996655518405</v>
      </c>
      <c r="AX22" s="55">
        <f t="shared" si="11"/>
        <v>2300</v>
      </c>
      <c r="AY22" s="61"/>
      <c r="AZ22" s="62"/>
      <c r="BA22" s="58"/>
      <c r="BB22" s="58"/>
      <c r="BC22" s="59"/>
      <c r="BD22" s="54">
        <f t="shared" si="12"/>
        <v>1.6198996655518405</v>
      </c>
      <c r="BE22" s="55">
        <f t="shared" si="13"/>
        <v>2300</v>
      </c>
      <c r="BF22" s="61"/>
      <c r="BG22" s="62"/>
      <c r="BH22" s="58"/>
      <c r="BI22" s="58"/>
      <c r="BJ22" s="59"/>
      <c r="BK22" s="54">
        <f t="shared" si="14"/>
        <v>1.6198996655518405</v>
      </c>
      <c r="BL22" s="55">
        <f t="shared" si="15"/>
        <v>2300</v>
      </c>
      <c r="BM22" s="61"/>
      <c r="BN22" s="62"/>
      <c r="BO22" s="58"/>
      <c r="BP22" s="58"/>
      <c r="BQ22" s="59"/>
      <c r="BR22" s="54">
        <f t="shared" si="16"/>
        <v>1.6198996655518405</v>
      </c>
      <c r="BS22" s="55">
        <f t="shared" si="17"/>
        <v>2300</v>
      </c>
      <c r="BT22" s="61"/>
      <c r="BU22" s="62"/>
      <c r="BV22" s="58"/>
      <c r="BW22" s="58"/>
      <c r="BX22" s="59"/>
      <c r="BY22" s="54">
        <f t="shared" si="18"/>
        <v>1.6198996655518405</v>
      </c>
      <c r="BZ22" s="55">
        <f t="shared" si="19"/>
        <v>2300</v>
      </c>
      <c r="CA22" s="61"/>
      <c r="CB22" s="62"/>
      <c r="CC22" s="58"/>
      <c r="CD22" s="58"/>
      <c r="CE22" s="59"/>
      <c r="CF22" s="54">
        <f t="shared" si="20"/>
        <v>1.6198996655518405</v>
      </c>
      <c r="CG22" s="55">
        <f t="shared" si="21"/>
        <v>2300</v>
      </c>
      <c r="CH22" s="61"/>
      <c r="CI22" s="62"/>
      <c r="CJ22" s="58"/>
      <c r="CK22" s="58"/>
      <c r="CL22" s="59"/>
      <c r="CM22" s="54">
        <f t="shared" si="22"/>
        <v>1.6198996655518405</v>
      </c>
      <c r="CN22" s="55">
        <f t="shared" si="23"/>
        <v>2300</v>
      </c>
      <c r="CO22" s="61"/>
      <c r="CP22" s="62"/>
      <c r="CQ22" s="58"/>
      <c r="CR22" s="58"/>
      <c r="CS22" s="59"/>
      <c r="CT22" s="54">
        <f t="shared" si="24"/>
        <v>1.6198996655518405</v>
      </c>
      <c r="CU22" s="55">
        <f t="shared" si="25"/>
        <v>2300</v>
      </c>
      <c r="CV22" s="61"/>
      <c r="CW22" s="62"/>
      <c r="CX22" s="58"/>
      <c r="CY22" s="58"/>
      <c r="CZ22" s="59"/>
      <c r="DA22" s="54">
        <f t="shared" si="26"/>
        <v>1.6198996655518405</v>
      </c>
      <c r="DB22" s="55">
        <f t="shared" si="27"/>
        <v>2300</v>
      </c>
      <c r="DC22" s="61"/>
      <c r="DD22" s="62"/>
      <c r="DE22" s="58"/>
      <c r="DF22" s="58"/>
      <c r="DG22" s="59"/>
      <c r="DH22" s="54">
        <f t="shared" si="28"/>
        <v>1.6198996655518405</v>
      </c>
      <c r="DI22" s="55">
        <f t="shared" si="29"/>
        <v>2300</v>
      </c>
      <c r="DJ22" s="61"/>
      <c r="DK22" s="62"/>
      <c r="DL22" s="58"/>
      <c r="DM22" s="58"/>
      <c r="DN22" s="59"/>
      <c r="DO22" s="54">
        <f t="shared" si="30"/>
        <v>1.6198996655518405</v>
      </c>
      <c r="DP22" s="55">
        <f t="shared" si="31"/>
        <v>2300</v>
      </c>
      <c r="DQ22" s="61"/>
      <c r="DR22" s="62"/>
      <c r="DS22" s="58"/>
      <c r="DT22" s="58"/>
      <c r="DU22" s="59"/>
      <c r="DV22" s="54">
        <f t="shared" si="32"/>
        <v>1.6198996655518405</v>
      </c>
      <c r="DW22" s="55">
        <f t="shared" si="33"/>
        <v>2300</v>
      </c>
      <c r="DX22" s="61"/>
      <c r="DY22" s="62"/>
      <c r="DZ22" s="58"/>
      <c r="EA22" s="58"/>
      <c r="EB22" s="59"/>
      <c r="EC22" s="54">
        <f t="shared" si="34"/>
        <v>1.6198996655518405</v>
      </c>
      <c r="ED22" s="55">
        <f t="shared" si="35"/>
        <v>2300</v>
      </c>
      <c r="EE22" s="61"/>
      <c r="EF22" s="62"/>
      <c r="EG22" s="58"/>
      <c r="EH22" s="58"/>
      <c r="EI22" s="59"/>
      <c r="EJ22" s="54">
        <f t="shared" si="36"/>
        <v>1.6198996655518405</v>
      </c>
      <c r="EK22" s="55">
        <f t="shared" si="37"/>
        <v>2300</v>
      </c>
      <c r="EL22" s="61"/>
      <c r="EM22" s="62"/>
      <c r="EN22" s="58"/>
      <c r="EO22" s="58"/>
      <c r="EP22" s="59"/>
      <c r="EQ22" s="54">
        <f t="shared" si="38"/>
        <v>1.6198996655518405</v>
      </c>
      <c r="ER22" s="55">
        <f t="shared" si="39"/>
        <v>2300</v>
      </c>
      <c r="ES22" s="61"/>
      <c r="ET22" s="62"/>
      <c r="EU22" s="58"/>
      <c r="EV22" s="58"/>
      <c r="EW22" s="59"/>
      <c r="EX22" s="54">
        <f t="shared" si="40"/>
        <v>1.6198996655518405</v>
      </c>
      <c r="EY22" s="55">
        <f t="shared" si="41"/>
        <v>2300</v>
      </c>
      <c r="EZ22" s="61"/>
      <c r="FA22" s="62"/>
      <c r="FB22" s="58"/>
      <c r="FC22" s="58"/>
      <c r="FD22" s="59"/>
      <c r="FE22" s="54">
        <f t="shared" si="42"/>
        <v>1.6198996655518405</v>
      </c>
      <c r="FF22" s="55">
        <f t="shared" si="43"/>
        <v>2300</v>
      </c>
      <c r="FG22" s="61"/>
      <c r="FH22" s="62"/>
      <c r="FI22" s="58"/>
      <c r="FJ22" s="58"/>
      <c r="FK22" s="59"/>
      <c r="FL22" s="54">
        <f t="shared" si="44"/>
        <v>1.6198996655518405</v>
      </c>
      <c r="FM22" s="55">
        <f t="shared" si="45"/>
        <v>2300</v>
      </c>
      <c r="FN22" s="61"/>
      <c r="FO22" s="62"/>
      <c r="FP22" s="58"/>
      <c r="FQ22" s="58"/>
      <c r="FR22" s="59"/>
      <c r="FS22" s="54">
        <f t="shared" si="46"/>
        <v>1.6198996655518405</v>
      </c>
      <c r="FT22" s="55">
        <f t="shared" si="47"/>
        <v>2300</v>
      </c>
      <c r="FU22" s="61"/>
      <c r="FV22" s="62"/>
      <c r="FW22" s="58"/>
      <c r="FX22" s="58"/>
      <c r="FY22" s="59"/>
      <c r="FZ22" s="54">
        <f t="shared" si="48"/>
        <v>1.6198996655518405</v>
      </c>
      <c r="GA22" s="55">
        <f t="shared" si="49"/>
        <v>2300</v>
      </c>
      <c r="GB22" s="61"/>
      <c r="GC22" s="62"/>
      <c r="GD22" s="58"/>
      <c r="GE22" s="58"/>
      <c r="GF22" s="59"/>
      <c r="GG22" s="54">
        <f t="shared" si="50"/>
        <v>1.6198996655518405</v>
      </c>
      <c r="GH22" s="55">
        <f t="shared" si="51"/>
        <v>2300</v>
      </c>
      <c r="GI22" s="61"/>
      <c r="GJ22" s="62"/>
      <c r="GK22" s="58"/>
      <c r="GL22" s="58"/>
      <c r="GM22" s="59"/>
      <c r="GN22" s="54">
        <f t="shared" si="52"/>
        <v>1.6198996655518405</v>
      </c>
      <c r="GO22" s="55">
        <f t="shared" si="53"/>
        <v>2300</v>
      </c>
      <c r="GP22" s="61"/>
      <c r="GQ22" s="62"/>
      <c r="GR22" s="58"/>
      <c r="GS22" s="58"/>
      <c r="GT22" s="59"/>
      <c r="GU22" s="54">
        <f t="shared" si="54"/>
        <v>1.6198996655518405</v>
      </c>
      <c r="GV22" s="55">
        <f t="shared" si="55"/>
        <v>2300</v>
      </c>
    </row>
    <row r="23" spans="1:204" s="60" customFormat="1">
      <c r="A23" s="57">
        <v>20</v>
      </c>
      <c r="B23" s="61"/>
      <c r="C23" s="62"/>
      <c r="D23" s="58">
        <v>10</v>
      </c>
      <c r="E23" s="58">
        <v>20</v>
      </c>
      <c r="F23" s="59"/>
      <c r="G23" s="54">
        <f t="shared" si="57"/>
        <v>1.3565217391304347</v>
      </c>
      <c r="H23" s="55">
        <f t="shared" si="56"/>
        <v>2300</v>
      </c>
      <c r="I23" s="61">
        <v>2</v>
      </c>
      <c r="J23" s="62"/>
      <c r="K23" s="58">
        <v>20</v>
      </c>
      <c r="L23" s="58"/>
      <c r="M23" s="59"/>
      <c r="N23" s="54">
        <f t="shared" si="0"/>
        <v>1.5421404682274258</v>
      </c>
      <c r="O23" s="55">
        <f t="shared" si="1"/>
        <v>2300</v>
      </c>
      <c r="P23" s="61"/>
      <c r="Q23" s="62"/>
      <c r="R23" s="58"/>
      <c r="S23" s="58"/>
      <c r="T23" s="59"/>
      <c r="U23" s="54">
        <f t="shared" si="2"/>
        <v>1.6198996655518405</v>
      </c>
      <c r="V23" s="55">
        <f t="shared" si="3"/>
        <v>2300</v>
      </c>
      <c r="W23" s="61"/>
      <c r="X23" s="62"/>
      <c r="Y23" s="58"/>
      <c r="Z23" s="58"/>
      <c r="AA23" s="59"/>
      <c r="AB23" s="54">
        <f t="shared" si="4"/>
        <v>1.6198996655518405</v>
      </c>
      <c r="AC23" s="55">
        <f t="shared" si="5"/>
        <v>2300</v>
      </c>
      <c r="AD23" s="61"/>
      <c r="AE23" s="62"/>
      <c r="AF23" s="58"/>
      <c r="AG23" s="58"/>
      <c r="AH23" s="59"/>
      <c r="AI23" s="54">
        <f t="shared" si="6"/>
        <v>1.6198996655518405</v>
      </c>
      <c r="AJ23" s="55">
        <f t="shared" si="7"/>
        <v>2300</v>
      </c>
      <c r="AK23" s="61"/>
      <c r="AL23" s="62"/>
      <c r="AM23" s="58"/>
      <c r="AN23" s="58"/>
      <c r="AO23" s="59"/>
      <c r="AP23" s="54">
        <f t="shared" si="8"/>
        <v>1.6198996655518405</v>
      </c>
      <c r="AQ23" s="55">
        <f t="shared" si="9"/>
        <v>2300</v>
      </c>
      <c r="AR23" s="61"/>
      <c r="AS23" s="62"/>
      <c r="AT23" s="58"/>
      <c r="AU23" s="58"/>
      <c r="AV23" s="59"/>
      <c r="AW23" s="54">
        <f t="shared" si="10"/>
        <v>1.6198996655518405</v>
      </c>
      <c r="AX23" s="55">
        <f t="shared" si="11"/>
        <v>2300</v>
      </c>
      <c r="AY23" s="61"/>
      <c r="AZ23" s="62"/>
      <c r="BA23" s="58"/>
      <c r="BB23" s="58"/>
      <c r="BC23" s="59"/>
      <c r="BD23" s="54">
        <f t="shared" si="12"/>
        <v>1.6198996655518405</v>
      </c>
      <c r="BE23" s="55">
        <f t="shared" si="13"/>
        <v>2300</v>
      </c>
      <c r="BF23" s="61"/>
      <c r="BG23" s="62"/>
      <c r="BH23" s="58"/>
      <c r="BI23" s="58"/>
      <c r="BJ23" s="59"/>
      <c r="BK23" s="54">
        <f t="shared" si="14"/>
        <v>1.6198996655518405</v>
      </c>
      <c r="BL23" s="55">
        <f t="shared" si="15"/>
        <v>2300</v>
      </c>
      <c r="BM23" s="61"/>
      <c r="BN23" s="62"/>
      <c r="BO23" s="58"/>
      <c r="BP23" s="58"/>
      <c r="BQ23" s="59"/>
      <c r="BR23" s="54">
        <f t="shared" si="16"/>
        <v>1.6198996655518405</v>
      </c>
      <c r="BS23" s="55">
        <f t="shared" si="17"/>
        <v>2300</v>
      </c>
      <c r="BT23" s="61"/>
      <c r="BU23" s="62"/>
      <c r="BV23" s="58"/>
      <c r="BW23" s="58"/>
      <c r="BX23" s="59"/>
      <c r="BY23" s="54">
        <f t="shared" si="18"/>
        <v>1.6198996655518405</v>
      </c>
      <c r="BZ23" s="55">
        <f t="shared" si="19"/>
        <v>2300</v>
      </c>
      <c r="CA23" s="61"/>
      <c r="CB23" s="62"/>
      <c r="CC23" s="58"/>
      <c r="CD23" s="58"/>
      <c r="CE23" s="59"/>
      <c r="CF23" s="54">
        <f t="shared" si="20"/>
        <v>1.6198996655518405</v>
      </c>
      <c r="CG23" s="55">
        <f t="shared" si="21"/>
        <v>2300</v>
      </c>
      <c r="CH23" s="61"/>
      <c r="CI23" s="62"/>
      <c r="CJ23" s="58"/>
      <c r="CK23" s="58"/>
      <c r="CL23" s="59"/>
      <c r="CM23" s="54">
        <f t="shared" si="22"/>
        <v>1.6198996655518405</v>
      </c>
      <c r="CN23" s="55">
        <f t="shared" si="23"/>
        <v>2300</v>
      </c>
      <c r="CO23" s="61"/>
      <c r="CP23" s="62"/>
      <c r="CQ23" s="58"/>
      <c r="CR23" s="58"/>
      <c r="CS23" s="59"/>
      <c r="CT23" s="54">
        <f t="shared" si="24"/>
        <v>1.6198996655518405</v>
      </c>
      <c r="CU23" s="55">
        <f t="shared" si="25"/>
        <v>2300</v>
      </c>
      <c r="CV23" s="61"/>
      <c r="CW23" s="62"/>
      <c r="CX23" s="58"/>
      <c r="CY23" s="58"/>
      <c r="CZ23" s="59"/>
      <c r="DA23" s="54">
        <f t="shared" si="26"/>
        <v>1.6198996655518405</v>
      </c>
      <c r="DB23" s="55">
        <f t="shared" si="27"/>
        <v>2300</v>
      </c>
      <c r="DC23" s="61"/>
      <c r="DD23" s="62"/>
      <c r="DE23" s="58"/>
      <c r="DF23" s="58"/>
      <c r="DG23" s="59"/>
      <c r="DH23" s="54">
        <f t="shared" si="28"/>
        <v>1.6198996655518405</v>
      </c>
      <c r="DI23" s="55">
        <f t="shared" si="29"/>
        <v>2300</v>
      </c>
      <c r="DJ23" s="61"/>
      <c r="DK23" s="62"/>
      <c r="DL23" s="58"/>
      <c r="DM23" s="58"/>
      <c r="DN23" s="59"/>
      <c r="DO23" s="54">
        <f t="shared" si="30"/>
        <v>1.6198996655518405</v>
      </c>
      <c r="DP23" s="55">
        <f t="shared" si="31"/>
        <v>2300</v>
      </c>
      <c r="DQ23" s="61"/>
      <c r="DR23" s="62"/>
      <c r="DS23" s="58"/>
      <c r="DT23" s="58"/>
      <c r="DU23" s="59"/>
      <c r="DV23" s="54">
        <f t="shared" si="32"/>
        <v>1.6198996655518405</v>
      </c>
      <c r="DW23" s="55">
        <f t="shared" si="33"/>
        <v>2300</v>
      </c>
      <c r="DX23" s="61"/>
      <c r="DY23" s="62"/>
      <c r="DZ23" s="58"/>
      <c r="EA23" s="58"/>
      <c r="EB23" s="59"/>
      <c r="EC23" s="54">
        <f t="shared" si="34"/>
        <v>1.6198996655518405</v>
      </c>
      <c r="ED23" s="55">
        <f t="shared" si="35"/>
        <v>2300</v>
      </c>
      <c r="EE23" s="61"/>
      <c r="EF23" s="62"/>
      <c r="EG23" s="58"/>
      <c r="EH23" s="58"/>
      <c r="EI23" s="59"/>
      <c r="EJ23" s="54">
        <f t="shared" si="36"/>
        <v>1.6198996655518405</v>
      </c>
      <c r="EK23" s="55">
        <f t="shared" si="37"/>
        <v>2300</v>
      </c>
      <c r="EL23" s="61"/>
      <c r="EM23" s="62"/>
      <c r="EN23" s="58"/>
      <c r="EO23" s="58"/>
      <c r="EP23" s="59"/>
      <c r="EQ23" s="54">
        <f t="shared" si="38"/>
        <v>1.6198996655518405</v>
      </c>
      <c r="ER23" s="55">
        <f t="shared" si="39"/>
        <v>2300</v>
      </c>
      <c r="ES23" s="61"/>
      <c r="ET23" s="62"/>
      <c r="EU23" s="58"/>
      <c r="EV23" s="58"/>
      <c r="EW23" s="59"/>
      <c r="EX23" s="54">
        <f t="shared" si="40"/>
        <v>1.6198996655518405</v>
      </c>
      <c r="EY23" s="55">
        <f t="shared" si="41"/>
        <v>2300</v>
      </c>
      <c r="EZ23" s="61"/>
      <c r="FA23" s="62"/>
      <c r="FB23" s="58"/>
      <c r="FC23" s="58"/>
      <c r="FD23" s="59"/>
      <c r="FE23" s="54">
        <f t="shared" si="42"/>
        <v>1.6198996655518405</v>
      </c>
      <c r="FF23" s="55">
        <f t="shared" si="43"/>
        <v>2300</v>
      </c>
      <c r="FG23" s="61"/>
      <c r="FH23" s="62"/>
      <c r="FI23" s="58"/>
      <c r="FJ23" s="58"/>
      <c r="FK23" s="59"/>
      <c r="FL23" s="54">
        <f t="shared" si="44"/>
        <v>1.6198996655518405</v>
      </c>
      <c r="FM23" s="55">
        <f t="shared" si="45"/>
        <v>2300</v>
      </c>
      <c r="FN23" s="61"/>
      <c r="FO23" s="62"/>
      <c r="FP23" s="58"/>
      <c r="FQ23" s="58"/>
      <c r="FR23" s="59"/>
      <c r="FS23" s="54">
        <f t="shared" si="46"/>
        <v>1.6198996655518405</v>
      </c>
      <c r="FT23" s="55">
        <f t="shared" si="47"/>
        <v>2300</v>
      </c>
      <c r="FU23" s="61"/>
      <c r="FV23" s="62"/>
      <c r="FW23" s="58"/>
      <c r="FX23" s="58"/>
      <c r="FY23" s="59"/>
      <c r="FZ23" s="54">
        <f t="shared" si="48"/>
        <v>1.6198996655518405</v>
      </c>
      <c r="GA23" s="55">
        <f t="shared" si="49"/>
        <v>2300</v>
      </c>
      <c r="GB23" s="61"/>
      <c r="GC23" s="62"/>
      <c r="GD23" s="58"/>
      <c r="GE23" s="58"/>
      <c r="GF23" s="59"/>
      <c r="GG23" s="54">
        <f t="shared" si="50"/>
        <v>1.6198996655518405</v>
      </c>
      <c r="GH23" s="55">
        <f t="shared" si="51"/>
        <v>2300</v>
      </c>
      <c r="GI23" s="61"/>
      <c r="GJ23" s="62"/>
      <c r="GK23" s="58"/>
      <c r="GL23" s="58"/>
      <c r="GM23" s="59"/>
      <c r="GN23" s="54">
        <f t="shared" si="52"/>
        <v>1.6198996655518405</v>
      </c>
      <c r="GO23" s="55">
        <f t="shared" si="53"/>
        <v>2300</v>
      </c>
      <c r="GP23" s="61"/>
      <c r="GQ23" s="62"/>
      <c r="GR23" s="58"/>
      <c r="GS23" s="58"/>
      <c r="GT23" s="59"/>
      <c r="GU23" s="54">
        <f t="shared" si="54"/>
        <v>1.6198996655518405</v>
      </c>
      <c r="GV23" s="55">
        <f t="shared" si="55"/>
        <v>2300</v>
      </c>
    </row>
    <row r="24" spans="1:204" s="60" customFormat="1">
      <c r="A24" s="57">
        <v>21</v>
      </c>
      <c r="B24" s="61">
        <v>1</v>
      </c>
      <c r="C24" s="62"/>
      <c r="D24" s="58"/>
      <c r="E24" s="58">
        <v>20</v>
      </c>
      <c r="F24" s="59"/>
      <c r="G24" s="54">
        <f t="shared" si="57"/>
        <v>1.3628762541806021</v>
      </c>
      <c r="H24" s="55">
        <f t="shared" si="56"/>
        <v>2300</v>
      </c>
      <c r="I24" s="61"/>
      <c r="J24" s="62"/>
      <c r="K24" s="58">
        <v>10</v>
      </c>
      <c r="L24" s="58"/>
      <c r="M24" s="59"/>
      <c r="N24" s="54">
        <f t="shared" si="0"/>
        <v>1.5443143812709041</v>
      </c>
      <c r="O24" s="55">
        <f t="shared" si="1"/>
        <v>2300</v>
      </c>
      <c r="P24" s="61"/>
      <c r="Q24" s="62"/>
      <c r="R24" s="58"/>
      <c r="S24" s="58"/>
      <c r="T24" s="59"/>
      <c r="U24" s="54">
        <f t="shared" si="2"/>
        <v>1.6198996655518405</v>
      </c>
      <c r="V24" s="55">
        <f t="shared" si="3"/>
        <v>2300</v>
      </c>
      <c r="W24" s="61"/>
      <c r="X24" s="62"/>
      <c r="Y24" s="58"/>
      <c r="Z24" s="58"/>
      <c r="AA24" s="59"/>
      <c r="AB24" s="54">
        <f t="shared" si="4"/>
        <v>1.6198996655518405</v>
      </c>
      <c r="AC24" s="55">
        <f t="shared" si="5"/>
        <v>2300</v>
      </c>
      <c r="AD24" s="61"/>
      <c r="AE24" s="62"/>
      <c r="AF24" s="58"/>
      <c r="AG24" s="58"/>
      <c r="AH24" s="59"/>
      <c r="AI24" s="54">
        <f t="shared" si="6"/>
        <v>1.6198996655518405</v>
      </c>
      <c r="AJ24" s="55">
        <f t="shared" si="7"/>
        <v>2300</v>
      </c>
      <c r="AK24" s="61"/>
      <c r="AL24" s="62"/>
      <c r="AM24" s="58"/>
      <c r="AN24" s="58"/>
      <c r="AO24" s="59"/>
      <c r="AP24" s="54">
        <f t="shared" si="8"/>
        <v>1.6198996655518405</v>
      </c>
      <c r="AQ24" s="55">
        <f t="shared" si="9"/>
        <v>2300</v>
      </c>
      <c r="AR24" s="61"/>
      <c r="AS24" s="62"/>
      <c r="AT24" s="58"/>
      <c r="AU24" s="58"/>
      <c r="AV24" s="59"/>
      <c r="AW24" s="54">
        <f t="shared" si="10"/>
        <v>1.6198996655518405</v>
      </c>
      <c r="AX24" s="55">
        <f t="shared" si="11"/>
        <v>2300</v>
      </c>
      <c r="AY24" s="61"/>
      <c r="AZ24" s="62"/>
      <c r="BA24" s="58"/>
      <c r="BB24" s="58"/>
      <c r="BC24" s="59"/>
      <c r="BD24" s="54">
        <f t="shared" si="12"/>
        <v>1.6198996655518405</v>
      </c>
      <c r="BE24" s="55">
        <f t="shared" si="13"/>
        <v>2300</v>
      </c>
      <c r="BF24" s="61"/>
      <c r="BG24" s="62"/>
      <c r="BH24" s="58"/>
      <c r="BI24" s="58"/>
      <c r="BJ24" s="59"/>
      <c r="BK24" s="54">
        <f t="shared" si="14"/>
        <v>1.6198996655518405</v>
      </c>
      <c r="BL24" s="55">
        <f t="shared" si="15"/>
        <v>2300</v>
      </c>
      <c r="BM24" s="61"/>
      <c r="BN24" s="62"/>
      <c r="BO24" s="58"/>
      <c r="BP24" s="58"/>
      <c r="BQ24" s="59"/>
      <c r="BR24" s="54">
        <f t="shared" si="16"/>
        <v>1.6198996655518405</v>
      </c>
      <c r="BS24" s="55">
        <f t="shared" si="17"/>
        <v>2300</v>
      </c>
      <c r="BT24" s="61"/>
      <c r="BU24" s="62"/>
      <c r="BV24" s="58"/>
      <c r="BW24" s="58"/>
      <c r="BX24" s="59"/>
      <c r="BY24" s="54">
        <f t="shared" si="18"/>
        <v>1.6198996655518405</v>
      </c>
      <c r="BZ24" s="55">
        <f t="shared" si="19"/>
        <v>2300</v>
      </c>
      <c r="CA24" s="61"/>
      <c r="CB24" s="62"/>
      <c r="CC24" s="58"/>
      <c r="CD24" s="58"/>
      <c r="CE24" s="59"/>
      <c r="CF24" s="54">
        <f t="shared" si="20"/>
        <v>1.6198996655518405</v>
      </c>
      <c r="CG24" s="55">
        <f t="shared" si="21"/>
        <v>2300</v>
      </c>
      <c r="CH24" s="61"/>
      <c r="CI24" s="62"/>
      <c r="CJ24" s="58"/>
      <c r="CK24" s="58"/>
      <c r="CL24" s="59"/>
      <c r="CM24" s="54">
        <f t="shared" si="22"/>
        <v>1.6198996655518405</v>
      </c>
      <c r="CN24" s="55">
        <f t="shared" si="23"/>
        <v>2300</v>
      </c>
      <c r="CO24" s="61"/>
      <c r="CP24" s="62"/>
      <c r="CQ24" s="58"/>
      <c r="CR24" s="58"/>
      <c r="CS24" s="59"/>
      <c r="CT24" s="54">
        <f t="shared" si="24"/>
        <v>1.6198996655518405</v>
      </c>
      <c r="CU24" s="55">
        <f t="shared" si="25"/>
        <v>2300</v>
      </c>
      <c r="CV24" s="61"/>
      <c r="CW24" s="62"/>
      <c r="CX24" s="58"/>
      <c r="CY24" s="58"/>
      <c r="CZ24" s="59"/>
      <c r="DA24" s="54">
        <f t="shared" si="26"/>
        <v>1.6198996655518405</v>
      </c>
      <c r="DB24" s="55">
        <f t="shared" si="27"/>
        <v>2300</v>
      </c>
      <c r="DC24" s="61"/>
      <c r="DD24" s="62"/>
      <c r="DE24" s="58"/>
      <c r="DF24" s="58"/>
      <c r="DG24" s="59"/>
      <c r="DH24" s="54">
        <f t="shared" si="28"/>
        <v>1.6198996655518405</v>
      </c>
      <c r="DI24" s="55">
        <f t="shared" si="29"/>
        <v>2300</v>
      </c>
      <c r="DJ24" s="61"/>
      <c r="DK24" s="62"/>
      <c r="DL24" s="58"/>
      <c r="DM24" s="58"/>
      <c r="DN24" s="59"/>
      <c r="DO24" s="54">
        <f t="shared" si="30"/>
        <v>1.6198996655518405</v>
      </c>
      <c r="DP24" s="55">
        <f t="shared" si="31"/>
        <v>2300</v>
      </c>
      <c r="DQ24" s="61"/>
      <c r="DR24" s="62"/>
      <c r="DS24" s="58"/>
      <c r="DT24" s="58"/>
      <c r="DU24" s="59"/>
      <c r="DV24" s="54">
        <f t="shared" si="32"/>
        <v>1.6198996655518405</v>
      </c>
      <c r="DW24" s="55">
        <f t="shared" si="33"/>
        <v>2300</v>
      </c>
      <c r="DX24" s="61"/>
      <c r="DY24" s="62"/>
      <c r="DZ24" s="58"/>
      <c r="EA24" s="58"/>
      <c r="EB24" s="59"/>
      <c r="EC24" s="54">
        <f t="shared" si="34"/>
        <v>1.6198996655518405</v>
      </c>
      <c r="ED24" s="55">
        <f t="shared" si="35"/>
        <v>2300</v>
      </c>
      <c r="EE24" s="61"/>
      <c r="EF24" s="62"/>
      <c r="EG24" s="58"/>
      <c r="EH24" s="58"/>
      <c r="EI24" s="59"/>
      <c r="EJ24" s="54">
        <f t="shared" si="36"/>
        <v>1.6198996655518405</v>
      </c>
      <c r="EK24" s="55">
        <f t="shared" si="37"/>
        <v>2300</v>
      </c>
      <c r="EL24" s="61"/>
      <c r="EM24" s="62"/>
      <c r="EN24" s="58"/>
      <c r="EO24" s="58"/>
      <c r="EP24" s="59"/>
      <c r="EQ24" s="54">
        <f t="shared" si="38"/>
        <v>1.6198996655518405</v>
      </c>
      <c r="ER24" s="55">
        <f t="shared" si="39"/>
        <v>2300</v>
      </c>
      <c r="ES24" s="61"/>
      <c r="ET24" s="62"/>
      <c r="EU24" s="58"/>
      <c r="EV24" s="58"/>
      <c r="EW24" s="59"/>
      <c r="EX24" s="54">
        <f t="shared" si="40"/>
        <v>1.6198996655518405</v>
      </c>
      <c r="EY24" s="55">
        <f t="shared" si="41"/>
        <v>2300</v>
      </c>
      <c r="EZ24" s="61"/>
      <c r="FA24" s="62"/>
      <c r="FB24" s="58"/>
      <c r="FC24" s="58"/>
      <c r="FD24" s="59"/>
      <c r="FE24" s="54">
        <f t="shared" si="42"/>
        <v>1.6198996655518405</v>
      </c>
      <c r="FF24" s="55">
        <f t="shared" si="43"/>
        <v>2300</v>
      </c>
      <c r="FG24" s="61"/>
      <c r="FH24" s="62"/>
      <c r="FI24" s="58"/>
      <c r="FJ24" s="58"/>
      <c r="FK24" s="59"/>
      <c r="FL24" s="54">
        <f t="shared" si="44"/>
        <v>1.6198996655518405</v>
      </c>
      <c r="FM24" s="55">
        <f t="shared" si="45"/>
        <v>2300</v>
      </c>
      <c r="FN24" s="61"/>
      <c r="FO24" s="62"/>
      <c r="FP24" s="58"/>
      <c r="FQ24" s="58"/>
      <c r="FR24" s="59"/>
      <c r="FS24" s="54">
        <f t="shared" si="46"/>
        <v>1.6198996655518405</v>
      </c>
      <c r="FT24" s="55">
        <f t="shared" si="47"/>
        <v>2300</v>
      </c>
      <c r="FU24" s="61"/>
      <c r="FV24" s="62"/>
      <c r="FW24" s="58"/>
      <c r="FX24" s="58"/>
      <c r="FY24" s="59"/>
      <c r="FZ24" s="54">
        <f t="shared" si="48"/>
        <v>1.6198996655518405</v>
      </c>
      <c r="GA24" s="55">
        <f t="shared" si="49"/>
        <v>2300</v>
      </c>
      <c r="GB24" s="61"/>
      <c r="GC24" s="62"/>
      <c r="GD24" s="58"/>
      <c r="GE24" s="58"/>
      <c r="GF24" s="59"/>
      <c r="GG24" s="54">
        <f t="shared" si="50"/>
        <v>1.6198996655518405</v>
      </c>
      <c r="GH24" s="55">
        <f t="shared" si="51"/>
        <v>2300</v>
      </c>
      <c r="GI24" s="61"/>
      <c r="GJ24" s="62"/>
      <c r="GK24" s="58"/>
      <c r="GL24" s="58"/>
      <c r="GM24" s="59"/>
      <c r="GN24" s="54">
        <f t="shared" si="52"/>
        <v>1.6198996655518405</v>
      </c>
      <c r="GO24" s="55">
        <f t="shared" si="53"/>
        <v>2300</v>
      </c>
      <c r="GP24" s="61"/>
      <c r="GQ24" s="62"/>
      <c r="GR24" s="58"/>
      <c r="GS24" s="58"/>
      <c r="GT24" s="59"/>
      <c r="GU24" s="54">
        <f t="shared" si="54"/>
        <v>1.6198996655518405</v>
      </c>
      <c r="GV24" s="55">
        <f t="shared" si="55"/>
        <v>2300</v>
      </c>
    </row>
    <row r="25" spans="1:204" s="60" customFormat="1">
      <c r="A25" s="57">
        <v>22</v>
      </c>
      <c r="B25" s="61">
        <v>1</v>
      </c>
      <c r="C25" s="62"/>
      <c r="D25" s="58"/>
      <c r="E25" s="58">
        <v>30</v>
      </c>
      <c r="F25" s="59"/>
      <c r="G25" s="54">
        <f t="shared" si="57"/>
        <v>1.3714046822742476</v>
      </c>
      <c r="H25" s="55">
        <f t="shared" si="56"/>
        <v>2300</v>
      </c>
      <c r="I25" s="61">
        <v>1</v>
      </c>
      <c r="J25" s="62"/>
      <c r="K25" s="58">
        <v>20</v>
      </c>
      <c r="L25" s="58"/>
      <c r="M25" s="59"/>
      <c r="N25" s="54">
        <f t="shared" si="0"/>
        <v>1.5506688963210713</v>
      </c>
      <c r="O25" s="55">
        <f t="shared" si="1"/>
        <v>2300</v>
      </c>
      <c r="P25" s="61"/>
      <c r="Q25" s="62"/>
      <c r="R25" s="58"/>
      <c r="S25" s="58"/>
      <c r="T25" s="59"/>
      <c r="U25" s="54">
        <f t="shared" si="2"/>
        <v>1.6198996655518405</v>
      </c>
      <c r="V25" s="55">
        <f t="shared" si="3"/>
        <v>2300</v>
      </c>
      <c r="W25" s="61"/>
      <c r="X25" s="62"/>
      <c r="Y25" s="58"/>
      <c r="Z25" s="58"/>
      <c r="AA25" s="59"/>
      <c r="AB25" s="54">
        <f t="shared" si="4"/>
        <v>1.6198996655518405</v>
      </c>
      <c r="AC25" s="55">
        <f t="shared" si="5"/>
        <v>2300</v>
      </c>
      <c r="AD25" s="61"/>
      <c r="AE25" s="62"/>
      <c r="AF25" s="58"/>
      <c r="AG25" s="58"/>
      <c r="AH25" s="59"/>
      <c r="AI25" s="54">
        <f t="shared" si="6"/>
        <v>1.6198996655518405</v>
      </c>
      <c r="AJ25" s="55">
        <f t="shared" si="7"/>
        <v>2300</v>
      </c>
      <c r="AK25" s="61"/>
      <c r="AL25" s="62"/>
      <c r="AM25" s="58"/>
      <c r="AN25" s="58"/>
      <c r="AO25" s="59"/>
      <c r="AP25" s="54">
        <f t="shared" si="8"/>
        <v>1.6198996655518405</v>
      </c>
      <c r="AQ25" s="55">
        <f t="shared" si="9"/>
        <v>2300</v>
      </c>
      <c r="AR25" s="61"/>
      <c r="AS25" s="62"/>
      <c r="AT25" s="58"/>
      <c r="AU25" s="58"/>
      <c r="AV25" s="59"/>
      <c r="AW25" s="54">
        <f t="shared" si="10"/>
        <v>1.6198996655518405</v>
      </c>
      <c r="AX25" s="55">
        <f t="shared" si="11"/>
        <v>2300</v>
      </c>
      <c r="AY25" s="61"/>
      <c r="AZ25" s="62"/>
      <c r="BA25" s="58"/>
      <c r="BB25" s="58"/>
      <c r="BC25" s="59"/>
      <c r="BD25" s="54">
        <f t="shared" si="12"/>
        <v>1.6198996655518405</v>
      </c>
      <c r="BE25" s="55">
        <f t="shared" si="13"/>
        <v>2300</v>
      </c>
      <c r="BF25" s="61"/>
      <c r="BG25" s="62"/>
      <c r="BH25" s="58"/>
      <c r="BI25" s="58"/>
      <c r="BJ25" s="59"/>
      <c r="BK25" s="54">
        <f t="shared" si="14"/>
        <v>1.6198996655518405</v>
      </c>
      <c r="BL25" s="55">
        <f t="shared" si="15"/>
        <v>2300</v>
      </c>
      <c r="BM25" s="61"/>
      <c r="BN25" s="62"/>
      <c r="BO25" s="58"/>
      <c r="BP25" s="58"/>
      <c r="BQ25" s="59"/>
      <c r="BR25" s="54">
        <f t="shared" si="16"/>
        <v>1.6198996655518405</v>
      </c>
      <c r="BS25" s="55">
        <f t="shared" si="17"/>
        <v>2300</v>
      </c>
      <c r="BT25" s="61"/>
      <c r="BU25" s="62"/>
      <c r="BV25" s="58"/>
      <c r="BW25" s="58"/>
      <c r="BX25" s="59"/>
      <c r="BY25" s="54">
        <f t="shared" si="18"/>
        <v>1.6198996655518405</v>
      </c>
      <c r="BZ25" s="55">
        <f t="shared" si="19"/>
        <v>2300</v>
      </c>
      <c r="CA25" s="61"/>
      <c r="CB25" s="62"/>
      <c r="CC25" s="58"/>
      <c r="CD25" s="58"/>
      <c r="CE25" s="59"/>
      <c r="CF25" s="54">
        <f t="shared" si="20"/>
        <v>1.6198996655518405</v>
      </c>
      <c r="CG25" s="55">
        <f t="shared" si="21"/>
        <v>2300</v>
      </c>
      <c r="CH25" s="61"/>
      <c r="CI25" s="62"/>
      <c r="CJ25" s="58"/>
      <c r="CK25" s="58"/>
      <c r="CL25" s="59"/>
      <c r="CM25" s="54">
        <f t="shared" si="22"/>
        <v>1.6198996655518405</v>
      </c>
      <c r="CN25" s="55">
        <f t="shared" si="23"/>
        <v>2300</v>
      </c>
      <c r="CO25" s="61"/>
      <c r="CP25" s="62"/>
      <c r="CQ25" s="58"/>
      <c r="CR25" s="58"/>
      <c r="CS25" s="59"/>
      <c r="CT25" s="54">
        <f t="shared" si="24"/>
        <v>1.6198996655518405</v>
      </c>
      <c r="CU25" s="55">
        <f t="shared" si="25"/>
        <v>2300</v>
      </c>
      <c r="CV25" s="61"/>
      <c r="CW25" s="62"/>
      <c r="CX25" s="58"/>
      <c r="CY25" s="58"/>
      <c r="CZ25" s="59"/>
      <c r="DA25" s="54">
        <f t="shared" si="26"/>
        <v>1.6198996655518405</v>
      </c>
      <c r="DB25" s="55">
        <f t="shared" si="27"/>
        <v>2300</v>
      </c>
      <c r="DC25" s="61"/>
      <c r="DD25" s="62"/>
      <c r="DE25" s="58"/>
      <c r="DF25" s="58"/>
      <c r="DG25" s="59"/>
      <c r="DH25" s="54">
        <f t="shared" si="28"/>
        <v>1.6198996655518405</v>
      </c>
      <c r="DI25" s="55">
        <f t="shared" si="29"/>
        <v>2300</v>
      </c>
      <c r="DJ25" s="61"/>
      <c r="DK25" s="62"/>
      <c r="DL25" s="58"/>
      <c r="DM25" s="58"/>
      <c r="DN25" s="59"/>
      <c r="DO25" s="54">
        <f t="shared" si="30"/>
        <v>1.6198996655518405</v>
      </c>
      <c r="DP25" s="55">
        <f t="shared" si="31"/>
        <v>2300</v>
      </c>
      <c r="DQ25" s="61"/>
      <c r="DR25" s="62"/>
      <c r="DS25" s="58"/>
      <c r="DT25" s="58"/>
      <c r="DU25" s="59"/>
      <c r="DV25" s="54">
        <f t="shared" si="32"/>
        <v>1.6198996655518405</v>
      </c>
      <c r="DW25" s="55">
        <f t="shared" si="33"/>
        <v>2300</v>
      </c>
      <c r="DX25" s="61"/>
      <c r="DY25" s="62"/>
      <c r="DZ25" s="58"/>
      <c r="EA25" s="58"/>
      <c r="EB25" s="59"/>
      <c r="EC25" s="54">
        <f t="shared" si="34"/>
        <v>1.6198996655518405</v>
      </c>
      <c r="ED25" s="55">
        <f t="shared" si="35"/>
        <v>2300</v>
      </c>
      <c r="EE25" s="61"/>
      <c r="EF25" s="62"/>
      <c r="EG25" s="58"/>
      <c r="EH25" s="58"/>
      <c r="EI25" s="59"/>
      <c r="EJ25" s="54">
        <f t="shared" si="36"/>
        <v>1.6198996655518405</v>
      </c>
      <c r="EK25" s="55">
        <f t="shared" si="37"/>
        <v>2300</v>
      </c>
      <c r="EL25" s="61"/>
      <c r="EM25" s="62"/>
      <c r="EN25" s="58"/>
      <c r="EO25" s="58"/>
      <c r="EP25" s="59"/>
      <c r="EQ25" s="54">
        <f t="shared" si="38"/>
        <v>1.6198996655518405</v>
      </c>
      <c r="ER25" s="55">
        <f t="shared" si="39"/>
        <v>2300</v>
      </c>
      <c r="ES25" s="61"/>
      <c r="ET25" s="62"/>
      <c r="EU25" s="58"/>
      <c r="EV25" s="58"/>
      <c r="EW25" s="59"/>
      <c r="EX25" s="54">
        <f t="shared" si="40"/>
        <v>1.6198996655518405</v>
      </c>
      <c r="EY25" s="55">
        <f t="shared" si="41"/>
        <v>2300</v>
      </c>
      <c r="EZ25" s="61"/>
      <c r="FA25" s="62"/>
      <c r="FB25" s="58"/>
      <c r="FC25" s="58"/>
      <c r="FD25" s="59"/>
      <c r="FE25" s="54">
        <f t="shared" si="42"/>
        <v>1.6198996655518405</v>
      </c>
      <c r="FF25" s="55">
        <f t="shared" si="43"/>
        <v>2300</v>
      </c>
      <c r="FG25" s="61"/>
      <c r="FH25" s="62"/>
      <c r="FI25" s="58"/>
      <c r="FJ25" s="58"/>
      <c r="FK25" s="59"/>
      <c r="FL25" s="54">
        <f t="shared" si="44"/>
        <v>1.6198996655518405</v>
      </c>
      <c r="FM25" s="55">
        <f t="shared" si="45"/>
        <v>2300</v>
      </c>
      <c r="FN25" s="61"/>
      <c r="FO25" s="62"/>
      <c r="FP25" s="58"/>
      <c r="FQ25" s="58"/>
      <c r="FR25" s="59"/>
      <c r="FS25" s="54">
        <f t="shared" si="46"/>
        <v>1.6198996655518405</v>
      </c>
      <c r="FT25" s="55">
        <f t="shared" si="47"/>
        <v>2300</v>
      </c>
      <c r="FU25" s="61"/>
      <c r="FV25" s="62"/>
      <c r="FW25" s="58"/>
      <c r="FX25" s="58"/>
      <c r="FY25" s="59"/>
      <c r="FZ25" s="54">
        <f t="shared" si="48"/>
        <v>1.6198996655518405</v>
      </c>
      <c r="GA25" s="55">
        <f t="shared" si="49"/>
        <v>2300</v>
      </c>
      <c r="GB25" s="61"/>
      <c r="GC25" s="62"/>
      <c r="GD25" s="58"/>
      <c r="GE25" s="58"/>
      <c r="GF25" s="59"/>
      <c r="GG25" s="54">
        <f t="shared" si="50"/>
        <v>1.6198996655518405</v>
      </c>
      <c r="GH25" s="55">
        <f t="shared" si="51"/>
        <v>2300</v>
      </c>
      <c r="GI25" s="61"/>
      <c r="GJ25" s="62"/>
      <c r="GK25" s="58"/>
      <c r="GL25" s="58"/>
      <c r="GM25" s="59"/>
      <c r="GN25" s="54">
        <f t="shared" si="52"/>
        <v>1.6198996655518405</v>
      </c>
      <c r="GO25" s="55">
        <f t="shared" si="53"/>
        <v>2300</v>
      </c>
      <c r="GP25" s="61"/>
      <c r="GQ25" s="62"/>
      <c r="GR25" s="58"/>
      <c r="GS25" s="58"/>
      <c r="GT25" s="59"/>
      <c r="GU25" s="54">
        <f t="shared" si="54"/>
        <v>1.6198996655518405</v>
      </c>
      <c r="GV25" s="55">
        <f t="shared" si="55"/>
        <v>2300</v>
      </c>
    </row>
    <row r="26" spans="1:204" s="60" customFormat="1">
      <c r="A26" s="57">
        <v>23</v>
      </c>
      <c r="B26" s="61">
        <v>1</v>
      </c>
      <c r="C26" s="62"/>
      <c r="D26" s="58"/>
      <c r="E26" s="58">
        <v>20</v>
      </c>
      <c r="F26" s="59"/>
      <c r="G26" s="54">
        <f t="shared" si="57"/>
        <v>1.377759197324415</v>
      </c>
      <c r="H26" s="55">
        <f t="shared" si="56"/>
        <v>2300</v>
      </c>
      <c r="I26" s="61">
        <v>2</v>
      </c>
      <c r="J26" s="62"/>
      <c r="K26" s="58">
        <v>20</v>
      </c>
      <c r="L26" s="58"/>
      <c r="M26" s="59"/>
      <c r="N26" s="54">
        <f t="shared" si="0"/>
        <v>1.5590301003344493</v>
      </c>
      <c r="O26" s="55">
        <f t="shared" si="1"/>
        <v>2300</v>
      </c>
      <c r="P26" s="61"/>
      <c r="Q26" s="62"/>
      <c r="R26" s="58"/>
      <c r="S26" s="58"/>
      <c r="T26" s="59"/>
      <c r="U26" s="54">
        <f t="shared" si="2"/>
        <v>1.6198996655518405</v>
      </c>
      <c r="V26" s="55">
        <f t="shared" si="3"/>
        <v>2300</v>
      </c>
      <c r="W26" s="61"/>
      <c r="X26" s="62"/>
      <c r="Y26" s="58"/>
      <c r="Z26" s="58"/>
      <c r="AA26" s="59"/>
      <c r="AB26" s="54">
        <f t="shared" si="4"/>
        <v>1.6198996655518405</v>
      </c>
      <c r="AC26" s="55">
        <f t="shared" si="5"/>
        <v>2300</v>
      </c>
      <c r="AD26" s="61"/>
      <c r="AE26" s="62"/>
      <c r="AF26" s="58"/>
      <c r="AG26" s="58"/>
      <c r="AH26" s="59"/>
      <c r="AI26" s="54">
        <f t="shared" si="6"/>
        <v>1.6198996655518405</v>
      </c>
      <c r="AJ26" s="55">
        <f t="shared" si="7"/>
        <v>2300</v>
      </c>
      <c r="AK26" s="61"/>
      <c r="AL26" s="62"/>
      <c r="AM26" s="58"/>
      <c r="AN26" s="58"/>
      <c r="AO26" s="59"/>
      <c r="AP26" s="54">
        <f t="shared" si="8"/>
        <v>1.6198996655518405</v>
      </c>
      <c r="AQ26" s="55">
        <f t="shared" si="9"/>
        <v>2300</v>
      </c>
      <c r="AR26" s="61"/>
      <c r="AS26" s="62"/>
      <c r="AT26" s="58"/>
      <c r="AU26" s="58"/>
      <c r="AV26" s="59"/>
      <c r="AW26" s="54">
        <f t="shared" si="10"/>
        <v>1.6198996655518405</v>
      </c>
      <c r="AX26" s="55">
        <f t="shared" si="11"/>
        <v>2300</v>
      </c>
      <c r="AY26" s="61"/>
      <c r="AZ26" s="62"/>
      <c r="BA26" s="58"/>
      <c r="BB26" s="58"/>
      <c r="BC26" s="59"/>
      <c r="BD26" s="54">
        <f t="shared" si="12"/>
        <v>1.6198996655518405</v>
      </c>
      <c r="BE26" s="55">
        <f t="shared" si="13"/>
        <v>2300</v>
      </c>
      <c r="BF26" s="61"/>
      <c r="BG26" s="62"/>
      <c r="BH26" s="58"/>
      <c r="BI26" s="58"/>
      <c r="BJ26" s="59"/>
      <c r="BK26" s="54">
        <f t="shared" si="14"/>
        <v>1.6198996655518405</v>
      </c>
      <c r="BL26" s="55">
        <f t="shared" si="15"/>
        <v>2300</v>
      </c>
      <c r="BM26" s="61"/>
      <c r="BN26" s="62"/>
      <c r="BO26" s="58"/>
      <c r="BP26" s="58"/>
      <c r="BQ26" s="59"/>
      <c r="BR26" s="54">
        <f t="shared" si="16"/>
        <v>1.6198996655518405</v>
      </c>
      <c r="BS26" s="55">
        <f t="shared" si="17"/>
        <v>2300</v>
      </c>
      <c r="BT26" s="61"/>
      <c r="BU26" s="62"/>
      <c r="BV26" s="58"/>
      <c r="BW26" s="58"/>
      <c r="BX26" s="59"/>
      <c r="BY26" s="54">
        <f t="shared" si="18"/>
        <v>1.6198996655518405</v>
      </c>
      <c r="BZ26" s="55">
        <f t="shared" si="19"/>
        <v>2300</v>
      </c>
      <c r="CA26" s="61"/>
      <c r="CB26" s="62"/>
      <c r="CC26" s="58"/>
      <c r="CD26" s="58"/>
      <c r="CE26" s="59"/>
      <c r="CF26" s="54">
        <f t="shared" si="20"/>
        <v>1.6198996655518405</v>
      </c>
      <c r="CG26" s="55">
        <f t="shared" si="21"/>
        <v>2300</v>
      </c>
      <c r="CH26" s="61"/>
      <c r="CI26" s="62"/>
      <c r="CJ26" s="58"/>
      <c r="CK26" s="58"/>
      <c r="CL26" s="59"/>
      <c r="CM26" s="54">
        <f t="shared" si="22"/>
        <v>1.6198996655518405</v>
      </c>
      <c r="CN26" s="55">
        <f t="shared" si="23"/>
        <v>2300</v>
      </c>
      <c r="CO26" s="61"/>
      <c r="CP26" s="62"/>
      <c r="CQ26" s="58"/>
      <c r="CR26" s="58"/>
      <c r="CS26" s="59"/>
      <c r="CT26" s="54">
        <f t="shared" si="24"/>
        <v>1.6198996655518405</v>
      </c>
      <c r="CU26" s="55">
        <f t="shared" si="25"/>
        <v>2300</v>
      </c>
      <c r="CV26" s="61"/>
      <c r="CW26" s="62"/>
      <c r="CX26" s="58"/>
      <c r="CY26" s="58"/>
      <c r="CZ26" s="59"/>
      <c r="DA26" s="54">
        <f t="shared" si="26"/>
        <v>1.6198996655518405</v>
      </c>
      <c r="DB26" s="55">
        <f t="shared" si="27"/>
        <v>2300</v>
      </c>
      <c r="DC26" s="61"/>
      <c r="DD26" s="62"/>
      <c r="DE26" s="58"/>
      <c r="DF26" s="58"/>
      <c r="DG26" s="59"/>
      <c r="DH26" s="54">
        <f t="shared" si="28"/>
        <v>1.6198996655518405</v>
      </c>
      <c r="DI26" s="55">
        <f t="shared" si="29"/>
        <v>2300</v>
      </c>
      <c r="DJ26" s="61"/>
      <c r="DK26" s="62"/>
      <c r="DL26" s="58"/>
      <c r="DM26" s="58"/>
      <c r="DN26" s="59"/>
      <c r="DO26" s="54">
        <f t="shared" si="30"/>
        <v>1.6198996655518405</v>
      </c>
      <c r="DP26" s="55">
        <f t="shared" si="31"/>
        <v>2300</v>
      </c>
      <c r="DQ26" s="61"/>
      <c r="DR26" s="62"/>
      <c r="DS26" s="58"/>
      <c r="DT26" s="58"/>
      <c r="DU26" s="59"/>
      <c r="DV26" s="54">
        <f t="shared" si="32"/>
        <v>1.6198996655518405</v>
      </c>
      <c r="DW26" s="55">
        <f t="shared" si="33"/>
        <v>2300</v>
      </c>
      <c r="DX26" s="61"/>
      <c r="DY26" s="62"/>
      <c r="DZ26" s="58"/>
      <c r="EA26" s="58"/>
      <c r="EB26" s="59"/>
      <c r="EC26" s="54">
        <f t="shared" si="34"/>
        <v>1.6198996655518405</v>
      </c>
      <c r="ED26" s="55">
        <f t="shared" si="35"/>
        <v>2300</v>
      </c>
      <c r="EE26" s="61"/>
      <c r="EF26" s="62"/>
      <c r="EG26" s="58"/>
      <c r="EH26" s="58"/>
      <c r="EI26" s="59"/>
      <c r="EJ26" s="54">
        <f t="shared" si="36"/>
        <v>1.6198996655518405</v>
      </c>
      <c r="EK26" s="55">
        <f t="shared" si="37"/>
        <v>2300</v>
      </c>
      <c r="EL26" s="61"/>
      <c r="EM26" s="62"/>
      <c r="EN26" s="58"/>
      <c r="EO26" s="58"/>
      <c r="EP26" s="59"/>
      <c r="EQ26" s="54">
        <f t="shared" si="38"/>
        <v>1.6198996655518405</v>
      </c>
      <c r="ER26" s="55">
        <f t="shared" si="39"/>
        <v>2300</v>
      </c>
      <c r="ES26" s="61"/>
      <c r="ET26" s="62"/>
      <c r="EU26" s="58"/>
      <c r="EV26" s="58"/>
      <c r="EW26" s="59"/>
      <c r="EX26" s="54">
        <f t="shared" si="40"/>
        <v>1.6198996655518405</v>
      </c>
      <c r="EY26" s="55">
        <f t="shared" si="41"/>
        <v>2300</v>
      </c>
      <c r="EZ26" s="61"/>
      <c r="FA26" s="62"/>
      <c r="FB26" s="58"/>
      <c r="FC26" s="58"/>
      <c r="FD26" s="59"/>
      <c r="FE26" s="54">
        <f t="shared" si="42"/>
        <v>1.6198996655518405</v>
      </c>
      <c r="FF26" s="55">
        <f t="shared" si="43"/>
        <v>2300</v>
      </c>
      <c r="FG26" s="61"/>
      <c r="FH26" s="62"/>
      <c r="FI26" s="58"/>
      <c r="FJ26" s="58"/>
      <c r="FK26" s="59"/>
      <c r="FL26" s="54">
        <f t="shared" si="44"/>
        <v>1.6198996655518405</v>
      </c>
      <c r="FM26" s="55">
        <f t="shared" si="45"/>
        <v>2300</v>
      </c>
      <c r="FN26" s="61"/>
      <c r="FO26" s="62"/>
      <c r="FP26" s="58"/>
      <c r="FQ26" s="58"/>
      <c r="FR26" s="59"/>
      <c r="FS26" s="54">
        <f t="shared" si="46"/>
        <v>1.6198996655518405</v>
      </c>
      <c r="FT26" s="55">
        <f t="shared" si="47"/>
        <v>2300</v>
      </c>
      <c r="FU26" s="61"/>
      <c r="FV26" s="62"/>
      <c r="FW26" s="58"/>
      <c r="FX26" s="58"/>
      <c r="FY26" s="59"/>
      <c r="FZ26" s="54">
        <f t="shared" si="48"/>
        <v>1.6198996655518405</v>
      </c>
      <c r="GA26" s="55">
        <f t="shared" si="49"/>
        <v>2300</v>
      </c>
      <c r="GB26" s="61"/>
      <c r="GC26" s="62"/>
      <c r="GD26" s="58"/>
      <c r="GE26" s="58"/>
      <c r="GF26" s="59"/>
      <c r="GG26" s="54">
        <f t="shared" si="50"/>
        <v>1.6198996655518405</v>
      </c>
      <c r="GH26" s="55">
        <f t="shared" si="51"/>
        <v>2300</v>
      </c>
      <c r="GI26" s="61"/>
      <c r="GJ26" s="62"/>
      <c r="GK26" s="58"/>
      <c r="GL26" s="58"/>
      <c r="GM26" s="59"/>
      <c r="GN26" s="54">
        <f t="shared" si="52"/>
        <v>1.6198996655518405</v>
      </c>
      <c r="GO26" s="55">
        <f t="shared" si="53"/>
        <v>2300</v>
      </c>
      <c r="GP26" s="61"/>
      <c r="GQ26" s="62"/>
      <c r="GR26" s="58"/>
      <c r="GS26" s="58"/>
      <c r="GT26" s="59"/>
      <c r="GU26" s="54">
        <f t="shared" si="54"/>
        <v>1.6198996655518405</v>
      </c>
      <c r="GV26" s="55">
        <f t="shared" si="55"/>
        <v>2300</v>
      </c>
    </row>
    <row r="27" spans="1:204" s="60" customFormat="1">
      <c r="A27" s="57">
        <v>24</v>
      </c>
      <c r="B27" s="61">
        <v>1</v>
      </c>
      <c r="C27" s="62"/>
      <c r="D27" s="58"/>
      <c r="E27" s="58">
        <v>30</v>
      </c>
      <c r="F27" s="59"/>
      <c r="G27" s="54">
        <f t="shared" si="57"/>
        <v>1.3862876254180605</v>
      </c>
      <c r="H27" s="55">
        <f t="shared" si="56"/>
        <v>2300</v>
      </c>
      <c r="I27" s="61"/>
      <c r="J27" s="62"/>
      <c r="K27" s="58">
        <v>20</v>
      </c>
      <c r="L27" s="58"/>
      <c r="M27" s="59"/>
      <c r="N27" s="54">
        <f t="shared" si="0"/>
        <v>1.5633779264214061</v>
      </c>
      <c r="O27" s="55">
        <f t="shared" si="1"/>
        <v>2300</v>
      </c>
      <c r="P27" s="61"/>
      <c r="Q27" s="62"/>
      <c r="R27" s="58"/>
      <c r="S27" s="58"/>
      <c r="T27" s="59"/>
      <c r="U27" s="54">
        <f t="shared" si="2"/>
        <v>1.6198996655518405</v>
      </c>
      <c r="V27" s="55">
        <f t="shared" si="3"/>
        <v>2300</v>
      </c>
      <c r="W27" s="61"/>
      <c r="X27" s="62"/>
      <c r="Y27" s="58"/>
      <c r="Z27" s="58"/>
      <c r="AA27" s="59"/>
      <c r="AB27" s="54">
        <f t="shared" si="4"/>
        <v>1.6198996655518405</v>
      </c>
      <c r="AC27" s="55">
        <f t="shared" si="5"/>
        <v>2300</v>
      </c>
      <c r="AD27" s="61"/>
      <c r="AE27" s="62"/>
      <c r="AF27" s="58"/>
      <c r="AG27" s="58"/>
      <c r="AH27" s="59"/>
      <c r="AI27" s="54">
        <f t="shared" si="6"/>
        <v>1.6198996655518405</v>
      </c>
      <c r="AJ27" s="55">
        <f t="shared" si="7"/>
        <v>2300</v>
      </c>
      <c r="AK27" s="61"/>
      <c r="AL27" s="62"/>
      <c r="AM27" s="58"/>
      <c r="AN27" s="58"/>
      <c r="AO27" s="59"/>
      <c r="AP27" s="54">
        <f t="shared" si="8"/>
        <v>1.6198996655518405</v>
      </c>
      <c r="AQ27" s="55">
        <f t="shared" si="9"/>
        <v>2300</v>
      </c>
      <c r="AR27" s="61"/>
      <c r="AS27" s="62"/>
      <c r="AT27" s="58"/>
      <c r="AU27" s="58"/>
      <c r="AV27" s="59"/>
      <c r="AW27" s="54">
        <f t="shared" si="10"/>
        <v>1.6198996655518405</v>
      </c>
      <c r="AX27" s="55">
        <f t="shared" si="11"/>
        <v>2300</v>
      </c>
      <c r="AY27" s="61"/>
      <c r="AZ27" s="62"/>
      <c r="BA27" s="58"/>
      <c r="BB27" s="58"/>
      <c r="BC27" s="59"/>
      <c r="BD27" s="54">
        <f t="shared" si="12"/>
        <v>1.6198996655518405</v>
      </c>
      <c r="BE27" s="55">
        <f t="shared" si="13"/>
        <v>2300</v>
      </c>
      <c r="BF27" s="61"/>
      <c r="BG27" s="62"/>
      <c r="BH27" s="58"/>
      <c r="BI27" s="58"/>
      <c r="BJ27" s="59"/>
      <c r="BK27" s="54">
        <f t="shared" si="14"/>
        <v>1.6198996655518405</v>
      </c>
      <c r="BL27" s="55">
        <f t="shared" si="15"/>
        <v>2300</v>
      </c>
      <c r="BM27" s="61"/>
      <c r="BN27" s="62"/>
      <c r="BO27" s="58"/>
      <c r="BP27" s="58"/>
      <c r="BQ27" s="59"/>
      <c r="BR27" s="54">
        <f t="shared" si="16"/>
        <v>1.6198996655518405</v>
      </c>
      <c r="BS27" s="55">
        <f t="shared" si="17"/>
        <v>2300</v>
      </c>
      <c r="BT27" s="61"/>
      <c r="BU27" s="62"/>
      <c r="BV27" s="58"/>
      <c r="BW27" s="58"/>
      <c r="BX27" s="59"/>
      <c r="BY27" s="54">
        <f t="shared" si="18"/>
        <v>1.6198996655518405</v>
      </c>
      <c r="BZ27" s="55">
        <f t="shared" si="19"/>
        <v>2300</v>
      </c>
      <c r="CA27" s="61"/>
      <c r="CB27" s="62"/>
      <c r="CC27" s="58"/>
      <c r="CD27" s="58"/>
      <c r="CE27" s="59"/>
      <c r="CF27" s="54">
        <f t="shared" si="20"/>
        <v>1.6198996655518405</v>
      </c>
      <c r="CG27" s="55">
        <f t="shared" si="21"/>
        <v>2300</v>
      </c>
      <c r="CH27" s="61"/>
      <c r="CI27" s="62"/>
      <c r="CJ27" s="58"/>
      <c r="CK27" s="58"/>
      <c r="CL27" s="59"/>
      <c r="CM27" s="54">
        <f t="shared" si="22"/>
        <v>1.6198996655518405</v>
      </c>
      <c r="CN27" s="55">
        <f t="shared" si="23"/>
        <v>2300</v>
      </c>
      <c r="CO27" s="61"/>
      <c r="CP27" s="62"/>
      <c r="CQ27" s="58"/>
      <c r="CR27" s="58"/>
      <c r="CS27" s="59"/>
      <c r="CT27" s="54">
        <f t="shared" si="24"/>
        <v>1.6198996655518405</v>
      </c>
      <c r="CU27" s="55">
        <f t="shared" si="25"/>
        <v>2300</v>
      </c>
      <c r="CV27" s="61"/>
      <c r="CW27" s="62"/>
      <c r="CX27" s="58"/>
      <c r="CY27" s="58"/>
      <c r="CZ27" s="59"/>
      <c r="DA27" s="54">
        <f t="shared" si="26"/>
        <v>1.6198996655518405</v>
      </c>
      <c r="DB27" s="55">
        <f t="shared" si="27"/>
        <v>2300</v>
      </c>
      <c r="DC27" s="61"/>
      <c r="DD27" s="62"/>
      <c r="DE27" s="58"/>
      <c r="DF27" s="58"/>
      <c r="DG27" s="59"/>
      <c r="DH27" s="54">
        <f t="shared" si="28"/>
        <v>1.6198996655518405</v>
      </c>
      <c r="DI27" s="55">
        <f t="shared" si="29"/>
        <v>2300</v>
      </c>
      <c r="DJ27" s="61"/>
      <c r="DK27" s="62"/>
      <c r="DL27" s="58"/>
      <c r="DM27" s="58"/>
      <c r="DN27" s="59"/>
      <c r="DO27" s="54">
        <f t="shared" si="30"/>
        <v>1.6198996655518405</v>
      </c>
      <c r="DP27" s="55">
        <f t="shared" si="31"/>
        <v>2300</v>
      </c>
      <c r="DQ27" s="61"/>
      <c r="DR27" s="62"/>
      <c r="DS27" s="58"/>
      <c r="DT27" s="58"/>
      <c r="DU27" s="59"/>
      <c r="DV27" s="54">
        <f t="shared" si="32"/>
        <v>1.6198996655518405</v>
      </c>
      <c r="DW27" s="55">
        <f t="shared" si="33"/>
        <v>2300</v>
      </c>
      <c r="DX27" s="61"/>
      <c r="DY27" s="62"/>
      <c r="DZ27" s="58"/>
      <c r="EA27" s="58"/>
      <c r="EB27" s="59"/>
      <c r="EC27" s="54">
        <f t="shared" si="34"/>
        <v>1.6198996655518405</v>
      </c>
      <c r="ED27" s="55">
        <f t="shared" si="35"/>
        <v>2300</v>
      </c>
      <c r="EE27" s="61"/>
      <c r="EF27" s="62"/>
      <c r="EG27" s="58"/>
      <c r="EH27" s="58"/>
      <c r="EI27" s="59"/>
      <c r="EJ27" s="54">
        <f t="shared" si="36"/>
        <v>1.6198996655518405</v>
      </c>
      <c r="EK27" s="55">
        <f t="shared" si="37"/>
        <v>2300</v>
      </c>
      <c r="EL27" s="61"/>
      <c r="EM27" s="62"/>
      <c r="EN27" s="58"/>
      <c r="EO27" s="58"/>
      <c r="EP27" s="59"/>
      <c r="EQ27" s="54">
        <f t="shared" si="38"/>
        <v>1.6198996655518405</v>
      </c>
      <c r="ER27" s="55">
        <f t="shared" si="39"/>
        <v>2300</v>
      </c>
      <c r="ES27" s="61"/>
      <c r="ET27" s="62"/>
      <c r="EU27" s="58"/>
      <c r="EV27" s="58"/>
      <c r="EW27" s="59"/>
      <c r="EX27" s="54">
        <f t="shared" si="40"/>
        <v>1.6198996655518405</v>
      </c>
      <c r="EY27" s="55">
        <f t="shared" si="41"/>
        <v>2300</v>
      </c>
      <c r="EZ27" s="61"/>
      <c r="FA27" s="62"/>
      <c r="FB27" s="58"/>
      <c r="FC27" s="58"/>
      <c r="FD27" s="59"/>
      <c r="FE27" s="54">
        <f t="shared" si="42"/>
        <v>1.6198996655518405</v>
      </c>
      <c r="FF27" s="55">
        <f t="shared" si="43"/>
        <v>2300</v>
      </c>
      <c r="FG27" s="61"/>
      <c r="FH27" s="62"/>
      <c r="FI27" s="58"/>
      <c r="FJ27" s="58"/>
      <c r="FK27" s="59"/>
      <c r="FL27" s="54">
        <f t="shared" si="44"/>
        <v>1.6198996655518405</v>
      </c>
      <c r="FM27" s="55">
        <f t="shared" si="45"/>
        <v>2300</v>
      </c>
      <c r="FN27" s="61"/>
      <c r="FO27" s="62"/>
      <c r="FP27" s="58"/>
      <c r="FQ27" s="58"/>
      <c r="FR27" s="59"/>
      <c r="FS27" s="54">
        <f t="shared" si="46"/>
        <v>1.6198996655518405</v>
      </c>
      <c r="FT27" s="55">
        <f t="shared" si="47"/>
        <v>2300</v>
      </c>
      <c r="FU27" s="61"/>
      <c r="FV27" s="62"/>
      <c r="FW27" s="58"/>
      <c r="FX27" s="58"/>
      <c r="FY27" s="59"/>
      <c r="FZ27" s="54">
        <f t="shared" si="48"/>
        <v>1.6198996655518405</v>
      </c>
      <c r="GA27" s="55">
        <f t="shared" si="49"/>
        <v>2300</v>
      </c>
      <c r="GB27" s="61"/>
      <c r="GC27" s="62"/>
      <c r="GD27" s="58"/>
      <c r="GE27" s="58"/>
      <c r="GF27" s="59"/>
      <c r="GG27" s="54">
        <f t="shared" si="50"/>
        <v>1.6198996655518405</v>
      </c>
      <c r="GH27" s="55">
        <f t="shared" si="51"/>
        <v>2300</v>
      </c>
      <c r="GI27" s="61"/>
      <c r="GJ27" s="62"/>
      <c r="GK27" s="58"/>
      <c r="GL27" s="58"/>
      <c r="GM27" s="59"/>
      <c r="GN27" s="54">
        <f t="shared" si="52"/>
        <v>1.6198996655518405</v>
      </c>
      <c r="GO27" s="55">
        <f t="shared" si="53"/>
        <v>2300</v>
      </c>
      <c r="GP27" s="61"/>
      <c r="GQ27" s="62"/>
      <c r="GR27" s="58"/>
      <c r="GS27" s="58"/>
      <c r="GT27" s="59"/>
      <c r="GU27" s="54">
        <f t="shared" si="54"/>
        <v>1.6198996655518405</v>
      </c>
      <c r="GV27" s="55">
        <f t="shared" si="55"/>
        <v>2300</v>
      </c>
    </row>
    <row r="28" spans="1:204" s="60" customFormat="1">
      <c r="A28" s="57">
        <v>25</v>
      </c>
      <c r="B28" s="61">
        <v>1</v>
      </c>
      <c r="C28" s="62"/>
      <c r="D28" s="58"/>
      <c r="E28" s="58">
        <v>30</v>
      </c>
      <c r="F28" s="59"/>
      <c r="G28" s="54">
        <f t="shared" si="57"/>
        <v>1.394816053511706</v>
      </c>
      <c r="H28" s="55">
        <f t="shared" si="56"/>
        <v>2300</v>
      </c>
      <c r="I28" s="61">
        <v>2</v>
      </c>
      <c r="J28" s="62"/>
      <c r="K28" s="58">
        <v>20</v>
      </c>
      <c r="L28" s="58"/>
      <c r="M28" s="59"/>
      <c r="N28" s="54">
        <f t="shared" si="0"/>
        <v>1.5717391304347841</v>
      </c>
      <c r="O28" s="55">
        <f t="shared" si="1"/>
        <v>2300</v>
      </c>
      <c r="P28" s="61"/>
      <c r="Q28" s="62"/>
      <c r="R28" s="58"/>
      <c r="S28" s="58"/>
      <c r="T28" s="59"/>
      <c r="U28" s="54">
        <f t="shared" si="2"/>
        <v>1.6198996655518405</v>
      </c>
      <c r="V28" s="55">
        <f t="shared" si="3"/>
        <v>2300</v>
      </c>
      <c r="W28" s="61"/>
      <c r="X28" s="62"/>
      <c r="Y28" s="58"/>
      <c r="Z28" s="58"/>
      <c r="AA28" s="59"/>
      <c r="AB28" s="54">
        <f t="shared" si="4"/>
        <v>1.6198996655518405</v>
      </c>
      <c r="AC28" s="55">
        <f t="shared" si="5"/>
        <v>2300</v>
      </c>
      <c r="AD28" s="61"/>
      <c r="AE28" s="62"/>
      <c r="AF28" s="58"/>
      <c r="AG28" s="58"/>
      <c r="AH28" s="59"/>
      <c r="AI28" s="54">
        <f t="shared" si="6"/>
        <v>1.6198996655518405</v>
      </c>
      <c r="AJ28" s="55">
        <f t="shared" si="7"/>
        <v>2300</v>
      </c>
      <c r="AK28" s="61"/>
      <c r="AL28" s="62"/>
      <c r="AM28" s="58"/>
      <c r="AN28" s="58"/>
      <c r="AO28" s="59"/>
      <c r="AP28" s="54">
        <f t="shared" si="8"/>
        <v>1.6198996655518405</v>
      </c>
      <c r="AQ28" s="55">
        <f t="shared" si="9"/>
        <v>2300</v>
      </c>
      <c r="AR28" s="61"/>
      <c r="AS28" s="62"/>
      <c r="AT28" s="58"/>
      <c r="AU28" s="58"/>
      <c r="AV28" s="59"/>
      <c r="AW28" s="54">
        <f t="shared" si="10"/>
        <v>1.6198996655518405</v>
      </c>
      <c r="AX28" s="55">
        <f t="shared" si="11"/>
        <v>2300</v>
      </c>
      <c r="AY28" s="61"/>
      <c r="AZ28" s="62"/>
      <c r="BA28" s="58"/>
      <c r="BB28" s="58"/>
      <c r="BC28" s="59"/>
      <c r="BD28" s="54">
        <f t="shared" si="12"/>
        <v>1.6198996655518405</v>
      </c>
      <c r="BE28" s="55">
        <f t="shared" si="13"/>
        <v>2300</v>
      </c>
      <c r="BF28" s="61"/>
      <c r="BG28" s="62"/>
      <c r="BH28" s="58"/>
      <c r="BI28" s="58"/>
      <c r="BJ28" s="59"/>
      <c r="BK28" s="54">
        <f t="shared" si="14"/>
        <v>1.6198996655518405</v>
      </c>
      <c r="BL28" s="55">
        <f t="shared" si="15"/>
        <v>2300</v>
      </c>
      <c r="BM28" s="61"/>
      <c r="BN28" s="62"/>
      <c r="BO28" s="58"/>
      <c r="BP28" s="58"/>
      <c r="BQ28" s="59"/>
      <c r="BR28" s="54">
        <f t="shared" si="16"/>
        <v>1.6198996655518405</v>
      </c>
      <c r="BS28" s="55">
        <f t="shared" si="17"/>
        <v>2300</v>
      </c>
      <c r="BT28" s="61"/>
      <c r="BU28" s="62"/>
      <c r="BV28" s="58"/>
      <c r="BW28" s="58"/>
      <c r="BX28" s="59"/>
      <c r="BY28" s="54">
        <f t="shared" si="18"/>
        <v>1.6198996655518405</v>
      </c>
      <c r="BZ28" s="55">
        <f t="shared" si="19"/>
        <v>2300</v>
      </c>
      <c r="CA28" s="61"/>
      <c r="CB28" s="62"/>
      <c r="CC28" s="58"/>
      <c r="CD28" s="58"/>
      <c r="CE28" s="59"/>
      <c r="CF28" s="54">
        <f t="shared" si="20"/>
        <v>1.6198996655518405</v>
      </c>
      <c r="CG28" s="55">
        <f t="shared" si="21"/>
        <v>2300</v>
      </c>
      <c r="CH28" s="61"/>
      <c r="CI28" s="62"/>
      <c r="CJ28" s="58"/>
      <c r="CK28" s="58"/>
      <c r="CL28" s="59"/>
      <c r="CM28" s="54">
        <f t="shared" si="22"/>
        <v>1.6198996655518405</v>
      </c>
      <c r="CN28" s="55">
        <f t="shared" si="23"/>
        <v>2300</v>
      </c>
      <c r="CO28" s="61"/>
      <c r="CP28" s="62"/>
      <c r="CQ28" s="58"/>
      <c r="CR28" s="58"/>
      <c r="CS28" s="59"/>
      <c r="CT28" s="54">
        <f t="shared" si="24"/>
        <v>1.6198996655518405</v>
      </c>
      <c r="CU28" s="55">
        <f t="shared" si="25"/>
        <v>2300</v>
      </c>
      <c r="CV28" s="61"/>
      <c r="CW28" s="62"/>
      <c r="CX28" s="58"/>
      <c r="CY28" s="58"/>
      <c r="CZ28" s="59"/>
      <c r="DA28" s="54">
        <f t="shared" si="26"/>
        <v>1.6198996655518405</v>
      </c>
      <c r="DB28" s="55">
        <f t="shared" si="27"/>
        <v>2300</v>
      </c>
      <c r="DC28" s="61"/>
      <c r="DD28" s="62"/>
      <c r="DE28" s="58"/>
      <c r="DF28" s="58"/>
      <c r="DG28" s="59"/>
      <c r="DH28" s="54">
        <f t="shared" si="28"/>
        <v>1.6198996655518405</v>
      </c>
      <c r="DI28" s="55">
        <f t="shared" si="29"/>
        <v>2300</v>
      </c>
      <c r="DJ28" s="61"/>
      <c r="DK28" s="62"/>
      <c r="DL28" s="58"/>
      <c r="DM28" s="58"/>
      <c r="DN28" s="59"/>
      <c r="DO28" s="54">
        <f t="shared" si="30"/>
        <v>1.6198996655518405</v>
      </c>
      <c r="DP28" s="55">
        <f t="shared" si="31"/>
        <v>2300</v>
      </c>
      <c r="DQ28" s="61"/>
      <c r="DR28" s="62"/>
      <c r="DS28" s="58"/>
      <c r="DT28" s="58"/>
      <c r="DU28" s="59"/>
      <c r="DV28" s="54">
        <f t="shared" si="32"/>
        <v>1.6198996655518405</v>
      </c>
      <c r="DW28" s="55">
        <f t="shared" si="33"/>
        <v>2300</v>
      </c>
      <c r="DX28" s="61"/>
      <c r="DY28" s="62"/>
      <c r="DZ28" s="58"/>
      <c r="EA28" s="58"/>
      <c r="EB28" s="59"/>
      <c r="EC28" s="54">
        <f t="shared" si="34"/>
        <v>1.6198996655518405</v>
      </c>
      <c r="ED28" s="55">
        <f t="shared" si="35"/>
        <v>2300</v>
      </c>
      <c r="EE28" s="61"/>
      <c r="EF28" s="62"/>
      <c r="EG28" s="58"/>
      <c r="EH28" s="58"/>
      <c r="EI28" s="59"/>
      <c r="EJ28" s="54">
        <f t="shared" si="36"/>
        <v>1.6198996655518405</v>
      </c>
      <c r="EK28" s="55">
        <f t="shared" si="37"/>
        <v>2300</v>
      </c>
      <c r="EL28" s="61"/>
      <c r="EM28" s="62"/>
      <c r="EN28" s="58"/>
      <c r="EO28" s="58"/>
      <c r="EP28" s="59"/>
      <c r="EQ28" s="54">
        <f t="shared" si="38"/>
        <v>1.6198996655518405</v>
      </c>
      <c r="ER28" s="55">
        <f t="shared" si="39"/>
        <v>2300</v>
      </c>
      <c r="ES28" s="61"/>
      <c r="ET28" s="62"/>
      <c r="EU28" s="58"/>
      <c r="EV28" s="58"/>
      <c r="EW28" s="59"/>
      <c r="EX28" s="54">
        <f t="shared" si="40"/>
        <v>1.6198996655518405</v>
      </c>
      <c r="EY28" s="55">
        <f t="shared" si="41"/>
        <v>2300</v>
      </c>
      <c r="EZ28" s="61"/>
      <c r="FA28" s="62"/>
      <c r="FB28" s="58"/>
      <c r="FC28" s="58"/>
      <c r="FD28" s="59"/>
      <c r="FE28" s="54">
        <f t="shared" si="42"/>
        <v>1.6198996655518405</v>
      </c>
      <c r="FF28" s="55">
        <f t="shared" si="43"/>
        <v>2300</v>
      </c>
      <c r="FG28" s="61"/>
      <c r="FH28" s="62"/>
      <c r="FI28" s="58"/>
      <c r="FJ28" s="58"/>
      <c r="FK28" s="59"/>
      <c r="FL28" s="54">
        <f t="shared" si="44"/>
        <v>1.6198996655518405</v>
      </c>
      <c r="FM28" s="55">
        <f t="shared" si="45"/>
        <v>2300</v>
      </c>
      <c r="FN28" s="61"/>
      <c r="FO28" s="62"/>
      <c r="FP28" s="58"/>
      <c r="FQ28" s="58"/>
      <c r="FR28" s="59"/>
      <c r="FS28" s="54">
        <f t="shared" si="46"/>
        <v>1.6198996655518405</v>
      </c>
      <c r="FT28" s="55">
        <f t="shared" si="47"/>
        <v>2300</v>
      </c>
      <c r="FU28" s="61"/>
      <c r="FV28" s="62"/>
      <c r="FW28" s="58"/>
      <c r="FX28" s="58"/>
      <c r="FY28" s="59"/>
      <c r="FZ28" s="54">
        <f t="shared" si="48"/>
        <v>1.6198996655518405</v>
      </c>
      <c r="GA28" s="55">
        <f t="shared" si="49"/>
        <v>2300</v>
      </c>
      <c r="GB28" s="61"/>
      <c r="GC28" s="62"/>
      <c r="GD28" s="58"/>
      <c r="GE28" s="58"/>
      <c r="GF28" s="59"/>
      <c r="GG28" s="54">
        <f t="shared" si="50"/>
        <v>1.6198996655518405</v>
      </c>
      <c r="GH28" s="55">
        <f t="shared" si="51"/>
        <v>2300</v>
      </c>
      <c r="GI28" s="61"/>
      <c r="GJ28" s="62"/>
      <c r="GK28" s="58"/>
      <c r="GL28" s="58"/>
      <c r="GM28" s="59"/>
      <c r="GN28" s="54">
        <f t="shared" si="52"/>
        <v>1.6198996655518405</v>
      </c>
      <c r="GO28" s="55">
        <f t="shared" si="53"/>
        <v>2300</v>
      </c>
      <c r="GP28" s="61"/>
      <c r="GQ28" s="62"/>
      <c r="GR28" s="58"/>
      <c r="GS28" s="58"/>
      <c r="GT28" s="59"/>
      <c r="GU28" s="54">
        <f t="shared" si="54"/>
        <v>1.6198996655518405</v>
      </c>
      <c r="GV28" s="55">
        <f t="shared" si="55"/>
        <v>2300</v>
      </c>
    </row>
    <row r="29" spans="1:204" s="60" customFormat="1">
      <c r="A29" s="57">
        <v>26</v>
      </c>
      <c r="B29" s="61">
        <v>1</v>
      </c>
      <c r="C29" s="62"/>
      <c r="D29" s="58"/>
      <c r="E29" s="58">
        <v>20</v>
      </c>
      <c r="F29" s="59"/>
      <c r="G29" s="54">
        <f t="shared" si="57"/>
        <v>1.4011705685618732</v>
      </c>
      <c r="H29" s="55">
        <f t="shared" si="56"/>
        <v>2300</v>
      </c>
      <c r="I29" s="61">
        <v>2</v>
      </c>
      <c r="J29" s="62"/>
      <c r="K29" s="58">
        <v>20</v>
      </c>
      <c r="L29" s="58"/>
      <c r="M29" s="59"/>
      <c r="N29" s="54">
        <f t="shared" si="0"/>
        <v>1.5801003344481619</v>
      </c>
      <c r="O29" s="55">
        <f t="shared" si="1"/>
        <v>2300</v>
      </c>
      <c r="P29" s="61"/>
      <c r="Q29" s="62"/>
      <c r="R29" s="58"/>
      <c r="S29" s="58"/>
      <c r="T29" s="59"/>
      <c r="U29" s="54">
        <f t="shared" si="2"/>
        <v>1.6198996655518405</v>
      </c>
      <c r="V29" s="55">
        <f t="shared" si="3"/>
        <v>2300</v>
      </c>
      <c r="W29" s="61"/>
      <c r="X29" s="62"/>
      <c r="Y29" s="58"/>
      <c r="Z29" s="58"/>
      <c r="AA29" s="59"/>
      <c r="AB29" s="54">
        <f t="shared" si="4"/>
        <v>1.6198996655518405</v>
      </c>
      <c r="AC29" s="55">
        <f t="shared" si="5"/>
        <v>2300</v>
      </c>
      <c r="AD29" s="61"/>
      <c r="AE29" s="62"/>
      <c r="AF29" s="58"/>
      <c r="AG29" s="58"/>
      <c r="AH29" s="59"/>
      <c r="AI29" s="54">
        <f t="shared" si="6"/>
        <v>1.6198996655518405</v>
      </c>
      <c r="AJ29" s="55">
        <f t="shared" si="7"/>
        <v>2300</v>
      </c>
      <c r="AK29" s="61"/>
      <c r="AL29" s="62"/>
      <c r="AM29" s="58"/>
      <c r="AN29" s="58"/>
      <c r="AO29" s="59"/>
      <c r="AP29" s="54">
        <f t="shared" si="8"/>
        <v>1.6198996655518405</v>
      </c>
      <c r="AQ29" s="55">
        <f t="shared" si="9"/>
        <v>2300</v>
      </c>
      <c r="AR29" s="61"/>
      <c r="AS29" s="62"/>
      <c r="AT29" s="58"/>
      <c r="AU29" s="58"/>
      <c r="AV29" s="59"/>
      <c r="AW29" s="54">
        <f t="shared" si="10"/>
        <v>1.6198996655518405</v>
      </c>
      <c r="AX29" s="55">
        <f t="shared" si="11"/>
        <v>2300</v>
      </c>
      <c r="AY29" s="61"/>
      <c r="AZ29" s="62"/>
      <c r="BA29" s="58"/>
      <c r="BB29" s="58"/>
      <c r="BC29" s="59"/>
      <c r="BD29" s="54">
        <f t="shared" si="12"/>
        <v>1.6198996655518405</v>
      </c>
      <c r="BE29" s="55">
        <f t="shared" si="13"/>
        <v>2300</v>
      </c>
      <c r="BF29" s="61"/>
      <c r="BG29" s="62"/>
      <c r="BH29" s="58"/>
      <c r="BI29" s="58"/>
      <c r="BJ29" s="59"/>
      <c r="BK29" s="54">
        <f t="shared" si="14"/>
        <v>1.6198996655518405</v>
      </c>
      <c r="BL29" s="55">
        <f t="shared" si="15"/>
        <v>2300</v>
      </c>
      <c r="BM29" s="61"/>
      <c r="BN29" s="62"/>
      <c r="BO29" s="58"/>
      <c r="BP29" s="58"/>
      <c r="BQ29" s="59"/>
      <c r="BR29" s="54">
        <f t="shared" si="16"/>
        <v>1.6198996655518405</v>
      </c>
      <c r="BS29" s="55">
        <f t="shared" si="17"/>
        <v>2300</v>
      </c>
      <c r="BT29" s="61"/>
      <c r="BU29" s="62"/>
      <c r="BV29" s="58"/>
      <c r="BW29" s="58"/>
      <c r="BX29" s="59"/>
      <c r="BY29" s="54">
        <f t="shared" si="18"/>
        <v>1.6198996655518405</v>
      </c>
      <c r="BZ29" s="55">
        <f t="shared" si="19"/>
        <v>2300</v>
      </c>
      <c r="CA29" s="61"/>
      <c r="CB29" s="62"/>
      <c r="CC29" s="58"/>
      <c r="CD29" s="58"/>
      <c r="CE29" s="59"/>
      <c r="CF29" s="54">
        <f t="shared" si="20"/>
        <v>1.6198996655518405</v>
      </c>
      <c r="CG29" s="55">
        <f t="shared" si="21"/>
        <v>2300</v>
      </c>
      <c r="CH29" s="61"/>
      <c r="CI29" s="62"/>
      <c r="CJ29" s="58"/>
      <c r="CK29" s="58"/>
      <c r="CL29" s="59"/>
      <c r="CM29" s="54">
        <f t="shared" si="22"/>
        <v>1.6198996655518405</v>
      </c>
      <c r="CN29" s="55">
        <f t="shared" si="23"/>
        <v>2300</v>
      </c>
      <c r="CO29" s="61"/>
      <c r="CP29" s="62"/>
      <c r="CQ29" s="58"/>
      <c r="CR29" s="58"/>
      <c r="CS29" s="59"/>
      <c r="CT29" s="54">
        <f t="shared" si="24"/>
        <v>1.6198996655518405</v>
      </c>
      <c r="CU29" s="55">
        <f t="shared" si="25"/>
        <v>2300</v>
      </c>
      <c r="CV29" s="61"/>
      <c r="CW29" s="62"/>
      <c r="CX29" s="58"/>
      <c r="CY29" s="58"/>
      <c r="CZ29" s="59"/>
      <c r="DA29" s="54">
        <f t="shared" si="26"/>
        <v>1.6198996655518405</v>
      </c>
      <c r="DB29" s="55">
        <f t="shared" si="27"/>
        <v>2300</v>
      </c>
      <c r="DC29" s="61"/>
      <c r="DD29" s="62"/>
      <c r="DE29" s="58"/>
      <c r="DF29" s="58"/>
      <c r="DG29" s="59"/>
      <c r="DH29" s="54">
        <f t="shared" si="28"/>
        <v>1.6198996655518405</v>
      </c>
      <c r="DI29" s="55">
        <f t="shared" si="29"/>
        <v>2300</v>
      </c>
      <c r="DJ29" s="61"/>
      <c r="DK29" s="62"/>
      <c r="DL29" s="58"/>
      <c r="DM29" s="58"/>
      <c r="DN29" s="59"/>
      <c r="DO29" s="54">
        <f t="shared" si="30"/>
        <v>1.6198996655518405</v>
      </c>
      <c r="DP29" s="55">
        <f t="shared" si="31"/>
        <v>2300</v>
      </c>
      <c r="DQ29" s="61"/>
      <c r="DR29" s="62"/>
      <c r="DS29" s="58"/>
      <c r="DT29" s="58"/>
      <c r="DU29" s="59"/>
      <c r="DV29" s="54">
        <f t="shared" si="32"/>
        <v>1.6198996655518405</v>
      </c>
      <c r="DW29" s="55">
        <f t="shared" si="33"/>
        <v>2300</v>
      </c>
      <c r="DX29" s="61"/>
      <c r="DY29" s="62"/>
      <c r="DZ29" s="58"/>
      <c r="EA29" s="58"/>
      <c r="EB29" s="59"/>
      <c r="EC29" s="54">
        <f t="shared" si="34"/>
        <v>1.6198996655518405</v>
      </c>
      <c r="ED29" s="55">
        <f t="shared" si="35"/>
        <v>2300</v>
      </c>
      <c r="EE29" s="61"/>
      <c r="EF29" s="62"/>
      <c r="EG29" s="58"/>
      <c r="EH29" s="58"/>
      <c r="EI29" s="59"/>
      <c r="EJ29" s="54">
        <f t="shared" si="36"/>
        <v>1.6198996655518405</v>
      </c>
      <c r="EK29" s="55">
        <f t="shared" si="37"/>
        <v>2300</v>
      </c>
      <c r="EL29" s="61"/>
      <c r="EM29" s="62"/>
      <c r="EN29" s="58"/>
      <c r="EO29" s="58"/>
      <c r="EP29" s="59"/>
      <c r="EQ29" s="54">
        <f t="shared" si="38"/>
        <v>1.6198996655518405</v>
      </c>
      <c r="ER29" s="55">
        <f t="shared" si="39"/>
        <v>2300</v>
      </c>
      <c r="ES29" s="61"/>
      <c r="ET29" s="62"/>
      <c r="EU29" s="58"/>
      <c r="EV29" s="58"/>
      <c r="EW29" s="59"/>
      <c r="EX29" s="54">
        <f t="shared" si="40"/>
        <v>1.6198996655518405</v>
      </c>
      <c r="EY29" s="55">
        <f t="shared" si="41"/>
        <v>2300</v>
      </c>
      <c r="EZ29" s="61"/>
      <c r="FA29" s="62"/>
      <c r="FB29" s="58"/>
      <c r="FC29" s="58"/>
      <c r="FD29" s="59"/>
      <c r="FE29" s="54">
        <f t="shared" si="42"/>
        <v>1.6198996655518405</v>
      </c>
      <c r="FF29" s="55">
        <f t="shared" si="43"/>
        <v>2300</v>
      </c>
      <c r="FG29" s="61"/>
      <c r="FH29" s="62"/>
      <c r="FI29" s="58"/>
      <c r="FJ29" s="58"/>
      <c r="FK29" s="59"/>
      <c r="FL29" s="54">
        <f t="shared" si="44"/>
        <v>1.6198996655518405</v>
      </c>
      <c r="FM29" s="55">
        <f t="shared" si="45"/>
        <v>2300</v>
      </c>
      <c r="FN29" s="61"/>
      <c r="FO29" s="62"/>
      <c r="FP29" s="58"/>
      <c r="FQ29" s="58"/>
      <c r="FR29" s="59"/>
      <c r="FS29" s="54">
        <f t="shared" si="46"/>
        <v>1.6198996655518405</v>
      </c>
      <c r="FT29" s="55">
        <f t="shared" si="47"/>
        <v>2300</v>
      </c>
      <c r="FU29" s="61"/>
      <c r="FV29" s="62"/>
      <c r="FW29" s="58"/>
      <c r="FX29" s="58"/>
      <c r="FY29" s="59"/>
      <c r="FZ29" s="54">
        <f t="shared" si="48"/>
        <v>1.6198996655518405</v>
      </c>
      <c r="GA29" s="55">
        <f t="shared" si="49"/>
        <v>2300</v>
      </c>
      <c r="GB29" s="61"/>
      <c r="GC29" s="62"/>
      <c r="GD29" s="58"/>
      <c r="GE29" s="58"/>
      <c r="GF29" s="59"/>
      <c r="GG29" s="54">
        <f t="shared" si="50"/>
        <v>1.6198996655518405</v>
      </c>
      <c r="GH29" s="55">
        <f t="shared" si="51"/>
        <v>2300</v>
      </c>
      <c r="GI29" s="61"/>
      <c r="GJ29" s="62"/>
      <c r="GK29" s="58"/>
      <c r="GL29" s="58"/>
      <c r="GM29" s="59"/>
      <c r="GN29" s="54">
        <f t="shared" si="52"/>
        <v>1.6198996655518405</v>
      </c>
      <c r="GO29" s="55">
        <f t="shared" si="53"/>
        <v>2300</v>
      </c>
      <c r="GP29" s="61"/>
      <c r="GQ29" s="62"/>
      <c r="GR29" s="58"/>
      <c r="GS29" s="58"/>
      <c r="GT29" s="59"/>
      <c r="GU29" s="54">
        <f t="shared" si="54"/>
        <v>1.6198996655518405</v>
      </c>
      <c r="GV29" s="55">
        <f t="shared" si="55"/>
        <v>2300</v>
      </c>
    </row>
    <row r="30" spans="1:204" s="60" customFormat="1">
      <c r="A30" s="57">
        <v>27</v>
      </c>
      <c r="B30" s="61">
        <v>1</v>
      </c>
      <c r="C30" s="62"/>
      <c r="D30" s="58"/>
      <c r="E30" s="58">
        <v>30</v>
      </c>
      <c r="F30" s="59"/>
      <c r="G30" s="54">
        <f t="shared" si="57"/>
        <v>1.4096989966555187</v>
      </c>
      <c r="H30" s="55">
        <f t="shared" si="56"/>
        <v>2300</v>
      </c>
      <c r="I30" s="61">
        <v>1</v>
      </c>
      <c r="J30" s="62"/>
      <c r="K30" s="58">
        <v>20</v>
      </c>
      <c r="L30" s="58"/>
      <c r="M30" s="59"/>
      <c r="N30" s="54">
        <f t="shared" si="0"/>
        <v>1.586454849498329</v>
      </c>
      <c r="O30" s="55">
        <f t="shared" si="1"/>
        <v>2300</v>
      </c>
      <c r="P30" s="61"/>
      <c r="Q30" s="62"/>
      <c r="R30" s="58"/>
      <c r="S30" s="58"/>
      <c r="T30" s="59"/>
      <c r="U30" s="54">
        <f t="shared" si="2"/>
        <v>1.6198996655518405</v>
      </c>
      <c r="V30" s="55">
        <f t="shared" si="3"/>
        <v>2300</v>
      </c>
      <c r="W30" s="61"/>
      <c r="X30" s="62"/>
      <c r="Y30" s="58"/>
      <c r="Z30" s="58"/>
      <c r="AA30" s="59"/>
      <c r="AB30" s="54">
        <f t="shared" si="4"/>
        <v>1.6198996655518405</v>
      </c>
      <c r="AC30" s="55">
        <f t="shared" si="5"/>
        <v>2300</v>
      </c>
      <c r="AD30" s="61"/>
      <c r="AE30" s="62"/>
      <c r="AF30" s="58"/>
      <c r="AG30" s="58"/>
      <c r="AH30" s="59"/>
      <c r="AI30" s="54">
        <f t="shared" si="6"/>
        <v>1.6198996655518405</v>
      </c>
      <c r="AJ30" s="55">
        <f t="shared" si="7"/>
        <v>2300</v>
      </c>
      <c r="AK30" s="61"/>
      <c r="AL30" s="62"/>
      <c r="AM30" s="58"/>
      <c r="AN30" s="58"/>
      <c r="AO30" s="59"/>
      <c r="AP30" s="54">
        <f t="shared" si="8"/>
        <v>1.6198996655518405</v>
      </c>
      <c r="AQ30" s="55">
        <f t="shared" si="9"/>
        <v>2300</v>
      </c>
      <c r="AR30" s="61"/>
      <c r="AS30" s="62"/>
      <c r="AT30" s="58"/>
      <c r="AU30" s="58"/>
      <c r="AV30" s="59"/>
      <c r="AW30" s="54">
        <f t="shared" si="10"/>
        <v>1.6198996655518405</v>
      </c>
      <c r="AX30" s="55">
        <f t="shared" si="11"/>
        <v>2300</v>
      </c>
      <c r="AY30" s="61"/>
      <c r="AZ30" s="62"/>
      <c r="BA30" s="58"/>
      <c r="BB30" s="58"/>
      <c r="BC30" s="59"/>
      <c r="BD30" s="54">
        <f t="shared" si="12"/>
        <v>1.6198996655518405</v>
      </c>
      <c r="BE30" s="55">
        <f t="shared" si="13"/>
        <v>2300</v>
      </c>
      <c r="BF30" s="61"/>
      <c r="BG30" s="62"/>
      <c r="BH30" s="58"/>
      <c r="BI30" s="58"/>
      <c r="BJ30" s="59"/>
      <c r="BK30" s="54">
        <f t="shared" si="14"/>
        <v>1.6198996655518405</v>
      </c>
      <c r="BL30" s="55">
        <f t="shared" si="15"/>
        <v>2300</v>
      </c>
      <c r="BM30" s="61"/>
      <c r="BN30" s="62"/>
      <c r="BO30" s="58"/>
      <c r="BP30" s="58"/>
      <c r="BQ30" s="59"/>
      <c r="BR30" s="54">
        <f t="shared" si="16"/>
        <v>1.6198996655518405</v>
      </c>
      <c r="BS30" s="55">
        <f t="shared" si="17"/>
        <v>2300</v>
      </c>
      <c r="BT30" s="61"/>
      <c r="BU30" s="62"/>
      <c r="BV30" s="58"/>
      <c r="BW30" s="58"/>
      <c r="BX30" s="59"/>
      <c r="BY30" s="54">
        <f t="shared" si="18"/>
        <v>1.6198996655518405</v>
      </c>
      <c r="BZ30" s="55">
        <f t="shared" si="19"/>
        <v>2300</v>
      </c>
      <c r="CA30" s="61"/>
      <c r="CB30" s="62"/>
      <c r="CC30" s="58"/>
      <c r="CD30" s="58"/>
      <c r="CE30" s="59"/>
      <c r="CF30" s="54">
        <f t="shared" si="20"/>
        <v>1.6198996655518405</v>
      </c>
      <c r="CG30" s="55">
        <f t="shared" si="21"/>
        <v>2300</v>
      </c>
      <c r="CH30" s="61"/>
      <c r="CI30" s="62"/>
      <c r="CJ30" s="58"/>
      <c r="CK30" s="58"/>
      <c r="CL30" s="59"/>
      <c r="CM30" s="54">
        <f t="shared" si="22"/>
        <v>1.6198996655518405</v>
      </c>
      <c r="CN30" s="55">
        <f t="shared" si="23"/>
        <v>2300</v>
      </c>
      <c r="CO30" s="61"/>
      <c r="CP30" s="62"/>
      <c r="CQ30" s="58"/>
      <c r="CR30" s="58"/>
      <c r="CS30" s="59"/>
      <c r="CT30" s="54">
        <f t="shared" si="24"/>
        <v>1.6198996655518405</v>
      </c>
      <c r="CU30" s="55">
        <f t="shared" si="25"/>
        <v>2300</v>
      </c>
      <c r="CV30" s="61"/>
      <c r="CW30" s="62"/>
      <c r="CX30" s="58"/>
      <c r="CY30" s="58"/>
      <c r="CZ30" s="59"/>
      <c r="DA30" s="54">
        <f t="shared" si="26"/>
        <v>1.6198996655518405</v>
      </c>
      <c r="DB30" s="55">
        <f t="shared" si="27"/>
        <v>2300</v>
      </c>
      <c r="DC30" s="61"/>
      <c r="DD30" s="62"/>
      <c r="DE30" s="58"/>
      <c r="DF30" s="58"/>
      <c r="DG30" s="59"/>
      <c r="DH30" s="54">
        <f t="shared" si="28"/>
        <v>1.6198996655518405</v>
      </c>
      <c r="DI30" s="55">
        <f t="shared" si="29"/>
        <v>2300</v>
      </c>
      <c r="DJ30" s="61"/>
      <c r="DK30" s="62"/>
      <c r="DL30" s="58"/>
      <c r="DM30" s="58"/>
      <c r="DN30" s="59"/>
      <c r="DO30" s="54">
        <f t="shared" si="30"/>
        <v>1.6198996655518405</v>
      </c>
      <c r="DP30" s="55">
        <f t="shared" si="31"/>
        <v>2300</v>
      </c>
      <c r="DQ30" s="61"/>
      <c r="DR30" s="62"/>
      <c r="DS30" s="58"/>
      <c r="DT30" s="58"/>
      <c r="DU30" s="59"/>
      <c r="DV30" s="54">
        <f t="shared" si="32"/>
        <v>1.6198996655518405</v>
      </c>
      <c r="DW30" s="55">
        <f t="shared" si="33"/>
        <v>2300</v>
      </c>
      <c r="DX30" s="61"/>
      <c r="DY30" s="62"/>
      <c r="DZ30" s="58"/>
      <c r="EA30" s="58"/>
      <c r="EB30" s="59"/>
      <c r="EC30" s="54">
        <f t="shared" si="34"/>
        <v>1.6198996655518405</v>
      </c>
      <c r="ED30" s="55">
        <f t="shared" si="35"/>
        <v>2300</v>
      </c>
      <c r="EE30" s="61"/>
      <c r="EF30" s="62"/>
      <c r="EG30" s="58"/>
      <c r="EH30" s="58"/>
      <c r="EI30" s="59"/>
      <c r="EJ30" s="54">
        <f t="shared" si="36"/>
        <v>1.6198996655518405</v>
      </c>
      <c r="EK30" s="55">
        <f t="shared" si="37"/>
        <v>2300</v>
      </c>
      <c r="EL30" s="61"/>
      <c r="EM30" s="62"/>
      <c r="EN30" s="58"/>
      <c r="EO30" s="58"/>
      <c r="EP30" s="59"/>
      <c r="EQ30" s="54">
        <f t="shared" si="38"/>
        <v>1.6198996655518405</v>
      </c>
      <c r="ER30" s="55">
        <f t="shared" si="39"/>
        <v>2300</v>
      </c>
      <c r="ES30" s="61"/>
      <c r="ET30" s="62"/>
      <c r="EU30" s="58"/>
      <c r="EV30" s="58"/>
      <c r="EW30" s="59"/>
      <c r="EX30" s="54">
        <f t="shared" si="40"/>
        <v>1.6198996655518405</v>
      </c>
      <c r="EY30" s="55">
        <f t="shared" si="41"/>
        <v>2300</v>
      </c>
      <c r="EZ30" s="61"/>
      <c r="FA30" s="62"/>
      <c r="FB30" s="58"/>
      <c r="FC30" s="58"/>
      <c r="FD30" s="59"/>
      <c r="FE30" s="54">
        <f t="shared" si="42"/>
        <v>1.6198996655518405</v>
      </c>
      <c r="FF30" s="55">
        <f t="shared" si="43"/>
        <v>2300</v>
      </c>
      <c r="FG30" s="61"/>
      <c r="FH30" s="62"/>
      <c r="FI30" s="58"/>
      <c r="FJ30" s="58"/>
      <c r="FK30" s="59"/>
      <c r="FL30" s="54">
        <f t="shared" si="44"/>
        <v>1.6198996655518405</v>
      </c>
      <c r="FM30" s="55">
        <f t="shared" si="45"/>
        <v>2300</v>
      </c>
      <c r="FN30" s="61"/>
      <c r="FO30" s="62"/>
      <c r="FP30" s="58"/>
      <c r="FQ30" s="58"/>
      <c r="FR30" s="59"/>
      <c r="FS30" s="54">
        <f t="shared" si="46"/>
        <v>1.6198996655518405</v>
      </c>
      <c r="FT30" s="55">
        <f t="shared" si="47"/>
        <v>2300</v>
      </c>
      <c r="FU30" s="61"/>
      <c r="FV30" s="62"/>
      <c r="FW30" s="58"/>
      <c r="FX30" s="58"/>
      <c r="FY30" s="59"/>
      <c r="FZ30" s="54">
        <f t="shared" si="48"/>
        <v>1.6198996655518405</v>
      </c>
      <c r="GA30" s="55">
        <f t="shared" si="49"/>
        <v>2300</v>
      </c>
      <c r="GB30" s="61"/>
      <c r="GC30" s="62"/>
      <c r="GD30" s="58"/>
      <c r="GE30" s="58"/>
      <c r="GF30" s="59"/>
      <c r="GG30" s="54">
        <f t="shared" si="50"/>
        <v>1.6198996655518405</v>
      </c>
      <c r="GH30" s="55">
        <f t="shared" si="51"/>
        <v>2300</v>
      </c>
      <c r="GI30" s="61"/>
      <c r="GJ30" s="62"/>
      <c r="GK30" s="58"/>
      <c r="GL30" s="58"/>
      <c r="GM30" s="59"/>
      <c r="GN30" s="54">
        <f t="shared" si="52"/>
        <v>1.6198996655518405</v>
      </c>
      <c r="GO30" s="55">
        <f t="shared" si="53"/>
        <v>2300</v>
      </c>
      <c r="GP30" s="61"/>
      <c r="GQ30" s="62"/>
      <c r="GR30" s="58"/>
      <c r="GS30" s="58"/>
      <c r="GT30" s="59"/>
      <c r="GU30" s="54">
        <f t="shared" si="54"/>
        <v>1.6198996655518405</v>
      </c>
      <c r="GV30" s="55">
        <f t="shared" si="55"/>
        <v>2300</v>
      </c>
    </row>
    <row r="31" spans="1:204" s="60" customFormat="1">
      <c r="A31" s="57">
        <v>28</v>
      </c>
      <c r="B31" s="61"/>
      <c r="C31" s="62"/>
      <c r="D31" s="58"/>
      <c r="E31" s="58">
        <v>20</v>
      </c>
      <c r="F31" s="59"/>
      <c r="G31" s="54">
        <f t="shared" si="57"/>
        <v>1.4140468227424752</v>
      </c>
      <c r="H31" s="55">
        <f t="shared" si="56"/>
        <v>2300</v>
      </c>
      <c r="I31" s="61">
        <v>2</v>
      </c>
      <c r="J31" s="62"/>
      <c r="K31" s="58">
        <v>20</v>
      </c>
      <c r="L31" s="58"/>
      <c r="M31" s="59"/>
      <c r="N31" s="54">
        <f t="shared" si="0"/>
        <v>1.5948160535117071</v>
      </c>
      <c r="O31" s="55">
        <f t="shared" si="1"/>
        <v>2300</v>
      </c>
      <c r="P31" s="61"/>
      <c r="Q31" s="62"/>
      <c r="R31" s="58"/>
      <c r="S31" s="58"/>
      <c r="T31" s="59"/>
      <c r="U31" s="54">
        <f t="shared" si="2"/>
        <v>1.6198996655518405</v>
      </c>
      <c r="V31" s="55">
        <f t="shared" si="3"/>
        <v>2300</v>
      </c>
      <c r="W31" s="61"/>
      <c r="X31" s="62"/>
      <c r="Y31" s="58"/>
      <c r="Z31" s="58"/>
      <c r="AA31" s="59"/>
      <c r="AB31" s="54">
        <f t="shared" si="4"/>
        <v>1.6198996655518405</v>
      </c>
      <c r="AC31" s="55">
        <f t="shared" si="5"/>
        <v>2300</v>
      </c>
      <c r="AD31" s="61"/>
      <c r="AE31" s="62"/>
      <c r="AF31" s="58"/>
      <c r="AG31" s="58"/>
      <c r="AH31" s="59"/>
      <c r="AI31" s="54">
        <f t="shared" si="6"/>
        <v>1.6198996655518405</v>
      </c>
      <c r="AJ31" s="55">
        <f t="shared" si="7"/>
        <v>2300</v>
      </c>
      <c r="AK31" s="61"/>
      <c r="AL31" s="62"/>
      <c r="AM31" s="58"/>
      <c r="AN31" s="58"/>
      <c r="AO31" s="59"/>
      <c r="AP31" s="54">
        <f t="shared" si="8"/>
        <v>1.6198996655518405</v>
      </c>
      <c r="AQ31" s="55">
        <f t="shared" si="9"/>
        <v>2300</v>
      </c>
      <c r="AR31" s="61"/>
      <c r="AS31" s="62"/>
      <c r="AT31" s="58"/>
      <c r="AU31" s="58"/>
      <c r="AV31" s="59"/>
      <c r="AW31" s="54">
        <f t="shared" si="10"/>
        <v>1.6198996655518405</v>
      </c>
      <c r="AX31" s="55">
        <f t="shared" si="11"/>
        <v>2300</v>
      </c>
      <c r="AY31" s="61"/>
      <c r="AZ31" s="62"/>
      <c r="BA31" s="58"/>
      <c r="BB31" s="58"/>
      <c r="BC31" s="59"/>
      <c r="BD31" s="54">
        <f t="shared" si="12"/>
        <v>1.6198996655518405</v>
      </c>
      <c r="BE31" s="55">
        <f t="shared" si="13"/>
        <v>2300</v>
      </c>
      <c r="BF31" s="61"/>
      <c r="BG31" s="62"/>
      <c r="BH31" s="58"/>
      <c r="BI31" s="58"/>
      <c r="BJ31" s="59"/>
      <c r="BK31" s="54">
        <f t="shared" si="14"/>
        <v>1.6198996655518405</v>
      </c>
      <c r="BL31" s="55">
        <f t="shared" si="15"/>
        <v>2300</v>
      </c>
      <c r="BM31" s="61"/>
      <c r="BN31" s="62"/>
      <c r="BO31" s="58"/>
      <c r="BP31" s="58"/>
      <c r="BQ31" s="59"/>
      <c r="BR31" s="54">
        <f t="shared" si="16"/>
        <v>1.6198996655518405</v>
      </c>
      <c r="BS31" s="55">
        <f t="shared" si="17"/>
        <v>2300</v>
      </c>
      <c r="BT31" s="61"/>
      <c r="BU31" s="62"/>
      <c r="BV31" s="58"/>
      <c r="BW31" s="58"/>
      <c r="BX31" s="59"/>
      <c r="BY31" s="54">
        <f t="shared" si="18"/>
        <v>1.6198996655518405</v>
      </c>
      <c r="BZ31" s="55">
        <f t="shared" si="19"/>
        <v>2300</v>
      </c>
      <c r="CA31" s="61"/>
      <c r="CB31" s="62"/>
      <c r="CC31" s="58"/>
      <c r="CD31" s="58"/>
      <c r="CE31" s="59"/>
      <c r="CF31" s="54">
        <f t="shared" si="20"/>
        <v>1.6198996655518405</v>
      </c>
      <c r="CG31" s="55">
        <f t="shared" si="21"/>
        <v>2300</v>
      </c>
      <c r="CH31" s="61"/>
      <c r="CI31" s="62"/>
      <c r="CJ31" s="58"/>
      <c r="CK31" s="58"/>
      <c r="CL31" s="59"/>
      <c r="CM31" s="54">
        <f t="shared" si="22"/>
        <v>1.6198996655518405</v>
      </c>
      <c r="CN31" s="55">
        <f t="shared" si="23"/>
        <v>2300</v>
      </c>
      <c r="CO31" s="61"/>
      <c r="CP31" s="62"/>
      <c r="CQ31" s="58"/>
      <c r="CR31" s="58"/>
      <c r="CS31" s="59"/>
      <c r="CT31" s="54">
        <f t="shared" si="24"/>
        <v>1.6198996655518405</v>
      </c>
      <c r="CU31" s="55">
        <f t="shared" si="25"/>
        <v>2300</v>
      </c>
      <c r="CV31" s="61"/>
      <c r="CW31" s="62"/>
      <c r="CX31" s="58"/>
      <c r="CY31" s="58"/>
      <c r="CZ31" s="59"/>
      <c r="DA31" s="54">
        <f t="shared" si="26"/>
        <v>1.6198996655518405</v>
      </c>
      <c r="DB31" s="55">
        <f t="shared" si="27"/>
        <v>2300</v>
      </c>
      <c r="DC31" s="61"/>
      <c r="DD31" s="62"/>
      <c r="DE31" s="58"/>
      <c r="DF31" s="58"/>
      <c r="DG31" s="59"/>
      <c r="DH31" s="54">
        <f t="shared" si="28"/>
        <v>1.6198996655518405</v>
      </c>
      <c r="DI31" s="55">
        <f t="shared" si="29"/>
        <v>2300</v>
      </c>
      <c r="DJ31" s="61"/>
      <c r="DK31" s="62"/>
      <c r="DL31" s="58"/>
      <c r="DM31" s="58"/>
      <c r="DN31" s="59"/>
      <c r="DO31" s="54">
        <f t="shared" si="30"/>
        <v>1.6198996655518405</v>
      </c>
      <c r="DP31" s="55">
        <f t="shared" si="31"/>
        <v>2300</v>
      </c>
      <c r="DQ31" s="61"/>
      <c r="DR31" s="62"/>
      <c r="DS31" s="58"/>
      <c r="DT31" s="58"/>
      <c r="DU31" s="59"/>
      <c r="DV31" s="54">
        <f t="shared" si="32"/>
        <v>1.6198996655518405</v>
      </c>
      <c r="DW31" s="55">
        <f t="shared" si="33"/>
        <v>2300</v>
      </c>
      <c r="DX31" s="61"/>
      <c r="DY31" s="62"/>
      <c r="DZ31" s="58"/>
      <c r="EA31" s="58"/>
      <c r="EB31" s="59"/>
      <c r="EC31" s="54">
        <f t="shared" si="34"/>
        <v>1.6198996655518405</v>
      </c>
      <c r="ED31" s="55">
        <f t="shared" si="35"/>
        <v>2300</v>
      </c>
      <c r="EE31" s="61"/>
      <c r="EF31" s="62"/>
      <c r="EG31" s="58"/>
      <c r="EH31" s="58"/>
      <c r="EI31" s="59"/>
      <c r="EJ31" s="54">
        <f t="shared" si="36"/>
        <v>1.6198996655518405</v>
      </c>
      <c r="EK31" s="55">
        <f t="shared" si="37"/>
        <v>2300</v>
      </c>
      <c r="EL31" s="61"/>
      <c r="EM31" s="62"/>
      <c r="EN31" s="58"/>
      <c r="EO31" s="58"/>
      <c r="EP31" s="59"/>
      <c r="EQ31" s="54">
        <f t="shared" si="38"/>
        <v>1.6198996655518405</v>
      </c>
      <c r="ER31" s="55">
        <f t="shared" si="39"/>
        <v>2300</v>
      </c>
      <c r="ES31" s="61"/>
      <c r="ET31" s="62"/>
      <c r="EU31" s="58"/>
      <c r="EV31" s="58"/>
      <c r="EW31" s="59"/>
      <c r="EX31" s="54">
        <f t="shared" si="40"/>
        <v>1.6198996655518405</v>
      </c>
      <c r="EY31" s="55">
        <f t="shared" si="41"/>
        <v>2300</v>
      </c>
      <c r="EZ31" s="61"/>
      <c r="FA31" s="62"/>
      <c r="FB31" s="58"/>
      <c r="FC31" s="58"/>
      <c r="FD31" s="59"/>
      <c r="FE31" s="54">
        <f t="shared" si="42"/>
        <v>1.6198996655518405</v>
      </c>
      <c r="FF31" s="55">
        <f t="shared" si="43"/>
        <v>2300</v>
      </c>
      <c r="FG31" s="61"/>
      <c r="FH31" s="62"/>
      <c r="FI31" s="58"/>
      <c r="FJ31" s="58"/>
      <c r="FK31" s="59"/>
      <c r="FL31" s="54">
        <f t="shared" si="44"/>
        <v>1.6198996655518405</v>
      </c>
      <c r="FM31" s="55">
        <f t="shared" si="45"/>
        <v>2300</v>
      </c>
      <c r="FN31" s="61"/>
      <c r="FO31" s="62"/>
      <c r="FP31" s="58"/>
      <c r="FQ31" s="58"/>
      <c r="FR31" s="59"/>
      <c r="FS31" s="54">
        <f t="shared" si="46"/>
        <v>1.6198996655518405</v>
      </c>
      <c r="FT31" s="55">
        <f t="shared" si="47"/>
        <v>2300</v>
      </c>
      <c r="FU31" s="61"/>
      <c r="FV31" s="62"/>
      <c r="FW31" s="58"/>
      <c r="FX31" s="58"/>
      <c r="FY31" s="59"/>
      <c r="FZ31" s="54">
        <f t="shared" si="48"/>
        <v>1.6198996655518405</v>
      </c>
      <c r="GA31" s="55">
        <f t="shared" si="49"/>
        <v>2300</v>
      </c>
      <c r="GB31" s="61"/>
      <c r="GC31" s="62"/>
      <c r="GD31" s="58"/>
      <c r="GE31" s="58"/>
      <c r="GF31" s="59"/>
      <c r="GG31" s="54">
        <f t="shared" si="50"/>
        <v>1.6198996655518405</v>
      </c>
      <c r="GH31" s="55">
        <f t="shared" si="51"/>
        <v>2300</v>
      </c>
      <c r="GI31" s="61"/>
      <c r="GJ31" s="62"/>
      <c r="GK31" s="58"/>
      <c r="GL31" s="58"/>
      <c r="GM31" s="59"/>
      <c r="GN31" s="54">
        <f t="shared" si="52"/>
        <v>1.6198996655518405</v>
      </c>
      <c r="GO31" s="55">
        <f t="shared" si="53"/>
        <v>2300</v>
      </c>
      <c r="GP31" s="61"/>
      <c r="GQ31" s="62"/>
      <c r="GR31" s="58"/>
      <c r="GS31" s="58"/>
      <c r="GT31" s="59"/>
      <c r="GU31" s="54">
        <f t="shared" si="54"/>
        <v>1.6198996655518405</v>
      </c>
      <c r="GV31" s="55">
        <f t="shared" si="55"/>
        <v>2300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>
        <f t="shared" si="57"/>
        <v>1.4140468227424752</v>
      </c>
      <c r="H32" s="55">
        <f t="shared" si="56"/>
        <v>2300</v>
      </c>
      <c r="I32" s="61">
        <v>2</v>
      </c>
      <c r="J32" s="62"/>
      <c r="K32" s="58">
        <v>20</v>
      </c>
      <c r="L32" s="58"/>
      <c r="M32" s="59"/>
      <c r="N32" s="54">
        <f t="shared" si="0"/>
        <v>1.6031772575250849</v>
      </c>
      <c r="O32" s="55">
        <f t="shared" si="1"/>
        <v>2300</v>
      </c>
      <c r="P32" s="61"/>
      <c r="Q32" s="62"/>
      <c r="R32" s="58"/>
      <c r="S32" s="58"/>
      <c r="T32" s="59"/>
      <c r="U32" s="54">
        <f t="shared" si="2"/>
        <v>1.6198996655518405</v>
      </c>
      <c r="V32" s="55">
        <f t="shared" si="3"/>
        <v>2300</v>
      </c>
      <c r="W32" s="61"/>
      <c r="X32" s="62"/>
      <c r="Y32" s="58"/>
      <c r="Z32" s="58"/>
      <c r="AA32" s="59"/>
      <c r="AB32" s="54">
        <f t="shared" si="4"/>
        <v>1.6198996655518405</v>
      </c>
      <c r="AC32" s="55">
        <f t="shared" si="5"/>
        <v>2300</v>
      </c>
      <c r="AD32" s="61"/>
      <c r="AE32" s="62"/>
      <c r="AF32" s="58"/>
      <c r="AG32" s="58"/>
      <c r="AH32" s="59"/>
      <c r="AI32" s="54">
        <f t="shared" si="6"/>
        <v>1.6198996655518405</v>
      </c>
      <c r="AJ32" s="55">
        <f t="shared" si="7"/>
        <v>2300</v>
      </c>
      <c r="AK32" s="61"/>
      <c r="AL32" s="62"/>
      <c r="AM32" s="58"/>
      <c r="AN32" s="58"/>
      <c r="AO32" s="59"/>
      <c r="AP32" s="54">
        <f t="shared" si="8"/>
        <v>1.6198996655518405</v>
      </c>
      <c r="AQ32" s="55">
        <f t="shared" si="9"/>
        <v>2300</v>
      </c>
      <c r="AR32" s="61"/>
      <c r="AS32" s="62"/>
      <c r="AT32" s="58"/>
      <c r="AU32" s="58"/>
      <c r="AV32" s="59"/>
      <c r="AW32" s="54">
        <f t="shared" si="10"/>
        <v>1.6198996655518405</v>
      </c>
      <c r="AX32" s="55">
        <f t="shared" si="11"/>
        <v>2300</v>
      </c>
      <c r="AY32" s="61"/>
      <c r="AZ32" s="62"/>
      <c r="BA32" s="58"/>
      <c r="BB32" s="58"/>
      <c r="BC32" s="59"/>
      <c r="BD32" s="54">
        <f t="shared" si="12"/>
        <v>1.6198996655518405</v>
      </c>
      <c r="BE32" s="55">
        <f t="shared" si="13"/>
        <v>2300</v>
      </c>
      <c r="BF32" s="61"/>
      <c r="BG32" s="62"/>
      <c r="BH32" s="58"/>
      <c r="BI32" s="58"/>
      <c r="BJ32" s="59"/>
      <c r="BK32" s="54">
        <f t="shared" si="14"/>
        <v>1.6198996655518405</v>
      </c>
      <c r="BL32" s="55">
        <f t="shared" si="15"/>
        <v>2300</v>
      </c>
      <c r="BM32" s="61"/>
      <c r="BN32" s="62"/>
      <c r="BO32" s="58"/>
      <c r="BP32" s="58"/>
      <c r="BQ32" s="59"/>
      <c r="BR32" s="54">
        <f t="shared" si="16"/>
        <v>1.6198996655518405</v>
      </c>
      <c r="BS32" s="55">
        <f t="shared" si="17"/>
        <v>2300</v>
      </c>
      <c r="BT32" s="61"/>
      <c r="BU32" s="62"/>
      <c r="BV32" s="58"/>
      <c r="BW32" s="58"/>
      <c r="BX32" s="59"/>
      <c r="BY32" s="54">
        <f t="shared" si="18"/>
        <v>1.6198996655518405</v>
      </c>
      <c r="BZ32" s="55">
        <f t="shared" si="19"/>
        <v>2300</v>
      </c>
      <c r="CA32" s="61"/>
      <c r="CB32" s="62"/>
      <c r="CC32" s="58"/>
      <c r="CD32" s="58"/>
      <c r="CE32" s="59"/>
      <c r="CF32" s="54">
        <f t="shared" si="20"/>
        <v>1.6198996655518405</v>
      </c>
      <c r="CG32" s="55">
        <f t="shared" si="21"/>
        <v>2300</v>
      </c>
      <c r="CH32" s="61"/>
      <c r="CI32" s="62"/>
      <c r="CJ32" s="58"/>
      <c r="CK32" s="58"/>
      <c r="CL32" s="59"/>
      <c r="CM32" s="54">
        <f t="shared" si="22"/>
        <v>1.6198996655518405</v>
      </c>
      <c r="CN32" s="55">
        <f t="shared" si="23"/>
        <v>2300</v>
      </c>
      <c r="CO32" s="61"/>
      <c r="CP32" s="62"/>
      <c r="CQ32" s="58"/>
      <c r="CR32" s="58"/>
      <c r="CS32" s="59"/>
      <c r="CT32" s="54">
        <f t="shared" si="24"/>
        <v>1.6198996655518405</v>
      </c>
      <c r="CU32" s="55">
        <f t="shared" si="25"/>
        <v>2300</v>
      </c>
      <c r="CV32" s="61"/>
      <c r="CW32" s="62"/>
      <c r="CX32" s="58"/>
      <c r="CY32" s="58"/>
      <c r="CZ32" s="59"/>
      <c r="DA32" s="54">
        <f t="shared" si="26"/>
        <v>1.6198996655518405</v>
      </c>
      <c r="DB32" s="55">
        <f t="shared" si="27"/>
        <v>2300</v>
      </c>
      <c r="DC32" s="61"/>
      <c r="DD32" s="62"/>
      <c r="DE32" s="58"/>
      <c r="DF32" s="58"/>
      <c r="DG32" s="59"/>
      <c r="DH32" s="54">
        <f t="shared" si="28"/>
        <v>1.6198996655518405</v>
      </c>
      <c r="DI32" s="55">
        <f t="shared" si="29"/>
        <v>2300</v>
      </c>
      <c r="DJ32" s="61"/>
      <c r="DK32" s="62"/>
      <c r="DL32" s="58"/>
      <c r="DM32" s="58"/>
      <c r="DN32" s="59"/>
      <c r="DO32" s="54">
        <f t="shared" si="30"/>
        <v>1.6198996655518405</v>
      </c>
      <c r="DP32" s="55">
        <f t="shared" si="31"/>
        <v>2300</v>
      </c>
      <c r="DQ32" s="61"/>
      <c r="DR32" s="62"/>
      <c r="DS32" s="58"/>
      <c r="DT32" s="58"/>
      <c r="DU32" s="59"/>
      <c r="DV32" s="54">
        <f t="shared" si="32"/>
        <v>1.6198996655518405</v>
      </c>
      <c r="DW32" s="55">
        <f t="shared" si="33"/>
        <v>2300</v>
      </c>
      <c r="DX32" s="61"/>
      <c r="DY32" s="62"/>
      <c r="DZ32" s="58"/>
      <c r="EA32" s="58"/>
      <c r="EB32" s="59"/>
      <c r="EC32" s="54">
        <f t="shared" si="34"/>
        <v>1.6198996655518405</v>
      </c>
      <c r="ED32" s="55">
        <f t="shared" si="35"/>
        <v>2300</v>
      </c>
      <c r="EE32" s="61"/>
      <c r="EF32" s="62"/>
      <c r="EG32" s="58"/>
      <c r="EH32" s="58"/>
      <c r="EI32" s="59"/>
      <c r="EJ32" s="54">
        <f t="shared" si="36"/>
        <v>1.6198996655518405</v>
      </c>
      <c r="EK32" s="55">
        <f t="shared" si="37"/>
        <v>2300</v>
      </c>
      <c r="EL32" s="61"/>
      <c r="EM32" s="62"/>
      <c r="EN32" s="58"/>
      <c r="EO32" s="58"/>
      <c r="EP32" s="59"/>
      <c r="EQ32" s="54">
        <f t="shared" si="38"/>
        <v>1.6198996655518405</v>
      </c>
      <c r="ER32" s="55">
        <f t="shared" si="39"/>
        <v>2300</v>
      </c>
      <c r="ES32" s="61"/>
      <c r="ET32" s="62"/>
      <c r="EU32" s="58"/>
      <c r="EV32" s="58"/>
      <c r="EW32" s="59"/>
      <c r="EX32" s="54">
        <f t="shared" si="40"/>
        <v>1.6198996655518405</v>
      </c>
      <c r="EY32" s="55">
        <f t="shared" si="41"/>
        <v>2300</v>
      </c>
      <c r="EZ32" s="61"/>
      <c r="FA32" s="62"/>
      <c r="FB32" s="58"/>
      <c r="FC32" s="58"/>
      <c r="FD32" s="59"/>
      <c r="FE32" s="54">
        <f t="shared" si="42"/>
        <v>1.6198996655518405</v>
      </c>
      <c r="FF32" s="55">
        <f t="shared" si="43"/>
        <v>2300</v>
      </c>
      <c r="FG32" s="61"/>
      <c r="FH32" s="62"/>
      <c r="FI32" s="58"/>
      <c r="FJ32" s="58"/>
      <c r="FK32" s="59"/>
      <c r="FL32" s="54">
        <f t="shared" si="44"/>
        <v>1.6198996655518405</v>
      </c>
      <c r="FM32" s="55">
        <f t="shared" si="45"/>
        <v>2300</v>
      </c>
      <c r="FN32" s="61"/>
      <c r="FO32" s="62"/>
      <c r="FP32" s="58"/>
      <c r="FQ32" s="58"/>
      <c r="FR32" s="59"/>
      <c r="FS32" s="54">
        <f t="shared" si="46"/>
        <v>1.6198996655518405</v>
      </c>
      <c r="FT32" s="55">
        <f t="shared" si="47"/>
        <v>2300</v>
      </c>
      <c r="FU32" s="61"/>
      <c r="FV32" s="62"/>
      <c r="FW32" s="58"/>
      <c r="FX32" s="58"/>
      <c r="FY32" s="59"/>
      <c r="FZ32" s="54">
        <f t="shared" si="48"/>
        <v>1.6198996655518405</v>
      </c>
      <c r="GA32" s="55">
        <f t="shared" si="49"/>
        <v>2300</v>
      </c>
      <c r="GB32" s="61"/>
      <c r="GC32" s="62"/>
      <c r="GD32" s="58"/>
      <c r="GE32" s="58"/>
      <c r="GF32" s="59"/>
      <c r="GG32" s="54">
        <f t="shared" si="50"/>
        <v>1.6198996655518405</v>
      </c>
      <c r="GH32" s="55">
        <f t="shared" si="51"/>
        <v>2300</v>
      </c>
      <c r="GI32" s="61"/>
      <c r="GJ32" s="62"/>
      <c r="GK32" s="58"/>
      <c r="GL32" s="58"/>
      <c r="GM32" s="59"/>
      <c r="GN32" s="54">
        <f t="shared" si="52"/>
        <v>1.6198996655518405</v>
      </c>
      <c r="GO32" s="55">
        <f t="shared" si="53"/>
        <v>2300</v>
      </c>
      <c r="GP32" s="61"/>
      <c r="GQ32" s="62"/>
      <c r="GR32" s="58"/>
      <c r="GS32" s="58"/>
      <c r="GT32" s="59"/>
      <c r="GU32" s="54">
        <f t="shared" si="54"/>
        <v>1.6198996655518405</v>
      </c>
      <c r="GV32" s="55">
        <f t="shared" si="55"/>
        <v>2300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>
        <f t="shared" si="57"/>
        <v>1.4140468227424752</v>
      </c>
      <c r="H33" s="55">
        <f t="shared" si="56"/>
        <v>2300</v>
      </c>
      <c r="I33" s="61">
        <v>2</v>
      </c>
      <c r="J33" s="62"/>
      <c r="K33" s="58">
        <v>20</v>
      </c>
      <c r="L33" s="58"/>
      <c r="M33" s="59"/>
      <c r="N33" s="54">
        <f t="shared" si="0"/>
        <v>1.6115384615384627</v>
      </c>
      <c r="O33" s="55">
        <f t="shared" si="1"/>
        <v>2300</v>
      </c>
      <c r="P33" s="61"/>
      <c r="Q33" s="62"/>
      <c r="R33" s="58"/>
      <c r="S33" s="58"/>
      <c r="T33" s="59"/>
      <c r="U33" s="54">
        <f t="shared" si="2"/>
        <v>1.6198996655518405</v>
      </c>
      <c r="V33" s="55">
        <f t="shared" si="3"/>
        <v>2300</v>
      </c>
      <c r="W33" s="61"/>
      <c r="X33" s="62"/>
      <c r="Y33" s="58"/>
      <c r="Z33" s="58"/>
      <c r="AA33" s="59"/>
      <c r="AB33" s="54">
        <f t="shared" si="4"/>
        <v>1.6198996655518405</v>
      </c>
      <c r="AC33" s="55">
        <f t="shared" si="5"/>
        <v>2300</v>
      </c>
      <c r="AD33" s="61"/>
      <c r="AE33" s="62"/>
      <c r="AF33" s="58"/>
      <c r="AG33" s="58"/>
      <c r="AH33" s="59"/>
      <c r="AI33" s="54">
        <f t="shared" si="6"/>
        <v>1.6198996655518405</v>
      </c>
      <c r="AJ33" s="55">
        <f t="shared" si="7"/>
        <v>2300</v>
      </c>
      <c r="AK33" s="61"/>
      <c r="AL33" s="62"/>
      <c r="AM33" s="58"/>
      <c r="AN33" s="58"/>
      <c r="AO33" s="59"/>
      <c r="AP33" s="54">
        <f t="shared" si="8"/>
        <v>1.6198996655518405</v>
      </c>
      <c r="AQ33" s="55">
        <f t="shared" si="9"/>
        <v>2300</v>
      </c>
      <c r="AR33" s="61"/>
      <c r="AS33" s="62"/>
      <c r="AT33" s="58"/>
      <c r="AU33" s="58"/>
      <c r="AV33" s="59"/>
      <c r="AW33" s="54">
        <f t="shared" si="10"/>
        <v>1.6198996655518405</v>
      </c>
      <c r="AX33" s="55">
        <f t="shared" si="11"/>
        <v>2300</v>
      </c>
      <c r="AY33" s="61"/>
      <c r="AZ33" s="62"/>
      <c r="BA33" s="58"/>
      <c r="BB33" s="58"/>
      <c r="BC33" s="59"/>
      <c r="BD33" s="54">
        <f t="shared" si="12"/>
        <v>1.6198996655518405</v>
      </c>
      <c r="BE33" s="55">
        <f t="shared" si="13"/>
        <v>2300</v>
      </c>
      <c r="BF33" s="61"/>
      <c r="BG33" s="62"/>
      <c r="BH33" s="58"/>
      <c r="BI33" s="58"/>
      <c r="BJ33" s="59"/>
      <c r="BK33" s="54">
        <f t="shared" si="14"/>
        <v>1.6198996655518405</v>
      </c>
      <c r="BL33" s="55">
        <f t="shared" si="15"/>
        <v>2300</v>
      </c>
      <c r="BM33" s="61"/>
      <c r="BN33" s="62"/>
      <c r="BO33" s="58"/>
      <c r="BP33" s="58"/>
      <c r="BQ33" s="59"/>
      <c r="BR33" s="54">
        <f t="shared" si="16"/>
        <v>1.6198996655518405</v>
      </c>
      <c r="BS33" s="55">
        <f t="shared" si="17"/>
        <v>2300</v>
      </c>
      <c r="BT33" s="61"/>
      <c r="BU33" s="62"/>
      <c r="BV33" s="58"/>
      <c r="BW33" s="58"/>
      <c r="BX33" s="59"/>
      <c r="BY33" s="54">
        <f t="shared" si="18"/>
        <v>1.6198996655518405</v>
      </c>
      <c r="BZ33" s="55">
        <f t="shared" si="19"/>
        <v>2300</v>
      </c>
      <c r="CA33" s="61"/>
      <c r="CB33" s="62"/>
      <c r="CC33" s="58"/>
      <c r="CD33" s="58"/>
      <c r="CE33" s="59"/>
      <c r="CF33" s="54">
        <f t="shared" si="20"/>
        <v>1.6198996655518405</v>
      </c>
      <c r="CG33" s="55">
        <f t="shared" si="21"/>
        <v>2300</v>
      </c>
      <c r="CH33" s="61"/>
      <c r="CI33" s="62"/>
      <c r="CJ33" s="58"/>
      <c r="CK33" s="58"/>
      <c r="CL33" s="59"/>
      <c r="CM33" s="54">
        <f t="shared" si="22"/>
        <v>1.6198996655518405</v>
      </c>
      <c r="CN33" s="55">
        <f t="shared" si="23"/>
        <v>2300</v>
      </c>
      <c r="CO33" s="61"/>
      <c r="CP33" s="62"/>
      <c r="CQ33" s="58"/>
      <c r="CR33" s="58"/>
      <c r="CS33" s="59"/>
      <c r="CT33" s="54">
        <f t="shared" si="24"/>
        <v>1.6198996655518405</v>
      </c>
      <c r="CU33" s="55">
        <f t="shared" si="25"/>
        <v>2300</v>
      </c>
      <c r="CV33" s="61"/>
      <c r="CW33" s="62"/>
      <c r="CX33" s="58"/>
      <c r="CY33" s="58"/>
      <c r="CZ33" s="59"/>
      <c r="DA33" s="54">
        <f t="shared" si="26"/>
        <v>1.6198996655518405</v>
      </c>
      <c r="DB33" s="55">
        <f t="shared" si="27"/>
        <v>2300</v>
      </c>
      <c r="DC33" s="61"/>
      <c r="DD33" s="62"/>
      <c r="DE33" s="58"/>
      <c r="DF33" s="58"/>
      <c r="DG33" s="59"/>
      <c r="DH33" s="54">
        <f t="shared" si="28"/>
        <v>1.6198996655518405</v>
      </c>
      <c r="DI33" s="55">
        <f t="shared" si="29"/>
        <v>2300</v>
      </c>
      <c r="DJ33" s="61"/>
      <c r="DK33" s="62"/>
      <c r="DL33" s="58"/>
      <c r="DM33" s="58"/>
      <c r="DN33" s="59"/>
      <c r="DO33" s="54">
        <f t="shared" si="30"/>
        <v>1.6198996655518405</v>
      </c>
      <c r="DP33" s="55">
        <f t="shared" si="31"/>
        <v>2300</v>
      </c>
      <c r="DQ33" s="61"/>
      <c r="DR33" s="62"/>
      <c r="DS33" s="58"/>
      <c r="DT33" s="58"/>
      <c r="DU33" s="59"/>
      <c r="DV33" s="54">
        <f t="shared" si="32"/>
        <v>1.6198996655518405</v>
      </c>
      <c r="DW33" s="55">
        <f t="shared" si="33"/>
        <v>2300</v>
      </c>
      <c r="DX33" s="61"/>
      <c r="DY33" s="62"/>
      <c r="DZ33" s="58"/>
      <c r="EA33" s="58"/>
      <c r="EB33" s="59"/>
      <c r="EC33" s="54">
        <f t="shared" si="34"/>
        <v>1.6198996655518405</v>
      </c>
      <c r="ED33" s="55">
        <f t="shared" si="35"/>
        <v>2300</v>
      </c>
      <c r="EE33" s="61"/>
      <c r="EF33" s="62"/>
      <c r="EG33" s="58"/>
      <c r="EH33" s="58"/>
      <c r="EI33" s="59"/>
      <c r="EJ33" s="54">
        <f t="shared" si="36"/>
        <v>1.6198996655518405</v>
      </c>
      <c r="EK33" s="55">
        <f t="shared" si="37"/>
        <v>2300</v>
      </c>
      <c r="EL33" s="61"/>
      <c r="EM33" s="62"/>
      <c r="EN33" s="58"/>
      <c r="EO33" s="58"/>
      <c r="EP33" s="59"/>
      <c r="EQ33" s="54">
        <f t="shared" si="38"/>
        <v>1.6198996655518405</v>
      </c>
      <c r="ER33" s="55">
        <f t="shared" si="39"/>
        <v>2300</v>
      </c>
      <c r="ES33" s="61"/>
      <c r="ET33" s="62"/>
      <c r="EU33" s="58"/>
      <c r="EV33" s="58"/>
      <c r="EW33" s="59"/>
      <c r="EX33" s="54">
        <f t="shared" si="40"/>
        <v>1.6198996655518405</v>
      </c>
      <c r="EY33" s="55">
        <f t="shared" si="41"/>
        <v>2300</v>
      </c>
      <c r="EZ33" s="61"/>
      <c r="FA33" s="62"/>
      <c r="FB33" s="58"/>
      <c r="FC33" s="58"/>
      <c r="FD33" s="59"/>
      <c r="FE33" s="54">
        <f t="shared" si="42"/>
        <v>1.6198996655518405</v>
      </c>
      <c r="FF33" s="55">
        <f t="shared" si="43"/>
        <v>2300</v>
      </c>
      <c r="FG33" s="61"/>
      <c r="FH33" s="62"/>
      <c r="FI33" s="58"/>
      <c r="FJ33" s="58"/>
      <c r="FK33" s="59"/>
      <c r="FL33" s="54">
        <f t="shared" si="44"/>
        <v>1.6198996655518405</v>
      </c>
      <c r="FM33" s="55">
        <f t="shared" si="45"/>
        <v>2300</v>
      </c>
      <c r="FN33" s="61"/>
      <c r="FO33" s="62"/>
      <c r="FP33" s="58"/>
      <c r="FQ33" s="58"/>
      <c r="FR33" s="59"/>
      <c r="FS33" s="54">
        <f t="shared" si="46"/>
        <v>1.6198996655518405</v>
      </c>
      <c r="FT33" s="55">
        <f t="shared" si="47"/>
        <v>2300</v>
      </c>
      <c r="FU33" s="61"/>
      <c r="FV33" s="62"/>
      <c r="FW33" s="58"/>
      <c r="FX33" s="58"/>
      <c r="FY33" s="59"/>
      <c r="FZ33" s="54">
        <f t="shared" si="48"/>
        <v>1.6198996655518405</v>
      </c>
      <c r="GA33" s="55">
        <f t="shared" si="49"/>
        <v>2300</v>
      </c>
      <c r="GB33" s="61"/>
      <c r="GC33" s="62"/>
      <c r="GD33" s="58"/>
      <c r="GE33" s="58"/>
      <c r="GF33" s="59"/>
      <c r="GG33" s="54">
        <f t="shared" si="50"/>
        <v>1.6198996655518405</v>
      </c>
      <c r="GH33" s="55">
        <f t="shared" si="51"/>
        <v>2300</v>
      </c>
      <c r="GI33" s="61"/>
      <c r="GJ33" s="62"/>
      <c r="GK33" s="58"/>
      <c r="GL33" s="58"/>
      <c r="GM33" s="59"/>
      <c r="GN33" s="54">
        <f t="shared" si="52"/>
        <v>1.6198996655518405</v>
      </c>
      <c r="GO33" s="55">
        <f t="shared" si="53"/>
        <v>2300</v>
      </c>
      <c r="GP33" s="61"/>
      <c r="GQ33" s="62"/>
      <c r="GR33" s="58"/>
      <c r="GS33" s="58"/>
      <c r="GT33" s="59"/>
      <c r="GU33" s="54">
        <f t="shared" si="54"/>
        <v>1.6198996655518405</v>
      </c>
      <c r="GV33" s="55">
        <f t="shared" si="55"/>
        <v>2300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1.4140468227424752</v>
      </c>
      <c r="H34" s="55">
        <f t="shared" si="56"/>
        <v>2300</v>
      </c>
      <c r="I34" s="64">
        <v>2</v>
      </c>
      <c r="J34" s="65"/>
      <c r="K34" s="66">
        <v>20</v>
      </c>
      <c r="L34" s="66"/>
      <c r="M34" s="67"/>
      <c r="N34" s="68">
        <f t="shared" si="0"/>
        <v>1.6198996655518405</v>
      </c>
      <c r="O34" s="69">
        <f t="shared" si="1"/>
        <v>2300</v>
      </c>
      <c r="P34" s="64"/>
      <c r="Q34" s="65"/>
      <c r="R34" s="66"/>
      <c r="S34" s="66"/>
      <c r="T34" s="67"/>
      <c r="U34" s="68">
        <f t="shared" si="2"/>
        <v>1.6198996655518405</v>
      </c>
      <c r="V34" s="69">
        <f t="shared" si="3"/>
        <v>2300</v>
      </c>
      <c r="W34" s="64"/>
      <c r="X34" s="65"/>
      <c r="Y34" s="66"/>
      <c r="Z34" s="66"/>
      <c r="AA34" s="67"/>
      <c r="AB34" s="68">
        <f t="shared" si="4"/>
        <v>1.6198996655518405</v>
      </c>
      <c r="AC34" s="69">
        <f t="shared" si="5"/>
        <v>2300</v>
      </c>
      <c r="AD34" s="64"/>
      <c r="AE34" s="65"/>
      <c r="AF34" s="66"/>
      <c r="AG34" s="66"/>
      <c r="AH34" s="67"/>
      <c r="AI34" s="68">
        <f t="shared" si="6"/>
        <v>1.6198996655518405</v>
      </c>
      <c r="AJ34" s="69">
        <f t="shared" si="7"/>
        <v>2300</v>
      </c>
      <c r="AK34" s="64"/>
      <c r="AL34" s="65"/>
      <c r="AM34" s="66"/>
      <c r="AN34" s="66"/>
      <c r="AO34" s="67"/>
      <c r="AP34" s="68">
        <f t="shared" si="8"/>
        <v>1.6198996655518405</v>
      </c>
      <c r="AQ34" s="69">
        <f t="shared" si="9"/>
        <v>2300</v>
      </c>
      <c r="AR34" s="64"/>
      <c r="AS34" s="65"/>
      <c r="AT34" s="66"/>
      <c r="AU34" s="66"/>
      <c r="AV34" s="67"/>
      <c r="AW34" s="68">
        <f t="shared" si="10"/>
        <v>1.6198996655518405</v>
      </c>
      <c r="AX34" s="69">
        <f t="shared" si="11"/>
        <v>2300</v>
      </c>
      <c r="AY34" s="64"/>
      <c r="AZ34" s="65"/>
      <c r="BA34" s="66"/>
      <c r="BB34" s="66"/>
      <c r="BC34" s="67"/>
      <c r="BD34" s="68">
        <f t="shared" si="12"/>
        <v>1.6198996655518405</v>
      </c>
      <c r="BE34" s="69">
        <f t="shared" si="13"/>
        <v>2300</v>
      </c>
      <c r="BF34" s="64"/>
      <c r="BG34" s="65"/>
      <c r="BH34" s="66"/>
      <c r="BI34" s="66"/>
      <c r="BJ34" s="67"/>
      <c r="BK34" s="68">
        <f t="shared" si="14"/>
        <v>1.6198996655518405</v>
      </c>
      <c r="BL34" s="69">
        <f t="shared" si="15"/>
        <v>2300</v>
      </c>
      <c r="BM34" s="64"/>
      <c r="BN34" s="65"/>
      <c r="BO34" s="66"/>
      <c r="BP34" s="66"/>
      <c r="BQ34" s="67"/>
      <c r="BR34" s="68">
        <f t="shared" si="16"/>
        <v>1.6198996655518405</v>
      </c>
      <c r="BS34" s="69">
        <f t="shared" si="17"/>
        <v>2300</v>
      </c>
      <c r="BT34" s="64"/>
      <c r="BU34" s="65"/>
      <c r="BV34" s="66"/>
      <c r="BW34" s="66"/>
      <c r="BX34" s="67"/>
      <c r="BY34" s="68">
        <f t="shared" si="18"/>
        <v>1.6198996655518405</v>
      </c>
      <c r="BZ34" s="69">
        <f t="shared" si="19"/>
        <v>2300</v>
      </c>
      <c r="CA34" s="64"/>
      <c r="CB34" s="65"/>
      <c r="CC34" s="66"/>
      <c r="CD34" s="66"/>
      <c r="CE34" s="67"/>
      <c r="CF34" s="68">
        <f t="shared" si="20"/>
        <v>1.6198996655518405</v>
      </c>
      <c r="CG34" s="69">
        <f t="shared" si="21"/>
        <v>2300</v>
      </c>
      <c r="CH34" s="64"/>
      <c r="CI34" s="65"/>
      <c r="CJ34" s="66"/>
      <c r="CK34" s="66"/>
      <c r="CL34" s="67"/>
      <c r="CM34" s="68">
        <f t="shared" si="22"/>
        <v>1.6198996655518405</v>
      </c>
      <c r="CN34" s="69">
        <f t="shared" si="23"/>
        <v>2300</v>
      </c>
      <c r="CO34" s="64"/>
      <c r="CP34" s="65"/>
      <c r="CQ34" s="66"/>
      <c r="CR34" s="66"/>
      <c r="CS34" s="67"/>
      <c r="CT34" s="68">
        <f t="shared" si="24"/>
        <v>1.6198996655518405</v>
      </c>
      <c r="CU34" s="69">
        <f t="shared" si="25"/>
        <v>2300</v>
      </c>
      <c r="CV34" s="64"/>
      <c r="CW34" s="65"/>
      <c r="CX34" s="66"/>
      <c r="CY34" s="66"/>
      <c r="CZ34" s="67"/>
      <c r="DA34" s="68">
        <f t="shared" si="26"/>
        <v>1.6198996655518405</v>
      </c>
      <c r="DB34" s="69">
        <f t="shared" si="27"/>
        <v>2300</v>
      </c>
      <c r="DC34" s="64"/>
      <c r="DD34" s="65"/>
      <c r="DE34" s="66"/>
      <c r="DF34" s="66"/>
      <c r="DG34" s="67"/>
      <c r="DH34" s="68">
        <f t="shared" si="28"/>
        <v>1.6198996655518405</v>
      </c>
      <c r="DI34" s="69">
        <f t="shared" si="29"/>
        <v>2300</v>
      </c>
      <c r="DJ34" s="64"/>
      <c r="DK34" s="65"/>
      <c r="DL34" s="66"/>
      <c r="DM34" s="66"/>
      <c r="DN34" s="67"/>
      <c r="DO34" s="68">
        <f t="shared" si="30"/>
        <v>1.6198996655518405</v>
      </c>
      <c r="DP34" s="69">
        <f t="shared" si="31"/>
        <v>2300</v>
      </c>
      <c r="DQ34" s="64"/>
      <c r="DR34" s="65"/>
      <c r="DS34" s="66"/>
      <c r="DT34" s="66"/>
      <c r="DU34" s="67"/>
      <c r="DV34" s="68">
        <f t="shared" si="32"/>
        <v>1.6198996655518405</v>
      </c>
      <c r="DW34" s="69">
        <f t="shared" si="33"/>
        <v>2300</v>
      </c>
      <c r="DX34" s="64"/>
      <c r="DY34" s="65"/>
      <c r="DZ34" s="66"/>
      <c r="EA34" s="66"/>
      <c r="EB34" s="67"/>
      <c r="EC34" s="68">
        <f t="shared" si="34"/>
        <v>1.6198996655518405</v>
      </c>
      <c r="ED34" s="69">
        <f t="shared" si="35"/>
        <v>2300</v>
      </c>
      <c r="EE34" s="64"/>
      <c r="EF34" s="65"/>
      <c r="EG34" s="66"/>
      <c r="EH34" s="66"/>
      <c r="EI34" s="67"/>
      <c r="EJ34" s="68">
        <f t="shared" si="36"/>
        <v>1.6198996655518405</v>
      </c>
      <c r="EK34" s="69">
        <f t="shared" si="37"/>
        <v>2300</v>
      </c>
      <c r="EL34" s="64"/>
      <c r="EM34" s="65"/>
      <c r="EN34" s="66"/>
      <c r="EO34" s="66"/>
      <c r="EP34" s="67"/>
      <c r="EQ34" s="68">
        <f t="shared" si="38"/>
        <v>1.6198996655518405</v>
      </c>
      <c r="ER34" s="69">
        <f t="shared" si="39"/>
        <v>2300</v>
      </c>
      <c r="ES34" s="64"/>
      <c r="ET34" s="65"/>
      <c r="EU34" s="66"/>
      <c r="EV34" s="66"/>
      <c r="EW34" s="67"/>
      <c r="EX34" s="68">
        <f t="shared" si="40"/>
        <v>1.6198996655518405</v>
      </c>
      <c r="EY34" s="69">
        <f t="shared" si="41"/>
        <v>2300</v>
      </c>
      <c r="EZ34" s="64"/>
      <c r="FA34" s="65"/>
      <c r="FB34" s="66"/>
      <c r="FC34" s="66"/>
      <c r="FD34" s="67"/>
      <c r="FE34" s="68">
        <f t="shared" si="42"/>
        <v>1.6198996655518405</v>
      </c>
      <c r="FF34" s="69">
        <f t="shared" si="43"/>
        <v>2300</v>
      </c>
      <c r="FG34" s="64"/>
      <c r="FH34" s="65"/>
      <c r="FI34" s="66"/>
      <c r="FJ34" s="66"/>
      <c r="FK34" s="67"/>
      <c r="FL34" s="68">
        <f t="shared" si="44"/>
        <v>1.6198996655518405</v>
      </c>
      <c r="FM34" s="69">
        <f t="shared" si="45"/>
        <v>2300</v>
      </c>
      <c r="FN34" s="64"/>
      <c r="FO34" s="65"/>
      <c r="FP34" s="66"/>
      <c r="FQ34" s="66"/>
      <c r="FR34" s="67"/>
      <c r="FS34" s="68">
        <f t="shared" si="46"/>
        <v>1.6198996655518405</v>
      </c>
      <c r="FT34" s="69">
        <f t="shared" si="47"/>
        <v>2300</v>
      </c>
      <c r="FU34" s="64"/>
      <c r="FV34" s="65"/>
      <c r="FW34" s="66"/>
      <c r="FX34" s="66"/>
      <c r="FY34" s="67"/>
      <c r="FZ34" s="68">
        <f t="shared" si="48"/>
        <v>1.6198996655518405</v>
      </c>
      <c r="GA34" s="69">
        <f t="shared" si="49"/>
        <v>2300</v>
      </c>
      <c r="GB34" s="64"/>
      <c r="GC34" s="65"/>
      <c r="GD34" s="66"/>
      <c r="GE34" s="66"/>
      <c r="GF34" s="67"/>
      <c r="GG34" s="68">
        <f t="shared" si="50"/>
        <v>1.6198996655518405</v>
      </c>
      <c r="GH34" s="69">
        <f t="shared" si="51"/>
        <v>2300</v>
      </c>
      <c r="GI34" s="64"/>
      <c r="GJ34" s="65"/>
      <c r="GK34" s="66"/>
      <c r="GL34" s="66"/>
      <c r="GM34" s="67"/>
      <c r="GN34" s="68">
        <f t="shared" si="52"/>
        <v>1.6198996655518405</v>
      </c>
      <c r="GO34" s="69">
        <f t="shared" si="53"/>
        <v>2300</v>
      </c>
      <c r="GP34" s="64"/>
      <c r="GQ34" s="65"/>
      <c r="GR34" s="66"/>
      <c r="GS34" s="66"/>
      <c r="GT34" s="67"/>
      <c r="GU34" s="68">
        <f t="shared" si="54"/>
        <v>1.6198996655518405</v>
      </c>
      <c r="GV34" s="69">
        <f t="shared" si="55"/>
        <v>2300</v>
      </c>
    </row>
    <row r="35" spans="1:204" s="79" customFormat="1" ht="13.5" thickBot="1">
      <c r="A35" s="71" t="s">
        <v>4</v>
      </c>
      <c r="B35" s="72">
        <f>SUM(B4:B34)</f>
        <v>7</v>
      </c>
      <c r="C35" s="73">
        <f>SUM(C4:C34)</f>
        <v>0</v>
      </c>
      <c r="D35" s="74">
        <f>SUM(D4:D34)</f>
        <v>440</v>
      </c>
      <c r="E35" s="75">
        <f>SUM(E4:E34)</f>
        <v>940</v>
      </c>
      <c r="F35" s="76">
        <f>SUM(F4:F34)</f>
        <v>0</v>
      </c>
      <c r="G35" s="77">
        <v>1.1000000000000001</v>
      </c>
      <c r="H35" s="77">
        <v>2300</v>
      </c>
      <c r="I35" s="72">
        <f>SUM(I4:I34)</f>
        <v>30</v>
      </c>
      <c r="J35" s="73">
        <f>SUM(J4:J34)</f>
        <v>0</v>
      </c>
      <c r="K35" s="74">
        <f>SUM(K4:K34)</f>
        <v>670</v>
      </c>
      <c r="L35" s="75">
        <f>SUM(L4:L34)</f>
        <v>0</v>
      </c>
      <c r="M35" s="76">
        <f>SUM(M4:M34)</f>
        <v>0</v>
      </c>
      <c r="N35" s="123">
        <f>+N34-G34</f>
        <v>0.20585284280936533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7</v>
      </c>
      <c r="C36" s="322"/>
      <c r="D36" s="323">
        <f>+SUM(D35:E35)</f>
        <v>1380</v>
      </c>
      <c r="E36" s="324"/>
      <c r="F36" s="80">
        <f>+F35</f>
        <v>0</v>
      </c>
      <c r="G36" s="371"/>
      <c r="H36" s="372"/>
      <c r="I36" s="321">
        <f>+SUM(I35:J35)</f>
        <v>30</v>
      </c>
      <c r="J36" s="322"/>
      <c r="K36" s="323">
        <f>+SUM(K35:L35)</f>
        <v>670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1110</v>
      </c>
      <c r="F42" s="373"/>
      <c r="G42" s="373"/>
      <c r="H42" s="373"/>
      <c r="I42" s="373"/>
      <c r="J42" s="373"/>
      <c r="K42" s="373"/>
      <c r="L42" s="373">
        <f>+E42+I42</f>
        <v>1110</v>
      </c>
      <c r="M42" s="373"/>
      <c r="N42" s="373"/>
      <c r="P42" s="339">
        <f>GU34</f>
        <v>1.6198996655518405</v>
      </c>
      <c r="Q42" s="339"/>
      <c r="R42" s="339"/>
      <c r="S42" s="339"/>
      <c r="T42" s="333">
        <f>+GV34</f>
        <v>2300</v>
      </c>
      <c r="U42" s="334"/>
      <c r="V42" s="335"/>
      <c r="W42" s="336">
        <f>+P42*T42</f>
        <v>3725.7692307692332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2050</v>
      </c>
      <c r="F43" s="381"/>
      <c r="G43" s="381"/>
      <c r="H43" s="381"/>
      <c r="I43" s="381"/>
      <c r="J43" s="381"/>
      <c r="K43" s="381"/>
      <c r="L43" s="381">
        <f>+E43+I43</f>
        <v>2050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46071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1 เดือน 15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1.6198996655518405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1.6198996655518405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1.6198996655518405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C83" s="442" t="s">
        <v>150</v>
      </c>
      <c r="D83" s="442"/>
      <c r="E83" s="442"/>
      <c r="F83" s="443">
        <f>+W42</f>
        <v>3725.7692307692332</v>
      </c>
      <c r="G83" s="444"/>
      <c r="H83" s="44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2300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-1486.1612903225807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15540</v>
      </c>
      <c r="G89" s="384"/>
      <c r="H89" s="384"/>
      <c r="I89" s="386">
        <f>+F89/$F$99</f>
        <v>-9.0167890950869573E-4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102500</v>
      </c>
      <c r="G90" s="384"/>
      <c r="H90" s="384"/>
      <c r="I90" s="387">
        <f>+F90/$F$99</f>
        <v>-5.9473673246229928E-3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118040</v>
      </c>
      <c r="G91" s="291"/>
      <c r="H91" s="291"/>
      <c r="I91" s="281">
        <f>+F91/$F$99</f>
        <v>-6.849046234131689E-3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+(G35*H35)*125</f>
        <v>316250</v>
      </c>
      <c r="G93" s="262"/>
      <c r="H93" s="263"/>
      <c r="I93" s="278">
        <f>+F93/$F$99</f>
        <v>-1.8349804062556308E-2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-1321032.2580645164</v>
      </c>
      <c r="G94" s="262"/>
      <c r="H94" s="263"/>
      <c r="I94" s="278">
        <f t="shared" ref="I94:I99" si="61">+F94/$F$99</f>
        <v>7.6650381330593501E-2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-7430806.4516129037</v>
      </c>
      <c r="G95" s="262"/>
      <c r="H95" s="263"/>
      <c r="I95" s="278">
        <f t="shared" si="61"/>
        <v>0.43115839498458841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-8916967.7419354841</v>
      </c>
      <c r="G96" s="262"/>
      <c r="H96" s="263"/>
      <c r="I96" s="278">
        <f t="shared" si="61"/>
        <v>0.51739007398150605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0</v>
      </c>
      <c r="G97" s="262"/>
      <c r="H97" s="263"/>
      <c r="I97" s="278">
        <f t="shared" si="61"/>
        <v>0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-17352556.451612905</v>
      </c>
      <c r="G98" s="327"/>
      <c r="H98" s="328"/>
      <c r="I98" s="329">
        <f t="shared" si="61"/>
        <v>1.0068490462341317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-17234516.451612905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17234516.451612905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 t="s">
        <v>151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8">
    <mergeCell ref="U75:V75"/>
    <mergeCell ref="R75:T75"/>
    <mergeCell ref="C100:E100"/>
    <mergeCell ref="S102:V102"/>
    <mergeCell ref="S103:V103"/>
    <mergeCell ref="S104:V104"/>
    <mergeCell ref="S105:V105"/>
    <mergeCell ref="I100:K100"/>
    <mergeCell ref="F100:H100"/>
    <mergeCell ref="S101:V101"/>
    <mergeCell ref="C103:Q103"/>
    <mergeCell ref="C104:Q106"/>
    <mergeCell ref="R76:T76"/>
    <mergeCell ref="U76:V76"/>
    <mergeCell ref="C78:E78"/>
    <mergeCell ref="F78:H78"/>
    <mergeCell ref="I78:K78"/>
    <mergeCell ref="L78:N78"/>
    <mergeCell ref="O78:Q78"/>
    <mergeCell ref="R77:T77"/>
    <mergeCell ref="U77:V77"/>
    <mergeCell ref="C82:E82"/>
    <mergeCell ref="F82:H82"/>
    <mergeCell ref="I82:K82"/>
    <mergeCell ref="C68:E68"/>
    <mergeCell ref="F68:H68"/>
    <mergeCell ref="I68:K68"/>
    <mergeCell ref="C56:Q56"/>
    <mergeCell ref="C64:E64"/>
    <mergeCell ref="C55:E55"/>
    <mergeCell ref="F55:H55"/>
    <mergeCell ref="C46:E46"/>
    <mergeCell ref="I73:K73"/>
    <mergeCell ref="C73:E73"/>
    <mergeCell ref="F73:H73"/>
    <mergeCell ref="O73:Q73"/>
    <mergeCell ref="L73:N73"/>
    <mergeCell ref="O59:Q59"/>
    <mergeCell ref="C60:E60"/>
    <mergeCell ref="F60:H60"/>
    <mergeCell ref="I60:K60"/>
    <mergeCell ref="C57:E57"/>
    <mergeCell ref="F57:H57"/>
    <mergeCell ref="I58:K58"/>
    <mergeCell ref="L58:N58"/>
    <mergeCell ref="C58:E58"/>
    <mergeCell ref="O58:Q58"/>
    <mergeCell ref="C59:E59"/>
    <mergeCell ref="O82:Q82"/>
    <mergeCell ref="C81:E81"/>
    <mergeCell ref="F81:H81"/>
    <mergeCell ref="C69:E69"/>
    <mergeCell ref="F69:H69"/>
    <mergeCell ref="I69:K69"/>
    <mergeCell ref="L69:N69"/>
    <mergeCell ref="O69:Q69"/>
    <mergeCell ref="L75:N75"/>
    <mergeCell ref="O75:Q75"/>
    <mergeCell ref="C74:Q74"/>
    <mergeCell ref="F80:H80"/>
    <mergeCell ref="I80:K80"/>
    <mergeCell ref="L80:N80"/>
    <mergeCell ref="O80:Q80"/>
    <mergeCell ref="C76:E76"/>
    <mergeCell ref="F76:H76"/>
    <mergeCell ref="I76:K76"/>
    <mergeCell ref="L76:N76"/>
    <mergeCell ref="O77:Q77"/>
    <mergeCell ref="O76:Q76"/>
    <mergeCell ref="C77:E77"/>
    <mergeCell ref="F77:H77"/>
    <mergeCell ref="I77:K77"/>
    <mergeCell ref="I98:K98"/>
    <mergeCell ref="I97:K97"/>
    <mergeCell ref="F99:H99"/>
    <mergeCell ref="I94:K94"/>
    <mergeCell ref="I95:K95"/>
    <mergeCell ref="F96:H96"/>
    <mergeCell ref="I99:K99"/>
    <mergeCell ref="D94:E94"/>
    <mergeCell ref="F94:H94"/>
    <mergeCell ref="D95:E95"/>
    <mergeCell ref="D96:E96"/>
    <mergeCell ref="D97:E97"/>
    <mergeCell ref="F98:H98"/>
    <mergeCell ref="C99:E99"/>
    <mergeCell ref="I96:K96"/>
    <mergeCell ref="F97:H97"/>
    <mergeCell ref="F95:H95"/>
    <mergeCell ref="C98:E98"/>
    <mergeCell ref="GR36:GS36"/>
    <mergeCell ref="GI36:GJ36"/>
    <mergeCell ref="GK36:GL36"/>
    <mergeCell ref="GP36:GQ36"/>
    <mergeCell ref="O64:Q64"/>
    <mergeCell ref="I57:K57"/>
    <mergeCell ref="L57:N57"/>
    <mergeCell ref="O57:Q57"/>
    <mergeCell ref="O63:Q63"/>
    <mergeCell ref="FW36:FX36"/>
    <mergeCell ref="GB36:GC36"/>
    <mergeCell ref="GD36:GE36"/>
    <mergeCell ref="FB36:FC36"/>
    <mergeCell ref="EL36:EM36"/>
    <mergeCell ref="EN36:EO36"/>
    <mergeCell ref="ES36:ET36"/>
    <mergeCell ref="EU36:EV36"/>
    <mergeCell ref="DS36:DT36"/>
    <mergeCell ref="DX36:DY36"/>
    <mergeCell ref="DZ36:EA36"/>
    <mergeCell ref="EE36:EF36"/>
    <mergeCell ref="EG36:EH36"/>
    <mergeCell ref="DQ36:DR36"/>
    <mergeCell ref="CJ36:CK36"/>
    <mergeCell ref="CQ36:CR36"/>
    <mergeCell ref="CV36:CW36"/>
    <mergeCell ref="CX36:CY36"/>
    <mergeCell ref="U57:V57"/>
    <mergeCell ref="R58:T58"/>
    <mergeCell ref="FR2:FR3"/>
    <mergeCell ref="FU2:FV2"/>
    <mergeCell ref="FW2:FX2"/>
    <mergeCell ref="FY2:FY3"/>
    <mergeCell ref="FL2:FL3"/>
    <mergeCell ref="FM2:FM3"/>
    <mergeCell ref="FN2:FO2"/>
    <mergeCell ref="FP2:FQ2"/>
    <mergeCell ref="DG2:DG3"/>
    <mergeCell ref="DH2:DH3"/>
    <mergeCell ref="DI2:DI3"/>
    <mergeCell ref="DJ2:DK2"/>
    <mergeCell ref="DL2:DM2"/>
    <mergeCell ref="DN2:DN3"/>
    <mergeCell ref="DP2:DP3"/>
    <mergeCell ref="EX2:EX3"/>
    <mergeCell ref="EY2:EY3"/>
    <mergeCell ref="EZ2:FA2"/>
    <mergeCell ref="FB2:FC2"/>
    <mergeCell ref="R59:T59"/>
    <mergeCell ref="U59:V59"/>
    <mergeCell ref="R57:T57"/>
    <mergeCell ref="DE36:DF36"/>
    <mergeCell ref="DJ36:DK36"/>
    <mergeCell ref="DL36:DM36"/>
    <mergeCell ref="BH36:BI36"/>
    <mergeCell ref="BM36:BN36"/>
    <mergeCell ref="BO36:BP36"/>
    <mergeCell ref="BT36:BU36"/>
    <mergeCell ref="BV36:BW36"/>
    <mergeCell ref="CA36:CB36"/>
    <mergeCell ref="CC36:CD36"/>
    <mergeCell ref="CH36:CI36"/>
    <mergeCell ref="DC36:DD36"/>
    <mergeCell ref="CO36:CP36"/>
    <mergeCell ref="U58:V58"/>
    <mergeCell ref="AD36:AE36"/>
    <mergeCell ref="AF36:AG36"/>
    <mergeCell ref="AK36:AL36"/>
    <mergeCell ref="AM36:AN36"/>
    <mergeCell ref="AR36:AS36"/>
    <mergeCell ref="AT36:AU36"/>
    <mergeCell ref="AY36:AZ36"/>
    <mergeCell ref="FD2:FD3"/>
    <mergeCell ref="EE2:EF2"/>
    <mergeCell ref="EG2:EH2"/>
    <mergeCell ref="ED2:ED3"/>
    <mergeCell ref="DS2:DT2"/>
    <mergeCell ref="DU2:DU3"/>
    <mergeCell ref="DV2:DV3"/>
    <mergeCell ref="DW2:DW3"/>
    <mergeCell ref="DX2:DY2"/>
    <mergeCell ref="DZ2:EA2"/>
    <mergeCell ref="EB2:EB3"/>
    <mergeCell ref="EC2:EC3"/>
    <mergeCell ref="EI2:EI3"/>
    <mergeCell ref="EJ2:EJ3"/>
    <mergeCell ref="EK2:EK3"/>
    <mergeCell ref="GU2:GU3"/>
    <mergeCell ref="GV2:GV3"/>
    <mergeCell ref="GP2:GQ2"/>
    <mergeCell ref="GI2:GJ2"/>
    <mergeCell ref="GK2:GL2"/>
    <mergeCell ref="FS2:FS3"/>
    <mergeCell ref="GD2:GE2"/>
    <mergeCell ref="GH2:GH3"/>
    <mergeCell ref="FU1:GA1"/>
    <mergeCell ref="GB1:GH1"/>
    <mergeCell ref="GI1:GO1"/>
    <mergeCell ref="GM2:GM3"/>
    <mergeCell ref="GN2:GN3"/>
    <mergeCell ref="GR2:GS2"/>
    <mergeCell ref="FT2:FT3"/>
    <mergeCell ref="GO2:GO3"/>
    <mergeCell ref="FZ2:FZ3"/>
    <mergeCell ref="GA2:GA3"/>
    <mergeCell ref="GB2:GC2"/>
    <mergeCell ref="GT2:GT3"/>
    <mergeCell ref="GP1:GV1"/>
    <mergeCell ref="GG2:GG3"/>
    <mergeCell ref="GF2:GF3"/>
    <mergeCell ref="FG1:FM1"/>
    <mergeCell ref="FN1:FT1"/>
    <mergeCell ref="FU36:FV36"/>
    <mergeCell ref="EZ1:FF1"/>
    <mergeCell ref="EL2:EM2"/>
    <mergeCell ref="EN2:EO2"/>
    <mergeCell ref="EP2:EP3"/>
    <mergeCell ref="EQ2:EQ3"/>
    <mergeCell ref="ER2:ER3"/>
    <mergeCell ref="ES2:ET2"/>
    <mergeCell ref="EU2:EV2"/>
    <mergeCell ref="FG36:FH36"/>
    <mergeCell ref="EZ36:FA36"/>
    <mergeCell ref="FI36:FJ36"/>
    <mergeCell ref="FN36:FO36"/>
    <mergeCell ref="FP36:FQ36"/>
    <mergeCell ref="EL1:ER1"/>
    <mergeCell ref="ES1:EY1"/>
    <mergeCell ref="EW2:EW3"/>
    <mergeCell ref="FE2:FE3"/>
    <mergeCell ref="FF2:FF3"/>
    <mergeCell ref="FG2:FH2"/>
    <mergeCell ref="FI2:FJ2"/>
    <mergeCell ref="FK2:FK3"/>
    <mergeCell ref="F59:H59"/>
    <mergeCell ref="I59:K59"/>
    <mergeCell ref="L59:N59"/>
    <mergeCell ref="O60:Q60"/>
    <mergeCell ref="P36:Q36"/>
    <mergeCell ref="R36:S36"/>
    <mergeCell ref="W36:X36"/>
    <mergeCell ref="Y36:Z36"/>
    <mergeCell ref="C54:J54"/>
    <mergeCell ref="I55:K55"/>
    <mergeCell ref="L55:N55"/>
    <mergeCell ref="O55:Q55"/>
    <mergeCell ref="K54:Q54"/>
    <mergeCell ref="F46:H46"/>
    <mergeCell ref="I46:K46"/>
    <mergeCell ref="O46:Q46"/>
    <mergeCell ref="C47:E47"/>
    <mergeCell ref="F47:H47"/>
    <mergeCell ref="C49:F49"/>
    <mergeCell ref="C50:D50"/>
    <mergeCell ref="E50:F50"/>
    <mergeCell ref="C51:D51"/>
    <mergeCell ref="E51:F51"/>
    <mergeCell ref="L46:N46"/>
    <mergeCell ref="L47:N47"/>
    <mergeCell ref="BA36:BB36"/>
    <mergeCell ref="BF36:BG36"/>
    <mergeCell ref="DQ2:DR2"/>
    <mergeCell ref="DO2:DO3"/>
    <mergeCell ref="DE2:DF2"/>
    <mergeCell ref="CS2:CS3"/>
    <mergeCell ref="CT2:CT3"/>
    <mergeCell ref="CU2:CU3"/>
    <mergeCell ref="CV2:CW2"/>
    <mergeCell ref="CX2:CY2"/>
    <mergeCell ref="CZ2:CZ3"/>
    <mergeCell ref="DA2:DA3"/>
    <mergeCell ref="DB2:DB3"/>
    <mergeCell ref="DC2:DD2"/>
    <mergeCell ref="CF2:CF3"/>
    <mergeCell ref="CG2:CG3"/>
    <mergeCell ref="CH2:CI2"/>
    <mergeCell ref="CJ2:CK2"/>
    <mergeCell ref="CL2:CL3"/>
    <mergeCell ref="CM2:CM3"/>
    <mergeCell ref="CN2:CN3"/>
    <mergeCell ref="CO2:CP2"/>
    <mergeCell ref="CQ2:CR2"/>
    <mergeCell ref="BS2:BS3"/>
    <mergeCell ref="BT2:BU2"/>
    <mergeCell ref="BV2:BW2"/>
    <mergeCell ref="BX2:BX3"/>
    <mergeCell ref="BY2:BY3"/>
    <mergeCell ref="BZ2:BZ3"/>
    <mergeCell ref="CA2:CB2"/>
    <mergeCell ref="CC2:CD2"/>
    <mergeCell ref="CE2:CE3"/>
    <mergeCell ref="BF2:BG2"/>
    <mergeCell ref="BH2:BI2"/>
    <mergeCell ref="BJ2:BJ3"/>
    <mergeCell ref="BK2:BK3"/>
    <mergeCell ref="BL2:BL3"/>
    <mergeCell ref="BM2:BN2"/>
    <mergeCell ref="BO2:BP2"/>
    <mergeCell ref="BQ2:BQ3"/>
    <mergeCell ref="BR2:BR3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H2:AH3"/>
    <mergeCell ref="AI2:AI3"/>
    <mergeCell ref="AJ2:AJ3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AY1:BE1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AX2:AX3"/>
    <mergeCell ref="AY2:AZ2"/>
    <mergeCell ref="BA2:BB2"/>
    <mergeCell ref="BC2:BC3"/>
    <mergeCell ref="BD2:BD3"/>
    <mergeCell ref="BE2:BE3"/>
    <mergeCell ref="W1:AC1"/>
    <mergeCell ref="AD1:AJ1"/>
    <mergeCell ref="M2:M3"/>
    <mergeCell ref="N2:N3"/>
    <mergeCell ref="O2:O3"/>
    <mergeCell ref="P2:Q2"/>
    <mergeCell ref="AK1:AQ1"/>
    <mergeCell ref="AR1:AX1"/>
    <mergeCell ref="I47:K47"/>
    <mergeCell ref="O47:Q47"/>
    <mergeCell ref="P1:V1"/>
    <mergeCell ref="P42:S42"/>
    <mergeCell ref="T42:V42"/>
    <mergeCell ref="H39:N39"/>
    <mergeCell ref="E41:H41"/>
    <mergeCell ref="I41:K41"/>
    <mergeCell ref="L41:N41"/>
    <mergeCell ref="P41:S41"/>
    <mergeCell ref="T41:V41"/>
    <mergeCell ref="W41:Y41"/>
    <mergeCell ref="W42:Y42"/>
    <mergeCell ref="E43:H43"/>
    <mergeCell ref="I43:K43"/>
    <mergeCell ref="L43:N43"/>
    <mergeCell ref="I65:K65"/>
    <mergeCell ref="L65:N65"/>
    <mergeCell ref="O65:Q65"/>
    <mergeCell ref="F64:H64"/>
    <mergeCell ref="I64:K64"/>
    <mergeCell ref="L64:N64"/>
    <mergeCell ref="F65:H65"/>
    <mergeCell ref="F58:H58"/>
    <mergeCell ref="C63:E63"/>
    <mergeCell ref="F63:H63"/>
    <mergeCell ref="I63:K63"/>
    <mergeCell ref="L63:N63"/>
    <mergeCell ref="C65:E65"/>
    <mergeCell ref="L60:N60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C44:D44"/>
    <mergeCell ref="E44:H44"/>
    <mergeCell ref="I44:K44"/>
    <mergeCell ref="A1:A2"/>
    <mergeCell ref="B1:H1"/>
    <mergeCell ref="I1:O1"/>
    <mergeCell ref="L44:N44"/>
    <mergeCell ref="C42:D42"/>
    <mergeCell ref="E42:H42"/>
    <mergeCell ref="I42:K42"/>
    <mergeCell ref="L42:N42"/>
    <mergeCell ref="C39:F39"/>
    <mergeCell ref="C41:D41"/>
    <mergeCell ref="C43:D43"/>
    <mergeCell ref="B36:C36"/>
    <mergeCell ref="D36:E36"/>
    <mergeCell ref="G36:H36"/>
    <mergeCell ref="I36:J36"/>
    <mergeCell ref="K36:L36"/>
    <mergeCell ref="U67:V67"/>
    <mergeCell ref="C72:E72"/>
    <mergeCell ref="F72:H72"/>
    <mergeCell ref="I72:K72"/>
    <mergeCell ref="L72:N72"/>
    <mergeCell ref="O72:Q72"/>
    <mergeCell ref="L71:N71"/>
    <mergeCell ref="O71:Q71"/>
    <mergeCell ref="C71:E71"/>
    <mergeCell ref="F71:H71"/>
    <mergeCell ref="I71:K71"/>
    <mergeCell ref="R68:T68"/>
    <mergeCell ref="U68:V68"/>
    <mergeCell ref="C67:E67"/>
    <mergeCell ref="F67:H67"/>
    <mergeCell ref="I67:K67"/>
    <mergeCell ref="L68:N68"/>
    <mergeCell ref="O68:Q68"/>
    <mergeCell ref="R67:T67"/>
    <mergeCell ref="R69:T69"/>
    <mergeCell ref="O70:Q70"/>
    <mergeCell ref="U69:V69"/>
    <mergeCell ref="O67:Q67"/>
    <mergeCell ref="L67:N67"/>
    <mergeCell ref="C66:Q66"/>
    <mergeCell ref="C70:E70"/>
    <mergeCell ref="F70:H70"/>
    <mergeCell ref="I70:K70"/>
    <mergeCell ref="L70:N70"/>
    <mergeCell ref="C85:E85"/>
    <mergeCell ref="F85:H85"/>
    <mergeCell ref="L85:N85"/>
    <mergeCell ref="I81:K81"/>
    <mergeCell ref="L81:N81"/>
    <mergeCell ref="O81:Q81"/>
    <mergeCell ref="O85:Q85"/>
    <mergeCell ref="C84:E84"/>
    <mergeCell ref="F84:H84"/>
    <mergeCell ref="L84:N84"/>
    <mergeCell ref="O83:Q83"/>
    <mergeCell ref="F83:H83"/>
    <mergeCell ref="O84:Q84"/>
    <mergeCell ref="C83:E83"/>
    <mergeCell ref="O79:Q79"/>
    <mergeCell ref="C80:E80"/>
    <mergeCell ref="C75:E75"/>
    <mergeCell ref="F75:H75"/>
    <mergeCell ref="I75:K75"/>
    <mergeCell ref="L77:N77"/>
    <mergeCell ref="C79:E79"/>
    <mergeCell ref="F79:H79"/>
    <mergeCell ref="I79:K79"/>
    <mergeCell ref="L79:N79"/>
    <mergeCell ref="C87:E87"/>
    <mergeCell ref="F87:H87"/>
    <mergeCell ref="C88:H88"/>
    <mergeCell ref="I88:K88"/>
    <mergeCell ref="L82:N82"/>
    <mergeCell ref="C89:E89"/>
    <mergeCell ref="F89:H89"/>
    <mergeCell ref="C92:H92"/>
    <mergeCell ref="D93:E93"/>
    <mergeCell ref="F93:H93"/>
    <mergeCell ref="I89:K89"/>
    <mergeCell ref="I90:K90"/>
    <mergeCell ref="I91:K91"/>
    <mergeCell ref="I92:K92"/>
    <mergeCell ref="I93:K93"/>
    <mergeCell ref="C91:E91"/>
    <mergeCell ref="F91:H91"/>
    <mergeCell ref="F90:H90"/>
    <mergeCell ref="C90:E90"/>
  </mergeCells>
  <dataValidations count="1">
    <dataValidation type="list" allowBlank="1" showInputMessage="1" showErrorMessage="1" sqref="O47:Q47" xr:uid="{06FED73B-CABB-4D9A-A09E-73DBE1550C85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GV207"/>
  <sheetViews>
    <sheetView showGridLines="0" zoomScale="70" zoomScaleNormal="70" workbookViewId="0">
      <pane xSplit="1" ySplit="3" topLeftCell="B19" activePane="bottomRight" state="frozen"/>
      <selection activeCell="E34" sqref="E34"/>
      <selection pane="topRight" activeCell="E34" sqref="E34"/>
      <selection pane="bottomLeft" activeCell="E34" sqref="E34"/>
      <selection pane="bottomRight" activeCell="B1" sqref="B1:AQ1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25263</v>
      </c>
      <c r="C1" s="355"/>
      <c r="D1" s="355"/>
      <c r="E1" s="355"/>
      <c r="F1" s="355"/>
      <c r="G1" s="355"/>
      <c r="H1" s="356"/>
      <c r="I1" s="354">
        <v>25294</v>
      </c>
      <c r="J1" s="355"/>
      <c r="K1" s="355"/>
      <c r="L1" s="355"/>
      <c r="M1" s="355"/>
      <c r="N1" s="355"/>
      <c r="O1" s="356"/>
      <c r="P1" s="354">
        <v>25324</v>
      </c>
      <c r="Q1" s="355"/>
      <c r="R1" s="355"/>
      <c r="S1" s="355"/>
      <c r="T1" s="355"/>
      <c r="U1" s="355"/>
      <c r="V1" s="356"/>
      <c r="W1" s="354">
        <v>25355</v>
      </c>
      <c r="X1" s="355"/>
      <c r="Y1" s="355"/>
      <c r="Z1" s="355"/>
      <c r="AA1" s="355"/>
      <c r="AB1" s="355"/>
      <c r="AC1" s="356"/>
      <c r="AD1" s="354">
        <v>25385</v>
      </c>
      <c r="AE1" s="355"/>
      <c r="AF1" s="355"/>
      <c r="AG1" s="355"/>
      <c r="AH1" s="355"/>
      <c r="AI1" s="355"/>
      <c r="AJ1" s="356"/>
      <c r="AK1" s="354">
        <v>25416</v>
      </c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3.0000000000000001E-3</v>
      </c>
      <c r="H4" s="55">
        <f>$H$35-F4</f>
        <v>14000</v>
      </c>
      <c r="I4" s="50"/>
      <c r="J4" s="51"/>
      <c r="K4" s="52"/>
      <c r="L4" s="52"/>
      <c r="M4" s="53"/>
      <c r="N4" s="54">
        <f>((((((I4+J4)*30)/$E$50)+((K4+L4)/$E$51))+(G34*H34))-(F34*G34))/(O4)</f>
        <v>1.1240259740259743E-2</v>
      </c>
      <c r="O4" s="55">
        <f>H34-M4</f>
        <v>11000</v>
      </c>
      <c r="P4" s="50"/>
      <c r="Q4" s="51"/>
      <c r="R4" s="52"/>
      <c r="S4" s="52"/>
      <c r="T4" s="53"/>
      <c r="U4" s="54">
        <f>((((((P4+Q4)*30)/$E$50)+((R4+S4)/$E$51))+(N34*O34))-(M34*N34))/(V4)</f>
        <v>1.1240259740259743E-2</v>
      </c>
      <c r="V4" s="55">
        <f>O34-T4</f>
        <v>11000</v>
      </c>
      <c r="W4" s="50"/>
      <c r="X4" s="51"/>
      <c r="Y4" s="52"/>
      <c r="Z4" s="52"/>
      <c r="AA4" s="53"/>
      <c r="AB4" s="54">
        <f>((((((W4+X4)*30)/$E$50)+((Y4+Z4)/$E$51))+(U34*V34))-(T34*U34))/(AC4)</f>
        <v>1.1240259740259743E-2</v>
      </c>
      <c r="AC4" s="55">
        <f>V34-AA4</f>
        <v>11000</v>
      </c>
      <c r="AD4" s="50"/>
      <c r="AE4" s="51"/>
      <c r="AF4" s="52"/>
      <c r="AG4" s="52"/>
      <c r="AH4" s="53"/>
      <c r="AI4" s="54">
        <f>((((((AD4+AE4)*30)/$E$50)+((AF4+AG4)/$E$51))+(AB34*AC34))-(AA34*AB34))/(AJ4)</f>
        <v>1.1240259740259743E-2</v>
      </c>
      <c r="AJ4" s="55">
        <f>AC34-AH4</f>
        <v>11000</v>
      </c>
      <c r="AK4" s="50"/>
      <c r="AL4" s="51"/>
      <c r="AM4" s="52"/>
      <c r="AN4" s="52"/>
      <c r="AO4" s="53"/>
      <c r="AP4" s="54">
        <f>((((((AK4+AL4)*30)/$E$50)+((AM4+AN4)/$E$51))+(AI34*AJ34))-(AH34*AI34))/(AQ4)</f>
        <v>1.1240259740259743E-2</v>
      </c>
      <c r="AQ4" s="55">
        <f>AJ34-AO4</f>
        <v>11000</v>
      </c>
      <c r="AR4" s="50"/>
      <c r="AS4" s="51"/>
      <c r="AT4" s="52"/>
      <c r="AU4" s="52"/>
      <c r="AV4" s="53"/>
      <c r="AW4" s="54">
        <f>((((((AR4+AS4)*30)/$E$50)+((AT4+AU4)/$E$51))+(AP34*AQ34))-(AO34*AP34))/(AX4)</f>
        <v>1.1240259740259743E-2</v>
      </c>
      <c r="AX4" s="55">
        <f>AQ34-AV4</f>
        <v>11000</v>
      </c>
      <c r="AY4" s="50"/>
      <c r="AZ4" s="51"/>
      <c r="BA4" s="52"/>
      <c r="BB4" s="52"/>
      <c r="BC4" s="53"/>
      <c r="BD4" s="54">
        <f>((((((AY4+AZ4)*30)/$E$50)+((BA4+BB4)/$E$51))+(AW34*AX34))-(AV34*AW34))/(BE4)</f>
        <v>1.1240259740259743E-2</v>
      </c>
      <c r="BE4" s="55">
        <f>AX34-BC4</f>
        <v>11000</v>
      </c>
      <c r="BF4" s="50"/>
      <c r="BG4" s="51"/>
      <c r="BH4" s="52"/>
      <c r="BI4" s="52"/>
      <c r="BJ4" s="53"/>
      <c r="BK4" s="54">
        <f>((((((BF4+BG4)*30)/$E$50)+((BH4+BI4)/$E$51))+(BD34*BE34))-(BC34*BD34))/(BL4)</f>
        <v>1.1240259740259743E-2</v>
      </c>
      <c r="BL4" s="55">
        <f>BE34-BJ4</f>
        <v>11000</v>
      </c>
      <c r="BM4" s="50"/>
      <c r="BN4" s="51"/>
      <c r="BO4" s="52"/>
      <c r="BP4" s="52"/>
      <c r="BQ4" s="53"/>
      <c r="BR4" s="54">
        <f>((((((BM4+BN4)*30)/$E$50)+((BO4+BP4)/$E$51))+(BK34*BL34))-(BJ34*BK34))/(BS4)</f>
        <v>1.1240259740259743E-2</v>
      </c>
      <c r="BS4" s="55">
        <f>BL34-BQ4</f>
        <v>11000</v>
      </c>
      <c r="BT4" s="50"/>
      <c r="BU4" s="51"/>
      <c r="BV4" s="52"/>
      <c r="BW4" s="52"/>
      <c r="BX4" s="53"/>
      <c r="BY4" s="54">
        <f>((((((BT4+BU4)*30)/$E$50)+((BV4+BW4)/$E$51))+(BR34*BS34))-(BQ34*BR34))/(BZ4)</f>
        <v>1.1240259740259743E-2</v>
      </c>
      <c r="BZ4" s="55">
        <f>BS34-BX4</f>
        <v>11000</v>
      </c>
      <c r="CA4" s="50"/>
      <c r="CB4" s="51"/>
      <c r="CC4" s="52"/>
      <c r="CD4" s="52"/>
      <c r="CE4" s="53"/>
      <c r="CF4" s="54">
        <f>((((((CA4+CB4)*30)/$E$50)+((CC4+CD4)/$E$51))+(BY34*BZ34))-(BX34*BY34))/(CG4)</f>
        <v>1.1240259740259743E-2</v>
      </c>
      <c r="CG4" s="55">
        <f>BZ34-CE4</f>
        <v>11000</v>
      </c>
      <c r="CH4" s="50"/>
      <c r="CI4" s="51"/>
      <c r="CJ4" s="52"/>
      <c r="CK4" s="52"/>
      <c r="CL4" s="53"/>
      <c r="CM4" s="54">
        <f>((((((CH4+CI4)*30)/$E$50)+((CJ4+CK4)/$E$51))+(CF34*CG34))-(CE34*CF34))/(CN4)</f>
        <v>1.1240259740259743E-2</v>
      </c>
      <c r="CN4" s="55">
        <f>CG34-CL4</f>
        <v>11000</v>
      </c>
      <c r="CO4" s="50"/>
      <c r="CP4" s="51"/>
      <c r="CQ4" s="52"/>
      <c r="CR4" s="52"/>
      <c r="CS4" s="53"/>
      <c r="CT4" s="54">
        <f>((((((CO4+CP4)*30)/$E$50)+((CQ4+CR4)/$E$51))+(CM34*CN34))-(CL34*CM34))/(CU4)</f>
        <v>1.1240259740259743E-2</v>
      </c>
      <c r="CU4" s="55">
        <f>CN34-CS4</f>
        <v>11000</v>
      </c>
      <c r="CV4" s="50"/>
      <c r="CW4" s="51"/>
      <c r="CX4" s="52"/>
      <c r="CY4" s="52"/>
      <c r="CZ4" s="53"/>
      <c r="DA4" s="54">
        <f>((((((CV4+CW4)*30)/$E$50)+((CX4+CY4)/$E$51))+(CT34*CU34))-(CS34*CT34))/(DB4)</f>
        <v>1.1240259740259743E-2</v>
      </c>
      <c r="DB4" s="55">
        <f>CU34-CZ4</f>
        <v>11000</v>
      </c>
      <c r="DC4" s="50"/>
      <c r="DD4" s="51"/>
      <c r="DE4" s="52"/>
      <c r="DF4" s="52"/>
      <c r="DG4" s="53"/>
      <c r="DH4" s="54">
        <f>((((((DC4+DD4)*30)/$E$50)+((DE4+DF4)/$E$51))+(DA34*DB34))-(CZ34*DA34))/(DI4)</f>
        <v>1.1240259740259743E-2</v>
      </c>
      <c r="DI4" s="55">
        <f>DB34-DG4</f>
        <v>11000</v>
      </c>
      <c r="DJ4" s="50"/>
      <c r="DK4" s="51"/>
      <c r="DL4" s="52"/>
      <c r="DM4" s="52"/>
      <c r="DN4" s="53"/>
      <c r="DO4" s="54">
        <f>((((((DJ4+DK4)*30)/$E$50)+((DL4+DM4)/$E$51))+(DH34*DI34))-(DG34*DH34))/(DP4)</f>
        <v>1.1240259740259743E-2</v>
      </c>
      <c r="DP4" s="55">
        <f>DI34-DN4</f>
        <v>11000</v>
      </c>
      <c r="DQ4" s="50"/>
      <c r="DR4" s="51"/>
      <c r="DS4" s="52"/>
      <c r="DT4" s="52"/>
      <c r="DU4" s="53"/>
      <c r="DV4" s="54">
        <f>((((((DQ4+DR4)*30)/$E$50)+((DS4+DT4)/$E$51))+(DO34*DP34))-(DN34*DO34))/(DW4)</f>
        <v>1.1240259740259743E-2</v>
      </c>
      <c r="DW4" s="55">
        <f>DP34-DU4</f>
        <v>11000</v>
      </c>
      <c r="DX4" s="50"/>
      <c r="DY4" s="51"/>
      <c r="DZ4" s="52"/>
      <c r="EA4" s="52"/>
      <c r="EB4" s="53"/>
      <c r="EC4" s="54">
        <f>((((((DX4+DY4)*30)/$E$50)+((DZ4+EA4)/$E$51))+(DV34*DW34))-(DU34*DV34))/(ED4)</f>
        <v>1.1240259740259743E-2</v>
      </c>
      <c r="ED4" s="55">
        <f>DW34-EB4</f>
        <v>11000</v>
      </c>
      <c r="EE4" s="50"/>
      <c r="EF4" s="51"/>
      <c r="EG4" s="52"/>
      <c r="EH4" s="52"/>
      <c r="EI4" s="53"/>
      <c r="EJ4" s="54">
        <f>((((((EE4+EF4)*30)/$E$50)+((EG4+EH4)/$E$51))+(EC34*ED34))-(EB34*EC34))/(EK4)</f>
        <v>1.1240259740259743E-2</v>
      </c>
      <c r="EK4" s="55">
        <f>ED34-EI4</f>
        <v>11000</v>
      </c>
      <c r="EL4" s="50"/>
      <c r="EM4" s="51"/>
      <c r="EN4" s="52"/>
      <c r="EO4" s="52"/>
      <c r="EP4" s="53"/>
      <c r="EQ4" s="54">
        <f>((((((EL4+EM4)*30)/$E$50)+((EN4+EO4)/$E$51))+(EJ34*EK34))-(EI34*EJ34))/(ER4)</f>
        <v>1.1240259740259743E-2</v>
      </c>
      <c r="ER4" s="55">
        <f>EK34-EP4</f>
        <v>11000</v>
      </c>
      <c r="ES4" s="50"/>
      <c r="ET4" s="51"/>
      <c r="EU4" s="52"/>
      <c r="EV4" s="52"/>
      <c r="EW4" s="53"/>
      <c r="EX4" s="54">
        <f>((((((ES4+ET4)*30)/$E$50)+((EU4+EV4)/$E$51))+(EQ34*ER34))-(EP34*EQ34))/(EY4)</f>
        <v>1.1240259740259743E-2</v>
      </c>
      <c r="EY4" s="55">
        <f>ER34-EW4</f>
        <v>11000</v>
      </c>
      <c r="EZ4" s="50"/>
      <c r="FA4" s="51"/>
      <c r="FB4" s="52"/>
      <c r="FC4" s="52"/>
      <c r="FD4" s="53"/>
      <c r="FE4" s="54">
        <f>((((((EZ4+FA4)*30)/$E$50)+((FB4+FC4)/$E$51))+(EX34*EY34))-(EW34*EX34))/(FF4)</f>
        <v>1.1240259740259743E-2</v>
      </c>
      <c r="FF4" s="55">
        <f>EY34-FD4</f>
        <v>11000</v>
      </c>
      <c r="FG4" s="50"/>
      <c r="FH4" s="51"/>
      <c r="FI4" s="52"/>
      <c r="FJ4" s="52"/>
      <c r="FK4" s="53"/>
      <c r="FL4" s="54">
        <f>((((((FG4+FH4)*30)/$E$50)+((FI4+FJ4)/$E$51))+(FE34*FF34))-(FD34*FE34))/(FM4)</f>
        <v>1.1240259740259743E-2</v>
      </c>
      <c r="FM4" s="55">
        <f>FF34-FK4</f>
        <v>11000</v>
      </c>
      <c r="FN4" s="50"/>
      <c r="FO4" s="51"/>
      <c r="FP4" s="52"/>
      <c r="FQ4" s="52"/>
      <c r="FR4" s="53"/>
      <c r="FS4" s="54">
        <f>((((((FN4+FO4)*30)/$E$50)+((FP4+FQ4)/$E$51))+(FL34*FM34))-(FK34*FL34))/(FT4)</f>
        <v>1.1240259740259743E-2</v>
      </c>
      <c r="FT4" s="55">
        <f>FM34-FR4</f>
        <v>11000</v>
      </c>
      <c r="FU4" s="50"/>
      <c r="FV4" s="51"/>
      <c r="FW4" s="52"/>
      <c r="FX4" s="52"/>
      <c r="FY4" s="53"/>
      <c r="FZ4" s="54">
        <f>((((((FU4+FV4)*30)/$E$50)+((FW4+FX4)/$E$51))+(FS34*FT34))-(FR34*FS34))/(GA4)</f>
        <v>1.1240259740259743E-2</v>
      </c>
      <c r="GA4" s="55">
        <f>FT34-FY4</f>
        <v>11000</v>
      </c>
      <c r="GB4" s="50"/>
      <c r="GC4" s="51"/>
      <c r="GD4" s="52"/>
      <c r="GE4" s="52"/>
      <c r="GF4" s="53"/>
      <c r="GG4" s="54">
        <f>((((((GB4+GC4)*30)/$E$50)+((GD4+GE4)/$E$51))+(FZ34*GA34))-(FY34*FZ34))/(GH4)</f>
        <v>1.1240259740259743E-2</v>
      </c>
      <c r="GH4" s="55">
        <f>GA34-GF4</f>
        <v>11000</v>
      </c>
      <c r="GI4" s="50"/>
      <c r="GJ4" s="51"/>
      <c r="GK4" s="52"/>
      <c r="GL4" s="52"/>
      <c r="GM4" s="53"/>
      <c r="GN4" s="54">
        <f>((((((GI4+GJ4)*30)/$E$50)+((GK4+GL4)/$E$51))+(GG34*GH34))-(GF34*GG34))/(GO4)</f>
        <v>1.1240259740259743E-2</v>
      </c>
      <c r="GO4" s="55">
        <f>GH34-GM4</f>
        <v>11000</v>
      </c>
      <c r="GP4" s="50"/>
      <c r="GQ4" s="51"/>
      <c r="GR4" s="52"/>
      <c r="GS4" s="52"/>
      <c r="GT4" s="53"/>
      <c r="GU4" s="54">
        <f>((((((GP4+GQ4)*30)/$E$50)+((GR4+GS4)/$E$51))+(GN34*GO34))-(GM34*GN34))/(GV4)</f>
        <v>1.1240259740259743E-2</v>
      </c>
      <c r="GV4" s="55">
        <f>GO34-GT4</f>
        <v>11000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3.0000000000000001E-3</v>
      </c>
      <c r="H5" s="55">
        <f>H4-F5</f>
        <v>14000</v>
      </c>
      <c r="I5" s="50"/>
      <c r="J5" s="51"/>
      <c r="K5" s="52"/>
      <c r="L5" s="52"/>
      <c r="M5" s="59"/>
      <c r="N5" s="54">
        <f>((((((I5+J5)*30)/$E$50)+((K5+L5)/$E$51))+(N4*O4))-(M5*N4))/(O5)</f>
        <v>1.1240259740259743E-2</v>
      </c>
      <c r="O5" s="55">
        <f>O4-M5</f>
        <v>11000</v>
      </c>
      <c r="P5" s="50"/>
      <c r="Q5" s="51"/>
      <c r="R5" s="52"/>
      <c r="S5" s="52"/>
      <c r="T5" s="59"/>
      <c r="U5" s="54">
        <f>((((((P5+Q5)*30)/$E$50)+((R5+S5)/$E$51))+(U4*V4))-(T5*U4))/(V5)</f>
        <v>1.1240259740259743E-2</v>
      </c>
      <c r="V5" s="55">
        <f>V4-T5</f>
        <v>11000</v>
      </c>
      <c r="W5" s="50"/>
      <c r="X5" s="51"/>
      <c r="Y5" s="52"/>
      <c r="Z5" s="52"/>
      <c r="AA5" s="59"/>
      <c r="AB5" s="54">
        <f>((((((W5+X5)*30)/$E$50)+((Y5+Z5)/$E$51))+(AB4*AC4))-(AA5*AB4))/(AC5)</f>
        <v>1.1240259740259743E-2</v>
      </c>
      <c r="AC5" s="55">
        <f>AC4-AA5</f>
        <v>11000</v>
      </c>
      <c r="AD5" s="50"/>
      <c r="AE5" s="51"/>
      <c r="AF5" s="52"/>
      <c r="AG5" s="52"/>
      <c r="AH5" s="59"/>
      <c r="AI5" s="54">
        <f>((((((AD5+AE5)*30)/$E$50)+((AF5+AG5)/$E$51))+(AI4*AJ4))-(AH5*AI4))/(AJ5)</f>
        <v>1.1240259740259743E-2</v>
      </c>
      <c r="AJ5" s="55">
        <f>AJ4-AH5</f>
        <v>11000</v>
      </c>
      <c r="AK5" s="50"/>
      <c r="AL5" s="51"/>
      <c r="AM5" s="52"/>
      <c r="AN5" s="52"/>
      <c r="AO5" s="59"/>
      <c r="AP5" s="54">
        <f>((((((AK5+AL5)*30)/$E$50)+((AM5+AN5)/$E$51))+(AP4*AQ4))-(AO5*AP4))/(AQ5)</f>
        <v>1.1240259740259743E-2</v>
      </c>
      <c r="AQ5" s="55">
        <f>AQ4-AO5</f>
        <v>11000</v>
      </c>
      <c r="AR5" s="50"/>
      <c r="AS5" s="51"/>
      <c r="AT5" s="52"/>
      <c r="AU5" s="52"/>
      <c r="AV5" s="59"/>
      <c r="AW5" s="54">
        <f>((((((AR5+AS5)*30)/$E$50)+((AT5+AU5)/$E$51))+(AW4*AX4))-(AV5*AW4))/(AX5)</f>
        <v>1.1240259740259743E-2</v>
      </c>
      <c r="AX5" s="55">
        <f>AX4-AV5</f>
        <v>11000</v>
      </c>
      <c r="AY5" s="50"/>
      <c r="AZ5" s="51"/>
      <c r="BA5" s="52"/>
      <c r="BB5" s="52"/>
      <c r="BC5" s="59"/>
      <c r="BD5" s="54">
        <f>((((((AY5+AZ5)*30)/$E$50)+((BA5+BB5)/$E$51))+(BD4*BE4))-(BC5*BD4))/(BE5)</f>
        <v>1.1240259740259743E-2</v>
      </c>
      <c r="BE5" s="55">
        <f>BE4-BC5</f>
        <v>11000</v>
      </c>
      <c r="BF5" s="50"/>
      <c r="BG5" s="51"/>
      <c r="BH5" s="52"/>
      <c r="BI5" s="52"/>
      <c r="BJ5" s="59"/>
      <c r="BK5" s="54">
        <f>((((((BF5+BG5)*30)/$E$50)+((BH5+BI5)/$E$51))+(BK4*BL4))-(BJ5*BK4))/(BL5)</f>
        <v>1.1240259740259743E-2</v>
      </c>
      <c r="BL5" s="55">
        <f>BL4-BJ5</f>
        <v>11000</v>
      </c>
      <c r="BM5" s="50"/>
      <c r="BN5" s="51"/>
      <c r="BO5" s="52"/>
      <c r="BP5" s="52"/>
      <c r="BQ5" s="59"/>
      <c r="BR5" s="54">
        <f>((((((BM5+BN5)*30)/$E$50)+((BO5+BP5)/$E$51))+(BR4*BS4))-(BQ5*BR4))/(BS5)</f>
        <v>1.1240259740259743E-2</v>
      </c>
      <c r="BS5" s="55">
        <f>BS4-BQ5</f>
        <v>11000</v>
      </c>
      <c r="BT5" s="50"/>
      <c r="BU5" s="51"/>
      <c r="BV5" s="52"/>
      <c r="BW5" s="52"/>
      <c r="BX5" s="59"/>
      <c r="BY5" s="54">
        <f>((((((BT5+BU5)*30)/$E$50)+((BV5+BW5)/$E$51))+(BY4*BZ4))-(BX5*BY4))/(BZ5)</f>
        <v>1.1240259740259743E-2</v>
      </c>
      <c r="BZ5" s="55">
        <f>BZ4-BX5</f>
        <v>11000</v>
      </c>
      <c r="CA5" s="50"/>
      <c r="CB5" s="51"/>
      <c r="CC5" s="52"/>
      <c r="CD5" s="52"/>
      <c r="CE5" s="59"/>
      <c r="CF5" s="54">
        <f>((((((CA5+CB5)*30)/$E$50)+((CC5+CD5)/$E$51))+(CF4*CG4))-(CE5*CF4))/(CG5)</f>
        <v>1.1240259740259743E-2</v>
      </c>
      <c r="CG5" s="55">
        <f>CG4-CE5</f>
        <v>11000</v>
      </c>
      <c r="CH5" s="50"/>
      <c r="CI5" s="51"/>
      <c r="CJ5" s="52"/>
      <c r="CK5" s="52"/>
      <c r="CL5" s="59"/>
      <c r="CM5" s="54">
        <f>((((((CH5+CI5)*30)/$E$50)+((CJ5+CK5)/$E$51))+(CM4*CN4))-(CL5*CM4))/(CN5)</f>
        <v>1.1240259740259743E-2</v>
      </c>
      <c r="CN5" s="55">
        <f>CN4-CL5</f>
        <v>11000</v>
      </c>
      <c r="CO5" s="50"/>
      <c r="CP5" s="51"/>
      <c r="CQ5" s="52"/>
      <c r="CR5" s="52"/>
      <c r="CS5" s="59"/>
      <c r="CT5" s="54">
        <f>((((((CO5+CP5)*30)/$E$50)+((CQ5+CR5)/$E$51))+(CT4*CU4))-(CS5*CT4))/(CU5)</f>
        <v>1.1240259740259743E-2</v>
      </c>
      <c r="CU5" s="55">
        <f>CU4-CS5</f>
        <v>11000</v>
      </c>
      <c r="CV5" s="50"/>
      <c r="CW5" s="51"/>
      <c r="CX5" s="52"/>
      <c r="CY5" s="52"/>
      <c r="CZ5" s="59"/>
      <c r="DA5" s="54">
        <f>((((((CV5+CW5)*30)/$E$50)+((CX5+CY5)/$E$51))+(DA4*DB4))-(CZ5*DA4))/(DB5)</f>
        <v>1.1240259740259743E-2</v>
      </c>
      <c r="DB5" s="55">
        <f>DB4-CZ5</f>
        <v>11000</v>
      </c>
      <c r="DC5" s="50"/>
      <c r="DD5" s="51"/>
      <c r="DE5" s="52"/>
      <c r="DF5" s="52"/>
      <c r="DG5" s="59"/>
      <c r="DH5" s="54">
        <f>((((((DC5+DD5)*30)/$E$50)+((DE5+DF5)/$E$51))+(DH4*DI4))-(DG5*DH4))/(DI5)</f>
        <v>1.1240259740259743E-2</v>
      </c>
      <c r="DI5" s="55">
        <f>DI4-DG5</f>
        <v>11000</v>
      </c>
      <c r="DJ5" s="50"/>
      <c r="DK5" s="51"/>
      <c r="DL5" s="52"/>
      <c r="DM5" s="52"/>
      <c r="DN5" s="59"/>
      <c r="DO5" s="54">
        <f>((((((DJ5+DK5)*30)/$E$50)+((DL5+DM5)/$E$51))+(DO4*DP4))-(DN5*DO4))/(DP5)</f>
        <v>1.1240259740259743E-2</v>
      </c>
      <c r="DP5" s="55">
        <f>DP4-DN5</f>
        <v>11000</v>
      </c>
      <c r="DQ5" s="50"/>
      <c r="DR5" s="51"/>
      <c r="DS5" s="52"/>
      <c r="DT5" s="52"/>
      <c r="DU5" s="59"/>
      <c r="DV5" s="54">
        <f>((((((DQ5+DR5)*30)/$E$50)+((DS5+DT5)/$E$51))+(DV4*DW4))-(DU5*DV4))/(DW5)</f>
        <v>1.1240259740259743E-2</v>
      </c>
      <c r="DW5" s="55">
        <f>DW4-DU5</f>
        <v>11000</v>
      </c>
      <c r="DX5" s="50"/>
      <c r="DY5" s="51"/>
      <c r="DZ5" s="52"/>
      <c r="EA5" s="52"/>
      <c r="EB5" s="59"/>
      <c r="EC5" s="54">
        <f>((((((DX5+DY5)*30)/$E$50)+((DZ5+EA5)/$E$51))+(EC4*ED4))-(EB5*EC4))/(ED5)</f>
        <v>1.1240259740259743E-2</v>
      </c>
      <c r="ED5" s="55">
        <f>ED4-EB5</f>
        <v>11000</v>
      </c>
      <c r="EE5" s="50"/>
      <c r="EF5" s="51"/>
      <c r="EG5" s="52"/>
      <c r="EH5" s="52"/>
      <c r="EI5" s="59"/>
      <c r="EJ5" s="54">
        <f>((((((EE5+EF5)*30)/$E$50)+((EG5+EH5)/$E$51))+(EJ4*EK4))-(EI5*EJ4))/(EK5)</f>
        <v>1.1240259740259743E-2</v>
      </c>
      <c r="EK5" s="55">
        <f>EK4-EI5</f>
        <v>11000</v>
      </c>
      <c r="EL5" s="50"/>
      <c r="EM5" s="51"/>
      <c r="EN5" s="52"/>
      <c r="EO5" s="52"/>
      <c r="EP5" s="59"/>
      <c r="EQ5" s="54">
        <f>((((((EL5+EM5)*30)/$E$50)+((EN5+EO5)/$E$51))+(EQ4*ER4))-(EP5*EQ4))/(ER5)</f>
        <v>1.1240259740259743E-2</v>
      </c>
      <c r="ER5" s="55">
        <f>ER4-EP5</f>
        <v>11000</v>
      </c>
      <c r="ES5" s="50"/>
      <c r="ET5" s="51"/>
      <c r="EU5" s="52"/>
      <c r="EV5" s="52"/>
      <c r="EW5" s="59"/>
      <c r="EX5" s="54">
        <f>((((((ES5+ET5)*30)/$E$50)+((EU5+EV5)/$E$51))+(EX4*EY4))-(EW5*EX4))/(EY5)</f>
        <v>1.1240259740259743E-2</v>
      </c>
      <c r="EY5" s="55">
        <f>EY4-EW5</f>
        <v>11000</v>
      </c>
      <c r="EZ5" s="50"/>
      <c r="FA5" s="51"/>
      <c r="FB5" s="52"/>
      <c r="FC5" s="52"/>
      <c r="FD5" s="59"/>
      <c r="FE5" s="54">
        <f>((((((EZ5+FA5)*30)/$E$50)+((FB5+FC5)/$E$51))+(FE4*FF4))-(FD5*FE4))/(FF5)</f>
        <v>1.1240259740259743E-2</v>
      </c>
      <c r="FF5" s="55">
        <f>FF4-FD5</f>
        <v>11000</v>
      </c>
      <c r="FG5" s="50"/>
      <c r="FH5" s="51"/>
      <c r="FI5" s="52"/>
      <c r="FJ5" s="52"/>
      <c r="FK5" s="59"/>
      <c r="FL5" s="54">
        <f>((((((FG5+FH5)*30)/$E$50)+((FI5+FJ5)/$E$51))+(FL4*FM4))-(FK5*FL4))/(FM5)</f>
        <v>1.1240259740259743E-2</v>
      </c>
      <c r="FM5" s="55">
        <f>FM4-FK5</f>
        <v>11000</v>
      </c>
      <c r="FN5" s="50"/>
      <c r="FO5" s="51"/>
      <c r="FP5" s="52"/>
      <c r="FQ5" s="52"/>
      <c r="FR5" s="59"/>
      <c r="FS5" s="54">
        <f>((((((FN5+FO5)*30)/$E$50)+((FP5+FQ5)/$E$51))+(FS4*FT4))-(FR5*FS4))/(FT5)</f>
        <v>1.1240259740259743E-2</v>
      </c>
      <c r="FT5" s="55">
        <f>FT4-FR5</f>
        <v>11000</v>
      </c>
      <c r="FU5" s="50"/>
      <c r="FV5" s="51"/>
      <c r="FW5" s="52"/>
      <c r="FX5" s="52"/>
      <c r="FY5" s="59"/>
      <c r="FZ5" s="54">
        <f>((((((FU5+FV5)*30)/$E$50)+((FW5+FX5)/$E$51))+(FZ4*GA4))-(FY5*FZ4))/(GA5)</f>
        <v>1.1240259740259743E-2</v>
      </c>
      <c r="GA5" s="55">
        <f>GA4-FY5</f>
        <v>11000</v>
      </c>
      <c r="GB5" s="50"/>
      <c r="GC5" s="51"/>
      <c r="GD5" s="52"/>
      <c r="GE5" s="52"/>
      <c r="GF5" s="59"/>
      <c r="GG5" s="54">
        <f>((((((GB5+GC5)*30)/$E$50)+((GD5+GE5)/$E$51))+(GG4*GH4))-(GF5*GG4))/(GH5)</f>
        <v>1.1240259740259743E-2</v>
      </c>
      <c r="GH5" s="55">
        <f>GH4-GF5</f>
        <v>11000</v>
      </c>
      <c r="GI5" s="50"/>
      <c r="GJ5" s="51"/>
      <c r="GK5" s="52"/>
      <c r="GL5" s="52"/>
      <c r="GM5" s="59"/>
      <c r="GN5" s="54">
        <f>((((((GI5+GJ5)*30)/$E$50)+((GK5+GL5)/$E$51))+(GN4*GO4))-(GM5*GN4))/(GO5)</f>
        <v>1.1240259740259743E-2</v>
      </c>
      <c r="GO5" s="55">
        <f>GO4-GM5</f>
        <v>11000</v>
      </c>
      <c r="GP5" s="50"/>
      <c r="GQ5" s="51"/>
      <c r="GR5" s="52"/>
      <c r="GS5" s="52"/>
      <c r="GT5" s="59"/>
      <c r="GU5" s="54">
        <f>((((((GP5+GQ5)*30)/$E$50)+((GR5+GS5)/$E$51))+(GU4*GV4))-(GT5*GU4))/(GV5)</f>
        <v>1.1240259740259743E-2</v>
      </c>
      <c r="GV5" s="55">
        <f>GV4-GT5</f>
        <v>11000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3.0000000000000001E-3</v>
      </c>
      <c r="H6" s="55">
        <f>H5-F6</f>
        <v>14000</v>
      </c>
      <c r="I6" s="61"/>
      <c r="J6" s="62"/>
      <c r="K6" s="58"/>
      <c r="L6" s="58"/>
      <c r="M6" s="59"/>
      <c r="N6" s="54">
        <f t="shared" ref="N6:N34" si="0">((((((I6+J6)*30)/$E$50)+((K6+L6)/$E$51))+(N5*O5))-(M6*N5))/(O6)</f>
        <v>1.1240259740259743E-2</v>
      </c>
      <c r="O6" s="55">
        <f t="shared" ref="O6:O34" si="1">O5-M6</f>
        <v>11000</v>
      </c>
      <c r="P6" s="61"/>
      <c r="Q6" s="62"/>
      <c r="R6" s="58"/>
      <c r="S6" s="58"/>
      <c r="T6" s="59"/>
      <c r="U6" s="54">
        <f t="shared" ref="U6:U34" si="2">((((((P6+Q6)*30)/$E$50)+((R6+S6)/$E$51))+(U5*V5))-(T6*U5))/(V6)</f>
        <v>1.1240259740259743E-2</v>
      </c>
      <c r="V6" s="55">
        <f t="shared" ref="V6:V34" si="3">V5-T6</f>
        <v>11000</v>
      </c>
      <c r="W6" s="61"/>
      <c r="X6" s="62"/>
      <c r="Y6" s="58"/>
      <c r="Z6" s="58"/>
      <c r="AA6" s="59"/>
      <c r="AB6" s="54">
        <f t="shared" ref="AB6:AB34" si="4">((((((W6+X6)*30)/$E$50)+((Y6+Z6)/$E$51))+(AB5*AC5))-(AA6*AB5))/(AC6)</f>
        <v>1.1240259740259743E-2</v>
      </c>
      <c r="AC6" s="55">
        <f t="shared" ref="AC6:AC34" si="5">AC5-AA6</f>
        <v>11000</v>
      </c>
      <c r="AD6" s="61"/>
      <c r="AE6" s="62"/>
      <c r="AF6" s="58"/>
      <c r="AG6" s="58"/>
      <c r="AH6" s="59"/>
      <c r="AI6" s="54">
        <f t="shared" ref="AI6:AI34" si="6">((((((AD6+AE6)*30)/$E$50)+((AF6+AG6)/$E$51))+(AI5*AJ5))-(AH6*AI5))/(AJ6)</f>
        <v>1.1240259740259743E-2</v>
      </c>
      <c r="AJ6" s="55">
        <f t="shared" ref="AJ6:AJ34" si="7">AJ5-AH6</f>
        <v>11000</v>
      </c>
      <c r="AK6" s="61"/>
      <c r="AL6" s="62"/>
      <c r="AM6" s="58"/>
      <c r="AN6" s="58"/>
      <c r="AO6" s="59"/>
      <c r="AP6" s="54">
        <f t="shared" ref="AP6:AP34" si="8">((((((AK6+AL6)*30)/$E$50)+((AM6+AN6)/$E$51))+(AP5*AQ5))-(AO6*AP5))/(AQ6)</f>
        <v>1.1240259740259743E-2</v>
      </c>
      <c r="AQ6" s="55">
        <f t="shared" ref="AQ6:AQ34" si="9">AQ5-AO6</f>
        <v>11000</v>
      </c>
      <c r="AR6" s="61"/>
      <c r="AS6" s="62"/>
      <c r="AT6" s="58"/>
      <c r="AU6" s="58"/>
      <c r="AV6" s="59"/>
      <c r="AW6" s="54">
        <f t="shared" ref="AW6:AW34" si="10">((((((AR6+AS6)*30)/$E$50)+((AT6+AU6)/$E$51))+(AW5*AX5))-(AV6*AW5))/(AX6)</f>
        <v>1.1240259740259743E-2</v>
      </c>
      <c r="AX6" s="55">
        <f t="shared" ref="AX6:AX34" si="11">AX5-AV6</f>
        <v>11000</v>
      </c>
      <c r="AY6" s="61"/>
      <c r="AZ6" s="62"/>
      <c r="BA6" s="58"/>
      <c r="BB6" s="58"/>
      <c r="BC6" s="59"/>
      <c r="BD6" s="54">
        <f t="shared" ref="BD6:BD34" si="12">((((((AY6+AZ6)*30)/$E$50)+((BA6+BB6)/$E$51))+(BD5*BE5))-(BC6*BD5))/(BE6)</f>
        <v>1.1240259740259743E-2</v>
      </c>
      <c r="BE6" s="55">
        <f t="shared" ref="BE6:BE34" si="13">BE5-BC6</f>
        <v>11000</v>
      </c>
      <c r="BF6" s="61"/>
      <c r="BG6" s="62"/>
      <c r="BH6" s="58"/>
      <c r="BI6" s="58"/>
      <c r="BJ6" s="59"/>
      <c r="BK6" s="54">
        <f t="shared" ref="BK6:BK34" si="14">((((((BF6+BG6)*30)/$E$50)+((BH6+BI6)/$E$51))+(BK5*BL5))-(BJ6*BK5))/(BL6)</f>
        <v>1.1240259740259743E-2</v>
      </c>
      <c r="BL6" s="55">
        <f t="shared" ref="BL6:BL34" si="15">BL5-BJ6</f>
        <v>11000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1.1240259740259743E-2</v>
      </c>
      <c r="BS6" s="55">
        <f t="shared" ref="BS6:BS34" si="17">BS5-BQ6</f>
        <v>11000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1.1240259740259743E-2</v>
      </c>
      <c r="BZ6" s="55">
        <f t="shared" ref="BZ6:BZ34" si="19">BZ5-BX6</f>
        <v>11000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1.1240259740259743E-2</v>
      </c>
      <c r="CG6" s="55">
        <f t="shared" ref="CG6:CG34" si="21">CG5-CE6</f>
        <v>11000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1.1240259740259743E-2</v>
      </c>
      <c r="CN6" s="55">
        <f t="shared" ref="CN6:CN34" si="23">CN5-CL6</f>
        <v>11000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1.1240259740259743E-2</v>
      </c>
      <c r="CU6" s="55">
        <f t="shared" ref="CU6:CU34" si="25">CU5-CS6</f>
        <v>11000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1.1240259740259743E-2</v>
      </c>
      <c r="DB6" s="55">
        <f t="shared" ref="DB6:DB34" si="27">DB5-CZ6</f>
        <v>11000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1.1240259740259743E-2</v>
      </c>
      <c r="DI6" s="55">
        <f t="shared" ref="DI6:DI34" si="29">DI5-DG6</f>
        <v>11000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1.1240259740259743E-2</v>
      </c>
      <c r="DP6" s="55">
        <f t="shared" ref="DP6:DP34" si="31">DP5-DN6</f>
        <v>11000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1.1240259740259743E-2</v>
      </c>
      <c r="DW6" s="55">
        <f t="shared" ref="DW6:DW34" si="33">DW5-DU6</f>
        <v>11000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1.1240259740259743E-2</v>
      </c>
      <c r="ED6" s="55">
        <f t="shared" ref="ED6:ED34" si="35">ED5-EB6</f>
        <v>11000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1.1240259740259743E-2</v>
      </c>
      <c r="EK6" s="55">
        <f t="shared" ref="EK6:EK34" si="37">EK5-EI6</f>
        <v>11000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1.1240259740259743E-2</v>
      </c>
      <c r="ER6" s="55">
        <f t="shared" ref="ER6:ER34" si="39">ER5-EP6</f>
        <v>11000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1.1240259740259743E-2</v>
      </c>
      <c r="EY6" s="55">
        <f t="shared" ref="EY6:EY34" si="41">EY5-EW6</f>
        <v>11000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1.1240259740259743E-2</v>
      </c>
      <c r="FF6" s="55">
        <f t="shared" ref="FF6:FF34" si="43">FF5-FD6</f>
        <v>11000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1.1240259740259743E-2</v>
      </c>
      <c r="FM6" s="55">
        <f t="shared" ref="FM6:FM34" si="45">FM5-FK6</f>
        <v>11000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1.1240259740259743E-2</v>
      </c>
      <c r="FT6" s="55">
        <f t="shared" ref="FT6:FT34" si="47">FT5-FR6</f>
        <v>11000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1.1240259740259743E-2</v>
      </c>
      <c r="GA6" s="55">
        <f t="shared" ref="GA6:GA34" si="49">GA5-FY6</f>
        <v>11000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1.1240259740259743E-2</v>
      </c>
      <c r="GH6" s="55">
        <f t="shared" ref="GH6:GH34" si="51">GH5-GF6</f>
        <v>11000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1.1240259740259743E-2</v>
      </c>
      <c r="GO6" s="55">
        <f t="shared" ref="GO6:GO34" si="53">GO5-GM6</f>
        <v>11000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1.1240259740259743E-2</v>
      </c>
      <c r="GV6" s="55">
        <f t="shared" ref="GV6:GV34" si="55">GV5-GT6</f>
        <v>11000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3.0000000000000001E-3</v>
      </c>
      <c r="H7" s="55">
        <f t="shared" ref="H7:H34" si="56">H6-F7</f>
        <v>14000</v>
      </c>
      <c r="I7" s="61"/>
      <c r="J7" s="62"/>
      <c r="K7" s="58"/>
      <c r="L7" s="58"/>
      <c r="M7" s="59"/>
      <c r="N7" s="54">
        <f t="shared" si="0"/>
        <v>1.1240259740259743E-2</v>
      </c>
      <c r="O7" s="55">
        <f t="shared" si="1"/>
        <v>11000</v>
      </c>
      <c r="P7" s="61"/>
      <c r="Q7" s="62"/>
      <c r="R7" s="58"/>
      <c r="S7" s="58"/>
      <c r="T7" s="59"/>
      <c r="U7" s="54">
        <f t="shared" si="2"/>
        <v>1.1240259740259743E-2</v>
      </c>
      <c r="V7" s="55">
        <f t="shared" si="3"/>
        <v>11000</v>
      </c>
      <c r="W7" s="61"/>
      <c r="X7" s="62"/>
      <c r="Y7" s="58"/>
      <c r="Z7" s="58"/>
      <c r="AA7" s="59"/>
      <c r="AB7" s="54">
        <f t="shared" si="4"/>
        <v>1.1240259740259743E-2</v>
      </c>
      <c r="AC7" s="55">
        <f t="shared" si="5"/>
        <v>11000</v>
      </c>
      <c r="AD7" s="61"/>
      <c r="AE7" s="62"/>
      <c r="AF7" s="58"/>
      <c r="AG7" s="58"/>
      <c r="AH7" s="59"/>
      <c r="AI7" s="54">
        <f t="shared" si="6"/>
        <v>1.1240259740259743E-2</v>
      </c>
      <c r="AJ7" s="55">
        <f t="shared" si="7"/>
        <v>11000</v>
      </c>
      <c r="AK7" s="61"/>
      <c r="AL7" s="62"/>
      <c r="AM7" s="58"/>
      <c r="AN7" s="58"/>
      <c r="AO7" s="59"/>
      <c r="AP7" s="54">
        <f t="shared" si="8"/>
        <v>1.1240259740259743E-2</v>
      </c>
      <c r="AQ7" s="55">
        <f t="shared" si="9"/>
        <v>11000</v>
      </c>
      <c r="AR7" s="61"/>
      <c r="AS7" s="62"/>
      <c r="AT7" s="58"/>
      <c r="AU7" s="58"/>
      <c r="AV7" s="59"/>
      <c r="AW7" s="54">
        <f t="shared" si="10"/>
        <v>1.1240259740259743E-2</v>
      </c>
      <c r="AX7" s="55">
        <f t="shared" si="11"/>
        <v>11000</v>
      </c>
      <c r="AY7" s="61"/>
      <c r="AZ7" s="62"/>
      <c r="BA7" s="58"/>
      <c r="BB7" s="58"/>
      <c r="BC7" s="59"/>
      <c r="BD7" s="54">
        <f t="shared" si="12"/>
        <v>1.1240259740259743E-2</v>
      </c>
      <c r="BE7" s="55">
        <f t="shared" si="13"/>
        <v>11000</v>
      </c>
      <c r="BF7" s="61"/>
      <c r="BG7" s="62"/>
      <c r="BH7" s="58"/>
      <c r="BI7" s="58"/>
      <c r="BJ7" s="59"/>
      <c r="BK7" s="54">
        <f t="shared" si="14"/>
        <v>1.1240259740259743E-2</v>
      </c>
      <c r="BL7" s="55">
        <f t="shared" si="15"/>
        <v>11000</v>
      </c>
      <c r="BM7" s="61"/>
      <c r="BN7" s="62"/>
      <c r="BO7" s="58"/>
      <c r="BP7" s="58"/>
      <c r="BQ7" s="59"/>
      <c r="BR7" s="54">
        <f t="shared" si="16"/>
        <v>1.1240259740259743E-2</v>
      </c>
      <c r="BS7" s="55">
        <f t="shared" si="17"/>
        <v>11000</v>
      </c>
      <c r="BT7" s="61"/>
      <c r="BU7" s="62"/>
      <c r="BV7" s="58"/>
      <c r="BW7" s="58"/>
      <c r="BX7" s="59"/>
      <c r="BY7" s="54">
        <f t="shared" si="18"/>
        <v>1.1240259740259743E-2</v>
      </c>
      <c r="BZ7" s="55">
        <f t="shared" si="19"/>
        <v>11000</v>
      </c>
      <c r="CA7" s="61"/>
      <c r="CB7" s="62"/>
      <c r="CC7" s="58"/>
      <c r="CD7" s="58"/>
      <c r="CE7" s="59"/>
      <c r="CF7" s="54">
        <f t="shared" si="20"/>
        <v>1.1240259740259743E-2</v>
      </c>
      <c r="CG7" s="55">
        <f t="shared" si="21"/>
        <v>11000</v>
      </c>
      <c r="CH7" s="61"/>
      <c r="CI7" s="62"/>
      <c r="CJ7" s="58"/>
      <c r="CK7" s="58"/>
      <c r="CL7" s="59"/>
      <c r="CM7" s="54">
        <f t="shared" si="22"/>
        <v>1.1240259740259743E-2</v>
      </c>
      <c r="CN7" s="55">
        <f t="shared" si="23"/>
        <v>11000</v>
      </c>
      <c r="CO7" s="61"/>
      <c r="CP7" s="62"/>
      <c r="CQ7" s="58"/>
      <c r="CR7" s="58"/>
      <c r="CS7" s="59"/>
      <c r="CT7" s="54">
        <f t="shared" si="24"/>
        <v>1.1240259740259743E-2</v>
      </c>
      <c r="CU7" s="55">
        <f t="shared" si="25"/>
        <v>11000</v>
      </c>
      <c r="CV7" s="61"/>
      <c r="CW7" s="62"/>
      <c r="CX7" s="58"/>
      <c r="CY7" s="58"/>
      <c r="CZ7" s="59"/>
      <c r="DA7" s="54">
        <f t="shared" si="26"/>
        <v>1.1240259740259743E-2</v>
      </c>
      <c r="DB7" s="55">
        <f t="shared" si="27"/>
        <v>11000</v>
      </c>
      <c r="DC7" s="61"/>
      <c r="DD7" s="62"/>
      <c r="DE7" s="58"/>
      <c r="DF7" s="58"/>
      <c r="DG7" s="59"/>
      <c r="DH7" s="54">
        <f t="shared" si="28"/>
        <v>1.1240259740259743E-2</v>
      </c>
      <c r="DI7" s="55">
        <f t="shared" si="29"/>
        <v>11000</v>
      </c>
      <c r="DJ7" s="61"/>
      <c r="DK7" s="62"/>
      <c r="DL7" s="58"/>
      <c r="DM7" s="58"/>
      <c r="DN7" s="59"/>
      <c r="DO7" s="54">
        <f t="shared" si="30"/>
        <v>1.1240259740259743E-2</v>
      </c>
      <c r="DP7" s="55">
        <f t="shared" si="31"/>
        <v>11000</v>
      </c>
      <c r="DQ7" s="61"/>
      <c r="DR7" s="62"/>
      <c r="DS7" s="58"/>
      <c r="DT7" s="58"/>
      <c r="DU7" s="59"/>
      <c r="DV7" s="54">
        <f t="shared" si="32"/>
        <v>1.1240259740259743E-2</v>
      </c>
      <c r="DW7" s="55">
        <f t="shared" si="33"/>
        <v>11000</v>
      </c>
      <c r="DX7" s="61"/>
      <c r="DY7" s="62"/>
      <c r="DZ7" s="58"/>
      <c r="EA7" s="58"/>
      <c r="EB7" s="59"/>
      <c r="EC7" s="54">
        <f t="shared" si="34"/>
        <v>1.1240259740259743E-2</v>
      </c>
      <c r="ED7" s="55">
        <f t="shared" si="35"/>
        <v>11000</v>
      </c>
      <c r="EE7" s="61"/>
      <c r="EF7" s="62"/>
      <c r="EG7" s="58"/>
      <c r="EH7" s="58"/>
      <c r="EI7" s="59"/>
      <c r="EJ7" s="54">
        <f t="shared" si="36"/>
        <v>1.1240259740259743E-2</v>
      </c>
      <c r="EK7" s="55">
        <f t="shared" si="37"/>
        <v>11000</v>
      </c>
      <c r="EL7" s="61"/>
      <c r="EM7" s="62"/>
      <c r="EN7" s="58"/>
      <c r="EO7" s="58"/>
      <c r="EP7" s="59"/>
      <c r="EQ7" s="54">
        <f t="shared" si="38"/>
        <v>1.1240259740259743E-2</v>
      </c>
      <c r="ER7" s="55">
        <f t="shared" si="39"/>
        <v>11000</v>
      </c>
      <c r="ES7" s="61"/>
      <c r="ET7" s="62"/>
      <c r="EU7" s="58"/>
      <c r="EV7" s="58"/>
      <c r="EW7" s="59"/>
      <c r="EX7" s="54">
        <f t="shared" si="40"/>
        <v>1.1240259740259743E-2</v>
      </c>
      <c r="EY7" s="55">
        <f t="shared" si="41"/>
        <v>11000</v>
      </c>
      <c r="EZ7" s="61"/>
      <c r="FA7" s="62"/>
      <c r="FB7" s="58"/>
      <c r="FC7" s="58"/>
      <c r="FD7" s="59"/>
      <c r="FE7" s="54">
        <f t="shared" si="42"/>
        <v>1.1240259740259743E-2</v>
      </c>
      <c r="FF7" s="55">
        <f t="shared" si="43"/>
        <v>11000</v>
      </c>
      <c r="FG7" s="61"/>
      <c r="FH7" s="62"/>
      <c r="FI7" s="58"/>
      <c r="FJ7" s="58"/>
      <c r="FK7" s="59"/>
      <c r="FL7" s="54">
        <f t="shared" si="44"/>
        <v>1.1240259740259743E-2</v>
      </c>
      <c r="FM7" s="55">
        <f t="shared" si="45"/>
        <v>11000</v>
      </c>
      <c r="FN7" s="61"/>
      <c r="FO7" s="62"/>
      <c r="FP7" s="58"/>
      <c r="FQ7" s="58"/>
      <c r="FR7" s="59"/>
      <c r="FS7" s="54">
        <f t="shared" si="46"/>
        <v>1.1240259740259743E-2</v>
      </c>
      <c r="FT7" s="55">
        <f t="shared" si="47"/>
        <v>11000</v>
      </c>
      <c r="FU7" s="61"/>
      <c r="FV7" s="62"/>
      <c r="FW7" s="58"/>
      <c r="FX7" s="58"/>
      <c r="FY7" s="59"/>
      <c r="FZ7" s="54">
        <f t="shared" si="48"/>
        <v>1.1240259740259743E-2</v>
      </c>
      <c r="GA7" s="55">
        <f t="shared" si="49"/>
        <v>11000</v>
      </c>
      <c r="GB7" s="61"/>
      <c r="GC7" s="62"/>
      <c r="GD7" s="58"/>
      <c r="GE7" s="58"/>
      <c r="GF7" s="59"/>
      <c r="GG7" s="54">
        <f t="shared" si="50"/>
        <v>1.1240259740259743E-2</v>
      </c>
      <c r="GH7" s="55">
        <f t="shared" si="51"/>
        <v>11000</v>
      </c>
      <c r="GI7" s="61"/>
      <c r="GJ7" s="62"/>
      <c r="GK7" s="58"/>
      <c r="GL7" s="58"/>
      <c r="GM7" s="59"/>
      <c r="GN7" s="54">
        <f t="shared" si="52"/>
        <v>1.1240259740259743E-2</v>
      </c>
      <c r="GO7" s="55">
        <f t="shared" si="53"/>
        <v>11000</v>
      </c>
      <c r="GP7" s="61"/>
      <c r="GQ7" s="62"/>
      <c r="GR7" s="58"/>
      <c r="GS7" s="58"/>
      <c r="GT7" s="59"/>
      <c r="GU7" s="54">
        <f t="shared" si="54"/>
        <v>1.1240259740259743E-2</v>
      </c>
      <c r="GV7" s="55">
        <f t="shared" si="55"/>
        <v>11000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3.0000000000000001E-3</v>
      </c>
      <c r="H8" s="55">
        <f t="shared" si="56"/>
        <v>14000</v>
      </c>
      <c r="I8" s="61"/>
      <c r="J8" s="62"/>
      <c r="K8" s="58"/>
      <c r="L8" s="58"/>
      <c r="M8" s="59"/>
      <c r="N8" s="54">
        <f t="shared" si="0"/>
        <v>1.1240259740259743E-2</v>
      </c>
      <c r="O8" s="55">
        <f t="shared" si="1"/>
        <v>11000</v>
      </c>
      <c r="P8" s="61"/>
      <c r="Q8" s="62"/>
      <c r="R8" s="58"/>
      <c r="S8" s="58"/>
      <c r="T8" s="59"/>
      <c r="U8" s="54">
        <f t="shared" si="2"/>
        <v>1.1240259740259743E-2</v>
      </c>
      <c r="V8" s="55">
        <f t="shared" si="3"/>
        <v>11000</v>
      </c>
      <c r="W8" s="61"/>
      <c r="X8" s="62"/>
      <c r="Y8" s="58"/>
      <c r="Z8" s="58"/>
      <c r="AA8" s="59"/>
      <c r="AB8" s="54">
        <f t="shared" si="4"/>
        <v>1.1240259740259743E-2</v>
      </c>
      <c r="AC8" s="55">
        <f t="shared" si="5"/>
        <v>11000</v>
      </c>
      <c r="AD8" s="61"/>
      <c r="AE8" s="62"/>
      <c r="AF8" s="58"/>
      <c r="AG8" s="58"/>
      <c r="AH8" s="59"/>
      <c r="AI8" s="54">
        <f t="shared" si="6"/>
        <v>1.1240259740259743E-2</v>
      </c>
      <c r="AJ8" s="55">
        <f t="shared" si="7"/>
        <v>11000</v>
      </c>
      <c r="AK8" s="61"/>
      <c r="AL8" s="62"/>
      <c r="AM8" s="58"/>
      <c r="AN8" s="58"/>
      <c r="AO8" s="59"/>
      <c r="AP8" s="54">
        <f t="shared" si="8"/>
        <v>1.1240259740259743E-2</v>
      </c>
      <c r="AQ8" s="55">
        <f t="shared" si="9"/>
        <v>11000</v>
      </c>
      <c r="AR8" s="61"/>
      <c r="AS8" s="62"/>
      <c r="AT8" s="58"/>
      <c r="AU8" s="58"/>
      <c r="AV8" s="59"/>
      <c r="AW8" s="54">
        <f t="shared" si="10"/>
        <v>1.1240259740259743E-2</v>
      </c>
      <c r="AX8" s="55">
        <f t="shared" si="11"/>
        <v>11000</v>
      </c>
      <c r="AY8" s="61"/>
      <c r="AZ8" s="62"/>
      <c r="BA8" s="58"/>
      <c r="BB8" s="58"/>
      <c r="BC8" s="59"/>
      <c r="BD8" s="54">
        <f t="shared" si="12"/>
        <v>1.1240259740259743E-2</v>
      </c>
      <c r="BE8" s="55">
        <f t="shared" si="13"/>
        <v>11000</v>
      </c>
      <c r="BF8" s="61"/>
      <c r="BG8" s="62"/>
      <c r="BH8" s="58"/>
      <c r="BI8" s="58"/>
      <c r="BJ8" s="59"/>
      <c r="BK8" s="54">
        <f t="shared" si="14"/>
        <v>1.1240259740259743E-2</v>
      </c>
      <c r="BL8" s="55">
        <f t="shared" si="15"/>
        <v>11000</v>
      </c>
      <c r="BM8" s="61"/>
      <c r="BN8" s="62"/>
      <c r="BO8" s="58"/>
      <c r="BP8" s="58"/>
      <c r="BQ8" s="59"/>
      <c r="BR8" s="54">
        <f t="shared" si="16"/>
        <v>1.1240259740259743E-2</v>
      </c>
      <c r="BS8" s="55">
        <f t="shared" si="17"/>
        <v>11000</v>
      </c>
      <c r="BT8" s="61"/>
      <c r="BU8" s="62"/>
      <c r="BV8" s="58"/>
      <c r="BW8" s="58"/>
      <c r="BX8" s="59"/>
      <c r="BY8" s="54">
        <f t="shared" si="18"/>
        <v>1.1240259740259743E-2</v>
      </c>
      <c r="BZ8" s="55">
        <f t="shared" si="19"/>
        <v>11000</v>
      </c>
      <c r="CA8" s="61"/>
      <c r="CB8" s="62"/>
      <c r="CC8" s="58"/>
      <c r="CD8" s="58"/>
      <c r="CE8" s="59"/>
      <c r="CF8" s="54">
        <f t="shared" si="20"/>
        <v>1.1240259740259743E-2</v>
      </c>
      <c r="CG8" s="55">
        <f t="shared" si="21"/>
        <v>11000</v>
      </c>
      <c r="CH8" s="61"/>
      <c r="CI8" s="62"/>
      <c r="CJ8" s="58"/>
      <c r="CK8" s="58"/>
      <c r="CL8" s="59"/>
      <c r="CM8" s="54">
        <f t="shared" si="22"/>
        <v>1.1240259740259743E-2</v>
      </c>
      <c r="CN8" s="55">
        <f t="shared" si="23"/>
        <v>11000</v>
      </c>
      <c r="CO8" s="61"/>
      <c r="CP8" s="62"/>
      <c r="CQ8" s="58"/>
      <c r="CR8" s="58"/>
      <c r="CS8" s="59"/>
      <c r="CT8" s="54">
        <f t="shared" si="24"/>
        <v>1.1240259740259743E-2</v>
      </c>
      <c r="CU8" s="55">
        <f t="shared" si="25"/>
        <v>11000</v>
      </c>
      <c r="CV8" s="61"/>
      <c r="CW8" s="62"/>
      <c r="CX8" s="58"/>
      <c r="CY8" s="58"/>
      <c r="CZ8" s="59"/>
      <c r="DA8" s="54">
        <f t="shared" si="26"/>
        <v>1.1240259740259743E-2</v>
      </c>
      <c r="DB8" s="55">
        <f t="shared" si="27"/>
        <v>11000</v>
      </c>
      <c r="DC8" s="61"/>
      <c r="DD8" s="62"/>
      <c r="DE8" s="58"/>
      <c r="DF8" s="58"/>
      <c r="DG8" s="59"/>
      <c r="DH8" s="54">
        <f t="shared" si="28"/>
        <v>1.1240259740259743E-2</v>
      </c>
      <c r="DI8" s="55">
        <f t="shared" si="29"/>
        <v>11000</v>
      </c>
      <c r="DJ8" s="61"/>
      <c r="DK8" s="62"/>
      <c r="DL8" s="58"/>
      <c r="DM8" s="58"/>
      <c r="DN8" s="59"/>
      <c r="DO8" s="54">
        <f t="shared" si="30"/>
        <v>1.1240259740259743E-2</v>
      </c>
      <c r="DP8" s="55">
        <f t="shared" si="31"/>
        <v>11000</v>
      </c>
      <c r="DQ8" s="61"/>
      <c r="DR8" s="62"/>
      <c r="DS8" s="58"/>
      <c r="DT8" s="58"/>
      <c r="DU8" s="59"/>
      <c r="DV8" s="54">
        <f t="shared" si="32"/>
        <v>1.1240259740259743E-2</v>
      </c>
      <c r="DW8" s="55">
        <f t="shared" si="33"/>
        <v>11000</v>
      </c>
      <c r="DX8" s="61"/>
      <c r="DY8" s="62"/>
      <c r="DZ8" s="58"/>
      <c r="EA8" s="58"/>
      <c r="EB8" s="59"/>
      <c r="EC8" s="54">
        <f t="shared" si="34"/>
        <v>1.1240259740259743E-2</v>
      </c>
      <c r="ED8" s="55">
        <f t="shared" si="35"/>
        <v>11000</v>
      </c>
      <c r="EE8" s="61"/>
      <c r="EF8" s="62"/>
      <c r="EG8" s="58"/>
      <c r="EH8" s="58"/>
      <c r="EI8" s="59"/>
      <c r="EJ8" s="54">
        <f t="shared" si="36"/>
        <v>1.1240259740259743E-2</v>
      </c>
      <c r="EK8" s="55">
        <f t="shared" si="37"/>
        <v>11000</v>
      </c>
      <c r="EL8" s="61"/>
      <c r="EM8" s="62"/>
      <c r="EN8" s="58"/>
      <c r="EO8" s="58"/>
      <c r="EP8" s="59"/>
      <c r="EQ8" s="54">
        <f t="shared" si="38"/>
        <v>1.1240259740259743E-2</v>
      </c>
      <c r="ER8" s="55">
        <f t="shared" si="39"/>
        <v>11000</v>
      </c>
      <c r="ES8" s="61"/>
      <c r="ET8" s="62"/>
      <c r="EU8" s="58"/>
      <c r="EV8" s="58"/>
      <c r="EW8" s="59"/>
      <c r="EX8" s="54">
        <f t="shared" si="40"/>
        <v>1.1240259740259743E-2</v>
      </c>
      <c r="EY8" s="55">
        <f t="shared" si="41"/>
        <v>11000</v>
      </c>
      <c r="EZ8" s="61"/>
      <c r="FA8" s="62"/>
      <c r="FB8" s="58"/>
      <c r="FC8" s="58"/>
      <c r="FD8" s="59"/>
      <c r="FE8" s="54">
        <f t="shared" si="42"/>
        <v>1.1240259740259743E-2</v>
      </c>
      <c r="FF8" s="55">
        <f t="shared" si="43"/>
        <v>11000</v>
      </c>
      <c r="FG8" s="61"/>
      <c r="FH8" s="62"/>
      <c r="FI8" s="58"/>
      <c r="FJ8" s="58"/>
      <c r="FK8" s="59"/>
      <c r="FL8" s="54">
        <f t="shared" si="44"/>
        <v>1.1240259740259743E-2</v>
      </c>
      <c r="FM8" s="55">
        <f t="shared" si="45"/>
        <v>11000</v>
      </c>
      <c r="FN8" s="61"/>
      <c r="FO8" s="62"/>
      <c r="FP8" s="58"/>
      <c r="FQ8" s="58"/>
      <c r="FR8" s="59"/>
      <c r="FS8" s="54">
        <f t="shared" si="46"/>
        <v>1.1240259740259743E-2</v>
      </c>
      <c r="FT8" s="55">
        <f t="shared" si="47"/>
        <v>11000</v>
      </c>
      <c r="FU8" s="61"/>
      <c r="FV8" s="62"/>
      <c r="FW8" s="58"/>
      <c r="FX8" s="58"/>
      <c r="FY8" s="59"/>
      <c r="FZ8" s="54">
        <f t="shared" si="48"/>
        <v>1.1240259740259743E-2</v>
      </c>
      <c r="GA8" s="55">
        <f t="shared" si="49"/>
        <v>11000</v>
      </c>
      <c r="GB8" s="61"/>
      <c r="GC8" s="62"/>
      <c r="GD8" s="58"/>
      <c r="GE8" s="58"/>
      <c r="GF8" s="59"/>
      <c r="GG8" s="54">
        <f t="shared" si="50"/>
        <v>1.1240259740259743E-2</v>
      </c>
      <c r="GH8" s="55">
        <f t="shared" si="51"/>
        <v>11000</v>
      </c>
      <c r="GI8" s="61"/>
      <c r="GJ8" s="62"/>
      <c r="GK8" s="58"/>
      <c r="GL8" s="58"/>
      <c r="GM8" s="59"/>
      <c r="GN8" s="54">
        <f t="shared" si="52"/>
        <v>1.1240259740259743E-2</v>
      </c>
      <c r="GO8" s="55">
        <f t="shared" si="53"/>
        <v>11000</v>
      </c>
      <c r="GP8" s="61"/>
      <c r="GQ8" s="62"/>
      <c r="GR8" s="58"/>
      <c r="GS8" s="58"/>
      <c r="GT8" s="59"/>
      <c r="GU8" s="54">
        <f>((((((GP8+GQ8)*30)/$E$50)+((GR8+GS8)/$E$51))+(GU7*GV7))-(GT8*GU7))/(GV8)</f>
        <v>1.1240259740259743E-2</v>
      </c>
      <c r="GV8" s="55">
        <f t="shared" si="55"/>
        <v>11000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3.0000000000000001E-3</v>
      </c>
      <c r="H9" s="55">
        <f t="shared" si="56"/>
        <v>14000</v>
      </c>
      <c r="I9" s="61"/>
      <c r="J9" s="62"/>
      <c r="K9" s="58"/>
      <c r="L9" s="58"/>
      <c r="M9" s="59"/>
      <c r="N9" s="54">
        <f t="shared" si="0"/>
        <v>1.1240259740259743E-2</v>
      </c>
      <c r="O9" s="55">
        <f t="shared" si="1"/>
        <v>11000</v>
      </c>
      <c r="P9" s="61"/>
      <c r="Q9" s="62"/>
      <c r="R9" s="58"/>
      <c r="S9" s="58"/>
      <c r="T9" s="59"/>
      <c r="U9" s="54">
        <f t="shared" si="2"/>
        <v>1.1240259740259743E-2</v>
      </c>
      <c r="V9" s="55">
        <f t="shared" si="3"/>
        <v>11000</v>
      </c>
      <c r="W9" s="61"/>
      <c r="X9" s="62"/>
      <c r="Y9" s="58"/>
      <c r="Z9" s="58"/>
      <c r="AA9" s="59"/>
      <c r="AB9" s="54">
        <f t="shared" si="4"/>
        <v>1.1240259740259743E-2</v>
      </c>
      <c r="AC9" s="55">
        <f t="shared" si="5"/>
        <v>11000</v>
      </c>
      <c r="AD9" s="61"/>
      <c r="AE9" s="62"/>
      <c r="AF9" s="58"/>
      <c r="AG9" s="58"/>
      <c r="AH9" s="59"/>
      <c r="AI9" s="54">
        <f t="shared" si="6"/>
        <v>1.1240259740259743E-2</v>
      </c>
      <c r="AJ9" s="55">
        <f t="shared" si="7"/>
        <v>11000</v>
      </c>
      <c r="AK9" s="61"/>
      <c r="AL9" s="62"/>
      <c r="AM9" s="58"/>
      <c r="AN9" s="58"/>
      <c r="AO9" s="59"/>
      <c r="AP9" s="54">
        <f t="shared" si="8"/>
        <v>1.1240259740259743E-2</v>
      </c>
      <c r="AQ9" s="55">
        <f t="shared" si="9"/>
        <v>11000</v>
      </c>
      <c r="AR9" s="61"/>
      <c r="AS9" s="62"/>
      <c r="AT9" s="58"/>
      <c r="AU9" s="58"/>
      <c r="AV9" s="59"/>
      <c r="AW9" s="54">
        <f t="shared" si="10"/>
        <v>1.1240259740259743E-2</v>
      </c>
      <c r="AX9" s="55">
        <f t="shared" si="11"/>
        <v>11000</v>
      </c>
      <c r="AY9" s="61"/>
      <c r="AZ9" s="62"/>
      <c r="BA9" s="58"/>
      <c r="BB9" s="58"/>
      <c r="BC9" s="59"/>
      <c r="BD9" s="54">
        <f t="shared" si="12"/>
        <v>1.1240259740259743E-2</v>
      </c>
      <c r="BE9" s="55">
        <f t="shared" si="13"/>
        <v>11000</v>
      </c>
      <c r="BF9" s="61"/>
      <c r="BG9" s="62"/>
      <c r="BH9" s="58"/>
      <c r="BI9" s="58"/>
      <c r="BJ9" s="59"/>
      <c r="BK9" s="54">
        <f t="shared" si="14"/>
        <v>1.1240259740259743E-2</v>
      </c>
      <c r="BL9" s="55">
        <f t="shared" si="15"/>
        <v>11000</v>
      </c>
      <c r="BM9" s="61"/>
      <c r="BN9" s="62"/>
      <c r="BO9" s="58"/>
      <c r="BP9" s="58"/>
      <c r="BQ9" s="59"/>
      <c r="BR9" s="54">
        <f t="shared" si="16"/>
        <v>1.1240259740259743E-2</v>
      </c>
      <c r="BS9" s="55">
        <f t="shared" si="17"/>
        <v>11000</v>
      </c>
      <c r="BT9" s="61"/>
      <c r="BU9" s="62"/>
      <c r="BV9" s="58"/>
      <c r="BW9" s="58"/>
      <c r="BX9" s="59"/>
      <c r="BY9" s="54">
        <f t="shared" si="18"/>
        <v>1.1240259740259743E-2</v>
      </c>
      <c r="BZ9" s="55">
        <f t="shared" si="19"/>
        <v>11000</v>
      </c>
      <c r="CA9" s="61"/>
      <c r="CB9" s="62"/>
      <c r="CC9" s="58"/>
      <c r="CD9" s="58"/>
      <c r="CE9" s="59"/>
      <c r="CF9" s="54">
        <f t="shared" si="20"/>
        <v>1.1240259740259743E-2</v>
      </c>
      <c r="CG9" s="55">
        <f t="shared" si="21"/>
        <v>11000</v>
      </c>
      <c r="CH9" s="61"/>
      <c r="CI9" s="62"/>
      <c r="CJ9" s="58"/>
      <c r="CK9" s="58"/>
      <c r="CL9" s="59"/>
      <c r="CM9" s="54">
        <f t="shared" si="22"/>
        <v>1.1240259740259743E-2</v>
      </c>
      <c r="CN9" s="55">
        <f t="shared" si="23"/>
        <v>11000</v>
      </c>
      <c r="CO9" s="61"/>
      <c r="CP9" s="62"/>
      <c r="CQ9" s="58"/>
      <c r="CR9" s="58"/>
      <c r="CS9" s="59"/>
      <c r="CT9" s="54">
        <f t="shared" si="24"/>
        <v>1.1240259740259743E-2</v>
      </c>
      <c r="CU9" s="55">
        <f t="shared" si="25"/>
        <v>11000</v>
      </c>
      <c r="CV9" s="61"/>
      <c r="CW9" s="62"/>
      <c r="CX9" s="58"/>
      <c r="CY9" s="58"/>
      <c r="CZ9" s="59"/>
      <c r="DA9" s="54">
        <f t="shared" si="26"/>
        <v>1.1240259740259743E-2</v>
      </c>
      <c r="DB9" s="55">
        <f t="shared" si="27"/>
        <v>11000</v>
      </c>
      <c r="DC9" s="61"/>
      <c r="DD9" s="62"/>
      <c r="DE9" s="58"/>
      <c r="DF9" s="58"/>
      <c r="DG9" s="59"/>
      <c r="DH9" s="54">
        <f t="shared" si="28"/>
        <v>1.1240259740259743E-2</v>
      </c>
      <c r="DI9" s="55">
        <f t="shared" si="29"/>
        <v>11000</v>
      </c>
      <c r="DJ9" s="61"/>
      <c r="DK9" s="62"/>
      <c r="DL9" s="58"/>
      <c r="DM9" s="58"/>
      <c r="DN9" s="59"/>
      <c r="DO9" s="54">
        <f t="shared" si="30"/>
        <v>1.1240259740259743E-2</v>
      </c>
      <c r="DP9" s="55">
        <f t="shared" si="31"/>
        <v>11000</v>
      </c>
      <c r="DQ9" s="61"/>
      <c r="DR9" s="62"/>
      <c r="DS9" s="58"/>
      <c r="DT9" s="58"/>
      <c r="DU9" s="59"/>
      <c r="DV9" s="54">
        <f t="shared" si="32"/>
        <v>1.1240259740259743E-2</v>
      </c>
      <c r="DW9" s="55">
        <f t="shared" si="33"/>
        <v>11000</v>
      </c>
      <c r="DX9" s="61"/>
      <c r="DY9" s="62"/>
      <c r="DZ9" s="58"/>
      <c r="EA9" s="58"/>
      <c r="EB9" s="59"/>
      <c r="EC9" s="54">
        <f t="shared" si="34"/>
        <v>1.1240259740259743E-2</v>
      </c>
      <c r="ED9" s="55">
        <f t="shared" si="35"/>
        <v>11000</v>
      </c>
      <c r="EE9" s="61"/>
      <c r="EF9" s="62"/>
      <c r="EG9" s="58"/>
      <c r="EH9" s="58"/>
      <c r="EI9" s="59"/>
      <c r="EJ9" s="54">
        <f t="shared" si="36"/>
        <v>1.1240259740259743E-2</v>
      </c>
      <c r="EK9" s="55">
        <f t="shared" si="37"/>
        <v>11000</v>
      </c>
      <c r="EL9" s="61"/>
      <c r="EM9" s="62"/>
      <c r="EN9" s="58"/>
      <c r="EO9" s="58"/>
      <c r="EP9" s="59"/>
      <c r="EQ9" s="54">
        <f t="shared" si="38"/>
        <v>1.1240259740259743E-2</v>
      </c>
      <c r="ER9" s="55">
        <f t="shared" si="39"/>
        <v>11000</v>
      </c>
      <c r="ES9" s="61"/>
      <c r="ET9" s="62"/>
      <c r="EU9" s="58"/>
      <c r="EV9" s="58"/>
      <c r="EW9" s="59"/>
      <c r="EX9" s="54">
        <f t="shared" si="40"/>
        <v>1.1240259740259743E-2</v>
      </c>
      <c r="EY9" s="55">
        <f t="shared" si="41"/>
        <v>11000</v>
      </c>
      <c r="EZ9" s="61"/>
      <c r="FA9" s="62"/>
      <c r="FB9" s="58"/>
      <c r="FC9" s="58"/>
      <c r="FD9" s="59"/>
      <c r="FE9" s="54">
        <f t="shared" si="42"/>
        <v>1.1240259740259743E-2</v>
      </c>
      <c r="FF9" s="55">
        <f t="shared" si="43"/>
        <v>11000</v>
      </c>
      <c r="FG9" s="61"/>
      <c r="FH9" s="62"/>
      <c r="FI9" s="58"/>
      <c r="FJ9" s="58"/>
      <c r="FK9" s="59"/>
      <c r="FL9" s="54">
        <f t="shared" si="44"/>
        <v>1.1240259740259743E-2</v>
      </c>
      <c r="FM9" s="55">
        <f t="shared" si="45"/>
        <v>11000</v>
      </c>
      <c r="FN9" s="61"/>
      <c r="FO9" s="62"/>
      <c r="FP9" s="58"/>
      <c r="FQ9" s="58"/>
      <c r="FR9" s="59"/>
      <c r="FS9" s="54">
        <f t="shared" si="46"/>
        <v>1.1240259740259743E-2</v>
      </c>
      <c r="FT9" s="55">
        <f t="shared" si="47"/>
        <v>11000</v>
      </c>
      <c r="FU9" s="61"/>
      <c r="FV9" s="62"/>
      <c r="FW9" s="58"/>
      <c r="FX9" s="58"/>
      <c r="FY9" s="59"/>
      <c r="FZ9" s="54">
        <f t="shared" si="48"/>
        <v>1.1240259740259743E-2</v>
      </c>
      <c r="GA9" s="55">
        <f t="shared" si="49"/>
        <v>11000</v>
      </c>
      <c r="GB9" s="61"/>
      <c r="GC9" s="62"/>
      <c r="GD9" s="58"/>
      <c r="GE9" s="58"/>
      <c r="GF9" s="59"/>
      <c r="GG9" s="54">
        <f t="shared" si="50"/>
        <v>1.1240259740259743E-2</v>
      </c>
      <c r="GH9" s="55">
        <f t="shared" si="51"/>
        <v>11000</v>
      </c>
      <c r="GI9" s="61"/>
      <c r="GJ9" s="62"/>
      <c r="GK9" s="58"/>
      <c r="GL9" s="58"/>
      <c r="GM9" s="59"/>
      <c r="GN9" s="54">
        <f t="shared" si="52"/>
        <v>1.1240259740259743E-2</v>
      </c>
      <c r="GO9" s="55">
        <f t="shared" si="53"/>
        <v>11000</v>
      </c>
      <c r="GP9" s="61"/>
      <c r="GQ9" s="62"/>
      <c r="GR9" s="58"/>
      <c r="GS9" s="58"/>
      <c r="GT9" s="59"/>
      <c r="GU9" s="54">
        <f t="shared" si="54"/>
        <v>1.1240259740259743E-2</v>
      </c>
      <c r="GV9" s="55">
        <f t="shared" si="55"/>
        <v>11000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3.0000000000000001E-3</v>
      </c>
      <c r="H10" s="55">
        <f>H9-F10</f>
        <v>14000</v>
      </c>
      <c r="I10" s="61"/>
      <c r="J10" s="62"/>
      <c r="K10" s="58"/>
      <c r="L10" s="58"/>
      <c r="M10" s="59"/>
      <c r="N10" s="54">
        <f t="shared" si="0"/>
        <v>1.1240259740259743E-2</v>
      </c>
      <c r="O10" s="55">
        <f t="shared" si="1"/>
        <v>11000</v>
      </c>
      <c r="P10" s="61"/>
      <c r="Q10" s="62"/>
      <c r="R10" s="58"/>
      <c r="S10" s="58"/>
      <c r="T10" s="59"/>
      <c r="U10" s="54">
        <f t="shared" si="2"/>
        <v>1.1240259740259743E-2</v>
      </c>
      <c r="V10" s="55">
        <f t="shared" si="3"/>
        <v>11000</v>
      </c>
      <c r="W10" s="61"/>
      <c r="X10" s="62"/>
      <c r="Y10" s="58"/>
      <c r="Z10" s="58"/>
      <c r="AA10" s="59"/>
      <c r="AB10" s="54">
        <f t="shared" si="4"/>
        <v>1.1240259740259743E-2</v>
      </c>
      <c r="AC10" s="55">
        <f t="shared" si="5"/>
        <v>11000</v>
      </c>
      <c r="AD10" s="61"/>
      <c r="AE10" s="62"/>
      <c r="AF10" s="58"/>
      <c r="AG10" s="58"/>
      <c r="AH10" s="59"/>
      <c r="AI10" s="54">
        <f t="shared" si="6"/>
        <v>1.1240259740259743E-2</v>
      </c>
      <c r="AJ10" s="55">
        <f t="shared" si="7"/>
        <v>11000</v>
      </c>
      <c r="AK10" s="61"/>
      <c r="AL10" s="62"/>
      <c r="AM10" s="58"/>
      <c r="AN10" s="58"/>
      <c r="AO10" s="59"/>
      <c r="AP10" s="54">
        <f t="shared" si="8"/>
        <v>1.1240259740259743E-2</v>
      </c>
      <c r="AQ10" s="55">
        <f t="shared" si="9"/>
        <v>11000</v>
      </c>
      <c r="AR10" s="61"/>
      <c r="AS10" s="62"/>
      <c r="AT10" s="58"/>
      <c r="AU10" s="58"/>
      <c r="AV10" s="59"/>
      <c r="AW10" s="54">
        <f t="shared" si="10"/>
        <v>1.1240259740259743E-2</v>
      </c>
      <c r="AX10" s="55">
        <f t="shared" si="11"/>
        <v>11000</v>
      </c>
      <c r="AY10" s="61"/>
      <c r="AZ10" s="62"/>
      <c r="BA10" s="58"/>
      <c r="BB10" s="58"/>
      <c r="BC10" s="59"/>
      <c r="BD10" s="54">
        <f t="shared" si="12"/>
        <v>1.1240259740259743E-2</v>
      </c>
      <c r="BE10" s="55">
        <f t="shared" si="13"/>
        <v>11000</v>
      </c>
      <c r="BF10" s="61"/>
      <c r="BG10" s="62"/>
      <c r="BH10" s="58"/>
      <c r="BI10" s="58"/>
      <c r="BJ10" s="59"/>
      <c r="BK10" s="54">
        <f t="shared" si="14"/>
        <v>1.1240259740259743E-2</v>
      </c>
      <c r="BL10" s="55">
        <f t="shared" si="15"/>
        <v>11000</v>
      </c>
      <c r="BM10" s="61"/>
      <c r="BN10" s="62"/>
      <c r="BO10" s="58"/>
      <c r="BP10" s="58"/>
      <c r="BQ10" s="59"/>
      <c r="BR10" s="54">
        <f t="shared" si="16"/>
        <v>1.1240259740259743E-2</v>
      </c>
      <c r="BS10" s="55">
        <f t="shared" si="17"/>
        <v>11000</v>
      </c>
      <c r="BT10" s="61"/>
      <c r="BU10" s="62"/>
      <c r="BV10" s="58"/>
      <c r="BW10" s="58"/>
      <c r="BX10" s="59"/>
      <c r="BY10" s="54">
        <f t="shared" si="18"/>
        <v>1.1240259740259743E-2</v>
      </c>
      <c r="BZ10" s="55">
        <f t="shared" si="19"/>
        <v>11000</v>
      </c>
      <c r="CA10" s="61"/>
      <c r="CB10" s="62"/>
      <c r="CC10" s="58"/>
      <c r="CD10" s="58"/>
      <c r="CE10" s="59"/>
      <c r="CF10" s="54">
        <f t="shared" si="20"/>
        <v>1.1240259740259743E-2</v>
      </c>
      <c r="CG10" s="55">
        <f t="shared" si="21"/>
        <v>11000</v>
      </c>
      <c r="CH10" s="61"/>
      <c r="CI10" s="62"/>
      <c r="CJ10" s="58"/>
      <c r="CK10" s="58"/>
      <c r="CL10" s="59"/>
      <c r="CM10" s="54">
        <f t="shared" si="22"/>
        <v>1.1240259740259743E-2</v>
      </c>
      <c r="CN10" s="55">
        <f t="shared" si="23"/>
        <v>11000</v>
      </c>
      <c r="CO10" s="61"/>
      <c r="CP10" s="62"/>
      <c r="CQ10" s="58"/>
      <c r="CR10" s="58"/>
      <c r="CS10" s="59"/>
      <c r="CT10" s="54">
        <f t="shared" si="24"/>
        <v>1.1240259740259743E-2</v>
      </c>
      <c r="CU10" s="55">
        <f t="shared" si="25"/>
        <v>11000</v>
      </c>
      <c r="CV10" s="61"/>
      <c r="CW10" s="62"/>
      <c r="CX10" s="58"/>
      <c r="CY10" s="58"/>
      <c r="CZ10" s="59"/>
      <c r="DA10" s="54">
        <f t="shared" si="26"/>
        <v>1.1240259740259743E-2</v>
      </c>
      <c r="DB10" s="55">
        <f t="shared" si="27"/>
        <v>11000</v>
      </c>
      <c r="DC10" s="61"/>
      <c r="DD10" s="62"/>
      <c r="DE10" s="58"/>
      <c r="DF10" s="58"/>
      <c r="DG10" s="59"/>
      <c r="DH10" s="54">
        <f t="shared" si="28"/>
        <v>1.1240259740259743E-2</v>
      </c>
      <c r="DI10" s="55">
        <f t="shared" si="29"/>
        <v>11000</v>
      </c>
      <c r="DJ10" s="61"/>
      <c r="DK10" s="62"/>
      <c r="DL10" s="58"/>
      <c r="DM10" s="58"/>
      <c r="DN10" s="59"/>
      <c r="DO10" s="54">
        <f t="shared" si="30"/>
        <v>1.1240259740259743E-2</v>
      </c>
      <c r="DP10" s="55">
        <f t="shared" si="31"/>
        <v>11000</v>
      </c>
      <c r="DQ10" s="61"/>
      <c r="DR10" s="62"/>
      <c r="DS10" s="58"/>
      <c r="DT10" s="58"/>
      <c r="DU10" s="59"/>
      <c r="DV10" s="54">
        <f t="shared" si="32"/>
        <v>1.1240259740259743E-2</v>
      </c>
      <c r="DW10" s="55">
        <f t="shared" si="33"/>
        <v>11000</v>
      </c>
      <c r="DX10" s="61"/>
      <c r="DY10" s="62"/>
      <c r="DZ10" s="58"/>
      <c r="EA10" s="58"/>
      <c r="EB10" s="59"/>
      <c r="EC10" s="54">
        <f t="shared" si="34"/>
        <v>1.1240259740259743E-2</v>
      </c>
      <c r="ED10" s="55">
        <f t="shared" si="35"/>
        <v>11000</v>
      </c>
      <c r="EE10" s="61"/>
      <c r="EF10" s="62"/>
      <c r="EG10" s="58"/>
      <c r="EH10" s="58"/>
      <c r="EI10" s="59"/>
      <c r="EJ10" s="54">
        <f t="shared" si="36"/>
        <v>1.1240259740259743E-2</v>
      </c>
      <c r="EK10" s="55">
        <f t="shared" si="37"/>
        <v>11000</v>
      </c>
      <c r="EL10" s="61"/>
      <c r="EM10" s="62"/>
      <c r="EN10" s="58"/>
      <c r="EO10" s="58"/>
      <c r="EP10" s="59"/>
      <c r="EQ10" s="54">
        <f t="shared" si="38"/>
        <v>1.1240259740259743E-2</v>
      </c>
      <c r="ER10" s="55">
        <f t="shared" si="39"/>
        <v>11000</v>
      </c>
      <c r="ES10" s="61"/>
      <c r="ET10" s="62"/>
      <c r="EU10" s="58"/>
      <c r="EV10" s="58"/>
      <c r="EW10" s="59"/>
      <c r="EX10" s="54">
        <f t="shared" si="40"/>
        <v>1.1240259740259743E-2</v>
      </c>
      <c r="EY10" s="55">
        <f t="shared" si="41"/>
        <v>11000</v>
      </c>
      <c r="EZ10" s="61"/>
      <c r="FA10" s="62"/>
      <c r="FB10" s="58"/>
      <c r="FC10" s="58"/>
      <c r="FD10" s="59"/>
      <c r="FE10" s="54">
        <f t="shared" si="42"/>
        <v>1.1240259740259743E-2</v>
      </c>
      <c r="FF10" s="55">
        <f t="shared" si="43"/>
        <v>11000</v>
      </c>
      <c r="FG10" s="61"/>
      <c r="FH10" s="62"/>
      <c r="FI10" s="58"/>
      <c r="FJ10" s="58"/>
      <c r="FK10" s="59"/>
      <c r="FL10" s="54">
        <f t="shared" si="44"/>
        <v>1.1240259740259743E-2</v>
      </c>
      <c r="FM10" s="55">
        <f t="shared" si="45"/>
        <v>11000</v>
      </c>
      <c r="FN10" s="61"/>
      <c r="FO10" s="62"/>
      <c r="FP10" s="58"/>
      <c r="FQ10" s="58"/>
      <c r="FR10" s="59"/>
      <c r="FS10" s="54">
        <f t="shared" si="46"/>
        <v>1.1240259740259743E-2</v>
      </c>
      <c r="FT10" s="55">
        <f t="shared" si="47"/>
        <v>11000</v>
      </c>
      <c r="FU10" s="61"/>
      <c r="FV10" s="62"/>
      <c r="FW10" s="58"/>
      <c r="FX10" s="58"/>
      <c r="FY10" s="59"/>
      <c r="FZ10" s="54">
        <f t="shared" si="48"/>
        <v>1.1240259740259743E-2</v>
      </c>
      <c r="GA10" s="55">
        <f t="shared" si="49"/>
        <v>11000</v>
      </c>
      <c r="GB10" s="61"/>
      <c r="GC10" s="62"/>
      <c r="GD10" s="58"/>
      <c r="GE10" s="58"/>
      <c r="GF10" s="59"/>
      <c r="GG10" s="54">
        <f t="shared" si="50"/>
        <v>1.1240259740259743E-2</v>
      </c>
      <c r="GH10" s="55">
        <f t="shared" si="51"/>
        <v>11000</v>
      </c>
      <c r="GI10" s="61"/>
      <c r="GJ10" s="62"/>
      <c r="GK10" s="58"/>
      <c r="GL10" s="58"/>
      <c r="GM10" s="59"/>
      <c r="GN10" s="54">
        <f t="shared" si="52"/>
        <v>1.1240259740259743E-2</v>
      </c>
      <c r="GO10" s="55">
        <f t="shared" si="53"/>
        <v>11000</v>
      </c>
      <c r="GP10" s="61"/>
      <c r="GQ10" s="62"/>
      <c r="GR10" s="58"/>
      <c r="GS10" s="58"/>
      <c r="GT10" s="59"/>
      <c r="GU10" s="54">
        <f t="shared" si="54"/>
        <v>1.1240259740259743E-2</v>
      </c>
      <c r="GV10" s="55">
        <f t="shared" si="55"/>
        <v>11000</v>
      </c>
    </row>
    <row r="11" spans="1:204" s="60" customFormat="1">
      <c r="A11" s="57">
        <v>8</v>
      </c>
      <c r="B11" s="62"/>
      <c r="C11" s="62"/>
      <c r="D11" s="58">
        <v>3</v>
      </c>
      <c r="E11" s="58"/>
      <c r="F11" s="59"/>
      <c r="G11" s="54">
        <f t="shared" si="57"/>
        <v>3.1071428571428569E-3</v>
      </c>
      <c r="H11" s="55">
        <f t="shared" si="56"/>
        <v>14000</v>
      </c>
      <c r="I11" s="61"/>
      <c r="J11" s="62"/>
      <c r="K11" s="58"/>
      <c r="L11" s="58"/>
      <c r="M11" s="59"/>
      <c r="N11" s="54">
        <f t="shared" si="0"/>
        <v>1.1240259740259743E-2</v>
      </c>
      <c r="O11" s="55">
        <f t="shared" si="1"/>
        <v>11000</v>
      </c>
      <c r="P11" s="61"/>
      <c r="Q11" s="62"/>
      <c r="R11" s="58"/>
      <c r="S11" s="58"/>
      <c r="T11" s="59"/>
      <c r="U11" s="54">
        <f t="shared" si="2"/>
        <v>1.1240259740259743E-2</v>
      </c>
      <c r="V11" s="55">
        <f t="shared" si="3"/>
        <v>11000</v>
      </c>
      <c r="W11" s="61"/>
      <c r="X11" s="62"/>
      <c r="Y11" s="58"/>
      <c r="Z11" s="58"/>
      <c r="AA11" s="59"/>
      <c r="AB11" s="54">
        <f t="shared" si="4"/>
        <v>1.1240259740259743E-2</v>
      </c>
      <c r="AC11" s="55">
        <f t="shared" si="5"/>
        <v>11000</v>
      </c>
      <c r="AD11" s="61"/>
      <c r="AE11" s="62"/>
      <c r="AF11" s="58"/>
      <c r="AG11" s="58"/>
      <c r="AH11" s="59"/>
      <c r="AI11" s="54">
        <f t="shared" si="6"/>
        <v>1.1240259740259743E-2</v>
      </c>
      <c r="AJ11" s="55">
        <f t="shared" si="7"/>
        <v>11000</v>
      </c>
      <c r="AK11" s="61"/>
      <c r="AL11" s="62"/>
      <c r="AM11" s="58"/>
      <c r="AN11" s="58"/>
      <c r="AO11" s="59"/>
      <c r="AP11" s="54">
        <f t="shared" si="8"/>
        <v>1.1240259740259743E-2</v>
      </c>
      <c r="AQ11" s="55">
        <f t="shared" si="9"/>
        <v>11000</v>
      </c>
      <c r="AR11" s="61"/>
      <c r="AS11" s="62"/>
      <c r="AT11" s="58"/>
      <c r="AU11" s="58"/>
      <c r="AV11" s="59"/>
      <c r="AW11" s="54">
        <f t="shared" si="10"/>
        <v>1.1240259740259743E-2</v>
      </c>
      <c r="AX11" s="55">
        <f t="shared" si="11"/>
        <v>11000</v>
      </c>
      <c r="AY11" s="61"/>
      <c r="AZ11" s="62"/>
      <c r="BA11" s="58"/>
      <c r="BB11" s="58"/>
      <c r="BC11" s="59"/>
      <c r="BD11" s="54">
        <f t="shared" si="12"/>
        <v>1.1240259740259743E-2</v>
      </c>
      <c r="BE11" s="55">
        <f t="shared" si="13"/>
        <v>11000</v>
      </c>
      <c r="BF11" s="61"/>
      <c r="BG11" s="62"/>
      <c r="BH11" s="58"/>
      <c r="BI11" s="58"/>
      <c r="BJ11" s="59"/>
      <c r="BK11" s="54">
        <f t="shared" si="14"/>
        <v>1.1240259740259743E-2</v>
      </c>
      <c r="BL11" s="55">
        <f t="shared" si="15"/>
        <v>11000</v>
      </c>
      <c r="BM11" s="61"/>
      <c r="BN11" s="62"/>
      <c r="BO11" s="58"/>
      <c r="BP11" s="58"/>
      <c r="BQ11" s="59"/>
      <c r="BR11" s="54">
        <f t="shared" si="16"/>
        <v>1.1240259740259743E-2</v>
      </c>
      <c r="BS11" s="55">
        <f t="shared" si="17"/>
        <v>11000</v>
      </c>
      <c r="BT11" s="61"/>
      <c r="BU11" s="62"/>
      <c r="BV11" s="58"/>
      <c r="BW11" s="58"/>
      <c r="BX11" s="59"/>
      <c r="BY11" s="54">
        <f t="shared" si="18"/>
        <v>1.1240259740259743E-2</v>
      </c>
      <c r="BZ11" s="55">
        <f t="shared" si="19"/>
        <v>11000</v>
      </c>
      <c r="CA11" s="61"/>
      <c r="CB11" s="62"/>
      <c r="CC11" s="58"/>
      <c r="CD11" s="58"/>
      <c r="CE11" s="59"/>
      <c r="CF11" s="54">
        <f t="shared" si="20"/>
        <v>1.1240259740259743E-2</v>
      </c>
      <c r="CG11" s="55">
        <f t="shared" si="21"/>
        <v>11000</v>
      </c>
      <c r="CH11" s="61"/>
      <c r="CI11" s="62"/>
      <c r="CJ11" s="58"/>
      <c r="CK11" s="58"/>
      <c r="CL11" s="59"/>
      <c r="CM11" s="54">
        <f t="shared" si="22"/>
        <v>1.1240259740259743E-2</v>
      </c>
      <c r="CN11" s="55">
        <f t="shared" si="23"/>
        <v>11000</v>
      </c>
      <c r="CO11" s="61"/>
      <c r="CP11" s="62"/>
      <c r="CQ11" s="58"/>
      <c r="CR11" s="58"/>
      <c r="CS11" s="59"/>
      <c r="CT11" s="54">
        <f t="shared" si="24"/>
        <v>1.1240259740259743E-2</v>
      </c>
      <c r="CU11" s="55">
        <f t="shared" si="25"/>
        <v>11000</v>
      </c>
      <c r="CV11" s="61"/>
      <c r="CW11" s="62"/>
      <c r="CX11" s="58"/>
      <c r="CY11" s="58"/>
      <c r="CZ11" s="59"/>
      <c r="DA11" s="54">
        <f t="shared" si="26"/>
        <v>1.1240259740259743E-2</v>
      </c>
      <c r="DB11" s="55">
        <f t="shared" si="27"/>
        <v>11000</v>
      </c>
      <c r="DC11" s="61"/>
      <c r="DD11" s="62"/>
      <c r="DE11" s="58"/>
      <c r="DF11" s="58"/>
      <c r="DG11" s="59"/>
      <c r="DH11" s="54">
        <f t="shared" si="28"/>
        <v>1.1240259740259743E-2</v>
      </c>
      <c r="DI11" s="55">
        <f t="shared" si="29"/>
        <v>11000</v>
      </c>
      <c r="DJ11" s="61"/>
      <c r="DK11" s="62"/>
      <c r="DL11" s="58"/>
      <c r="DM11" s="58"/>
      <c r="DN11" s="59"/>
      <c r="DO11" s="54">
        <f t="shared" si="30"/>
        <v>1.1240259740259743E-2</v>
      </c>
      <c r="DP11" s="55">
        <f t="shared" si="31"/>
        <v>11000</v>
      </c>
      <c r="DQ11" s="61"/>
      <c r="DR11" s="62"/>
      <c r="DS11" s="58"/>
      <c r="DT11" s="58"/>
      <c r="DU11" s="59"/>
      <c r="DV11" s="54">
        <f t="shared" si="32"/>
        <v>1.1240259740259743E-2</v>
      </c>
      <c r="DW11" s="55">
        <f t="shared" si="33"/>
        <v>11000</v>
      </c>
      <c r="DX11" s="61"/>
      <c r="DY11" s="62"/>
      <c r="DZ11" s="58"/>
      <c r="EA11" s="58"/>
      <c r="EB11" s="59"/>
      <c r="EC11" s="54">
        <f t="shared" si="34"/>
        <v>1.1240259740259743E-2</v>
      </c>
      <c r="ED11" s="55">
        <f t="shared" si="35"/>
        <v>11000</v>
      </c>
      <c r="EE11" s="61"/>
      <c r="EF11" s="62"/>
      <c r="EG11" s="58"/>
      <c r="EH11" s="58"/>
      <c r="EI11" s="59"/>
      <c r="EJ11" s="54">
        <f t="shared" si="36"/>
        <v>1.1240259740259743E-2</v>
      </c>
      <c r="EK11" s="55">
        <f t="shared" si="37"/>
        <v>11000</v>
      </c>
      <c r="EL11" s="61"/>
      <c r="EM11" s="62"/>
      <c r="EN11" s="58"/>
      <c r="EO11" s="58"/>
      <c r="EP11" s="59"/>
      <c r="EQ11" s="54">
        <f t="shared" si="38"/>
        <v>1.1240259740259743E-2</v>
      </c>
      <c r="ER11" s="55">
        <f t="shared" si="39"/>
        <v>11000</v>
      </c>
      <c r="ES11" s="61"/>
      <c r="ET11" s="62"/>
      <c r="EU11" s="58"/>
      <c r="EV11" s="58"/>
      <c r="EW11" s="59"/>
      <c r="EX11" s="54">
        <f t="shared" si="40"/>
        <v>1.1240259740259743E-2</v>
      </c>
      <c r="EY11" s="55">
        <f t="shared" si="41"/>
        <v>11000</v>
      </c>
      <c r="EZ11" s="61"/>
      <c r="FA11" s="62"/>
      <c r="FB11" s="58"/>
      <c r="FC11" s="58"/>
      <c r="FD11" s="59"/>
      <c r="FE11" s="54">
        <f t="shared" si="42"/>
        <v>1.1240259740259743E-2</v>
      </c>
      <c r="FF11" s="55">
        <f t="shared" si="43"/>
        <v>11000</v>
      </c>
      <c r="FG11" s="61"/>
      <c r="FH11" s="62"/>
      <c r="FI11" s="58"/>
      <c r="FJ11" s="58"/>
      <c r="FK11" s="59"/>
      <c r="FL11" s="54">
        <f t="shared" si="44"/>
        <v>1.1240259740259743E-2</v>
      </c>
      <c r="FM11" s="55">
        <f t="shared" si="45"/>
        <v>11000</v>
      </c>
      <c r="FN11" s="61"/>
      <c r="FO11" s="62"/>
      <c r="FP11" s="58"/>
      <c r="FQ11" s="58"/>
      <c r="FR11" s="59"/>
      <c r="FS11" s="54">
        <f t="shared" si="46"/>
        <v>1.1240259740259743E-2</v>
      </c>
      <c r="FT11" s="55">
        <f t="shared" si="47"/>
        <v>11000</v>
      </c>
      <c r="FU11" s="61"/>
      <c r="FV11" s="62"/>
      <c r="FW11" s="58"/>
      <c r="FX11" s="58"/>
      <c r="FY11" s="59"/>
      <c r="FZ11" s="54">
        <f t="shared" si="48"/>
        <v>1.1240259740259743E-2</v>
      </c>
      <c r="GA11" s="55">
        <f t="shared" si="49"/>
        <v>11000</v>
      </c>
      <c r="GB11" s="61"/>
      <c r="GC11" s="62"/>
      <c r="GD11" s="58"/>
      <c r="GE11" s="58"/>
      <c r="GF11" s="59"/>
      <c r="GG11" s="54">
        <f t="shared" si="50"/>
        <v>1.1240259740259743E-2</v>
      </c>
      <c r="GH11" s="55">
        <f t="shared" si="51"/>
        <v>11000</v>
      </c>
      <c r="GI11" s="61"/>
      <c r="GJ11" s="62"/>
      <c r="GK11" s="58"/>
      <c r="GL11" s="58"/>
      <c r="GM11" s="59"/>
      <c r="GN11" s="54">
        <f t="shared" si="52"/>
        <v>1.1240259740259743E-2</v>
      </c>
      <c r="GO11" s="55">
        <f t="shared" si="53"/>
        <v>11000</v>
      </c>
      <c r="GP11" s="61"/>
      <c r="GQ11" s="62"/>
      <c r="GR11" s="58"/>
      <c r="GS11" s="58"/>
      <c r="GT11" s="59"/>
      <c r="GU11" s="54">
        <f t="shared" si="54"/>
        <v>1.1240259740259743E-2</v>
      </c>
      <c r="GV11" s="55">
        <f t="shared" si="55"/>
        <v>11000</v>
      </c>
    </row>
    <row r="12" spans="1:204" s="60" customFormat="1">
      <c r="A12" s="57">
        <v>9</v>
      </c>
      <c r="B12" s="62"/>
      <c r="C12" s="62"/>
      <c r="D12" s="58">
        <v>5</v>
      </c>
      <c r="E12" s="58"/>
      <c r="F12" s="59"/>
      <c r="G12" s="54">
        <f t="shared" si="57"/>
        <v>3.2857142857142859E-3</v>
      </c>
      <c r="H12" s="55">
        <f t="shared" si="56"/>
        <v>14000</v>
      </c>
      <c r="I12" s="61"/>
      <c r="J12" s="62"/>
      <c r="K12" s="58"/>
      <c r="L12" s="58"/>
      <c r="M12" s="59"/>
      <c r="N12" s="54">
        <f t="shared" si="0"/>
        <v>1.1240259740259743E-2</v>
      </c>
      <c r="O12" s="55">
        <f t="shared" si="1"/>
        <v>11000</v>
      </c>
      <c r="P12" s="61"/>
      <c r="Q12" s="62"/>
      <c r="R12" s="58"/>
      <c r="S12" s="58"/>
      <c r="T12" s="59"/>
      <c r="U12" s="54">
        <f t="shared" si="2"/>
        <v>1.1240259740259743E-2</v>
      </c>
      <c r="V12" s="55">
        <f t="shared" si="3"/>
        <v>11000</v>
      </c>
      <c r="W12" s="61"/>
      <c r="X12" s="62"/>
      <c r="Y12" s="58"/>
      <c r="Z12" s="58"/>
      <c r="AA12" s="59"/>
      <c r="AB12" s="54">
        <f t="shared" si="4"/>
        <v>1.1240259740259743E-2</v>
      </c>
      <c r="AC12" s="55">
        <f t="shared" si="5"/>
        <v>11000</v>
      </c>
      <c r="AD12" s="61"/>
      <c r="AE12" s="62"/>
      <c r="AF12" s="58"/>
      <c r="AG12" s="58"/>
      <c r="AH12" s="59"/>
      <c r="AI12" s="54">
        <f t="shared" si="6"/>
        <v>1.1240259740259743E-2</v>
      </c>
      <c r="AJ12" s="55">
        <f t="shared" si="7"/>
        <v>11000</v>
      </c>
      <c r="AK12" s="61"/>
      <c r="AL12" s="62"/>
      <c r="AM12" s="58"/>
      <c r="AN12" s="58"/>
      <c r="AO12" s="59"/>
      <c r="AP12" s="54">
        <f t="shared" si="8"/>
        <v>1.1240259740259743E-2</v>
      </c>
      <c r="AQ12" s="55">
        <f t="shared" si="9"/>
        <v>11000</v>
      </c>
      <c r="AR12" s="61"/>
      <c r="AS12" s="62"/>
      <c r="AT12" s="58"/>
      <c r="AU12" s="58"/>
      <c r="AV12" s="59"/>
      <c r="AW12" s="54">
        <f t="shared" si="10"/>
        <v>1.1240259740259743E-2</v>
      </c>
      <c r="AX12" s="55">
        <f t="shared" si="11"/>
        <v>11000</v>
      </c>
      <c r="AY12" s="61"/>
      <c r="AZ12" s="62"/>
      <c r="BA12" s="58"/>
      <c r="BB12" s="58"/>
      <c r="BC12" s="59"/>
      <c r="BD12" s="54">
        <f t="shared" si="12"/>
        <v>1.1240259740259743E-2</v>
      </c>
      <c r="BE12" s="55">
        <f t="shared" si="13"/>
        <v>11000</v>
      </c>
      <c r="BF12" s="61"/>
      <c r="BG12" s="62"/>
      <c r="BH12" s="58"/>
      <c r="BI12" s="58"/>
      <c r="BJ12" s="59"/>
      <c r="BK12" s="54">
        <f t="shared" si="14"/>
        <v>1.1240259740259743E-2</v>
      </c>
      <c r="BL12" s="55">
        <f t="shared" si="15"/>
        <v>11000</v>
      </c>
      <c r="BM12" s="61"/>
      <c r="BN12" s="62"/>
      <c r="BO12" s="58"/>
      <c r="BP12" s="58"/>
      <c r="BQ12" s="59"/>
      <c r="BR12" s="54">
        <f t="shared" si="16"/>
        <v>1.1240259740259743E-2</v>
      </c>
      <c r="BS12" s="55">
        <f t="shared" si="17"/>
        <v>11000</v>
      </c>
      <c r="BT12" s="61"/>
      <c r="BU12" s="62"/>
      <c r="BV12" s="58"/>
      <c r="BW12" s="58"/>
      <c r="BX12" s="59"/>
      <c r="BY12" s="54">
        <f t="shared" si="18"/>
        <v>1.1240259740259743E-2</v>
      </c>
      <c r="BZ12" s="55">
        <f t="shared" si="19"/>
        <v>11000</v>
      </c>
      <c r="CA12" s="61"/>
      <c r="CB12" s="62"/>
      <c r="CC12" s="58"/>
      <c r="CD12" s="58"/>
      <c r="CE12" s="59"/>
      <c r="CF12" s="54">
        <f t="shared" si="20"/>
        <v>1.1240259740259743E-2</v>
      </c>
      <c r="CG12" s="55">
        <f t="shared" si="21"/>
        <v>11000</v>
      </c>
      <c r="CH12" s="61"/>
      <c r="CI12" s="62"/>
      <c r="CJ12" s="58"/>
      <c r="CK12" s="58"/>
      <c r="CL12" s="59"/>
      <c r="CM12" s="54">
        <f t="shared" si="22"/>
        <v>1.1240259740259743E-2</v>
      </c>
      <c r="CN12" s="55">
        <f t="shared" si="23"/>
        <v>11000</v>
      </c>
      <c r="CO12" s="61"/>
      <c r="CP12" s="62"/>
      <c r="CQ12" s="58"/>
      <c r="CR12" s="58"/>
      <c r="CS12" s="59"/>
      <c r="CT12" s="54">
        <f t="shared" si="24"/>
        <v>1.1240259740259743E-2</v>
      </c>
      <c r="CU12" s="55">
        <f t="shared" si="25"/>
        <v>11000</v>
      </c>
      <c r="CV12" s="61"/>
      <c r="CW12" s="62"/>
      <c r="CX12" s="58"/>
      <c r="CY12" s="58"/>
      <c r="CZ12" s="59"/>
      <c r="DA12" s="54">
        <f t="shared" si="26"/>
        <v>1.1240259740259743E-2</v>
      </c>
      <c r="DB12" s="55">
        <f t="shared" si="27"/>
        <v>11000</v>
      </c>
      <c r="DC12" s="61"/>
      <c r="DD12" s="62"/>
      <c r="DE12" s="58"/>
      <c r="DF12" s="58"/>
      <c r="DG12" s="59"/>
      <c r="DH12" s="54">
        <f t="shared" si="28"/>
        <v>1.1240259740259743E-2</v>
      </c>
      <c r="DI12" s="55">
        <f t="shared" si="29"/>
        <v>11000</v>
      </c>
      <c r="DJ12" s="61"/>
      <c r="DK12" s="62"/>
      <c r="DL12" s="58"/>
      <c r="DM12" s="58"/>
      <c r="DN12" s="59"/>
      <c r="DO12" s="54">
        <f t="shared" si="30"/>
        <v>1.1240259740259743E-2</v>
      </c>
      <c r="DP12" s="55">
        <f t="shared" si="31"/>
        <v>11000</v>
      </c>
      <c r="DQ12" s="61"/>
      <c r="DR12" s="62"/>
      <c r="DS12" s="58"/>
      <c r="DT12" s="58"/>
      <c r="DU12" s="59"/>
      <c r="DV12" s="54">
        <f t="shared" si="32"/>
        <v>1.1240259740259743E-2</v>
      </c>
      <c r="DW12" s="55">
        <f t="shared" si="33"/>
        <v>11000</v>
      </c>
      <c r="DX12" s="61"/>
      <c r="DY12" s="62"/>
      <c r="DZ12" s="58"/>
      <c r="EA12" s="58"/>
      <c r="EB12" s="59"/>
      <c r="EC12" s="54">
        <f t="shared" si="34"/>
        <v>1.1240259740259743E-2</v>
      </c>
      <c r="ED12" s="55">
        <f t="shared" si="35"/>
        <v>11000</v>
      </c>
      <c r="EE12" s="61"/>
      <c r="EF12" s="62"/>
      <c r="EG12" s="58"/>
      <c r="EH12" s="58"/>
      <c r="EI12" s="59"/>
      <c r="EJ12" s="54">
        <f t="shared" si="36"/>
        <v>1.1240259740259743E-2</v>
      </c>
      <c r="EK12" s="55">
        <f t="shared" si="37"/>
        <v>11000</v>
      </c>
      <c r="EL12" s="61"/>
      <c r="EM12" s="62"/>
      <c r="EN12" s="58"/>
      <c r="EO12" s="58"/>
      <c r="EP12" s="59"/>
      <c r="EQ12" s="54">
        <f t="shared" si="38"/>
        <v>1.1240259740259743E-2</v>
      </c>
      <c r="ER12" s="55">
        <f t="shared" si="39"/>
        <v>11000</v>
      </c>
      <c r="ES12" s="61"/>
      <c r="ET12" s="62"/>
      <c r="EU12" s="58"/>
      <c r="EV12" s="58"/>
      <c r="EW12" s="59"/>
      <c r="EX12" s="54">
        <f t="shared" si="40"/>
        <v>1.1240259740259743E-2</v>
      </c>
      <c r="EY12" s="55">
        <f t="shared" si="41"/>
        <v>11000</v>
      </c>
      <c r="EZ12" s="61"/>
      <c r="FA12" s="62"/>
      <c r="FB12" s="58"/>
      <c r="FC12" s="58"/>
      <c r="FD12" s="59"/>
      <c r="FE12" s="54">
        <f t="shared" si="42"/>
        <v>1.1240259740259743E-2</v>
      </c>
      <c r="FF12" s="55">
        <f t="shared" si="43"/>
        <v>11000</v>
      </c>
      <c r="FG12" s="61"/>
      <c r="FH12" s="62"/>
      <c r="FI12" s="58"/>
      <c r="FJ12" s="58"/>
      <c r="FK12" s="59"/>
      <c r="FL12" s="54">
        <f t="shared" si="44"/>
        <v>1.1240259740259743E-2</v>
      </c>
      <c r="FM12" s="55">
        <f t="shared" si="45"/>
        <v>11000</v>
      </c>
      <c r="FN12" s="61"/>
      <c r="FO12" s="62"/>
      <c r="FP12" s="58"/>
      <c r="FQ12" s="58"/>
      <c r="FR12" s="59"/>
      <c r="FS12" s="54">
        <f t="shared" si="46"/>
        <v>1.1240259740259743E-2</v>
      </c>
      <c r="FT12" s="55">
        <f t="shared" si="47"/>
        <v>11000</v>
      </c>
      <c r="FU12" s="61"/>
      <c r="FV12" s="62"/>
      <c r="FW12" s="58"/>
      <c r="FX12" s="58"/>
      <c r="FY12" s="59"/>
      <c r="FZ12" s="54">
        <f t="shared" si="48"/>
        <v>1.1240259740259743E-2</v>
      </c>
      <c r="GA12" s="55">
        <f t="shared" si="49"/>
        <v>11000</v>
      </c>
      <c r="GB12" s="61"/>
      <c r="GC12" s="62"/>
      <c r="GD12" s="58"/>
      <c r="GE12" s="58"/>
      <c r="GF12" s="59"/>
      <c r="GG12" s="54">
        <f t="shared" si="50"/>
        <v>1.1240259740259743E-2</v>
      </c>
      <c r="GH12" s="55">
        <f t="shared" si="51"/>
        <v>11000</v>
      </c>
      <c r="GI12" s="61"/>
      <c r="GJ12" s="62"/>
      <c r="GK12" s="58"/>
      <c r="GL12" s="58"/>
      <c r="GM12" s="59"/>
      <c r="GN12" s="54">
        <f t="shared" si="52"/>
        <v>1.1240259740259743E-2</v>
      </c>
      <c r="GO12" s="55">
        <f t="shared" si="53"/>
        <v>11000</v>
      </c>
      <c r="GP12" s="61"/>
      <c r="GQ12" s="62"/>
      <c r="GR12" s="58"/>
      <c r="GS12" s="58"/>
      <c r="GT12" s="59"/>
      <c r="GU12" s="54">
        <f t="shared" si="54"/>
        <v>1.1240259740259743E-2</v>
      </c>
      <c r="GV12" s="55">
        <f t="shared" si="55"/>
        <v>11000</v>
      </c>
    </row>
    <row r="13" spans="1:204" s="60" customFormat="1">
      <c r="A13" s="57">
        <v>10</v>
      </c>
      <c r="B13" s="62"/>
      <c r="C13" s="62"/>
      <c r="D13" s="58">
        <v>5</v>
      </c>
      <c r="E13" s="58"/>
      <c r="F13" s="59">
        <v>3000</v>
      </c>
      <c r="G13" s="54">
        <f t="shared" si="57"/>
        <v>3.5129870129870125E-3</v>
      </c>
      <c r="H13" s="55">
        <f t="shared" si="56"/>
        <v>11000</v>
      </c>
      <c r="I13" s="61"/>
      <c r="J13" s="62"/>
      <c r="K13" s="58"/>
      <c r="L13" s="58"/>
      <c r="M13" s="59"/>
      <c r="N13" s="54">
        <f t="shared" si="0"/>
        <v>1.1240259740259743E-2</v>
      </c>
      <c r="O13" s="55">
        <f t="shared" si="1"/>
        <v>11000</v>
      </c>
      <c r="P13" s="61"/>
      <c r="Q13" s="62"/>
      <c r="R13" s="58"/>
      <c r="S13" s="58"/>
      <c r="T13" s="59"/>
      <c r="U13" s="54">
        <f t="shared" si="2"/>
        <v>1.1240259740259743E-2</v>
      </c>
      <c r="V13" s="55">
        <f t="shared" si="3"/>
        <v>11000</v>
      </c>
      <c r="W13" s="61"/>
      <c r="X13" s="62"/>
      <c r="Y13" s="58"/>
      <c r="Z13" s="58"/>
      <c r="AA13" s="59"/>
      <c r="AB13" s="54">
        <f t="shared" si="4"/>
        <v>1.1240259740259743E-2</v>
      </c>
      <c r="AC13" s="55">
        <f t="shared" si="5"/>
        <v>11000</v>
      </c>
      <c r="AD13" s="61"/>
      <c r="AE13" s="62"/>
      <c r="AF13" s="58"/>
      <c r="AG13" s="58"/>
      <c r="AH13" s="59"/>
      <c r="AI13" s="54">
        <f t="shared" si="6"/>
        <v>1.1240259740259743E-2</v>
      </c>
      <c r="AJ13" s="55">
        <f t="shared" si="7"/>
        <v>11000</v>
      </c>
      <c r="AK13" s="61"/>
      <c r="AL13" s="62"/>
      <c r="AM13" s="58"/>
      <c r="AN13" s="58"/>
      <c r="AO13" s="59"/>
      <c r="AP13" s="54">
        <f t="shared" si="8"/>
        <v>1.1240259740259743E-2</v>
      </c>
      <c r="AQ13" s="55">
        <f t="shared" si="9"/>
        <v>11000</v>
      </c>
      <c r="AR13" s="61"/>
      <c r="AS13" s="62"/>
      <c r="AT13" s="58"/>
      <c r="AU13" s="58"/>
      <c r="AV13" s="59"/>
      <c r="AW13" s="54">
        <f t="shared" si="10"/>
        <v>1.1240259740259743E-2</v>
      </c>
      <c r="AX13" s="55">
        <f t="shared" si="11"/>
        <v>11000</v>
      </c>
      <c r="AY13" s="61"/>
      <c r="AZ13" s="62"/>
      <c r="BA13" s="58"/>
      <c r="BB13" s="58"/>
      <c r="BC13" s="59"/>
      <c r="BD13" s="54">
        <f t="shared" si="12"/>
        <v>1.1240259740259743E-2</v>
      </c>
      <c r="BE13" s="55">
        <f t="shared" si="13"/>
        <v>11000</v>
      </c>
      <c r="BF13" s="61"/>
      <c r="BG13" s="62"/>
      <c r="BH13" s="58"/>
      <c r="BI13" s="58"/>
      <c r="BJ13" s="59"/>
      <c r="BK13" s="54">
        <f t="shared" si="14"/>
        <v>1.1240259740259743E-2</v>
      </c>
      <c r="BL13" s="55">
        <f t="shared" si="15"/>
        <v>11000</v>
      </c>
      <c r="BM13" s="61"/>
      <c r="BN13" s="62"/>
      <c r="BO13" s="58"/>
      <c r="BP13" s="58"/>
      <c r="BQ13" s="59"/>
      <c r="BR13" s="54">
        <f t="shared" si="16"/>
        <v>1.1240259740259743E-2</v>
      </c>
      <c r="BS13" s="55">
        <f t="shared" si="17"/>
        <v>11000</v>
      </c>
      <c r="BT13" s="61"/>
      <c r="BU13" s="62"/>
      <c r="BV13" s="58"/>
      <c r="BW13" s="58"/>
      <c r="BX13" s="59"/>
      <c r="BY13" s="54">
        <f t="shared" si="18"/>
        <v>1.1240259740259743E-2</v>
      </c>
      <c r="BZ13" s="55">
        <f t="shared" si="19"/>
        <v>11000</v>
      </c>
      <c r="CA13" s="61"/>
      <c r="CB13" s="62"/>
      <c r="CC13" s="58"/>
      <c r="CD13" s="58"/>
      <c r="CE13" s="59"/>
      <c r="CF13" s="54">
        <f t="shared" si="20"/>
        <v>1.1240259740259743E-2</v>
      </c>
      <c r="CG13" s="55">
        <f t="shared" si="21"/>
        <v>11000</v>
      </c>
      <c r="CH13" s="61"/>
      <c r="CI13" s="62"/>
      <c r="CJ13" s="58"/>
      <c r="CK13" s="58"/>
      <c r="CL13" s="59"/>
      <c r="CM13" s="54">
        <f t="shared" si="22"/>
        <v>1.1240259740259743E-2</v>
      </c>
      <c r="CN13" s="55">
        <f t="shared" si="23"/>
        <v>11000</v>
      </c>
      <c r="CO13" s="61"/>
      <c r="CP13" s="62"/>
      <c r="CQ13" s="58"/>
      <c r="CR13" s="58"/>
      <c r="CS13" s="59"/>
      <c r="CT13" s="54">
        <f t="shared" si="24"/>
        <v>1.1240259740259743E-2</v>
      </c>
      <c r="CU13" s="55">
        <f t="shared" si="25"/>
        <v>11000</v>
      </c>
      <c r="CV13" s="61"/>
      <c r="CW13" s="62"/>
      <c r="CX13" s="58"/>
      <c r="CY13" s="58"/>
      <c r="CZ13" s="59"/>
      <c r="DA13" s="54">
        <f t="shared" si="26"/>
        <v>1.1240259740259743E-2</v>
      </c>
      <c r="DB13" s="55">
        <f t="shared" si="27"/>
        <v>11000</v>
      </c>
      <c r="DC13" s="61"/>
      <c r="DD13" s="62"/>
      <c r="DE13" s="58"/>
      <c r="DF13" s="58"/>
      <c r="DG13" s="59"/>
      <c r="DH13" s="54">
        <f t="shared" si="28"/>
        <v>1.1240259740259743E-2</v>
      </c>
      <c r="DI13" s="55">
        <f t="shared" si="29"/>
        <v>11000</v>
      </c>
      <c r="DJ13" s="61"/>
      <c r="DK13" s="62"/>
      <c r="DL13" s="58"/>
      <c r="DM13" s="58"/>
      <c r="DN13" s="59"/>
      <c r="DO13" s="54">
        <f t="shared" si="30"/>
        <v>1.1240259740259743E-2</v>
      </c>
      <c r="DP13" s="55">
        <f t="shared" si="31"/>
        <v>11000</v>
      </c>
      <c r="DQ13" s="61"/>
      <c r="DR13" s="62"/>
      <c r="DS13" s="58"/>
      <c r="DT13" s="58"/>
      <c r="DU13" s="59"/>
      <c r="DV13" s="54">
        <f t="shared" si="32"/>
        <v>1.1240259740259743E-2</v>
      </c>
      <c r="DW13" s="55">
        <f t="shared" si="33"/>
        <v>11000</v>
      </c>
      <c r="DX13" s="61"/>
      <c r="DY13" s="62"/>
      <c r="DZ13" s="58"/>
      <c r="EA13" s="58"/>
      <c r="EB13" s="59"/>
      <c r="EC13" s="54">
        <f t="shared" si="34"/>
        <v>1.1240259740259743E-2</v>
      </c>
      <c r="ED13" s="55">
        <f t="shared" si="35"/>
        <v>11000</v>
      </c>
      <c r="EE13" s="61"/>
      <c r="EF13" s="62"/>
      <c r="EG13" s="58"/>
      <c r="EH13" s="58"/>
      <c r="EI13" s="59"/>
      <c r="EJ13" s="54">
        <f t="shared" si="36"/>
        <v>1.1240259740259743E-2</v>
      </c>
      <c r="EK13" s="55">
        <f t="shared" si="37"/>
        <v>11000</v>
      </c>
      <c r="EL13" s="61"/>
      <c r="EM13" s="62"/>
      <c r="EN13" s="58"/>
      <c r="EO13" s="58"/>
      <c r="EP13" s="59"/>
      <c r="EQ13" s="54">
        <f t="shared" si="38"/>
        <v>1.1240259740259743E-2</v>
      </c>
      <c r="ER13" s="55">
        <f t="shared" si="39"/>
        <v>11000</v>
      </c>
      <c r="ES13" s="61"/>
      <c r="ET13" s="62"/>
      <c r="EU13" s="58"/>
      <c r="EV13" s="58"/>
      <c r="EW13" s="59"/>
      <c r="EX13" s="54">
        <f t="shared" si="40"/>
        <v>1.1240259740259743E-2</v>
      </c>
      <c r="EY13" s="55">
        <f t="shared" si="41"/>
        <v>11000</v>
      </c>
      <c r="EZ13" s="61"/>
      <c r="FA13" s="62"/>
      <c r="FB13" s="58"/>
      <c r="FC13" s="58"/>
      <c r="FD13" s="59"/>
      <c r="FE13" s="54">
        <f t="shared" si="42"/>
        <v>1.1240259740259743E-2</v>
      </c>
      <c r="FF13" s="55">
        <f t="shared" si="43"/>
        <v>11000</v>
      </c>
      <c r="FG13" s="61"/>
      <c r="FH13" s="62"/>
      <c r="FI13" s="58"/>
      <c r="FJ13" s="58"/>
      <c r="FK13" s="59"/>
      <c r="FL13" s="54">
        <f t="shared" si="44"/>
        <v>1.1240259740259743E-2</v>
      </c>
      <c r="FM13" s="55">
        <f t="shared" si="45"/>
        <v>11000</v>
      </c>
      <c r="FN13" s="61"/>
      <c r="FO13" s="62"/>
      <c r="FP13" s="58"/>
      <c r="FQ13" s="58"/>
      <c r="FR13" s="59"/>
      <c r="FS13" s="54">
        <f t="shared" si="46"/>
        <v>1.1240259740259743E-2</v>
      </c>
      <c r="FT13" s="55">
        <f t="shared" si="47"/>
        <v>11000</v>
      </c>
      <c r="FU13" s="61"/>
      <c r="FV13" s="62"/>
      <c r="FW13" s="58"/>
      <c r="FX13" s="58"/>
      <c r="FY13" s="59"/>
      <c r="FZ13" s="54">
        <f t="shared" si="48"/>
        <v>1.1240259740259743E-2</v>
      </c>
      <c r="GA13" s="55">
        <f t="shared" si="49"/>
        <v>11000</v>
      </c>
      <c r="GB13" s="61"/>
      <c r="GC13" s="62"/>
      <c r="GD13" s="58"/>
      <c r="GE13" s="58"/>
      <c r="GF13" s="59"/>
      <c r="GG13" s="54">
        <f t="shared" si="50"/>
        <v>1.1240259740259743E-2</v>
      </c>
      <c r="GH13" s="55">
        <f t="shared" si="51"/>
        <v>11000</v>
      </c>
      <c r="GI13" s="61"/>
      <c r="GJ13" s="62"/>
      <c r="GK13" s="58"/>
      <c r="GL13" s="58"/>
      <c r="GM13" s="59"/>
      <c r="GN13" s="54">
        <f t="shared" si="52"/>
        <v>1.1240259740259743E-2</v>
      </c>
      <c r="GO13" s="55">
        <f t="shared" si="53"/>
        <v>11000</v>
      </c>
      <c r="GP13" s="61"/>
      <c r="GQ13" s="62"/>
      <c r="GR13" s="58"/>
      <c r="GS13" s="58"/>
      <c r="GT13" s="59"/>
      <c r="GU13" s="54">
        <f t="shared" si="54"/>
        <v>1.1240259740259743E-2</v>
      </c>
      <c r="GV13" s="55">
        <f t="shared" si="55"/>
        <v>11000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3.5129870129870125E-3</v>
      </c>
      <c r="H14" s="55">
        <f t="shared" si="56"/>
        <v>11000</v>
      </c>
      <c r="I14" s="61"/>
      <c r="J14" s="62"/>
      <c r="K14" s="58"/>
      <c r="L14" s="58"/>
      <c r="M14" s="59"/>
      <c r="N14" s="54">
        <f t="shared" si="0"/>
        <v>1.1240259740259743E-2</v>
      </c>
      <c r="O14" s="55">
        <f t="shared" si="1"/>
        <v>11000</v>
      </c>
      <c r="P14" s="61"/>
      <c r="Q14" s="62"/>
      <c r="R14" s="58"/>
      <c r="S14" s="58"/>
      <c r="T14" s="59"/>
      <c r="U14" s="54">
        <f t="shared" si="2"/>
        <v>1.1240259740259743E-2</v>
      </c>
      <c r="V14" s="55">
        <f t="shared" si="3"/>
        <v>11000</v>
      </c>
      <c r="W14" s="61"/>
      <c r="X14" s="62"/>
      <c r="Y14" s="58"/>
      <c r="Z14" s="58"/>
      <c r="AA14" s="59"/>
      <c r="AB14" s="54">
        <f t="shared" si="4"/>
        <v>1.1240259740259743E-2</v>
      </c>
      <c r="AC14" s="55">
        <f t="shared" si="5"/>
        <v>11000</v>
      </c>
      <c r="AD14" s="61"/>
      <c r="AE14" s="62"/>
      <c r="AF14" s="58"/>
      <c r="AG14" s="58"/>
      <c r="AH14" s="59"/>
      <c r="AI14" s="54">
        <f t="shared" si="6"/>
        <v>1.1240259740259743E-2</v>
      </c>
      <c r="AJ14" s="55">
        <f t="shared" si="7"/>
        <v>11000</v>
      </c>
      <c r="AK14" s="61"/>
      <c r="AL14" s="62"/>
      <c r="AM14" s="58"/>
      <c r="AN14" s="58"/>
      <c r="AO14" s="59"/>
      <c r="AP14" s="54">
        <f t="shared" si="8"/>
        <v>1.1240259740259743E-2</v>
      </c>
      <c r="AQ14" s="55">
        <f t="shared" si="9"/>
        <v>11000</v>
      </c>
      <c r="AR14" s="61"/>
      <c r="AS14" s="62"/>
      <c r="AT14" s="58"/>
      <c r="AU14" s="58"/>
      <c r="AV14" s="59"/>
      <c r="AW14" s="54">
        <f t="shared" si="10"/>
        <v>1.1240259740259743E-2</v>
      </c>
      <c r="AX14" s="55">
        <f t="shared" si="11"/>
        <v>11000</v>
      </c>
      <c r="AY14" s="61"/>
      <c r="AZ14" s="62"/>
      <c r="BA14" s="58"/>
      <c r="BB14" s="58"/>
      <c r="BC14" s="59"/>
      <c r="BD14" s="54">
        <f t="shared" si="12"/>
        <v>1.1240259740259743E-2</v>
      </c>
      <c r="BE14" s="55">
        <f t="shared" si="13"/>
        <v>11000</v>
      </c>
      <c r="BF14" s="61"/>
      <c r="BG14" s="62"/>
      <c r="BH14" s="58"/>
      <c r="BI14" s="58"/>
      <c r="BJ14" s="59"/>
      <c r="BK14" s="54">
        <f t="shared" si="14"/>
        <v>1.1240259740259743E-2</v>
      </c>
      <c r="BL14" s="55">
        <f t="shared" si="15"/>
        <v>11000</v>
      </c>
      <c r="BM14" s="61"/>
      <c r="BN14" s="62"/>
      <c r="BO14" s="58"/>
      <c r="BP14" s="58"/>
      <c r="BQ14" s="59"/>
      <c r="BR14" s="54">
        <f t="shared" si="16"/>
        <v>1.1240259740259743E-2</v>
      </c>
      <c r="BS14" s="55">
        <f t="shared" si="17"/>
        <v>11000</v>
      </c>
      <c r="BT14" s="61"/>
      <c r="BU14" s="62"/>
      <c r="BV14" s="58"/>
      <c r="BW14" s="58"/>
      <c r="BX14" s="59"/>
      <c r="BY14" s="54">
        <f t="shared" si="18"/>
        <v>1.1240259740259743E-2</v>
      </c>
      <c r="BZ14" s="55">
        <f t="shared" si="19"/>
        <v>11000</v>
      </c>
      <c r="CA14" s="61"/>
      <c r="CB14" s="62"/>
      <c r="CC14" s="58"/>
      <c r="CD14" s="58"/>
      <c r="CE14" s="59"/>
      <c r="CF14" s="54">
        <f t="shared" si="20"/>
        <v>1.1240259740259743E-2</v>
      </c>
      <c r="CG14" s="55">
        <f t="shared" si="21"/>
        <v>11000</v>
      </c>
      <c r="CH14" s="61"/>
      <c r="CI14" s="62"/>
      <c r="CJ14" s="58"/>
      <c r="CK14" s="58"/>
      <c r="CL14" s="59"/>
      <c r="CM14" s="54">
        <f t="shared" si="22"/>
        <v>1.1240259740259743E-2</v>
      </c>
      <c r="CN14" s="55">
        <f t="shared" si="23"/>
        <v>11000</v>
      </c>
      <c r="CO14" s="61"/>
      <c r="CP14" s="62"/>
      <c r="CQ14" s="58"/>
      <c r="CR14" s="58"/>
      <c r="CS14" s="59"/>
      <c r="CT14" s="54">
        <f t="shared" si="24"/>
        <v>1.1240259740259743E-2</v>
      </c>
      <c r="CU14" s="55">
        <f t="shared" si="25"/>
        <v>11000</v>
      </c>
      <c r="CV14" s="61"/>
      <c r="CW14" s="62"/>
      <c r="CX14" s="58"/>
      <c r="CY14" s="58"/>
      <c r="CZ14" s="59"/>
      <c r="DA14" s="54">
        <f t="shared" si="26"/>
        <v>1.1240259740259743E-2</v>
      </c>
      <c r="DB14" s="55">
        <f t="shared" si="27"/>
        <v>11000</v>
      </c>
      <c r="DC14" s="61"/>
      <c r="DD14" s="62"/>
      <c r="DE14" s="58"/>
      <c r="DF14" s="58"/>
      <c r="DG14" s="59"/>
      <c r="DH14" s="54">
        <f t="shared" si="28"/>
        <v>1.1240259740259743E-2</v>
      </c>
      <c r="DI14" s="55">
        <f t="shared" si="29"/>
        <v>11000</v>
      </c>
      <c r="DJ14" s="61"/>
      <c r="DK14" s="62"/>
      <c r="DL14" s="58"/>
      <c r="DM14" s="58"/>
      <c r="DN14" s="59"/>
      <c r="DO14" s="54">
        <f t="shared" si="30"/>
        <v>1.1240259740259743E-2</v>
      </c>
      <c r="DP14" s="55">
        <f t="shared" si="31"/>
        <v>11000</v>
      </c>
      <c r="DQ14" s="61"/>
      <c r="DR14" s="62"/>
      <c r="DS14" s="58"/>
      <c r="DT14" s="58"/>
      <c r="DU14" s="59"/>
      <c r="DV14" s="54">
        <f t="shared" si="32"/>
        <v>1.1240259740259743E-2</v>
      </c>
      <c r="DW14" s="55">
        <f t="shared" si="33"/>
        <v>11000</v>
      </c>
      <c r="DX14" s="61"/>
      <c r="DY14" s="62"/>
      <c r="DZ14" s="58"/>
      <c r="EA14" s="58"/>
      <c r="EB14" s="59"/>
      <c r="EC14" s="54">
        <f t="shared" si="34"/>
        <v>1.1240259740259743E-2</v>
      </c>
      <c r="ED14" s="55">
        <f t="shared" si="35"/>
        <v>11000</v>
      </c>
      <c r="EE14" s="61"/>
      <c r="EF14" s="62"/>
      <c r="EG14" s="58"/>
      <c r="EH14" s="58"/>
      <c r="EI14" s="59"/>
      <c r="EJ14" s="54">
        <f t="shared" si="36"/>
        <v>1.1240259740259743E-2</v>
      </c>
      <c r="EK14" s="55">
        <f t="shared" si="37"/>
        <v>11000</v>
      </c>
      <c r="EL14" s="61"/>
      <c r="EM14" s="62"/>
      <c r="EN14" s="58"/>
      <c r="EO14" s="58"/>
      <c r="EP14" s="59"/>
      <c r="EQ14" s="54">
        <f t="shared" si="38"/>
        <v>1.1240259740259743E-2</v>
      </c>
      <c r="ER14" s="55">
        <f t="shared" si="39"/>
        <v>11000</v>
      </c>
      <c r="ES14" s="61"/>
      <c r="ET14" s="62"/>
      <c r="EU14" s="58"/>
      <c r="EV14" s="58"/>
      <c r="EW14" s="59"/>
      <c r="EX14" s="54">
        <f t="shared" si="40"/>
        <v>1.1240259740259743E-2</v>
      </c>
      <c r="EY14" s="55">
        <f t="shared" si="41"/>
        <v>11000</v>
      </c>
      <c r="EZ14" s="61"/>
      <c r="FA14" s="62"/>
      <c r="FB14" s="58"/>
      <c r="FC14" s="58"/>
      <c r="FD14" s="59"/>
      <c r="FE14" s="54">
        <f t="shared" si="42"/>
        <v>1.1240259740259743E-2</v>
      </c>
      <c r="FF14" s="55">
        <f t="shared" si="43"/>
        <v>11000</v>
      </c>
      <c r="FG14" s="61"/>
      <c r="FH14" s="62"/>
      <c r="FI14" s="58"/>
      <c r="FJ14" s="58"/>
      <c r="FK14" s="59"/>
      <c r="FL14" s="54">
        <f t="shared" si="44"/>
        <v>1.1240259740259743E-2</v>
      </c>
      <c r="FM14" s="55">
        <f t="shared" si="45"/>
        <v>11000</v>
      </c>
      <c r="FN14" s="61"/>
      <c r="FO14" s="62"/>
      <c r="FP14" s="58"/>
      <c r="FQ14" s="58"/>
      <c r="FR14" s="59"/>
      <c r="FS14" s="54">
        <f t="shared" si="46"/>
        <v>1.1240259740259743E-2</v>
      </c>
      <c r="FT14" s="55">
        <f t="shared" si="47"/>
        <v>11000</v>
      </c>
      <c r="FU14" s="61"/>
      <c r="FV14" s="62"/>
      <c r="FW14" s="58"/>
      <c r="FX14" s="58"/>
      <c r="FY14" s="59"/>
      <c r="FZ14" s="54">
        <f t="shared" si="48"/>
        <v>1.1240259740259743E-2</v>
      </c>
      <c r="GA14" s="55">
        <f t="shared" si="49"/>
        <v>11000</v>
      </c>
      <c r="GB14" s="61"/>
      <c r="GC14" s="62"/>
      <c r="GD14" s="58"/>
      <c r="GE14" s="58"/>
      <c r="GF14" s="59"/>
      <c r="GG14" s="54">
        <f t="shared" si="50"/>
        <v>1.1240259740259743E-2</v>
      </c>
      <c r="GH14" s="55">
        <f t="shared" si="51"/>
        <v>11000</v>
      </c>
      <c r="GI14" s="61"/>
      <c r="GJ14" s="62"/>
      <c r="GK14" s="58"/>
      <c r="GL14" s="58"/>
      <c r="GM14" s="59"/>
      <c r="GN14" s="54">
        <f t="shared" si="52"/>
        <v>1.1240259740259743E-2</v>
      </c>
      <c r="GO14" s="55">
        <f t="shared" si="53"/>
        <v>11000</v>
      </c>
      <c r="GP14" s="61"/>
      <c r="GQ14" s="62"/>
      <c r="GR14" s="58"/>
      <c r="GS14" s="58"/>
      <c r="GT14" s="59"/>
      <c r="GU14" s="54">
        <f t="shared" si="54"/>
        <v>1.1240259740259743E-2</v>
      </c>
      <c r="GV14" s="55">
        <f t="shared" si="55"/>
        <v>11000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3.5129870129870125E-3</v>
      </c>
      <c r="H15" s="55">
        <f t="shared" si="56"/>
        <v>11000</v>
      </c>
      <c r="I15" s="61"/>
      <c r="J15" s="62"/>
      <c r="K15" s="58"/>
      <c r="L15" s="58"/>
      <c r="M15" s="59"/>
      <c r="N15" s="54">
        <f t="shared" si="0"/>
        <v>1.1240259740259743E-2</v>
      </c>
      <c r="O15" s="55">
        <f t="shared" si="1"/>
        <v>11000</v>
      </c>
      <c r="P15" s="61"/>
      <c r="Q15" s="62"/>
      <c r="R15" s="58"/>
      <c r="S15" s="58"/>
      <c r="T15" s="59"/>
      <c r="U15" s="54">
        <f t="shared" si="2"/>
        <v>1.1240259740259743E-2</v>
      </c>
      <c r="V15" s="55">
        <f t="shared" si="3"/>
        <v>11000</v>
      </c>
      <c r="W15" s="61"/>
      <c r="X15" s="62"/>
      <c r="Y15" s="58"/>
      <c r="Z15" s="58"/>
      <c r="AA15" s="59"/>
      <c r="AB15" s="54">
        <f t="shared" si="4"/>
        <v>1.1240259740259743E-2</v>
      </c>
      <c r="AC15" s="55">
        <f t="shared" si="5"/>
        <v>11000</v>
      </c>
      <c r="AD15" s="61"/>
      <c r="AE15" s="62"/>
      <c r="AF15" s="58"/>
      <c r="AG15" s="58"/>
      <c r="AH15" s="59"/>
      <c r="AI15" s="54">
        <f t="shared" si="6"/>
        <v>1.1240259740259743E-2</v>
      </c>
      <c r="AJ15" s="55">
        <f t="shared" si="7"/>
        <v>11000</v>
      </c>
      <c r="AK15" s="61"/>
      <c r="AL15" s="62"/>
      <c r="AM15" s="58"/>
      <c r="AN15" s="58"/>
      <c r="AO15" s="59"/>
      <c r="AP15" s="54">
        <f t="shared" si="8"/>
        <v>1.1240259740259743E-2</v>
      </c>
      <c r="AQ15" s="55">
        <f t="shared" si="9"/>
        <v>11000</v>
      </c>
      <c r="AR15" s="61"/>
      <c r="AS15" s="62"/>
      <c r="AT15" s="58"/>
      <c r="AU15" s="58"/>
      <c r="AV15" s="59"/>
      <c r="AW15" s="54">
        <f t="shared" si="10"/>
        <v>1.1240259740259743E-2</v>
      </c>
      <c r="AX15" s="55">
        <f t="shared" si="11"/>
        <v>11000</v>
      </c>
      <c r="AY15" s="61"/>
      <c r="AZ15" s="62"/>
      <c r="BA15" s="58"/>
      <c r="BB15" s="58"/>
      <c r="BC15" s="59"/>
      <c r="BD15" s="54">
        <f t="shared" si="12"/>
        <v>1.1240259740259743E-2</v>
      </c>
      <c r="BE15" s="55">
        <f t="shared" si="13"/>
        <v>11000</v>
      </c>
      <c r="BF15" s="61"/>
      <c r="BG15" s="62"/>
      <c r="BH15" s="58"/>
      <c r="BI15" s="58"/>
      <c r="BJ15" s="59"/>
      <c r="BK15" s="54">
        <f t="shared" si="14"/>
        <v>1.1240259740259743E-2</v>
      </c>
      <c r="BL15" s="55">
        <f t="shared" si="15"/>
        <v>11000</v>
      </c>
      <c r="BM15" s="61"/>
      <c r="BN15" s="62"/>
      <c r="BO15" s="58"/>
      <c r="BP15" s="58"/>
      <c r="BQ15" s="59"/>
      <c r="BR15" s="54">
        <f t="shared" si="16"/>
        <v>1.1240259740259743E-2</v>
      </c>
      <c r="BS15" s="55">
        <f t="shared" si="17"/>
        <v>11000</v>
      </c>
      <c r="BT15" s="61"/>
      <c r="BU15" s="62"/>
      <c r="BV15" s="58"/>
      <c r="BW15" s="58"/>
      <c r="BX15" s="59"/>
      <c r="BY15" s="54">
        <f t="shared" si="18"/>
        <v>1.1240259740259743E-2</v>
      </c>
      <c r="BZ15" s="55">
        <f t="shared" si="19"/>
        <v>11000</v>
      </c>
      <c r="CA15" s="61"/>
      <c r="CB15" s="62"/>
      <c r="CC15" s="58"/>
      <c r="CD15" s="58"/>
      <c r="CE15" s="59"/>
      <c r="CF15" s="54">
        <f t="shared" si="20"/>
        <v>1.1240259740259743E-2</v>
      </c>
      <c r="CG15" s="55">
        <f t="shared" si="21"/>
        <v>11000</v>
      </c>
      <c r="CH15" s="61"/>
      <c r="CI15" s="62"/>
      <c r="CJ15" s="58"/>
      <c r="CK15" s="58"/>
      <c r="CL15" s="59"/>
      <c r="CM15" s="54">
        <f t="shared" si="22"/>
        <v>1.1240259740259743E-2</v>
      </c>
      <c r="CN15" s="55">
        <f t="shared" si="23"/>
        <v>11000</v>
      </c>
      <c r="CO15" s="61"/>
      <c r="CP15" s="62"/>
      <c r="CQ15" s="58"/>
      <c r="CR15" s="58"/>
      <c r="CS15" s="59"/>
      <c r="CT15" s="54">
        <f t="shared" si="24"/>
        <v>1.1240259740259743E-2</v>
      </c>
      <c r="CU15" s="55">
        <f t="shared" si="25"/>
        <v>11000</v>
      </c>
      <c r="CV15" s="61"/>
      <c r="CW15" s="62"/>
      <c r="CX15" s="58"/>
      <c r="CY15" s="58"/>
      <c r="CZ15" s="59"/>
      <c r="DA15" s="54">
        <f t="shared" si="26"/>
        <v>1.1240259740259743E-2</v>
      </c>
      <c r="DB15" s="55">
        <f t="shared" si="27"/>
        <v>11000</v>
      </c>
      <c r="DC15" s="61"/>
      <c r="DD15" s="62"/>
      <c r="DE15" s="58"/>
      <c r="DF15" s="58"/>
      <c r="DG15" s="59"/>
      <c r="DH15" s="54">
        <f t="shared" si="28"/>
        <v>1.1240259740259743E-2</v>
      </c>
      <c r="DI15" s="55">
        <f t="shared" si="29"/>
        <v>11000</v>
      </c>
      <c r="DJ15" s="61"/>
      <c r="DK15" s="62"/>
      <c r="DL15" s="58"/>
      <c r="DM15" s="58"/>
      <c r="DN15" s="59"/>
      <c r="DO15" s="54">
        <f t="shared" si="30"/>
        <v>1.1240259740259743E-2</v>
      </c>
      <c r="DP15" s="55">
        <f t="shared" si="31"/>
        <v>11000</v>
      </c>
      <c r="DQ15" s="61"/>
      <c r="DR15" s="62"/>
      <c r="DS15" s="58"/>
      <c r="DT15" s="58"/>
      <c r="DU15" s="59"/>
      <c r="DV15" s="54">
        <f t="shared" si="32"/>
        <v>1.1240259740259743E-2</v>
      </c>
      <c r="DW15" s="55">
        <f t="shared" si="33"/>
        <v>11000</v>
      </c>
      <c r="DX15" s="61"/>
      <c r="DY15" s="62"/>
      <c r="DZ15" s="58"/>
      <c r="EA15" s="58"/>
      <c r="EB15" s="59"/>
      <c r="EC15" s="54">
        <f t="shared" si="34"/>
        <v>1.1240259740259743E-2</v>
      </c>
      <c r="ED15" s="55">
        <f t="shared" si="35"/>
        <v>11000</v>
      </c>
      <c r="EE15" s="61"/>
      <c r="EF15" s="62"/>
      <c r="EG15" s="58"/>
      <c r="EH15" s="58"/>
      <c r="EI15" s="59"/>
      <c r="EJ15" s="54">
        <f t="shared" si="36"/>
        <v>1.1240259740259743E-2</v>
      </c>
      <c r="EK15" s="55">
        <f t="shared" si="37"/>
        <v>11000</v>
      </c>
      <c r="EL15" s="61"/>
      <c r="EM15" s="62"/>
      <c r="EN15" s="58"/>
      <c r="EO15" s="58"/>
      <c r="EP15" s="59"/>
      <c r="EQ15" s="54">
        <f t="shared" si="38"/>
        <v>1.1240259740259743E-2</v>
      </c>
      <c r="ER15" s="55">
        <f t="shared" si="39"/>
        <v>11000</v>
      </c>
      <c r="ES15" s="61"/>
      <c r="ET15" s="62"/>
      <c r="EU15" s="58"/>
      <c r="EV15" s="58"/>
      <c r="EW15" s="59"/>
      <c r="EX15" s="54">
        <f t="shared" si="40"/>
        <v>1.1240259740259743E-2</v>
      </c>
      <c r="EY15" s="55">
        <f t="shared" si="41"/>
        <v>11000</v>
      </c>
      <c r="EZ15" s="61"/>
      <c r="FA15" s="62"/>
      <c r="FB15" s="58"/>
      <c r="FC15" s="58"/>
      <c r="FD15" s="59"/>
      <c r="FE15" s="54">
        <f t="shared" si="42"/>
        <v>1.1240259740259743E-2</v>
      </c>
      <c r="FF15" s="55">
        <f t="shared" si="43"/>
        <v>11000</v>
      </c>
      <c r="FG15" s="61"/>
      <c r="FH15" s="62"/>
      <c r="FI15" s="58"/>
      <c r="FJ15" s="58"/>
      <c r="FK15" s="59"/>
      <c r="FL15" s="54">
        <f t="shared" si="44"/>
        <v>1.1240259740259743E-2</v>
      </c>
      <c r="FM15" s="55">
        <f t="shared" si="45"/>
        <v>11000</v>
      </c>
      <c r="FN15" s="61"/>
      <c r="FO15" s="62"/>
      <c r="FP15" s="58"/>
      <c r="FQ15" s="58"/>
      <c r="FR15" s="59"/>
      <c r="FS15" s="54">
        <f t="shared" si="46"/>
        <v>1.1240259740259743E-2</v>
      </c>
      <c r="FT15" s="55">
        <f t="shared" si="47"/>
        <v>11000</v>
      </c>
      <c r="FU15" s="61"/>
      <c r="FV15" s="62"/>
      <c r="FW15" s="58"/>
      <c r="FX15" s="58"/>
      <c r="FY15" s="59"/>
      <c r="FZ15" s="54">
        <f t="shared" si="48"/>
        <v>1.1240259740259743E-2</v>
      </c>
      <c r="GA15" s="55">
        <f t="shared" si="49"/>
        <v>11000</v>
      </c>
      <c r="GB15" s="61"/>
      <c r="GC15" s="62"/>
      <c r="GD15" s="58"/>
      <c r="GE15" s="58"/>
      <c r="GF15" s="59"/>
      <c r="GG15" s="54">
        <f t="shared" si="50"/>
        <v>1.1240259740259743E-2</v>
      </c>
      <c r="GH15" s="55">
        <f t="shared" si="51"/>
        <v>11000</v>
      </c>
      <c r="GI15" s="61"/>
      <c r="GJ15" s="62"/>
      <c r="GK15" s="58"/>
      <c r="GL15" s="58"/>
      <c r="GM15" s="59"/>
      <c r="GN15" s="54">
        <f t="shared" si="52"/>
        <v>1.1240259740259743E-2</v>
      </c>
      <c r="GO15" s="55">
        <f t="shared" si="53"/>
        <v>11000</v>
      </c>
      <c r="GP15" s="61"/>
      <c r="GQ15" s="62"/>
      <c r="GR15" s="58"/>
      <c r="GS15" s="58"/>
      <c r="GT15" s="59"/>
      <c r="GU15" s="54">
        <f t="shared" si="54"/>
        <v>1.1240259740259743E-2</v>
      </c>
      <c r="GV15" s="55">
        <f t="shared" si="55"/>
        <v>11000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3.5129870129870125E-3</v>
      </c>
      <c r="H16" s="55">
        <f t="shared" si="56"/>
        <v>11000</v>
      </c>
      <c r="I16" s="61"/>
      <c r="J16" s="62"/>
      <c r="K16" s="58"/>
      <c r="L16" s="58"/>
      <c r="M16" s="59"/>
      <c r="N16" s="54">
        <f t="shared" si="0"/>
        <v>1.1240259740259743E-2</v>
      </c>
      <c r="O16" s="55">
        <f t="shared" si="1"/>
        <v>11000</v>
      </c>
      <c r="P16" s="61"/>
      <c r="Q16" s="62"/>
      <c r="R16" s="58"/>
      <c r="S16" s="58"/>
      <c r="T16" s="59"/>
      <c r="U16" s="54">
        <f t="shared" si="2"/>
        <v>1.1240259740259743E-2</v>
      </c>
      <c r="V16" s="55">
        <f t="shared" si="3"/>
        <v>11000</v>
      </c>
      <c r="W16" s="61"/>
      <c r="X16" s="62"/>
      <c r="Y16" s="58"/>
      <c r="Z16" s="58"/>
      <c r="AA16" s="59"/>
      <c r="AB16" s="54">
        <f t="shared" si="4"/>
        <v>1.1240259740259743E-2</v>
      </c>
      <c r="AC16" s="55">
        <f t="shared" si="5"/>
        <v>11000</v>
      </c>
      <c r="AD16" s="61"/>
      <c r="AE16" s="62"/>
      <c r="AF16" s="58"/>
      <c r="AG16" s="58"/>
      <c r="AH16" s="59"/>
      <c r="AI16" s="54">
        <f t="shared" si="6"/>
        <v>1.1240259740259743E-2</v>
      </c>
      <c r="AJ16" s="55">
        <f t="shared" si="7"/>
        <v>11000</v>
      </c>
      <c r="AK16" s="61"/>
      <c r="AL16" s="62"/>
      <c r="AM16" s="58"/>
      <c r="AN16" s="58"/>
      <c r="AO16" s="59"/>
      <c r="AP16" s="54">
        <f t="shared" si="8"/>
        <v>1.1240259740259743E-2</v>
      </c>
      <c r="AQ16" s="55">
        <f t="shared" si="9"/>
        <v>11000</v>
      </c>
      <c r="AR16" s="61"/>
      <c r="AS16" s="62"/>
      <c r="AT16" s="58"/>
      <c r="AU16" s="58"/>
      <c r="AV16" s="59"/>
      <c r="AW16" s="54">
        <f t="shared" si="10"/>
        <v>1.1240259740259743E-2</v>
      </c>
      <c r="AX16" s="55">
        <f t="shared" si="11"/>
        <v>11000</v>
      </c>
      <c r="AY16" s="61"/>
      <c r="AZ16" s="62"/>
      <c r="BA16" s="58"/>
      <c r="BB16" s="58"/>
      <c r="BC16" s="59"/>
      <c r="BD16" s="54">
        <f t="shared" si="12"/>
        <v>1.1240259740259743E-2</v>
      </c>
      <c r="BE16" s="55">
        <f t="shared" si="13"/>
        <v>11000</v>
      </c>
      <c r="BF16" s="61"/>
      <c r="BG16" s="62"/>
      <c r="BH16" s="58"/>
      <c r="BI16" s="58"/>
      <c r="BJ16" s="59"/>
      <c r="BK16" s="54">
        <f t="shared" si="14"/>
        <v>1.1240259740259743E-2</v>
      </c>
      <c r="BL16" s="55">
        <f t="shared" si="15"/>
        <v>11000</v>
      </c>
      <c r="BM16" s="61"/>
      <c r="BN16" s="62"/>
      <c r="BO16" s="58"/>
      <c r="BP16" s="58"/>
      <c r="BQ16" s="59"/>
      <c r="BR16" s="54">
        <f t="shared" si="16"/>
        <v>1.1240259740259743E-2</v>
      </c>
      <c r="BS16" s="55">
        <f t="shared" si="17"/>
        <v>11000</v>
      </c>
      <c r="BT16" s="61"/>
      <c r="BU16" s="62"/>
      <c r="BV16" s="58"/>
      <c r="BW16" s="58"/>
      <c r="BX16" s="59"/>
      <c r="BY16" s="54">
        <f t="shared" si="18"/>
        <v>1.1240259740259743E-2</v>
      </c>
      <c r="BZ16" s="55">
        <f t="shared" si="19"/>
        <v>11000</v>
      </c>
      <c r="CA16" s="61"/>
      <c r="CB16" s="62"/>
      <c r="CC16" s="58"/>
      <c r="CD16" s="58"/>
      <c r="CE16" s="59"/>
      <c r="CF16" s="54">
        <f t="shared" si="20"/>
        <v>1.1240259740259743E-2</v>
      </c>
      <c r="CG16" s="55">
        <f t="shared" si="21"/>
        <v>11000</v>
      </c>
      <c r="CH16" s="61"/>
      <c r="CI16" s="62"/>
      <c r="CJ16" s="58"/>
      <c r="CK16" s="58"/>
      <c r="CL16" s="59"/>
      <c r="CM16" s="54">
        <f t="shared" si="22"/>
        <v>1.1240259740259743E-2</v>
      </c>
      <c r="CN16" s="55">
        <f t="shared" si="23"/>
        <v>11000</v>
      </c>
      <c r="CO16" s="61"/>
      <c r="CP16" s="62"/>
      <c r="CQ16" s="58"/>
      <c r="CR16" s="58"/>
      <c r="CS16" s="59"/>
      <c r="CT16" s="54">
        <f t="shared" si="24"/>
        <v>1.1240259740259743E-2</v>
      </c>
      <c r="CU16" s="55">
        <f t="shared" si="25"/>
        <v>11000</v>
      </c>
      <c r="CV16" s="61"/>
      <c r="CW16" s="62"/>
      <c r="CX16" s="58"/>
      <c r="CY16" s="58"/>
      <c r="CZ16" s="59"/>
      <c r="DA16" s="54">
        <f t="shared" si="26"/>
        <v>1.1240259740259743E-2</v>
      </c>
      <c r="DB16" s="55">
        <f t="shared" si="27"/>
        <v>11000</v>
      </c>
      <c r="DC16" s="61"/>
      <c r="DD16" s="62"/>
      <c r="DE16" s="58"/>
      <c r="DF16" s="58"/>
      <c r="DG16" s="59"/>
      <c r="DH16" s="54">
        <f t="shared" si="28"/>
        <v>1.1240259740259743E-2</v>
      </c>
      <c r="DI16" s="55">
        <f t="shared" si="29"/>
        <v>11000</v>
      </c>
      <c r="DJ16" s="61"/>
      <c r="DK16" s="62"/>
      <c r="DL16" s="58"/>
      <c r="DM16" s="58"/>
      <c r="DN16" s="59"/>
      <c r="DO16" s="54">
        <f t="shared" si="30"/>
        <v>1.1240259740259743E-2</v>
      </c>
      <c r="DP16" s="55">
        <f t="shared" si="31"/>
        <v>11000</v>
      </c>
      <c r="DQ16" s="61"/>
      <c r="DR16" s="62"/>
      <c r="DS16" s="58"/>
      <c r="DT16" s="58"/>
      <c r="DU16" s="59"/>
      <c r="DV16" s="54">
        <f t="shared" si="32"/>
        <v>1.1240259740259743E-2</v>
      </c>
      <c r="DW16" s="55">
        <f t="shared" si="33"/>
        <v>11000</v>
      </c>
      <c r="DX16" s="61"/>
      <c r="DY16" s="62"/>
      <c r="DZ16" s="58"/>
      <c r="EA16" s="58"/>
      <c r="EB16" s="59"/>
      <c r="EC16" s="54">
        <f t="shared" si="34"/>
        <v>1.1240259740259743E-2</v>
      </c>
      <c r="ED16" s="55">
        <f t="shared" si="35"/>
        <v>11000</v>
      </c>
      <c r="EE16" s="61"/>
      <c r="EF16" s="62"/>
      <c r="EG16" s="58"/>
      <c r="EH16" s="58"/>
      <c r="EI16" s="59"/>
      <c r="EJ16" s="54">
        <f t="shared" si="36"/>
        <v>1.1240259740259743E-2</v>
      </c>
      <c r="EK16" s="55">
        <f t="shared" si="37"/>
        <v>11000</v>
      </c>
      <c r="EL16" s="61"/>
      <c r="EM16" s="62"/>
      <c r="EN16" s="58"/>
      <c r="EO16" s="58"/>
      <c r="EP16" s="59"/>
      <c r="EQ16" s="54">
        <f t="shared" si="38"/>
        <v>1.1240259740259743E-2</v>
      </c>
      <c r="ER16" s="55">
        <f t="shared" si="39"/>
        <v>11000</v>
      </c>
      <c r="ES16" s="61"/>
      <c r="ET16" s="62"/>
      <c r="EU16" s="58"/>
      <c r="EV16" s="58"/>
      <c r="EW16" s="59"/>
      <c r="EX16" s="54">
        <f t="shared" si="40"/>
        <v>1.1240259740259743E-2</v>
      </c>
      <c r="EY16" s="55">
        <f t="shared" si="41"/>
        <v>11000</v>
      </c>
      <c r="EZ16" s="61"/>
      <c r="FA16" s="62"/>
      <c r="FB16" s="58"/>
      <c r="FC16" s="58"/>
      <c r="FD16" s="59"/>
      <c r="FE16" s="54">
        <f t="shared" si="42"/>
        <v>1.1240259740259743E-2</v>
      </c>
      <c r="FF16" s="55">
        <f t="shared" si="43"/>
        <v>11000</v>
      </c>
      <c r="FG16" s="61"/>
      <c r="FH16" s="62"/>
      <c r="FI16" s="58"/>
      <c r="FJ16" s="58"/>
      <c r="FK16" s="59"/>
      <c r="FL16" s="54">
        <f t="shared" si="44"/>
        <v>1.1240259740259743E-2</v>
      </c>
      <c r="FM16" s="55">
        <f t="shared" si="45"/>
        <v>11000</v>
      </c>
      <c r="FN16" s="61"/>
      <c r="FO16" s="62"/>
      <c r="FP16" s="58"/>
      <c r="FQ16" s="58"/>
      <c r="FR16" s="59"/>
      <c r="FS16" s="54">
        <f t="shared" si="46"/>
        <v>1.1240259740259743E-2</v>
      </c>
      <c r="FT16" s="55">
        <f t="shared" si="47"/>
        <v>11000</v>
      </c>
      <c r="FU16" s="61"/>
      <c r="FV16" s="62"/>
      <c r="FW16" s="58"/>
      <c r="FX16" s="58"/>
      <c r="FY16" s="59"/>
      <c r="FZ16" s="54">
        <f t="shared" si="48"/>
        <v>1.1240259740259743E-2</v>
      </c>
      <c r="GA16" s="55">
        <f t="shared" si="49"/>
        <v>11000</v>
      </c>
      <c r="GB16" s="61"/>
      <c r="GC16" s="62"/>
      <c r="GD16" s="58"/>
      <c r="GE16" s="58"/>
      <c r="GF16" s="59"/>
      <c r="GG16" s="54">
        <f t="shared" si="50"/>
        <v>1.1240259740259743E-2</v>
      </c>
      <c r="GH16" s="55">
        <f t="shared" si="51"/>
        <v>11000</v>
      </c>
      <c r="GI16" s="61"/>
      <c r="GJ16" s="62"/>
      <c r="GK16" s="58"/>
      <c r="GL16" s="58"/>
      <c r="GM16" s="59"/>
      <c r="GN16" s="54">
        <f t="shared" si="52"/>
        <v>1.1240259740259743E-2</v>
      </c>
      <c r="GO16" s="55">
        <f t="shared" si="53"/>
        <v>11000</v>
      </c>
      <c r="GP16" s="61"/>
      <c r="GQ16" s="62"/>
      <c r="GR16" s="58"/>
      <c r="GS16" s="58"/>
      <c r="GT16" s="59"/>
      <c r="GU16" s="54">
        <f t="shared" si="54"/>
        <v>1.1240259740259743E-2</v>
      </c>
      <c r="GV16" s="55">
        <f t="shared" si="55"/>
        <v>11000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3.5129870129870125E-3</v>
      </c>
      <c r="H17" s="55">
        <f t="shared" si="56"/>
        <v>11000</v>
      </c>
      <c r="I17" s="61"/>
      <c r="J17" s="62"/>
      <c r="K17" s="58"/>
      <c r="L17" s="58"/>
      <c r="M17" s="59"/>
      <c r="N17" s="54">
        <f t="shared" si="0"/>
        <v>1.1240259740259743E-2</v>
      </c>
      <c r="O17" s="55">
        <f t="shared" si="1"/>
        <v>11000</v>
      </c>
      <c r="P17" s="61"/>
      <c r="Q17" s="62"/>
      <c r="R17" s="58"/>
      <c r="S17" s="58"/>
      <c r="T17" s="59"/>
      <c r="U17" s="54">
        <f t="shared" si="2"/>
        <v>1.1240259740259743E-2</v>
      </c>
      <c r="V17" s="55">
        <f t="shared" si="3"/>
        <v>11000</v>
      </c>
      <c r="W17" s="61"/>
      <c r="X17" s="62"/>
      <c r="Y17" s="58"/>
      <c r="Z17" s="58"/>
      <c r="AA17" s="59"/>
      <c r="AB17" s="54">
        <f t="shared" si="4"/>
        <v>1.1240259740259743E-2</v>
      </c>
      <c r="AC17" s="55">
        <f t="shared" si="5"/>
        <v>11000</v>
      </c>
      <c r="AD17" s="61"/>
      <c r="AE17" s="62"/>
      <c r="AF17" s="58"/>
      <c r="AG17" s="58"/>
      <c r="AH17" s="59"/>
      <c r="AI17" s="54">
        <f t="shared" si="6"/>
        <v>1.1240259740259743E-2</v>
      </c>
      <c r="AJ17" s="55">
        <f t="shared" si="7"/>
        <v>11000</v>
      </c>
      <c r="AK17" s="61"/>
      <c r="AL17" s="62"/>
      <c r="AM17" s="58"/>
      <c r="AN17" s="58"/>
      <c r="AO17" s="59"/>
      <c r="AP17" s="54">
        <f t="shared" si="8"/>
        <v>1.1240259740259743E-2</v>
      </c>
      <c r="AQ17" s="55">
        <f t="shared" si="9"/>
        <v>11000</v>
      </c>
      <c r="AR17" s="61"/>
      <c r="AS17" s="62"/>
      <c r="AT17" s="58"/>
      <c r="AU17" s="58"/>
      <c r="AV17" s="59"/>
      <c r="AW17" s="54">
        <f t="shared" si="10"/>
        <v>1.1240259740259743E-2</v>
      </c>
      <c r="AX17" s="55">
        <f t="shared" si="11"/>
        <v>11000</v>
      </c>
      <c r="AY17" s="61"/>
      <c r="AZ17" s="62"/>
      <c r="BA17" s="58"/>
      <c r="BB17" s="58"/>
      <c r="BC17" s="59"/>
      <c r="BD17" s="54">
        <f t="shared" si="12"/>
        <v>1.1240259740259743E-2</v>
      </c>
      <c r="BE17" s="55">
        <f t="shared" si="13"/>
        <v>11000</v>
      </c>
      <c r="BF17" s="61"/>
      <c r="BG17" s="62"/>
      <c r="BH17" s="58"/>
      <c r="BI17" s="58"/>
      <c r="BJ17" s="59"/>
      <c r="BK17" s="54">
        <f t="shared" si="14"/>
        <v>1.1240259740259743E-2</v>
      </c>
      <c r="BL17" s="55">
        <f t="shared" si="15"/>
        <v>11000</v>
      </c>
      <c r="BM17" s="61"/>
      <c r="BN17" s="62"/>
      <c r="BO17" s="58"/>
      <c r="BP17" s="58"/>
      <c r="BQ17" s="59"/>
      <c r="BR17" s="54">
        <f t="shared" si="16"/>
        <v>1.1240259740259743E-2</v>
      </c>
      <c r="BS17" s="55">
        <f t="shared" si="17"/>
        <v>11000</v>
      </c>
      <c r="BT17" s="61"/>
      <c r="BU17" s="62"/>
      <c r="BV17" s="58"/>
      <c r="BW17" s="58"/>
      <c r="BX17" s="59"/>
      <c r="BY17" s="54">
        <f t="shared" si="18"/>
        <v>1.1240259740259743E-2</v>
      </c>
      <c r="BZ17" s="55">
        <f t="shared" si="19"/>
        <v>11000</v>
      </c>
      <c r="CA17" s="61"/>
      <c r="CB17" s="62"/>
      <c r="CC17" s="58"/>
      <c r="CD17" s="58"/>
      <c r="CE17" s="59"/>
      <c r="CF17" s="54">
        <f t="shared" si="20"/>
        <v>1.1240259740259743E-2</v>
      </c>
      <c r="CG17" s="55">
        <f t="shared" si="21"/>
        <v>11000</v>
      </c>
      <c r="CH17" s="61"/>
      <c r="CI17" s="62"/>
      <c r="CJ17" s="58"/>
      <c r="CK17" s="58"/>
      <c r="CL17" s="59"/>
      <c r="CM17" s="54">
        <f t="shared" si="22"/>
        <v>1.1240259740259743E-2</v>
      </c>
      <c r="CN17" s="55">
        <f t="shared" si="23"/>
        <v>11000</v>
      </c>
      <c r="CO17" s="61"/>
      <c r="CP17" s="62"/>
      <c r="CQ17" s="58"/>
      <c r="CR17" s="58"/>
      <c r="CS17" s="59"/>
      <c r="CT17" s="54">
        <f t="shared" si="24"/>
        <v>1.1240259740259743E-2</v>
      </c>
      <c r="CU17" s="55">
        <f t="shared" si="25"/>
        <v>11000</v>
      </c>
      <c r="CV17" s="61"/>
      <c r="CW17" s="62"/>
      <c r="CX17" s="58"/>
      <c r="CY17" s="58"/>
      <c r="CZ17" s="59"/>
      <c r="DA17" s="54">
        <f t="shared" si="26"/>
        <v>1.1240259740259743E-2</v>
      </c>
      <c r="DB17" s="55">
        <f t="shared" si="27"/>
        <v>11000</v>
      </c>
      <c r="DC17" s="61"/>
      <c r="DD17" s="62"/>
      <c r="DE17" s="58"/>
      <c r="DF17" s="58"/>
      <c r="DG17" s="59"/>
      <c r="DH17" s="54">
        <f t="shared" si="28"/>
        <v>1.1240259740259743E-2</v>
      </c>
      <c r="DI17" s="55">
        <f t="shared" si="29"/>
        <v>11000</v>
      </c>
      <c r="DJ17" s="61"/>
      <c r="DK17" s="62"/>
      <c r="DL17" s="58"/>
      <c r="DM17" s="58"/>
      <c r="DN17" s="59"/>
      <c r="DO17" s="54">
        <f t="shared" si="30"/>
        <v>1.1240259740259743E-2</v>
      </c>
      <c r="DP17" s="55">
        <f t="shared" si="31"/>
        <v>11000</v>
      </c>
      <c r="DQ17" s="61"/>
      <c r="DR17" s="62"/>
      <c r="DS17" s="58"/>
      <c r="DT17" s="58"/>
      <c r="DU17" s="59"/>
      <c r="DV17" s="54">
        <f t="shared" si="32"/>
        <v>1.1240259740259743E-2</v>
      </c>
      <c r="DW17" s="55">
        <f t="shared" si="33"/>
        <v>11000</v>
      </c>
      <c r="DX17" s="61"/>
      <c r="DY17" s="62"/>
      <c r="DZ17" s="58"/>
      <c r="EA17" s="58"/>
      <c r="EB17" s="59"/>
      <c r="EC17" s="54">
        <f t="shared" si="34"/>
        <v>1.1240259740259743E-2</v>
      </c>
      <c r="ED17" s="55">
        <f t="shared" si="35"/>
        <v>11000</v>
      </c>
      <c r="EE17" s="61"/>
      <c r="EF17" s="62"/>
      <c r="EG17" s="58"/>
      <c r="EH17" s="58"/>
      <c r="EI17" s="59"/>
      <c r="EJ17" s="54">
        <f t="shared" si="36"/>
        <v>1.1240259740259743E-2</v>
      </c>
      <c r="EK17" s="55">
        <f t="shared" si="37"/>
        <v>11000</v>
      </c>
      <c r="EL17" s="61"/>
      <c r="EM17" s="62"/>
      <c r="EN17" s="58"/>
      <c r="EO17" s="58"/>
      <c r="EP17" s="59"/>
      <c r="EQ17" s="54">
        <f t="shared" si="38"/>
        <v>1.1240259740259743E-2</v>
      </c>
      <c r="ER17" s="55">
        <f t="shared" si="39"/>
        <v>11000</v>
      </c>
      <c r="ES17" s="61"/>
      <c r="ET17" s="62"/>
      <c r="EU17" s="58"/>
      <c r="EV17" s="58"/>
      <c r="EW17" s="59"/>
      <c r="EX17" s="54">
        <f t="shared" si="40"/>
        <v>1.1240259740259743E-2</v>
      </c>
      <c r="EY17" s="55">
        <f t="shared" si="41"/>
        <v>11000</v>
      </c>
      <c r="EZ17" s="61"/>
      <c r="FA17" s="62"/>
      <c r="FB17" s="58"/>
      <c r="FC17" s="58"/>
      <c r="FD17" s="59"/>
      <c r="FE17" s="54">
        <f t="shared" si="42"/>
        <v>1.1240259740259743E-2</v>
      </c>
      <c r="FF17" s="55">
        <f t="shared" si="43"/>
        <v>11000</v>
      </c>
      <c r="FG17" s="61"/>
      <c r="FH17" s="62"/>
      <c r="FI17" s="58"/>
      <c r="FJ17" s="58"/>
      <c r="FK17" s="59"/>
      <c r="FL17" s="54">
        <f t="shared" si="44"/>
        <v>1.1240259740259743E-2</v>
      </c>
      <c r="FM17" s="55">
        <f t="shared" si="45"/>
        <v>11000</v>
      </c>
      <c r="FN17" s="61"/>
      <c r="FO17" s="62"/>
      <c r="FP17" s="58"/>
      <c r="FQ17" s="58"/>
      <c r="FR17" s="59"/>
      <c r="FS17" s="54">
        <f t="shared" si="46"/>
        <v>1.1240259740259743E-2</v>
      </c>
      <c r="FT17" s="55">
        <f t="shared" si="47"/>
        <v>11000</v>
      </c>
      <c r="FU17" s="61"/>
      <c r="FV17" s="62"/>
      <c r="FW17" s="58"/>
      <c r="FX17" s="58"/>
      <c r="FY17" s="59"/>
      <c r="FZ17" s="54">
        <f t="shared" si="48"/>
        <v>1.1240259740259743E-2</v>
      </c>
      <c r="GA17" s="55">
        <f t="shared" si="49"/>
        <v>11000</v>
      </c>
      <c r="GB17" s="61"/>
      <c r="GC17" s="62"/>
      <c r="GD17" s="58"/>
      <c r="GE17" s="58"/>
      <c r="GF17" s="59"/>
      <c r="GG17" s="54">
        <f t="shared" si="50"/>
        <v>1.1240259740259743E-2</v>
      </c>
      <c r="GH17" s="55">
        <f t="shared" si="51"/>
        <v>11000</v>
      </c>
      <c r="GI17" s="61"/>
      <c r="GJ17" s="62"/>
      <c r="GK17" s="58"/>
      <c r="GL17" s="58"/>
      <c r="GM17" s="59"/>
      <c r="GN17" s="54">
        <f t="shared" si="52"/>
        <v>1.1240259740259743E-2</v>
      </c>
      <c r="GO17" s="55">
        <f t="shared" si="53"/>
        <v>11000</v>
      </c>
      <c r="GP17" s="61"/>
      <c r="GQ17" s="62"/>
      <c r="GR17" s="58"/>
      <c r="GS17" s="58"/>
      <c r="GT17" s="59"/>
      <c r="GU17" s="54">
        <f t="shared" si="54"/>
        <v>1.1240259740259743E-2</v>
      </c>
      <c r="GV17" s="55">
        <f t="shared" si="55"/>
        <v>11000</v>
      </c>
    </row>
    <row r="18" spans="1:204" s="60" customFormat="1">
      <c r="A18" s="57">
        <v>15</v>
      </c>
      <c r="B18" s="62"/>
      <c r="C18" s="62"/>
      <c r="D18" s="58">
        <v>10</v>
      </c>
      <c r="E18" s="58"/>
      <c r="F18" s="59"/>
      <c r="G18" s="54">
        <f t="shared" si="57"/>
        <v>3.9675324675324669E-3</v>
      </c>
      <c r="H18" s="55">
        <f t="shared" si="56"/>
        <v>11000</v>
      </c>
      <c r="I18" s="61"/>
      <c r="J18" s="62"/>
      <c r="K18" s="58"/>
      <c r="L18" s="58"/>
      <c r="M18" s="59"/>
      <c r="N18" s="54">
        <f t="shared" si="0"/>
        <v>1.1240259740259743E-2</v>
      </c>
      <c r="O18" s="55">
        <f t="shared" si="1"/>
        <v>11000</v>
      </c>
      <c r="P18" s="61"/>
      <c r="Q18" s="62"/>
      <c r="R18" s="58"/>
      <c r="S18" s="58"/>
      <c r="T18" s="59"/>
      <c r="U18" s="54">
        <f t="shared" si="2"/>
        <v>1.1240259740259743E-2</v>
      </c>
      <c r="V18" s="55">
        <f t="shared" si="3"/>
        <v>11000</v>
      </c>
      <c r="W18" s="61"/>
      <c r="X18" s="62"/>
      <c r="Y18" s="58"/>
      <c r="Z18" s="58"/>
      <c r="AA18" s="59"/>
      <c r="AB18" s="54">
        <f t="shared" si="4"/>
        <v>1.1240259740259743E-2</v>
      </c>
      <c r="AC18" s="55">
        <f t="shared" si="5"/>
        <v>11000</v>
      </c>
      <c r="AD18" s="61"/>
      <c r="AE18" s="62"/>
      <c r="AF18" s="58"/>
      <c r="AG18" s="58"/>
      <c r="AH18" s="59"/>
      <c r="AI18" s="54">
        <f t="shared" si="6"/>
        <v>1.1240259740259743E-2</v>
      </c>
      <c r="AJ18" s="55">
        <f t="shared" si="7"/>
        <v>11000</v>
      </c>
      <c r="AK18" s="61"/>
      <c r="AL18" s="62"/>
      <c r="AM18" s="58"/>
      <c r="AN18" s="58"/>
      <c r="AO18" s="59"/>
      <c r="AP18" s="54">
        <f t="shared" si="8"/>
        <v>1.1240259740259743E-2</v>
      </c>
      <c r="AQ18" s="55">
        <f t="shared" si="9"/>
        <v>11000</v>
      </c>
      <c r="AR18" s="61"/>
      <c r="AS18" s="62"/>
      <c r="AT18" s="58"/>
      <c r="AU18" s="58"/>
      <c r="AV18" s="59"/>
      <c r="AW18" s="54">
        <f t="shared" si="10"/>
        <v>1.1240259740259743E-2</v>
      </c>
      <c r="AX18" s="55">
        <f t="shared" si="11"/>
        <v>11000</v>
      </c>
      <c r="AY18" s="61"/>
      <c r="AZ18" s="62"/>
      <c r="BA18" s="58"/>
      <c r="BB18" s="58"/>
      <c r="BC18" s="59"/>
      <c r="BD18" s="54">
        <f t="shared" si="12"/>
        <v>1.1240259740259743E-2</v>
      </c>
      <c r="BE18" s="55">
        <f t="shared" si="13"/>
        <v>11000</v>
      </c>
      <c r="BF18" s="61"/>
      <c r="BG18" s="62"/>
      <c r="BH18" s="58"/>
      <c r="BI18" s="58"/>
      <c r="BJ18" s="59"/>
      <c r="BK18" s="54">
        <f t="shared" si="14"/>
        <v>1.1240259740259743E-2</v>
      </c>
      <c r="BL18" s="55">
        <f t="shared" si="15"/>
        <v>11000</v>
      </c>
      <c r="BM18" s="61"/>
      <c r="BN18" s="62"/>
      <c r="BO18" s="58"/>
      <c r="BP18" s="58"/>
      <c r="BQ18" s="59"/>
      <c r="BR18" s="54">
        <f t="shared" si="16"/>
        <v>1.1240259740259743E-2</v>
      </c>
      <c r="BS18" s="55">
        <f t="shared" si="17"/>
        <v>11000</v>
      </c>
      <c r="BT18" s="61"/>
      <c r="BU18" s="62"/>
      <c r="BV18" s="58"/>
      <c r="BW18" s="58"/>
      <c r="BX18" s="59"/>
      <c r="BY18" s="54">
        <f t="shared" si="18"/>
        <v>1.1240259740259743E-2</v>
      </c>
      <c r="BZ18" s="55">
        <f t="shared" si="19"/>
        <v>11000</v>
      </c>
      <c r="CA18" s="61"/>
      <c r="CB18" s="62"/>
      <c r="CC18" s="58"/>
      <c r="CD18" s="58"/>
      <c r="CE18" s="59"/>
      <c r="CF18" s="54">
        <f t="shared" si="20"/>
        <v>1.1240259740259743E-2</v>
      </c>
      <c r="CG18" s="55">
        <f t="shared" si="21"/>
        <v>11000</v>
      </c>
      <c r="CH18" s="61"/>
      <c r="CI18" s="62"/>
      <c r="CJ18" s="58"/>
      <c r="CK18" s="58"/>
      <c r="CL18" s="59"/>
      <c r="CM18" s="54">
        <f t="shared" si="22"/>
        <v>1.1240259740259743E-2</v>
      </c>
      <c r="CN18" s="55">
        <f t="shared" si="23"/>
        <v>11000</v>
      </c>
      <c r="CO18" s="61"/>
      <c r="CP18" s="62"/>
      <c r="CQ18" s="58"/>
      <c r="CR18" s="58"/>
      <c r="CS18" s="59"/>
      <c r="CT18" s="54">
        <f t="shared" si="24"/>
        <v>1.1240259740259743E-2</v>
      </c>
      <c r="CU18" s="55">
        <f t="shared" si="25"/>
        <v>11000</v>
      </c>
      <c r="CV18" s="61"/>
      <c r="CW18" s="62"/>
      <c r="CX18" s="58"/>
      <c r="CY18" s="58"/>
      <c r="CZ18" s="59"/>
      <c r="DA18" s="54">
        <f t="shared" si="26"/>
        <v>1.1240259740259743E-2</v>
      </c>
      <c r="DB18" s="55">
        <f t="shared" si="27"/>
        <v>11000</v>
      </c>
      <c r="DC18" s="61"/>
      <c r="DD18" s="62"/>
      <c r="DE18" s="58"/>
      <c r="DF18" s="58"/>
      <c r="DG18" s="59"/>
      <c r="DH18" s="54">
        <f t="shared" si="28"/>
        <v>1.1240259740259743E-2</v>
      </c>
      <c r="DI18" s="55">
        <f t="shared" si="29"/>
        <v>11000</v>
      </c>
      <c r="DJ18" s="61"/>
      <c r="DK18" s="62"/>
      <c r="DL18" s="58"/>
      <c r="DM18" s="58"/>
      <c r="DN18" s="59"/>
      <c r="DO18" s="54">
        <f t="shared" si="30"/>
        <v>1.1240259740259743E-2</v>
      </c>
      <c r="DP18" s="55">
        <f t="shared" si="31"/>
        <v>11000</v>
      </c>
      <c r="DQ18" s="61"/>
      <c r="DR18" s="62"/>
      <c r="DS18" s="58"/>
      <c r="DT18" s="58"/>
      <c r="DU18" s="59"/>
      <c r="DV18" s="54">
        <f t="shared" si="32"/>
        <v>1.1240259740259743E-2</v>
      </c>
      <c r="DW18" s="55">
        <f t="shared" si="33"/>
        <v>11000</v>
      </c>
      <c r="DX18" s="61"/>
      <c r="DY18" s="62"/>
      <c r="DZ18" s="58"/>
      <c r="EA18" s="58"/>
      <c r="EB18" s="59"/>
      <c r="EC18" s="54">
        <f t="shared" si="34"/>
        <v>1.1240259740259743E-2</v>
      </c>
      <c r="ED18" s="55">
        <f t="shared" si="35"/>
        <v>11000</v>
      </c>
      <c r="EE18" s="61"/>
      <c r="EF18" s="62"/>
      <c r="EG18" s="58"/>
      <c r="EH18" s="58"/>
      <c r="EI18" s="59"/>
      <c r="EJ18" s="54">
        <f t="shared" si="36"/>
        <v>1.1240259740259743E-2</v>
      </c>
      <c r="EK18" s="55">
        <f t="shared" si="37"/>
        <v>11000</v>
      </c>
      <c r="EL18" s="61"/>
      <c r="EM18" s="62"/>
      <c r="EN18" s="58"/>
      <c r="EO18" s="58"/>
      <c r="EP18" s="59"/>
      <c r="EQ18" s="54">
        <f t="shared" si="38"/>
        <v>1.1240259740259743E-2</v>
      </c>
      <c r="ER18" s="55">
        <f t="shared" si="39"/>
        <v>11000</v>
      </c>
      <c r="ES18" s="61"/>
      <c r="ET18" s="62"/>
      <c r="EU18" s="58"/>
      <c r="EV18" s="58"/>
      <c r="EW18" s="59"/>
      <c r="EX18" s="54">
        <f t="shared" si="40"/>
        <v>1.1240259740259743E-2</v>
      </c>
      <c r="EY18" s="55">
        <f t="shared" si="41"/>
        <v>11000</v>
      </c>
      <c r="EZ18" s="61"/>
      <c r="FA18" s="62"/>
      <c r="FB18" s="58"/>
      <c r="FC18" s="58"/>
      <c r="FD18" s="59"/>
      <c r="FE18" s="54">
        <f t="shared" si="42"/>
        <v>1.1240259740259743E-2</v>
      </c>
      <c r="FF18" s="55">
        <f t="shared" si="43"/>
        <v>11000</v>
      </c>
      <c r="FG18" s="61"/>
      <c r="FH18" s="62"/>
      <c r="FI18" s="58"/>
      <c r="FJ18" s="58"/>
      <c r="FK18" s="59"/>
      <c r="FL18" s="54">
        <f t="shared" si="44"/>
        <v>1.1240259740259743E-2</v>
      </c>
      <c r="FM18" s="55">
        <f t="shared" si="45"/>
        <v>11000</v>
      </c>
      <c r="FN18" s="61"/>
      <c r="FO18" s="62"/>
      <c r="FP18" s="58"/>
      <c r="FQ18" s="58"/>
      <c r="FR18" s="59"/>
      <c r="FS18" s="54">
        <f t="shared" si="46"/>
        <v>1.1240259740259743E-2</v>
      </c>
      <c r="FT18" s="55">
        <f t="shared" si="47"/>
        <v>11000</v>
      </c>
      <c r="FU18" s="61"/>
      <c r="FV18" s="62"/>
      <c r="FW18" s="58"/>
      <c r="FX18" s="58"/>
      <c r="FY18" s="59"/>
      <c r="FZ18" s="54">
        <f t="shared" si="48"/>
        <v>1.1240259740259743E-2</v>
      </c>
      <c r="GA18" s="55">
        <f t="shared" si="49"/>
        <v>11000</v>
      </c>
      <c r="GB18" s="61"/>
      <c r="GC18" s="62"/>
      <c r="GD18" s="58"/>
      <c r="GE18" s="58"/>
      <c r="GF18" s="59"/>
      <c r="GG18" s="54">
        <f t="shared" si="50"/>
        <v>1.1240259740259743E-2</v>
      </c>
      <c r="GH18" s="55">
        <f t="shared" si="51"/>
        <v>11000</v>
      </c>
      <c r="GI18" s="61"/>
      <c r="GJ18" s="62"/>
      <c r="GK18" s="58"/>
      <c r="GL18" s="58"/>
      <c r="GM18" s="59"/>
      <c r="GN18" s="54">
        <f t="shared" si="52"/>
        <v>1.1240259740259743E-2</v>
      </c>
      <c r="GO18" s="55">
        <f t="shared" si="53"/>
        <v>11000</v>
      </c>
      <c r="GP18" s="61"/>
      <c r="GQ18" s="62"/>
      <c r="GR18" s="58"/>
      <c r="GS18" s="58"/>
      <c r="GT18" s="59"/>
      <c r="GU18" s="54">
        <f t="shared" si="54"/>
        <v>1.1240259740259743E-2</v>
      </c>
      <c r="GV18" s="55">
        <f t="shared" si="55"/>
        <v>11000</v>
      </c>
    </row>
    <row r="19" spans="1:204" s="60" customFormat="1">
      <c r="A19" s="57">
        <v>16</v>
      </c>
      <c r="B19" s="61"/>
      <c r="C19" s="62"/>
      <c r="D19" s="58">
        <v>10</v>
      </c>
      <c r="E19" s="58"/>
      <c r="F19" s="59"/>
      <c r="G19" s="54">
        <f t="shared" si="57"/>
        <v>4.4220779220779218E-3</v>
      </c>
      <c r="H19" s="55">
        <f t="shared" si="56"/>
        <v>11000</v>
      </c>
      <c r="I19" s="61"/>
      <c r="J19" s="62"/>
      <c r="K19" s="58"/>
      <c r="L19" s="58"/>
      <c r="M19" s="59"/>
      <c r="N19" s="54">
        <f t="shared" si="0"/>
        <v>1.1240259740259743E-2</v>
      </c>
      <c r="O19" s="55">
        <f t="shared" si="1"/>
        <v>11000</v>
      </c>
      <c r="P19" s="61"/>
      <c r="Q19" s="62"/>
      <c r="R19" s="58"/>
      <c r="S19" s="58"/>
      <c r="T19" s="59"/>
      <c r="U19" s="54">
        <f t="shared" si="2"/>
        <v>1.1240259740259743E-2</v>
      </c>
      <c r="V19" s="55">
        <f t="shared" si="3"/>
        <v>11000</v>
      </c>
      <c r="W19" s="61"/>
      <c r="X19" s="62"/>
      <c r="Y19" s="58"/>
      <c r="Z19" s="58"/>
      <c r="AA19" s="59"/>
      <c r="AB19" s="54">
        <f t="shared" si="4"/>
        <v>1.1240259740259743E-2</v>
      </c>
      <c r="AC19" s="55">
        <f t="shared" si="5"/>
        <v>11000</v>
      </c>
      <c r="AD19" s="61"/>
      <c r="AE19" s="62"/>
      <c r="AF19" s="58"/>
      <c r="AG19" s="58"/>
      <c r="AH19" s="59"/>
      <c r="AI19" s="54">
        <f t="shared" si="6"/>
        <v>1.1240259740259743E-2</v>
      </c>
      <c r="AJ19" s="55">
        <f t="shared" si="7"/>
        <v>11000</v>
      </c>
      <c r="AK19" s="61"/>
      <c r="AL19" s="62"/>
      <c r="AM19" s="58"/>
      <c r="AN19" s="58"/>
      <c r="AO19" s="59"/>
      <c r="AP19" s="54">
        <f t="shared" si="8"/>
        <v>1.1240259740259743E-2</v>
      </c>
      <c r="AQ19" s="55">
        <f t="shared" si="9"/>
        <v>11000</v>
      </c>
      <c r="AR19" s="61"/>
      <c r="AS19" s="62"/>
      <c r="AT19" s="58"/>
      <c r="AU19" s="58"/>
      <c r="AV19" s="59"/>
      <c r="AW19" s="54">
        <f t="shared" si="10"/>
        <v>1.1240259740259743E-2</v>
      </c>
      <c r="AX19" s="55">
        <f t="shared" si="11"/>
        <v>11000</v>
      </c>
      <c r="AY19" s="61"/>
      <c r="AZ19" s="62"/>
      <c r="BA19" s="58"/>
      <c r="BB19" s="58"/>
      <c r="BC19" s="59"/>
      <c r="BD19" s="54">
        <f t="shared" si="12"/>
        <v>1.1240259740259743E-2</v>
      </c>
      <c r="BE19" s="55">
        <f t="shared" si="13"/>
        <v>11000</v>
      </c>
      <c r="BF19" s="61"/>
      <c r="BG19" s="62"/>
      <c r="BH19" s="58"/>
      <c r="BI19" s="58"/>
      <c r="BJ19" s="59"/>
      <c r="BK19" s="54">
        <f t="shared" si="14"/>
        <v>1.1240259740259743E-2</v>
      </c>
      <c r="BL19" s="55">
        <f t="shared" si="15"/>
        <v>11000</v>
      </c>
      <c r="BM19" s="61"/>
      <c r="BN19" s="62"/>
      <c r="BO19" s="58"/>
      <c r="BP19" s="58"/>
      <c r="BQ19" s="59"/>
      <c r="BR19" s="54">
        <f t="shared" si="16"/>
        <v>1.1240259740259743E-2</v>
      </c>
      <c r="BS19" s="55">
        <f t="shared" si="17"/>
        <v>11000</v>
      </c>
      <c r="BT19" s="61"/>
      <c r="BU19" s="62"/>
      <c r="BV19" s="58"/>
      <c r="BW19" s="58"/>
      <c r="BX19" s="59"/>
      <c r="BY19" s="54">
        <f t="shared" si="18"/>
        <v>1.1240259740259743E-2</v>
      </c>
      <c r="BZ19" s="55">
        <f t="shared" si="19"/>
        <v>11000</v>
      </c>
      <c r="CA19" s="61"/>
      <c r="CB19" s="62"/>
      <c r="CC19" s="58"/>
      <c r="CD19" s="58"/>
      <c r="CE19" s="59"/>
      <c r="CF19" s="54">
        <f t="shared" si="20"/>
        <v>1.1240259740259743E-2</v>
      </c>
      <c r="CG19" s="55">
        <f t="shared" si="21"/>
        <v>11000</v>
      </c>
      <c r="CH19" s="61"/>
      <c r="CI19" s="62"/>
      <c r="CJ19" s="58"/>
      <c r="CK19" s="58"/>
      <c r="CL19" s="59"/>
      <c r="CM19" s="54">
        <f t="shared" si="22"/>
        <v>1.1240259740259743E-2</v>
      </c>
      <c r="CN19" s="55">
        <f t="shared" si="23"/>
        <v>11000</v>
      </c>
      <c r="CO19" s="61"/>
      <c r="CP19" s="62"/>
      <c r="CQ19" s="58"/>
      <c r="CR19" s="58"/>
      <c r="CS19" s="59"/>
      <c r="CT19" s="54">
        <f t="shared" si="24"/>
        <v>1.1240259740259743E-2</v>
      </c>
      <c r="CU19" s="55">
        <f t="shared" si="25"/>
        <v>11000</v>
      </c>
      <c r="CV19" s="61"/>
      <c r="CW19" s="62"/>
      <c r="CX19" s="58"/>
      <c r="CY19" s="58"/>
      <c r="CZ19" s="59"/>
      <c r="DA19" s="54">
        <f t="shared" si="26"/>
        <v>1.1240259740259743E-2</v>
      </c>
      <c r="DB19" s="55">
        <f t="shared" si="27"/>
        <v>11000</v>
      </c>
      <c r="DC19" s="61"/>
      <c r="DD19" s="62"/>
      <c r="DE19" s="58"/>
      <c r="DF19" s="58"/>
      <c r="DG19" s="59"/>
      <c r="DH19" s="54">
        <f t="shared" si="28"/>
        <v>1.1240259740259743E-2</v>
      </c>
      <c r="DI19" s="55">
        <f t="shared" si="29"/>
        <v>11000</v>
      </c>
      <c r="DJ19" s="61"/>
      <c r="DK19" s="62"/>
      <c r="DL19" s="58"/>
      <c r="DM19" s="58"/>
      <c r="DN19" s="59"/>
      <c r="DO19" s="54">
        <f t="shared" si="30"/>
        <v>1.1240259740259743E-2</v>
      </c>
      <c r="DP19" s="55">
        <f t="shared" si="31"/>
        <v>11000</v>
      </c>
      <c r="DQ19" s="61"/>
      <c r="DR19" s="62"/>
      <c r="DS19" s="58"/>
      <c r="DT19" s="58"/>
      <c r="DU19" s="59"/>
      <c r="DV19" s="54">
        <f t="shared" si="32"/>
        <v>1.1240259740259743E-2</v>
      </c>
      <c r="DW19" s="55">
        <f t="shared" si="33"/>
        <v>11000</v>
      </c>
      <c r="DX19" s="61"/>
      <c r="DY19" s="62"/>
      <c r="DZ19" s="58"/>
      <c r="EA19" s="58"/>
      <c r="EB19" s="59"/>
      <c r="EC19" s="54">
        <f t="shared" si="34"/>
        <v>1.1240259740259743E-2</v>
      </c>
      <c r="ED19" s="55">
        <f t="shared" si="35"/>
        <v>11000</v>
      </c>
      <c r="EE19" s="61"/>
      <c r="EF19" s="62"/>
      <c r="EG19" s="58"/>
      <c r="EH19" s="58"/>
      <c r="EI19" s="59"/>
      <c r="EJ19" s="54">
        <f t="shared" si="36"/>
        <v>1.1240259740259743E-2</v>
      </c>
      <c r="EK19" s="55">
        <f t="shared" si="37"/>
        <v>11000</v>
      </c>
      <c r="EL19" s="61"/>
      <c r="EM19" s="62"/>
      <c r="EN19" s="58"/>
      <c r="EO19" s="58"/>
      <c r="EP19" s="59"/>
      <c r="EQ19" s="54">
        <f t="shared" si="38"/>
        <v>1.1240259740259743E-2</v>
      </c>
      <c r="ER19" s="55">
        <f t="shared" si="39"/>
        <v>11000</v>
      </c>
      <c r="ES19" s="61"/>
      <c r="ET19" s="62"/>
      <c r="EU19" s="58"/>
      <c r="EV19" s="58"/>
      <c r="EW19" s="59"/>
      <c r="EX19" s="54">
        <f t="shared" si="40"/>
        <v>1.1240259740259743E-2</v>
      </c>
      <c r="EY19" s="55">
        <f t="shared" si="41"/>
        <v>11000</v>
      </c>
      <c r="EZ19" s="61"/>
      <c r="FA19" s="62"/>
      <c r="FB19" s="58"/>
      <c r="FC19" s="58"/>
      <c r="FD19" s="59"/>
      <c r="FE19" s="54">
        <f t="shared" si="42"/>
        <v>1.1240259740259743E-2</v>
      </c>
      <c r="FF19" s="55">
        <f t="shared" si="43"/>
        <v>11000</v>
      </c>
      <c r="FG19" s="61"/>
      <c r="FH19" s="62"/>
      <c r="FI19" s="58"/>
      <c r="FJ19" s="58"/>
      <c r="FK19" s="59"/>
      <c r="FL19" s="54">
        <f t="shared" si="44"/>
        <v>1.1240259740259743E-2</v>
      </c>
      <c r="FM19" s="55">
        <f t="shared" si="45"/>
        <v>11000</v>
      </c>
      <c r="FN19" s="61"/>
      <c r="FO19" s="62"/>
      <c r="FP19" s="58"/>
      <c r="FQ19" s="58"/>
      <c r="FR19" s="59"/>
      <c r="FS19" s="54">
        <f t="shared" si="46"/>
        <v>1.1240259740259743E-2</v>
      </c>
      <c r="FT19" s="55">
        <f t="shared" si="47"/>
        <v>11000</v>
      </c>
      <c r="FU19" s="61"/>
      <c r="FV19" s="62"/>
      <c r="FW19" s="58"/>
      <c r="FX19" s="58"/>
      <c r="FY19" s="59"/>
      <c r="FZ19" s="54">
        <f t="shared" si="48"/>
        <v>1.1240259740259743E-2</v>
      </c>
      <c r="GA19" s="55">
        <f t="shared" si="49"/>
        <v>11000</v>
      </c>
      <c r="GB19" s="61"/>
      <c r="GC19" s="62"/>
      <c r="GD19" s="58"/>
      <c r="GE19" s="58"/>
      <c r="GF19" s="59"/>
      <c r="GG19" s="54">
        <f t="shared" si="50"/>
        <v>1.1240259740259743E-2</v>
      </c>
      <c r="GH19" s="55">
        <f t="shared" si="51"/>
        <v>11000</v>
      </c>
      <c r="GI19" s="61"/>
      <c r="GJ19" s="62"/>
      <c r="GK19" s="58"/>
      <c r="GL19" s="58"/>
      <c r="GM19" s="59"/>
      <c r="GN19" s="54">
        <f t="shared" si="52"/>
        <v>1.1240259740259743E-2</v>
      </c>
      <c r="GO19" s="55">
        <f t="shared" si="53"/>
        <v>11000</v>
      </c>
      <c r="GP19" s="61"/>
      <c r="GQ19" s="62"/>
      <c r="GR19" s="58"/>
      <c r="GS19" s="58"/>
      <c r="GT19" s="59"/>
      <c r="GU19" s="54">
        <f t="shared" si="54"/>
        <v>1.1240259740259743E-2</v>
      </c>
      <c r="GV19" s="55">
        <f t="shared" si="55"/>
        <v>11000</v>
      </c>
    </row>
    <row r="20" spans="1:204" s="60" customFormat="1">
      <c r="A20" s="57">
        <v>17</v>
      </c>
      <c r="B20" s="61"/>
      <c r="C20" s="62"/>
      <c r="D20" s="58">
        <v>10</v>
      </c>
      <c r="E20" s="58"/>
      <c r="F20" s="59"/>
      <c r="G20" s="54">
        <f t="shared" si="57"/>
        <v>4.8766233766233767E-3</v>
      </c>
      <c r="H20" s="55">
        <f t="shared" si="56"/>
        <v>11000</v>
      </c>
      <c r="I20" s="61"/>
      <c r="J20" s="62"/>
      <c r="K20" s="58"/>
      <c r="L20" s="58"/>
      <c r="M20" s="59"/>
      <c r="N20" s="54">
        <f t="shared" si="0"/>
        <v>1.1240259740259743E-2</v>
      </c>
      <c r="O20" s="55">
        <f t="shared" si="1"/>
        <v>11000</v>
      </c>
      <c r="P20" s="61"/>
      <c r="Q20" s="62"/>
      <c r="R20" s="58"/>
      <c r="S20" s="58"/>
      <c r="T20" s="59"/>
      <c r="U20" s="54">
        <f t="shared" si="2"/>
        <v>1.1240259740259743E-2</v>
      </c>
      <c r="V20" s="55">
        <f t="shared" si="3"/>
        <v>11000</v>
      </c>
      <c r="W20" s="61"/>
      <c r="X20" s="62"/>
      <c r="Y20" s="58"/>
      <c r="Z20" s="58"/>
      <c r="AA20" s="59"/>
      <c r="AB20" s="54">
        <f t="shared" si="4"/>
        <v>1.1240259740259743E-2</v>
      </c>
      <c r="AC20" s="55">
        <f t="shared" si="5"/>
        <v>11000</v>
      </c>
      <c r="AD20" s="61"/>
      <c r="AE20" s="62"/>
      <c r="AF20" s="58"/>
      <c r="AG20" s="58"/>
      <c r="AH20" s="59"/>
      <c r="AI20" s="54">
        <f t="shared" si="6"/>
        <v>1.1240259740259743E-2</v>
      </c>
      <c r="AJ20" s="55">
        <f t="shared" si="7"/>
        <v>11000</v>
      </c>
      <c r="AK20" s="61"/>
      <c r="AL20" s="62"/>
      <c r="AM20" s="58"/>
      <c r="AN20" s="58"/>
      <c r="AO20" s="59"/>
      <c r="AP20" s="54">
        <f t="shared" si="8"/>
        <v>1.1240259740259743E-2</v>
      </c>
      <c r="AQ20" s="55">
        <f t="shared" si="9"/>
        <v>11000</v>
      </c>
      <c r="AR20" s="61"/>
      <c r="AS20" s="62"/>
      <c r="AT20" s="58"/>
      <c r="AU20" s="58"/>
      <c r="AV20" s="59"/>
      <c r="AW20" s="54">
        <f t="shared" si="10"/>
        <v>1.1240259740259743E-2</v>
      </c>
      <c r="AX20" s="55">
        <f t="shared" si="11"/>
        <v>11000</v>
      </c>
      <c r="AY20" s="61"/>
      <c r="AZ20" s="62"/>
      <c r="BA20" s="58"/>
      <c r="BB20" s="58"/>
      <c r="BC20" s="59"/>
      <c r="BD20" s="54">
        <f t="shared" si="12"/>
        <v>1.1240259740259743E-2</v>
      </c>
      <c r="BE20" s="55">
        <f t="shared" si="13"/>
        <v>11000</v>
      </c>
      <c r="BF20" s="61"/>
      <c r="BG20" s="62"/>
      <c r="BH20" s="58"/>
      <c r="BI20" s="58"/>
      <c r="BJ20" s="59"/>
      <c r="BK20" s="54">
        <f t="shared" si="14"/>
        <v>1.1240259740259743E-2</v>
      </c>
      <c r="BL20" s="55">
        <f t="shared" si="15"/>
        <v>11000</v>
      </c>
      <c r="BM20" s="61"/>
      <c r="BN20" s="62"/>
      <c r="BO20" s="58"/>
      <c r="BP20" s="58"/>
      <c r="BQ20" s="59"/>
      <c r="BR20" s="54">
        <f t="shared" si="16"/>
        <v>1.1240259740259743E-2</v>
      </c>
      <c r="BS20" s="55">
        <f t="shared" si="17"/>
        <v>11000</v>
      </c>
      <c r="BT20" s="61"/>
      <c r="BU20" s="62"/>
      <c r="BV20" s="58"/>
      <c r="BW20" s="58"/>
      <c r="BX20" s="59"/>
      <c r="BY20" s="54">
        <f t="shared" si="18"/>
        <v>1.1240259740259743E-2</v>
      </c>
      <c r="BZ20" s="55">
        <f t="shared" si="19"/>
        <v>11000</v>
      </c>
      <c r="CA20" s="61"/>
      <c r="CB20" s="62"/>
      <c r="CC20" s="58"/>
      <c r="CD20" s="58"/>
      <c r="CE20" s="59"/>
      <c r="CF20" s="54">
        <f t="shared" si="20"/>
        <v>1.1240259740259743E-2</v>
      </c>
      <c r="CG20" s="55">
        <f t="shared" si="21"/>
        <v>11000</v>
      </c>
      <c r="CH20" s="61"/>
      <c r="CI20" s="62"/>
      <c r="CJ20" s="58"/>
      <c r="CK20" s="58"/>
      <c r="CL20" s="59"/>
      <c r="CM20" s="54">
        <f t="shared" si="22"/>
        <v>1.1240259740259743E-2</v>
      </c>
      <c r="CN20" s="55">
        <f t="shared" si="23"/>
        <v>11000</v>
      </c>
      <c r="CO20" s="61"/>
      <c r="CP20" s="62"/>
      <c r="CQ20" s="58"/>
      <c r="CR20" s="58"/>
      <c r="CS20" s="59"/>
      <c r="CT20" s="54">
        <f t="shared" si="24"/>
        <v>1.1240259740259743E-2</v>
      </c>
      <c r="CU20" s="55">
        <f t="shared" si="25"/>
        <v>11000</v>
      </c>
      <c r="CV20" s="61"/>
      <c r="CW20" s="62"/>
      <c r="CX20" s="58"/>
      <c r="CY20" s="58"/>
      <c r="CZ20" s="59"/>
      <c r="DA20" s="54">
        <f t="shared" si="26"/>
        <v>1.1240259740259743E-2</v>
      </c>
      <c r="DB20" s="55">
        <f t="shared" si="27"/>
        <v>11000</v>
      </c>
      <c r="DC20" s="61"/>
      <c r="DD20" s="62"/>
      <c r="DE20" s="58"/>
      <c r="DF20" s="58"/>
      <c r="DG20" s="59"/>
      <c r="DH20" s="54">
        <f t="shared" si="28"/>
        <v>1.1240259740259743E-2</v>
      </c>
      <c r="DI20" s="55">
        <f t="shared" si="29"/>
        <v>11000</v>
      </c>
      <c r="DJ20" s="61"/>
      <c r="DK20" s="62"/>
      <c r="DL20" s="58"/>
      <c r="DM20" s="58"/>
      <c r="DN20" s="59"/>
      <c r="DO20" s="54">
        <f t="shared" si="30"/>
        <v>1.1240259740259743E-2</v>
      </c>
      <c r="DP20" s="55">
        <f t="shared" si="31"/>
        <v>11000</v>
      </c>
      <c r="DQ20" s="61"/>
      <c r="DR20" s="62"/>
      <c r="DS20" s="58"/>
      <c r="DT20" s="58"/>
      <c r="DU20" s="59"/>
      <c r="DV20" s="54">
        <f t="shared" si="32"/>
        <v>1.1240259740259743E-2</v>
      </c>
      <c r="DW20" s="55">
        <f t="shared" si="33"/>
        <v>11000</v>
      </c>
      <c r="DX20" s="61"/>
      <c r="DY20" s="62"/>
      <c r="DZ20" s="58"/>
      <c r="EA20" s="58"/>
      <c r="EB20" s="59"/>
      <c r="EC20" s="54">
        <f t="shared" si="34"/>
        <v>1.1240259740259743E-2</v>
      </c>
      <c r="ED20" s="55">
        <f t="shared" si="35"/>
        <v>11000</v>
      </c>
      <c r="EE20" s="61"/>
      <c r="EF20" s="62"/>
      <c r="EG20" s="58"/>
      <c r="EH20" s="58"/>
      <c r="EI20" s="59"/>
      <c r="EJ20" s="54">
        <f t="shared" si="36"/>
        <v>1.1240259740259743E-2</v>
      </c>
      <c r="EK20" s="55">
        <f t="shared" si="37"/>
        <v>11000</v>
      </c>
      <c r="EL20" s="61"/>
      <c r="EM20" s="62"/>
      <c r="EN20" s="58"/>
      <c r="EO20" s="58"/>
      <c r="EP20" s="59"/>
      <c r="EQ20" s="54">
        <f t="shared" si="38"/>
        <v>1.1240259740259743E-2</v>
      </c>
      <c r="ER20" s="55">
        <f t="shared" si="39"/>
        <v>11000</v>
      </c>
      <c r="ES20" s="61"/>
      <c r="ET20" s="62"/>
      <c r="EU20" s="58"/>
      <c r="EV20" s="58"/>
      <c r="EW20" s="59"/>
      <c r="EX20" s="54">
        <f t="shared" si="40"/>
        <v>1.1240259740259743E-2</v>
      </c>
      <c r="EY20" s="55">
        <f t="shared" si="41"/>
        <v>11000</v>
      </c>
      <c r="EZ20" s="61"/>
      <c r="FA20" s="62"/>
      <c r="FB20" s="58"/>
      <c r="FC20" s="58"/>
      <c r="FD20" s="59"/>
      <c r="FE20" s="54">
        <f t="shared" si="42"/>
        <v>1.1240259740259743E-2</v>
      </c>
      <c r="FF20" s="55">
        <f t="shared" si="43"/>
        <v>11000</v>
      </c>
      <c r="FG20" s="61"/>
      <c r="FH20" s="62"/>
      <c r="FI20" s="58"/>
      <c r="FJ20" s="58"/>
      <c r="FK20" s="59"/>
      <c r="FL20" s="54">
        <f t="shared" si="44"/>
        <v>1.1240259740259743E-2</v>
      </c>
      <c r="FM20" s="55">
        <f t="shared" si="45"/>
        <v>11000</v>
      </c>
      <c r="FN20" s="61"/>
      <c r="FO20" s="62"/>
      <c r="FP20" s="58"/>
      <c r="FQ20" s="58"/>
      <c r="FR20" s="59"/>
      <c r="FS20" s="54">
        <f t="shared" si="46"/>
        <v>1.1240259740259743E-2</v>
      </c>
      <c r="FT20" s="55">
        <f t="shared" si="47"/>
        <v>11000</v>
      </c>
      <c r="FU20" s="61"/>
      <c r="FV20" s="62"/>
      <c r="FW20" s="58"/>
      <c r="FX20" s="58"/>
      <c r="FY20" s="59"/>
      <c r="FZ20" s="54">
        <f t="shared" si="48"/>
        <v>1.1240259740259743E-2</v>
      </c>
      <c r="GA20" s="55">
        <f t="shared" si="49"/>
        <v>11000</v>
      </c>
      <c r="GB20" s="61"/>
      <c r="GC20" s="62"/>
      <c r="GD20" s="58"/>
      <c r="GE20" s="58"/>
      <c r="GF20" s="59"/>
      <c r="GG20" s="54">
        <f t="shared" si="50"/>
        <v>1.1240259740259743E-2</v>
      </c>
      <c r="GH20" s="55">
        <f t="shared" si="51"/>
        <v>11000</v>
      </c>
      <c r="GI20" s="61"/>
      <c r="GJ20" s="62"/>
      <c r="GK20" s="58"/>
      <c r="GL20" s="58"/>
      <c r="GM20" s="59"/>
      <c r="GN20" s="54">
        <f t="shared" si="52"/>
        <v>1.1240259740259743E-2</v>
      </c>
      <c r="GO20" s="55">
        <f t="shared" si="53"/>
        <v>11000</v>
      </c>
      <c r="GP20" s="61"/>
      <c r="GQ20" s="62"/>
      <c r="GR20" s="58"/>
      <c r="GS20" s="58"/>
      <c r="GT20" s="59"/>
      <c r="GU20" s="54">
        <f t="shared" si="54"/>
        <v>1.1240259740259743E-2</v>
      </c>
      <c r="GV20" s="55">
        <f t="shared" si="55"/>
        <v>11000</v>
      </c>
    </row>
    <row r="21" spans="1:204" s="60" customFormat="1">
      <c r="A21" s="57">
        <v>18</v>
      </c>
      <c r="B21" s="61"/>
      <c r="C21" s="62"/>
      <c r="D21" s="58">
        <v>10</v>
      </c>
      <c r="E21" s="58"/>
      <c r="F21" s="59"/>
      <c r="G21" s="54">
        <f t="shared" si="57"/>
        <v>5.3311688311688315E-3</v>
      </c>
      <c r="H21" s="55">
        <f t="shared" si="56"/>
        <v>11000</v>
      </c>
      <c r="I21" s="61"/>
      <c r="J21" s="62"/>
      <c r="K21" s="58"/>
      <c r="L21" s="58"/>
      <c r="M21" s="59"/>
      <c r="N21" s="54">
        <f t="shared" si="0"/>
        <v>1.1240259740259743E-2</v>
      </c>
      <c r="O21" s="55">
        <f t="shared" si="1"/>
        <v>11000</v>
      </c>
      <c r="P21" s="61"/>
      <c r="Q21" s="62"/>
      <c r="R21" s="58"/>
      <c r="S21" s="58"/>
      <c r="T21" s="59"/>
      <c r="U21" s="54">
        <f t="shared" si="2"/>
        <v>1.1240259740259743E-2</v>
      </c>
      <c r="V21" s="55">
        <f t="shared" si="3"/>
        <v>11000</v>
      </c>
      <c r="W21" s="61"/>
      <c r="X21" s="62"/>
      <c r="Y21" s="58"/>
      <c r="Z21" s="58"/>
      <c r="AA21" s="59"/>
      <c r="AB21" s="54">
        <f t="shared" si="4"/>
        <v>1.1240259740259743E-2</v>
      </c>
      <c r="AC21" s="55">
        <f t="shared" si="5"/>
        <v>11000</v>
      </c>
      <c r="AD21" s="61"/>
      <c r="AE21" s="62"/>
      <c r="AF21" s="58"/>
      <c r="AG21" s="58"/>
      <c r="AH21" s="59"/>
      <c r="AI21" s="54">
        <f t="shared" si="6"/>
        <v>1.1240259740259743E-2</v>
      </c>
      <c r="AJ21" s="55">
        <f t="shared" si="7"/>
        <v>11000</v>
      </c>
      <c r="AK21" s="61"/>
      <c r="AL21" s="62"/>
      <c r="AM21" s="58"/>
      <c r="AN21" s="58"/>
      <c r="AO21" s="59"/>
      <c r="AP21" s="54">
        <f t="shared" si="8"/>
        <v>1.1240259740259743E-2</v>
      </c>
      <c r="AQ21" s="55">
        <f t="shared" si="9"/>
        <v>11000</v>
      </c>
      <c r="AR21" s="61"/>
      <c r="AS21" s="62"/>
      <c r="AT21" s="58"/>
      <c r="AU21" s="58"/>
      <c r="AV21" s="59"/>
      <c r="AW21" s="54">
        <f t="shared" si="10"/>
        <v>1.1240259740259743E-2</v>
      </c>
      <c r="AX21" s="55">
        <f t="shared" si="11"/>
        <v>11000</v>
      </c>
      <c r="AY21" s="61"/>
      <c r="AZ21" s="62"/>
      <c r="BA21" s="58"/>
      <c r="BB21" s="58"/>
      <c r="BC21" s="59"/>
      <c r="BD21" s="54">
        <f t="shared" si="12"/>
        <v>1.1240259740259743E-2</v>
      </c>
      <c r="BE21" s="55">
        <f t="shared" si="13"/>
        <v>11000</v>
      </c>
      <c r="BF21" s="61"/>
      <c r="BG21" s="62"/>
      <c r="BH21" s="58"/>
      <c r="BI21" s="58"/>
      <c r="BJ21" s="59"/>
      <c r="BK21" s="54">
        <f t="shared" si="14"/>
        <v>1.1240259740259743E-2</v>
      </c>
      <c r="BL21" s="55">
        <f t="shared" si="15"/>
        <v>11000</v>
      </c>
      <c r="BM21" s="61"/>
      <c r="BN21" s="62"/>
      <c r="BO21" s="58"/>
      <c r="BP21" s="58"/>
      <c r="BQ21" s="59"/>
      <c r="BR21" s="54">
        <f t="shared" si="16"/>
        <v>1.1240259740259743E-2</v>
      </c>
      <c r="BS21" s="55">
        <f t="shared" si="17"/>
        <v>11000</v>
      </c>
      <c r="BT21" s="61"/>
      <c r="BU21" s="62"/>
      <c r="BV21" s="58"/>
      <c r="BW21" s="58"/>
      <c r="BX21" s="59"/>
      <c r="BY21" s="54">
        <f t="shared" si="18"/>
        <v>1.1240259740259743E-2</v>
      </c>
      <c r="BZ21" s="55">
        <f t="shared" si="19"/>
        <v>11000</v>
      </c>
      <c r="CA21" s="61"/>
      <c r="CB21" s="62"/>
      <c r="CC21" s="58"/>
      <c r="CD21" s="58"/>
      <c r="CE21" s="59"/>
      <c r="CF21" s="54">
        <f t="shared" si="20"/>
        <v>1.1240259740259743E-2</v>
      </c>
      <c r="CG21" s="55">
        <f t="shared" si="21"/>
        <v>11000</v>
      </c>
      <c r="CH21" s="61"/>
      <c r="CI21" s="62"/>
      <c r="CJ21" s="58"/>
      <c r="CK21" s="58"/>
      <c r="CL21" s="59"/>
      <c r="CM21" s="54">
        <f t="shared" si="22"/>
        <v>1.1240259740259743E-2</v>
      </c>
      <c r="CN21" s="55">
        <f t="shared" si="23"/>
        <v>11000</v>
      </c>
      <c r="CO21" s="61"/>
      <c r="CP21" s="62"/>
      <c r="CQ21" s="58"/>
      <c r="CR21" s="58"/>
      <c r="CS21" s="59"/>
      <c r="CT21" s="54">
        <f t="shared" si="24"/>
        <v>1.1240259740259743E-2</v>
      </c>
      <c r="CU21" s="55">
        <f t="shared" si="25"/>
        <v>11000</v>
      </c>
      <c r="CV21" s="61"/>
      <c r="CW21" s="62"/>
      <c r="CX21" s="58"/>
      <c r="CY21" s="58"/>
      <c r="CZ21" s="59"/>
      <c r="DA21" s="54">
        <f t="shared" si="26"/>
        <v>1.1240259740259743E-2</v>
      </c>
      <c r="DB21" s="55">
        <f t="shared" si="27"/>
        <v>11000</v>
      </c>
      <c r="DC21" s="61"/>
      <c r="DD21" s="62"/>
      <c r="DE21" s="58"/>
      <c r="DF21" s="58"/>
      <c r="DG21" s="59"/>
      <c r="DH21" s="54">
        <f t="shared" si="28"/>
        <v>1.1240259740259743E-2</v>
      </c>
      <c r="DI21" s="55">
        <f t="shared" si="29"/>
        <v>11000</v>
      </c>
      <c r="DJ21" s="61"/>
      <c r="DK21" s="62"/>
      <c r="DL21" s="58"/>
      <c r="DM21" s="58"/>
      <c r="DN21" s="59"/>
      <c r="DO21" s="54">
        <f t="shared" si="30"/>
        <v>1.1240259740259743E-2</v>
      </c>
      <c r="DP21" s="55">
        <f t="shared" si="31"/>
        <v>11000</v>
      </c>
      <c r="DQ21" s="61"/>
      <c r="DR21" s="62"/>
      <c r="DS21" s="58"/>
      <c r="DT21" s="58"/>
      <c r="DU21" s="59"/>
      <c r="DV21" s="54">
        <f t="shared" si="32"/>
        <v>1.1240259740259743E-2</v>
      </c>
      <c r="DW21" s="55">
        <f t="shared" si="33"/>
        <v>11000</v>
      </c>
      <c r="DX21" s="61"/>
      <c r="DY21" s="62"/>
      <c r="DZ21" s="58"/>
      <c r="EA21" s="58"/>
      <c r="EB21" s="59"/>
      <c r="EC21" s="54">
        <f t="shared" si="34"/>
        <v>1.1240259740259743E-2</v>
      </c>
      <c r="ED21" s="55">
        <f t="shared" si="35"/>
        <v>11000</v>
      </c>
      <c r="EE21" s="61"/>
      <c r="EF21" s="62"/>
      <c r="EG21" s="58"/>
      <c r="EH21" s="58"/>
      <c r="EI21" s="59"/>
      <c r="EJ21" s="54">
        <f t="shared" si="36"/>
        <v>1.1240259740259743E-2</v>
      </c>
      <c r="EK21" s="55">
        <f t="shared" si="37"/>
        <v>11000</v>
      </c>
      <c r="EL21" s="61"/>
      <c r="EM21" s="62"/>
      <c r="EN21" s="58"/>
      <c r="EO21" s="58"/>
      <c r="EP21" s="59"/>
      <c r="EQ21" s="54">
        <f t="shared" si="38"/>
        <v>1.1240259740259743E-2</v>
      </c>
      <c r="ER21" s="55">
        <f t="shared" si="39"/>
        <v>11000</v>
      </c>
      <c r="ES21" s="61"/>
      <c r="ET21" s="62"/>
      <c r="EU21" s="58"/>
      <c r="EV21" s="58"/>
      <c r="EW21" s="59"/>
      <c r="EX21" s="54">
        <f t="shared" si="40"/>
        <v>1.1240259740259743E-2</v>
      </c>
      <c r="EY21" s="55">
        <f t="shared" si="41"/>
        <v>11000</v>
      </c>
      <c r="EZ21" s="61"/>
      <c r="FA21" s="62"/>
      <c r="FB21" s="58"/>
      <c r="FC21" s="58"/>
      <c r="FD21" s="59"/>
      <c r="FE21" s="54">
        <f t="shared" si="42"/>
        <v>1.1240259740259743E-2</v>
      </c>
      <c r="FF21" s="55">
        <f t="shared" si="43"/>
        <v>11000</v>
      </c>
      <c r="FG21" s="61"/>
      <c r="FH21" s="62"/>
      <c r="FI21" s="58"/>
      <c r="FJ21" s="58"/>
      <c r="FK21" s="59"/>
      <c r="FL21" s="54">
        <f t="shared" si="44"/>
        <v>1.1240259740259743E-2</v>
      </c>
      <c r="FM21" s="55">
        <f t="shared" si="45"/>
        <v>11000</v>
      </c>
      <c r="FN21" s="61"/>
      <c r="FO21" s="62"/>
      <c r="FP21" s="58"/>
      <c r="FQ21" s="58"/>
      <c r="FR21" s="59"/>
      <c r="FS21" s="54">
        <f t="shared" si="46"/>
        <v>1.1240259740259743E-2</v>
      </c>
      <c r="FT21" s="55">
        <f t="shared" si="47"/>
        <v>11000</v>
      </c>
      <c r="FU21" s="61"/>
      <c r="FV21" s="62"/>
      <c r="FW21" s="58"/>
      <c r="FX21" s="58"/>
      <c r="FY21" s="59"/>
      <c r="FZ21" s="54">
        <f t="shared" si="48"/>
        <v>1.1240259740259743E-2</v>
      </c>
      <c r="GA21" s="55">
        <f t="shared" si="49"/>
        <v>11000</v>
      </c>
      <c r="GB21" s="61"/>
      <c r="GC21" s="62"/>
      <c r="GD21" s="58"/>
      <c r="GE21" s="58"/>
      <c r="GF21" s="59"/>
      <c r="GG21" s="54">
        <f t="shared" si="50"/>
        <v>1.1240259740259743E-2</v>
      </c>
      <c r="GH21" s="55">
        <f t="shared" si="51"/>
        <v>11000</v>
      </c>
      <c r="GI21" s="61"/>
      <c r="GJ21" s="62"/>
      <c r="GK21" s="58"/>
      <c r="GL21" s="58"/>
      <c r="GM21" s="59"/>
      <c r="GN21" s="54">
        <f t="shared" si="52"/>
        <v>1.1240259740259743E-2</v>
      </c>
      <c r="GO21" s="55">
        <f t="shared" si="53"/>
        <v>11000</v>
      </c>
      <c r="GP21" s="61"/>
      <c r="GQ21" s="62"/>
      <c r="GR21" s="58"/>
      <c r="GS21" s="58"/>
      <c r="GT21" s="59"/>
      <c r="GU21" s="54">
        <f t="shared" si="54"/>
        <v>1.1240259740259743E-2</v>
      </c>
      <c r="GV21" s="55">
        <f t="shared" si="55"/>
        <v>11000</v>
      </c>
    </row>
    <row r="22" spans="1:204" s="60" customFormat="1">
      <c r="A22" s="57">
        <v>19</v>
      </c>
      <c r="B22" s="61"/>
      <c r="C22" s="62"/>
      <c r="D22" s="58">
        <v>10</v>
      </c>
      <c r="E22" s="58"/>
      <c r="F22" s="59"/>
      <c r="G22" s="54">
        <f t="shared" si="57"/>
        <v>5.7857142857142864E-3</v>
      </c>
      <c r="H22" s="55">
        <f t="shared" si="56"/>
        <v>11000</v>
      </c>
      <c r="I22" s="61"/>
      <c r="J22" s="62"/>
      <c r="K22" s="58"/>
      <c r="L22" s="58"/>
      <c r="M22" s="59"/>
      <c r="N22" s="54">
        <f t="shared" si="0"/>
        <v>1.1240259740259743E-2</v>
      </c>
      <c r="O22" s="55">
        <f t="shared" si="1"/>
        <v>11000</v>
      </c>
      <c r="P22" s="61"/>
      <c r="Q22" s="62"/>
      <c r="R22" s="58"/>
      <c r="S22" s="58"/>
      <c r="T22" s="59"/>
      <c r="U22" s="54">
        <f t="shared" si="2"/>
        <v>1.1240259740259743E-2</v>
      </c>
      <c r="V22" s="55">
        <f t="shared" si="3"/>
        <v>11000</v>
      </c>
      <c r="W22" s="61"/>
      <c r="X22" s="62"/>
      <c r="Y22" s="58"/>
      <c r="Z22" s="58"/>
      <c r="AA22" s="59"/>
      <c r="AB22" s="54">
        <f t="shared" si="4"/>
        <v>1.1240259740259743E-2</v>
      </c>
      <c r="AC22" s="55">
        <f t="shared" si="5"/>
        <v>11000</v>
      </c>
      <c r="AD22" s="61"/>
      <c r="AE22" s="62"/>
      <c r="AF22" s="58"/>
      <c r="AG22" s="58"/>
      <c r="AH22" s="59"/>
      <c r="AI22" s="54">
        <f t="shared" si="6"/>
        <v>1.1240259740259743E-2</v>
      </c>
      <c r="AJ22" s="55">
        <f t="shared" si="7"/>
        <v>11000</v>
      </c>
      <c r="AK22" s="61"/>
      <c r="AL22" s="62"/>
      <c r="AM22" s="58"/>
      <c r="AN22" s="58"/>
      <c r="AO22" s="59"/>
      <c r="AP22" s="54">
        <f t="shared" si="8"/>
        <v>1.1240259740259743E-2</v>
      </c>
      <c r="AQ22" s="55">
        <f t="shared" si="9"/>
        <v>11000</v>
      </c>
      <c r="AR22" s="61"/>
      <c r="AS22" s="62"/>
      <c r="AT22" s="58"/>
      <c r="AU22" s="58"/>
      <c r="AV22" s="59"/>
      <c r="AW22" s="54">
        <f t="shared" si="10"/>
        <v>1.1240259740259743E-2</v>
      </c>
      <c r="AX22" s="55">
        <f t="shared" si="11"/>
        <v>11000</v>
      </c>
      <c r="AY22" s="61"/>
      <c r="AZ22" s="62"/>
      <c r="BA22" s="58"/>
      <c r="BB22" s="58"/>
      <c r="BC22" s="59"/>
      <c r="BD22" s="54">
        <f t="shared" si="12"/>
        <v>1.1240259740259743E-2</v>
      </c>
      <c r="BE22" s="55">
        <f t="shared" si="13"/>
        <v>11000</v>
      </c>
      <c r="BF22" s="61"/>
      <c r="BG22" s="62"/>
      <c r="BH22" s="58"/>
      <c r="BI22" s="58"/>
      <c r="BJ22" s="59"/>
      <c r="BK22" s="54">
        <f t="shared" si="14"/>
        <v>1.1240259740259743E-2</v>
      </c>
      <c r="BL22" s="55">
        <f t="shared" si="15"/>
        <v>11000</v>
      </c>
      <c r="BM22" s="61"/>
      <c r="BN22" s="62"/>
      <c r="BO22" s="58"/>
      <c r="BP22" s="58"/>
      <c r="BQ22" s="59"/>
      <c r="BR22" s="54">
        <f t="shared" si="16"/>
        <v>1.1240259740259743E-2</v>
      </c>
      <c r="BS22" s="55">
        <f t="shared" si="17"/>
        <v>11000</v>
      </c>
      <c r="BT22" s="61"/>
      <c r="BU22" s="62"/>
      <c r="BV22" s="58"/>
      <c r="BW22" s="58"/>
      <c r="BX22" s="59"/>
      <c r="BY22" s="54">
        <f t="shared" si="18"/>
        <v>1.1240259740259743E-2</v>
      </c>
      <c r="BZ22" s="55">
        <f t="shared" si="19"/>
        <v>11000</v>
      </c>
      <c r="CA22" s="61"/>
      <c r="CB22" s="62"/>
      <c r="CC22" s="58"/>
      <c r="CD22" s="58"/>
      <c r="CE22" s="59"/>
      <c r="CF22" s="54">
        <f t="shared" si="20"/>
        <v>1.1240259740259743E-2</v>
      </c>
      <c r="CG22" s="55">
        <f t="shared" si="21"/>
        <v>11000</v>
      </c>
      <c r="CH22" s="61"/>
      <c r="CI22" s="62"/>
      <c r="CJ22" s="58"/>
      <c r="CK22" s="58"/>
      <c r="CL22" s="59"/>
      <c r="CM22" s="54">
        <f t="shared" si="22"/>
        <v>1.1240259740259743E-2</v>
      </c>
      <c r="CN22" s="55">
        <f t="shared" si="23"/>
        <v>11000</v>
      </c>
      <c r="CO22" s="61"/>
      <c r="CP22" s="62"/>
      <c r="CQ22" s="58"/>
      <c r="CR22" s="58"/>
      <c r="CS22" s="59"/>
      <c r="CT22" s="54">
        <f t="shared" si="24"/>
        <v>1.1240259740259743E-2</v>
      </c>
      <c r="CU22" s="55">
        <f t="shared" si="25"/>
        <v>11000</v>
      </c>
      <c r="CV22" s="61"/>
      <c r="CW22" s="62"/>
      <c r="CX22" s="58"/>
      <c r="CY22" s="58"/>
      <c r="CZ22" s="59"/>
      <c r="DA22" s="54">
        <f t="shared" si="26"/>
        <v>1.1240259740259743E-2</v>
      </c>
      <c r="DB22" s="55">
        <f t="shared" si="27"/>
        <v>11000</v>
      </c>
      <c r="DC22" s="61"/>
      <c r="DD22" s="62"/>
      <c r="DE22" s="58"/>
      <c r="DF22" s="58"/>
      <c r="DG22" s="59"/>
      <c r="DH22" s="54">
        <f t="shared" si="28"/>
        <v>1.1240259740259743E-2</v>
      </c>
      <c r="DI22" s="55">
        <f t="shared" si="29"/>
        <v>11000</v>
      </c>
      <c r="DJ22" s="61"/>
      <c r="DK22" s="62"/>
      <c r="DL22" s="58"/>
      <c r="DM22" s="58"/>
      <c r="DN22" s="59"/>
      <c r="DO22" s="54">
        <f t="shared" si="30"/>
        <v>1.1240259740259743E-2</v>
      </c>
      <c r="DP22" s="55">
        <f t="shared" si="31"/>
        <v>11000</v>
      </c>
      <c r="DQ22" s="61"/>
      <c r="DR22" s="62"/>
      <c r="DS22" s="58"/>
      <c r="DT22" s="58"/>
      <c r="DU22" s="59"/>
      <c r="DV22" s="54">
        <f t="shared" si="32"/>
        <v>1.1240259740259743E-2</v>
      </c>
      <c r="DW22" s="55">
        <f t="shared" si="33"/>
        <v>11000</v>
      </c>
      <c r="DX22" s="61"/>
      <c r="DY22" s="62"/>
      <c r="DZ22" s="58"/>
      <c r="EA22" s="58"/>
      <c r="EB22" s="59"/>
      <c r="EC22" s="54">
        <f t="shared" si="34"/>
        <v>1.1240259740259743E-2</v>
      </c>
      <c r="ED22" s="55">
        <f t="shared" si="35"/>
        <v>11000</v>
      </c>
      <c r="EE22" s="61"/>
      <c r="EF22" s="62"/>
      <c r="EG22" s="58"/>
      <c r="EH22" s="58"/>
      <c r="EI22" s="59"/>
      <c r="EJ22" s="54">
        <f t="shared" si="36"/>
        <v>1.1240259740259743E-2</v>
      </c>
      <c r="EK22" s="55">
        <f t="shared" si="37"/>
        <v>11000</v>
      </c>
      <c r="EL22" s="61"/>
      <c r="EM22" s="62"/>
      <c r="EN22" s="58"/>
      <c r="EO22" s="58"/>
      <c r="EP22" s="59"/>
      <c r="EQ22" s="54">
        <f t="shared" si="38"/>
        <v>1.1240259740259743E-2</v>
      </c>
      <c r="ER22" s="55">
        <f t="shared" si="39"/>
        <v>11000</v>
      </c>
      <c r="ES22" s="61"/>
      <c r="ET22" s="62"/>
      <c r="EU22" s="58"/>
      <c r="EV22" s="58"/>
      <c r="EW22" s="59"/>
      <c r="EX22" s="54">
        <f t="shared" si="40"/>
        <v>1.1240259740259743E-2</v>
      </c>
      <c r="EY22" s="55">
        <f t="shared" si="41"/>
        <v>11000</v>
      </c>
      <c r="EZ22" s="61"/>
      <c r="FA22" s="62"/>
      <c r="FB22" s="58"/>
      <c r="FC22" s="58"/>
      <c r="FD22" s="59"/>
      <c r="FE22" s="54">
        <f t="shared" si="42"/>
        <v>1.1240259740259743E-2</v>
      </c>
      <c r="FF22" s="55">
        <f t="shared" si="43"/>
        <v>11000</v>
      </c>
      <c r="FG22" s="61"/>
      <c r="FH22" s="62"/>
      <c r="FI22" s="58"/>
      <c r="FJ22" s="58"/>
      <c r="FK22" s="59"/>
      <c r="FL22" s="54">
        <f t="shared" si="44"/>
        <v>1.1240259740259743E-2</v>
      </c>
      <c r="FM22" s="55">
        <f t="shared" si="45"/>
        <v>11000</v>
      </c>
      <c r="FN22" s="61"/>
      <c r="FO22" s="62"/>
      <c r="FP22" s="58"/>
      <c r="FQ22" s="58"/>
      <c r="FR22" s="59"/>
      <c r="FS22" s="54">
        <f t="shared" si="46"/>
        <v>1.1240259740259743E-2</v>
      </c>
      <c r="FT22" s="55">
        <f t="shared" si="47"/>
        <v>11000</v>
      </c>
      <c r="FU22" s="61"/>
      <c r="FV22" s="62"/>
      <c r="FW22" s="58"/>
      <c r="FX22" s="58"/>
      <c r="FY22" s="59"/>
      <c r="FZ22" s="54">
        <f t="shared" si="48"/>
        <v>1.1240259740259743E-2</v>
      </c>
      <c r="GA22" s="55">
        <f t="shared" si="49"/>
        <v>11000</v>
      </c>
      <c r="GB22" s="61"/>
      <c r="GC22" s="62"/>
      <c r="GD22" s="58"/>
      <c r="GE22" s="58"/>
      <c r="GF22" s="59"/>
      <c r="GG22" s="54">
        <f t="shared" si="50"/>
        <v>1.1240259740259743E-2</v>
      </c>
      <c r="GH22" s="55">
        <f t="shared" si="51"/>
        <v>11000</v>
      </c>
      <c r="GI22" s="61"/>
      <c r="GJ22" s="62"/>
      <c r="GK22" s="58"/>
      <c r="GL22" s="58"/>
      <c r="GM22" s="59"/>
      <c r="GN22" s="54">
        <f t="shared" si="52"/>
        <v>1.1240259740259743E-2</v>
      </c>
      <c r="GO22" s="55">
        <f t="shared" si="53"/>
        <v>11000</v>
      </c>
      <c r="GP22" s="61"/>
      <c r="GQ22" s="62"/>
      <c r="GR22" s="58"/>
      <c r="GS22" s="58"/>
      <c r="GT22" s="59"/>
      <c r="GU22" s="54">
        <f t="shared" si="54"/>
        <v>1.1240259740259743E-2</v>
      </c>
      <c r="GV22" s="55">
        <f t="shared" si="55"/>
        <v>11000</v>
      </c>
    </row>
    <row r="23" spans="1:204" s="60" customFormat="1">
      <c r="A23" s="57">
        <v>20</v>
      </c>
      <c r="B23" s="61"/>
      <c r="C23" s="62"/>
      <c r="D23" s="58">
        <v>10</v>
      </c>
      <c r="E23" s="58"/>
      <c r="F23" s="59"/>
      <c r="G23" s="54">
        <f t="shared" si="57"/>
        <v>6.2402597402597413E-3</v>
      </c>
      <c r="H23" s="55">
        <f t="shared" si="56"/>
        <v>11000</v>
      </c>
      <c r="I23" s="61"/>
      <c r="J23" s="62"/>
      <c r="K23" s="58"/>
      <c r="L23" s="58"/>
      <c r="M23" s="59"/>
      <c r="N23" s="54">
        <f t="shared" si="0"/>
        <v>1.1240259740259743E-2</v>
      </c>
      <c r="O23" s="55">
        <f t="shared" si="1"/>
        <v>11000</v>
      </c>
      <c r="P23" s="61"/>
      <c r="Q23" s="62"/>
      <c r="R23" s="58"/>
      <c r="S23" s="58"/>
      <c r="T23" s="59"/>
      <c r="U23" s="54">
        <f t="shared" si="2"/>
        <v>1.1240259740259743E-2</v>
      </c>
      <c r="V23" s="55">
        <f t="shared" si="3"/>
        <v>11000</v>
      </c>
      <c r="W23" s="61"/>
      <c r="X23" s="62"/>
      <c r="Y23" s="58"/>
      <c r="Z23" s="58"/>
      <c r="AA23" s="59"/>
      <c r="AB23" s="54">
        <f t="shared" si="4"/>
        <v>1.1240259740259743E-2</v>
      </c>
      <c r="AC23" s="55">
        <f t="shared" si="5"/>
        <v>11000</v>
      </c>
      <c r="AD23" s="61"/>
      <c r="AE23" s="62"/>
      <c r="AF23" s="58"/>
      <c r="AG23" s="58"/>
      <c r="AH23" s="59"/>
      <c r="AI23" s="54">
        <f t="shared" si="6"/>
        <v>1.1240259740259743E-2</v>
      </c>
      <c r="AJ23" s="55">
        <f t="shared" si="7"/>
        <v>11000</v>
      </c>
      <c r="AK23" s="61"/>
      <c r="AL23" s="62"/>
      <c r="AM23" s="58"/>
      <c r="AN23" s="58"/>
      <c r="AO23" s="59"/>
      <c r="AP23" s="54">
        <f t="shared" si="8"/>
        <v>1.1240259740259743E-2</v>
      </c>
      <c r="AQ23" s="55">
        <f t="shared" si="9"/>
        <v>11000</v>
      </c>
      <c r="AR23" s="61"/>
      <c r="AS23" s="62"/>
      <c r="AT23" s="58"/>
      <c r="AU23" s="58"/>
      <c r="AV23" s="59"/>
      <c r="AW23" s="54">
        <f t="shared" si="10"/>
        <v>1.1240259740259743E-2</v>
      </c>
      <c r="AX23" s="55">
        <f t="shared" si="11"/>
        <v>11000</v>
      </c>
      <c r="AY23" s="61"/>
      <c r="AZ23" s="62"/>
      <c r="BA23" s="58"/>
      <c r="BB23" s="58"/>
      <c r="BC23" s="59"/>
      <c r="BD23" s="54">
        <f t="shared" si="12"/>
        <v>1.1240259740259743E-2</v>
      </c>
      <c r="BE23" s="55">
        <f t="shared" si="13"/>
        <v>11000</v>
      </c>
      <c r="BF23" s="61"/>
      <c r="BG23" s="62"/>
      <c r="BH23" s="58"/>
      <c r="BI23" s="58"/>
      <c r="BJ23" s="59"/>
      <c r="BK23" s="54">
        <f t="shared" si="14"/>
        <v>1.1240259740259743E-2</v>
      </c>
      <c r="BL23" s="55">
        <f t="shared" si="15"/>
        <v>11000</v>
      </c>
      <c r="BM23" s="61"/>
      <c r="BN23" s="62"/>
      <c r="BO23" s="58"/>
      <c r="BP23" s="58"/>
      <c r="BQ23" s="59"/>
      <c r="BR23" s="54">
        <f t="shared" si="16"/>
        <v>1.1240259740259743E-2</v>
      </c>
      <c r="BS23" s="55">
        <f t="shared" si="17"/>
        <v>11000</v>
      </c>
      <c r="BT23" s="61"/>
      <c r="BU23" s="62"/>
      <c r="BV23" s="58"/>
      <c r="BW23" s="58"/>
      <c r="BX23" s="59"/>
      <c r="BY23" s="54">
        <f t="shared" si="18"/>
        <v>1.1240259740259743E-2</v>
      </c>
      <c r="BZ23" s="55">
        <f t="shared" si="19"/>
        <v>11000</v>
      </c>
      <c r="CA23" s="61"/>
      <c r="CB23" s="62"/>
      <c r="CC23" s="58"/>
      <c r="CD23" s="58"/>
      <c r="CE23" s="59"/>
      <c r="CF23" s="54">
        <f t="shared" si="20"/>
        <v>1.1240259740259743E-2</v>
      </c>
      <c r="CG23" s="55">
        <f t="shared" si="21"/>
        <v>11000</v>
      </c>
      <c r="CH23" s="61"/>
      <c r="CI23" s="62"/>
      <c r="CJ23" s="58"/>
      <c r="CK23" s="58"/>
      <c r="CL23" s="59"/>
      <c r="CM23" s="54">
        <f t="shared" si="22"/>
        <v>1.1240259740259743E-2</v>
      </c>
      <c r="CN23" s="55">
        <f t="shared" si="23"/>
        <v>11000</v>
      </c>
      <c r="CO23" s="61"/>
      <c r="CP23" s="62"/>
      <c r="CQ23" s="58"/>
      <c r="CR23" s="58"/>
      <c r="CS23" s="59"/>
      <c r="CT23" s="54">
        <f t="shared" si="24"/>
        <v>1.1240259740259743E-2</v>
      </c>
      <c r="CU23" s="55">
        <f t="shared" si="25"/>
        <v>11000</v>
      </c>
      <c r="CV23" s="61"/>
      <c r="CW23" s="62"/>
      <c r="CX23" s="58"/>
      <c r="CY23" s="58"/>
      <c r="CZ23" s="59"/>
      <c r="DA23" s="54">
        <f t="shared" si="26"/>
        <v>1.1240259740259743E-2</v>
      </c>
      <c r="DB23" s="55">
        <f t="shared" si="27"/>
        <v>11000</v>
      </c>
      <c r="DC23" s="61"/>
      <c r="DD23" s="62"/>
      <c r="DE23" s="58"/>
      <c r="DF23" s="58"/>
      <c r="DG23" s="59"/>
      <c r="DH23" s="54">
        <f t="shared" si="28"/>
        <v>1.1240259740259743E-2</v>
      </c>
      <c r="DI23" s="55">
        <f t="shared" si="29"/>
        <v>11000</v>
      </c>
      <c r="DJ23" s="61"/>
      <c r="DK23" s="62"/>
      <c r="DL23" s="58"/>
      <c r="DM23" s="58"/>
      <c r="DN23" s="59"/>
      <c r="DO23" s="54">
        <f t="shared" si="30"/>
        <v>1.1240259740259743E-2</v>
      </c>
      <c r="DP23" s="55">
        <f t="shared" si="31"/>
        <v>11000</v>
      </c>
      <c r="DQ23" s="61"/>
      <c r="DR23" s="62"/>
      <c r="DS23" s="58"/>
      <c r="DT23" s="58"/>
      <c r="DU23" s="59"/>
      <c r="DV23" s="54">
        <f t="shared" si="32"/>
        <v>1.1240259740259743E-2</v>
      </c>
      <c r="DW23" s="55">
        <f t="shared" si="33"/>
        <v>11000</v>
      </c>
      <c r="DX23" s="61"/>
      <c r="DY23" s="62"/>
      <c r="DZ23" s="58"/>
      <c r="EA23" s="58"/>
      <c r="EB23" s="59"/>
      <c r="EC23" s="54">
        <f t="shared" si="34"/>
        <v>1.1240259740259743E-2</v>
      </c>
      <c r="ED23" s="55">
        <f t="shared" si="35"/>
        <v>11000</v>
      </c>
      <c r="EE23" s="61"/>
      <c r="EF23" s="62"/>
      <c r="EG23" s="58"/>
      <c r="EH23" s="58"/>
      <c r="EI23" s="59"/>
      <c r="EJ23" s="54">
        <f t="shared" si="36"/>
        <v>1.1240259740259743E-2</v>
      </c>
      <c r="EK23" s="55">
        <f t="shared" si="37"/>
        <v>11000</v>
      </c>
      <c r="EL23" s="61"/>
      <c r="EM23" s="62"/>
      <c r="EN23" s="58"/>
      <c r="EO23" s="58"/>
      <c r="EP23" s="59"/>
      <c r="EQ23" s="54">
        <f t="shared" si="38"/>
        <v>1.1240259740259743E-2</v>
      </c>
      <c r="ER23" s="55">
        <f t="shared" si="39"/>
        <v>11000</v>
      </c>
      <c r="ES23" s="61"/>
      <c r="ET23" s="62"/>
      <c r="EU23" s="58"/>
      <c r="EV23" s="58"/>
      <c r="EW23" s="59"/>
      <c r="EX23" s="54">
        <f t="shared" si="40"/>
        <v>1.1240259740259743E-2</v>
      </c>
      <c r="EY23" s="55">
        <f t="shared" si="41"/>
        <v>11000</v>
      </c>
      <c r="EZ23" s="61"/>
      <c r="FA23" s="62"/>
      <c r="FB23" s="58"/>
      <c r="FC23" s="58"/>
      <c r="FD23" s="59"/>
      <c r="FE23" s="54">
        <f t="shared" si="42"/>
        <v>1.1240259740259743E-2</v>
      </c>
      <c r="FF23" s="55">
        <f t="shared" si="43"/>
        <v>11000</v>
      </c>
      <c r="FG23" s="61"/>
      <c r="FH23" s="62"/>
      <c r="FI23" s="58"/>
      <c r="FJ23" s="58"/>
      <c r="FK23" s="59"/>
      <c r="FL23" s="54">
        <f t="shared" si="44"/>
        <v>1.1240259740259743E-2</v>
      </c>
      <c r="FM23" s="55">
        <f t="shared" si="45"/>
        <v>11000</v>
      </c>
      <c r="FN23" s="61"/>
      <c r="FO23" s="62"/>
      <c r="FP23" s="58"/>
      <c r="FQ23" s="58"/>
      <c r="FR23" s="59"/>
      <c r="FS23" s="54">
        <f t="shared" si="46"/>
        <v>1.1240259740259743E-2</v>
      </c>
      <c r="FT23" s="55">
        <f t="shared" si="47"/>
        <v>11000</v>
      </c>
      <c r="FU23" s="61"/>
      <c r="FV23" s="62"/>
      <c r="FW23" s="58"/>
      <c r="FX23" s="58"/>
      <c r="FY23" s="59"/>
      <c r="FZ23" s="54">
        <f t="shared" si="48"/>
        <v>1.1240259740259743E-2</v>
      </c>
      <c r="GA23" s="55">
        <f t="shared" si="49"/>
        <v>11000</v>
      </c>
      <c r="GB23" s="61"/>
      <c r="GC23" s="62"/>
      <c r="GD23" s="58"/>
      <c r="GE23" s="58"/>
      <c r="GF23" s="59"/>
      <c r="GG23" s="54">
        <f t="shared" si="50"/>
        <v>1.1240259740259743E-2</v>
      </c>
      <c r="GH23" s="55">
        <f t="shared" si="51"/>
        <v>11000</v>
      </c>
      <c r="GI23" s="61"/>
      <c r="GJ23" s="62"/>
      <c r="GK23" s="58"/>
      <c r="GL23" s="58"/>
      <c r="GM23" s="59"/>
      <c r="GN23" s="54">
        <f t="shared" si="52"/>
        <v>1.1240259740259743E-2</v>
      </c>
      <c r="GO23" s="55">
        <f t="shared" si="53"/>
        <v>11000</v>
      </c>
      <c r="GP23" s="61"/>
      <c r="GQ23" s="62"/>
      <c r="GR23" s="58"/>
      <c r="GS23" s="58"/>
      <c r="GT23" s="59"/>
      <c r="GU23" s="54">
        <f t="shared" si="54"/>
        <v>1.1240259740259743E-2</v>
      </c>
      <c r="GV23" s="55">
        <f t="shared" si="55"/>
        <v>11000</v>
      </c>
    </row>
    <row r="24" spans="1:204" s="60" customFormat="1">
      <c r="A24" s="57">
        <v>21</v>
      </c>
      <c r="B24" s="61"/>
      <c r="C24" s="62"/>
      <c r="D24" s="58">
        <v>10</v>
      </c>
      <c r="E24" s="58"/>
      <c r="F24" s="59"/>
      <c r="G24" s="54">
        <f t="shared" si="57"/>
        <v>6.6948051948051961E-3</v>
      </c>
      <c r="H24" s="55">
        <f t="shared" si="56"/>
        <v>11000</v>
      </c>
      <c r="I24" s="61"/>
      <c r="J24" s="62"/>
      <c r="K24" s="58"/>
      <c r="L24" s="58"/>
      <c r="M24" s="59"/>
      <c r="N24" s="54">
        <f t="shared" si="0"/>
        <v>1.1240259740259743E-2</v>
      </c>
      <c r="O24" s="55">
        <f t="shared" si="1"/>
        <v>11000</v>
      </c>
      <c r="P24" s="61"/>
      <c r="Q24" s="62"/>
      <c r="R24" s="58"/>
      <c r="S24" s="58"/>
      <c r="T24" s="59"/>
      <c r="U24" s="54">
        <f t="shared" si="2"/>
        <v>1.1240259740259743E-2</v>
      </c>
      <c r="V24" s="55">
        <f t="shared" si="3"/>
        <v>11000</v>
      </c>
      <c r="W24" s="61"/>
      <c r="X24" s="62"/>
      <c r="Y24" s="58"/>
      <c r="Z24" s="58"/>
      <c r="AA24" s="59"/>
      <c r="AB24" s="54">
        <f t="shared" si="4"/>
        <v>1.1240259740259743E-2</v>
      </c>
      <c r="AC24" s="55">
        <f t="shared" si="5"/>
        <v>11000</v>
      </c>
      <c r="AD24" s="61"/>
      <c r="AE24" s="62"/>
      <c r="AF24" s="58"/>
      <c r="AG24" s="58"/>
      <c r="AH24" s="59"/>
      <c r="AI24" s="54">
        <f t="shared" si="6"/>
        <v>1.1240259740259743E-2</v>
      </c>
      <c r="AJ24" s="55">
        <f t="shared" si="7"/>
        <v>11000</v>
      </c>
      <c r="AK24" s="61"/>
      <c r="AL24" s="62"/>
      <c r="AM24" s="58"/>
      <c r="AN24" s="58"/>
      <c r="AO24" s="59"/>
      <c r="AP24" s="54">
        <f t="shared" si="8"/>
        <v>1.1240259740259743E-2</v>
      </c>
      <c r="AQ24" s="55">
        <f t="shared" si="9"/>
        <v>11000</v>
      </c>
      <c r="AR24" s="61"/>
      <c r="AS24" s="62"/>
      <c r="AT24" s="58"/>
      <c r="AU24" s="58"/>
      <c r="AV24" s="59"/>
      <c r="AW24" s="54">
        <f t="shared" si="10"/>
        <v>1.1240259740259743E-2</v>
      </c>
      <c r="AX24" s="55">
        <f t="shared" si="11"/>
        <v>11000</v>
      </c>
      <c r="AY24" s="61"/>
      <c r="AZ24" s="62"/>
      <c r="BA24" s="58"/>
      <c r="BB24" s="58"/>
      <c r="BC24" s="59"/>
      <c r="BD24" s="54">
        <f t="shared" si="12"/>
        <v>1.1240259740259743E-2</v>
      </c>
      <c r="BE24" s="55">
        <f t="shared" si="13"/>
        <v>11000</v>
      </c>
      <c r="BF24" s="61"/>
      <c r="BG24" s="62"/>
      <c r="BH24" s="58"/>
      <c r="BI24" s="58"/>
      <c r="BJ24" s="59"/>
      <c r="BK24" s="54">
        <f t="shared" si="14"/>
        <v>1.1240259740259743E-2</v>
      </c>
      <c r="BL24" s="55">
        <f t="shared" si="15"/>
        <v>11000</v>
      </c>
      <c r="BM24" s="61"/>
      <c r="BN24" s="62"/>
      <c r="BO24" s="58"/>
      <c r="BP24" s="58"/>
      <c r="BQ24" s="59"/>
      <c r="BR24" s="54">
        <f t="shared" si="16"/>
        <v>1.1240259740259743E-2</v>
      </c>
      <c r="BS24" s="55">
        <f t="shared" si="17"/>
        <v>11000</v>
      </c>
      <c r="BT24" s="61"/>
      <c r="BU24" s="62"/>
      <c r="BV24" s="58"/>
      <c r="BW24" s="58"/>
      <c r="BX24" s="59"/>
      <c r="BY24" s="54">
        <f t="shared" si="18"/>
        <v>1.1240259740259743E-2</v>
      </c>
      <c r="BZ24" s="55">
        <f t="shared" si="19"/>
        <v>11000</v>
      </c>
      <c r="CA24" s="61"/>
      <c r="CB24" s="62"/>
      <c r="CC24" s="58"/>
      <c r="CD24" s="58"/>
      <c r="CE24" s="59"/>
      <c r="CF24" s="54">
        <f t="shared" si="20"/>
        <v>1.1240259740259743E-2</v>
      </c>
      <c r="CG24" s="55">
        <f t="shared" si="21"/>
        <v>11000</v>
      </c>
      <c r="CH24" s="61"/>
      <c r="CI24" s="62"/>
      <c r="CJ24" s="58"/>
      <c r="CK24" s="58"/>
      <c r="CL24" s="59"/>
      <c r="CM24" s="54">
        <f t="shared" si="22"/>
        <v>1.1240259740259743E-2</v>
      </c>
      <c r="CN24" s="55">
        <f t="shared" si="23"/>
        <v>11000</v>
      </c>
      <c r="CO24" s="61"/>
      <c r="CP24" s="62"/>
      <c r="CQ24" s="58"/>
      <c r="CR24" s="58"/>
      <c r="CS24" s="59"/>
      <c r="CT24" s="54">
        <f t="shared" si="24"/>
        <v>1.1240259740259743E-2</v>
      </c>
      <c r="CU24" s="55">
        <f t="shared" si="25"/>
        <v>11000</v>
      </c>
      <c r="CV24" s="61"/>
      <c r="CW24" s="62"/>
      <c r="CX24" s="58"/>
      <c r="CY24" s="58"/>
      <c r="CZ24" s="59"/>
      <c r="DA24" s="54">
        <f t="shared" si="26"/>
        <v>1.1240259740259743E-2</v>
      </c>
      <c r="DB24" s="55">
        <f t="shared" si="27"/>
        <v>11000</v>
      </c>
      <c r="DC24" s="61"/>
      <c r="DD24" s="62"/>
      <c r="DE24" s="58"/>
      <c r="DF24" s="58"/>
      <c r="DG24" s="59"/>
      <c r="DH24" s="54">
        <f t="shared" si="28"/>
        <v>1.1240259740259743E-2</v>
      </c>
      <c r="DI24" s="55">
        <f t="shared" si="29"/>
        <v>11000</v>
      </c>
      <c r="DJ24" s="61"/>
      <c r="DK24" s="62"/>
      <c r="DL24" s="58"/>
      <c r="DM24" s="58"/>
      <c r="DN24" s="59"/>
      <c r="DO24" s="54">
        <f t="shared" si="30"/>
        <v>1.1240259740259743E-2</v>
      </c>
      <c r="DP24" s="55">
        <f t="shared" si="31"/>
        <v>11000</v>
      </c>
      <c r="DQ24" s="61"/>
      <c r="DR24" s="62"/>
      <c r="DS24" s="58"/>
      <c r="DT24" s="58"/>
      <c r="DU24" s="59"/>
      <c r="DV24" s="54">
        <f t="shared" si="32"/>
        <v>1.1240259740259743E-2</v>
      </c>
      <c r="DW24" s="55">
        <f t="shared" si="33"/>
        <v>11000</v>
      </c>
      <c r="DX24" s="61"/>
      <c r="DY24" s="62"/>
      <c r="DZ24" s="58"/>
      <c r="EA24" s="58"/>
      <c r="EB24" s="59"/>
      <c r="EC24" s="54">
        <f t="shared" si="34"/>
        <v>1.1240259740259743E-2</v>
      </c>
      <c r="ED24" s="55">
        <f t="shared" si="35"/>
        <v>11000</v>
      </c>
      <c r="EE24" s="61"/>
      <c r="EF24" s="62"/>
      <c r="EG24" s="58"/>
      <c r="EH24" s="58"/>
      <c r="EI24" s="59"/>
      <c r="EJ24" s="54">
        <f t="shared" si="36"/>
        <v>1.1240259740259743E-2</v>
      </c>
      <c r="EK24" s="55">
        <f t="shared" si="37"/>
        <v>11000</v>
      </c>
      <c r="EL24" s="61"/>
      <c r="EM24" s="62"/>
      <c r="EN24" s="58"/>
      <c r="EO24" s="58"/>
      <c r="EP24" s="59"/>
      <c r="EQ24" s="54">
        <f t="shared" si="38"/>
        <v>1.1240259740259743E-2</v>
      </c>
      <c r="ER24" s="55">
        <f t="shared" si="39"/>
        <v>11000</v>
      </c>
      <c r="ES24" s="61"/>
      <c r="ET24" s="62"/>
      <c r="EU24" s="58"/>
      <c r="EV24" s="58"/>
      <c r="EW24" s="59"/>
      <c r="EX24" s="54">
        <f t="shared" si="40"/>
        <v>1.1240259740259743E-2</v>
      </c>
      <c r="EY24" s="55">
        <f t="shared" si="41"/>
        <v>11000</v>
      </c>
      <c r="EZ24" s="61"/>
      <c r="FA24" s="62"/>
      <c r="FB24" s="58"/>
      <c r="FC24" s="58"/>
      <c r="FD24" s="59"/>
      <c r="FE24" s="54">
        <f t="shared" si="42"/>
        <v>1.1240259740259743E-2</v>
      </c>
      <c r="FF24" s="55">
        <f t="shared" si="43"/>
        <v>11000</v>
      </c>
      <c r="FG24" s="61"/>
      <c r="FH24" s="62"/>
      <c r="FI24" s="58"/>
      <c r="FJ24" s="58"/>
      <c r="FK24" s="59"/>
      <c r="FL24" s="54">
        <f t="shared" si="44"/>
        <v>1.1240259740259743E-2</v>
      </c>
      <c r="FM24" s="55">
        <f t="shared" si="45"/>
        <v>11000</v>
      </c>
      <c r="FN24" s="61"/>
      <c r="FO24" s="62"/>
      <c r="FP24" s="58"/>
      <c r="FQ24" s="58"/>
      <c r="FR24" s="59"/>
      <c r="FS24" s="54">
        <f t="shared" si="46"/>
        <v>1.1240259740259743E-2</v>
      </c>
      <c r="FT24" s="55">
        <f t="shared" si="47"/>
        <v>11000</v>
      </c>
      <c r="FU24" s="61"/>
      <c r="FV24" s="62"/>
      <c r="FW24" s="58"/>
      <c r="FX24" s="58"/>
      <c r="FY24" s="59"/>
      <c r="FZ24" s="54">
        <f t="shared" si="48"/>
        <v>1.1240259740259743E-2</v>
      </c>
      <c r="GA24" s="55">
        <f t="shared" si="49"/>
        <v>11000</v>
      </c>
      <c r="GB24" s="61"/>
      <c r="GC24" s="62"/>
      <c r="GD24" s="58"/>
      <c r="GE24" s="58"/>
      <c r="GF24" s="59"/>
      <c r="GG24" s="54">
        <f t="shared" si="50"/>
        <v>1.1240259740259743E-2</v>
      </c>
      <c r="GH24" s="55">
        <f t="shared" si="51"/>
        <v>11000</v>
      </c>
      <c r="GI24" s="61"/>
      <c r="GJ24" s="62"/>
      <c r="GK24" s="58"/>
      <c r="GL24" s="58"/>
      <c r="GM24" s="59"/>
      <c r="GN24" s="54">
        <f t="shared" si="52"/>
        <v>1.1240259740259743E-2</v>
      </c>
      <c r="GO24" s="55">
        <f t="shared" si="53"/>
        <v>11000</v>
      </c>
      <c r="GP24" s="61"/>
      <c r="GQ24" s="62"/>
      <c r="GR24" s="58"/>
      <c r="GS24" s="58"/>
      <c r="GT24" s="59"/>
      <c r="GU24" s="54">
        <f t="shared" si="54"/>
        <v>1.1240259740259743E-2</v>
      </c>
      <c r="GV24" s="55">
        <f t="shared" si="55"/>
        <v>11000</v>
      </c>
    </row>
    <row r="25" spans="1:204" s="60" customFormat="1">
      <c r="A25" s="57">
        <v>22</v>
      </c>
      <c r="B25" s="61"/>
      <c r="C25" s="62"/>
      <c r="D25" s="58">
        <v>10</v>
      </c>
      <c r="E25" s="58"/>
      <c r="F25" s="59"/>
      <c r="G25" s="54">
        <f t="shared" si="57"/>
        <v>7.1493506493506501E-3</v>
      </c>
      <c r="H25" s="55">
        <f t="shared" si="56"/>
        <v>11000</v>
      </c>
      <c r="I25" s="61"/>
      <c r="J25" s="62"/>
      <c r="K25" s="58"/>
      <c r="L25" s="58"/>
      <c r="M25" s="59"/>
      <c r="N25" s="54">
        <f t="shared" si="0"/>
        <v>1.1240259740259743E-2</v>
      </c>
      <c r="O25" s="55">
        <f t="shared" si="1"/>
        <v>11000</v>
      </c>
      <c r="P25" s="61"/>
      <c r="Q25" s="62"/>
      <c r="R25" s="58"/>
      <c r="S25" s="58"/>
      <c r="T25" s="59"/>
      <c r="U25" s="54">
        <f t="shared" si="2"/>
        <v>1.1240259740259743E-2</v>
      </c>
      <c r="V25" s="55">
        <f t="shared" si="3"/>
        <v>11000</v>
      </c>
      <c r="W25" s="61"/>
      <c r="X25" s="62"/>
      <c r="Y25" s="58"/>
      <c r="Z25" s="58"/>
      <c r="AA25" s="59"/>
      <c r="AB25" s="54">
        <f t="shared" si="4"/>
        <v>1.1240259740259743E-2</v>
      </c>
      <c r="AC25" s="55">
        <f t="shared" si="5"/>
        <v>11000</v>
      </c>
      <c r="AD25" s="61"/>
      <c r="AE25" s="62"/>
      <c r="AF25" s="58"/>
      <c r="AG25" s="58"/>
      <c r="AH25" s="59"/>
      <c r="AI25" s="54">
        <f t="shared" si="6"/>
        <v>1.1240259740259743E-2</v>
      </c>
      <c r="AJ25" s="55">
        <f t="shared" si="7"/>
        <v>11000</v>
      </c>
      <c r="AK25" s="61"/>
      <c r="AL25" s="62"/>
      <c r="AM25" s="58"/>
      <c r="AN25" s="58"/>
      <c r="AO25" s="59"/>
      <c r="AP25" s="54">
        <f t="shared" si="8"/>
        <v>1.1240259740259743E-2</v>
      </c>
      <c r="AQ25" s="55">
        <f t="shared" si="9"/>
        <v>11000</v>
      </c>
      <c r="AR25" s="61"/>
      <c r="AS25" s="62"/>
      <c r="AT25" s="58"/>
      <c r="AU25" s="58"/>
      <c r="AV25" s="59"/>
      <c r="AW25" s="54">
        <f t="shared" si="10"/>
        <v>1.1240259740259743E-2</v>
      </c>
      <c r="AX25" s="55">
        <f t="shared" si="11"/>
        <v>11000</v>
      </c>
      <c r="AY25" s="61"/>
      <c r="AZ25" s="62"/>
      <c r="BA25" s="58"/>
      <c r="BB25" s="58"/>
      <c r="BC25" s="59"/>
      <c r="BD25" s="54">
        <f t="shared" si="12"/>
        <v>1.1240259740259743E-2</v>
      </c>
      <c r="BE25" s="55">
        <f t="shared" si="13"/>
        <v>11000</v>
      </c>
      <c r="BF25" s="61"/>
      <c r="BG25" s="62"/>
      <c r="BH25" s="58"/>
      <c r="BI25" s="58"/>
      <c r="BJ25" s="59"/>
      <c r="BK25" s="54">
        <f t="shared" si="14"/>
        <v>1.1240259740259743E-2</v>
      </c>
      <c r="BL25" s="55">
        <f t="shared" si="15"/>
        <v>11000</v>
      </c>
      <c r="BM25" s="61"/>
      <c r="BN25" s="62"/>
      <c r="BO25" s="58"/>
      <c r="BP25" s="58"/>
      <c r="BQ25" s="59"/>
      <c r="BR25" s="54">
        <f t="shared" si="16"/>
        <v>1.1240259740259743E-2</v>
      </c>
      <c r="BS25" s="55">
        <f t="shared" si="17"/>
        <v>11000</v>
      </c>
      <c r="BT25" s="61"/>
      <c r="BU25" s="62"/>
      <c r="BV25" s="58"/>
      <c r="BW25" s="58"/>
      <c r="BX25" s="59"/>
      <c r="BY25" s="54">
        <f t="shared" si="18"/>
        <v>1.1240259740259743E-2</v>
      </c>
      <c r="BZ25" s="55">
        <f t="shared" si="19"/>
        <v>11000</v>
      </c>
      <c r="CA25" s="61"/>
      <c r="CB25" s="62"/>
      <c r="CC25" s="58"/>
      <c r="CD25" s="58"/>
      <c r="CE25" s="59"/>
      <c r="CF25" s="54">
        <f t="shared" si="20"/>
        <v>1.1240259740259743E-2</v>
      </c>
      <c r="CG25" s="55">
        <f t="shared" si="21"/>
        <v>11000</v>
      </c>
      <c r="CH25" s="61"/>
      <c r="CI25" s="62"/>
      <c r="CJ25" s="58"/>
      <c r="CK25" s="58"/>
      <c r="CL25" s="59"/>
      <c r="CM25" s="54">
        <f t="shared" si="22"/>
        <v>1.1240259740259743E-2</v>
      </c>
      <c r="CN25" s="55">
        <f t="shared" si="23"/>
        <v>11000</v>
      </c>
      <c r="CO25" s="61"/>
      <c r="CP25" s="62"/>
      <c r="CQ25" s="58"/>
      <c r="CR25" s="58"/>
      <c r="CS25" s="59"/>
      <c r="CT25" s="54">
        <f t="shared" si="24"/>
        <v>1.1240259740259743E-2</v>
      </c>
      <c r="CU25" s="55">
        <f t="shared" si="25"/>
        <v>11000</v>
      </c>
      <c r="CV25" s="61"/>
      <c r="CW25" s="62"/>
      <c r="CX25" s="58"/>
      <c r="CY25" s="58"/>
      <c r="CZ25" s="59"/>
      <c r="DA25" s="54">
        <f t="shared" si="26"/>
        <v>1.1240259740259743E-2</v>
      </c>
      <c r="DB25" s="55">
        <f t="shared" si="27"/>
        <v>11000</v>
      </c>
      <c r="DC25" s="61"/>
      <c r="DD25" s="62"/>
      <c r="DE25" s="58"/>
      <c r="DF25" s="58"/>
      <c r="DG25" s="59"/>
      <c r="DH25" s="54">
        <f t="shared" si="28"/>
        <v>1.1240259740259743E-2</v>
      </c>
      <c r="DI25" s="55">
        <f t="shared" si="29"/>
        <v>11000</v>
      </c>
      <c r="DJ25" s="61"/>
      <c r="DK25" s="62"/>
      <c r="DL25" s="58"/>
      <c r="DM25" s="58"/>
      <c r="DN25" s="59"/>
      <c r="DO25" s="54">
        <f t="shared" si="30"/>
        <v>1.1240259740259743E-2</v>
      </c>
      <c r="DP25" s="55">
        <f t="shared" si="31"/>
        <v>11000</v>
      </c>
      <c r="DQ25" s="61"/>
      <c r="DR25" s="62"/>
      <c r="DS25" s="58"/>
      <c r="DT25" s="58"/>
      <c r="DU25" s="59"/>
      <c r="DV25" s="54">
        <f t="shared" si="32"/>
        <v>1.1240259740259743E-2</v>
      </c>
      <c r="DW25" s="55">
        <f t="shared" si="33"/>
        <v>11000</v>
      </c>
      <c r="DX25" s="61"/>
      <c r="DY25" s="62"/>
      <c r="DZ25" s="58"/>
      <c r="EA25" s="58"/>
      <c r="EB25" s="59"/>
      <c r="EC25" s="54">
        <f t="shared" si="34"/>
        <v>1.1240259740259743E-2</v>
      </c>
      <c r="ED25" s="55">
        <f t="shared" si="35"/>
        <v>11000</v>
      </c>
      <c r="EE25" s="61"/>
      <c r="EF25" s="62"/>
      <c r="EG25" s="58"/>
      <c r="EH25" s="58"/>
      <c r="EI25" s="59"/>
      <c r="EJ25" s="54">
        <f t="shared" si="36"/>
        <v>1.1240259740259743E-2</v>
      </c>
      <c r="EK25" s="55">
        <f t="shared" si="37"/>
        <v>11000</v>
      </c>
      <c r="EL25" s="61"/>
      <c r="EM25" s="62"/>
      <c r="EN25" s="58"/>
      <c r="EO25" s="58"/>
      <c r="EP25" s="59"/>
      <c r="EQ25" s="54">
        <f t="shared" si="38"/>
        <v>1.1240259740259743E-2</v>
      </c>
      <c r="ER25" s="55">
        <f t="shared" si="39"/>
        <v>11000</v>
      </c>
      <c r="ES25" s="61"/>
      <c r="ET25" s="62"/>
      <c r="EU25" s="58"/>
      <c r="EV25" s="58"/>
      <c r="EW25" s="59"/>
      <c r="EX25" s="54">
        <f t="shared" si="40"/>
        <v>1.1240259740259743E-2</v>
      </c>
      <c r="EY25" s="55">
        <f t="shared" si="41"/>
        <v>11000</v>
      </c>
      <c r="EZ25" s="61"/>
      <c r="FA25" s="62"/>
      <c r="FB25" s="58"/>
      <c r="FC25" s="58"/>
      <c r="FD25" s="59"/>
      <c r="FE25" s="54">
        <f t="shared" si="42"/>
        <v>1.1240259740259743E-2</v>
      </c>
      <c r="FF25" s="55">
        <f t="shared" si="43"/>
        <v>11000</v>
      </c>
      <c r="FG25" s="61"/>
      <c r="FH25" s="62"/>
      <c r="FI25" s="58"/>
      <c r="FJ25" s="58"/>
      <c r="FK25" s="59"/>
      <c r="FL25" s="54">
        <f t="shared" si="44"/>
        <v>1.1240259740259743E-2</v>
      </c>
      <c r="FM25" s="55">
        <f t="shared" si="45"/>
        <v>11000</v>
      </c>
      <c r="FN25" s="61"/>
      <c r="FO25" s="62"/>
      <c r="FP25" s="58"/>
      <c r="FQ25" s="58"/>
      <c r="FR25" s="59"/>
      <c r="FS25" s="54">
        <f t="shared" si="46"/>
        <v>1.1240259740259743E-2</v>
      </c>
      <c r="FT25" s="55">
        <f t="shared" si="47"/>
        <v>11000</v>
      </c>
      <c r="FU25" s="61"/>
      <c r="FV25" s="62"/>
      <c r="FW25" s="58"/>
      <c r="FX25" s="58"/>
      <c r="FY25" s="59"/>
      <c r="FZ25" s="54">
        <f t="shared" si="48"/>
        <v>1.1240259740259743E-2</v>
      </c>
      <c r="GA25" s="55">
        <f t="shared" si="49"/>
        <v>11000</v>
      </c>
      <c r="GB25" s="61"/>
      <c r="GC25" s="62"/>
      <c r="GD25" s="58"/>
      <c r="GE25" s="58"/>
      <c r="GF25" s="59"/>
      <c r="GG25" s="54">
        <f t="shared" si="50"/>
        <v>1.1240259740259743E-2</v>
      </c>
      <c r="GH25" s="55">
        <f t="shared" si="51"/>
        <v>11000</v>
      </c>
      <c r="GI25" s="61"/>
      <c r="GJ25" s="62"/>
      <c r="GK25" s="58"/>
      <c r="GL25" s="58"/>
      <c r="GM25" s="59"/>
      <c r="GN25" s="54">
        <f t="shared" si="52"/>
        <v>1.1240259740259743E-2</v>
      </c>
      <c r="GO25" s="55">
        <f t="shared" si="53"/>
        <v>11000</v>
      </c>
      <c r="GP25" s="61"/>
      <c r="GQ25" s="62"/>
      <c r="GR25" s="58"/>
      <c r="GS25" s="58"/>
      <c r="GT25" s="59"/>
      <c r="GU25" s="54">
        <f t="shared" si="54"/>
        <v>1.1240259740259743E-2</v>
      </c>
      <c r="GV25" s="55">
        <f t="shared" si="55"/>
        <v>11000</v>
      </c>
    </row>
    <row r="26" spans="1:204" s="60" customFormat="1">
      <c r="A26" s="57">
        <v>23</v>
      </c>
      <c r="B26" s="61"/>
      <c r="C26" s="62"/>
      <c r="D26" s="58">
        <v>10</v>
      </c>
      <c r="E26" s="58"/>
      <c r="F26" s="59"/>
      <c r="G26" s="54">
        <f t="shared" si="57"/>
        <v>7.603896103896105E-3</v>
      </c>
      <c r="H26" s="55">
        <f t="shared" si="56"/>
        <v>11000</v>
      </c>
      <c r="I26" s="61"/>
      <c r="J26" s="62"/>
      <c r="K26" s="58"/>
      <c r="L26" s="58"/>
      <c r="M26" s="59"/>
      <c r="N26" s="54">
        <f t="shared" si="0"/>
        <v>1.1240259740259743E-2</v>
      </c>
      <c r="O26" s="55">
        <f t="shared" si="1"/>
        <v>11000</v>
      </c>
      <c r="P26" s="61"/>
      <c r="Q26" s="62"/>
      <c r="R26" s="58"/>
      <c r="S26" s="58"/>
      <c r="T26" s="59"/>
      <c r="U26" s="54">
        <f t="shared" si="2"/>
        <v>1.1240259740259743E-2</v>
      </c>
      <c r="V26" s="55">
        <f t="shared" si="3"/>
        <v>11000</v>
      </c>
      <c r="W26" s="61"/>
      <c r="X26" s="62"/>
      <c r="Y26" s="58"/>
      <c r="Z26" s="58"/>
      <c r="AA26" s="59"/>
      <c r="AB26" s="54">
        <f t="shared" si="4"/>
        <v>1.1240259740259743E-2</v>
      </c>
      <c r="AC26" s="55">
        <f t="shared" si="5"/>
        <v>11000</v>
      </c>
      <c r="AD26" s="61"/>
      <c r="AE26" s="62"/>
      <c r="AF26" s="58"/>
      <c r="AG26" s="58"/>
      <c r="AH26" s="59"/>
      <c r="AI26" s="54">
        <f t="shared" si="6"/>
        <v>1.1240259740259743E-2</v>
      </c>
      <c r="AJ26" s="55">
        <f t="shared" si="7"/>
        <v>11000</v>
      </c>
      <c r="AK26" s="61"/>
      <c r="AL26" s="62"/>
      <c r="AM26" s="58"/>
      <c r="AN26" s="58"/>
      <c r="AO26" s="59"/>
      <c r="AP26" s="54">
        <f t="shared" si="8"/>
        <v>1.1240259740259743E-2</v>
      </c>
      <c r="AQ26" s="55">
        <f t="shared" si="9"/>
        <v>11000</v>
      </c>
      <c r="AR26" s="61"/>
      <c r="AS26" s="62"/>
      <c r="AT26" s="58"/>
      <c r="AU26" s="58"/>
      <c r="AV26" s="59"/>
      <c r="AW26" s="54">
        <f t="shared" si="10"/>
        <v>1.1240259740259743E-2</v>
      </c>
      <c r="AX26" s="55">
        <f t="shared" si="11"/>
        <v>11000</v>
      </c>
      <c r="AY26" s="61"/>
      <c r="AZ26" s="62"/>
      <c r="BA26" s="58"/>
      <c r="BB26" s="58"/>
      <c r="BC26" s="59"/>
      <c r="BD26" s="54">
        <f t="shared" si="12"/>
        <v>1.1240259740259743E-2</v>
      </c>
      <c r="BE26" s="55">
        <f t="shared" si="13"/>
        <v>11000</v>
      </c>
      <c r="BF26" s="61"/>
      <c r="BG26" s="62"/>
      <c r="BH26" s="58"/>
      <c r="BI26" s="58"/>
      <c r="BJ26" s="59"/>
      <c r="BK26" s="54">
        <f t="shared" si="14"/>
        <v>1.1240259740259743E-2</v>
      </c>
      <c r="BL26" s="55">
        <f t="shared" si="15"/>
        <v>11000</v>
      </c>
      <c r="BM26" s="61"/>
      <c r="BN26" s="62"/>
      <c r="BO26" s="58"/>
      <c r="BP26" s="58"/>
      <c r="BQ26" s="59"/>
      <c r="BR26" s="54">
        <f t="shared" si="16"/>
        <v>1.1240259740259743E-2</v>
      </c>
      <c r="BS26" s="55">
        <f t="shared" si="17"/>
        <v>11000</v>
      </c>
      <c r="BT26" s="61"/>
      <c r="BU26" s="62"/>
      <c r="BV26" s="58"/>
      <c r="BW26" s="58"/>
      <c r="BX26" s="59"/>
      <c r="BY26" s="54">
        <f t="shared" si="18"/>
        <v>1.1240259740259743E-2</v>
      </c>
      <c r="BZ26" s="55">
        <f t="shared" si="19"/>
        <v>11000</v>
      </c>
      <c r="CA26" s="61"/>
      <c r="CB26" s="62"/>
      <c r="CC26" s="58"/>
      <c r="CD26" s="58"/>
      <c r="CE26" s="59"/>
      <c r="CF26" s="54">
        <f t="shared" si="20"/>
        <v>1.1240259740259743E-2</v>
      </c>
      <c r="CG26" s="55">
        <f t="shared" si="21"/>
        <v>11000</v>
      </c>
      <c r="CH26" s="61"/>
      <c r="CI26" s="62"/>
      <c r="CJ26" s="58"/>
      <c r="CK26" s="58"/>
      <c r="CL26" s="59"/>
      <c r="CM26" s="54">
        <f t="shared" si="22"/>
        <v>1.1240259740259743E-2</v>
      </c>
      <c r="CN26" s="55">
        <f t="shared" si="23"/>
        <v>11000</v>
      </c>
      <c r="CO26" s="61"/>
      <c r="CP26" s="62"/>
      <c r="CQ26" s="58"/>
      <c r="CR26" s="58"/>
      <c r="CS26" s="59"/>
      <c r="CT26" s="54">
        <f t="shared" si="24"/>
        <v>1.1240259740259743E-2</v>
      </c>
      <c r="CU26" s="55">
        <f t="shared" si="25"/>
        <v>11000</v>
      </c>
      <c r="CV26" s="61"/>
      <c r="CW26" s="62"/>
      <c r="CX26" s="58"/>
      <c r="CY26" s="58"/>
      <c r="CZ26" s="59"/>
      <c r="DA26" s="54">
        <f t="shared" si="26"/>
        <v>1.1240259740259743E-2</v>
      </c>
      <c r="DB26" s="55">
        <f t="shared" si="27"/>
        <v>11000</v>
      </c>
      <c r="DC26" s="61"/>
      <c r="DD26" s="62"/>
      <c r="DE26" s="58"/>
      <c r="DF26" s="58"/>
      <c r="DG26" s="59"/>
      <c r="DH26" s="54">
        <f t="shared" si="28"/>
        <v>1.1240259740259743E-2</v>
      </c>
      <c r="DI26" s="55">
        <f t="shared" si="29"/>
        <v>11000</v>
      </c>
      <c r="DJ26" s="61"/>
      <c r="DK26" s="62"/>
      <c r="DL26" s="58"/>
      <c r="DM26" s="58"/>
      <c r="DN26" s="59"/>
      <c r="DO26" s="54">
        <f t="shared" si="30"/>
        <v>1.1240259740259743E-2</v>
      </c>
      <c r="DP26" s="55">
        <f t="shared" si="31"/>
        <v>11000</v>
      </c>
      <c r="DQ26" s="61"/>
      <c r="DR26" s="62"/>
      <c r="DS26" s="58"/>
      <c r="DT26" s="58"/>
      <c r="DU26" s="59"/>
      <c r="DV26" s="54">
        <f t="shared" si="32"/>
        <v>1.1240259740259743E-2</v>
      </c>
      <c r="DW26" s="55">
        <f t="shared" si="33"/>
        <v>11000</v>
      </c>
      <c r="DX26" s="61"/>
      <c r="DY26" s="62"/>
      <c r="DZ26" s="58"/>
      <c r="EA26" s="58"/>
      <c r="EB26" s="59"/>
      <c r="EC26" s="54">
        <f t="shared" si="34"/>
        <v>1.1240259740259743E-2</v>
      </c>
      <c r="ED26" s="55">
        <f t="shared" si="35"/>
        <v>11000</v>
      </c>
      <c r="EE26" s="61"/>
      <c r="EF26" s="62"/>
      <c r="EG26" s="58"/>
      <c r="EH26" s="58"/>
      <c r="EI26" s="59"/>
      <c r="EJ26" s="54">
        <f t="shared" si="36"/>
        <v>1.1240259740259743E-2</v>
      </c>
      <c r="EK26" s="55">
        <f t="shared" si="37"/>
        <v>11000</v>
      </c>
      <c r="EL26" s="61"/>
      <c r="EM26" s="62"/>
      <c r="EN26" s="58"/>
      <c r="EO26" s="58"/>
      <c r="EP26" s="59"/>
      <c r="EQ26" s="54">
        <f t="shared" si="38"/>
        <v>1.1240259740259743E-2</v>
      </c>
      <c r="ER26" s="55">
        <f t="shared" si="39"/>
        <v>11000</v>
      </c>
      <c r="ES26" s="61"/>
      <c r="ET26" s="62"/>
      <c r="EU26" s="58"/>
      <c r="EV26" s="58"/>
      <c r="EW26" s="59"/>
      <c r="EX26" s="54">
        <f t="shared" si="40"/>
        <v>1.1240259740259743E-2</v>
      </c>
      <c r="EY26" s="55">
        <f t="shared" si="41"/>
        <v>11000</v>
      </c>
      <c r="EZ26" s="61"/>
      <c r="FA26" s="62"/>
      <c r="FB26" s="58"/>
      <c r="FC26" s="58"/>
      <c r="FD26" s="59"/>
      <c r="FE26" s="54">
        <f t="shared" si="42"/>
        <v>1.1240259740259743E-2</v>
      </c>
      <c r="FF26" s="55">
        <f t="shared" si="43"/>
        <v>11000</v>
      </c>
      <c r="FG26" s="61"/>
      <c r="FH26" s="62"/>
      <c r="FI26" s="58"/>
      <c r="FJ26" s="58"/>
      <c r="FK26" s="59"/>
      <c r="FL26" s="54">
        <f t="shared" si="44"/>
        <v>1.1240259740259743E-2</v>
      </c>
      <c r="FM26" s="55">
        <f t="shared" si="45"/>
        <v>11000</v>
      </c>
      <c r="FN26" s="61"/>
      <c r="FO26" s="62"/>
      <c r="FP26" s="58"/>
      <c r="FQ26" s="58"/>
      <c r="FR26" s="59"/>
      <c r="FS26" s="54">
        <f t="shared" si="46"/>
        <v>1.1240259740259743E-2</v>
      </c>
      <c r="FT26" s="55">
        <f t="shared" si="47"/>
        <v>11000</v>
      </c>
      <c r="FU26" s="61"/>
      <c r="FV26" s="62"/>
      <c r="FW26" s="58"/>
      <c r="FX26" s="58"/>
      <c r="FY26" s="59"/>
      <c r="FZ26" s="54">
        <f t="shared" si="48"/>
        <v>1.1240259740259743E-2</v>
      </c>
      <c r="GA26" s="55">
        <f t="shared" si="49"/>
        <v>11000</v>
      </c>
      <c r="GB26" s="61"/>
      <c r="GC26" s="62"/>
      <c r="GD26" s="58"/>
      <c r="GE26" s="58"/>
      <c r="GF26" s="59"/>
      <c r="GG26" s="54">
        <f t="shared" si="50"/>
        <v>1.1240259740259743E-2</v>
      </c>
      <c r="GH26" s="55">
        <f t="shared" si="51"/>
        <v>11000</v>
      </c>
      <c r="GI26" s="61"/>
      <c r="GJ26" s="62"/>
      <c r="GK26" s="58"/>
      <c r="GL26" s="58"/>
      <c r="GM26" s="59"/>
      <c r="GN26" s="54">
        <f t="shared" si="52"/>
        <v>1.1240259740259743E-2</v>
      </c>
      <c r="GO26" s="55">
        <f t="shared" si="53"/>
        <v>11000</v>
      </c>
      <c r="GP26" s="61"/>
      <c r="GQ26" s="62"/>
      <c r="GR26" s="58"/>
      <c r="GS26" s="58"/>
      <c r="GT26" s="59"/>
      <c r="GU26" s="54">
        <f t="shared" si="54"/>
        <v>1.1240259740259743E-2</v>
      </c>
      <c r="GV26" s="55">
        <f t="shared" si="55"/>
        <v>11000</v>
      </c>
    </row>
    <row r="27" spans="1:204" s="60" customFormat="1">
      <c r="A27" s="57">
        <v>24</v>
      </c>
      <c r="B27" s="61"/>
      <c r="C27" s="62"/>
      <c r="D27" s="58">
        <v>10</v>
      </c>
      <c r="E27" s="58"/>
      <c r="F27" s="59"/>
      <c r="G27" s="54">
        <f t="shared" si="57"/>
        <v>8.0584415584415599E-3</v>
      </c>
      <c r="H27" s="55">
        <f t="shared" si="56"/>
        <v>11000</v>
      </c>
      <c r="I27" s="61"/>
      <c r="J27" s="62"/>
      <c r="K27" s="58"/>
      <c r="L27" s="58"/>
      <c r="M27" s="59"/>
      <c r="N27" s="54">
        <f t="shared" si="0"/>
        <v>1.1240259740259743E-2</v>
      </c>
      <c r="O27" s="55">
        <f t="shared" si="1"/>
        <v>11000</v>
      </c>
      <c r="P27" s="61"/>
      <c r="Q27" s="62"/>
      <c r="R27" s="58"/>
      <c r="S27" s="58"/>
      <c r="T27" s="59"/>
      <c r="U27" s="54">
        <f t="shared" si="2"/>
        <v>1.1240259740259743E-2</v>
      </c>
      <c r="V27" s="55">
        <f t="shared" si="3"/>
        <v>11000</v>
      </c>
      <c r="W27" s="61"/>
      <c r="X27" s="62"/>
      <c r="Y27" s="58"/>
      <c r="Z27" s="58"/>
      <c r="AA27" s="59"/>
      <c r="AB27" s="54">
        <f t="shared" si="4"/>
        <v>1.1240259740259743E-2</v>
      </c>
      <c r="AC27" s="55">
        <f t="shared" si="5"/>
        <v>11000</v>
      </c>
      <c r="AD27" s="61"/>
      <c r="AE27" s="62"/>
      <c r="AF27" s="58"/>
      <c r="AG27" s="58"/>
      <c r="AH27" s="59"/>
      <c r="AI27" s="54">
        <f t="shared" si="6"/>
        <v>1.1240259740259743E-2</v>
      </c>
      <c r="AJ27" s="55">
        <f t="shared" si="7"/>
        <v>11000</v>
      </c>
      <c r="AK27" s="61"/>
      <c r="AL27" s="62"/>
      <c r="AM27" s="58"/>
      <c r="AN27" s="58"/>
      <c r="AO27" s="59"/>
      <c r="AP27" s="54">
        <f t="shared" si="8"/>
        <v>1.1240259740259743E-2</v>
      </c>
      <c r="AQ27" s="55">
        <f t="shared" si="9"/>
        <v>11000</v>
      </c>
      <c r="AR27" s="61"/>
      <c r="AS27" s="62"/>
      <c r="AT27" s="58"/>
      <c r="AU27" s="58"/>
      <c r="AV27" s="59"/>
      <c r="AW27" s="54">
        <f t="shared" si="10"/>
        <v>1.1240259740259743E-2</v>
      </c>
      <c r="AX27" s="55">
        <f t="shared" si="11"/>
        <v>11000</v>
      </c>
      <c r="AY27" s="61"/>
      <c r="AZ27" s="62"/>
      <c r="BA27" s="58"/>
      <c r="BB27" s="58"/>
      <c r="BC27" s="59"/>
      <c r="BD27" s="54">
        <f t="shared" si="12"/>
        <v>1.1240259740259743E-2</v>
      </c>
      <c r="BE27" s="55">
        <f t="shared" si="13"/>
        <v>11000</v>
      </c>
      <c r="BF27" s="61"/>
      <c r="BG27" s="62"/>
      <c r="BH27" s="58"/>
      <c r="BI27" s="58"/>
      <c r="BJ27" s="59"/>
      <c r="BK27" s="54">
        <f t="shared" si="14"/>
        <v>1.1240259740259743E-2</v>
      </c>
      <c r="BL27" s="55">
        <f t="shared" si="15"/>
        <v>11000</v>
      </c>
      <c r="BM27" s="61"/>
      <c r="BN27" s="62"/>
      <c r="BO27" s="58"/>
      <c r="BP27" s="58"/>
      <c r="BQ27" s="59"/>
      <c r="BR27" s="54">
        <f t="shared" si="16"/>
        <v>1.1240259740259743E-2</v>
      </c>
      <c r="BS27" s="55">
        <f t="shared" si="17"/>
        <v>11000</v>
      </c>
      <c r="BT27" s="61"/>
      <c r="BU27" s="62"/>
      <c r="BV27" s="58"/>
      <c r="BW27" s="58"/>
      <c r="BX27" s="59"/>
      <c r="BY27" s="54">
        <f t="shared" si="18"/>
        <v>1.1240259740259743E-2</v>
      </c>
      <c r="BZ27" s="55">
        <f t="shared" si="19"/>
        <v>11000</v>
      </c>
      <c r="CA27" s="61"/>
      <c r="CB27" s="62"/>
      <c r="CC27" s="58"/>
      <c r="CD27" s="58"/>
      <c r="CE27" s="59"/>
      <c r="CF27" s="54">
        <f t="shared" si="20"/>
        <v>1.1240259740259743E-2</v>
      </c>
      <c r="CG27" s="55">
        <f t="shared" si="21"/>
        <v>11000</v>
      </c>
      <c r="CH27" s="61"/>
      <c r="CI27" s="62"/>
      <c r="CJ27" s="58"/>
      <c r="CK27" s="58"/>
      <c r="CL27" s="59"/>
      <c r="CM27" s="54">
        <f t="shared" si="22"/>
        <v>1.1240259740259743E-2</v>
      </c>
      <c r="CN27" s="55">
        <f t="shared" si="23"/>
        <v>11000</v>
      </c>
      <c r="CO27" s="61"/>
      <c r="CP27" s="62"/>
      <c r="CQ27" s="58"/>
      <c r="CR27" s="58"/>
      <c r="CS27" s="59"/>
      <c r="CT27" s="54">
        <f t="shared" si="24"/>
        <v>1.1240259740259743E-2</v>
      </c>
      <c r="CU27" s="55">
        <f t="shared" si="25"/>
        <v>11000</v>
      </c>
      <c r="CV27" s="61"/>
      <c r="CW27" s="62"/>
      <c r="CX27" s="58"/>
      <c r="CY27" s="58"/>
      <c r="CZ27" s="59"/>
      <c r="DA27" s="54">
        <f t="shared" si="26"/>
        <v>1.1240259740259743E-2</v>
      </c>
      <c r="DB27" s="55">
        <f t="shared" si="27"/>
        <v>11000</v>
      </c>
      <c r="DC27" s="61"/>
      <c r="DD27" s="62"/>
      <c r="DE27" s="58"/>
      <c r="DF27" s="58"/>
      <c r="DG27" s="59"/>
      <c r="DH27" s="54">
        <f t="shared" si="28"/>
        <v>1.1240259740259743E-2</v>
      </c>
      <c r="DI27" s="55">
        <f t="shared" si="29"/>
        <v>11000</v>
      </c>
      <c r="DJ27" s="61"/>
      <c r="DK27" s="62"/>
      <c r="DL27" s="58"/>
      <c r="DM27" s="58"/>
      <c r="DN27" s="59"/>
      <c r="DO27" s="54">
        <f t="shared" si="30"/>
        <v>1.1240259740259743E-2</v>
      </c>
      <c r="DP27" s="55">
        <f t="shared" si="31"/>
        <v>11000</v>
      </c>
      <c r="DQ27" s="61"/>
      <c r="DR27" s="62"/>
      <c r="DS27" s="58"/>
      <c r="DT27" s="58"/>
      <c r="DU27" s="59"/>
      <c r="DV27" s="54">
        <f t="shared" si="32"/>
        <v>1.1240259740259743E-2</v>
      </c>
      <c r="DW27" s="55">
        <f t="shared" si="33"/>
        <v>11000</v>
      </c>
      <c r="DX27" s="61"/>
      <c r="DY27" s="62"/>
      <c r="DZ27" s="58"/>
      <c r="EA27" s="58"/>
      <c r="EB27" s="59"/>
      <c r="EC27" s="54">
        <f t="shared" si="34"/>
        <v>1.1240259740259743E-2</v>
      </c>
      <c r="ED27" s="55">
        <f t="shared" si="35"/>
        <v>11000</v>
      </c>
      <c r="EE27" s="61"/>
      <c r="EF27" s="62"/>
      <c r="EG27" s="58"/>
      <c r="EH27" s="58"/>
      <c r="EI27" s="59"/>
      <c r="EJ27" s="54">
        <f t="shared" si="36"/>
        <v>1.1240259740259743E-2</v>
      </c>
      <c r="EK27" s="55">
        <f t="shared" si="37"/>
        <v>11000</v>
      </c>
      <c r="EL27" s="61"/>
      <c r="EM27" s="62"/>
      <c r="EN27" s="58"/>
      <c r="EO27" s="58"/>
      <c r="EP27" s="59"/>
      <c r="EQ27" s="54">
        <f t="shared" si="38"/>
        <v>1.1240259740259743E-2</v>
      </c>
      <c r="ER27" s="55">
        <f t="shared" si="39"/>
        <v>11000</v>
      </c>
      <c r="ES27" s="61"/>
      <c r="ET27" s="62"/>
      <c r="EU27" s="58"/>
      <c r="EV27" s="58"/>
      <c r="EW27" s="59"/>
      <c r="EX27" s="54">
        <f t="shared" si="40"/>
        <v>1.1240259740259743E-2</v>
      </c>
      <c r="EY27" s="55">
        <f t="shared" si="41"/>
        <v>11000</v>
      </c>
      <c r="EZ27" s="61"/>
      <c r="FA27" s="62"/>
      <c r="FB27" s="58"/>
      <c r="FC27" s="58"/>
      <c r="FD27" s="59"/>
      <c r="FE27" s="54">
        <f t="shared" si="42"/>
        <v>1.1240259740259743E-2</v>
      </c>
      <c r="FF27" s="55">
        <f t="shared" si="43"/>
        <v>11000</v>
      </c>
      <c r="FG27" s="61"/>
      <c r="FH27" s="62"/>
      <c r="FI27" s="58"/>
      <c r="FJ27" s="58"/>
      <c r="FK27" s="59"/>
      <c r="FL27" s="54">
        <f t="shared" si="44"/>
        <v>1.1240259740259743E-2</v>
      </c>
      <c r="FM27" s="55">
        <f t="shared" si="45"/>
        <v>11000</v>
      </c>
      <c r="FN27" s="61"/>
      <c r="FO27" s="62"/>
      <c r="FP27" s="58"/>
      <c r="FQ27" s="58"/>
      <c r="FR27" s="59"/>
      <c r="FS27" s="54">
        <f t="shared" si="46"/>
        <v>1.1240259740259743E-2</v>
      </c>
      <c r="FT27" s="55">
        <f t="shared" si="47"/>
        <v>11000</v>
      </c>
      <c r="FU27" s="61"/>
      <c r="FV27" s="62"/>
      <c r="FW27" s="58"/>
      <c r="FX27" s="58"/>
      <c r="FY27" s="59"/>
      <c r="FZ27" s="54">
        <f t="shared" si="48"/>
        <v>1.1240259740259743E-2</v>
      </c>
      <c r="GA27" s="55">
        <f t="shared" si="49"/>
        <v>11000</v>
      </c>
      <c r="GB27" s="61"/>
      <c r="GC27" s="62"/>
      <c r="GD27" s="58"/>
      <c r="GE27" s="58"/>
      <c r="GF27" s="59"/>
      <c r="GG27" s="54">
        <f t="shared" si="50"/>
        <v>1.1240259740259743E-2</v>
      </c>
      <c r="GH27" s="55">
        <f t="shared" si="51"/>
        <v>11000</v>
      </c>
      <c r="GI27" s="61"/>
      <c r="GJ27" s="62"/>
      <c r="GK27" s="58"/>
      <c r="GL27" s="58"/>
      <c r="GM27" s="59"/>
      <c r="GN27" s="54">
        <f t="shared" si="52"/>
        <v>1.1240259740259743E-2</v>
      </c>
      <c r="GO27" s="55">
        <f t="shared" si="53"/>
        <v>11000</v>
      </c>
      <c r="GP27" s="61"/>
      <c r="GQ27" s="62"/>
      <c r="GR27" s="58"/>
      <c r="GS27" s="58"/>
      <c r="GT27" s="59"/>
      <c r="GU27" s="54">
        <f t="shared" si="54"/>
        <v>1.1240259740259743E-2</v>
      </c>
      <c r="GV27" s="55">
        <f t="shared" si="55"/>
        <v>11000</v>
      </c>
    </row>
    <row r="28" spans="1:204" s="60" customFormat="1">
      <c r="A28" s="57">
        <v>25</v>
      </c>
      <c r="B28" s="61"/>
      <c r="C28" s="62"/>
      <c r="D28" s="58">
        <v>10</v>
      </c>
      <c r="E28" s="58"/>
      <c r="F28" s="59"/>
      <c r="G28" s="54">
        <f t="shared" si="57"/>
        <v>8.5129870129870139E-3</v>
      </c>
      <c r="H28" s="55">
        <f t="shared" si="56"/>
        <v>11000</v>
      </c>
      <c r="I28" s="61"/>
      <c r="J28" s="62"/>
      <c r="K28" s="58"/>
      <c r="L28" s="58"/>
      <c r="M28" s="59"/>
      <c r="N28" s="54">
        <f t="shared" si="0"/>
        <v>1.1240259740259743E-2</v>
      </c>
      <c r="O28" s="55">
        <f t="shared" si="1"/>
        <v>11000</v>
      </c>
      <c r="P28" s="61"/>
      <c r="Q28" s="62"/>
      <c r="R28" s="58"/>
      <c r="S28" s="58"/>
      <c r="T28" s="59"/>
      <c r="U28" s="54">
        <f t="shared" si="2"/>
        <v>1.1240259740259743E-2</v>
      </c>
      <c r="V28" s="55">
        <f t="shared" si="3"/>
        <v>11000</v>
      </c>
      <c r="W28" s="61"/>
      <c r="X28" s="62"/>
      <c r="Y28" s="58"/>
      <c r="Z28" s="58"/>
      <c r="AA28" s="59"/>
      <c r="AB28" s="54">
        <f t="shared" si="4"/>
        <v>1.1240259740259743E-2</v>
      </c>
      <c r="AC28" s="55">
        <f t="shared" si="5"/>
        <v>11000</v>
      </c>
      <c r="AD28" s="61"/>
      <c r="AE28" s="62"/>
      <c r="AF28" s="58"/>
      <c r="AG28" s="58"/>
      <c r="AH28" s="59"/>
      <c r="AI28" s="54">
        <f t="shared" si="6"/>
        <v>1.1240259740259743E-2</v>
      </c>
      <c r="AJ28" s="55">
        <f t="shared" si="7"/>
        <v>11000</v>
      </c>
      <c r="AK28" s="61"/>
      <c r="AL28" s="62"/>
      <c r="AM28" s="58"/>
      <c r="AN28" s="58"/>
      <c r="AO28" s="59"/>
      <c r="AP28" s="54">
        <f t="shared" si="8"/>
        <v>1.1240259740259743E-2</v>
      </c>
      <c r="AQ28" s="55">
        <f t="shared" si="9"/>
        <v>11000</v>
      </c>
      <c r="AR28" s="61"/>
      <c r="AS28" s="62"/>
      <c r="AT28" s="58"/>
      <c r="AU28" s="58"/>
      <c r="AV28" s="59"/>
      <c r="AW28" s="54">
        <f t="shared" si="10"/>
        <v>1.1240259740259743E-2</v>
      </c>
      <c r="AX28" s="55">
        <f t="shared" si="11"/>
        <v>11000</v>
      </c>
      <c r="AY28" s="61"/>
      <c r="AZ28" s="62"/>
      <c r="BA28" s="58"/>
      <c r="BB28" s="58"/>
      <c r="BC28" s="59"/>
      <c r="BD28" s="54">
        <f t="shared" si="12"/>
        <v>1.1240259740259743E-2</v>
      </c>
      <c r="BE28" s="55">
        <f t="shared" si="13"/>
        <v>11000</v>
      </c>
      <c r="BF28" s="61"/>
      <c r="BG28" s="62"/>
      <c r="BH28" s="58"/>
      <c r="BI28" s="58"/>
      <c r="BJ28" s="59"/>
      <c r="BK28" s="54">
        <f t="shared" si="14"/>
        <v>1.1240259740259743E-2</v>
      </c>
      <c r="BL28" s="55">
        <f t="shared" si="15"/>
        <v>11000</v>
      </c>
      <c r="BM28" s="61"/>
      <c r="BN28" s="62"/>
      <c r="BO28" s="58"/>
      <c r="BP28" s="58"/>
      <c r="BQ28" s="59"/>
      <c r="BR28" s="54">
        <f t="shared" si="16"/>
        <v>1.1240259740259743E-2</v>
      </c>
      <c r="BS28" s="55">
        <f t="shared" si="17"/>
        <v>11000</v>
      </c>
      <c r="BT28" s="61"/>
      <c r="BU28" s="62"/>
      <c r="BV28" s="58"/>
      <c r="BW28" s="58"/>
      <c r="BX28" s="59"/>
      <c r="BY28" s="54">
        <f t="shared" si="18"/>
        <v>1.1240259740259743E-2</v>
      </c>
      <c r="BZ28" s="55">
        <f t="shared" si="19"/>
        <v>11000</v>
      </c>
      <c r="CA28" s="61"/>
      <c r="CB28" s="62"/>
      <c r="CC28" s="58"/>
      <c r="CD28" s="58"/>
      <c r="CE28" s="59"/>
      <c r="CF28" s="54">
        <f t="shared" si="20"/>
        <v>1.1240259740259743E-2</v>
      </c>
      <c r="CG28" s="55">
        <f t="shared" si="21"/>
        <v>11000</v>
      </c>
      <c r="CH28" s="61"/>
      <c r="CI28" s="62"/>
      <c r="CJ28" s="58"/>
      <c r="CK28" s="58"/>
      <c r="CL28" s="59"/>
      <c r="CM28" s="54">
        <f t="shared" si="22"/>
        <v>1.1240259740259743E-2</v>
      </c>
      <c r="CN28" s="55">
        <f t="shared" si="23"/>
        <v>11000</v>
      </c>
      <c r="CO28" s="61"/>
      <c r="CP28" s="62"/>
      <c r="CQ28" s="58"/>
      <c r="CR28" s="58"/>
      <c r="CS28" s="59"/>
      <c r="CT28" s="54">
        <f t="shared" si="24"/>
        <v>1.1240259740259743E-2</v>
      </c>
      <c r="CU28" s="55">
        <f t="shared" si="25"/>
        <v>11000</v>
      </c>
      <c r="CV28" s="61"/>
      <c r="CW28" s="62"/>
      <c r="CX28" s="58"/>
      <c r="CY28" s="58"/>
      <c r="CZ28" s="59"/>
      <c r="DA28" s="54">
        <f t="shared" si="26"/>
        <v>1.1240259740259743E-2</v>
      </c>
      <c r="DB28" s="55">
        <f t="shared" si="27"/>
        <v>11000</v>
      </c>
      <c r="DC28" s="61"/>
      <c r="DD28" s="62"/>
      <c r="DE28" s="58"/>
      <c r="DF28" s="58"/>
      <c r="DG28" s="59"/>
      <c r="DH28" s="54">
        <f t="shared" si="28"/>
        <v>1.1240259740259743E-2</v>
      </c>
      <c r="DI28" s="55">
        <f t="shared" si="29"/>
        <v>11000</v>
      </c>
      <c r="DJ28" s="61"/>
      <c r="DK28" s="62"/>
      <c r="DL28" s="58"/>
      <c r="DM28" s="58"/>
      <c r="DN28" s="59"/>
      <c r="DO28" s="54">
        <f t="shared" si="30"/>
        <v>1.1240259740259743E-2</v>
      </c>
      <c r="DP28" s="55">
        <f t="shared" si="31"/>
        <v>11000</v>
      </c>
      <c r="DQ28" s="61"/>
      <c r="DR28" s="62"/>
      <c r="DS28" s="58"/>
      <c r="DT28" s="58"/>
      <c r="DU28" s="59"/>
      <c r="DV28" s="54">
        <f t="shared" si="32"/>
        <v>1.1240259740259743E-2</v>
      </c>
      <c r="DW28" s="55">
        <f t="shared" si="33"/>
        <v>11000</v>
      </c>
      <c r="DX28" s="61"/>
      <c r="DY28" s="62"/>
      <c r="DZ28" s="58"/>
      <c r="EA28" s="58"/>
      <c r="EB28" s="59"/>
      <c r="EC28" s="54">
        <f t="shared" si="34"/>
        <v>1.1240259740259743E-2</v>
      </c>
      <c r="ED28" s="55">
        <f t="shared" si="35"/>
        <v>11000</v>
      </c>
      <c r="EE28" s="61"/>
      <c r="EF28" s="62"/>
      <c r="EG28" s="58"/>
      <c r="EH28" s="58"/>
      <c r="EI28" s="59"/>
      <c r="EJ28" s="54">
        <f t="shared" si="36"/>
        <v>1.1240259740259743E-2</v>
      </c>
      <c r="EK28" s="55">
        <f t="shared" si="37"/>
        <v>11000</v>
      </c>
      <c r="EL28" s="61"/>
      <c r="EM28" s="62"/>
      <c r="EN28" s="58"/>
      <c r="EO28" s="58"/>
      <c r="EP28" s="59"/>
      <c r="EQ28" s="54">
        <f t="shared" si="38"/>
        <v>1.1240259740259743E-2</v>
      </c>
      <c r="ER28" s="55">
        <f t="shared" si="39"/>
        <v>11000</v>
      </c>
      <c r="ES28" s="61"/>
      <c r="ET28" s="62"/>
      <c r="EU28" s="58"/>
      <c r="EV28" s="58"/>
      <c r="EW28" s="59"/>
      <c r="EX28" s="54">
        <f t="shared" si="40"/>
        <v>1.1240259740259743E-2</v>
      </c>
      <c r="EY28" s="55">
        <f t="shared" si="41"/>
        <v>11000</v>
      </c>
      <c r="EZ28" s="61"/>
      <c r="FA28" s="62"/>
      <c r="FB28" s="58"/>
      <c r="FC28" s="58"/>
      <c r="FD28" s="59"/>
      <c r="FE28" s="54">
        <f t="shared" si="42"/>
        <v>1.1240259740259743E-2</v>
      </c>
      <c r="FF28" s="55">
        <f t="shared" si="43"/>
        <v>11000</v>
      </c>
      <c r="FG28" s="61"/>
      <c r="FH28" s="62"/>
      <c r="FI28" s="58"/>
      <c r="FJ28" s="58"/>
      <c r="FK28" s="59"/>
      <c r="FL28" s="54">
        <f t="shared" si="44"/>
        <v>1.1240259740259743E-2</v>
      </c>
      <c r="FM28" s="55">
        <f t="shared" si="45"/>
        <v>11000</v>
      </c>
      <c r="FN28" s="61"/>
      <c r="FO28" s="62"/>
      <c r="FP28" s="58"/>
      <c r="FQ28" s="58"/>
      <c r="FR28" s="59"/>
      <c r="FS28" s="54">
        <f t="shared" si="46"/>
        <v>1.1240259740259743E-2</v>
      </c>
      <c r="FT28" s="55">
        <f t="shared" si="47"/>
        <v>11000</v>
      </c>
      <c r="FU28" s="61"/>
      <c r="FV28" s="62"/>
      <c r="FW28" s="58"/>
      <c r="FX28" s="58"/>
      <c r="FY28" s="59"/>
      <c r="FZ28" s="54">
        <f t="shared" si="48"/>
        <v>1.1240259740259743E-2</v>
      </c>
      <c r="GA28" s="55">
        <f t="shared" si="49"/>
        <v>11000</v>
      </c>
      <c r="GB28" s="61"/>
      <c r="GC28" s="62"/>
      <c r="GD28" s="58"/>
      <c r="GE28" s="58"/>
      <c r="GF28" s="59"/>
      <c r="GG28" s="54">
        <f t="shared" si="50"/>
        <v>1.1240259740259743E-2</v>
      </c>
      <c r="GH28" s="55">
        <f t="shared" si="51"/>
        <v>11000</v>
      </c>
      <c r="GI28" s="61"/>
      <c r="GJ28" s="62"/>
      <c r="GK28" s="58"/>
      <c r="GL28" s="58"/>
      <c r="GM28" s="59"/>
      <c r="GN28" s="54">
        <f t="shared" si="52"/>
        <v>1.1240259740259743E-2</v>
      </c>
      <c r="GO28" s="55">
        <f t="shared" si="53"/>
        <v>11000</v>
      </c>
      <c r="GP28" s="61"/>
      <c r="GQ28" s="62"/>
      <c r="GR28" s="58"/>
      <c r="GS28" s="58"/>
      <c r="GT28" s="59"/>
      <c r="GU28" s="54">
        <f t="shared" si="54"/>
        <v>1.1240259740259743E-2</v>
      </c>
      <c r="GV28" s="55">
        <f t="shared" si="55"/>
        <v>11000</v>
      </c>
    </row>
    <row r="29" spans="1:204" s="60" customFormat="1">
      <c r="A29" s="57">
        <v>26</v>
      </c>
      <c r="B29" s="61"/>
      <c r="C29" s="62"/>
      <c r="D29" s="58">
        <v>10</v>
      </c>
      <c r="E29" s="58"/>
      <c r="F29" s="59"/>
      <c r="G29" s="54">
        <f t="shared" si="57"/>
        <v>8.9675324675324679E-3</v>
      </c>
      <c r="H29" s="55">
        <f t="shared" si="56"/>
        <v>11000</v>
      </c>
      <c r="I29" s="61"/>
      <c r="J29" s="62"/>
      <c r="K29" s="58"/>
      <c r="L29" s="58"/>
      <c r="M29" s="59"/>
      <c r="N29" s="54">
        <f t="shared" si="0"/>
        <v>1.1240259740259743E-2</v>
      </c>
      <c r="O29" s="55">
        <f t="shared" si="1"/>
        <v>11000</v>
      </c>
      <c r="P29" s="61"/>
      <c r="Q29" s="62"/>
      <c r="R29" s="58"/>
      <c r="S29" s="58"/>
      <c r="T29" s="59"/>
      <c r="U29" s="54">
        <f t="shared" si="2"/>
        <v>1.1240259740259743E-2</v>
      </c>
      <c r="V29" s="55">
        <f t="shared" si="3"/>
        <v>11000</v>
      </c>
      <c r="W29" s="61"/>
      <c r="X29" s="62"/>
      <c r="Y29" s="58"/>
      <c r="Z29" s="58"/>
      <c r="AA29" s="59"/>
      <c r="AB29" s="54">
        <f t="shared" si="4"/>
        <v>1.1240259740259743E-2</v>
      </c>
      <c r="AC29" s="55">
        <f t="shared" si="5"/>
        <v>11000</v>
      </c>
      <c r="AD29" s="61"/>
      <c r="AE29" s="62"/>
      <c r="AF29" s="58"/>
      <c r="AG29" s="58"/>
      <c r="AH29" s="59"/>
      <c r="AI29" s="54">
        <f t="shared" si="6"/>
        <v>1.1240259740259743E-2</v>
      </c>
      <c r="AJ29" s="55">
        <f t="shared" si="7"/>
        <v>11000</v>
      </c>
      <c r="AK29" s="61"/>
      <c r="AL29" s="62"/>
      <c r="AM29" s="58"/>
      <c r="AN29" s="58"/>
      <c r="AO29" s="59"/>
      <c r="AP29" s="54">
        <f t="shared" si="8"/>
        <v>1.1240259740259743E-2</v>
      </c>
      <c r="AQ29" s="55">
        <f t="shared" si="9"/>
        <v>11000</v>
      </c>
      <c r="AR29" s="61"/>
      <c r="AS29" s="62"/>
      <c r="AT29" s="58"/>
      <c r="AU29" s="58"/>
      <c r="AV29" s="59"/>
      <c r="AW29" s="54">
        <f t="shared" si="10"/>
        <v>1.1240259740259743E-2</v>
      </c>
      <c r="AX29" s="55">
        <f t="shared" si="11"/>
        <v>11000</v>
      </c>
      <c r="AY29" s="61"/>
      <c r="AZ29" s="62"/>
      <c r="BA29" s="58"/>
      <c r="BB29" s="58"/>
      <c r="BC29" s="59"/>
      <c r="BD29" s="54">
        <f t="shared" si="12"/>
        <v>1.1240259740259743E-2</v>
      </c>
      <c r="BE29" s="55">
        <f t="shared" si="13"/>
        <v>11000</v>
      </c>
      <c r="BF29" s="61"/>
      <c r="BG29" s="62"/>
      <c r="BH29" s="58"/>
      <c r="BI29" s="58"/>
      <c r="BJ29" s="59"/>
      <c r="BK29" s="54">
        <f t="shared" si="14"/>
        <v>1.1240259740259743E-2</v>
      </c>
      <c r="BL29" s="55">
        <f t="shared" si="15"/>
        <v>11000</v>
      </c>
      <c r="BM29" s="61"/>
      <c r="BN29" s="62"/>
      <c r="BO29" s="58"/>
      <c r="BP29" s="58"/>
      <c r="BQ29" s="59"/>
      <c r="BR29" s="54">
        <f t="shared" si="16"/>
        <v>1.1240259740259743E-2</v>
      </c>
      <c r="BS29" s="55">
        <f t="shared" si="17"/>
        <v>11000</v>
      </c>
      <c r="BT29" s="61"/>
      <c r="BU29" s="62"/>
      <c r="BV29" s="58"/>
      <c r="BW29" s="58"/>
      <c r="BX29" s="59"/>
      <c r="BY29" s="54">
        <f t="shared" si="18"/>
        <v>1.1240259740259743E-2</v>
      </c>
      <c r="BZ29" s="55">
        <f t="shared" si="19"/>
        <v>11000</v>
      </c>
      <c r="CA29" s="61"/>
      <c r="CB29" s="62"/>
      <c r="CC29" s="58"/>
      <c r="CD29" s="58"/>
      <c r="CE29" s="59"/>
      <c r="CF29" s="54">
        <f t="shared" si="20"/>
        <v>1.1240259740259743E-2</v>
      </c>
      <c r="CG29" s="55">
        <f t="shared" si="21"/>
        <v>11000</v>
      </c>
      <c r="CH29" s="61"/>
      <c r="CI29" s="62"/>
      <c r="CJ29" s="58"/>
      <c r="CK29" s="58"/>
      <c r="CL29" s="59"/>
      <c r="CM29" s="54">
        <f t="shared" si="22"/>
        <v>1.1240259740259743E-2</v>
      </c>
      <c r="CN29" s="55">
        <f t="shared" si="23"/>
        <v>11000</v>
      </c>
      <c r="CO29" s="61"/>
      <c r="CP29" s="62"/>
      <c r="CQ29" s="58"/>
      <c r="CR29" s="58"/>
      <c r="CS29" s="59"/>
      <c r="CT29" s="54">
        <f t="shared" si="24"/>
        <v>1.1240259740259743E-2</v>
      </c>
      <c r="CU29" s="55">
        <f t="shared" si="25"/>
        <v>11000</v>
      </c>
      <c r="CV29" s="61"/>
      <c r="CW29" s="62"/>
      <c r="CX29" s="58"/>
      <c r="CY29" s="58"/>
      <c r="CZ29" s="59"/>
      <c r="DA29" s="54">
        <f t="shared" si="26"/>
        <v>1.1240259740259743E-2</v>
      </c>
      <c r="DB29" s="55">
        <f t="shared" si="27"/>
        <v>11000</v>
      </c>
      <c r="DC29" s="61"/>
      <c r="DD29" s="62"/>
      <c r="DE29" s="58"/>
      <c r="DF29" s="58"/>
      <c r="DG29" s="59"/>
      <c r="DH29" s="54">
        <f t="shared" si="28"/>
        <v>1.1240259740259743E-2</v>
      </c>
      <c r="DI29" s="55">
        <f t="shared" si="29"/>
        <v>11000</v>
      </c>
      <c r="DJ29" s="61"/>
      <c r="DK29" s="62"/>
      <c r="DL29" s="58"/>
      <c r="DM29" s="58"/>
      <c r="DN29" s="59"/>
      <c r="DO29" s="54">
        <f t="shared" si="30"/>
        <v>1.1240259740259743E-2</v>
      </c>
      <c r="DP29" s="55">
        <f t="shared" si="31"/>
        <v>11000</v>
      </c>
      <c r="DQ29" s="61"/>
      <c r="DR29" s="62"/>
      <c r="DS29" s="58"/>
      <c r="DT29" s="58"/>
      <c r="DU29" s="59"/>
      <c r="DV29" s="54">
        <f t="shared" si="32"/>
        <v>1.1240259740259743E-2</v>
      </c>
      <c r="DW29" s="55">
        <f t="shared" si="33"/>
        <v>11000</v>
      </c>
      <c r="DX29" s="61"/>
      <c r="DY29" s="62"/>
      <c r="DZ29" s="58"/>
      <c r="EA29" s="58"/>
      <c r="EB29" s="59"/>
      <c r="EC29" s="54">
        <f t="shared" si="34"/>
        <v>1.1240259740259743E-2</v>
      </c>
      <c r="ED29" s="55">
        <f t="shared" si="35"/>
        <v>11000</v>
      </c>
      <c r="EE29" s="61"/>
      <c r="EF29" s="62"/>
      <c r="EG29" s="58"/>
      <c r="EH29" s="58"/>
      <c r="EI29" s="59"/>
      <c r="EJ29" s="54">
        <f t="shared" si="36"/>
        <v>1.1240259740259743E-2</v>
      </c>
      <c r="EK29" s="55">
        <f t="shared" si="37"/>
        <v>11000</v>
      </c>
      <c r="EL29" s="61"/>
      <c r="EM29" s="62"/>
      <c r="EN29" s="58"/>
      <c r="EO29" s="58"/>
      <c r="EP29" s="59"/>
      <c r="EQ29" s="54">
        <f t="shared" si="38"/>
        <v>1.1240259740259743E-2</v>
      </c>
      <c r="ER29" s="55">
        <f t="shared" si="39"/>
        <v>11000</v>
      </c>
      <c r="ES29" s="61"/>
      <c r="ET29" s="62"/>
      <c r="EU29" s="58"/>
      <c r="EV29" s="58"/>
      <c r="EW29" s="59"/>
      <c r="EX29" s="54">
        <f t="shared" si="40"/>
        <v>1.1240259740259743E-2</v>
      </c>
      <c r="EY29" s="55">
        <f t="shared" si="41"/>
        <v>11000</v>
      </c>
      <c r="EZ29" s="61"/>
      <c r="FA29" s="62"/>
      <c r="FB29" s="58"/>
      <c r="FC29" s="58"/>
      <c r="FD29" s="59"/>
      <c r="FE29" s="54">
        <f t="shared" si="42"/>
        <v>1.1240259740259743E-2</v>
      </c>
      <c r="FF29" s="55">
        <f t="shared" si="43"/>
        <v>11000</v>
      </c>
      <c r="FG29" s="61"/>
      <c r="FH29" s="62"/>
      <c r="FI29" s="58"/>
      <c r="FJ29" s="58"/>
      <c r="FK29" s="59"/>
      <c r="FL29" s="54">
        <f t="shared" si="44"/>
        <v>1.1240259740259743E-2</v>
      </c>
      <c r="FM29" s="55">
        <f t="shared" si="45"/>
        <v>11000</v>
      </c>
      <c r="FN29" s="61"/>
      <c r="FO29" s="62"/>
      <c r="FP29" s="58"/>
      <c r="FQ29" s="58"/>
      <c r="FR29" s="59"/>
      <c r="FS29" s="54">
        <f t="shared" si="46"/>
        <v>1.1240259740259743E-2</v>
      </c>
      <c r="FT29" s="55">
        <f t="shared" si="47"/>
        <v>11000</v>
      </c>
      <c r="FU29" s="61"/>
      <c r="FV29" s="62"/>
      <c r="FW29" s="58"/>
      <c r="FX29" s="58"/>
      <c r="FY29" s="59"/>
      <c r="FZ29" s="54">
        <f t="shared" si="48"/>
        <v>1.1240259740259743E-2</v>
      </c>
      <c r="GA29" s="55">
        <f t="shared" si="49"/>
        <v>11000</v>
      </c>
      <c r="GB29" s="61"/>
      <c r="GC29" s="62"/>
      <c r="GD29" s="58"/>
      <c r="GE29" s="58"/>
      <c r="GF29" s="59"/>
      <c r="GG29" s="54">
        <f t="shared" si="50"/>
        <v>1.1240259740259743E-2</v>
      </c>
      <c r="GH29" s="55">
        <f t="shared" si="51"/>
        <v>11000</v>
      </c>
      <c r="GI29" s="61"/>
      <c r="GJ29" s="62"/>
      <c r="GK29" s="58"/>
      <c r="GL29" s="58"/>
      <c r="GM29" s="59"/>
      <c r="GN29" s="54">
        <f t="shared" si="52"/>
        <v>1.1240259740259743E-2</v>
      </c>
      <c r="GO29" s="55">
        <f t="shared" si="53"/>
        <v>11000</v>
      </c>
      <c r="GP29" s="61"/>
      <c r="GQ29" s="62"/>
      <c r="GR29" s="58"/>
      <c r="GS29" s="58"/>
      <c r="GT29" s="59"/>
      <c r="GU29" s="54">
        <f t="shared" si="54"/>
        <v>1.1240259740259743E-2</v>
      </c>
      <c r="GV29" s="55">
        <f t="shared" si="55"/>
        <v>11000</v>
      </c>
    </row>
    <row r="30" spans="1:204" s="60" customFormat="1">
      <c r="A30" s="57">
        <v>27</v>
      </c>
      <c r="B30" s="61"/>
      <c r="C30" s="62"/>
      <c r="D30" s="58">
        <v>10</v>
      </c>
      <c r="E30" s="58"/>
      <c r="F30" s="59"/>
      <c r="G30" s="54">
        <f t="shared" si="57"/>
        <v>9.4220779220779236E-3</v>
      </c>
      <c r="H30" s="55">
        <f t="shared" si="56"/>
        <v>11000</v>
      </c>
      <c r="I30" s="61"/>
      <c r="J30" s="62"/>
      <c r="K30" s="58"/>
      <c r="L30" s="58"/>
      <c r="M30" s="59"/>
      <c r="N30" s="54">
        <f t="shared" si="0"/>
        <v>1.1240259740259743E-2</v>
      </c>
      <c r="O30" s="55">
        <f t="shared" si="1"/>
        <v>11000</v>
      </c>
      <c r="P30" s="61"/>
      <c r="Q30" s="62"/>
      <c r="R30" s="58"/>
      <c r="S30" s="58"/>
      <c r="T30" s="59"/>
      <c r="U30" s="54">
        <f t="shared" si="2"/>
        <v>1.1240259740259743E-2</v>
      </c>
      <c r="V30" s="55">
        <f t="shared" si="3"/>
        <v>11000</v>
      </c>
      <c r="W30" s="61"/>
      <c r="X30" s="62"/>
      <c r="Y30" s="58"/>
      <c r="Z30" s="58"/>
      <c r="AA30" s="59"/>
      <c r="AB30" s="54">
        <f t="shared" si="4"/>
        <v>1.1240259740259743E-2</v>
      </c>
      <c r="AC30" s="55">
        <f t="shared" si="5"/>
        <v>11000</v>
      </c>
      <c r="AD30" s="61"/>
      <c r="AE30" s="62"/>
      <c r="AF30" s="58"/>
      <c r="AG30" s="58"/>
      <c r="AH30" s="59"/>
      <c r="AI30" s="54">
        <f t="shared" si="6"/>
        <v>1.1240259740259743E-2</v>
      </c>
      <c r="AJ30" s="55">
        <f t="shared" si="7"/>
        <v>11000</v>
      </c>
      <c r="AK30" s="61"/>
      <c r="AL30" s="62"/>
      <c r="AM30" s="58"/>
      <c r="AN30" s="58"/>
      <c r="AO30" s="59"/>
      <c r="AP30" s="54">
        <f t="shared" si="8"/>
        <v>1.1240259740259743E-2</v>
      </c>
      <c r="AQ30" s="55">
        <f t="shared" si="9"/>
        <v>11000</v>
      </c>
      <c r="AR30" s="61"/>
      <c r="AS30" s="62"/>
      <c r="AT30" s="58"/>
      <c r="AU30" s="58"/>
      <c r="AV30" s="59"/>
      <c r="AW30" s="54">
        <f t="shared" si="10"/>
        <v>1.1240259740259743E-2</v>
      </c>
      <c r="AX30" s="55">
        <f t="shared" si="11"/>
        <v>11000</v>
      </c>
      <c r="AY30" s="61"/>
      <c r="AZ30" s="62"/>
      <c r="BA30" s="58"/>
      <c r="BB30" s="58"/>
      <c r="BC30" s="59"/>
      <c r="BD30" s="54">
        <f t="shared" si="12"/>
        <v>1.1240259740259743E-2</v>
      </c>
      <c r="BE30" s="55">
        <f t="shared" si="13"/>
        <v>11000</v>
      </c>
      <c r="BF30" s="61"/>
      <c r="BG30" s="62"/>
      <c r="BH30" s="58"/>
      <c r="BI30" s="58"/>
      <c r="BJ30" s="59"/>
      <c r="BK30" s="54">
        <f t="shared" si="14"/>
        <v>1.1240259740259743E-2</v>
      </c>
      <c r="BL30" s="55">
        <f t="shared" si="15"/>
        <v>11000</v>
      </c>
      <c r="BM30" s="61"/>
      <c r="BN30" s="62"/>
      <c r="BO30" s="58"/>
      <c r="BP30" s="58"/>
      <c r="BQ30" s="59"/>
      <c r="BR30" s="54">
        <f t="shared" si="16"/>
        <v>1.1240259740259743E-2</v>
      </c>
      <c r="BS30" s="55">
        <f t="shared" si="17"/>
        <v>11000</v>
      </c>
      <c r="BT30" s="61"/>
      <c r="BU30" s="62"/>
      <c r="BV30" s="58"/>
      <c r="BW30" s="58"/>
      <c r="BX30" s="59"/>
      <c r="BY30" s="54">
        <f t="shared" si="18"/>
        <v>1.1240259740259743E-2</v>
      </c>
      <c r="BZ30" s="55">
        <f t="shared" si="19"/>
        <v>11000</v>
      </c>
      <c r="CA30" s="61"/>
      <c r="CB30" s="62"/>
      <c r="CC30" s="58"/>
      <c r="CD30" s="58"/>
      <c r="CE30" s="59"/>
      <c r="CF30" s="54">
        <f t="shared" si="20"/>
        <v>1.1240259740259743E-2</v>
      </c>
      <c r="CG30" s="55">
        <f t="shared" si="21"/>
        <v>11000</v>
      </c>
      <c r="CH30" s="61"/>
      <c r="CI30" s="62"/>
      <c r="CJ30" s="58"/>
      <c r="CK30" s="58"/>
      <c r="CL30" s="59"/>
      <c r="CM30" s="54">
        <f t="shared" si="22"/>
        <v>1.1240259740259743E-2</v>
      </c>
      <c r="CN30" s="55">
        <f t="shared" si="23"/>
        <v>11000</v>
      </c>
      <c r="CO30" s="61"/>
      <c r="CP30" s="62"/>
      <c r="CQ30" s="58"/>
      <c r="CR30" s="58"/>
      <c r="CS30" s="59"/>
      <c r="CT30" s="54">
        <f t="shared" si="24"/>
        <v>1.1240259740259743E-2</v>
      </c>
      <c r="CU30" s="55">
        <f t="shared" si="25"/>
        <v>11000</v>
      </c>
      <c r="CV30" s="61"/>
      <c r="CW30" s="62"/>
      <c r="CX30" s="58"/>
      <c r="CY30" s="58"/>
      <c r="CZ30" s="59"/>
      <c r="DA30" s="54">
        <f t="shared" si="26"/>
        <v>1.1240259740259743E-2</v>
      </c>
      <c r="DB30" s="55">
        <f t="shared" si="27"/>
        <v>11000</v>
      </c>
      <c r="DC30" s="61"/>
      <c r="DD30" s="62"/>
      <c r="DE30" s="58"/>
      <c r="DF30" s="58"/>
      <c r="DG30" s="59"/>
      <c r="DH30" s="54">
        <f t="shared" si="28"/>
        <v>1.1240259740259743E-2</v>
      </c>
      <c r="DI30" s="55">
        <f t="shared" si="29"/>
        <v>11000</v>
      </c>
      <c r="DJ30" s="61"/>
      <c r="DK30" s="62"/>
      <c r="DL30" s="58"/>
      <c r="DM30" s="58"/>
      <c r="DN30" s="59"/>
      <c r="DO30" s="54">
        <f t="shared" si="30"/>
        <v>1.1240259740259743E-2</v>
      </c>
      <c r="DP30" s="55">
        <f t="shared" si="31"/>
        <v>11000</v>
      </c>
      <c r="DQ30" s="61"/>
      <c r="DR30" s="62"/>
      <c r="DS30" s="58"/>
      <c r="DT30" s="58"/>
      <c r="DU30" s="59"/>
      <c r="DV30" s="54">
        <f t="shared" si="32"/>
        <v>1.1240259740259743E-2</v>
      </c>
      <c r="DW30" s="55">
        <f t="shared" si="33"/>
        <v>11000</v>
      </c>
      <c r="DX30" s="61"/>
      <c r="DY30" s="62"/>
      <c r="DZ30" s="58"/>
      <c r="EA30" s="58"/>
      <c r="EB30" s="59"/>
      <c r="EC30" s="54">
        <f t="shared" si="34"/>
        <v>1.1240259740259743E-2</v>
      </c>
      <c r="ED30" s="55">
        <f t="shared" si="35"/>
        <v>11000</v>
      </c>
      <c r="EE30" s="61"/>
      <c r="EF30" s="62"/>
      <c r="EG30" s="58"/>
      <c r="EH30" s="58"/>
      <c r="EI30" s="59"/>
      <c r="EJ30" s="54">
        <f t="shared" si="36"/>
        <v>1.1240259740259743E-2</v>
      </c>
      <c r="EK30" s="55">
        <f t="shared" si="37"/>
        <v>11000</v>
      </c>
      <c r="EL30" s="61"/>
      <c r="EM30" s="62"/>
      <c r="EN30" s="58"/>
      <c r="EO30" s="58"/>
      <c r="EP30" s="59"/>
      <c r="EQ30" s="54">
        <f t="shared" si="38"/>
        <v>1.1240259740259743E-2</v>
      </c>
      <c r="ER30" s="55">
        <f t="shared" si="39"/>
        <v>11000</v>
      </c>
      <c r="ES30" s="61"/>
      <c r="ET30" s="62"/>
      <c r="EU30" s="58"/>
      <c r="EV30" s="58"/>
      <c r="EW30" s="59"/>
      <c r="EX30" s="54">
        <f t="shared" si="40"/>
        <v>1.1240259740259743E-2</v>
      </c>
      <c r="EY30" s="55">
        <f t="shared" si="41"/>
        <v>11000</v>
      </c>
      <c r="EZ30" s="61"/>
      <c r="FA30" s="62"/>
      <c r="FB30" s="58"/>
      <c r="FC30" s="58"/>
      <c r="FD30" s="59"/>
      <c r="FE30" s="54">
        <f t="shared" si="42"/>
        <v>1.1240259740259743E-2</v>
      </c>
      <c r="FF30" s="55">
        <f t="shared" si="43"/>
        <v>11000</v>
      </c>
      <c r="FG30" s="61"/>
      <c r="FH30" s="62"/>
      <c r="FI30" s="58"/>
      <c r="FJ30" s="58"/>
      <c r="FK30" s="59"/>
      <c r="FL30" s="54">
        <f t="shared" si="44"/>
        <v>1.1240259740259743E-2</v>
      </c>
      <c r="FM30" s="55">
        <f t="shared" si="45"/>
        <v>11000</v>
      </c>
      <c r="FN30" s="61"/>
      <c r="FO30" s="62"/>
      <c r="FP30" s="58"/>
      <c r="FQ30" s="58"/>
      <c r="FR30" s="59"/>
      <c r="FS30" s="54">
        <f t="shared" si="46"/>
        <v>1.1240259740259743E-2</v>
      </c>
      <c r="FT30" s="55">
        <f t="shared" si="47"/>
        <v>11000</v>
      </c>
      <c r="FU30" s="61"/>
      <c r="FV30" s="62"/>
      <c r="FW30" s="58"/>
      <c r="FX30" s="58"/>
      <c r="FY30" s="59"/>
      <c r="FZ30" s="54">
        <f t="shared" si="48"/>
        <v>1.1240259740259743E-2</v>
      </c>
      <c r="GA30" s="55">
        <f t="shared" si="49"/>
        <v>11000</v>
      </c>
      <c r="GB30" s="61"/>
      <c r="GC30" s="62"/>
      <c r="GD30" s="58"/>
      <c r="GE30" s="58"/>
      <c r="GF30" s="59"/>
      <c r="GG30" s="54">
        <f t="shared" si="50"/>
        <v>1.1240259740259743E-2</v>
      </c>
      <c r="GH30" s="55">
        <f t="shared" si="51"/>
        <v>11000</v>
      </c>
      <c r="GI30" s="61"/>
      <c r="GJ30" s="62"/>
      <c r="GK30" s="58"/>
      <c r="GL30" s="58"/>
      <c r="GM30" s="59"/>
      <c r="GN30" s="54">
        <f t="shared" si="52"/>
        <v>1.1240259740259743E-2</v>
      </c>
      <c r="GO30" s="55">
        <f t="shared" si="53"/>
        <v>11000</v>
      </c>
      <c r="GP30" s="61"/>
      <c r="GQ30" s="62"/>
      <c r="GR30" s="58"/>
      <c r="GS30" s="58"/>
      <c r="GT30" s="59"/>
      <c r="GU30" s="54">
        <f t="shared" si="54"/>
        <v>1.1240259740259743E-2</v>
      </c>
      <c r="GV30" s="55">
        <f t="shared" si="55"/>
        <v>11000</v>
      </c>
    </row>
    <row r="31" spans="1:204" s="60" customFormat="1">
      <c r="A31" s="57">
        <v>28</v>
      </c>
      <c r="B31" s="61"/>
      <c r="C31" s="62"/>
      <c r="D31" s="58">
        <v>10</v>
      </c>
      <c r="E31" s="58"/>
      <c r="F31" s="59"/>
      <c r="G31" s="54">
        <f t="shared" si="57"/>
        <v>9.8766233766233776E-3</v>
      </c>
      <c r="H31" s="55">
        <f t="shared" si="56"/>
        <v>11000</v>
      </c>
      <c r="I31" s="61"/>
      <c r="J31" s="62"/>
      <c r="K31" s="58"/>
      <c r="L31" s="58"/>
      <c r="M31" s="59"/>
      <c r="N31" s="54">
        <f t="shared" si="0"/>
        <v>1.1240259740259743E-2</v>
      </c>
      <c r="O31" s="55">
        <f t="shared" si="1"/>
        <v>11000</v>
      </c>
      <c r="P31" s="61"/>
      <c r="Q31" s="62"/>
      <c r="R31" s="58"/>
      <c r="S31" s="58"/>
      <c r="T31" s="59"/>
      <c r="U31" s="54">
        <f t="shared" si="2"/>
        <v>1.1240259740259743E-2</v>
      </c>
      <c r="V31" s="55">
        <f t="shared" si="3"/>
        <v>11000</v>
      </c>
      <c r="W31" s="61"/>
      <c r="X31" s="62"/>
      <c r="Y31" s="58"/>
      <c r="Z31" s="58"/>
      <c r="AA31" s="59"/>
      <c r="AB31" s="54">
        <f t="shared" si="4"/>
        <v>1.1240259740259743E-2</v>
      </c>
      <c r="AC31" s="55">
        <f t="shared" si="5"/>
        <v>11000</v>
      </c>
      <c r="AD31" s="61"/>
      <c r="AE31" s="62"/>
      <c r="AF31" s="58"/>
      <c r="AG31" s="58"/>
      <c r="AH31" s="59"/>
      <c r="AI31" s="54">
        <f t="shared" si="6"/>
        <v>1.1240259740259743E-2</v>
      </c>
      <c r="AJ31" s="55">
        <f t="shared" si="7"/>
        <v>11000</v>
      </c>
      <c r="AK31" s="61"/>
      <c r="AL31" s="62"/>
      <c r="AM31" s="58"/>
      <c r="AN31" s="58"/>
      <c r="AO31" s="59"/>
      <c r="AP31" s="54">
        <f t="shared" si="8"/>
        <v>1.1240259740259743E-2</v>
      </c>
      <c r="AQ31" s="55">
        <f t="shared" si="9"/>
        <v>11000</v>
      </c>
      <c r="AR31" s="61"/>
      <c r="AS31" s="62"/>
      <c r="AT31" s="58"/>
      <c r="AU31" s="58"/>
      <c r="AV31" s="59"/>
      <c r="AW31" s="54">
        <f t="shared" si="10"/>
        <v>1.1240259740259743E-2</v>
      </c>
      <c r="AX31" s="55">
        <f t="shared" si="11"/>
        <v>11000</v>
      </c>
      <c r="AY31" s="61"/>
      <c r="AZ31" s="62"/>
      <c r="BA31" s="58"/>
      <c r="BB31" s="58"/>
      <c r="BC31" s="59"/>
      <c r="BD31" s="54">
        <f t="shared" si="12"/>
        <v>1.1240259740259743E-2</v>
      </c>
      <c r="BE31" s="55">
        <f t="shared" si="13"/>
        <v>11000</v>
      </c>
      <c r="BF31" s="61"/>
      <c r="BG31" s="62"/>
      <c r="BH31" s="58"/>
      <c r="BI31" s="58"/>
      <c r="BJ31" s="59"/>
      <c r="BK31" s="54">
        <f t="shared" si="14"/>
        <v>1.1240259740259743E-2</v>
      </c>
      <c r="BL31" s="55">
        <f t="shared" si="15"/>
        <v>11000</v>
      </c>
      <c r="BM31" s="61"/>
      <c r="BN31" s="62"/>
      <c r="BO31" s="58"/>
      <c r="BP31" s="58"/>
      <c r="BQ31" s="59"/>
      <c r="BR31" s="54">
        <f t="shared" si="16"/>
        <v>1.1240259740259743E-2</v>
      </c>
      <c r="BS31" s="55">
        <f t="shared" si="17"/>
        <v>11000</v>
      </c>
      <c r="BT31" s="61"/>
      <c r="BU31" s="62"/>
      <c r="BV31" s="58"/>
      <c r="BW31" s="58"/>
      <c r="BX31" s="59"/>
      <c r="BY31" s="54">
        <f t="shared" si="18"/>
        <v>1.1240259740259743E-2</v>
      </c>
      <c r="BZ31" s="55">
        <f t="shared" si="19"/>
        <v>11000</v>
      </c>
      <c r="CA31" s="61"/>
      <c r="CB31" s="62"/>
      <c r="CC31" s="58"/>
      <c r="CD31" s="58"/>
      <c r="CE31" s="59"/>
      <c r="CF31" s="54">
        <f t="shared" si="20"/>
        <v>1.1240259740259743E-2</v>
      </c>
      <c r="CG31" s="55">
        <f t="shared" si="21"/>
        <v>11000</v>
      </c>
      <c r="CH31" s="61"/>
      <c r="CI31" s="62"/>
      <c r="CJ31" s="58"/>
      <c r="CK31" s="58"/>
      <c r="CL31" s="59"/>
      <c r="CM31" s="54">
        <f t="shared" si="22"/>
        <v>1.1240259740259743E-2</v>
      </c>
      <c r="CN31" s="55">
        <f t="shared" si="23"/>
        <v>11000</v>
      </c>
      <c r="CO31" s="61"/>
      <c r="CP31" s="62"/>
      <c r="CQ31" s="58"/>
      <c r="CR31" s="58"/>
      <c r="CS31" s="59"/>
      <c r="CT31" s="54">
        <f t="shared" si="24"/>
        <v>1.1240259740259743E-2</v>
      </c>
      <c r="CU31" s="55">
        <f t="shared" si="25"/>
        <v>11000</v>
      </c>
      <c r="CV31" s="61"/>
      <c r="CW31" s="62"/>
      <c r="CX31" s="58"/>
      <c r="CY31" s="58"/>
      <c r="CZ31" s="59"/>
      <c r="DA31" s="54">
        <f t="shared" si="26"/>
        <v>1.1240259740259743E-2</v>
      </c>
      <c r="DB31" s="55">
        <f t="shared" si="27"/>
        <v>11000</v>
      </c>
      <c r="DC31" s="61"/>
      <c r="DD31" s="62"/>
      <c r="DE31" s="58"/>
      <c r="DF31" s="58"/>
      <c r="DG31" s="59"/>
      <c r="DH31" s="54">
        <f t="shared" si="28"/>
        <v>1.1240259740259743E-2</v>
      </c>
      <c r="DI31" s="55">
        <f t="shared" si="29"/>
        <v>11000</v>
      </c>
      <c r="DJ31" s="61"/>
      <c r="DK31" s="62"/>
      <c r="DL31" s="58"/>
      <c r="DM31" s="58"/>
      <c r="DN31" s="59"/>
      <c r="DO31" s="54">
        <f t="shared" si="30"/>
        <v>1.1240259740259743E-2</v>
      </c>
      <c r="DP31" s="55">
        <f t="shared" si="31"/>
        <v>11000</v>
      </c>
      <c r="DQ31" s="61"/>
      <c r="DR31" s="62"/>
      <c r="DS31" s="58"/>
      <c r="DT31" s="58"/>
      <c r="DU31" s="59"/>
      <c r="DV31" s="54">
        <f t="shared" si="32"/>
        <v>1.1240259740259743E-2</v>
      </c>
      <c r="DW31" s="55">
        <f t="shared" si="33"/>
        <v>11000</v>
      </c>
      <c r="DX31" s="61"/>
      <c r="DY31" s="62"/>
      <c r="DZ31" s="58"/>
      <c r="EA31" s="58"/>
      <c r="EB31" s="59"/>
      <c r="EC31" s="54">
        <f t="shared" si="34"/>
        <v>1.1240259740259743E-2</v>
      </c>
      <c r="ED31" s="55">
        <f t="shared" si="35"/>
        <v>11000</v>
      </c>
      <c r="EE31" s="61"/>
      <c r="EF31" s="62"/>
      <c r="EG31" s="58"/>
      <c r="EH31" s="58"/>
      <c r="EI31" s="59"/>
      <c r="EJ31" s="54">
        <f t="shared" si="36"/>
        <v>1.1240259740259743E-2</v>
      </c>
      <c r="EK31" s="55">
        <f t="shared" si="37"/>
        <v>11000</v>
      </c>
      <c r="EL31" s="61"/>
      <c r="EM31" s="62"/>
      <c r="EN31" s="58"/>
      <c r="EO31" s="58"/>
      <c r="EP31" s="59"/>
      <c r="EQ31" s="54">
        <f t="shared" si="38"/>
        <v>1.1240259740259743E-2</v>
      </c>
      <c r="ER31" s="55">
        <f t="shared" si="39"/>
        <v>11000</v>
      </c>
      <c r="ES31" s="61"/>
      <c r="ET31" s="62"/>
      <c r="EU31" s="58"/>
      <c r="EV31" s="58"/>
      <c r="EW31" s="59"/>
      <c r="EX31" s="54">
        <f t="shared" si="40"/>
        <v>1.1240259740259743E-2</v>
      </c>
      <c r="EY31" s="55">
        <f t="shared" si="41"/>
        <v>11000</v>
      </c>
      <c r="EZ31" s="61"/>
      <c r="FA31" s="62"/>
      <c r="FB31" s="58"/>
      <c r="FC31" s="58"/>
      <c r="FD31" s="59"/>
      <c r="FE31" s="54">
        <f t="shared" si="42"/>
        <v>1.1240259740259743E-2</v>
      </c>
      <c r="FF31" s="55">
        <f t="shared" si="43"/>
        <v>11000</v>
      </c>
      <c r="FG31" s="61"/>
      <c r="FH31" s="62"/>
      <c r="FI31" s="58"/>
      <c r="FJ31" s="58"/>
      <c r="FK31" s="59"/>
      <c r="FL31" s="54">
        <f t="shared" si="44"/>
        <v>1.1240259740259743E-2</v>
      </c>
      <c r="FM31" s="55">
        <f t="shared" si="45"/>
        <v>11000</v>
      </c>
      <c r="FN31" s="61"/>
      <c r="FO31" s="62"/>
      <c r="FP31" s="58"/>
      <c r="FQ31" s="58"/>
      <c r="FR31" s="59"/>
      <c r="FS31" s="54">
        <f t="shared" si="46"/>
        <v>1.1240259740259743E-2</v>
      </c>
      <c r="FT31" s="55">
        <f t="shared" si="47"/>
        <v>11000</v>
      </c>
      <c r="FU31" s="61"/>
      <c r="FV31" s="62"/>
      <c r="FW31" s="58"/>
      <c r="FX31" s="58"/>
      <c r="FY31" s="59"/>
      <c r="FZ31" s="54">
        <f t="shared" si="48"/>
        <v>1.1240259740259743E-2</v>
      </c>
      <c r="GA31" s="55">
        <f t="shared" si="49"/>
        <v>11000</v>
      </c>
      <c r="GB31" s="61"/>
      <c r="GC31" s="62"/>
      <c r="GD31" s="58"/>
      <c r="GE31" s="58"/>
      <c r="GF31" s="59"/>
      <c r="GG31" s="54">
        <f t="shared" si="50"/>
        <v>1.1240259740259743E-2</v>
      </c>
      <c r="GH31" s="55">
        <f t="shared" si="51"/>
        <v>11000</v>
      </c>
      <c r="GI31" s="61"/>
      <c r="GJ31" s="62"/>
      <c r="GK31" s="58"/>
      <c r="GL31" s="58"/>
      <c r="GM31" s="59"/>
      <c r="GN31" s="54">
        <f t="shared" si="52"/>
        <v>1.1240259740259743E-2</v>
      </c>
      <c r="GO31" s="55">
        <f t="shared" si="53"/>
        <v>11000</v>
      </c>
      <c r="GP31" s="61"/>
      <c r="GQ31" s="62"/>
      <c r="GR31" s="58"/>
      <c r="GS31" s="58"/>
      <c r="GT31" s="59"/>
      <c r="GU31" s="54">
        <f t="shared" si="54"/>
        <v>1.1240259740259743E-2</v>
      </c>
      <c r="GV31" s="55">
        <f t="shared" si="55"/>
        <v>11000</v>
      </c>
    </row>
    <row r="32" spans="1:204" s="60" customFormat="1">
      <c r="A32" s="57">
        <v>29</v>
      </c>
      <c r="B32" s="61"/>
      <c r="C32" s="62"/>
      <c r="D32" s="58">
        <v>10</v>
      </c>
      <c r="E32" s="58"/>
      <c r="F32" s="59"/>
      <c r="G32" s="54">
        <f t="shared" si="57"/>
        <v>1.0331168831168832E-2</v>
      </c>
      <c r="H32" s="55">
        <f t="shared" si="56"/>
        <v>11000</v>
      </c>
      <c r="I32" s="61"/>
      <c r="J32" s="62"/>
      <c r="K32" s="58"/>
      <c r="L32" s="58"/>
      <c r="M32" s="59"/>
      <c r="N32" s="54">
        <f t="shared" si="0"/>
        <v>1.1240259740259743E-2</v>
      </c>
      <c r="O32" s="55">
        <f t="shared" si="1"/>
        <v>11000</v>
      </c>
      <c r="P32" s="61"/>
      <c r="Q32" s="62"/>
      <c r="R32" s="58"/>
      <c r="S32" s="58"/>
      <c r="T32" s="59"/>
      <c r="U32" s="54">
        <f t="shared" si="2"/>
        <v>1.1240259740259743E-2</v>
      </c>
      <c r="V32" s="55">
        <f t="shared" si="3"/>
        <v>11000</v>
      </c>
      <c r="W32" s="61"/>
      <c r="X32" s="62"/>
      <c r="Y32" s="58"/>
      <c r="Z32" s="58"/>
      <c r="AA32" s="59"/>
      <c r="AB32" s="54">
        <f t="shared" si="4"/>
        <v>1.1240259740259743E-2</v>
      </c>
      <c r="AC32" s="55">
        <f t="shared" si="5"/>
        <v>11000</v>
      </c>
      <c r="AD32" s="61"/>
      <c r="AE32" s="62"/>
      <c r="AF32" s="58"/>
      <c r="AG32" s="58"/>
      <c r="AH32" s="59"/>
      <c r="AI32" s="54">
        <f t="shared" si="6"/>
        <v>1.1240259740259743E-2</v>
      </c>
      <c r="AJ32" s="55">
        <f t="shared" si="7"/>
        <v>11000</v>
      </c>
      <c r="AK32" s="61"/>
      <c r="AL32" s="62"/>
      <c r="AM32" s="58"/>
      <c r="AN32" s="58"/>
      <c r="AO32" s="59"/>
      <c r="AP32" s="54">
        <f t="shared" si="8"/>
        <v>1.1240259740259743E-2</v>
      </c>
      <c r="AQ32" s="55">
        <f t="shared" si="9"/>
        <v>11000</v>
      </c>
      <c r="AR32" s="61"/>
      <c r="AS32" s="62"/>
      <c r="AT32" s="58"/>
      <c r="AU32" s="58"/>
      <c r="AV32" s="59"/>
      <c r="AW32" s="54">
        <f t="shared" si="10"/>
        <v>1.1240259740259743E-2</v>
      </c>
      <c r="AX32" s="55">
        <f t="shared" si="11"/>
        <v>11000</v>
      </c>
      <c r="AY32" s="61"/>
      <c r="AZ32" s="62"/>
      <c r="BA32" s="58"/>
      <c r="BB32" s="58"/>
      <c r="BC32" s="59"/>
      <c r="BD32" s="54">
        <f t="shared" si="12"/>
        <v>1.1240259740259743E-2</v>
      </c>
      <c r="BE32" s="55">
        <f t="shared" si="13"/>
        <v>11000</v>
      </c>
      <c r="BF32" s="61"/>
      <c r="BG32" s="62"/>
      <c r="BH32" s="58"/>
      <c r="BI32" s="58"/>
      <c r="BJ32" s="59"/>
      <c r="BK32" s="54">
        <f t="shared" si="14"/>
        <v>1.1240259740259743E-2</v>
      </c>
      <c r="BL32" s="55">
        <f t="shared" si="15"/>
        <v>11000</v>
      </c>
      <c r="BM32" s="61"/>
      <c r="BN32" s="62"/>
      <c r="BO32" s="58"/>
      <c r="BP32" s="58"/>
      <c r="BQ32" s="59"/>
      <c r="BR32" s="54">
        <f t="shared" si="16"/>
        <v>1.1240259740259743E-2</v>
      </c>
      <c r="BS32" s="55">
        <f t="shared" si="17"/>
        <v>11000</v>
      </c>
      <c r="BT32" s="61"/>
      <c r="BU32" s="62"/>
      <c r="BV32" s="58"/>
      <c r="BW32" s="58"/>
      <c r="BX32" s="59"/>
      <c r="BY32" s="54">
        <f t="shared" si="18"/>
        <v>1.1240259740259743E-2</v>
      </c>
      <c r="BZ32" s="55">
        <f t="shared" si="19"/>
        <v>11000</v>
      </c>
      <c r="CA32" s="61"/>
      <c r="CB32" s="62"/>
      <c r="CC32" s="58"/>
      <c r="CD32" s="58"/>
      <c r="CE32" s="59"/>
      <c r="CF32" s="54">
        <f t="shared" si="20"/>
        <v>1.1240259740259743E-2</v>
      </c>
      <c r="CG32" s="55">
        <f t="shared" si="21"/>
        <v>11000</v>
      </c>
      <c r="CH32" s="61"/>
      <c r="CI32" s="62"/>
      <c r="CJ32" s="58"/>
      <c r="CK32" s="58"/>
      <c r="CL32" s="59"/>
      <c r="CM32" s="54">
        <f t="shared" si="22"/>
        <v>1.1240259740259743E-2</v>
      </c>
      <c r="CN32" s="55">
        <f t="shared" si="23"/>
        <v>11000</v>
      </c>
      <c r="CO32" s="61"/>
      <c r="CP32" s="62"/>
      <c r="CQ32" s="58"/>
      <c r="CR32" s="58"/>
      <c r="CS32" s="59"/>
      <c r="CT32" s="54">
        <f t="shared" si="24"/>
        <v>1.1240259740259743E-2</v>
      </c>
      <c r="CU32" s="55">
        <f t="shared" si="25"/>
        <v>11000</v>
      </c>
      <c r="CV32" s="61"/>
      <c r="CW32" s="62"/>
      <c r="CX32" s="58"/>
      <c r="CY32" s="58"/>
      <c r="CZ32" s="59"/>
      <c r="DA32" s="54">
        <f t="shared" si="26"/>
        <v>1.1240259740259743E-2</v>
      </c>
      <c r="DB32" s="55">
        <f t="shared" si="27"/>
        <v>11000</v>
      </c>
      <c r="DC32" s="61"/>
      <c r="DD32" s="62"/>
      <c r="DE32" s="58"/>
      <c r="DF32" s="58"/>
      <c r="DG32" s="59"/>
      <c r="DH32" s="54">
        <f t="shared" si="28"/>
        <v>1.1240259740259743E-2</v>
      </c>
      <c r="DI32" s="55">
        <f t="shared" si="29"/>
        <v>11000</v>
      </c>
      <c r="DJ32" s="61"/>
      <c r="DK32" s="62"/>
      <c r="DL32" s="58"/>
      <c r="DM32" s="58"/>
      <c r="DN32" s="59"/>
      <c r="DO32" s="54">
        <f t="shared" si="30"/>
        <v>1.1240259740259743E-2</v>
      </c>
      <c r="DP32" s="55">
        <f t="shared" si="31"/>
        <v>11000</v>
      </c>
      <c r="DQ32" s="61"/>
      <c r="DR32" s="62"/>
      <c r="DS32" s="58"/>
      <c r="DT32" s="58"/>
      <c r="DU32" s="59"/>
      <c r="DV32" s="54">
        <f t="shared" si="32"/>
        <v>1.1240259740259743E-2</v>
      </c>
      <c r="DW32" s="55">
        <f t="shared" si="33"/>
        <v>11000</v>
      </c>
      <c r="DX32" s="61"/>
      <c r="DY32" s="62"/>
      <c r="DZ32" s="58"/>
      <c r="EA32" s="58"/>
      <c r="EB32" s="59"/>
      <c r="EC32" s="54">
        <f t="shared" si="34"/>
        <v>1.1240259740259743E-2</v>
      </c>
      <c r="ED32" s="55">
        <f t="shared" si="35"/>
        <v>11000</v>
      </c>
      <c r="EE32" s="61"/>
      <c r="EF32" s="62"/>
      <c r="EG32" s="58"/>
      <c r="EH32" s="58"/>
      <c r="EI32" s="59"/>
      <c r="EJ32" s="54">
        <f t="shared" si="36"/>
        <v>1.1240259740259743E-2</v>
      </c>
      <c r="EK32" s="55">
        <f t="shared" si="37"/>
        <v>11000</v>
      </c>
      <c r="EL32" s="61"/>
      <c r="EM32" s="62"/>
      <c r="EN32" s="58"/>
      <c r="EO32" s="58"/>
      <c r="EP32" s="59"/>
      <c r="EQ32" s="54">
        <f t="shared" si="38"/>
        <v>1.1240259740259743E-2</v>
      </c>
      <c r="ER32" s="55">
        <f t="shared" si="39"/>
        <v>11000</v>
      </c>
      <c r="ES32" s="61"/>
      <c r="ET32" s="62"/>
      <c r="EU32" s="58"/>
      <c r="EV32" s="58"/>
      <c r="EW32" s="59"/>
      <c r="EX32" s="54">
        <f t="shared" si="40"/>
        <v>1.1240259740259743E-2</v>
      </c>
      <c r="EY32" s="55">
        <f t="shared" si="41"/>
        <v>11000</v>
      </c>
      <c r="EZ32" s="61"/>
      <c r="FA32" s="62"/>
      <c r="FB32" s="58"/>
      <c r="FC32" s="58"/>
      <c r="FD32" s="59"/>
      <c r="FE32" s="54">
        <f t="shared" si="42"/>
        <v>1.1240259740259743E-2</v>
      </c>
      <c r="FF32" s="55">
        <f t="shared" si="43"/>
        <v>11000</v>
      </c>
      <c r="FG32" s="61"/>
      <c r="FH32" s="62"/>
      <c r="FI32" s="58"/>
      <c r="FJ32" s="58"/>
      <c r="FK32" s="59"/>
      <c r="FL32" s="54">
        <f t="shared" si="44"/>
        <v>1.1240259740259743E-2</v>
      </c>
      <c r="FM32" s="55">
        <f t="shared" si="45"/>
        <v>11000</v>
      </c>
      <c r="FN32" s="61"/>
      <c r="FO32" s="62"/>
      <c r="FP32" s="58"/>
      <c r="FQ32" s="58"/>
      <c r="FR32" s="59"/>
      <c r="FS32" s="54">
        <f t="shared" si="46"/>
        <v>1.1240259740259743E-2</v>
      </c>
      <c r="FT32" s="55">
        <f t="shared" si="47"/>
        <v>11000</v>
      </c>
      <c r="FU32" s="61"/>
      <c r="FV32" s="62"/>
      <c r="FW32" s="58"/>
      <c r="FX32" s="58"/>
      <c r="FY32" s="59"/>
      <c r="FZ32" s="54">
        <f t="shared" si="48"/>
        <v>1.1240259740259743E-2</v>
      </c>
      <c r="GA32" s="55">
        <f t="shared" si="49"/>
        <v>11000</v>
      </c>
      <c r="GB32" s="61"/>
      <c r="GC32" s="62"/>
      <c r="GD32" s="58"/>
      <c r="GE32" s="58"/>
      <c r="GF32" s="59"/>
      <c r="GG32" s="54">
        <f t="shared" si="50"/>
        <v>1.1240259740259743E-2</v>
      </c>
      <c r="GH32" s="55">
        <f t="shared" si="51"/>
        <v>11000</v>
      </c>
      <c r="GI32" s="61"/>
      <c r="GJ32" s="62"/>
      <c r="GK32" s="58"/>
      <c r="GL32" s="58"/>
      <c r="GM32" s="59"/>
      <c r="GN32" s="54">
        <f t="shared" si="52"/>
        <v>1.1240259740259743E-2</v>
      </c>
      <c r="GO32" s="55">
        <f t="shared" si="53"/>
        <v>11000</v>
      </c>
      <c r="GP32" s="61"/>
      <c r="GQ32" s="62"/>
      <c r="GR32" s="58"/>
      <c r="GS32" s="58"/>
      <c r="GT32" s="59"/>
      <c r="GU32" s="54">
        <f t="shared" si="54"/>
        <v>1.1240259740259743E-2</v>
      </c>
      <c r="GV32" s="55">
        <f t="shared" si="55"/>
        <v>11000</v>
      </c>
    </row>
    <row r="33" spans="1:204" s="60" customFormat="1">
      <c r="A33" s="57">
        <v>30</v>
      </c>
      <c r="B33" s="61"/>
      <c r="C33" s="62"/>
      <c r="D33" s="58">
        <v>10</v>
      </c>
      <c r="E33" s="58"/>
      <c r="F33" s="59"/>
      <c r="G33" s="54">
        <f t="shared" si="57"/>
        <v>1.0785714285714287E-2</v>
      </c>
      <c r="H33" s="55">
        <f t="shared" si="56"/>
        <v>11000</v>
      </c>
      <c r="I33" s="61"/>
      <c r="J33" s="62"/>
      <c r="K33" s="58"/>
      <c r="L33" s="58"/>
      <c r="M33" s="59"/>
      <c r="N33" s="54">
        <f t="shared" si="0"/>
        <v>1.1240259740259743E-2</v>
      </c>
      <c r="O33" s="55">
        <f t="shared" si="1"/>
        <v>11000</v>
      </c>
      <c r="P33" s="61"/>
      <c r="Q33" s="62"/>
      <c r="R33" s="58"/>
      <c r="S33" s="58"/>
      <c r="T33" s="59"/>
      <c r="U33" s="54">
        <f t="shared" si="2"/>
        <v>1.1240259740259743E-2</v>
      </c>
      <c r="V33" s="55">
        <f t="shared" si="3"/>
        <v>11000</v>
      </c>
      <c r="W33" s="61"/>
      <c r="X33" s="62"/>
      <c r="Y33" s="58"/>
      <c r="Z33" s="58"/>
      <c r="AA33" s="59"/>
      <c r="AB33" s="54">
        <f t="shared" si="4"/>
        <v>1.1240259740259743E-2</v>
      </c>
      <c r="AC33" s="55">
        <f t="shared" si="5"/>
        <v>11000</v>
      </c>
      <c r="AD33" s="61"/>
      <c r="AE33" s="62"/>
      <c r="AF33" s="58"/>
      <c r="AG33" s="58"/>
      <c r="AH33" s="59"/>
      <c r="AI33" s="54">
        <f t="shared" si="6"/>
        <v>1.1240259740259743E-2</v>
      </c>
      <c r="AJ33" s="55">
        <f t="shared" si="7"/>
        <v>11000</v>
      </c>
      <c r="AK33" s="61"/>
      <c r="AL33" s="62"/>
      <c r="AM33" s="58"/>
      <c r="AN33" s="58"/>
      <c r="AO33" s="59"/>
      <c r="AP33" s="54">
        <f t="shared" si="8"/>
        <v>1.1240259740259743E-2</v>
      </c>
      <c r="AQ33" s="55">
        <f t="shared" si="9"/>
        <v>11000</v>
      </c>
      <c r="AR33" s="61"/>
      <c r="AS33" s="62"/>
      <c r="AT33" s="58"/>
      <c r="AU33" s="58"/>
      <c r="AV33" s="59"/>
      <c r="AW33" s="54">
        <f t="shared" si="10"/>
        <v>1.1240259740259743E-2</v>
      </c>
      <c r="AX33" s="55">
        <f t="shared" si="11"/>
        <v>11000</v>
      </c>
      <c r="AY33" s="61"/>
      <c r="AZ33" s="62"/>
      <c r="BA33" s="58"/>
      <c r="BB33" s="58"/>
      <c r="BC33" s="59"/>
      <c r="BD33" s="54">
        <f t="shared" si="12"/>
        <v>1.1240259740259743E-2</v>
      </c>
      <c r="BE33" s="55">
        <f t="shared" si="13"/>
        <v>11000</v>
      </c>
      <c r="BF33" s="61"/>
      <c r="BG33" s="62"/>
      <c r="BH33" s="58"/>
      <c r="BI33" s="58"/>
      <c r="BJ33" s="59"/>
      <c r="BK33" s="54">
        <f t="shared" si="14"/>
        <v>1.1240259740259743E-2</v>
      </c>
      <c r="BL33" s="55">
        <f t="shared" si="15"/>
        <v>11000</v>
      </c>
      <c r="BM33" s="61"/>
      <c r="BN33" s="62"/>
      <c r="BO33" s="58"/>
      <c r="BP33" s="58"/>
      <c r="BQ33" s="59"/>
      <c r="BR33" s="54">
        <f t="shared" si="16"/>
        <v>1.1240259740259743E-2</v>
      </c>
      <c r="BS33" s="55">
        <f t="shared" si="17"/>
        <v>11000</v>
      </c>
      <c r="BT33" s="61"/>
      <c r="BU33" s="62"/>
      <c r="BV33" s="58"/>
      <c r="BW33" s="58"/>
      <c r="BX33" s="59"/>
      <c r="BY33" s="54">
        <f t="shared" si="18"/>
        <v>1.1240259740259743E-2</v>
      </c>
      <c r="BZ33" s="55">
        <f t="shared" si="19"/>
        <v>11000</v>
      </c>
      <c r="CA33" s="61"/>
      <c r="CB33" s="62"/>
      <c r="CC33" s="58"/>
      <c r="CD33" s="58"/>
      <c r="CE33" s="59"/>
      <c r="CF33" s="54">
        <f t="shared" si="20"/>
        <v>1.1240259740259743E-2</v>
      </c>
      <c r="CG33" s="55">
        <f t="shared" si="21"/>
        <v>11000</v>
      </c>
      <c r="CH33" s="61"/>
      <c r="CI33" s="62"/>
      <c r="CJ33" s="58"/>
      <c r="CK33" s="58"/>
      <c r="CL33" s="59"/>
      <c r="CM33" s="54">
        <f t="shared" si="22"/>
        <v>1.1240259740259743E-2</v>
      </c>
      <c r="CN33" s="55">
        <f t="shared" si="23"/>
        <v>11000</v>
      </c>
      <c r="CO33" s="61"/>
      <c r="CP33" s="62"/>
      <c r="CQ33" s="58"/>
      <c r="CR33" s="58"/>
      <c r="CS33" s="59"/>
      <c r="CT33" s="54">
        <f t="shared" si="24"/>
        <v>1.1240259740259743E-2</v>
      </c>
      <c r="CU33" s="55">
        <f t="shared" si="25"/>
        <v>11000</v>
      </c>
      <c r="CV33" s="61"/>
      <c r="CW33" s="62"/>
      <c r="CX33" s="58"/>
      <c r="CY33" s="58"/>
      <c r="CZ33" s="59"/>
      <c r="DA33" s="54">
        <f t="shared" si="26"/>
        <v>1.1240259740259743E-2</v>
      </c>
      <c r="DB33" s="55">
        <f t="shared" si="27"/>
        <v>11000</v>
      </c>
      <c r="DC33" s="61"/>
      <c r="DD33" s="62"/>
      <c r="DE33" s="58"/>
      <c r="DF33" s="58"/>
      <c r="DG33" s="59"/>
      <c r="DH33" s="54">
        <f t="shared" si="28"/>
        <v>1.1240259740259743E-2</v>
      </c>
      <c r="DI33" s="55">
        <f t="shared" si="29"/>
        <v>11000</v>
      </c>
      <c r="DJ33" s="61"/>
      <c r="DK33" s="62"/>
      <c r="DL33" s="58"/>
      <c r="DM33" s="58"/>
      <c r="DN33" s="59"/>
      <c r="DO33" s="54">
        <f t="shared" si="30"/>
        <v>1.1240259740259743E-2</v>
      </c>
      <c r="DP33" s="55">
        <f t="shared" si="31"/>
        <v>11000</v>
      </c>
      <c r="DQ33" s="61"/>
      <c r="DR33" s="62"/>
      <c r="DS33" s="58"/>
      <c r="DT33" s="58"/>
      <c r="DU33" s="59"/>
      <c r="DV33" s="54">
        <f t="shared" si="32"/>
        <v>1.1240259740259743E-2</v>
      </c>
      <c r="DW33" s="55">
        <f t="shared" si="33"/>
        <v>11000</v>
      </c>
      <c r="DX33" s="61"/>
      <c r="DY33" s="62"/>
      <c r="DZ33" s="58"/>
      <c r="EA33" s="58"/>
      <c r="EB33" s="59"/>
      <c r="EC33" s="54">
        <f t="shared" si="34"/>
        <v>1.1240259740259743E-2</v>
      </c>
      <c r="ED33" s="55">
        <f t="shared" si="35"/>
        <v>11000</v>
      </c>
      <c r="EE33" s="61"/>
      <c r="EF33" s="62"/>
      <c r="EG33" s="58"/>
      <c r="EH33" s="58"/>
      <c r="EI33" s="59"/>
      <c r="EJ33" s="54">
        <f t="shared" si="36"/>
        <v>1.1240259740259743E-2</v>
      </c>
      <c r="EK33" s="55">
        <f t="shared" si="37"/>
        <v>11000</v>
      </c>
      <c r="EL33" s="61"/>
      <c r="EM33" s="62"/>
      <c r="EN33" s="58"/>
      <c r="EO33" s="58"/>
      <c r="EP33" s="59"/>
      <c r="EQ33" s="54">
        <f t="shared" si="38"/>
        <v>1.1240259740259743E-2</v>
      </c>
      <c r="ER33" s="55">
        <f t="shared" si="39"/>
        <v>11000</v>
      </c>
      <c r="ES33" s="61"/>
      <c r="ET33" s="62"/>
      <c r="EU33" s="58"/>
      <c r="EV33" s="58"/>
      <c r="EW33" s="59"/>
      <c r="EX33" s="54">
        <f t="shared" si="40"/>
        <v>1.1240259740259743E-2</v>
      </c>
      <c r="EY33" s="55">
        <f t="shared" si="41"/>
        <v>11000</v>
      </c>
      <c r="EZ33" s="61"/>
      <c r="FA33" s="62"/>
      <c r="FB33" s="58"/>
      <c r="FC33" s="58"/>
      <c r="FD33" s="59"/>
      <c r="FE33" s="54">
        <f t="shared" si="42"/>
        <v>1.1240259740259743E-2</v>
      </c>
      <c r="FF33" s="55">
        <f t="shared" si="43"/>
        <v>11000</v>
      </c>
      <c r="FG33" s="61"/>
      <c r="FH33" s="62"/>
      <c r="FI33" s="58"/>
      <c r="FJ33" s="58"/>
      <c r="FK33" s="59"/>
      <c r="FL33" s="54">
        <f t="shared" si="44"/>
        <v>1.1240259740259743E-2</v>
      </c>
      <c r="FM33" s="55">
        <f t="shared" si="45"/>
        <v>11000</v>
      </c>
      <c r="FN33" s="61"/>
      <c r="FO33" s="62"/>
      <c r="FP33" s="58"/>
      <c r="FQ33" s="58"/>
      <c r="FR33" s="59"/>
      <c r="FS33" s="54">
        <f t="shared" si="46"/>
        <v>1.1240259740259743E-2</v>
      </c>
      <c r="FT33" s="55">
        <f t="shared" si="47"/>
        <v>11000</v>
      </c>
      <c r="FU33" s="61"/>
      <c r="FV33" s="62"/>
      <c r="FW33" s="58"/>
      <c r="FX33" s="58"/>
      <c r="FY33" s="59"/>
      <c r="FZ33" s="54">
        <f t="shared" si="48"/>
        <v>1.1240259740259743E-2</v>
      </c>
      <c r="GA33" s="55">
        <f t="shared" si="49"/>
        <v>11000</v>
      </c>
      <c r="GB33" s="61"/>
      <c r="GC33" s="62"/>
      <c r="GD33" s="58"/>
      <c r="GE33" s="58"/>
      <c r="GF33" s="59"/>
      <c r="GG33" s="54">
        <f t="shared" si="50"/>
        <v>1.1240259740259743E-2</v>
      </c>
      <c r="GH33" s="55">
        <f t="shared" si="51"/>
        <v>11000</v>
      </c>
      <c r="GI33" s="61"/>
      <c r="GJ33" s="62"/>
      <c r="GK33" s="58"/>
      <c r="GL33" s="58"/>
      <c r="GM33" s="59"/>
      <c r="GN33" s="54">
        <f t="shared" si="52"/>
        <v>1.1240259740259743E-2</v>
      </c>
      <c r="GO33" s="55">
        <f t="shared" si="53"/>
        <v>11000</v>
      </c>
      <c r="GP33" s="61"/>
      <c r="GQ33" s="62"/>
      <c r="GR33" s="58"/>
      <c r="GS33" s="58"/>
      <c r="GT33" s="59"/>
      <c r="GU33" s="54">
        <f t="shared" si="54"/>
        <v>1.1240259740259743E-2</v>
      </c>
      <c r="GV33" s="55">
        <f t="shared" si="55"/>
        <v>11000</v>
      </c>
    </row>
    <row r="34" spans="1:204" s="70" customFormat="1" ht="13.5" thickBot="1">
      <c r="A34" s="63">
        <v>31</v>
      </c>
      <c r="B34" s="64"/>
      <c r="C34" s="65"/>
      <c r="D34" s="66">
        <v>10</v>
      </c>
      <c r="E34" s="66"/>
      <c r="F34" s="67"/>
      <c r="G34" s="54">
        <f t="shared" si="57"/>
        <v>1.1240259740259743E-2</v>
      </c>
      <c r="H34" s="55">
        <f t="shared" si="56"/>
        <v>11000</v>
      </c>
      <c r="I34" s="64"/>
      <c r="J34" s="65"/>
      <c r="K34" s="66"/>
      <c r="L34" s="66"/>
      <c r="M34" s="67"/>
      <c r="N34" s="68">
        <f t="shared" si="0"/>
        <v>1.1240259740259743E-2</v>
      </c>
      <c r="O34" s="69">
        <f t="shared" si="1"/>
        <v>11000</v>
      </c>
      <c r="P34" s="64"/>
      <c r="Q34" s="65"/>
      <c r="R34" s="66"/>
      <c r="S34" s="66"/>
      <c r="T34" s="67"/>
      <c r="U34" s="68">
        <f t="shared" si="2"/>
        <v>1.1240259740259743E-2</v>
      </c>
      <c r="V34" s="69">
        <f t="shared" si="3"/>
        <v>11000</v>
      </c>
      <c r="W34" s="64"/>
      <c r="X34" s="65"/>
      <c r="Y34" s="66"/>
      <c r="Z34" s="66"/>
      <c r="AA34" s="67"/>
      <c r="AB34" s="68">
        <f t="shared" si="4"/>
        <v>1.1240259740259743E-2</v>
      </c>
      <c r="AC34" s="69">
        <f t="shared" si="5"/>
        <v>11000</v>
      </c>
      <c r="AD34" s="64"/>
      <c r="AE34" s="65"/>
      <c r="AF34" s="66"/>
      <c r="AG34" s="66"/>
      <c r="AH34" s="67"/>
      <c r="AI34" s="68">
        <f t="shared" si="6"/>
        <v>1.1240259740259743E-2</v>
      </c>
      <c r="AJ34" s="69">
        <f t="shared" si="7"/>
        <v>11000</v>
      </c>
      <c r="AK34" s="64"/>
      <c r="AL34" s="65"/>
      <c r="AM34" s="66"/>
      <c r="AN34" s="66"/>
      <c r="AO34" s="67"/>
      <c r="AP34" s="68">
        <f t="shared" si="8"/>
        <v>1.1240259740259743E-2</v>
      </c>
      <c r="AQ34" s="69">
        <f t="shared" si="9"/>
        <v>11000</v>
      </c>
      <c r="AR34" s="64"/>
      <c r="AS34" s="65"/>
      <c r="AT34" s="66"/>
      <c r="AU34" s="66"/>
      <c r="AV34" s="67"/>
      <c r="AW34" s="68">
        <f t="shared" si="10"/>
        <v>1.1240259740259743E-2</v>
      </c>
      <c r="AX34" s="69">
        <f t="shared" si="11"/>
        <v>11000</v>
      </c>
      <c r="AY34" s="64"/>
      <c r="AZ34" s="65"/>
      <c r="BA34" s="66"/>
      <c r="BB34" s="66"/>
      <c r="BC34" s="67"/>
      <c r="BD34" s="68">
        <f t="shared" si="12"/>
        <v>1.1240259740259743E-2</v>
      </c>
      <c r="BE34" s="69">
        <f t="shared" si="13"/>
        <v>11000</v>
      </c>
      <c r="BF34" s="64"/>
      <c r="BG34" s="65"/>
      <c r="BH34" s="66"/>
      <c r="BI34" s="66"/>
      <c r="BJ34" s="67"/>
      <c r="BK34" s="68">
        <f t="shared" si="14"/>
        <v>1.1240259740259743E-2</v>
      </c>
      <c r="BL34" s="69">
        <f t="shared" si="15"/>
        <v>11000</v>
      </c>
      <c r="BM34" s="64"/>
      <c r="BN34" s="65"/>
      <c r="BO34" s="66"/>
      <c r="BP34" s="66"/>
      <c r="BQ34" s="67"/>
      <c r="BR34" s="68">
        <f t="shared" si="16"/>
        <v>1.1240259740259743E-2</v>
      </c>
      <c r="BS34" s="69">
        <f t="shared" si="17"/>
        <v>11000</v>
      </c>
      <c r="BT34" s="64"/>
      <c r="BU34" s="65"/>
      <c r="BV34" s="66"/>
      <c r="BW34" s="66"/>
      <c r="BX34" s="67"/>
      <c r="BY34" s="68">
        <f t="shared" si="18"/>
        <v>1.1240259740259743E-2</v>
      </c>
      <c r="BZ34" s="69">
        <f t="shared" si="19"/>
        <v>11000</v>
      </c>
      <c r="CA34" s="64"/>
      <c r="CB34" s="65"/>
      <c r="CC34" s="66"/>
      <c r="CD34" s="66"/>
      <c r="CE34" s="67"/>
      <c r="CF34" s="68">
        <f t="shared" si="20"/>
        <v>1.1240259740259743E-2</v>
      </c>
      <c r="CG34" s="69">
        <f t="shared" si="21"/>
        <v>11000</v>
      </c>
      <c r="CH34" s="64"/>
      <c r="CI34" s="65"/>
      <c r="CJ34" s="66"/>
      <c r="CK34" s="66"/>
      <c r="CL34" s="67"/>
      <c r="CM34" s="68">
        <f t="shared" si="22"/>
        <v>1.1240259740259743E-2</v>
      </c>
      <c r="CN34" s="69">
        <f t="shared" si="23"/>
        <v>11000</v>
      </c>
      <c r="CO34" s="64"/>
      <c r="CP34" s="65"/>
      <c r="CQ34" s="66"/>
      <c r="CR34" s="66"/>
      <c r="CS34" s="67"/>
      <c r="CT34" s="68">
        <f t="shared" si="24"/>
        <v>1.1240259740259743E-2</v>
      </c>
      <c r="CU34" s="69">
        <f t="shared" si="25"/>
        <v>11000</v>
      </c>
      <c r="CV34" s="64"/>
      <c r="CW34" s="65"/>
      <c r="CX34" s="66"/>
      <c r="CY34" s="66"/>
      <c r="CZ34" s="67"/>
      <c r="DA34" s="68">
        <f t="shared" si="26"/>
        <v>1.1240259740259743E-2</v>
      </c>
      <c r="DB34" s="69">
        <f t="shared" si="27"/>
        <v>11000</v>
      </c>
      <c r="DC34" s="64"/>
      <c r="DD34" s="65"/>
      <c r="DE34" s="66"/>
      <c r="DF34" s="66"/>
      <c r="DG34" s="67"/>
      <c r="DH34" s="68">
        <f t="shared" si="28"/>
        <v>1.1240259740259743E-2</v>
      </c>
      <c r="DI34" s="69">
        <f t="shared" si="29"/>
        <v>11000</v>
      </c>
      <c r="DJ34" s="64"/>
      <c r="DK34" s="65"/>
      <c r="DL34" s="66"/>
      <c r="DM34" s="66"/>
      <c r="DN34" s="67"/>
      <c r="DO34" s="68">
        <f t="shared" si="30"/>
        <v>1.1240259740259743E-2</v>
      </c>
      <c r="DP34" s="69">
        <f t="shared" si="31"/>
        <v>11000</v>
      </c>
      <c r="DQ34" s="64"/>
      <c r="DR34" s="65"/>
      <c r="DS34" s="66"/>
      <c r="DT34" s="66"/>
      <c r="DU34" s="67"/>
      <c r="DV34" s="68">
        <f t="shared" si="32"/>
        <v>1.1240259740259743E-2</v>
      </c>
      <c r="DW34" s="69">
        <f t="shared" si="33"/>
        <v>11000</v>
      </c>
      <c r="DX34" s="64"/>
      <c r="DY34" s="65"/>
      <c r="DZ34" s="66"/>
      <c r="EA34" s="66"/>
      <c r="EB34" s="67"/>
      <c r="EC34" s="68">
        <f t="shared" si="34"/>
        <v>1.1240259740259743E-2</v>
      </c>
      <c r="ED34" s="69">
        <f t="shared" si="35"/>
        <v>11000</v>
      </c>
      <c r="EE34" s="64"/>
      <c r="EF34" s="65"/>
      <c r="EG34" s="66"/>
      <c r="EH34" s="66"/>
      <c r="EI34" s="67"/>
      <c r="EJ34" s="68">
        <f t="shared" si="36"/>
        <v>1.1240259740259743E-2</v>
      </c>
      <c r="EK34" s="69">
        <f t="shared" si="37"/>
        <v>11000</v>
      </c>
      <c r="EL34" s="64"/>
      <c r="EM34" s="65"/>
      <c r="EN34" s="66"/>
      <c r="EO34" s="66"/>
      <c r="EP34" s="67"/>
      <c r="EQ34" s="68">
        <f t="shared" si="38"/>
        <v>1.1240259740259743E-2</v>
      </c>
      <c r="ER34" s="69">
        <f t="shared" si="39"/>
        <v>11000</v>
      </c>
      <c r="ES34" s="64"/>
      <c r="ET34" s="65"/>
      <c r="EU34" s="66"/>
      <c r="EV34" s="66"/>
      <c r="EW34" s="67"/>
      <c r="EX34" s="68">
        <f t="shared" si="40"/>
        <v>1.1240259740259743E-2</v>
      </c>
      <c r="EY34" s="69">
        <f t="shared" si="41"/>
        <v>11000</v>
      </c>
      <c r="EZ34" s="64"/>
      <c r="FA34" s="65"/>
      <c r="FB34" s="66"/>
      <c r="FC34" s="66"/>
      <c r="FD34" s="67"/>
      <c r="FE34" s="68">
        <f t="shared" si="42"/>
        <v>1.1240259740259743E-2</v>
      </c>
      <c r="FF34" s="69">
        <f t="shared" si="43"/>
        <v>11000</v>
      </c>
      <c r="FG34" s="64"/>
      <c r="FH34" s="65"/>
      <c r="FI34" s="66"/>
      <c r="FJ34" s="66"/>
      <c r="FK34" s="67"/>
      <c r="FL34" s="68">
        <f t="shared" si="44"/>
        <v>1.1240259740259743E-2</v>
      </c>
      <c r="FM34" s="69">
        <f t="shared" si="45"/>
        <v>11000</v>
      </c>
      <c r="FN34" s="64"/>
      <c r="FO34" s="65"/>
      <c r="FP34" s="66"/>
      <c r="FQ34" s="66"/>
      <c r="FR34" s="67"/>
      <c r="FS34" s="68">
        <f t="shared" si="46"/>
        <v>1.1240259740259743E-2</v>
      </c>
      <c r="FT34" s="69">
        <f t="shared" si="47"/>
        <v>11000</v>
      </c>
      <c r="FU34" s="64"/>
      <c r="FV34" s="65"/>
      <c r="FW34" s="66"/>
      <c r="FX34" s="66"/>
      <c r="FY34" s="67"/>
      <c r="FZ34" s="68">
        <f t="shared" si="48"/>
        <v>1.1240259740259743E-2</v>
      </c>
      <c r="GA34" s="69">
        <f t="shared" si="49"/>
        <v>11000</v>
      </c>
      <c r="GB34" s="64"/>
      <c r="GC34" s="65"/>
      <c r="GD34" s="66"/>
      <c r="GE34" s="66"/>
      <c r="GF34" s="67"/>
      <c r="GG34" s="68">
        <f t="shared" si="50"/>
        <v>1.1240259740259743E-2</v>
      </c>
      <c r="GH34" s="69">
        <f t="shared" si="51"/>
        <v>11000</v>
      </c>
      <c r="GI34" s="64"/>
      <c r="GJ34" s="65"/>
      <c r="GK34" s="66"/>
      <c r="GL34" s="66"/>
      <c r="GM34" s="67"/>
      <c r="GN34" s="68">
        <f t="shared" si="52"/>
        <v>1.1240259740259743E-2</v>
      </c>
      <c r="GO34" s="69">
        <f t="shared" si="53"/>
        <v>11000</v>
      </c>
      <c r="GP34" s="64"/>
      <c r="GQ34" s="65"/>
      <c r="GR34" s="66"/>
      <c r="GS34" s="66"/>
      <c r="GT34" s="67"/>
      <c r="GU34" s="68">
        <f t="shared" si="54"/>
        <v>1.1240259740259743E-2</v>
      </c>
      <c r="GV34" s="69">
        <f t="shared" si="55"/>
        <v>11000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183</v>
      </c>
      <c r="E35" s="75">
        <f>SUM(E4:E34)</f>
        <v>0</v>
      </c>
      <c r="F35" s="76">
        <f>SUM(F4:F34)</f>
        <v>3000</v>
      </c>
      <c r="G35" s="77">
        <v>3.0000000000000001E-3</v>
      </c>
      <c r="H35" s="77">
        <v>14000</v>
      </c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>
        <f>+N34-G34</f>
        <v>0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>
        <f>+U34-N34</f>
        <v>0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>
        <f>+AB34-U34</f>
        <v>0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>
        <f>+AI34-AB34</f>
        <v>0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>
        <f>+AP34-AI34</f>
        <v>0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>
        <f>+AW34-AP34</f>
        <v>0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>
        <f>+BD34-AW34</f>
        <v>0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>
        <f>+BK34-BD34</f>
        <v>0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183</v>
      </c>
      <c r="E36" s="324"/>
      <c r="F36" s="80">
        <f>+F35</f>
        <v>3000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>
        <f>GU34</f>
        <v>1.1240259740259743E-2</v>
      </c>
      <c r="Q42" s="339"/>
      <c r="R42" s="339"/>
      <c r="S42" s="339"/>
      <c r="T42" s="333">
        <f>+GV34</f>
        <v>11000</v>
      </c>
      <c r="U42" s="334"/>
      <c r="V42" s="335"/>
      <c r="W42" s="336">
        <f>+P42*T42</f>
        <v>123.64285714285717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183</v>
      </c>
      <c r="F43" s="381"/>
      <c r="G43" s="381"/>
      <c r="H43" s="381"/>
      <c r="I43" s="381"/>
      <c r="J43" s="381"/>
      <c r="K43" s="381"/>
      <c r="L43" s="381">
        <f>+E43+I43</f>
        <v>183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3000</v>
      </c>
      <c r="F44" s="376"/>
      <c r="G44" s="376"/>
      <c r="H44" s="376"/>
      <c r="I44" s="376"/>
      <c r="J44" s="376"/>
      <c r="K44" s="376"/>
      <c r="L44" s="376">
        <f>+E44+I44</f>
        <v>3000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46086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0 เดือน 28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1.1240259740259743E-2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1.1240259740259743E-2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1.1240259740259743E-2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1:22">
      <c r="A81" s="84"/>
      <c r="B81" s="84"/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1:22">
      <c r="A82" s="84"/>
      <c r="B82" s="84"/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1:22">
      <c r="A83" s="84"/>
      <c r="B83" s="84"/>
      <c r="O83" s="268"/>
      <c r="P83" s="269"/>
      <c r="Q83" s="269"/>
    </row>
    <row r="84" spans="1:22">
      <c r="A84" s="84"/>
      <c r="B84" s="84"/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1:22">
      <c r="A85" s="84"/>
      <c r="B85" s="84"/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14000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1:22">
      <c r="A86" s="84"/>
      <c r="B86" s="84"/>
      <c r="P86" s="88"/>
      <c r="Q86" s="88"/>
      <c r="R86" s="88"/>
      <c r="S86" s="86"/>
      <c r="T86" s="87"/>
      <c r="U86" s="87"/>
      <c r="V86" s="87"/>
    </row>
    <row r="87" spans="1:22">
      <c r="A87" s="84"/>
      <c r="B87" s="84"/>
      <c r="C87" s="272" t="s">
        <v>66</v>
      </c>
      <c r="D87" s="272"/>
      <c r="E87" s="272"/>
      <c r="F87" s="273">
        <f>+(F47-C47)/31</f>
        <v>-1486.6451612903227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1:22">
      <c r="A88" s="84"/>
      <c r="B88" s="84"/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1:22">
      <c r="A89" s="84"/>
      <c r="B89" s="84"/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1:22">
      <c r="A90" s="84"/>
      <c r="B90" s="84"/>
      <c r="C90" s="383" t="s">
        <v>70</v>
      </c>
      <c r="D90" s="383"/>
      <c r="E90" s="383"/>
      <c r="F90" s="384">
        <f>L43*50</f>
        <v>9150</v>
      </c>
      <c r="G90" s="384"/>
      <c r="H90" s="384"/>
      <c r="I90" s="387">
        <f>+F90/$F$99</f>
        <v>-5.1990381764099424E-4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1:22">
      <c r="A91" s="84"/>
      <c r="B91" s="84"/>
      <c r="C91" s="390" t="s">
        <v>71</v>
      </c>
      <c r="D91" s="391"/>
      <c r="E91" s="392"/>
      <c r="F91" s="291">
        <f>+F89+F90</f>
        <v>9150</v>
      </c>
      <c r="G91" s="291"/>
      <c r="H91" s="291"/>
      <c r="I91" s="281">
        <f>+F91/$F$99</f>
        <v>-5.1990381764099424E-4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1:22">
      <c r="A92" s="84"/>
      <c r="B92" s="84"/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1:22">
      <c r="A93" s="84"/>
      <c r="B93" s="84"/>
      <c r="C93" s="89"/>
      <c r="D93" s="259" t="s">
        <v>74</v>
      </c>
      <c r="E93" s="260"/>
      <c r="F93" s="261">
        <f>+H35*4</f>
        <v>56000</v>
      </c>
      <c r="G93" s="262"/>
      <c r="H93" s="263"/>
      <c r="I93" s="278">
        <f>+F93/$F$99</f>
        <v>-3.1819250041416041E-3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1:22">
      <c r="A94" s="84"/>
      <c r="B94" s="84"/>
      <c r="C94" s="89"/>
      <c r="D94" s="259" t="s">
        <v>75</v>
      </c>
      <c r="E94" s="260"/>
      <c r="F94" s="261">
        <f>+(16000/18)*F87</f>
        <v>-1321462.365591398</v>
      </c>
      <c r="G94" s="262"/>
      <c r="H94" s="263"/>
      <c r="I94" s="278">
        <f t="shared" ref="I94:I99" si="61">+F94/$F$99</f>
        <v>7.5085609698346115E-2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1:22">
      <c r="A95" s="84"/>
      <c r="B95" s="84"/>
      <c r="C95" s="89"/>
      <c r="D95" s="259" t="s">
        <v>76</v>
      </c>
      <c r="E95" s="260"/>
      <c r="F95" s="261">
        <f>+(90000/18)*F87</f>
        <v>-7433225.8064516131</v>
      </c>
      <c r="G95" s="262"/>
      <c r="H95" s="263"/>
      <c r="I95" s="278">
        <f t="shared" si="61"/>
        <v>0.42235655455319687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1:22">
      <c r="A96" s="84"/>
      <c r="B96" s="84"/>
      <c r="C96" s="89"/>
      <c r="D96" s="259" t="s">
        <v>77</v>
      </c>
      <c r="E96" s="260"/>
      <c r="F96" s="261">
        <f>6000*F87</f>
        <v>-8919870.9677419364</v>
      </c>
      <c r="G96" s="262"/>
      <c r="H96" s="263"/>
      <c r="I96" s="278">
        <f t="shared" si="61"/>
        <v>0.50682786546383629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-5.68200893596715E-4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-17608559.139784947</v>
      </c>
      <c r="G98" s="327"/>
      <c r="H98" s="328"/>
      <c r="I98" s="329">
        <f t="shared" si="61"/>
        <v>1.0005199038176409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-17599409.139784947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17599409.139784947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 t="s">
        <v>153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O77:Q77"/>
    <mergeCell ref="R68:T68"/>
    <mergeCell ref="U68:V68"/>
    <mergeCell ref="R69:T69"/>
    <mergeCell ref="U69:V69"/>
    <mergeCell ref="R75:T75"/>
    <mergeCell ref="U75:V75"/>
    <mergeCell ref="R76:T76"/>
    <mergeCell ref="U76:V76"/>
    <mergeCell ref="R77:T77"/>
    <mergeCell ref="U77:V77"/>
    <mergeCell ref="R57:T57"/>
    <mergeCell ref="U57:V57"/>
    <mergeCell ref="R58:T58"/>
    <mergeCell ref="U58:V58"/>
    <mergeCell ref="R59:T59"/>
    <mergeCell ref="U59:V59"/>
    <mergeCell ref="C66:Q66"/>
    <mergeCell ref="R67:T67"/>
    <mergeCell ref="U67:V67"/>
    <mergeCell ref="L61:N61"/>
    <mergeCell ref="O62:Q62"/>
    <mergeCell ref="I60:K60"/>
    <mergeCell ref="L60:N60"/>
    <mergeCell ref="O60:Q60"/>
    <mergeCell ref="C64:E64"/>
    <mergeCell ref="C60:E60"/>
    <mergeCell ref="C62:E62"/>
    <mergeCell ref="F62:H62"/>
    <mergeCell ref="I62:K62"/>
    <mergeCell ref="I64:K64"/>
    <mergeCell ref="L64:N64"/>
    <mergeCell ref="O64:Q64"/>
    <mergeCell ref="F60:H60"/>
    <mergeCell ref="O58:Q58"/>
    <mergeCell ref="O65:Q65"/>
    <mergeCell ref="F64:H64"/>
    <mergeCell ref="C67:E67"/>
    <mergeCell ref="F67:H67"/>
    <mergeCell ref="I67:K67"/>
    <mergeCell ref="L67:N67"/>
    <mergeCell ref="O67:Q67"/>
    <mergeCell ref="L69:N69"/>
    <mergeCell ref="O69:Q69"/>
    <mergeCell ref="L68:N68"/>
    <mergeCell ref="O68:Q68"/>
    <mergeCell ref="C76:E76"/>
    <mergeCell ref="C71:E71"/>
    <mergeCell ref="I71:K71"/>
    <mergeCell ref="L71:N71"/>
    <mergeCell ref="C73:E73"/>
    <mergeCell ref="C72:E72"/>
    <mergeCell ref="C70:E70"/>
    <mergeCell ref="C65:E65"/>
    <mergeCell ref="F65:H65"/>
    <mergeCell ref="I65:K65"/>
    <mergeCell ref="L65:N65"/>
    <mergeCell ref="C69:E69"/>
    <mergeCell ref="F69:H69"/>
    <mergeCell ref="I69:K69"/>
    <mergeCell ref="C68:E68"/>
    <mergeCell ref="F68:H68"/>
    <mergeCell ref="I68:K68"/>
    <mergeCell ref="F78:H78"/>
    <mergeCell ref="L78:N78"/>
    <mergeCell ref="O78:Q78"/>
    <mergeCell ref="F75:H75"/>
    <mergeCell ref="I75:K75"/>
    <mergeCell ref="L72:N72"/>
    <mergeCell ref="O72:Q72"/>
    <mergeCell ref="O70:Q70"/>
    <mergeCell ref="O76:Q76"/>
    <mergeCell ref="F73:H73"/>
    <mergeCell ref="I73:K73"/>
    <mergeCell ref="L73:N73"/>
    <mergeCell ref="O73:Q73"/>
    <mergeCell ref="O71:Q71"/>
    <mergeCell ref="F72:H72"/>
    <mergeCell ref="I72:K72"/>
    <mergeCell ref="O75:Q75"/>
    <mergeCell ref="F76:H76"/>
    <mergeCell ref="I76:K76"/>
    <mergeCell ref="L76:N76"/>
    <mergeCell ref="F70:H70"/>
    <mergeCell ref="I70:K70"/>
    <mergeCell ref="L70:N70"/>
    <mergeCell ref="F71:H71"/>
    <mergeCell ref="O47:Q47"/>
    <mergeCell ref="C49:F49"/>
    <mergeCell ref="C50:D50"/>
    <mergeCell ref="E50:F50"/>
    <mergeCell ref="O55:Q55"/>
    <mergeCell ref="F57:H57"/>
    <mergeCell ref="I57:K57"/>
    <mergeCell ref="L57:N57"/>
    <mergeCell ref="O57:Q57"/>
    <mergeCell ref="C51:D51"/>
    <mergeCell ref="E51:F51"/>
    <mergeCell ref="C54:J54"/>
    <mergeCell ref="C55:E55"/>
    <mergeCell ref="F55:H55"/>
    <mergeCell ref="I55:K55"/>
    <mergeCell ref="L55:N55"/>
    <mergeCell ref="EE36:EF36"/>
    <mergeCell ref="EG36:EH36"/>
    <mergeCell ref="C39:F39"/>
    <mergeCell ref="H39:N39"/>
    <mergeCell ref="C41:D41"/>
    <mergeCell ref="E41:H41"/>
    <mergeCell ref="I41:K41"/>
    <mergeCell ref="L41:N41"/>
    <mergeCell ref="C42:D42"/>
    <mergeCell ref="E42:H42"/>
    <mergeCell ref="I42:K42"/>
    <mergeCell ref="L42:N42"/>
    <mergeCell ref="P42:S42"/>
    <mergeCell ref="T42:V42"/>
    <mergeCell ref="CX36:CY36"/>
    <mergeCell ref="DC36:DD36"/>
    <mergeCell ref="DE36:DF36"/>
    <mergeCell ref="DJ36:DK36"/>
    <mergeCell ref="DL36:DM36"/>
    <mergeCell ref="DQ36:DR36"/>
    <mergeCell ref="DS36:DT36"/>
    <mergeCell ref="DX36:DY36"/>
    <mergeCell ref="DZ36:EA36"/>
    <mergeCell ref="BT36:BU36"/>
    <mergeCell ref="BV36:BW36"/>
    <mergeCell ref="CA36:CB36"/>
    <mergeCell ref="CC36:CD36"/>
    <mergeCell ref="CH36:CI36"/>
    <mergeCell ref="CJ36:CK36"/>
    <mergeCell ref="CO36:CP36"/>
    <mergeCell ref="CQ36:CR36"/>
    <mergeCell ref="CV36:CW36"/>
    <mergeCell ref="EI2:EI3"/>
    <mergeCell ref="DW2:DW3"/>
    <mergeCell ref="DX2:DY2"/>
    <mergeCell ref="DZ2:EA2"/>
    <mergeCell ref="EB2:EB3"/>
    <mergeCell ref="EC2:EC3"/>
    <mergeCell ref="ED2:ED3"/>
    <mergeCell ref="EE2:EF2"/>
    <mergeCell ref="EG2:EH2"/>
    <mergeCell ref="DI2:DI3"/>
    <mergeCell ref="DJ2:DK2"/>
    <mergeCell ref="DL2:DM2"/>
    <mergeCell ref="DN2:DN3"/>
    <mergeCell ref="DO2:DO3"/>
    <mergeCell ref="DP2:DP3"/>
    <mergeCell ref="DQ2:DR2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BH36:BI36"/>
    <mergeCell ref="BM36:BN36"/>
    <mergeCell ref="BO36:BP36"/>
    <mergeCell ref="DV2:DV3"/>
    <mergeCell ref="DS2:DT2"/>
    <mergeCell ref="DU2:DU3"/>
    <mergeCell ref="CV2:CW2"/>
    <mergeCell ref="CX2:CY2"/>
    <mergeCell ref="CZ2:CZ3"/>
    <mergeCell ref="DA2:DA3"/>
    <mergeCell ref="DB2:DB3"/>
    <mergeCell ref="DC2:DD2"/>
    <mergeCell ref="DE2:DF2"/>
    <mergeCell ref="DG2:DG3"/>
    <mergeCell ref="DH2:DH3"/>
    <mergeCell ref="CJ2:CK2"/>
    <mergeCell ref="CL2:CL3"/>
    <mergeCell ref="CM2:CM3"/>
    <mergeCell ref="CN2:CN3"/>
    <mergeCell ref="CO2:CP2"/>
    <mergeCell ref="CQ2:CR2"/>
    <mergeCell ref="CS2:CS3"/>
    <mergeCell ref="CT2:CT3"/>
    <mergeCell ref="CU2:CU3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AX2:AX3"/>
    <mergeCell ref="AY2:AZ2"/>
    <mergeCell ref="BA2:BB2"/>
    <mergeCell ref="BC2:BC3"/>
    <mergeCell ref="BD2:BD3"/>
    <mergeCell ref="BE2:BE3"/>
    <mergeCell ref="BF2:BG2"/>
    <mergeCell ref="BH2:BI2"/>
    <mergeCell ref="BJ2:BJ3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A1:A2"/>
    <mergeCell ref="B1:H1"/>
    <mergeCell ref="I1:O1"/>
    <mergeCell ref="P1:V1"/>
    <mergeCell ref="W1:AC1"/>
    <mergeCell ref="AD1:AJ1"/>
    <mergeCell ref="M2:M3"/>
    <mergeCell ref="N2:N3"/>
    <mergeCell ref="O2:O3"/>
    <mergeCell ref="P2:Q2"/>
    <mergeCell ref="AH2:AH3"/>
    <mergeCell ref="AI2:AI3"/>
    <mergeCell ref="AJ2:AJ3"/>
    <mergeCell ref="GB1:GH1"/>
    <mergeCell ref="GI1:GO1"/>
    <mergeCell ref="GP1:GV1"/>
    <mergeCell ref="EL2:EM2"/>
    <mergeCell ref="EN2:EO2"/>
    <mergeCell ref="EP2:EP3"/>
    <mergeCell ref="EQ2:EQ3"/>
    <mergeCell ref="ER2:ER3"/>
    <mergeCell ref="ES2:ET2"/>
    <mergeCell ref="EU2:EV2"/>
    <mergeCell ref="EL1:ER1"/>
    <mergeCell ref="ES1:EY1"/>
    <mergeCell ref="EZ1:FF1"/>
    <mergeCell ref="FG1:FM1"/>
    <mergeCell ref="FN1:FT1"/>
    <mergeCell ref="FU1:GA1"/>
    <mergeCell ref="FE2:FE3"/>
    <mergeCell ref="FF2:FF3"/>
    <mergeCell ref="FG2:FH2"/>
    <mergeCell ref="FI2:FJ2"/>
    <mergeCell ref="FK2:FK3"/>
    <mergeCell ref="FL2:FL3"/>
    <mergeCell ref="EW2:EW3"/>
    <mergeCell ref="EX2:EX3"/>
    <mergeCell ref="EY2:EY3"/>
    <mergeCell ref="EZ2:FA2"/>
    <mergeCell ref="FB2:FC2"/>
    <mergeCell ref="FD2:FD3"/>
    <mergeCell ref="GI2:GJ2"/>
    <mergeCell ref="GK2:GL2"/>
    <mergeCell ref="GA2:GA3"/>
    <mergeCell ref="GB2:GC2"/>
    <mergeCell ref="FM2:FM3"/>
    <mergeCell ref="FN2:FO2"/>
    <mergeCell ref="FP2:FQ2"/>
    <mergeCell ref="FR2:FR3"/>
    <mergeCell ref="FS2:FS3"/>
    <mergeCell ref="FT2:FT3"/>
    <mergeCell ref="GU2:GU3"/>
    <mergeCell ref="GV2:GV3"/>
    <mergeCell ref="EL36:EM36"/>
    <mergeCell ref="EN36:EO36"/>
    <mergeCell ref="ES36:ET36"/>
    <mergeCell ref="EU36:EV36"/>
    <mergeCell ref="EZ36:FA36"/>
    <mergeCell ref="FB36:FC36"/>
    <mergeCell ref="FG36:FH36"/>
    <mergeCell ref="FI36:FJ36"/>
    <mergeCell ref="GM2:GM3"/>
    <mergeCell ref="GN2:GN3"/>
    <mergeCell ref="GO2:GO3"/>
    <mergeCell ref="GP2:GQ2"/>
    <mergeCell ref="FU2:FV2"/>
    <mergeCell ref="FW2:FX2"/>
    <mergeCell ref="FY2:FY3"/>
    <mergeCell ref="FZ2:FZ3"/>
    <mergeCell ref="GR2:GS2"/>
    <mergeCell ref="GT2:GT3"/>
    <mergeCell ref="GD2:GE2"/>
    <mergeCell ref="GF2:GF3"/>
    <mergeCell ref="GG2:GG3"/>
    <mergeCell ref="GH2:GH3"/>
    <mergeCell ref="GI36:GJ36"/>
    <mergeCell ref="GK36:GL36"/>
    <mergeCell ref="GP36:GQ36"/>
    <mergeCell ref="GR36:GS36"/>
    <mergeCell ref="FN36:FO36"/>
    <mergeCell ref="FP36:FQ36"/>
    <mergeCell ref="FU36:FV36"/>
    <mergeCell ref="FW36:FX36"/>
    <mergeCell ref="GB36:GC36"/>
    <mergeCell ref="GD36:GE36"/>
    <mergeCell ref="W41:Y41"/>
    <mergeCell ref="W42:Y42"/>
    <mergeCell ref="P41:S41"/>
    <mergeCell ref="T41:V41"/>
    <mergeCell ref="K54:Q54"/>
    <mergeCell ref="C56:Q56"/>
    <mergeCell ref="C57:E57"/>
    <mergeCell ref="C43:D43"/>
    <mergeCell ref="E43:H43"/>
    <mergeCell ref="I43:K43"/>
    <mergeCell ref="L43:N43"/>
    <mergeCell ref="C44:D44"/>
    <mergeCell ref="E44:H44"/>
    <mergeCell ref="I44:K44"/>
    <mergeCell ref="L44:N44"/>
    <mergeCell ref="C46:E46"/>
    <mergeCell ref="F46:H46"/>
    <mergeCell ref="I46:K46"/>
    <mergeCell ref="L46:N46"/>
    <mergeCell ref="O46:Q46"/>
    <mergeCell ref="C47:E47"/>
    <mergeCell ref="F47:H47"/>
    <mergeCell ref="I47:K47"/>
    <mergeCell ref="L47:N47"/>
    <mergeCell ref="C81:E81"/>
    <mergeCell ref="F81:H81"/>
    <mergeCell ref="C74:Q74"/>
    <mergeCell ref="C79:E79"/>
    <mergeCell ref="F79:H79"/>
    <mergeCell ref="C78:E78"/>
    <mergeCell ref="C77:E77"/>
    <mergeCell ref="F77:H77"/>
    <mergeCell ref="I77:K77"/>
    <mergeCell ref="L77:N77"/>
    <mergeCell ref="I78:K78"/>
    <mergeCell ref="I79:K79"/>
    <mergeCell ref="C80:E80"/>
    <mergeCell ref="F80:H80"/>
    <mergeCell ref="I80:K80"/>
    <mergeCell ref="L80:N80"/>
    <mergeCell ref="O80:Q80"/>
    <mergeCell ref="I81:K81"/>
    <mergeCell ref="L81:N81"/>
    <mergeCell ref="O81:Q81"/>
    <mergeCell ref="L79:N79"/>
    <mergeCell ref="O79:Q79"/>
    <mergeCell ref="C75:E75"/>
    <mergeCell ref="L75:N75"/>
    <mergeCell ref="L58:N58"/>
    <mergeCell ref="O61:Q61"/>
    <mergeCell ref="C59:E59"/>
    <mergeCell ref="F59:H59"/>
    <mergeCell ref="I59:K59"/>
    <mergeCell ref="L59:N59"/>
    <mergeCell ref="O59:Q59"/>
    <mergeCell ref="C63:E63"/>
    <mergeCell ref="F63:H63"/>
    <mergeCell ref="I63:K63"/>
    <mergeCell ref="C58:E58"/>
    <mergeCell ref="F58:H58"/>
    <mergeCell ref="I58:K58"/>
    <mergeCell ref="C61:E61"/>
    <mergeCell ref="I61:K61"/>
    <mergeCell ref="F61:H61"/>
    <mergeCell ref="L62:N62"/>
    <mergeCell ref="L63:N63"/>
    <mergeCell ref="O63:Q63"/>
    <mergeCell ref="C82:E82"/>
    <mergeCell ref="F82:H82"/>
    <mergeCell ref="L82:N82"/>
    <mergeCell ref="O82:Q82"/>
    <mergeCell ref="I82:K82"/>
    <mergeCell ref="O83:Q83"/>
    <mergeCell ref="C87:E87"/>
    <mergeCell ref="C88:H88"/>
    <mergeCell ref="C89:E89"/>
    <mergeCell ref="L84:N84"/>
    <mergeCell ref="O84:Q84"/>
    <mergeCell ref="L85:N85"/>
    <mergeCell ref="O85:Q85"/>
    <mergeCell ref="C90:E90"/>
    <mergeCell ref="C84:E84"/>
    <mergeCell ref="F84:H84"/>
    <mergeCell ref="C85:E85"/>
    <mergeCell ref="F85:H85"/>
    <mergeCell ref="I90:K90"/>
    <mergeCell ref="F90:H90"/>
    <mergeCell ref="I89:K89"/>
    <mergeCell ref="F89:H89"/>
    <mergeCell ref="F87:H87"/>
    <mergeCell ref="I88:K88"/>
    <mergeCell ref="C91:E91"/>
    <mergeCell ref="C92:H92"/>
    <mergeCell ref="D93:E93"/>
    <mergeCell ref="D94:E94"/>
    <mergeCell ref="D95:E95"/>
    <mergeCell ref="F95:H95"/>
    <mergeCell ref="I95:K95"/>
    <mergeCell ref="D96:E96"/>
    <mergeCell ref="F96:H96"/>
    <mergeCell ref="I96:K96"/>
    <mergeCell ref="I92:K92"/>
    <mergeCell ref="F91:H91"/>
    <mergeCell ref="F94:H94"/>
    <mergeCell ref="I93:K93"/>
    <mergeCell ref="I94:K94"/>
    <mergeCell ref="F93:H93"/>
    <mergeCell ref="I91:K91"/>
    <mergeCell ref="D97:E97"/>
    <mergeCell ref="F97:H97"/>
    <mergeCell ref="I97:K97"/>
    <mergeCell ref="C98:E98"/>
    <mergeCell ref="F98:H98"/>
    <mergeCell ref="I98:K98"/>
    <mergeCell ref="C99:E99"/>
    <mergeCell ref="F99:H99"/>
    <mergeCell ref="I99:K99"/>
    <mergeCell ref="C100:E100"/>
    <mergeCell ref="F100:H100"/>
    <mergeCell ref="I100:K100"/>
    <mergeCell ref="S101:V101"/>
    <mergeCell ref="S102:V102"/>
    <mergeCell ref="C103:Q103"/>
    <mergeCell ref="S103:V103"/>
    <mergeCell ref="C104:Q106"/>
    <mergeCell ref="S104:V104"/>
    <mergeCell ref="S105:V105"/>
  </mergeCells>
  <dataValidations disablePrompts="1" count="1">
    <dataValidation type="list" allowBlank="1" showInputMessage="1" showErrorMessage="1" sqref="O47:Q47" xr:uid="{48E8EA71-D940-46BD-9602-F6CD1B080EFC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GV207"/>
  <sheetViews>
    <sheetView showGridLines="0" zoomScale="70" zoomScaleNormal="70" workbookViewId="0">
      <pane xSplit="1" ySplit="3" topLeftCell="AF4" activePane="bottomRight" state="frozen"/>
      <selection activeCell="I15" sqref="I15"/>
      <selection pane="topRight" activeCell="I15" sqref="I15"/>
      <selection pane="bottomLeft" activeCell="I15" sqref="I15"/>
      <selection pane="bottomRight" activeCell="BH25" sqref="BH25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>
        <v>25020</v>
      </c>
      <c r="C1" s="355"/>
      <c r="D1" s="355"/>
      <c r="E1" s="355"/>
      <c r="F1" s="355"/>
      <c r="G1" s="355"/>
      <c r="H1" s="356"/>
      <c r="I1" s="354">
        <v>25051</v>
      </c>
      <c r="J1" s="355"/>
      <c r="K1" s="355"/>
      <c r="L1" s="355"/>
      <c r="M1" s="355"/>
      <c r="N1" s="355"/>
      <c r="O1" s="356"/>
      <c r="P1" s="354">
        <v>25082</v>
      </c>
      <c r="Q1" s="355"/>
      <c r="R1" s="355"/>
      <c r="S1" s="355"/>
      <c r="T1" s="355"/>
      <c r="U1" s="355"/>
      <c r="V1" s="356"/>
      <c r="W1" s="354">
        <v>25112</v>
      </c>
      <c r="X1" s="355"/>
      <c r="Y1" s="355"/>
      <c r="Z1" s="355"/>
      <c r="AA1" s="355"/>
      <c r="AB1" s="355"/>
      <c r="AC1" s="356"/>
      <c r="AD1" s="354">
        <v>25143</v>
      </c>
      <c r="AE1" s="355"/>
      <c r="AF1" s="355"/>
      <c r="AG1" s="355"/>
      <c r="AH1" s="355"/>
      <c r="AI1" s="355"/>
      <c r="AJ1" s="356"/>
      <c r="AK1" s="354">
        <v>25173</v>
      </c>
      <c r="AL1" s="355"/>
      <c r="AM1" s="355"/>
      <c r="AN1" s="355"/>
      <c r="AO1" s="355"/>
      <c r="AP1" s="355"/>
      <c r="AQ1" s="356"/>
      <c r="AR1" s="354">
        <v>25204</v>
      </c>
      <c r="AS1" s="355"/>
      <c r="AT1" s="355"/>
      <c r="AU1" s="355"/>
      <c r="AV1" s="355"/>
      <c r="AW1" s="355"/>
      <c r="AX1" s="356"/>
      <c r="AY1" s="354">
        <v>25235</v>
      </c>
      <c r="AZ1" s="355"/>
      <c r="BA1" s="355"/>
      <c r="BB1" s="355"/>
      <c r="BC1" s="355"/>
      <c r="BD1" s="355"/>
      <c r="BE1" s="356"/>
      <c r="BF1" s="354">
        <v>25263</v>
      </c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>
        <f>((((((B4+C4)*30)/$E$50)+((D4+E4)/$E$51))+($G$35*$H$35))-(F4*$G$35))/($H$35-F4)</f>
        <v>1.3</v>
      </c>
      <c r="H4" s="55">
        <f>$H$35-F4</f>
        <v>3300</v>
      </c>
      <c r="I4" s="50"/>
      <c r="J4" s="51"/>
      <c r="K4" s="52">
        <v>10</v>
      </c>
      <c r="L4" s="52"/>
      <c r="M4" s="53">
        <v>10</v>
      </c>
      <c r="N4" s="54">
        <f>((((((I4+J4)*30)/$E$50)+((K4+L4)/$E$51))+(G34*H34))-(F34*G34))/(O4)</f>
        <v>1.3062521708926711</v>
      </c>
      <c r="O4" s="55">
        <f>H34-M4</f>
        <v>2879</v>
      </c>
      <c r="P4" s="50">
        <v>3</v>
      </c>
      <c r="Q4" s="51"/>
      <c r="R4" s="52">
        <v>20</v>
      </c>
      <c r="S4" s="52"/>
      <c r="T4" s="53"/>
      <c r="U4" s="54">
        <f>((((((P4+Q4)*30)/$E$50)+((R4+S4)/$E$51))+(N34*O34))-(M34*N34))/(V4)</f>
        <v>1.4656167056277292</v>
      </c>
      <c r="V4" s="55">
        <f>O34-T4</f>
        <v>2842</v>
      </c>
      <c r="W4" s="50"/>
      <c r="X4" s="51"/>
      <c r="Y4" s="52">
        <v>20</v>
      </c>
      <c r="Z4" s="52"/>
      <c r="AA4" s="53"/>
      <c r="AB4" s="54">
        <f>((((((W4+X4)*30)/$E$50)+((Y4+Z4)/$E$51))+(U34*V34))-(T34*U34))/(AC4)</f>
        <v>1.6675330159184263</v>
      </c>
      <c r="AC4" s="55">
        <f>V34-AA4</f>
        <v>2842</v>
      </c>
      <c r="AD4" s="50"/>
      <c r="AE4" s="51"/>
      <c r="AF4" s="52"/>
      <c r="AG4" s="52"/>
      <c r="AH4" s="53"/>
      <c r="AI4" s="54">
        <f>((((((AD4+AE4)*30)/$E$50)+((AF4+AG4)/$E$51))+(AB34*AC34))-(AA34*AB34))/(AJ4)</f>
        <v>1.8787872788968278</v>
      </c>
      <c r="AJ4" s="55">
        <f>AC34-AH4</f>
        <v>2842</v>
      </c>
      <c r="AK4" s="50">
        <v>6</v>
      </c>
      <c r="AL4" s="51"/>
      <c r="AM4" s="52"/>
      <c r="AN4" s="52"/>
      <c r="AO4" s="53"/>
      <c r="AP4" s="54">
        <f>((((((AK4+AL4)*30)/$E$50)+((AM4+AN4)/$E$51))+(AI34*AJ34))-(AH34*AI34))/(AQ4)</f>
        <v>2.0384798031213713</v>
      </c>
      <c r="AQ4" s="55">
        <f>AJ34-AO4</f>
        <v>2842</v>
      </c>
      <c r="AR4" s="50"/>
      <c r="AS4" s="51"/>
      <c r="AT4" s="52"/>
      <c r="AU4" s="52"/>
      <c r="AV4" s="53"/>
      <c r="AW4" s="54">
        <f>((((((AR4+AS4)*30)/$E$50)+((AT4+AU4)/$E$51))+(AP34*AQ34))-(AO34*AP34))/(AX4)</f>
        <v>2.1702938019304461</v>
      </c>
      <c r="AX4" s="55">
        <f>AQ34-AV4</f>
        <v>2842</v>
      </c>
      <c r="AY4" s="50"/>
      <c r="AZ4" s="51"/>
      <c r="BA4" s="52">
        <v>30</v>
      </c>
      <c r="BB4" s="52"/>
      <c r="BC4" s="53"/>
      <c r="BD4" s="54">
        <f>((((((AY4+AZ4)*30)/$E$50)+((BA4+BB4)/$E$51))+(AW34*AX34))-(AV34*AW34))/(BE4)</f>
        <v>2.3186183837525642</v>
      </c>
      <c r="BE4" s="55">
        <f>AX34-BC4</f>
        <v>2842</v>
      </c>
      <c r="BF4" s="50">
        <v>4</v>
      </c>
      <c r="BG4" s="51"/>
      <c r="BH4" s="52"/>
      <c r="BI4" s="52"/>
      <c r="BJ4" s="53"/>
      <c r="BK4" s="54">
        <f>((((((BF4+BG4)*30)/$E$50)+((BH4+BI4)/$E$51))+(BD34*BE34))-(BC34*BD34))/(BL4)</f>
        <v>2.4543570293434263</v>
      </c>
      <c r="BL4" s="55">
        <f>BE34-BJ4</f>
        <v>2842</v>
      </c>
      <c r="BM4" s="50"/>
      <c r="BN4" s="51"/>
      <c r="BO4" s="52"/>
      <c r="BP4" s="52"/>
      <c r="BQ4" s="53"/>
      <c r="BR4" s="54">
        <f>((((((BM4+BN4)*30)/$E$50)+((BO4+BP4)/$E$51))+(BK34*BL34))-(BJ34*BK34))/(BS4)</f>
        <v>2.6742725817712949</v>
      </c>
      <c r="BS4" s="55">
        <f>BL34-BQ4</f>
        <v>2842</v>
      </c>
      <c r="BT4" s="50"/>
      <c r="BU4" s="51"/>
      <c r="BV4" s="52"/>
      <c r="BW4" s="52"/>
      <c r="BX4" s="53"/>
      <c r="BY4" s="54">
        <f>((((((BT4+BU4)*30)/$E$50)+((BV4+BW4)/$E$51))+(BR34*BS34))-(BQ34*BR34))/(BZ4)</f>
        <v>2.6742725817712949</v>
      </c>
      <c r="BZ4" s="55">
        <f>BS34-BX4</f>
        <v>2842</v>
      </c>
      <c r="CA4" s="50"/>
      <c r="CB4" s="51"/>
      <c r="CC4" s="52"/>
      <c r="CD4" s="52"/>
      <c r="CE4" s="53"/>
      <c r="CF4" s="54">
        <f>((((((CA4+CB4)*30)/$E$50)+((CC4+CD4)/$E$51))+(BY34*BZ34))-(BX34*BY34))/(CG4)</f>
        <v>2.6742725817712949</v>
      </c>
      <c r="CG4" s="55">
        <f>BZ34-CE4</f>
        <v>2842</v>
      </c>
      <c r="CH4" s="50"/>
      <c r="CI4" s="51"/>
      <c r="CJ4" s="52"/>
      <c r="CK4" s="52"/>
      <c r="CL4" s="53"/>
      <c r="CM4" s="54">
        <f>((((((CH4+CI4)*30)/$E$50)+((CJ4+CK4)/$E$51))+(CF34*CG34))-(CE34*CF34))/(CN4)</f>
        <v>2.6742725817712949</v>
      </c>
      <c r="CN4" s="55">
        <f>CG34-CL4</f>
        <v>2842</v>
      </c>
      <c r="CO4" s="50"/>
      <c r="CP4" s="51"/>
      <c r="CQ4" s="52"/>
      <c r="CR4" s="52"/>
      <c r="CS4" s="53"/>
      <c r="CT4" s="54">
        <f>((((((CO4+CP4)*30)/$E$50)+((CQ4+CR4)/$E$51))+(CM34*CN34))-(CL34*CM34))/(CU4)</f>
        <v>2.6742725817712949</v>
      </c>
      <c r="CU4" s="55">
        <f>CN34-CS4</f>
        <v>2842</v>
      </c>
      <c r="CV4" s="50"/>
      <c r="CW4" s="51"/>
      <c r="CX4" s="52"/>
      <c r="CY4" s="52"/>
      <c r="CZ4" s="53"/>
      <c r="DA4" s="54">
        <f>((((((CV4+CW4)*30)/$E$50)+((CX4+CY4)/$E$51))+(CT34*CU34))-(CS34*CT34))/(DB4)</f>
        <v>2.6742725817712949</v>
      </c>
      <c r="DB4" s="55">
        <f>CU34-CZ4</f>
        <v>2842</v>
      </c>
      <c r="DC4" s="50"/>
      <c r="DD4" s="51"/>
      <c r="DE4" s="52"/>
      <c r="DF4" s="52"/>
      <c r="DG4" s="53"/>
      <c r="DH4" s="54">
        <f>((((((DC4+DD4)*30)/$E$50)+((DE4+DF4)/$E$51))+(DA34*DB34))-(CZ34*DA34))/(DI4)</f>
        <v>2.6742725817712949</v>
      </c>
      <c r="DI4" s="55">
        <f>DB34-DG4</f>
        <v>2842</v>
      </c>
      <c r="DJ4" s="50"/>
      <c r="DK4" s="51"/>
      <c r="DL4" s="52"/>
      <c r="DM4" s="52"/>
      <c r="DN4" s="53"/>
      <c r="DO4" s="54">
        <f>((((((DJ4+DK4)*30)/$E$50)+((DL4+DM4)/$E$51))+(DH34*DI34))-(DG34*DH34))/(DP4)</f>
        <v>2.6742725817712949</v>
      </c>
      <c r="DP4" s="55">
        <f>DI34-DN4</f>
        <v>2842</v>
      </c>
      <c r="DQ4" s="50"/>
      <c r="DR4" s="51"/>
      <c r="DS4" s="52"/>
      <c r="DT4" s="52"/>
      <c r="DU4" s="53"/>
      <c r="DV4" s="54">
        <f>((((((DQ4+DR4)*30)/$E$50)+((DS4+DT4)/$E$51))+(DO34*DP34))-(DN34*DO34))/(DW4)</f>
        <v>2.6742725817712949</v>
      </c>
      <c r="DW4" s="55">
        <f>DP34-DU4</f>
        <v>2842</v>
      </c>
      <c r="DX4" s="50"/>
      <c r="DY4" s="51"/>
      <c r="DZ4" s="52"/>
      <c r="EA4" s="52"/>
      <c r="EB4" s="53"/>
      <c r="EC4" s="54">
        <f>((((((DX4+DY4)*30)/$E$50)+((DZ4+EA4)/$E$51))+(DV34*DW34))-(DU34*DV34))/(ED4)</f>
        <v>2.6742725817712949</v>
      </c>
      <c r="ED4" s="55">
        <f>DW34-EB4</f>
        <v>2842</v>
      </c>
      <c r="EE4" s="50"/>
      <c r="EF4" s="51"/>
      <c r="EG4" s="52"/>
      <c r="EH4" s="52"/>
      <c r="EI4" s="53"/>
      <c r="EJ4" s="54">
        <f>((((((EE4+EF4)*30)/$E$50)+((EG4+EH4)/$E$51))+(EC34*ED34))-(EB34*EC34))/(EK4)</f>
        <v>2.6742725817712949</v>
      </c>
      <c r="EK4" s="55">
        <f>ED34-EI4</f>
        <v>2842</v>
      </c>
      <c r="EL4" s="50"/>
      <c r="EM4" s="51"/>
      <c r="EN4" s="52"/>
      <c r="EO4" s="52"/>
      <c r="EP4" s="53"/>
      <c r="EQ4" s="54">
        <f>((((((EL4+EM4)*30)/$E$50)+((EN4+EO4)/$E$51))+(EJ34*EK34))-(EI34*EJ34))/(ER4)</f>
        <v>2.6742725817712949</v>
      </c>
      <c r="ER4" s="55">
        <f>EK34-EP4</f>
        <v>2842</v>
      </c>
      <c r="ES4" s="50"/>
      <c r="ET4" s="51"/>
      <c r="EU4" s="52"/>
      <c r="EV4" s="52"/>
      <c r="EW4" s="53"/>
      <c r="EX4" s="54">
        <f>((((((ES4+ET4)*30)/$E$50)+((EU4+EV4)/$E$51))+(EQ34*ER34))-(EP34*EQ34))/(EY4)</f>
        <v>2.6742725817712949</v>
      </c>
      <c r="EY4" s="55">
        <f>ER34-EW4</f>
        <v>2842</v>
      </c>
      <c r="EZ4" s="50"/>
      <c r="FA4" s="51"/>
      <c r="FB4" s="52"/>
      <c r="FC4" s="52"/>
      <c r="FD4" s="53"/>
      <c r="FE4" s="54">
        <f>((((((EZ4+FA4)*30)/$E$50)+((FB4+FC4)/$E$51))+(EX34*EY34))-(EW34*EX34))/(FF4)</f>
        <v>2.6742725817712949</v>
      </c>
      <c r="FF4" s="55">
        <f>EY34-FD4</f>
        <v>2842</v>
      </c>
      <c r="FG4" s="50"/>
      <c r="FH4" s="51"/>
      <c r="FI4" s="52"/>
      <c r="FJ4" s="52"/>
      <c r="FK4" s="53"/>
      <c r="FL4" s="54">
        <f>((((((FG4+FH4)*30)/$E$50)+((FI4+FJ4)/$E$51))+(FE34*FF34))-(FD34*FE34))/(FM4)</f>
        <v>2.6742725817712949</v>
      </c>
      <c r="FM4" s="55">
        <f>FF34-FK4</f>
        <v>2842</v>
      </c>
      <c r="FN4" s="50"/>
      <c r="FO4" s="51"/>
      <c r="FP4" s="52"/>
      <c r="FQ4" s="52"/>
      <c r="FR4" s="53"/>
      <c r="FS4" s="54">
        <f>((((((FN4+FO4)*30)/$E$50)+((FP4+FQ4)/$E$51))+(FL34*FM34))-(FK34*FL34))/(FT4)</f>
        <v>2.6742725817712949</v>
      </c>
      <c r="FT4" s="55">
        <f>FM34-FR4</f>
        <v>2842</v>
      </c>
      <c r="FU4" s="50"/>
      <c r="FV4" s="51"/>
      <c r="FW4" s="52"/>
      <c r="FX4" s="52"/>
      <c r="FY4" s="53"/>
      <c r="FZ4" s="54">
        <f>((((((FU4+FV4)*30)/$E$50)+((FW4+FX4)/$E$51))+(FS34*FT34))-(FR34*FS34))/(GA4)</f>
        <v>2.6742725817712949</v>
      </c>
      <c r="GA4" s="55">
        <f>FT34-FY4</f>
        <v>2842</v>
      </c>
      <c r="GB4" s="50"/>
      <c r="GC4" s="51"/>
      <c r="GD4" s="52"/>
      <c r="GE4" s="52"/>
      <c r="GF4" s="53"/>
      <c r="GG4" s="54">
        <f>((((((GB4+GC4)*30)/$E$50)+((GD4+GE4)/$E$51))+(FZ34*GA34))-(FY34*FZ34))/(GH4)</f>
        <v>2.6742725817712949</v>
      </c>
      <c r="GH4" s="55">
        <f>GA34-GF4</f>
        <v>2842</v>
      </c>
      <c r="GI4" s="50"/>
      <c r="GJ4" s="51"/>
      <c r="GK4" s="52"/>
      <c r="GL4" s="52"/>
      <c r="GM4" s="53"/>
      <c r="GN4" s="54">
        <f>((((((GI4+GJ4)*30)/$E$50)+((GK4+GL4)/$E$51))+(GG34*GH34))-(GF34*GG34))/(GO4)</f>
        <v>2.6742725817712949</v>
      </c>
      <c r="GO4" s="55">
        <f>GH34-GM4</f>
        <v>2842</v>
      </c>
      <c r="GP4" s="50"/>
      <c r="GQ4" s="51"/>
      <c r="GR4" s="52"/>
      <c r="GS4" s="52"/>
      <c r="GT4" s="53"/>
      <c r="GU4" s="54">
        <f>((((((GP4+GQ4)*30)/$E$50)+((GR4+GS4)/$E$51))+(GN34*GO34))-(GM34*GN34))/(GV4)</f>
        <v>2.6742725817712949</v>
      </c>
      <c r="GV4" s="55">
        <f>GO34-GT4</f>
        <v>2842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>
        <f>((((((B5+C5)*30)/$E$50)+((D5+E5)/$E$51))+(G4*H4))-(F5*G4))/(H5)</f>
        <v>1.3</v>
      </c>
      <c r="H5" s="55">
        <f>H4-F5</f>
        <v>3300</v>
      </c>
      <c r="I5" s="50"/>
      <c r="J5" s="51"/>
      <c r="K5" s="52">
        <v>10</v>
      </c>
      <c r="L5" s="52"/>
      <c r="M5" s="59">
        <v>9</v>
      </c>
      <c r="N5" s="54">
        <f>((((((I5+J5)*30)/$E$50)+((K5+L5)/$E$51))+(N4*O4))-(M5*N4))/(O5)</f>
        <v>1.3079943311714168</v>
      </c>
      <c r="O5" s="55">
        <f>O4-M5</f>
        <v>2870</v>
      </c>
      <c r="P5" s="50">
        <v>3</v>
      </c>
      <c r="Q5" s="51"/>
      <c r="R5" s="52">
        <v>20</v>
      </c>
      <c r="S5" s="52"/>
      <c r="T5" s="59"/>
      <c r="U5" s="54">
        <f>((((((P5+Q5)*30)/$E$50)+((R5+S5)/$E$51))+(U4*V4))-(T5*U4))/(V5)</f>
        <v>1.4740073297819001</v>
      </c>
      <c r="V5" s="55">
        <f>V4-T5</f>
        <v>2842</v>
      </c>
      <c r="W5" s="50"/>
      <c r="X5" s="51"/>
      <c r="Y5" s="52">
        <v>20</v>
      </c>
      <c r="Z5" s="52"/>
      <c r="AA5" s="59"/>
      <c r="AB5" s="54">
        <f>((((((W5+X5)*30)/$E$50)+((Y5+Z5)/$E$51))+(AB4*AC4))-(AA5*AB4))/(AC5)</f>
        <v>1.6710516647572722</v>
      </c>
      <c r="AC5" s="55">
        <f>AC4-AA5</f>
        <v>2842</v>
      </c>
      <c r="AD5" s="50"/>
      <c r="AE5" s="51"/>
      <c r="AF5" s="52"/>
      <c r="AG5" s="52"/>
      <c r="AH5" s="59"/>
      <c r="AI5" s="54">
        <f>((((((AD5+AE5)*30)/$E$50)+((AF5+AG5)/$E$51))+(AI4*AJ4))-(AH5*AI4))/(AJ5)</f>
        <v>1.8787872788968278</v>
      </c>
      <c r="AJ5" s="55">
        <f>AJ4-AH5</f>
        <v>2842</v>
      </c>
      <c r="AK5" s="50">
        <v>2</v>
      </c>
      <c r="AL5" s="51"/>
      <c r="AM5" s="52"/>
      <c r="AN5" s="52"/>
      <c r="AO5" s="59"/>
      <c r="AP5" s="54">
        <f>((((((AK5+AL5)*30)/$E$50)+((AM5+AN5)/$E$51))+(AP4*AQ4))-(AO5*AP4))/(AQ5)</f>
        <v>2.0417277866649215</v>
      </c>
      <c r="AQ5" s="55">
        <f>AQ4-AO5</f>
        <v>2842</v>
      </c>
      <c r="AR5" s="50"/>
      <c r="AS5" s="51"/>
      <c r="AT5" s="52">
        <v>20</v>
      </c>
      <c r="AU5" s="52"/>
      <c r="AV5" s="59"/>
      <c r="AW5" s="54">
        <f>((((((AR5+AS5)*30)/$E$50)+((AT5+AU5)/$E$51))+(AW4*AX4))-(AV5*AW4))/(AX5)</f>
        <v>2.173812450769292</v>
      </c>
      <c r="AX5" s="55">
        <f>AX4-AV5</f>
        <v>2842</v>
      </c>
      <c r="AY5" s="50"/>
      <c r="AZ5" s="51"/>
      <c r="BA5" s="52">
        <v>10</v>
      </c>
      <c r="BB5" s="52"/>
      <c r="BC5" s="59"/>
      <c r="BD5" s="54">
        <f>((((((AY5+AZ5)*30)/$E$50)+((BA5+BB5)/$E$51))+(BD4*BE4))-(BC5*BD4))/(BE5)</f>
        <v>2.320377708171987</v>
      </c>
      <c r="BE5" s="55">
        <f>BE4-BC5</f>
        <v>2842</v>
      </c>
      <c r="BF5" s="50">
        <v>3</v>
      </c>
      <c r="BG5" s="51"/>
      <c r="BH5" s="52"/>
      <c r="BI5" s="52"/>
      <c r="BJ5" s="59"/>
      <c r="BK5" s="54">
        <f>((((((BF5+BG5)*30)/$E$50)+((BH5+BI5)/$E$51))+(BK4*BL4))-(BJ5*BK4))/(BL5)</f>
        <v>2.4592290046587517</v>
      </c>
      <c r="BL5" s="55">
        <f>BL4-BJ5</f>
        <v>2842</v>
      </c>
      <c r="BM5" s="50"/>
      <c r="BN5" s="51"/>
      <c r="BO5" s="52"/>
      <c r="BP5" s="52"/>
      <c r="BQ5" s="59"/>
      <c r="BR5" s="54">
        <f>((((((BM5+BN5)*30)/$E$50)+((BO5+BP5)/$E$51))+(BR4*BS4))-(BQ5*BR4))/(BS5)</f>
        <v>2.6742725817712949</v>
      </c>
      <c r="BS5" s="55">
        <f>BS4-BQ5</f>
        <v>2842</v>
      </c>
      <c r="BT5" s="50"/>
      <c r="BU5" s="51"/>
      <c r="BV5" s="52"/>
      <c r="BW5" s="52"/>
      <c r="BX5" s="59"/>
      <c r="BY5" s="54">
        <f>((((((BT5+BU5)*30)/$E$50)+((BV5+BW5)/$E$51))+(BY4*BZ4))-(BX5*BY4))/(BZ5)</f>
        <v>2.6742725817712949</v>
      </c>
      <c r="BZ5" s="55">
        <f>BZ4-BX5</f>
        <v>2842</v>
      </c>
      <c r="CA5" s="50"/>
      <c r="CB5" s="51"/>
      <c r="CC5" s="52"/>
      <c r="CD5" s="52"/>
      <c r="CE5" s="59"/>
      <c r="CF5" s="54">
        <f>((((((CA5+CB5)*30)/$E$50)+((CC5+CD5)/$E$51))+(CF4*CG4))-(CE5*CF4))/(CG5)</f>
        <v>2.6742725817712949</v>
      </c>
      <c r="CG5" s="55">
        <f>CG4-CE5</f>
        <v>2842</v>
      </c>
      <c r="CH5" s="50"/>
      <c r="CI5" s="51"/>
      <c r="CJ5" s="52"/>
      <c r="CK5" s="52"/>
      <c r="CL5" s="59"/>
      <c r="CM5" s="54">
        <f>((((((CH5+CI5)*30)/$E$50)+((CJ5+CK5)/$E$51))+(CM4*CN4))-(CL5*CM4))/(CN5)</f>
        <v>2.6742725817712949</v>
      </c>
      <c r="CN5" s="55">
        <f>CN4-CL5</f>
        <v>2842</v>
      </c>
      <c r="CO5" s="50"/>
      <c r="CP5" s="51"/>
      <c r="CQ5" s="52"/>
      <c r="CR5" s="52"/>
      <c r="CS5" s="59"/>
      <c r="CT5" s="54">
        <f>((((((CO5+CP5)*30)/$E$50)+((CQ5+CR5)/$E$51))+(CT4*CU4))-(CS5*CT4))/(CU5)</f>
        <v>2.6742725817712949</v>
      </c>
      <c r="CU5" s="55">
        <f>CU4-CS5</f>
        <v>2842</v>
      </c>
      <c r="CV5" s="50"/>
      <c r="CW5" s="51"/>
      <c r="CX5" s="52"/>
      <c r="CY5" s="52"/>
      <c r="CZ5" s="59"/>
      <c r="DA5" s="54">
        <f>((((((CV5+CW5)*30)/$E$50)+((CX5+CY5)/$E$51))+(DA4*DB4))-(CZ5*DA4))/(DB5)</f>
        <v>2.6742725817712949</v>
      </c>
      <c r="DB5" s="55">
        <f>DB4-CZ5</f>
        <v>2842</v>
      </c>
      <c r="DC5" s="50"/>
      <c r="DD5" s="51"/>
      <c r="DE5" s="52"/>
      <c r="DF5" s="52"/>
      <c r="DG5" s="59"/>
      <c r="DH5" s="54">
        <f>((((((DC5+DD5)*30)/$E$50)+((DE5+DF5)/$E$51))+(DH4*DI4))-(DG5*DH4))/(DI5)</f>
        <v>2.6742725817712949</v>
      </c>
      <c r="DI5" s="55">
        <f>DI4-DG5</f>
        <v>2842</v>
      </c>
      <c r="DJ5" s="50"/>
      <c r="DK5" s="51"/>
      <c r="DL5" s="52"/>
      <c r="DM5" s="52"/>
      <c r="DN5" s="59"/>
      <c r="DO5" s="54">
        <f>((((((DJ5+DK5)*30)/$E$50)+((DL5+DM5)/$E$51))+(DO4*DP4))-(DN5*DO4))/(DP5)</f>
        <v>2.6742725817712949</v>
      </c>
      <c r="DP5" s="55">
        <f>DP4-DN5</f>
        <v>2842</v>
      </c>
      <c r="DQ5" s="50"/>
      <c r="DR5" s="51"/>
      <c r="DS5" s="52"/>
      <c r="DT5" s="52"/>
      <c r="DU5" s="59"/>
      <c r="DV5" s="54">
        <f>((((((DQ5+DR5)*30)/$E$50)+((DS5+DT5)/$E$51))+(DV4*DW4))-(DU5*DV4))/(DW5)</f>
        <v>2.6742725817712949</v>
      </c>
      <c r="DW5" s="55">
        <f>DW4-DU5</f>
        <v>2842</v>
      </c>
      <c r="DX5" s="50"/>
      <c r="DY5" s="51"/>
      <c r="DZ5" s="52"/>
      <c r="EA5" s="52"/>
      <c r="EB5" s="59"/>
      <c r="EC5" s="54">
        <f>((((((DX5+DY5)*30)/$E$50)+((DZ5+EA5)/$E$51))+(EC4*ED4))-(EB5*EC4))/(ED5)</f>
        <v>2.6742725817712949</v>
      </c>
      <c r="ED5" s="55">
        <f>ED4-EB5</f>
        <v>2842</v>
      </c>
      <c r="EE5" s="50"/>
      <c r="EF5" s="51"/>
      <c r="EG5" s="52"/>
      <c r="EH5" s="52"/>
      <c r="EI5" s="59"/>
      <c r="EJ5" s="54">
        <f>((((((EE5+EF5)*30)/$E$50)+((EG5+EH5)/$E$51))+(EJ4*EK4))-(EI5*EJ4))/(EK5)</f>
        <v>2.6742725817712949</v>
      </c>
      <c r="EK5" s="55">
        <f>EK4-EI5</f>
        <v>2842</v>
      </c>
      <c r="EL5" s="50"/>
      <c r="EM5" s="51"/>
      <c r="EN5" s="52"/>
      <c r="EO5" s="52"/>
      <c r="EP5" s="59"/>
      <c r="EQ5" s="54">
        <f>((((((EL5+EM5)*30)/$E$50)+((EN5+EO5)/$E$51))+(EQ4*ER4))-(EP5*EQ4))/(ER5)</f>
        <v>2.6742725817712949</v>
      </c>
      <c r="ER5" s="55">
        <f>ER4-EP5</f>
        <v>2842</v>
      </c>
      <c r="ES5" s="50"/>
      <c r="ET5" s="51"/>
      <c r="EU5" s="52"/>
      <c r="EV5" s="52"/>
      <c r="EW5" s="59"/>
      <c r="EX5" s="54">
        <f>((((((ES5+ET5)*30)/$E$50)+((EU5+EV5)/$E$51))+(EX4*EY4))-(EW5*EX4))/(EY5)</f>
        <v>2.6742725817712949</v>
      </c>
      <c r="EY5" s="55">
        <f>EY4-EW5</f>
        <v>2842</v>
      </c>
      <c r="EZ5" s="50"/>
      <c r="FA5" s="51"/>
      <c r="FB5" s="52"/>
      <c r="FC5" s="52"/>
      <c r="FD5" s="59"/>
      <c r="FE5" s="54">
        <f>((((((EZ5+FA5)*30)/$E$50)+((FB5+FC5)/$E$51))+(FE4*FF4))-(FD5*FE4))/(FF5)</f>
        <v>2.6742725817712949</v>
      </c>
      <c r="FF5" s="55">
        <f>FF4-FD5</f>
        <v>2842</v>
      </c>
      <c r="FG5" s="50"/>
      <c r="FH5" s="51"/>
      <c r="FI5" s="52"/>
      <c r="FJ5" s="52"/>
      <c r="FK5" s="59"/>
      <c r="FL5" s="54">
        <f>((((((FG5+FH5)*30)/$E$50)+((FI5+FJ5)/$E$51))+(FL4*FM4))-(FK5*FL4))/(FM5)</f>
        <v>2.6742725817712949</v>
      </c>
      <c r="FM5" s="55">
        <f>FM4-FK5</f>
        <v>2842</v>
      </c>
      <c r="FN5" s="50"/>
      <c r="FO5" s="51"/>
      <c r="FP5" s="52"/>
      <c r="FQ5" s="52"/>
      <c r="FR5" s="59"/>
      <c r="FS5" s="54">
        <f>((((((FN5+FO5)*30)/$E$50)+((FP5+FQ5)/$E$51))+(FS4*FT4))-(FR5*FS4))/(FT5)</f>
        <v>2.6742725817712949</v>
      </c>
      <c r="FT5" s="55">
        <f>FT4-FR5</f>
        <v>2842</v>
      </c>
      <c r="FU5" s="50"/>
      <c r="FV5" s="51"/>
      <c r="FW5" s="52"/>
      <c r="FX5" s="52"/>
      <c r="FY5" s="59"/>
      <c r="FZ5" s="54">
        <f>((((((FU5+FV5)*30)/$E$50)+((FW5+FX5)/$E$51))+(FZ4*GA4))-(FY5*FZ4))/(GA5)</f>
        <v>2.6742725817712949</v>
      </c>
      <c r="GA5" s="55">
        <f>GA4-FY5</f>
        <v>2842</v>
      </c>
      <c r="GB5" s="50"/>
      <c r="GC5" s="51"/>
      <c r="GD5" s="52"/>
      <c r="GE5" s="52"/>
      <c r="GF5" s="59"/>
      <c r="GG5" s="54">
        <f>((((((GB5+GC5)*30)/$E$50)+((GD5+GE5)/$E$51))+(GG4*GH4))-(GF5*GG4))/(GH5)</f>
        <v>2.6742725817712949</v>
      </c>
      <c r="GH5" s="55">
        <f>GH4-GF5</f>
        <v>2842</v>
      </c>
      <c r="GI5" s="50"/>
      <c r="GJ5" s="51"/>
      <c r="GK5" s="52"/>
      <c r="GL5" s="52"/>
      <c r="GM5" s="59"/>
      <c r="GN5" s="54">
        <f>((((((GI5+GJ5)*30)/$E$50)+((GK5+GL5)/$E$51))+(GN4*GO4))-(GM5*GN4))/(GO5)</f>
        <v>2.6742725817712949</v>
      </c>
      <c r="GO5" s="55">
        <f>GO4-GM5</f>
        <v>2842</v>
      </c>
      <c r="GP5" s="50"/>
      <c r="GQ5" s="51"/>
      <c r="GR5" s="52"/>
      <c r="GS5" s="52"/>
      <c r="GT5" s="59"/>
      <c r="GU5" s="54">
        <f>((((((GP5+GQ5)*30)/$E$50)+((GR5+GS5)/$E$51))+(GU4*GV4))-(GT5*GU4))/(GV5)</f>
        <v>2.6742725817712949</v>
      </c>
      <c r="GV5" s="55">
        <f>GV4-GT5</f>
        <v>2842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>
        <f>((((((B6+C6)*30)/$E$50)+((D6+E6)/$E$51))+(G5*H5))-(F6*G5))/H5</f>
        <v>1.3</v>
      </c>
      <c r="H6" s="55">
        <f>H5-F6</f>
        <v>3300</v>
      </c>
      <c r="I6" s="61">
        <v>1</v>
      </c>
      <c r="J6" s="62"/>
      <c r="K6" s="58">
        <v>10</v>
      </c>
      <c r="L6" s="58"/>
      <c r="M6" s="59">
        <v>8</v>
      </c>
      <c r="N6" s="54">
        <f t="shared" ref="N6:N34" si="0">((((((I6+J6)*30)/$E$50)+((K6+L6)/$E$51))+(N5*O5))-(M6*N5))/(O6)</f>
        <v>1.3113540043424108</v>
      </c>
      <c r="O6" s="55">
        <f t="shared" ref="O6:O34" si="1">O5-M6</f>
        <v>2862</v>
      </c>
      <c r="P6" s="61"/>
      <c r="Q6" s="62"/>
      <c r="R6" s="58">
        <v>20</v>
      </c>
      <c r="S6" s="58"/>
      <c r="T6" s="59"/>
      <c r="U6" s="54">
        <f t="shared" ref="U6:U34" si="2">((((((P6+Q6)*30)/$E$50)+((R6+S6)/$E$51))+(U5*V5))-(T6*U5))/(V6)</f>
        <v>1.477525978620746</v>
      </c>
      <c r="V6" s="55">
        <f t="shared" ref="V6:V34" si="3">V5-T6</f>
        <v>2842</v>
      </c>
      <c r="W6" s="61">
        <v>2</v>
      </c>
      <c r="X6" s="62"/>
      <c r="Y6" s="58">
        <v>20</v>
      </c>
      <c r="Z6" s="58"/>
      <c r="AA6" s="59"/>
      <c r="AB6" s="54">
        <f t="shared" ref="AB6:AB34" si="4">((((((W6+X6)*30)/$E$50)+((Y6+Z6)/$E$51))+(AB5*AC5))-(AA6*AB5))/(AC6)</f>
        <v>1.6778182971396682</v>
      </c>
      <c r="AC6" s="55">
        <f t="shared" ref="AC6:AC34" si="5">AC5-AA6</f>
        <v>2842</v>
      </c>
      <c r="AD6" s="61"/>
      <c r="AE6" s="62"/>
      <c r="AF6" s="58">
        <v>20</v>
      </c>
      <c r="AG6" s="58"/>
      <c r="AH6" s="59"/>
      <c r="AI6" s="54">
        <f t="shared" ref="AI6:AI34" si="6">((((((AD6+AE6)*30)/$E$50)+((AF6+AG6)/$E$51))+(AI5*AJ5))-(AH6*AI5))/(AJ6)</f>
        <v>1.8823059277356737</v>
      </c>
      <c r="AJ6" s="55">
        <f t="shared" ref="AJ6:AJ34" si="7">AJ5-AH6</f>
        <v>2842</v>
      </c>
      <c r="AK6" s="61">
        <v>3</v>
      </c>
      <c r="AL6" s="62"/>
      <c r="AM6" s="58"/>
      <c r="AN6" s="58"/>
      <c r="AO6" s="59"/>
      <c r="AP6" s="54">
        <f t="shared" ref="AP6:AP34" si="8">((((((AK6+AL6)*30)/$E$50)+((AM6+AN6)/$E$51))+(AP5*AQ5))-(AO6*AP5))/(AQ6)</f>
        <v>2.0465997619802465</v>
      </c>
      <c r="AQ6" s="55">
        <f t="shared" ref="AQ6:AQ34" si="9">AQ5-AO6</f>
        <v>2842</v>
      </c>
      <c r="AR6" s="61"/>
      <c r="AS6" s="62"/>
      <c r="AT6" s="58">
        <v>40</v>
      </c>
      <c r="AU6" s="58"/>
      <c r="AV6" s="59"/>
      <c r="AW6" s="54">
        <f t="shared" ref="AW6:AW34" si="10">((((((AR6+AS6)*30)/$E$50)+((AT6+AU6)/$E$51))+(AW5*AX5))-(AV6*AW5))/(AX6)</f>
        <v>2.1808497484469838</v>
      </c>
      <c r="AX6" s="55">
        <f t="shared" ref="AX6:AX34" si="11">AX5-AV6</f>
        <v>2842</v>
      </c>
      <c r="AY6" s="61"/>
      <c r="AZ6" s="62"/>
      <c r="BA6" s="58">
        <v>20</v>
      </c>
      <c r="BB6" s="58"/>
      <c r="BC6" s="59"/>
      <c r="BD6" s="54">
        <f t="shared" ref="BD6:BD34" si="12">((((((AY6+AZ6)*30)/$E$50)+((BA6+BB6)/$E$51))+(BD5*BE5))-(BC6*BD5))/(BE6)</f>
        <v>2.3238963570108329</v>
      </c>
      <c r="BE6" s="55">
        <f t="shared" ref="BE6:BE34" si="13">BE5-BC6</f>
        <v>2842</v>
      </c>
      <c r="BF6" s="61">
        <v>4</v>
      </c>
      <c r="BG6" s="62"/>
      <c r="BH6" s="58"/>
      <c r="BI6" s="58"/>
      <c r="BJ6" s="59"/>
      <c r="BK6" s="54">
        <f t="shared" ref="BK6:BK34" si="14">((((((BF6+BG6)*30)/$E$50)+((BH6+BI6)/$E$51))+(BK5*BL5))-(BJ6*BK5))/(BL6)</f>
        <v>2.4657249717458516</v>
      </c>
      <c r="BL6" s="55">
        <f t="shared" ref="BL6:BL34" si="15">BL5-BJ6</f>
        <v>2842</v>
      </c>
      <c r="BM6" s="61"/>
      <c r="BN6" s="62"/>
      <c r="BO6" s="58"/>
      <c r="BP6" s="58"/>
      <c r="BQ6" s="59"/>
      <c r="BR6" s="54">
        <f t="shared" ref="BR6:BR34" si="16">((((((BM6+BN6)*30)/$E$50)+((BO6+BP6)/$E$51))+(BR5*BS5))-(BQ6*BR5))/(BS6)</f>
        <v>2.6742725817712949</v>
      </c>
      <c r="BS6" s="55">
        <f t="shared" ref="BS6:BS34" si="17">BS5-BQ6</f>
        <v>2842</v>
      </c>
      <c r="BT6" s="61"/>
      <c r="BU6" s="62"/>
      <c r="BV6" s="58"/>
      <c r="BW6" s="58"/>
      <c r="BX6" s="59"/>
      <c r="BY6" s="54">
        <f t="shared" ref="BY6:BY34" si="18">((((((BT6+BU6)*30)/$E$50)+((BV6+BW6)/$E$51))+(BY5*BZ5))-(BX6*BY5))/(BZ6)</f>
        <v>2.6742725817712949</v>
      </c>
      <c r="BZ6" s="55">
        <f t="shared" ref="BZ6:BZ34" si="19">BZ5-BX6</f>
        <v>2842</v>
      </c>
      <c r="CA6" s="61"/>
      <c r="CB6" s="62"/>
      <c r="CC6" s="58"/>
      <c r="CD6" s="58"/>
      <c r="CE6" s="59"/>
      <c r="CF6" s="54">
        <f t="shared" ref="CF6:CF34" si="20">((((((CA6+CB6)*30)/$E$50)+((CC6+CD6)/$E$51))+(CF5*CG5))-(CE6*CF5))/(CG6)</f>
        <v>2.6742725817712949</v>
      </c>
      <c r="CG6" s="55">
        <f t="shared" ref="CG6:CG34" si="21">CG5-CE6</f>
        <v>2842</v>
      </c>
      <c r="CH6" s="61"/>
      <c r="CI6" s="62"/>
      <c r="CJ6" s="58"/>
      <c r="CK6" s="58"/>
      <c r="CL6" s="59"/>
      <c r="CM6" s="54">
        <f t="shared" ref="CM6:CM34" si="22">((((((CH6+CI6)*30)/$E$50)+((CJ6+CK6)/$E$51))+(CM5*CN5))-(CL6*CM5))/(CN6)</f>
        <v>2.6742725817712949</v>
      </c>
      <c r="CN6" s="55">
        <f t="shared" ref="CN6:CN34" si="23">CN5-CL6</f>
        <v>2842</v>
      </c>
      <c r="CO6" s="61"/>
      <c r="CP6" s="62"/>
      <c r="CQ6" s="58"/>
      <c r="CR6" s="58"/>
      <c r="CS6" s="59"/>
      <c r="CT6" s="54">
        <f t="shared" ref="CT6:CT34" si="24">((((((CO6+CP6)*30)/$E$50)+((CQ6+CR6)/$E$51))+(CT5*CU5))-(CS6*CT5))/(CU6)</f>
        <v>2.6742725817712949</v>
      </c>
      <c r="CU6" s="55">
        <f t="shared" ref="CU6:CU34" si="25">CU5-CS6</f>
        <v>2842</v>
      </c>
      <c r="CV6" s="61"/>
      <c r="CW6" s="62"/>
      <c r="CX6" s="58"/>
      <c r="CY6" s="58"/>
      <c r="CZ6" s="59"/>
      <c r="DA6" s="54">
        <f t="shared" ref="DA6:DA34" si="26">((((((CV6+CW6)*30)/$E$50)+((CX6+CY6)/$E$51))+(DA5*DB5))-(CZ6*DA5))/(DB6)</f>
        <v>2.6742725817712949</v>
      </c>
      <c r="DB6" s="55">
        <f t="shared" ref="DB6:DB34" si="27">DB5-CZ6</f>
        <v>2842</v>
      </c>
      <c r="DC6" s="61"/>
      <c r="DD6" s="62"/>
      <c r="DE6" s="58"/>
      <c r="DF6" s="58"/>
      <c r="DG6" s="59"/>
      <c r="DH6" s="54">
        <f t="shared" ref="DH6:DH34" si="28">((((((DC6+DD6)*30)/$E$50)+((DE6+DF6)/$E$51))+(DH5*DI5))-(DG6*DH5))/(DI6)</f>
        <v>2.6742725817712949</v>
      </c>
      <c r="DI6" s="55">
        <f t="shared" ref="DI6:DI34" si="29">DI5-DG6</f>
        <v>2842</v>
      </c>
      <c r="DJ6" s="61"/>
      <c r="DK6" s="62"/>
      <c r="DL6" s="58"/>
      <c r="DM6" s="58"/>
      <c r="DN6" s="59"/>
      <c r="DO6" s="54">
        <f t="shared" ref="DO6:DO34" si="30">((((((DJ6+DK6)*30)/$E$50)+((DL6+DM6)/$E$51))+(DO5*DP5))-(DN6*DO5))/(DP6)</f>
        <v>2.6742725817712949</v>
      </c>
      <c r="DP6" s="55">
        <f t="shared" ref="DP6:DP34" si="31">DP5-DN6</f>
        <v>2842</v>
      </c>
      <c r="DQ6" s="61"/>
      <c r="DR6" s="62"/>
      <c r="DS6" s="58"/>
      <c r="DT6" s="58"/>
      <c r="DU6" s="59"/>
      <c r="DV6" s="54">
        <f t="shared" ref="DV6:DV34" si="32">((((((DQ6+DR6)*30)/$E$50)+((DS6+DT6)/$E$51))+(DV5*DW5))-(DU6*DV5))/(DW6)</f>
        <v>2.6742725817712949</v>
      </c>
      <c r="DW6" s="55">
        <f t="shared" ref="DW6:DW34" si="33">DW5-DU6</f>
        <v>2842</v>
      </c>
      <c r="DX6" s="50"/>
      <c r="DY6" s="62"/>
      <c r="DZ6" s="58"/>
      <c r="EA6" s="58"/>
      <c r="EB6" s="59"/>
      <c r="EC6" s="54">
        <f t="shared" ref="EC6:EC34" si="34">((((((DX6+DY6)*30)/$E$50)+((DZ6+EA6)/$E$51))+(EC5*ED5))-(EB6*EC5))/(ED6)</f>
        <v>2.6742725817712949</v>
      </c>
      <c r="ED6" s="55">
        <f t="shared" ref="ED6:ED34" si="35">ED5-EB6</f>
        <v>2842</v>
      </c>
      <c r="EE6" s="61"/>
      <c r="EF6" s="62"/>
      <c r="EG6" s="58"/>
      <c r="EH6" s="58"/>
      <c r="EI6" s="59"/>
      <c r="EJ6" s="54">
        <f t="shared" ref="EJ6:EJ34" si="36">((((((EE6+EF6)*30)/$E$50)+((EG6+EH6)/$E$51))+(EJ5*EK5))-(EI6*EJ5))/(EK6)</f>
        <v>2.6742725817712949</v>
      </c>
      <c r="EK6" s="55">
        <f t="shared" ref="EK6:EK34" si="37">EK5-EI6</f>
        <v>2842</v>
      </c>
      <c r="EL6" s="61"/>
      <c r="EM6" s="62"/>
      <c r="EN6" s="58"/>
      <c r="EO6" s="58"/>
      <c r="EP6" s="59"/>
      <c r="EQ6" s="54">
        <f t="shared" ref="EQ6:EQ34" si="38">((((((EL6+EM6)*30)/$E$50)+((EN6+EO6)/$E$51))+(EQ5*ER5))-(EP6*EQ5))/(ER6)</f>
        <v>2.6742725817712949</v>
      </c>
      <c r="ER6" s="55">
        <f t="shared" ref="ER6:ER34" si="39">ER5-EP6</f>
        <v>2842</v>
      </c>
      <c r="ES6" s="61"/>
      <c r="ET6" s="62"/>
      <c r="EU6" s="58"/>
      <c r="EV6" s="58"/>
      <c r="EW6" s="59"/>
      <c r="EX6" s="54">
        <f t="shared" ref="EX6:EX34" si="40">((((((ES6+ET6)*30)/$E$50)+((EU6+EV6)/$E$51))+(EX5*EY5))-(EW6*EX5))/(EY6)</f>
        <v>2.6742725817712949</v>
      </c>
      <c r="EY6" s="55">
        <f t="shared" ref="EY6:EY34" si="41">EY5-EW6</f>
        <v>2842</v>
      </c>
      <c r="EZ6" s="61"/>
      <c r="FA6" s="62"/>
      <c r="FB6" s="58"/>
      <c r="FC6" s="58"/>
      <c r="FD6" s="59"/>
      <c r="FE6" s="54">
        <f t="shared" ref="FE6:FE34" si="42">((((((EZ6+FA6)*30)/$E$50)+((FB6+FC6)/$E$51))+(FE5*FF5))-(FD6*FE5))/(FF6)</f>
        <v>2.6742725817712949</v>
      </c>
      <c r="FF6" s="55">
        <f t="shared" ref="FF6:FF34" si="43">FF5-FD6</f>
        <v>2842</v>
      </c>
      <c r="FG6" s="61"/>
      <c r="FH6" s="62"/>
      <c r="FI6" s="58"/>
      <c r="FJ6" s="58"/>
      <c r="FK6" s="59"/>
      <c r="FL6" s="54">
        <f t="shared" ref="FL6:FL34" si="44">((((((FG6+FH6)*30)/$E$50)+((FI6+FJ6)/$E$51))+(FL5*FM5))-(FK6*FL5))/(FM6)</f>
        <v>2.6742725817712949</v>
      </c>
      <c r="FM6" s="55">
        <f t="shared" ref="FM6:FM34" si="45">FM5-FK6</f>
        <v>2842</v>
      </c>
      <c r="FN6" s="61"/>
      <c r="FO6" s="62"/>
      <c r="FP6" s="58"/>
      <c r="FQ6" s="58"/>
      <c r="FR6" s="59"/>
      <c r="FS6" s="54">
        <f t="shared" ref="FS6:FS34" si="46">((((((FN6+FO6)*30)/$E$50)+((FP6+FQ6)/$E$51))+(FS5*FT5))-(FR6*FS5))/(FT6)</f>
        <v>2.6742725817712949</v>
      </c>
      <c r="FT6" s="55">
        <f t="shared" ref="FT6:FT34" si="47">FT5-FR6</f>
        <v>2842</v>
      </c>
      <c r="FU6" s="61"/>
      <c r="FV6" s="62"/>
      <c r="FW6" s="58"/>
      <c r="FX6" s="58"/>
      <c r="FY6" s="59"/>
      <c r="FZ6" s="54">
        <f t="shared" ref="FZ6:FZ34" si="48">((((((FU6+FV6)*30)/$E$50)+((FW6+FX6)/$E$51))+(FZ5*GA5))-(FY6*FZ5))/(GA6)</f>
        <v>2.6742725817712949</v>
      </c>
      <c r="GA6" s="55">
        <f t="shared" ref="GA6:GA34" si="49">GA5-FY6</f>
        <v>2842</v>
      </c>
      <c r="GB6" s="61"/>
      <c r="GC6" s="62"/>
      <c r="GD6" s="58"/>
      <c r="GE6" s="58"/>
      <c r="GF6" s="59"/>
      <c r="GG6" s="54">
        <f t="shared" ref="GG6:GG34" si="50">((((((GB6+GC6)*30)/$E$50)+((GD6+GE6)/$E$51))+(GG5*GH5))-(GF6*GG5))/(GH6)</f>
        <v>2.6742725817712949</v>
      </c>
      <c r="GH6" s="55">
        <f t="shared" ref="GH6:GH34" si="51">GH5-GF6</f>
        <v>2842</v>
      </c>
      <c r="GI6" s="61"/>
      <c r="GJ6" s="62"/>
      <c r="GK6" s="58"/>
      <c r="GL6" s="58"/>
      <c r="GM6" s="59"/>
      <c r="GN6" s="54">
        <f t="shared" ref="GN6:GN34" si="52">((((((GI6+GJ6)*30)/$E$50)+((GK6+GL6)/$E$51))+(GN5*GO5))-(GM6*GN5))/(GO6)</f>
        <v>2.6742725817712949</v>
      </c>
      <c r="GO6" s="55">
        <f t="shared" ref="GO6:GO34" si="53">GO5-GM6</f>
        <v>2842</v>
      </c>
      <c r="GP6" s="61"/>
      <c r="GQ6" s="62"/>
      <c r="GR6" s="58"/>
      <c r="GS6" s="58"/>
      <c r="GT6" s="59"/>
      <c r="GU6" s="54">
        <f t="shared" ref="GU6:GU34" si="54">((((((GP6+GQ6)*30)/$E$50)+((GR6+GS6)/$E$51))+(GU5*GV5))-(GT6*GU5))/(GV6)</f>
        <v>2.6742725817712949</v>
      </c>
      <c r="GV6" s="55">
        <f t="shared" ref="GV6:GV34" si="55">GV5-GT6</f>
        <v>2842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>
        <f>((((((B7+C7)*30)/$E$50)+((D7+E7)/$E$51))+(G6*H6))-(F7*G6))/(H7)</f>
        <v>1.3</v>
      </c>
      <c r="H7" s="55">
        <f t="shared" ref="H7:H34" si="56">H6-F7</f>
        <v>3300</v>
      </c>
      <c r="I7" s="61"/>
      <c r="J7" s="62"/>
      <c r="K7" s="58">
        <v>10</v>
      </c>
      <c r="L7" s="58"/>
      <c r="M7" s="59">
        <v>7</v>
      </c>
      <c r="N7" s="54">
        <f t="shared" si="0"/>
        <v>1.3131053178275247</v>
      </c>
      <c r="O7" s="55">
        <f t="shared" si="1"/>
        <v>2855</v>
      </c>
      <c r="P7" s="61">
        <v>3</v>
      </c>
      <c r="Q7" s="62"/>
      <c r="R7" s="58">
        <v>20</v>
      </c>
      <c r="S7" s="58"/>
      <c r="T7" s="59"/>
      <c r="U7" s="54">
        <f t="shared" si="2"/>
        <v>1.4859166027749171</v>
      </c>
      <c r="V7" s="55">
        <f t="shared" si="3"/>
        <v>2842</v>
      </c>
      <c r="W7" s="61">
        <v>2</v>
      </c>
      <c r="X7" s="62"/>
      <c r="Y7" s="58">
        <v>20</v>
      </c>
      <c r="Z7" s="58"/>
      <c r="AA7" s="59"/>
      <c r="AB7" s="54">
        <f t="shared" si="4"/>
        <v>1.6845849295220643</v>
      </c>
      <c r="AC7" s="55">
        <f t="shared" si="5"/>
        <v>2842</v>
      </c>
      <c r="AD7" s="61"/>
      <c r="AE7" s="62"/>
      <c r="AF7" s="58">
        <v>20</v>
      </c>
      <c r="AG7" s="58">
        <v>20</v>
      </c>
      <c r="AH7" s="59"/>
      <c r="AI7" s="54">
        <f t="shared" si="6"/>
        <v>1.8893432254133655</v>
      </c>
      <c r="AJ7" s="55">
        <f t="shared" si="7"/>
        <v>2842</v>
      </c>
      <c r="AK7" s="61"/>
      <c r="AL7" s="62"/>
      <c r="AM7" s="58">
        <v>40</v>
      </c>
      <c r="AN7" s="58"/>
      <c r="AO7" s="59"/>
      <c r="AP7" s="54">
        <f t="shared" si="8"/>
        <v>2.0536370596579383</v>
      </c>
      <c r="AQ7" s="55">
        <f t="shared" si="9"/>
        <v>2842</v>
      </c>
      <c r="AR7" s="61"/>
      <c r="AS7" s="62"/>
      <c r="AT7" s="58">
        <v>20</v>
      </c>
      <c r="AU7" s="58"/>
      <c r="AV7" s="59"/>
      <c r="AW7" s="54">
        <f t="shared" si="10"/>
        <v>2.1843683972858297</v>
      </c>
      <c r="AX7" s="55">
        <f t="shared" si="11"/>
        <v>2842</v>
      </c>
      <c r="AY7" s="61"/>
      <c r="AZ7" s="62"/>
      <c r="BA7" s="58"/>
      <c r="BB7" s="58"/>
      <c r="BC7" s="59"/>
      <c r="BD7" s="54">
        <f t="shared" si="12"/>
        <v>2.3238963570108329</v>
      </c>
      <c r="BE7" s="55">
        <f t="shared" si="13"/>
        <v>2842</v>
      </c>
      <c r="BF7" s="61"/>
      <c r="BG7" s="62"/>
      <c r="BH7" s="58">
        <v>20</v>
      </c>
      <c r="BI7" s="58"/>
      <c r="BJ7" s="59"/>
      <c r="BK7" s="54">
        <f t="shared" si="14"/>
        <v>2.4692436205846975</v>
      </c>
      <c r="BL7" s="55">
        <f t="shared" si="15"/>
        <v>2842</v>
      </c>
      <c r="BM7" s="61"/>
      <c r="BN7" s="62"/>
      <c r="BO7" s="58"/>
      <c r="BP7" s="58"/>
      <c r="BQ7" s="59"/>
      <c r="BR7" s="54">
        <f t="shared" si="16"/>
        <v>2.6742725817712949</v>
      </c>
      <c r="BS7" s="55">
        <f t="shared" si="17"/>
        <v>2842</v>
      </c>
      <c r="BT7" s="61"/>
      <c r="BU7" s="62"/>
      <c r="BV7" s="58"/>
      <c r="BW7" s="58"/>
      <c r="BX7" s="59"/>
      <c r="BY7" s="54">
        <f t="shared" si="18"/>
        <v>2.6742725817712949</v>
      </c>
      <c r="BZ7" s="55">
        <f t="shared" si="19"/>
        <v>2842</v>
      </c>
      <c r="CA7" s="61"/>
      <c r="CB7" s="62"/>
      <c r="CC7" s="58"/>
      <c r="CD7" s="58"/>
      <c r="CE7" s="59"/>
      <c r="CF7" s="54">
        <f t="shared" si="20"/>
        <v>2.6742725817712949</v>
      </c>
      <c r="CG7" s="55">
        <f t="shared" si="21"/>
        <v>2842</v>
      </c>
      <c r="CH7" s="61"/>
      <c r="CI7" s="62"/>
      <c r="CJ7" s="58"/>
      <c r="CK7" s="58"/>
      <c r="CL7" s="59"/>
      <c r="CM7" s="54">
        <f t="shared" si="22"/>
        <v>2.6742725817712949</v>
      </c>
      <c r="CN7" s="55">
        <f t="shared" si="23"/>
        <v>2842</v>
      </c>
      <c r="CO7" s="61"/>
      <c r="CP7" s="62"/>
      <c r="CQ7" s="58"/>
      <c r="CR7" s="58"/>
      <c r="CS7" s="59"/>
      <c r="CT7" s="54">
        <f t="shared" si="24"/>
        <v>2.6742725817712949</v>
      </c>
      <c r="CU7" s="55">
        <f t="shared" si="25"/>
        <v>2842</v>
      </c>
      <c r="CV7" s="61"/>
      <c r="CW7" s="62"/>
      <c r="CX7" s="58"/>
      <c r="CY7" s="58"/>
      <c r="CZ7" s="59"/>
      <c r="DA7" s="54">
        <f t="shared" si="26"/>
        <v>2.6742725817712949</v>
      </c>
      <c r="DB7" s="55">
        <f t="shared" si="27"/>
        <v>2842</v>
      </c>
      <c r="DC7" s="61"/>
      <c r="DD7" s="62"/>
      <c r="DE7" s="58"/>
      <c r="DF7" s="58"/>
      <c r="DG7" s="59"/>
      <c r="DH7" s="54">
        <f t="shared" si="28"/>
        <v>2.6742725817712949</v>
      </c>
      <c r="DI7" s="55">
        <f t="shared" si="29"/>
        <v>2842</v>
      </c>
      <c r="DJ7" s="61"/>
      <c r="DK7" s="62"/>
      <c r="DL7" s="58"/>
      <c r="DM7" s="58"/>
      <c r="DN7" s="59"/>
      <c r="DO7" s="54">
        <f t="shared" si="30"/>
        <v>2.6742725817712949</v>
      </c>
      <c r="DP7" s="55">
        <f t="shared" si="31"/>
        <v>2842</v>
      </c>
      <c r="DQ7" s="61"/>
      <c r="DR7" s="62"/>
      <c r="DS7" s="58"/>
      <c r="DT7" s="58"/>
      <c r="DU7" s="59"/>
      <c r="DV7" s="54">
        <f t="shared" si="32"/>
        <v>2.6742725817712949</v>
      </c>
      <c r="DW7" s="55">
        <f t="shared" si="33"/>
        <v>2842</v>
      </c>
      <c r="DX7" s="61"/>
      <c r="DY7" s="62"/>
      <c r="DZ7" s="58"/>
      <c r="EA7" s="58"/>
      <c r="EB7" s="59"/>
      <c r="EC7" s="54">
        <f t="shared" si="34"/>
        <v>2.6742725817712949</v>
      </c>
      <c r="ED7" s="55">
        <f t="shared" si="35"/>
        <v>2842</v>
      </c>
      <c r="EE7" s="61"/>
      <c r="EF7" s="62"/>
      <c r="EG7" s="58"/>
      <c r="EH7" s="58"/>
      <c r="EI7" s="59"/>
      <c r="EJ7" s="54">
        <f t="shared" si="36"/>
        <v>2.6742725817712949</v>
      </c>
      <c r="EK7" s="55">
        <f t="shared" si="37"/>
        <v>2842</v>
      </c>
      <c r="EL7" s="61"/>
      <c r="EM7" s="62"/>
      <c r="EN7" s="58"/>
      <c r="EO7" s="58"/>
      <c r="EP7" s="59"/>
      <c r="EQ7" s="54">
        <f t="shared" si="38"/>
        <v>2.6742725817712949</v>
      </c>
      <c r="ER7" s="55">
        <f t="shared" si="39"/>
        <v>2842</v>
      </c>
      <c r="ES7" s="61"/>
      <c r="ET7" s="62"/>
      <c r="EU7" s="58"/>
      <c r="EV7" s="58"/>
      <c r="EW7" s="59"/>
      <c r="EX7" s="54">
        <f t="shared" si="40"/>
        <v>2.6742725817712949</v>
      </c>
      <c r="EY7" s="55">
        <f t="shared" si="41"/>
        <v>2842</v>
      </c>
      <c r="EZ7" s="61"/>
      <c r="FA7" s="62"/>
      <c r="FB7" s="58"/>
      <c r="FC7" s="58"/>
      <c r="FD7" s="59"/>
      <c r="FE7" s="54">
        <f t="shared" si="42"/>
        <v>2.6742725817712949</v>
      </c>
      <c r="FF7" s="55">
        <f t="shared" si="43"/>
        <v>2842</v>
      </c>
      <c r="FG7" s="61"/>
      <c r="FH7" s="62"/>
      <c r="FI7" s="58"/>
      <c r="FJ7" s="58"/>
      <c r="FK7" s="59"/>
      <c r="FL7" s="54">
        <f t="shared" si="44"/>
        <v>2.6742725817712949</v>
      </c>
      <c r="FM7" s="55">
        <f t="shared" si="45"/>
        <v>2842</v>
      </c>
      <c r="FN7" s="61"/>
      <c r="FO7" s="62"/>
      <c r="FP7" s="58"/>
      <c r="FQ7" s="58"/>
      <c r="FR7" s="59"/>
      <c r="FS7" s="54">
        <f t="shared" si="46"/>
        <v>2.6742725817712949</v>
      </c>
      <c r="FT7" s="55">
        <f t="shared" si="47"/>
        <v>2842</v>
      </c>
      <c r="FU7" s="61"/>
      <c r="FV7" s="62"/>
      <c r="FW7" s="58"/>
      <c r="FX7" s="58"/>
      <c r="FY7" s="59"/>
      <c r="FZ7" s="54">
        <f t="shared" si="48"/>
        <v>2.6742725817712949</v>
      </c>
      <c r="GA7" s="55">
        <f t="shared" si="49"/>
        <v>2842</v>
      </c>
      <c r="GB7" s="61"/>
      <c r="GC7" s="62"/>
      <c r="GD7" s="58"/>
      <c r="GE7" s="58"/>
      <c r="GF7" s="59"/>
      <c r="GG7" s="54">
        <f t="shared" si="50"/>
        <v>2.6742725817712949</v>
      </c>
      <c r="GH7" s="55">
        <f t="shared" si="51"/>
        <v>2842</v>
      </c>
      <c r="GI7" s="61"/>
      <c r="GJ7" s="62"/>
      <c r="GK7" s="58"/>
      <c r="GL7" s="58"/>
      <c r="GM7" s="59"/>
      <c r="GN7" s="54">
        <f t="shared" si="52"/>
        <v>2.6742725817712949</v>
      </c>
      <c r="GO7" s="55">
        <f t="shared" si="53"/>
        <v>2842</v>
      </c>
      <c r="GP7" s="61"/>
      <c r="GQ7" s="62"/>
      <c r="GR7" s="58"/>
      <c r="GS7" s="58"/>
      <c r="GT7" s="59"/>
      <c r="GU7" s="54">
        <f t="shared" si="54"/>
        <v>2.6742725817712949</v>
      </c>
      <c r="GV7" s="55">
        <f t="shared" si="55"/>
        <v>2842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>
        <f>((((((B8+C8)*30)/$E$50)+((D8+E8)/$E$51))+(G7*H7))-(F8*G7))/(H8)</f>
        <v>1.3</v>
      </c>
      <c r="H8" s="55">
        <f t="shared" si="56"/>
        <v>3300</v>
      </c>
      <c r="I8" s="61"/>
      <c r="J8" s="62"/>
      <c r="K8" s="58">
        <v>10</v>
      </c>
      <c r="L8" s="58"/>
      <c r="M8" s="59">
        <v>5</v>
      </c>
      <c r="N8" s="54">
        <f t="shared" si="0"/>
        <v>1.314859703792437</v>
      </c>
      <c r="O8" s="55">
        <f t="shared" si="1"/>
        <v>2850</v>
      </c>
      <c r="P8" s="61">
        <v>3</v>
      </c>
      <c r="Q8" s="62"/>
      <c r="R8" s="58">
        <v>20</v>
      </c>
      <c r="S8" s="58"/>
      <c r="T8" s="59"/>
      <c r="U8" s="54">
        <f t="shared" si="2"/>
        <v>1.4943072269290882</v>
      </c>
      <c r="V8" s="55">
        <f t="shared" si="3"/>
        <v>2842</v>
      </c>
      <c r="W8" s="61">
        <v>3</v>
      </c>
      <c r="X8" s="62"/>
      <c r="Y8" s="58"/>
      <c r="Z8" s="58"/>
      <c r="AA8" s="59"/>
      <c r="AB8" s="54">
        <f t="shared" si="4"/>
        <v>1.6894569048373895</v>
      </c>
      <c r="AC8" s="55">
        <f t="shared" si="5"/>
        <v>2842</v>
      </c>
      <c r="AD8" s="61"/>
      <c r="AE8" s="62"/>
      <c r="AF8" s="58">
        <v>20</v>
      </c>
      <c r="AG8" s="58">
        <v>20</v>
      </c>
      <c r="AH8" s="59"/>
      <c r="AI8" s="54">
        <f t="shared" si="6"/>
        <v>1.8963805230910573</v>
      </c>
      <c r="AJ8" s="55">
        <f t="shared" si="7"/>
        <v>2842</v>
      </c>
      <c r="AK8" s="61">
        <v>3</v>
      </c>
      <c r="AL8" s="62"/>
      <c r="AM8" s="58"/>
      <c r="AN8" s="58"/>
      <c r="AO8" s="59"/>
      <c r="AP8" s="54">
        <f t="shared" si="8"/>
        <v>2.0585090349732638</v>
      </c>
      <c r="AQ8" s="55">
        <f t="shared" si="9"/>
        <v>2842</v>
      </c>
      <c r="AR8" s="61"/>
      <c r="AS8" s="62"/>
      <c r="AT8" s="58">
        <v>30</v>
      </c>
      <c r="AU8" s="58"/>
      <c r="AV8" s="59"/>
      <c r="AW8" s="54">
        <f t="shared" si="10"/>
        <v>2.1896463705440987</v>
      </c>
      <c r="AX8" s="55">
        <f t="shared" si="11"/>
        <v>2842</v>
      </c>
      <c r="AY8" s="61"/>
      <c r="AZ8" s="62"/>
      <c r="BA8" s="58">
        <v>20</v>
      </c>
      <c r="BB8" s="58"/>
      <c r="BC8" s="59"/>
      <c r="BD8" s="54">
        <f t="shared" si="12"/>
        <v>2.3274150058496788</v>
      </c>
      <c r="BE8" s="55">
        <f t="shared" si="13"/>
        <v>2842</v>
      </c>
      <c r="BF8" s="61"/>
      <c r="BG8" s="62"/>
      <c r="BH8" s="58">
        <v>30</v>
      </c>
      <c r="BI8" s="58"/>
      <c r="BJ8" s="59"/>
      <c r="BK8" s="54">
        <f t="shared" si="14"/>
        <v>2.4745215938429661</v>
      </c>
      <c r="BL8" s="55">
        <f t="shared" si="15"/>
        <v>2842</v>
      </c>
      <c r="BM8" s="61"/>
      <c r="BN8" s="62"/>
      <c r="BO8" s="58"/>
      <c r="BP8" s="58"/>
      <c r="BQ8" s="59"/>
      <c r="BR8" s="54">
        <f t="shared" si="16"/>
        <v>2.6742725817712949</v>
      </c>
      <c r="BS8" s="55">
        <f t="shared" si="17"/>
        <v>2842</v>
      </c>
      <c r="BT8" s="61"/>
      <c r="BU8" s="62"/>
      <c r="BV8" s="58"/>
      <c r="BW8" s="58"/>
      <c r="BX8" s="59"/>
      <c r="BY8" s="54">
        <f t="shared" si="18"/>
        <v>2.6742725817712949</v>
      </c>
      <c r="BZ8" s="55">
        <f t="shared" si="19"/>
        <v>2842</v>
      </c>
      <c r="CA8" s="61"/>
      <c r="CB8" s="62"/>
      <c r="CC8" s="58"/>
      <c r="CD8" s="58"/>
      <c r="CE8" s="59"/>
      <c r="CF8" s="54">
        <f t="shared" si="20"/>
        <v>2.6742725817712949</v>
      </c>
      <c r="CG8" s="55">
        <f t="shared" si="21"/>
        <v>2842</v>
      </c>
      <c r="CH8" s="61"/>
      <c r="CI8" s="62"/>
      <c r="CJ8" s="58"/>
      <c r="CK8" s="58"/>
      <c r="CL8" s="59"/>
      <c r="CM8" s="54">
        <f t="shared" si="22"/>
        <v>2.6742725817712949</v>
      </c>
      <c r="CN8" s="55">
        <f t="shared" si="23"/>
        <v>2842</v>
      </c>
      <c r="CO8" s="61"/>
      <c r="CP8" s="62"/>
      <c r="CQ8" s="58"/>
      <c r="CR8" s="58"/>
      <c r="CS8" s="59"/>
      <c r="CT8" s="54">
        <f t="shared" si="24"/>
        <v>2.6742725817712949</v>
      </c>
      <c r="CU8" s="55">
        <f t="shared" si="25"/>
        <v>2842</v>
      </c>
      <c r="CV8" s="61"/>
      <c r="CW8" s="62"/>
      <c r="CX8" s="58"/>
      <c r="CY8" s="58"/>
      <c r="CZ8" s="59"/>
      <c r="DA8" s="54">
        <f t="shared" si="26"/>
        <v>2.6742725817712949</v>
      </c>
      <c r="DB8" s="55">
        <f t="shared" si="27"/>
        <v>2842</v>
      </c>
      <c r="DC8" s="61"/>
      <c r="DD8" s="62"/>
      <c r="DE8" s="58"/>
      <c r="DF8" s="58"/>
      <c r="DG8" s="59"/>
      <c r="DH8" s="54">
        <f t="shared" si="28"/>
        <v>2.6742725817712949</v>
      </c>
      <c r="DI8" s="55">
        <f t="shared" si="29"/>
        <v>2842</v>
      </c>
      <c r="DJ8" s="61"/>
      <c r="DK8" s="62"/>
      <c r="DL8" s="58"/>
      <c r="DM8" s="58"/>
      <c r="DN8" s="59"/>
      <c r="DO8" s="54">
        <f t="shared" si="30"/>
        <v>2.6742725817712949</v>
      </c>
      <c r="DP8" s="55">
        <f t="shared" si="31"/>
        <v>2842</v>
      </c>
      <c r="DQ8" s="61"/>
      <c r="DR8" s="62"/>
      <c r="DS8" s="58"/>
      <c r="DT8" s="58"/>
      <c r="DU8" s="59"/>
      <c r="DV8" s="54">
        <f t="shared" si="32"/>
        <v>2.6742725817712949</v>
      </c>
      <c r="DW8" s="55">
        <f t="shared" si="33"/>
        <v>2842</v>
      </c>
      <c r="DX8" s="61"/>
      <c r="DY8" s="62"/>
      <c r="DZ8" s="58"/>
      <c r="EA8" s="58"/>
      <c r="EB8" s="59"/>
      <c r="EC8" s="54">
        <f t="shared" si="34"/>
        <v>2.6742725817712949</v>
      </c>
      <c r="ED8" s="55">
        <f t="shared" si="35"/>
        <v>2842</v>
      </c>
      <c r="EE8" s="61"/>
      <c r="EF8" s="62"/>
      <c r="EG8" s="58"/>
      <c r="EH8" s="58"/>
      <c r="EI8" s="59"/>
      <c r="EJ8" s="54">
        <f t="shared" si="36"/>
        <v>2.6742725817712949</v>
      </c>
      <c r="EK8" s="55">
        <f t="shared" si="37"/>
        <v>2842</v>
      </c>
      <c r="EL8" s="61"/>
      <c r="EM8" s="62"/>
      <c r="EN8" s="58"/>
      <c r="EO8" s="58"/>
      <c r="EP8" s="59"/>
      <c r="EQ8" s="54">
        <f t="shared" si="38"/>
        <v>2.6742725817712949</v>
      </c>
      <c r="ER8" s="55">
        <f t="shared" si="39"/>
        <v>2842</v>
      </c>
      <c r="ES8" s="61"/>
      <c r="ET8" s="62"/>
      <c r="EU8" s="58"/>
      <c r="EV8" s="58"/>
      <c r="EW8" s="59"/>
      <c r="EX8" s="54">
        <f t="shared" si="40"/>
        <v>2.6742725817712949</v>
      </c>
      <c r="EY8" s="55">
        <f t="shared" si="41"/>
        <v>2842</v>
      </c>
      <c r="EZ8" s="61"/>
      <c r="FA8" s="62"/>
      <c r="FB8" s="58"/>
      <c r="FC8" s="58"/>
      <c r="FD8" s="59"/>
      <c r="FE8" s="54">
        <f t="shared" si="42"/>
        <v>2.6742725817712949</v>
      </c>
      <c r="FF8" s="55">
        <f t="shared" si="43"/>
        <v>2842</v>
      </c>
      <c r="FG8" s="61"/>
      <c r="FH8" s="62"/>
      <c r="FI8" s="58"/>
      <c r="FJ8" s="58"/>
      <c r="FK8" s="59"/>
      <c r="FL8" s="54">
        <f t="shared" si="44"/>
        <v>2.6742725817712949</v>
      </c>
      <c r="FM8" s="55">
        <f t="shared" si="45"/>
        <v>2842</v>
      </c>
      <c r="FN8" s="61"/>
      <c r="FO8" s="62"/>
      <c r="FP8" s="58"/>
      <c r="FQ8" s="58"/>
      <c r="FR8" s="59"/>
      <c r="FS8" s="54">
        <f t="shared" si="46"/>
        <v>2.6742725817712949</v>
      </c>
      <c r="FT8" s="55">
        <f t="shared" si="47"/>
        <v>2842</v>
      </c>
      <c r="FU8" s="61"/>
      <c r="FV8" s="62"/>
      <c r="FW8" s="58"/>
      <c r="FX8" s="58"/>
      <c r="FY8" s="59"/>
      <c r="FZ8" s="54">
        <f t="shared" si="48"/>
        <v>2.6742725817712949</v>
      </c>
      <c r="GA8" s="55">
        <f t="shared" si="49"/>
        <v>2842</v>
      </c>
      <c r="GB8" s="61"/>
      <c r="GC8" s="62"/>
      <c r="GD8" s="58"/>
      <c r="GE8" s="58"/>
      <c r="GF8" s="59"/>
      <c r="GG8" s="54">
        <f t="shared" si="50"/>
        <v>2.6742725817712949</v>
      </c>
      <c r="GH8" s="55">
        <f t="shared" si="51"/>
        <v>2842</v>
      </c>
      <c r="GI8" s="61"/>
      <c r="GJ8" s="62"/>
      <c r="GK8" s="58"/>
      <c r="GL8" s="58"/>
      <c r="GM8" s="59"/>
      <c r="GN8" s="54">
        <f t="shared" si="52"/>
        <v>2.6742725817712949</v>
      </c>
      <c r="GO8" s="55">
        <f t="shared" si="53"/>
        <v>2842</v>
      </c>
      <c r="GP8" s="61"/>
      <c r="GQ8" s="62"/>
      <c r="GR8" s="58"/>
      <c r="GS8" s="58"/>
      <c r="GT8" s="59"/>
      <c r="GU8" s="54">
        <f>((((((GP8+GQ8)*30)/$E$50)+((GR8+GS8)/$E$51))+(GU7*GV7))-(GT8*GU7))/(GV8)</f>
        <v>2.6742725817712949</v>
      </c>
      <c r="GV8" s="55">
        <f t="shared" si="55"/>
        <v>2842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>
        <f t="shared" ref="G9:G34" si="57">((((((B9+C9)*30)/$E$50)+((D9+E9)/$E$51))+(G8*H8))-(F9*G8))/(H9)</f>
        <v>1.3</v>
      </c>
      <c r="H9" s="55">
        <f t="shared" si="56"/>
        <v>3300</v>
      </c>
      <c r="I9" s="61">
        <v>1</v>
      </c>
      <c r="J9" s="62"/>
      <c r="K9" s="58">
        <v>10</v>
      </c>
      <c r="L9" s="58"/>
      <c r="M9" s="59">
        <v>5</v>
      </c>
      <c r="N9" s="54">
        <f t="shared" si="0"/>
        <v>1.3182394523391452</v>
      </c>
      <c r="O9" s="55">
        <f t="shared" si="1"/>
        <v>2845</v>
      </c>
      <c r="P9" s="61">
        <v>2</v>
      </c>
      <c r="Q9" s="62"/>
      <c r="R9" s="58">
        <v>20</v>
      </c>
      <c r="S9" s="58"/>
      <c r="T9" s="59"/>
      <c r="U9" s="54">
        <f t="shared" si="2"/>
        <v>1.5010738593114843</v>
      </c>
      <c r="V9" s="55">
        <f t="shared" si="3"/>
        <v>2842</v>
      </c>
      <c r="W9" s="61">
        <v>3</v>
      </c>
      <c r="X9" s="62"/>
      <c r="Y9" s="58">
        <v>20</v>
      </c>
      <c r="Z9" s="58"/>
      <c r="AA9" s="59"/>
      <c r="AB9" s="54">
        <f t="shared" si="4"/>
        <v>1.6978475289915604</v>
      </c>
      <c r="AC9" s="55">
        <f t="shared" si="5"/>
        <v>2842</v>
      </c>
      <c r="AD9" s="61"/>
      <c r="AE9" s="62"/>
      <c r="AF9" s="58">
        <v>20</v>
      </c>
      <c r="AG9" s="58"/>
      <c r="AH9" s="59"/>
      <c r="AI9" s="54">
        <f t="shared" si="6"/>
        <v>1.899899171929903</v>
      </c>
      <c r="AJ9" s="55">
        <f t="shared" si="7"/>
        <v>2842</v>
      </c>
      <c r="AK9" s="61"/>
      <c r="AL9" s="62"/>
      <c r="AM9" s="58">
        <v>20</v>
      </c>
      <c r="AN9" s="58"/>
      <c r="AO9" s="59"/>
      <c r="AP9" s="54">
        <f t="shared" si="8"/>
        <v>2.0620276838121097</v>
      </c>
      <c r="AQ9" s="55">
        <f t="shared" si="9"/>
        <v>2842</v>
      </c>
      <c r="AR9" s="61"/>
      <c r="AS9" s="62"/>
      <c r="AT9" s="58">
        <v>30</v>
      </c>
      <c r="AU9" s="58"/>
      <c r="AV9" s="59"/>
      <c r="AW9" s="54">
        <f t="shared" si="10"/>
        <v>2.1949243438023673</v>
      </c>
      <c r="AX9" s="55">
        <f t="shared" si="11"/>
        <v>2842</v>
      </c>
      <c r="AY9" s="61"/>
      <c r="AZ9" s="62"/>
      <c r="BA9" s="58">
        <v>20</v>
      </c>
      <c r="BB9" s="58"/>
      <c r="BC9" s="59"/>
      <c r="BD9" s="54">
        <f t="shared" si="12"/>
        <v>2.3309336546885246</v>
      </c>
      <c r="BE9" s="55">
        <f t="shared" si="13"/>
        <v>2842</v>
      </c>
      <c r="BF9" s="61"/>
      <c r="BG9" s="62"/>
      <c r="BH9" s="58">
        <v>20</v>
      </c>
      <c r="BI9" s="58"/>
      <c r="BJ9" s="59"/>
      <c r="BK9" s="54">
        <f t="shared" si="14"/>
        <v>2.478040242681812</v>
      </c>
      <c r="BL9" s="55">
        <f t="shared" si="15"/>
        <v>2842</v>
      </c>
      <c r="BM9" s="61"/>
      <c r="BN9" s="62"/>
      <c r="BO9" s="58"/>
      <c r="BP9" s="58"/>
      <c r="BQ9" s="59"/>
      <c r="BR9" s="54">
        <f t="shared" si="16"/>
        <v>2.6742725817712949</v>
      </c>
      <c r="BS9" s="55">
        <f t="shared" si="17"/>
        <v>2842</v>
      </c>
      <c r="BT9" s="61"/>
      <c r="BU9" s="62"/>
      <c r="BV9" s="58"/>
      <c r="BW9" s="58"/>
      <c r="BX9" s="59"/>
      <c r="BY9" s="54">
        <f t="shared" si="18"/>
        <v>2.6742725817712949</v>
      </c>
      <c r="BZ9" s="55">
        <f t="shared" si="19"/>
        <v>2842</v>
      </c>
      <c r="CA9" s="61"/>
      <c r="CB9" s="62"/>
      <c r="CC9" s="58"/>
      <c r="CD9" s="58"/>
      <c r="CE9" s="59"/>
      <c r="CF9" s="54">
        <f t="shared" si="20"/>
        <v>2.6742725817712949</v>
      </c>
      <c r="CG9" s="55">
        <f t="shared" si="21"/>
        <v>2842</v>
      </c>
      <c r="CH9" s="61"/>
      <c r="CI9" s="62"/>
      <c r="CJ9" s="58"/>
      <c r="CK9" s="58"/>
      <c r="CL9" s="59"/>
      <c r="CM9" s="54">
        <f t="shared" si="22"/>
        <v>2.6742725817712949</v>
      </c>
      <c r="CN9" s="55">
        <f t="shared" si="23"/>
        <v>2842</v>
      </c>
      <c r="CO9" s="61"/>
      <c r="CP9" s="62"/>
      <c r="CQ9" s="58"/>
      <c r="CR9" s="58"/>
      <c r="CS9" s="59"/>
      <c r="CT9" s="54">
        <f t="shared" si="24"/>
        <v>2.6742725817712949</v>
      </c>
      <c r="CU9" s="55">
        <f t="shared" si="25"/>
        <v>2842</v>
      </c>
      <c r="CV9" s="61"/>
      <c r="CW9" s="62"/>
      <c r="CX9" s="58"/>
      <c r="CY9" s="58"/>
      <c r="CZ9" s="59"/>
      <c r="DA9" s="54">
        <f t="shared" si="26"/>
        <v>2.6742725817712949</v>
      </c>
      <c r="DB9" s="55">
        <f t="shared" si="27"/>
        <v>2842</v>
      </c>
      <c r="DC9" s="61"/>
      <c r="DD9" s="62"/>
      <c r="DE9" s="58"/>
      <c r="DF9" s="58"/>
      <c r="DG9" s="59"/>
      <c r="DH9" s="54">
        <f t="shared" si="28"/>
        <v>2.6742725817712949</v>
      </c>
      <c r="DI9" s="55">
        <f t="shared" si="29"/>
        <v>2842</v>
      </c>
      <c r="DJ9" s="61"/>
      <c r="DK9" s="62"/>
      <c r="DL9" s="58"/>
      <c r="DM9" s="58"/>
      <c r="DN9" s="59"/>
      <c r="DO9" s="54">
        <f t="shared" si="30"/>
        <v>2.6742725817712949</v>
      </c>
      <c r="DP9" s="55">
        <f t="shared" si="31"/>
        <v>2842</v>
      </c>
      <c r="DQ9" s="61"/>
      <c r="DR9" s="62"/>
      <c r="DS9" s="58"/>
      <c r="DT9" s="58"/>
      <c r="DU9" s="59"/>
      <c r="DV9" s="54">
        <f t="shared" si="32"/>
        <v>2.6742725817712949</v>
      </c>
      <c r="DW9" s="55">
        <f t="shared" si="33"/>
        <v>2842</v>
      </c>
      <c r="DX9" s="61"/>
      <c r="DY9" s="62"/>
      <c r="DZ9" s="58"/>
      <c r="EA9" s="58"/>
      <c r="EB9" s="59"/>
      <c r="EC9" s="54">
        <f t="shared" si="34"/>
        <v>2.6742725817712949</v>
      </c>
      <c r="ED9" s="55">
        <f t="shared" si="35"/>
        <v>2842</v>
      </c>
      <c r="EE9" s="61"/>
      <c r="EF9" s="62"/>
      <c r="EG9" s="58"/>
      <c r="EH9" s="58"/>
      <c r="EI9" s="59"/>
      <c r="EJ9" s="54">
        <f t="shared" si="36"/>
        <v>2.6742725817712949</v>
      </c>
      <c r="EK9" s="55">
        <f t="shared" si="37"/>
        <v>2842</v>
      </c>
      <c r="EL9" s="61"/>
      <c r="EM9" s="62"/>
      <c r="EN9" s="58"/>
      <c r="EO9" s="58"/>
      <c r="EP9" s="59"/>
      <c r="EQ9" s="54">
        <f t="shared" si="38"/>
        <v>2.6742725817712949</v>
      </c>
      <c r="ER9" s="55">
        <f t="shared" si="39"/>
        <v>2842</v>
      </c>
      <c r="ES9" s="61"/>
      <c r="ET9" s="62"/>
      <c r="EU9" s="58"/>
      <c r="EV9" s="58"/>
      <c r="EW9" s="59"/>
      <c r="EX9" s="54">
        <f t="shared" si="40"/>
        <v>2.6742725817712949</v>
      </c>
      <c r="EY9" s="55">
        <f t="shared" si="41"/>
        <v>2842</v>
      </c>
      <c r="EZ9" s="61"/>
      <c r="FA9" s="62"/>
      <c r="FB9" s="58"/>
      <c r="FC9" s="58"/>
      <c r="FD9" s="59"/>
      <c r="FE9" s="54">
        <f t="shared" si="42"/>
        <v>2.6742725817712949</v>
      </c>
      <c r="FF9" s="55">
        <f t="shared" si="43"/>
        <v>2842</v>
      </c>
      <c r="FG9" s="61"/>
      <c r="FH9" s="62"/>
      <c r="FI9" s="58"/>
      <c r="FJ9" s="58"/>
      <c r="FK9" s="59"/>
      <c r="FL9" s="54">
        <f t="shared" si="44"/>
        <v>2.6742725817712949</v>
      </c>
      <c r="FM9" s="55">
        <f t="shared" si="45"/>
        <v>2842</v>
      </c>
      <c r="FN9" s="61"/>
      <c r="FO9" s="62"/>
      <c r="FP9" s="58"/>
      <c r="FQ9" s="58"/>
      <c r="FR9" s="59"/>
      <c r="FS9" s="54">
        <f t="shared" si="46"/>
        <v>2.6742725817712949</v>
      </c>
      <c r="FT9" s="55">
        <f t="shared" si="47"/>
        <v>2842</v>
      </c>
      <c r="FU9" s="61"/>
      <c r="FV9" s="62"/>
      <c r="FW9" s="58"/>
      <c r="FX9" s="58"/>
      <c r="FY9" s="59"/>
      <c r="FZ9" s="54">
        <f t="shared" si="48"/>
        <v>2.6742725817712949</v>
      </c>
      <c r="GA9" s="55">
        <f t="shared" si="49"/>
        <v>2842</v>
      </c>
      <c r="GB9" s="61"/>
      <c r="GC9" s="62"/>
      <c r="GD9" s="58"/>
      <c r="GE9" s="58"/>
      <c r="GF9" s="59"/>
      <c r="GG9" s="54">
        <f t="shared" si="50"/>
        <v>2.6742725817712949</v>
      </c>
      <c r="GH9" s="55">
        <f t="shared" si="51"/>
        <v>2842</v>
      </c>
      <c r="GI9" s="61"/>
      <c r="GJ9" s="62"/>
      <c r="GK9" s="58"/>
      <c r="GL9" s="58"/>
      <c r="GM9" s="59"/>
      <c r="GN9" s="54">
        <f t="shared" si="52"/>
        <v>2.6742725817712949</v>
      </c>
      <c r="GO9" s="55">
        <f t="shared" si="53"/>
        <v>2842</v>
      </c>
      <c r="GP9" s="61"/>
      <c r="GQ9" s="62"/>
      <c r="GR9" s="58"/>
      <c r="GS9" s="58"/>
      <c r="GT9" s="59"/>
      <c r="GU9" s="54">
        <f t="shared" si="54"/>
        <v>2.6742725817712949</v>
      </c>
      <c r="GV9" s="55">
        <f t="shared" si="55"/>
        <v>2842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>
        <f>((((((B10+C10)*30)/$E$50)+((D10+E10)/$E$51))+(G9*H9))-(F10*G9))/(H10)</f>
        <v>1.3</v>
      </c>
      <c r="H10" s="55">
        <f>H9-F10</f>
        <v>3300</v>
      </c>
      <c r="I10" s="61">
        <v>1</v>
      </c>
      <c r="J10" s="62"/>
      <c r="K10" s="58">
        <v>20</v>
      </c>
      <c r="L10" s="58"/>
      <c r="M10" s="59">
        <v>3</v>
      </c>
      <c r="N10" s="54">
        <f t="shared" si="0"/>
        <v>1.3233820929497659</v>
      </c>
      <c r="O10" s="55">
        <f t="shared" si="1"/>
        <v>2842</v>
      </c>
      <c r="P10" s="61">
        <v>3</v>
      </c>
      <c r="Q10" s="62"/>
      <c r="R10" s="58">
        <v>20</v>
      </c>
      <c r="S10" s="58"/>
      <c r="T10" s="59"/>
      <c r="U10" s="54">
        <f t="shared" si="2"/>
        <v>1.5094644834656554</v>
      </c>
      <c r="V10" s="55">
        <f t="shared" si="3"/>
        <v>2842</v>
      </c>
      <c r="W10" s="61">
        <v>4</v>
      </c>
      <c r="X10" s="62"/>
      <c r="Y10" s="58">
        <v>20</v>
      </c>
      <c r="Z10" s="58"/>
      <c r="AA10" s="59"/>
      <c r="AB10" s="54">
        <f t="shared" si="4"/>
        <v>1.7078621449175064</v>
      </c>
      <c r="AC10" s="55">
        <f t="shared" si="5"/>
        <v>2842</v>
      </c>
      <c r="AD10" s="61"/>
      <c r="AE10" s="62"/>
      <c r="AF10" s="58">
        <v>20</v>
      </c>
      <c r="AG10" s="58">
        <v>20</v>
      </c>
      <c r="AH10" s="59"/>
      <c r="AI10" s="54">
        <f t="shared" si="6"/>
        <v>1.9069364696075948</v>
      </c>
      <c r="AJ10" s="55">
        <f t="shared" si="7"/>
        <v>2842</v>
      </c>
      <c r="AK10" s="61"/>
      <c r="AL10" s="62"/>
      <c r="AM10" s="58">
        <v>40</v>
      </c>
      <c r="AN10" s="58"/>
      <c r="AO10" s="59"/>
      <c r="AP10" s="54">
        <f t="shared" si="8"/>
        <v>2.0690649814898014</v>
      </c>
      <c r="AQ10" s="55">
        <f t="shared" si="9"/>
        <v>2842</v>
      </c>
      <c r="AR10" s="61"/>
      <c r="AS10" s="62"/>
      <c r="AT10" s="58">
        <v>20</v>
      </c>
      <c r="AU10" s="58"/>
      <c r="AV10" s="59"/>
      <c r="AW10" s="54">
        <f t="shared" si="10"/>
        <v>2.1984429926412132</v>
      </c>
      <c r="AX10" s="55">
        <f t="shared" si="11"/>
        <v>2842</v>
      </c>
      <c r="AY10" s="61"/>
      <c r="AZ10" s="62"/>
      <c r="BA10" s="58">
        <v>20</v>
      </c>
      <c r="BB10" s="58"/>
      <c r="BC10" s="59"/>
      <c r="BD10" s="54">
        <f t="shared" si="12"/>
        <v>2.3344523035273705</v>
      </c>
      <c r="BE10" s="55">
        <f t="shared" si="13"/>
        <v>2842</v>
      </c>
      <c r="BF10" s="61"/>
      <c r="BG10" s="62"/>
      <c r="BH10" s="58">
        <v>40</v>
      </c>
      <c r="BI10" s="58"/>
      <c r="BJ10" s="59"/>
      <c r="BK10" s="54">
        <f t="shared" si="14"/>
        <v>2.4850775403595038</v>
      </c>
      <c r="BL10" s="55">
        <f t="shared" si="15"/>
        <v>2842</v>
      </c>
      <c r="BM10" s="61"/>
      <c r="BN10" s="62"/>
      <c r="BO10" s="58"/>
      <c r="BP10" s="58"/>
      <c r="BQ10" s="59"/>
      <c r="BR10" s="54">
        <f t="shared" si="16"/>
        <v>2.6742725817712949</v>
      </c>
      <c r="BS10" s="55">
        <f t="shared" si="17"/>
        <v>2842</v>
      </c>
      <c r="BT10" s="61"/>
      <c r="BU10" s="62"/>
      <c r="BV10" s="58"/>
      <c r="BW10" s="58"/>
      <c r="BX10" s="59"/>
      <c r="BY10" s="54">
        <f t="shared" si="18"/>
        <v>2.6742725817712949</v>
      </c>
      <c r="BZ10" s="55">
        <f t="shared" si="19"/>
        <v>2842</v>
      </c>
      <c r="CA10" s="61"/>
      <c r="CB10" s="62"/>
      <c r="CC10" s="58"/>
      <c r="CD10" s="58"/>
      <c r="CE10" s="59"/>
      <c r="CF10" s="54">
        <f t="shared" si="20"/>
        <v>2.6742725817712949</v>
      </c>
      <c r="CG10" s="55">
        <f t="shared" si="21"/>
        <v>2842</v>
      </c>
      <c r="CH10" s="61"/>
      <c r="CI10" s="62"/>
      <c r="CJ10" s="58"/>
      <c r="CK10" s="58"/>
      <c r="CL10" s="59"/>
      <c r="CM10" s="54">
        <f t="shared" si="22"/>
        <v>2.6742725817712949</v>
      </c>
      <c r="CN10" s="55">
        <f t="shared" si="23"/>
        <v>2842</v>
      </c>
      <c r="CO10" s="61"/>
      <c r="CP10" s="62"/>
      <c r="CQ10" s="58"/>
      <c r="CR10" s="58"/>
      <c r="CS10" s="59"/>
      <c r="CT10" s="54">
        <f t="shared" si="24"/>
        <v>2.6742725817712949</v>
      </c>
      <c r="CU10" s="55">
        <f t="shared" si="25"/>
        <v>2842</v>
      </c>
      <c r="CV10" s="61"/>
      <c r="CW10" s="62"/>
      <c r="CX10" s="58"/>
      <c r="CY10" s="58"/>
      <c r="CZ10" s="59"/>
      <c r="DA10" s="54">
        <f t="shared" si="26"/>
        <v>2.6742725817712949</v>
      </c>
      <c r="DB10" s="55">
        <f t="shared" si="27"/>
        <v>2842</v>
      </c>
      <c r="DC10" s="61"/>
      <c r="DD10" s="62"/>
      <c r="DE10" s="58"/>
      <c r="DF10" s="58"/>
      <c r="DG10" s="59"/>
      <c r="DH10" s="54">
        <f t="shared" si="28"/>
        <v>2.6742725817712949</v>
      </c>
      <c r="DI10" s="55">
        <f t="shared" si="29"/>
        <v>2842</v>
      </c>
      <c r="DJ10" s="61"/>
      <c r="DK10" s="62"/>
      <c r="DL10" s="58"/>
      <c r="DM10" s="58"/>
      <c r="DN10" s="59"/>
      <c r="DO10" s="54">
        <f t="shared" si="30"/>
        <v>2.6742725817712949</v>
      </c>
      <c r="DP10" s="55">
        <f t="shared" si="31"/>
        <v>2842</v>
      </c>
      <c r="DQ10" s="61"/>
      <c r="DR10" s="62"/>
      <c r="DS10" s="58"/>
      <c r="DT10" s="58"/>
      <c r="DU10" s="59"/>
      <c r="DV10" s="54">
        <f t="shared" si="32"/>
        <v>2.6742725817712949</v>
      </c>
      <c r="DW10" s="55">
        <f t="shared" si="33"/>
        <v>2842</v>
      </c>
      <c r="DX10" s="61"/>
      <c r="DY10" s="62"/>
      <c r="DZ10" s="58"/>
      <c r="EA10" s="58"/>
      <c r="EB10" s="59"/>
      <c r="EC10" s="54">
        <f t="shared" si="34"/>
        <v>2.6742725817712949</v>
      </c>
      <c r="ED10" s="55">
        <f t="shared" si="35"/>
        <v>2842</v>
      </c>
      <c r="EE10" s="61"/>
      <c r="EF10" s="62"/>
      <c r="EG10" s="58"/>
      <c r="EH10" s="58"/>
      <c r="EI10" s="59"/>
      <c r="EJ10" s="54">
        <f t="shared" si="36"/>
        <v>2.6742725817712949</v>
      </c>
      <c r="EK10" s="55">
        <f t="shared" si="37"/>
        <v>2842</v>
      </c>
      <c r="EL10" s="61"/>
      <c r="EM10" s="62"/>
      <c r="EN10" s="58"/>
      <c r="EO10" s="58"/>
      <c r="EP10" s="59"/>
      <c r="EQ10" s="54">
        <f t="shared" si="38"/>
        <v>2.6742725817712949</v>
      </c>
      <c r="ER10" s="55">
        <f t="shared" si="39"/>
        <v>2842</v>
      </c>
      <c r="ES10" s="61"/>
      <c r="ET10" s="62"/>
      <c r="EU10" s="58"/>
      <c r="EV10" s="58"/>
      <c r="EW10" s="59"/>
      <c r="EX10" s="54">
        <f t="shared" si="40"/>
        <v>2.6742725817712949</v>
      </c>
      <c r="EY10" s="55">
        <f t="shared" si="41"/>
        <v>2842</v>
      </c>
      <c r="EZ10" s="61"/>
      <c r="FA10" s="62"/>
      <c r="FB10" s="58"/>
      <c r="FC10" s="58"/>
      <c r="FD10" s="59"/>
      <c r="FE10" s="54">
        <f t="shared" si="42"/>
        <v>2.6742725817712949</v>
      </c>
      <c r="FF10" s="55">
        <f t="shared" si="43"/>
        <v>2842</v>
      </c>
      <c r="FG10" s="61"/>
      <c r="FH10" s="62"/>
      <c r="FI10" s="58"/>
      <c r="FJ10" s="58"/>
      <c r="FK10" s="59"/>
      <c r="FL10" s="54">
        <f t="shared" si="44"/>
        <v>2.6742725817712949</v>
      </c>
      <c r="FM10" s="55">
        <f t="shared" si="45"/>
        <v>2842</v>
      </c>
      <c r="FN10" s="61"/>
      <c r="FO10" s="62"/>
      <c r="FP10" s="58"/>
      <c r="FQ10" s="58"/>
      <c r="FR10" s="59"/>
      <c r="FS10" s="54">
        <f t="shared" si="46"/>
        <v>2.6742725817712949</v>
      </c>
      <c r="FT10" s="55">
        <f t="shared" si="47"/>
        <v>2842</v>
      </c>
      <c r="FU10" s="61"/>
      <c r="FV10" s="62"/>
      <c r="FW10" s="58"/>
      <c r="FX10" s="58"/>
      <c r="FY10" s="59"/>
      <c r="FZ10" s="54">
        <f t="shared" si="48"/>
        <v>2.6742725817712949</v>
      </c>
      <c r="GA10" s="55">
        <f t="shared" si="49"/>
        <v>2842</v>
      </c>
      <c r="GB10" s="61"/>
      <c r="GC10" s="62"/>
      <c r="GD10" s="58"/>
      <c r="GE10" s="58"/>
      <c r="GF10" s="59"/>
      <c r="GG10" s="54">
        <f t="shared" si="50"/>
        <v>2.6742725817712949</v>
      </c>
      <c r="GH10" s="55">
        <f t="shared" si="51"/>
        <v>2842</v>
      </c>
      <c r="GI10" s="61"/>
      <c r="GJ10" s="62"/>
      <c r="GK10" s="58"/>
      <c r="GL10" s="58"/>
      <c r="GM10" s="59"/>
      <c r="GN10" s="54">
        <f t="shared" si="52"/>
        <v>2.6742725817712949</v>
      </c>
      <c r="GO10" s="55">
        <f t="shared" si="53"/>
        <v>2842</v>
      </c>
      <c r="GP10" s="61"/>
      <c r="GQ10" s="62"/>
      <c r="GR10" s="58"/>
      <c r="GS10" s="58"/>
      <c r="GT10" s="59"/>
      <c r="GU10" s="54">
        <f t="shared" si="54"/>
        <v>2.6742725817712949</v>
      </c>
      <c r="GV10" s="55">
        <f t="shared" si="55"/>
        <v>2842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>
        <f t="shared" si="57"/>
        <v>1.3</v>
      </c>
      <c r="H11" s="55">
        <f t="shared" si="56"/>
        <v>3300</v>
      </c>
      <c r="I11" s="61">
        <v>1</v>
      </c>
      <c r="J11" s="62"/>
      <c r="K11" s="58">
        <v>20</v>
      </c>
      <c r="L11" s="58">
        <v>20</v>
      </c>
      <c r="M11" s="59"/>
      <c r="N11" s="54">
        <f t="shared" si="0"/>
        <v>1.3320433823992328</v>
      </c>
      <c r="O11" s="55">
        <f t="shared" si="1"/>
        <v>2842</v>
      </c>
      <c r="P11" s="61"/>
      <c r="Q11" s="62"/>
      <c r="R11" s="58">
        <v>20</v>
      </c>
      <c r="S11" s="58"/>
      <c r="T11" s="59"/>
      <c r="U11" s="54">
        <f t="shared" si="2"/>
        <v>1.5129831323045013</v>
      </c>
      <c r="V11" s="55">
        <f t="shared" si="3"/>
        <v>2842</v>
      </c>
      <c r="W11" s="61"/>
      <c r="X11" s="62"/>
      <c r="Y11" s="58">
        <v>40</v>
      </c>
      <c r="Z11" s="58"/>
      <c r="AA11" s="59"/>
      <c r="AB11" s="54">
        <f t="shared" si="4"/>
        <v>1.7148994425951982</v>
      </c>
      <c r="AC11" s="55">
        <f t="shared" si="5"/>
        <v>2842</v>
      </c>
      <c r="AD11" s="61"/>
      <c r="AE11" s="62"/>
      <c r="AF11" s="58">
        <v>20</v>
      </c>
      <c r="AG11" s="58">
        <v>20</v>
      </c>
      <c r="AH11" s="59"/>
      <c r="AI11" s="54">
        <f t="shared" si="6"/>
        <v>1.9139737672852866</v>
      </c>
      <c r="AJ11" s="55">
        <f t="shared" si="7"/>
        <v>2842</v>
      </c>
      <c r="AK11" s="61"/>
      <c r="AL11" s="62"/>
      <c r="AM11" s="58">
        <v>40</v>
      </c>
      <c r="AN11" s="58"/>
      <c r="AO11" s="59"/>
      <c r="AP11" s="54">
        <f t="shared" si="8"/>
        <v>2.0761022791674932</v>
      </c>
      <c r="AQ11" s="55">
        <f t="shared" si="9"/>
        <v>2842</v>
      </c>
      <c r="AR11" s="61"/>
      <c r="AS11" s="62"/>
      <c r="AT11" s="58">
        <v>20</v>
      </c>
      <c r="AU11" s="58"/>
      <c r="AV11" s="59"/>
      <c r="AW11" s="54">
        <f t="shared" si="10"/>
        <v>2.2019616414800591</v>
      </c>
      <c r="AX11" s="55">
        <f t="shared" si="11"/>
        <v>2842</v>
      </c>
      <c r="AY11" s="61"/>
      <c r="AZ11" s="62"/>
      <c r="BA11" s="58">
        <v>20</v>
      </c>
      <c r="BB11" s="58"/>
      <c r="BC11" s="59"/>
      <c r="BD11" s="54">
        <f t="shared" si="12"/>
        <v>2.3379709523662164</v>
      </c>
      <c r="BE11" s="55">
        <f t="shared" si="13"/>
        <v>2842</v>
      </c>
      <c r="BF11" s="61"/>
      <c r="BG11" s="62"/>
      <c r="BH11" s="58">
        <v>20</v>
      </c>
      <c r="BI11" s="58"/>
      <c r="BJ11" s="59"/>
      <c r="BK11" s="54">
        <f t="shared" si="14"/>
        <v>2.4885961891983497</v>
      </c>
      <c r="BL11" s="55">
        <f t="shared" si="15"/>
        <v>2842</v>
      </c>
      <c r="BM11" s="61"/>
      <c r="BN11" s="62"/>
      <c r="BO11" s="58"/>
      <c r="BP11" s="58"/>
      <c r="BQ11" s="59"/>
      <c r="BR11" s="54">
        <f t="shared" si="16"/>
        <v>2.6742725817712949</v>
      </c>
      <c r="BS11" s="55">
        <f t="shared" si="17"/>
        <v>2842</v>
      </c>
      <c r="BT11" s="61"/>
      <c r="BU11" s="62"/>
      <c r="BV11" s="58"/>
      <c r="BW11" s="58"/>
      <c r="BX11" s="59"/>
      <c r="BY11" s="54">
        <f t="shared" si="18"/>
        <v>2.6742725817712949</v>
      </c>
      <c r="BZ11" s="55">
        <f t="shared" si="19"/>
        <v>2842</v>
      </c>
      <c r="CA11" s="61"/>
      <c r="CB11" s="62"/>
      <c r="CC11" s="58"/>
      <c r="CD11" s="58"/>
      <c r="CE11" s="59"/>
      <c r="CF11" s="54">
        <f t="shared" si="20"/>
        <v>2.6742725817712949</v>
      </c>
      <c r="CG11" s="55">
        <f t="shared" si="21"/>
        <v>2842</v>
      </c>
      <c r="CH11" s="61"/>
      <c r="CI11" s="62"/>
      <c r="CJ11" s="58"/>
      <c r="CK11" s="58"/>
      <c r="CL11" s="59"/>
      <c r="CM11" s="54">
        <f t="shared" si="22"/>
        <v>2.6742725817712949</v>
      </c>
      <c r="CN11" s="55">
        <f t="shared" si="23"/>
        <v>2842</v>
      </c>
      <c r="CO11" s="61"/>
      <c r="CP11" s="62"/>
      <c r="CQ11" s="58"/>
      <c r="CR11" s="58"/>
      <c r="CS11" s="59"/>
      <c r="CT11" s="54">
        <f t="shared" si="24"/>
        <v>2.6742725817712949</v>
      </c>
      <c r="CU11" s="55">
        <f t="shared" si="25"/>
        <v>2842</v>
      </c>
      <c r="CV11" s="61"/>
      <c r="CW11" s="62"/>
      <c r="CX11" s="58"/>
      <c r="CY11" s="58"/>
      <c r="CZ11" s="59"/>
      <c r="DA11" s="54">
        <f t="shared" si="26"/>
        <v>2.6742725817712949</v>
      </c>
      <c r="DB11" s="55">
        <f t="shared" si="27"/>
        <v>2842</v>
      </c>
      <c r="DC11" s="61"/>
      <c r="DD11" s="62"/>
      <c r="DE11" s="58"/>
      <c r="DF11" s="58"/>
      <c r="DG11" s="59"/>
      <c r="DH11" s="54">
        <f t="shared" si="28"/>
        <v>2.6742725817712949</v>
      </c>
      <c r="DI11" s="55">
        <f t="shared" si="29"/>
        <v>2842</v>
      </c>
      <c r="DJ11" s="61"/>
      <c r="DK11" s="62"/>
      <c r="DL11" s="58"/>
      <c r="DM11" s="58"/>
      <c r="DN11" s="59"/>
      <c r="DO11" s="54">
        <f t="shared" si="30"/>
        <v>2.6742725817712949</v>
      </c>
      <c r="DP11" s="55">
        <f t="shared" si="31"/>
        <v>2842</v>
      </c>
      <c r="DQ11" s="61"/>
      <c r="DR11" s="62"/>
      <c r="DS11" s="58"/>
      <c r="DT11" s="58"/>
      <c r="DU11" s="59"/>
      <c r="DV11" s="54">
        <f t="shared" si="32"/>
        <v>2.6742725817712949</v>
      </c>
      <c r="DW11" s="55">
        <f t="shared" si="33"/>
        <v>2842</v>
      </c>
      <c r="DX11" s="61"/>
      <c r="DY11" s="62"/>
      <c r="DZ11" s="58"/>
      <c r="EA11" s="58"/>
      <c r="EB11" s="59"/>
      <c r="EC11" s="54">
        <f t="shared" si="34"/>
        <v>2.6742725817712949</v>
      </c>
      <c r="ED11" s="55">
        <f t="shared" si="35"/>
        <v>2842</v>
      </c>
      <c r="EE11" s="61"/>
      <c r="EF11" s="62"/>
      <c r="EG11" s="58"/>
      <c r="EH11" s="58"/>
      <c r="EI11" s="59"/>
      <c r="EJ11" s="54">
        <f t="shared" si="36"/>
        <v>2.6742725817712949</v>
      </c>
      <c r="EK11" s="55">
        <f t="shared" si="37"/>
        <v>2842</v>
      </c>
      <c r="EL11" s="61"/>
      <c r="EM11" s="62"/>
      <c r="EN11" s="58"/>
      <c r="EO11" s="58"/>
      <c r="EP11" s="59"/>
      <c r="EQ11" s="54">
        <f t="shared" si="38"/>
        <v>2.6742725817712949</v>
      </c>
      <c r="ER11" s="55">
        <f t="shared" si="39"/>
        <v>2842</v>
      </c>
      <c r="ES11" s="61"/>
      <c r="ET11" s="62"/>
      <c r="EU11" s="58"/>
      <c r="EV11" s="58"/>
      <c r="EW11" s="59"/>
      <c r="EX11" s="54">
        <f t="shared" si="40"/>
        <v>2.6742725817712949</v>
      </c>
      <c r="EY11" s="55">
        <f t="shared" si="41"/>
        <v>2842</v>
      </c>
      <c r="EZ11" s="61"/>
      <c r="FA11" s="62"/>
      <c r="FB11" s="58"/>
      <c r="FC11" s="58"/>
      <c r="FD11" s="59"/>
      <c r="FE11" s="54">
        <f t="shared" si="42"/>
        <v>2.6742725817712949</v>
      </c>
      <c r="FF11" s="55">
        <f t="shared" si="43"/>
        <v>2842</v>
      </c>
      <c r="FG11" s="61"/>
      <c r="FH11" s="62"/>
      <c r="FI11" s="58"/>
      <c r="FJ11" s="58"/>
      <c r="FK11" s="59"/>
      <c r="FL11" s="54">
        <f t="shared" si="44"/>
        <v>2.6742725817712949</v>
      </c>
      <c r="FM11" s="55">
        <f t="shared" si="45"/>
        <v>2842</v>
      </c>
      <c r="FN11" s="61"/>
      <c r="FO11" s="62"/>
      <c r="FP11" s="58"/>
      <c r="FQ11" s="58"/>
      <c r="FR11" s="59"/>
      <c r="FS11" s="54">
        <f t="shared" si="46"/>
        <v>2.6742725817712949</v>
      </c>
      <c r="FT11" s="55">
        <f t="shared" si="47"/>
        <v>2842</v>
      </c>
      <c r="FU11" s="61"/>
      <c r="FV11" s="62"/>
      <c r="FW11" s="58"/>
      <c r="FX11" s="58"/>
      <c r="FY11" s="59"/>
      <c r="FZ11" s="54">
        <f t="shared" si="48"/>
        <v>2.6742725817712949</v>
      </c>
      <c r="GA11" s="55">
        <f t="shared" si="49"/>
        <v>2842</v>
      </c>
      <c r="GB11" s="61"/>
      <c r="GC11" s="62"/>
      <c r="GD11" s="58"/>
      <c r="GE11" s="58"/>
      <c r="GF11" s="59"/>
      <c r="GG11" s="54">
        <f t="shared" si="50"/>
        <v>2.6742725817712949</v>
      </c>
      <c r="GH11" s="55">
        <f t="shared" si="51"/>
        <v>2842</v>
      </c>
      <c r="GI11" s="61"/>
      <c r="GJ11" s="62"/>
      <c r="GK11" s="58"/>
      <c r="GL11" s="58"/>
      <c r="GM11" s="59"/>
      <c r="GN11" s="54">
        <f t="shared" si="52"/>
        <v>2.6742725817712949</v>
      </c>
      <c r="GO11" s="55">
        <f t="shared" si="53"/>
        <v>2842</v>
      </c>
      <c r="GP11" s="61"/>
      <c r="GQ11" s="62"/>
      <c r="GR11" s="58"/>
      <c r="GS11" s="58"/>
      <c r="GT11" s="59"/>
      <c r="GU11" s="54">
        <f t="shared" si="54"/>
        <v>2.6742725817712949</v>
      </c>
      <c r="GV11" s="55">
        <f t="shared" si="55"/>
        <v>2842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>
        <f t="shared" si="57"/>
        <v>1.3</v>
      </c>
      <c r="H12" s="55">
        <f t="shared" si="56"/>
        <v>3300</v>
      </c>
      <c r="I12" s="61">
        <v>1</v>
      </c>
      <c r="J12" s="62"/>
      <c r="K12" s="58">
        <v>20</v>
      </c>
      <c r="L12" s="58">
        <v>20</v>
      </c>
      <c r="M12" s="59"/>
      <c r="N12" s="54">
        <f t="shared" si="0"/>
        <v>1.3407046718486997</v>
      </c>
      <c r="O12" s="55">
        <f t="shared" si="1"/>
        <v>2842</v>
      </c>
      <c r="P12" s="61"/>
      <c r="Q12" s="62"/>
      <c r="R12" s="58">
        <v>20</v>
      </c>
      <c r="S12" s="58"/>
      <c r="T12" s="59"/>
      <c r="U12" s="54">
        <f t="shared" si="2"/>
        <v>1.5165017811433472</v>
      </c>
      <c r="V12" s="55">
        <f t="shared" si="3"/>
        <v>2842</v>
      </c>
      <c r="W12" s="61"/>
      <c r="X12" s="62"/>
      <c r="Y12" s="58">
        <v>40</v>
      </c>
      <c r="Z12" s="58"/>
      <c r="AA12" s="59"/>
      <c r="AB12" s="54">
        <f t="shared" si="4"/>
        <v>1.72193674027289</v>
      </c>
      <c r="AC12" s="55">
        <f t="shared" si="5"/>
        <v>2842</v>
      </c>
      <c r="AD12" s="61"/>
      <c r="AE12" s="62"/>
      <c r="AF12" s="58">
        <v>20</v>
      </c>
      <c r="AG12" s="58">
        <v>20</v>
      </c>
      <c r="AH12" s="59"/>
      <c r="AI12" s="54">
        <f t="shared" si="6"/>
        <v>1.9210110649629784</v>
      </c>
      <c r="AJ12" s="55">
        <f t="shared" si="7"/>
        <v>2842</v>
      </c>
      <c r="AK12" s="61"/>
      <c r="AL12" s="62"/>
      <c r="AM12" s="58">
        <v>20</v>
      </c>
      <c r="AN12" s="58"/>
      <c r="AO12" s="59"/>
      <c r="AP12" s="54">
        <f t="shared" si="8"/>
        <v>2.0796209280063391</v>
      </c>
      <c r="AQ12" s="55">
        <f t="shared" si="9"/>
        <v>2842</v>
      </c>
      <c r="AR12" s="61"/>
      <c r="AS12" s="62"/>
      <c r="AT12" s="58">
        <v>10</v>
      </c>
      <c r="AU12" s="58"/>
      <c r="AV12" s="59"/>
      <c r="AW12" s="54">
        <f t="shared" si="10"/>
        <v>2.2037209658994823</v>
      </c>
      <c r="AX12" s="55">
        <f t="shared" si="11"/>
        <v>2842</v>
      </c>
      <c r="AY12" s="61">
        <v>3</v>
      </c>
      <c r="AZ12" s="62"/>
      <c r="BA12" s="58"/>
      <c r="BB12" s="58"/>
      <c r="BC12" s="59"/>
      <c r="BD12" s="54">
        <f t="shared" si="12"/>
        <v>2.3428429276815419</v>
      </c>
      <c r="BE12" s="55">
        <f t="shared" si="13"/>
        <v>2842</v>
      </c>
      <c r="BF12" s="61">
        <v>4</v>
      </c>
      <c r="BG12" s="62"/>
      <c r="BH12" s="58"/>
      <c r="BI12" s="58"/>
      <c r="BJ12" s="59"/>
      <c r="BK12" s="54">
        <f t="shared" si="14"/>
        <v>2.49509215628545</v>
      </c>
      <c r="BL12" s="55">
        <f t="shared" si="15"/>
        <v>2842</v>
      </c>
      <c r="BM12" s="61"/>
      <c r="BN12" s="62"/>
      <c r="BO12" s="58"/>
      <c r="BP12" s="58"/>
      <c r="BQ12" s="59"/>
      <c r="BR12" s="54">
        <f t="shared" si="16"/>
        <v>2.6742725817712949</v>
      </c>
      <c r="BS12" s="55">
        <f t="shared" si="17"/>
        <v>2842</v>
      </c>
      <c r="BT12" s="61"/>
      <c r="BU12" s="62"/>
      <c r="BV12" s="58"/>
      <c r="BW12" s="58"/>
      <c r="BX12" s="59"/>
      <c r="BY12" s="54">
        <f t="shared" si="18"/>
        <v>2.6742725817712949</v>
      </c>
      <c r="BZ12" s="55">
        <f t="shared" si="19"/>
        <v>2842</v>
      </c>
      <c r="CA12" s="61"/>
      <c r="CB12" s="62"/>
      <c r="CC12" s="58"/>
      <c r="CD12" s="58"/>
      <c r="CE12" s="59"/>
      <c r="CF12" s="54">
        <f t="shared" si="20"/>
        <v>2.6742725817712949</v>
      </c>
      <c r="CG12" s="55">
        <f t="shared" si="21"/>
        <v>2842</v>
      </c>
      <c r="CH12" s="61"/>
      <c r="CI12" s="62"/>
      <c r="CJ12" s="58"/>
      <c r="CK12" s="58"/>
      <c r="CL12" s="59"/>
      <c r="CM12" s="54">
        <f t="shared" si="22"/>
        <v>2.6742725817712949</v>
      </c>
      <c r="CN12" s="55">
        <f t="shared" si="23"/>
        <v>2842</v>
      </c>
      <c r="CO12" s="61"/>
      <c r="CP12" s="62"/>
      <c r="CQ12" s="58"/>
      <c r="CR12" s="58"/>
      <c r="CS12" s="59"/>
      <c r="CT12" s="54">
        <f t="shared" si="24"/>
        <v>2.6742725817712949</v>
      </c>
      <c r="CU12" s="55">
        <f t="shared" si="25"/>
        <v>2842</v>
      </c>
      <c r="CV12" s="61"/>
      <c r="CW12" s="62"/>
      <c r="CX12" s="58"/>
      <c r="CY12" s="58"/>
      <c r="CZ12" s="59"/>
      <c r="DA12" s="54">
        <f t="shared" si="26"/>
        <v>2.6742725817712949</v>
      </c>
      <c r="DB12" s="55">
        <f t="shared" si="27"/>
        <v>2842</v>
      </c>
      <c r="DC12" s="61"/>
      <c r="DD12" s="62"/>
      <c r="DE12" s="58"/>
      <c r="DF12" s="58"/>
      <c r="DG12" s="59"/>
      <c r="DH12" s="54">
        <f t="shared" si="28"/>
        <v>2.6742725817712949</v>
      </c>
      <c r="DI12" s="55">
        <f t="shared" si="29"/>
        <v>2842</v>
      </c>
      <c r="DJ12" s="61"/>
      <c r="DK12" s="62"/>
      <c r="DL12" s="58"/>
      <c r="DM12" s="58"/>
      <c r="DN12" s="59"/>
      <c r="DO12" s="54">
        <f t="shared" si="30"/>
        <v>2.6742725817712949</v>
      </c>
      <c r="DP12" s="55">
        <f t="shared" si="31"/>
        <v>2842</v>
      </c>
      <c r="DQ12" s="61"/>
      <c r="DR12" s="62"/>
      <c r="DS12" s="58"/>
      <c r="DT12" s="58"/>
      <c r="DU12" s="59"/>
      <c r="DV12" s="54">
        <f t="shared" si="32"/>
        <v>2.6742725817712949</v>
      </c>
      <c r="DW12" s="55">
        <f t="shared" si="33"/>
        <v>2842</v>
      </c>
      <c r="DX12" s="61"/>
      <c r="DY12" s="62"/>
      <c r="DZ12" s="58"/>
      <c r="EA12" s="58"/>
      <c r="EB12" s="59"/>
      <c r="EC12" s="54">
        <f t="shared" si="34"/>
        <v>2.6742725817712949</v>
      </c>
      <c r="ED12" s="55">
        <f t="shared" si="35"/>
        <v>2842</v>
      </c>
      <c r="EE12" s="61"/>
      <c r="EF12" s="62"/>
      <c r="EG12" s="58"/>
      <c r="EH12" s="58"/>
      <c r="EI12" s="59"/>
      <c r="EJ12" s="54">
        <f t="shared" si="36"/>
        <v>2.6742725817712949</v>
      </c>
      <c r="EK12" s="55">
        <f t="shared" si="37"/>
        <v>2842</v>
      </c>
      <c r="EL12" s="61"/>
      <c r="EM12" s="62"/>
      <c r="EN12" s="58"/>
      <c r="EO12" s="58"/>
      <c r="EP12" s="59"/>
      <c r="EQ12" s="54">
        <f t="shared" si="38"/>
        <v>2.6742725817712949</v>
      </c>
      <c r="ER12" s="55">
        <f t="shared" si="39"/>
        <v>2842</v>
      </c>
      <c r="ES12" s="61"/>
      <c r="ET12" s="62"/>
      <c r="EU12" s="58"/>
      <c r="EV12" s="58"/>
      <c r="EW12" s="59"/>
      <c r="EX12" s="54">
        <f t="shared" si="40"/>
        <v>2.6742725817712949</v>
      </c>
      <c r="EY12" s="55">
        <f t="shared" si="41"/>
        <v>2842</v>
      </c>
      <c r="EZ12" s="61"/>
      <c r="FA12" s="62"/>
      <c r="FB12" s="58"/>
      <c r="FC12" s="58"/>
      <c r="FD12" s="59"/>
      <c r="FE12" s="54">
        <f t="shared" si="42"/>
        <v>2.6742725817712949</v>
      </c>
      <c r="FF12" s="55">
        <f t="shared" si="43"/>
        <v>2842</v>
      </c>
      <c r="FG12" s="61"/>
      <c r="FH12" s="62"/>
      <c r="FI12" s="58"/>
      <c r="FJ12" s="58"/>
      <c r="FK12" s="59"/>
      <c r="FL12" s="54">
        <f t="shared" si="44"/>
        <v>2.6742725817712949</v>
      </c>
      <c r="FM12" s="55">
        <f t="shared" si="45"/>
        <v>2842</v>
      </c>
      <c r="FN12" s="61"/>
      <c r="FO12" s="62"/>
      <c r="FP12" s="58"/>
      <c r="FQ12" s="58"/>
      <c r="FR12" s="59"/>
      <c r="FS12" s="54">
        <f t="shared" si="46"/>
        <v>2.6742725817712949</v>
      </c>
      <c r="FT12" s="55">
        <f t="shared" si="47"/>
        <v>2842</v>
      </c>
      <c r="FU12" s="61"/>
      <c r="FV12" s="62"/>
      <c r="FW12" s="58"/>
      <c r="FX12" s="58"/>
      <c r="FY12" s="59"/>
      <c r="FZ12" s="54">
        <f t="shared" si="48"/>
        <v>2.6742725817712949</v>
      </c>
      <c r="GA12" s="55">
        <f t="shared" si="49"/>
        <v>2842</v>
      </c>
      <c r="GB12" s="61"/>
      <c r="GC12" s="62"/>
      <c r="GD12" s="58"/>
      <c r="GE12" s="58"/>
      <c r="GF12" s="59"/>
      <c r="GG12" s="54">
        <f t="shared" si="50"/>
        <v>2.6742725817712949</v>
      </c>
      <c r="GH12" s="55">
        <f t="shared" si="51"/>
        <v>2842</v>
      </c>
      <c r="GI12" s="61"/>
      <c r="GJ12" s="62"/>
      <c r="GK12" s="58"/>
      <c r="GL12" s="58"/>
      <c r="GM12" s="59"/>
      <c r="GN12" s="54">
        <f t="shared" si="52"/>
        <v>2.6742725817712949</v>
      </c>
      <c r="GO12" s="55">
        <f t="shared" si="53"/>
        <v>2842</v>
      </c>
      <c r="GP12" s="61"/>
      <c r="GQ12" s="62"/>
      <c r="GR12" s="58"/>
      <c r="GS12" s="58"/>
      <c r="GT12" s="59"/>
      <c r="GU12" s="54">
        <f t="shared" si="54"/>
        <v>2.6742725817712949</v>
      </c>
      <c r="GV12" s="55">
        <f t="shared" si="55"/>
        <v>2842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>
        <f t="shared" si="57"/>
        <v>1.3</v>
      </c>
      <c r="H13" s="55">
        <f t="shared" si="56"/>
        <v>3300</v>
      </c>
      <c r="I13" s="61">
        <v>1</v>
      </c>
      <c r="J13" s="62"/>
      <c r="K13" s="58">
        <v>20</v>
      </c>
      <c r="L13" s="58">
        <v>20</v>
      </c>
      <c r="M13" s="59"/>
      <c r="N13" s="54">
        <f t="shared" si="0"/>
        <v>1.3493659612981665</v>
      </c>
      <c r="O13" s="55">
        <f t="shared" si="1"/>
        <v>2842</v>
      </c>
      <c r="P13" s="61"/>
      <c r="Q13" s="62"/>
      <c r="R13" s="58"/>
      <c r="S13" s="58"/>
      <c r="T13" s="59"/>
      <c r="U13" s="54">
        <f t="shared" si="2"/>
        <v>1.5165017811433472</v>
      </c>
      <c r="V13" s="55">
        <f t="shared" si="3"/>
        <v>2842</v>
      </c>
      <c r="W13" s="61">
        <v>2</v>
      </c>
      <c r="X13" s="62"/>
      <c r="Y13" s="58">
        <v>20</v>
      </c>
      <c r="Z13" s="58"/>
      <c r="AA13" s="59"/>
      <c r="AB13" s="54">
        <f t="shared" si="4"/>
        <v>1.7287033726552861</v>
      </c>
      <c r="AC13" s="55">
        <f t="shared" si="5"/>
        <v>2842</v>
      </c>
      <c r="AD13" s="61"/>
      <c r="AE13" s="62"/>
      <c r="AF13" s="58">
        <v>20</v>
      </c>
      <c r="AG13" s="58">
        <v>20</v>
      </c>
      <c r="AH13" s="59"/>
      <c r="AI13" s="54">
        <f t="shared" si="6"/>
        <v>1.9280483626406701</v>
      </c>
      <c r="AJ13" s="55">
        <f t="shared" si="7"/>
        <v>2842</v>
      </c>
      <c r="AK13" s="61"/>
      <c r="AL13" s="62"/>
      <c r="AM13" s="58">
        <v>20</v>
      </c>
      <c r="AN13" s="58"/>
      <c r="AO13" s="59"/>
      <c r="AP13" s="54">
        <f t="shared" si="8"/>
        <v>2.083139576845185</v>
      </c>
      <c r="AQ13" s="55">
        <f t="shared" si="9"/>
        <v>2842</v>
      </c>
      <c r="AR13" s="61"/>
      <c r="AS13" s="62"/>
      <c r="AT13" s="58">
        <v>20</v>
      </c>
      <c r="AU13" s="58"/>
      <c r="AV13" s="59"/>
      <c r="AW13" s="54">
        <f t="shared" si="10"/>
        <v>2.2072396147383282</v>
      </c>
      <c r="AX13" s="55">
        <f t="shared" si="11"/>
        <v>2842</v>
      </c>
      <c r="AY13" s="61"/>
      <c r="AZ13" s="62"/>
      <c r="BA13" s="58">
        <v>20</v>
      </c>
      <c r="BB13" s="58"/>
      <c r="BC13" s="59"/>
      <c r="BD13" s="54">
        <f t="shared" si="12"/>
        <v>2.3463615765203878</v>
      </c>
      <c r="BE13" s="55">
        <f t="shared" si="13"/>
        <v>2842</v>
      </c>
      <c r="BF13" s="61">
        <v>5</v>
      </c>
      <c r="BG13" s="62"/>
      <c r="BH13" s="58"/>
      <c r="BI13" s="58"/>
      <c r="BJ13" s="59"/>
      <c r="BK13" s="54">
        <f t="shared" si="14"/>
        <v>2.5032121151443252</v>
      </c>
      <c r="BL13" s="55">
        <f t="shared" si="15"/>
        <v>2842</v>
      </c>
      <c r="BM13" s="61"/>
      <c r="BN13" s="62"/>
      <c r="BO13" s="58"/>
      <c r="BP13" s="58"/>
      <c r="BQ13" s="59"/>
      <c r="BR13" s="54">
        <f t="shared" si="16"/>
        <v>2.6742725817712949</v>
      </c>
      <c r="BS13" s="55">
        <f t="shared" si="17"/>
        <v>2842</v>
      </c>
      <c r="BT13" s="61"/>
      <c r="BU13" s="62"/>
      <c r="BV13" s="58"/>
      <c r="BW13" s="58"/>
      <c r="BX13" s="59"/>
      <c r="BY13" s="54">
        <f t="shared" si="18"/>
        <v>2.6742725817712949</v>
      </c>
      <c r="BZ13" s="55">
        <f t="shared" si="19"/>
        <v>2842</v>
      </c>
      <c r="CA13" s="61"/>
      <c r="CB13" s="62"/>
      <c r="CC13" s="58"/>
      <c r="CD13" s="58"/>
      <c r="CE13" s="59"/>
      <c r="CF13" s="54">
        <f t="shared" si="20"/>
        <v>2.6742725817712949</v>
      </c>
      <c r="CG13" s="55">
        <f t="shared" si="21"/>
        <v>2842</v>
      </c>
      <c r="CH13" s="61"/>
      <c r="CI13" s="62"/>
      <c r="CJ13" s="58"/>
      <c r="CK13" s="58"/>
      <c r="CL13" s="59"/>
      <c r="CM13" s="54">
        <f t="shared" si="22"/>
        <v>2.6742725817712949</v>
      </c>
      <c r="CN13" s="55">
        <f t="shared" si="23"/>
        <v>2842</v>
      </c>
      <c r="CO13" s="61"/>
      <c r="CP13" s="62"/>
      <c r="CQ13" s="58"/>
      <c r="CR13" s="58"/>
      <c r="CS13" s="59"/>
      <c r="CT13" s="54">
        <f t="shared" si="24"/>
        <v>2.6742725817712949</v>
      </c>
      <c r="CU13" s="55">
        <f t="shared" si="25"/>
        <v>2842</v>
      </c>
      <c r="CV13" s="61"/>
      <c r="CW13" s="62"/>
      <c r="CX13" s="58"/>
      <c r="CY13" s="58"/>
      <c r="CZ13" s="59"/>
      <c r="DA13" s="54">
        <f t="shared" si="26"/>
        <v>2.6742725817712949</v>
      </c>
      <c r="DB13" s="55">
        <f t="shared" si="27"/>
        <v>2842</v>
      </c>
      <c r="DC13" s="61"/>
      <c r="DD13" s="62"/>
      <c r="DE13" s="58"/>
      <c r="DF13" s="58"/>
      <c r="DG13" s="59"/>
      <c r="DH13" s="54">
        <f t="shared" si="28"/>
        <v>2.6742725817712949</v>
      </c>
      <c r="DI13" s="55">
        <f t="shared" si="29"/>
        <v>2842</v>
      </c>
      <c r="DJ13" s="61"/>
      <c r="DK13" s="62"/>
      <c r="DL13" s="58"/>
      <c r="DM13" s="58"/>
      <c r="DN13" s="59"/>
      <c r="DO13" s="54">
        <f t="shared" si="30"/>
        <v>2.6742725817712949</v>
      </c>
      <c r="DP13" s="55">
        <f t="shared" si="31"/>
        <v>2842</v>
      </c>
      <c r="DQ13" s="61"/>
      <c r="DR13" s="62"/>
      <c r="DS13" s="58"/>
      <c r="DT13" s="58"/>
      <c r="DU13" s="59"/>
      <c r="DV13" s="54">
        <f t="shared" si="32"/>
        <v>2.6742725817712949</v>
      </c>
      <c r="DW13" s="55">
        <f t="shared" si="33"/>
        <v>2842</v>
      </c>
      <c r="DX13" s="61"/>
      <c r="DY13" s="62"/>
      <c r="DZ13" s="58"/>
      <c r="EA13" s="58"/>
      <c r="EB13" s="59"/>
      <c r="EC13" s="54">
        <f t="shared" si="34"/>
        <v>2.6742725817712949</v>
      </c>
      <c r="ED13" s="55">
        <f t="shared" si="35"/>
        <v>2842</v>
      </c>
      <c r="EE13" s="61"/>
      <c r="EF13" s="62"/>
      <c r="EG13" s="58"/>
      <c r="EH13" s="58"/>
      <c r="EI13" s="59"/>
      <c r="EJ13" s="54">
        <f t="shared" si="36"/>
        <v>2.6742725817712949</v>
      </c>
      <c r="EK13" s="55">
        <f t="shared" si="37"/>
        <v>2842</v>
      </c>
      <c r="EL13" s="61"/>
      <c r="EM13" s="62"/>
      <c r="EN13" s="58"/>
      <c r="EO13" s="58"/>
      <c r="EP13" s="59"/>
      <c r="EQ13" s="54">
        <f t="shared" si="38"/>
        <v>2.6742725817712949</v>
      </c>
      <c r="ER13" s="55">
        <f t="shared" si="39"/>
        <v>2842</v>
      </c>
      <c r="ES13" s="61"/>
      <c r="ET13" s="62"/>
      <c r="EU13" s="58"/>
      <c r="EV13" s="58"/>
      <c r="EW13" s="59"/>
      <c r="EX13" s="54">
        <f t="shared" si="40"/>
        <v>2.6742725817712949</v>
      </c>
      <c r="EY13" s="55">
        <f t="shared" si="41"/>
        <v>2842</v>
      </c>
      <c r="EZ13" s="61"/>
      <c r="FA13" s="62"/>
      <c r="FB13" s="58"/>
      <c r="FC13" s="58"/>
      <c r="FD13" s="59"/>
      <c r="FE13" s="54">
        <f t="shared" si="42"/>
        <v>2.6742725817712949</v>
      </c>
      <c r="FF13" s="55">
        <f t="shared" si="43"/>
        <v>2842</v>
      </c>
      <c r="FG13" s="61"/>
      <c r="FH13" s="62"/>
      <c r="FI13" s="58"/>
      <c r="FJ13" s="58"/>
      <c r="FK13" s="59"/>
      <c r="FL13" s="54">
        <f t="shared" si="44"/>
        <v>2.6742725817712949</v>
      </c>
      <c r="FM13" s="55">
        <f t="shared" si="45"/>
        <v>2842</v>
      </c>
      <c r="FN13" s="61"/>
      <c r="FO13" s="62"/>
      <c r="FP13" s="58"/>
      <c r="FQ13" s="58"/>
      <c r="FR13" s="59"/>
      <c r="FS13" s="54">
        <f t="shared" si="46"/>
        <v>2.6742725817712949</v>
      </c>
      <c r="FT13" s="55">
        <f t="shared" si="47"/>
        <v>2842</v>
      </c>
      <c r="FU13" s="61"/>
      <c r="FV13" s="62"/>
      <c r="FW13" s="58"/>
      <c r="FX13" s="58"/>
      <c r="FY13" s="59"/>
      <c r="FZ13" s="54">
        <f t="shared" si="48"/>
        <v>2.6742725817712949</v>
      </c>
      <c r="GA13" s="55">
        <f t="shared" si="49"/>
        <v>2842</v>
      </c>
      <c r="GB13" s="61"/>
      <c r="GC13" s="62"/>
      <c r="GD13" s="58"/>
      <c r="GE13" s="58"/>
      <c r="GF13" s="59"/>
      <c r="GG13" s="54">
        <f t="shared" si="50"/>
        <v>2.6742725817712949</v>
      </c>
      <c r="GH13" s="55">
        <f t="shared" si="51"/>
        <v>2842</v>
      </c>
      <c r="GI13" s="61"/>
      <c r="GJ13" s="62"/>
      <c r="GK13" s="58"/>
      <c r="GL13" s="58"/>
      <c r="GM13" s="59"/>
      <c r="GN13" s="54">
        <f t="shared" si="52"/>
        <v>2.6742725817712949</v>
      </c>
      <c r="GO13" s="55">
        <f t="shared" si="53"/>
        <v>2842</v>
      </c>
      <c r="GP13" s="61"/>
      <c r="GQ13" s="62"/>
      <c r="GR13" s="58"/>
      <c r="GS13" s="58"/>
      <c r="GT13" s="59"/>
      <c r="GU13" s="54">
        <f t="shared" si="54"/>
        <v>2.6742725817712949</v>
      </c>
      <c r="GV13" s="55">
        <f t="shared" si="55"/>
        <v>2842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>
        <f t="shared" si="57"/>
        <v>1.3</v>
      </c>
      <c r="H14" s="55">
        <f t="shared" si="56"/>
        <v>3300</v>
      </c>
      <c r="I14" s="61"/>
      <c r="J14" s="62"/>
      <c r="K14" s="58">
        <v>10</v>
      </c>
      <c r="L14" s="58">
        <v>20</v>
      </c>
      <c r="M14" s="59"/>
      <c r="N14" s="54">
        <f t="shared" si="0"/>
        <v>1.3546439345564354</v>
      </c>
      <c r="O14" s="55">
        <f t="shared" si="1"/>
        <v>2842</v>
      </c>
      <c r="P14" s="61"/>
      <c r="Q14" s="62"/>
      <c r="R14" s="58">
        <v>20</v>
      </c>
      <c r="S14" s="58"/>
      <c r="T14" s="59"/>
      <c r="U14" s="54">
        <f t="shared" si="2"/>
        <v>1.5200204299821931</v>
      </c>
      <c r="V14" s="55">
        <f t="shared" si="3"/>
        <v>2842</v>
      </c>
      <c r="W14" s="61">
        <v>2</v>
      </c>
      <c r="X14" s="62"/>
      <c r="Y14" s="58">
        <v>40</v>
      </c>
      <c r="Z14" s="58"/>
      <c r="AA14" s="59"/>
      <c r="AB14" s="54">
        <f t="shared" si="4"/>
        <v>1.7389886538765278</v>
      </c>
      <c r="AC14" s="55">
        <f t="shared" si="5"/>
        <v>2842</v>
      </c>
      <c r="AD14" s="61"/>
      <c r="AE14" s="62"/>
      <c r="AF14" s="58">
        <v>20</v>
      </c>
      <c r="AG14" s="58"/>
      <c r="AH14" s="59"/>
      <c r="AI14" s="54">
        <f t="shared" si="6"/>
        <v>1.931567011479516</v>
      </c>
      <c r="AJ14" s="55">
        <f t="shared" si="7"/>
        <v>2842</v>
      </c>
      <c r="AK14" s="61">
        <v>2</v>
      </c>
      <c r="AL14" s="62"/>
      <c r="AM14" s="58"/>
      <c r="AN14" s="58"/>
      <c r="AO14" s="59"/>
      <c r="AP14" s="54">
        <f t="shared" si="8"/>
        <v>2.0863875603887352</v>
      </c>
      <c r="AQ14" s="55">
        <f t="shared" si="9"/>
        <v>2842</v>
      </c>
      <c r="AR14" s="61"/>
      <c r="AS14" s="62"/>
      <c r="AT14" s="58">
        <v>10</v>
      </c>
      <c r="AU14" s="58"/>
      <c r="AV14" s="59"/>
      <c r="AW14" s="54">
        <f t="shared" si="10"/>
        <v>2.2089989391577514</v>
      </c>
      <c r="AX14" s="55">
        <f t="shared" si="11"/>
        <v>2842</v>
      </c>
      <c r="AY14" s="61"/>
      <c r="AZ14" s="62"/>
      <c r="BA14" s="58">
        <v>20</v>
      </c>
      <c r="BB14" s="58"/>
      <c r="BC14" s="59"/>
      <c r="BD14" s="54">
        <f t="shared" si="12"/>
        <v>2.3498802253592337</v>
      </c>
      <c r="BE14" s="55">
        <f t="shared" si="13"/>
        <v>2842</v>
      </c>
      <c r="BF14" s="61">
        <v>6</v>
      </c>
      <c r="BG14" s="62"/>
      <c r="BH14" s="58"/>
      <c r="BI14" s="58"/>
      <c r="BJ14" s="59"/>
      <c r="BK14" s="54">
        <f t="shared" si="14"/>
        <v>2.5129560657749752</v>
      </c>
      <c r="BL14" s="55">
        <f t="shared" si="15"/>
        <v>2842</v>
      </c>
      <c r="BM14" s="61"/>
      <c r="BN14" s="62"/>
      <c r="BO14" s="58"/>
      <c r="BP14" s="58"/>
      <c r="BQ14" s="59"/>
      <c r="BR14" s="54">
        <f t="shared" si="16"/>
        <v>2.6742725817712949</v>
      </c>
      <c r="BS14" s="55">
        <f t="shared" si="17"/>
        <v>2842</v>
      </c>
      <c r="BT14" s="61"/>
      <c r="BU14" s="62"/>
      <c r="BV14" s="58"/>
      <c r="BW14" s="58"/>
      <c r="BX14" s="59"/>
      <c r="BY14" s="54">
        <f t="shared" si="18"/>
        <v>2.6742725817712949</v>
      </c>
      <c r="BZ14" s="55">
        <f t="shared" si="19"/>
        <v>2842</v>
      </c>
      <c r="CA14" s="61"/>
      <c r="CB14" s="62"/>
      <c r="CC14" s="58"/>
      <c r="CD14" s="58"/>
      <c r="CE14" s="59"/>
      <c r="CF14" s="54">
        <f t="shared" si="20"/>
        <v>2.6742725817712949</v>
      </c>
      <c r="CG14" s="55">
        <f t="shared" si="21"/>
        <v>2842</v>
      </c>
      <c r="CH14" s="61"/>
      <c r="CI14" s="62"/>
      <c r="CJ14" s="58"/>
      <c r="CK14" s="58"/>
      <c r="CL14" s="59"/>
      <c r="CM14" s="54">
        <f t="shared" si="22"/>
        <v>2.6742725817712949</v>
      </c>
      <c r="CN14" s="55">
        <f t="shared" si="23"/>
        <v>2842</v>
      </c>
      <c r="CO14" s="61"/>
      <c r="CP14" s="62"/>
      <c r="CQ14" s="58"/>
      <c r="CR14" s="58"/>
      <c r="CS14" s="59"/>
      <c r="CT14" s="54">
        <f t="shared" si="24"/>
        <v>2.6742725817712949</v>
      </c>
      <c r="CU14" s="55">
        <f t="shared" si="25"/>
        <v>2842</v>
      </c>
      <c r="CV14" s="61"/>
      <c r="CW14" s="62"/>
      <c r="CX14" s="58"/>
      <c r="CY14" s="58"/>
      <c r="CZ14" s="59"/>
      <c r="DA14" s="54">
        <f t="shared" si="26"/>
        <v>2.6742725817712949</v>
      </c>
      <c r="DB14" s="55">
        <f t="shared" si="27"/>
        <v>2842</v>
      </c>
      <c r="DC14" s="61"/>
      <c r="DD14" s="62"/>
      <c r="DE14" s="58"/>
      <c r="DF14" s="58"/>
      <c r="DG14" s="59"/>
      <c r="DH14" s="54">
        <f t="shared" si="28"/>
        <v>2.6742725817712949</v>
      </c>
      <c r="DI14" s="55">
        <f t="shared" si="29"/>
        <v>2842</v>
      </c>
      <c r="DJ14" s="61"/>
      <c r="DK14" s="62"/>
      <c r="DL14" s="58"/>
      <c r="DM14" s="58"/>
      <c r="DN14" s="59"/>
      <c r="DO14" s="54">
        <f t="shared" si="30"/>
        <v>2.6742725817712949</v>
      </c>
      <c r="DP14" s="55">
        <f t="shared" si="31"/>
        <v>2842</v>
      </c>
      <c r="DQ14" s="61"/>
      <c r="DR14" s="62"/>
      <c r="DS14" s="58"/>
      <c r="DT14" s="58"/>
      <c r="DU14" s="59"/>
      <c r="DV14" s="54">
        <f t="shared" si="32"/>
        <v>2.6742725817712949</v>
      </c>
      <c r="DW14" s="55">
        <f t="shared" si="33"/>
        <v>2842</v>
      </c>
      <c r="DX14" s="61"/>
      <c r="DY14" s="62"/>
      <c r="DZ14" s="58"/>
      <c r="EA14" s="58"/>
      <c r="EB14" s="59"/>
      <c r="EC14" s="54">
        <f t="shared" si="34"/>
        <v>2.6742725817712949</v>
      </c>
      <c r="ED14" s="55">
        <f t="shared" si="35"/>
        <v>2842</v>
      </c>
      <c r="EE14" s="61"/>
      <c r="EF14" s="62"/>
      <c r="EG14" s="58"/>
      <c r="EH14" s="58"/>
      <c r="EI14" s="59"/>
      <c r="EJ14" s="54">
        <f t="shared" si="36"/>
        <v>2.6742725817712949</v>
      </c>
      <c r="EK14" s="55">
        <f t="shared" si="37"/>
        <v>2842</v>
      </c>
      <c r="EL14" s="61"/>
      <c r="EM14" s="62"/>
      <c r="EN14" s="58"/>
      <c r="EO14" s="58"/>
      <c r="EP14" s="59"/>
      <c r="EQ14" s="54">
        <f t="shared" si="38"/>
        <v>2.6742725817712949</v>
      </c>
      <c r="ER14" s="55">
        <f t="shared" si="39"/>
        <v>2842</v>
      </c>
      <c r="ES14" s="61"/>
      <c r="ET14" s="62"/>
      <c r="EU14" s="58"/>
      <c r="EV14" s="58"/>
      <c r="EW14" s="59"/>
      <c r="EX14" s="54">
        <f t="shared" si="40"/>
        <v>2.6742725817712949</v>
      </c>
      <c r="EY14" s="55">
        <f t="shared" si="41"/>
        <v>2842</v>
      </c>
      <c r="EZ14" s="61"/>
      <c r="FA14" s="62"/>
      <c r="FB14" s="58"/>
      <c r="FC14" s="58"/>
      <c r="FD14" s="59"/>
      <c r="FE14" s="54">
        <f t="shared" si="42"/>
        <v>2.6742725817712949</v>
      </c>
      <c r="FF14" s="55">
        <f t="shared" si="43"/>
        <v>2842</v>
      </c>
      <c r="FG14" s="61"/>
      <c r="FH14" s="62"/>
      <c r="FI14" s="58"/>
      <c r="FJ14" s="58"/>
      <c r="FK14" s="59"/>
      <c r="FL14" s="54">
        <f t="shared" si="44"/>
        <v>2.6742725817712949</v>
      </c>
      <c r="FM14" s="55">
        <f t="shared" si="45"/>
        <v>2842</v>
      </c>
      <c r="FN14" s="61"/>
      <c r="FO14" s="62"/>
      <c r="FP14" s="58"/>
      <c r="FQ14" s="58"/>
      <c r="FR14" s="59"/>
      <c r="FS14" s="54">
        <f t="shared" si="46"/>
        <v>2.6742725817712949</v>
      </c>
      <c r="FT14" s="55">
        <f t="shared" si="47"/>
        <v>2842</v>
      </c>
      <c r="FU14" s="61"/>
      <c r="FV14" s="62"/>
      <c r="FW14" s="58"/>
      <c r="FX14" s="58"/>
      <c r="FY14" s="59"/>
      <c r="FZ14" s="54">
        <f t="shared" si="48"/>
        <v>2.6742725817712949</v>
      </c>
      <c r="GA14" s="55">
        <f t="shared" si="49"/>
        <v>2842</v>
      </c>
      <c r="GB14" s="61"/>
      <c r="GC14" s="62"/>
      <c r="GD14" s="58"/>
      <c r="GE14" s="58"/>
      <c r="GF14" s="59"/>
      <c r="GG14" s="54">
        <f t="shared" si="50"/>
        <v>2.6742725817712949</v>
      </c>
      <c r="GH14" s="55">
        <f t="shared" si="51"/>
        <v>2842</v>
      </c>
      <c r="GI14" s="61"/>
      <c r="GJ14" s="62"/>
      <c r="GK14" s="58"/>
      <c r="GL14" s="58"/>
      <c r="GM14" s="59"/>
      <c r="GN14" s="54">
        <f t="shared" si="52"/>
        <v>2.6742725817712949</v>
      </c>
      <c r="GO14" s="55">
        <f t="shared" si="53"/>
        <v>2842</v>
      </c>
      <c r="GP14" s="61"/>
      <c r="GQ14" s="62"/>
      <c r="GR14" s="58"/>
      <c r="GS14" s="58"/>
      <c r="GT14" s="59"/>
      <c r="GU14" s="54">
        <f t="shared" si="54"/>
        <v>2.6742725817712949</v>
      </c>
      <c r="GV14" s="55">
        <f t="shared" si="55"/>
        <v>2842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>
        <f t="shared" si="57"/>
        <v>1.3</v>
      </c>
      <c r="H15" s="55">
        <f t="shared" si="56"/>
        <v>3300</v>
      </c>
      <c r="I15" s="61"/>
      <c r="J15" s="62"/>
      <c r="K15" s="58"/>
      <c r="L15" s="58">
        <v>20</v>
      </c>
      <c r="M15" s="59"/>
      <c r="N15" s="54">
        <f t="shared" si="0"/>
        <v>1.3581625833952813</v>
      </c>
      <c r="O15" s="55">
        <f t="shared" si="1"/>
        <v>2842</v>
      </c>
      <c r="P15" s="61">
        <v>3</v>
      </c>
      <c r="Q15" s="62"/>
      <c r="R15" s="58">
        <v>20</v>
      </c>
      <c r="S15" s="58"/>
      <c r="T15" s="59"/>
      <c r="U15" s="54">
        <f t="shared" si="2"/>
        <v>1.528411054136364</v>
      </c>
      <c r="V15" s="55">
        <f t="shared" si="3"/>
        <v>2842</v>
      </c>
      <c r="W15" s="61">
        <v>2</v>
      </c>
      <c r="X15" s="62"/>
      <c r="Y15" s="58"/>
      <c r="Z15" s="58"/>
      <c r="AA15" s="59"/>
      <c r="AB15" s="54">
        <f t="shared" si="4"/>
        <v>1.7422366374200779</v>
      </c>
      <c r="AC15" s="55">
        <f t="shared" si="5"/>
        <v>2842</v>
      </c>
      <c r="AD15" s="61"/>
      <c r="AE15" s="62"/>
      <c r="AF15" s="58">
        <v>20</v>
      </c>
      <c r="AG15" s="58"/>
      <c r="AH15" s="59"/>
      <c r="AI15" s="54">
        <f t="shared" si="6"/>
        <v>1.9350856603183619</v>
      </c>
      <c r="AJ15" s="55">
        <f t="shared" si="7"/>
        <v>2842</v>
      </c>
      <c r="AK15" s="61"/>
      <c r="AL15" s="62"/>
      <c r="AM15" s="58">
        <v>20</v>
      </c>
      <c r="AN15" s="58"/>
      <c r="AO15" s="59"/>
      <c r="AP15" s="54">
        <f t="shared" si="8"/>
        <v>2.0899062092275811</v>
      </c>
      <c r="AQ15" s="55">
        <f t="shared" si="9"/>
        <v>2842</v>
      </c>
      <c r="AR15" s="61"/>
      <c r="AS15" s="62"/>
      <c r="AT15" s="58">
        <v>20</v>
      </c>
      <c r="AU15" s="58"/>
      <c r="AV15" s="59"/>
      <c r="AW15" s="54">
        <f t="shared" si="10"/>
        <v>2.2125175879965973</v>
      </c>
      <c r="AX15" s="55">
        <f t="shared" si="11"/>
        <v>2842</v>
      </c>
      <c r="AY15" s="61">
        <v>3</v>
      </c>
      <c r="AZ15" s="62"/>
      <c r="BA15" s="58"/>
      <c r="BB15" s="58"/>
      <c r="BC15" s="59"/>
      <c r="BD15" s="54">
        <f t="shared" si="12"/>
        <v>2.3547522006745591</v>
      </c>
      <c r="BE15" s="55">
        <f t="shared" si="13"/>
        <v>2842</v>
      </c>
      <c r="BF15" s="61">
        <v>5</v>
      </c>
      <c r="BG15" s="62"/>
      <c r="BH15" s="58"/>
      <c r="BI15" s="58"/>
      <c r="BJ15" s="59"/>
      <c r="BK15" s="54">
        <f t="shared" si="14"/>
        <v>2.5210760246338504</v>
      </c>
      <c r="BL15" s="55">
        <f t="shared" si="15"/>
        <v>2842</v>
      </c>
      <c r="BM15" s="61"/>
      <c r="BN15" s="62"/>
      <c r="BO15" s="58"/>
      <c r="BP15" s="58"/>
      <c r="BQ15" s="59"/>
      <c r="BR15" s="54">
        <f t="shared" si="16"/>
        <v>2.6742725817712949</v>
      </c>
      <c r="BS15" s="55">
        <f t="shared" si="17"/>
        <v>2842</v>
      </c>
      <c r="BT15" s="61"/>
      <c r="BU15" s="62"/>
      <c r="BV15" s="58"/>
      <c r="BW15" s="58"/>
      <c r="BX15" s="59"/>
      <c r="BY15" s="54">
        <f t="shared" si="18"/>
        <v>2.6742725817712949</v>
      </c>
      <c r="BZ15" s="55">
        <f t="shared" si="19"/>
        <v>2842</v>
      </c>
      <c r="CA15" s="61"/>
      <c r="CB15" s="62"/>
      <c r="CC15" s="58"/>
      <c r="CD15" s="58"/>
      <c r="CE15" s="59"/>
      <c r="CF15" s="54">
        <f t="shared" si="20"/>
        <v>2.6742725817712949</v>
      </c>
      <c r="CG15" s="55">
        <f t="shared" si="21"/>
        <v>2842</v>
      </c>
      <c r="CH15" s="61"/>
      <c r="CI15" s="62"/>
      <c r="CJ15" s="58"/>
      <c r="CK15" s="58"/>
      <c r="CL15" s="59"/>
      <c r="CM15" s="54">
        <f t="shared" si="22"/>
        <v>2.6742725817712949</v>
      </c>
      <c r="CN15" s="55">
        <f t="shared" si="23"/>
        <v>2842</v>
      </c>
      <c r="CO15" s="61"/>
      <c r="CP15" s="62"/>
      <c r="CQ15" s="58"/>
      <c r="CR15" s="58"/>
      <c r="CS15" s="59"/>
      <c r="CT15" s="54">
        <f t="shared" si="24"/>
        <v>2.6742725817712949</v>
      </c>
      <c r="CU15" s="55">
        <f t="shared" si="25"/>
        <v>2842</v>
      </c>
      <c r="CV15" s="61"/>
      <c r="CW15" s="62"/>
      <c r="CX15" s="58"/>
      <c r="CY15" s="58"/>
      <c r="CZ15" s="59"/>
      <c r="DA15" s="54">
        <f t="shared" si="26"/>
        <v>2.6742725817712949</v>
      </c>
      <c r="DB15" s="55">
        <f t="shared" si="27"/>
        <v>2842</v>
      </c>
      <c r="DC15" s="61"/>
      <c r="DD15" s="62"/>
      <c r="DE15" s="58"/>
      <c r="DF15" s="58"/>
      <c r="DG15" s="59"/>
      <c r="DH15" s="54">
        <f t="shared" si="28"/>
        <v>2.6742725817712949</v>
      </c>
      <c r="DI15" s="55">
        <f t="shared" si="29"/>
        <v>2842</v>
      </c>
      <c r="DJ15" s="61"/>
      <c r="DK15" s="62"/>
      <c r="DL15" s="58"/>
      <c r="DM15" s="58"/>
      <c r="DN15" s="59"/>
      <c r="DO15" s="54">
        <f t="shared" si="30"/>
        <v>2.6742725817712949</v>
      </c>
      <c r="DP15" s="55">
        <f t="shared" si="31"/>
        <v>2842</v>
      </c>
      <c r="DQ15" s="61"/>
      <c r="DR15" s="62"/>
      <c r="DS15" s="58"/>
      <c r="DT15" s="58"/>
      <c r="DU15" s="59"/>
      <c r="DV15" s="54">
        <f t="shared" si="32"/>
        <v>2.6742725817712949</v>
      </c>
      <c r="DW15" s="55">
        <f t="shared" si="33"/>
        <v>2842</v>
      </c>
      <c r="DX15" s="61"/>
      <c r="DY15" s="62"/>
      <c r="DZ15" s="58"/>
      <c r="EA15" s="58"/>
      <c r="EB15" s="59"/>
      <c r="EC15" s="54">
        <f t="shared" si="34"/>
        <v>2.6742725817712949</v>
      </c>
      <c r="ED15" s="55">
        <f t="shared" si="35"/>
        <v>2842</v>
      </c>
      <c r="EE15" s="61"/>
      <c r="EF15" s="62"/>
      <c r="EG15" s="58"/>
      <c r="EH15" s="58"/>
      <c r="EI15" s="59"/>
      <c r="EJ15" s="54">
        <f t="shared" si="36"/>
        <v>2.6742725817712949</v>
      </c>
      <c r="EK15" s="55">
        <f t="shared" si="37"/>
        <v>2842</v>
      </c>
      <c r="EL15" s="61"/>
      <c r="EM15" s="62"/>
      <c r="EN15" s="58"/>
      <c r="EO15" s="58"/>
      <c r="EP15" s="59"/>
      <c r="EQ15" s="54">
        <f t="shared" si="38"/>
        <v>2.6742725817712949</v>
      </c>
      <c r="ER15" s="55">
        <f t="shared" si="39"/>
        <v>2842</v>
      </c>
      <c r="ES15" s="61"/>
      <c r="ET15" s="62"/>
      <c r="EU15" s="58"/>
      <c r="EV15" s="58"/>
      <c r="EW15" s="59"/>
      <c r="EX15" s="54">
        <f t="shared" si="40"/>
        <v>2.6742725817712949</v>
      </c>
      <c r="EY15" s="55">
        <f t="shared" si="41"/>
        <v>2842</v>
      </c>
      <c r="EZ15" s="61"/>
      <c r="FA15" s="62"/>
      <c r="FB15" s="58"/>
      <c r="FC15" s="58"/>
      <c r="FD15" s="59"/>
      <c r="FE15" s="54">
        <f t="shared" si="42"/>
        <v>2.6742725817712949</v>
      </c>
      <c r="FF15" s="55">
        <f t="shared" si="43"/>
        <v>2842</v>
      </c>
      <c r="FG15" s="61"/>
      <c r="FH15" s="62"/>
      <c r="FI15" s="58"/>
      <c r="FJ15" s="58"/>
      <c r="FK15" s="59"/>
      <c r="FL15" s="54">
        <f t="shared" si="44"/>
        <v>2.6742725817712949</v>
      </c>
      <c r="FM15" s="55">
        <f t="shared" si="45"/>
        <v>2842</v>
      </c>
      <c r="FN15" s="61"/>
      <c r="FO15" s="62"/>
      <c r="FP15" s="58"/>
      <c r="FQ15" s="58"/>
      <c r="FR15" s="59"/>
      <c r="FS15" s="54">
        <f t="shared" si="46"/>
        <v>2.6742725817712949</v>
      </c>
      <c r="FT15" s="55">
        <f t="shared" si="47"/>
        <v>2842</v>
      </c>
      <c r="FU15" s="61"/>
      <c r="FV15" s="62"/>
      <c r="FW15" s="58"/>
      <c r="FX15" s="58"/>
      <c r="FY15" s="59"/>
      <c r="FZ15" s="54">
        <f t="shared" si="48"/>
        <v>2.6742725817712949</v>
      </c>
      <c r="GA15" s="55">
        <f t="shared" si="49"/>
        <v>2842</v>
      </c>
      <c r="GB15" s="61"/>
      <c r="GC15" s="62"/>
      <c r="GD15" s="58"/>
      <c r="GE15" s="58"/>
      <c r="GF15" s="59"/>
      <c r="GG15" s="54">
        <f t="shared" si="50"/>
        <v>2.6742725817712949</v>
      </c>
      <c r="GH15" s="55">
        <f t="shared" si="51"/>
        <v>2842</v>
      </c>
      <c r="GI15" s="61"/>
      <c r="GJ15" s="62"/>
      <c r="GK15" s="58"/>
      <c r="GL15" s="58"/>
      <c r="GM15" s="59"/>
      <c r="GN15" s="54">
        <f t="shared" si="52"/>
        <v>2.6742725817712949</v>
      </c>
      <c r="GO15" s="55">
        <f t="shared" si="53"/>
        <v>2842</v>
      </c>
      <c r="GP15" s="61"/>
      <c r="GQ15" s="62"/>
      <c r="GR15" s="58"/>
      <c r="GS15" s="58"/>
      <c r="GT15" s="59"/>
      <c r="GU15" s="54">
        <f t="shared" si="54"/>
        <v>2.6742725817712949</v>
      </c>
      <c r="GV15" s="55">
        <f t="shared" si="55"/>
        <v>2842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>
        <f t="shared" si="57"/>
        <v>1.3</v>
      </c>
      <c r="H16" s="55">
        <f t="shared" si="56"/>
        <v>3300</v>
      </c>
      <c r="I16" s="61"/>
      <c r="J16" s="62"/>
      <c r="K16" s="58"/>
      <c r="L16" s="58">
        <v>20</v>
      </c>
      <c r="M16" s="59"/>
      <c r="N16" s="54">
        <f t="shared" si="0"/>
        <v>1.3616812322341272</v>
      </c>
      <c r="O16" s="55">
        <f t="shared" si="1"/>
        <v>2842</v>
      </c>
      <c r="P16" s="61">
        <v>3</v>
      </c>
      <c r="Q16" s="62"/>
      <c r="R16" s="58">
        <v>20</v>
      </c>
      <c r="S16" s="58"/>
      <c r="T16" s="59"/>
      <c r="U16" s="54">
        <f t="shared" si="2"/>
        <v>1.5368016782905352</v>
      </c>
      <c r="V16" s="55">
        <f t="shared" si="3"/>
        <v>2842</v>
      </c>
      <c r="W16" s="61">
        <v>4</v>
      </c>
      <c r="X16" s="62"/>
      <c r="Y16" s="58"/>
      <c r="Z16" s="58"/>
      <c r="AA16" s="59"/>
      <c r="AB16" s="54">
        <f t="shared" si="4"/>
        <v>1.748732604507178</v>
      </c>
      <c r="AC16" s="55">
        <f t="shared" si="5"/>
        <v>2842</v>
      </c>
      <c r="AD16" s="61">
        <v>4</v>
      </c>
      <c r="AE16" s="62"/>
      <c r="AF16" s="58"/>
      <c r="AG16" s="58"/>
      <c r="AH16" s="59"/>
      <c r="AI16" s="54">
        <f t="shared" si="6"/>
        <v>1.9415816274054618</v>
      </c>
      <c r="AJ16" s="55">
        <f t="shared" si="7"/>
        <v>2842</v>
      </c>
      <c r="AK16" s="61"/>
      <c r="AL16" s="62"/>
      <c r="AM16" s="58">
        <v>20</v>
      </c>
      <c r="AN16" s="58"/>
      <c r="AO16" s="59"/>
      <c r="AP16" s="54">
        <f t="shared" si="8"/>
        <v>2.093424858066427</v>
      </c>
      <c r="AQ16" s="55">
        <f t="shared" si="9"/>
        <v>2842</v>
      </c>
      <c r="AR16" s="61"/>
      <c r="AS16" s="62"/>
      <c r="AT16" s="58">
        <v>20</v>
      </c>
      <c r="AU16" s="58"/>
      <c r="AV16" s="59"/>
      <c r="AW16" s="54">
        <f t="shared" si="10"/>
        <v>2.2160362368354432</v>
      </c>
      <c r="AX16" s="55">
        <f t="shared" si="11"/>
        <v>2842</v>
      </c>
      <c r="AY16" s="61"/>
      <c r="AZ16" s="62"/>
      <c r="BA16" s="58">
        <v>20</v>
      </c>
      <c r="BB16" s="58"/>
      <c r="BC16" s="59"/>
      <c r="BD16" s="54">
        <f t="shared" si="12"/>
        <v>2.358270849513405</v>
      </c>
      <c r="BE16" s="55">
        <f t="shared" si="13"/>
        <v>2842</v>
      </c>
      <c r="BF16" s="61">
        <v>6</v>
      </c>
      <c r="BG16" s="62"/>
      <c r="BH16" s="58"/>
      <c r="BI16" s="58"/>
      <c r="BJ16" s="59"/>
      <c r="BK16" s="54">
        <f t="shared" si="14"/>
        <v>2.5308199752645004</v>
      </c>
      <c r="BL16" s="55">
        <f t="shared" si="15"/>
        <v>2842</v>
      </c>
      <c r="BM16" s="61"/>
      <c r="BN16" s="62"/>
      <c r="BO16" s="58"/>
      <c r="BP16" s="58"/>
      <c r="BQ16" s="59"/>
      <c r="BR16" s="54">
        <f t="shared" si="16"/>
        <v>2.6742725817712949</v>
      </c>
      <c r="BS16" s="55">
        <f t="shared" si="17"/>
        <v>2842</v>
      </c>
      <c r="BT16" s="61"/>
      <c r="BU16" s="62"/>
      <c r="BV16" s="58"/>
      <c r="BW16" s="58"/>
      <c r="BX16" s="59"/>
      <c r="BY16" s="54">
        <f t="shared" si="18"/>
        <v>2.6742725817712949</v>
      </c>
      <c r="BZ16" s="55">
        <f t="shared" si="19"/>
        <v>2842</v>
      </c>
      <c r="CA16" s="61"/>
      <c r="CB16" s="62"/>
      <c r="CC16" s="58"/>
      <c r="CD16" s="58"/>
      <c r="CE16" s="59"/>
      <c r="CF16" s="54">
        <f t="shared" si="20"/>
        <v>2.6742725817712949</v>
      </c>
      <c r="CG16" s="55">
        <f t="shared" si="21"/>
        <v>2842</v>
      </c>
      <c r="CH16" s="61"/>
      <c r="CI16" s="62"/>
      <c r="CJ16" s="58"/>
      <c r="CK16" s="58"/>
      <c r="CL16" s="59"/>
      <c r="CM16" s="54">
        <f t="shared" si="22"/>
        <v>2.6742725817712949</v>
      </c>
      <c r="CN16" s="55">
        <f t="shared" si="23"/>
        <v>2842</v>
      </c>
      <c r="CO16" s="61"/>
      <c r="CP16" s="62"/>
      <c r="CQ16" s="58"/>
      <c r="CR16" s="58"/>
      <c r="CS16" s="59"/>
      <c r="CT16" s="54">
        <f t="shared" si="24"/>
        <v>2.6742725817712949</v>
      </c>
      <c r="CU16" s="55">
        <f t="shared" si="25"/>
        <v>2842</v>
      </c>
      <c r="CV16" s="61"/>
      <c r="CW16" s="62"/>
      <c r="CX16" s="58"/>
      <c r="CY16" s="58"/>
      <c r="CZ16" s="59"/>
      <c r="DA16" s="54">
        <f t="shared" si="26"/>
        <v>2.6742725817712949</v>
      </c>
      <c r="DB16" s="55">
        <f t="shared" si="27"/>
        <v>2842</v>
      </c>
      <c r="DC16" s="61"/>
      <c r="DD16" s="62"/>
      <c r="DE16" s="58"/>
      <c r="DF16" s="58"/>
      <c r="DG16" s="59"/>
      <c r="DH16" s="54">
        <f t="shared" si="28"/>
        <v>2.6742725817712949</v>
      </c>
      <c r="DI16" s="55">
        <f t="shared" si="29"/>
        <v>2842</v>
      </c>
      <c r="DJ16" s="61"/>
      <c r="DK16" s="62"/>
      <c r="DL16" s="58"/>
      <c r="DM16" s="58"/>
      <c r="DN16" s="59"/>
      <c r="DO16" s="54">
        <f t="shared" si="30"/>
        <v>2.6742725817712949</v>
      </c>
      <c r="DP16" s="55">
        <f t="shared" si="31"/>
        <v>2842</v>
      </c>
      <c r="DQ16" s="61"/>
      <c r="DR16" s="62"/>
      <c r="DS16" s="58"/>
      <c r="DT16" s="58"/>
      <c r="DU16" s="59"/>
      <c r="DV16" s="54">
        <f t="shared" si="32"/>
        <v>2.6742725817712949</v>
      </c>
      <c r="DW16" s="55">
        <f t="shared" si="33"/>
        <v>2842</v>
      </c>
      <c r="DX16" s="61"/>
      <c r="DY16" s="62"/>
      <c r="DZ16" s="58"/>
      <c r="EA16" s="58"/>
      <c r="EB16" s="59"/>
      <c r="EC16" s="54">
        <f t="shared" si="34"/>
        <v>2.6742725817712949</v>
      </c>
      <c r="ED16" s="55">
        <f t="shared" si="35"/>
        <v>2842</v>
      </c>
      <c r="EE16" s="61"/>
      <c r="EF16" s="62"/>
      <c r="EG16" s="58"/>
      <c r="EH16" s="58"/>
      <c r="EI16" s="59"/>
      <c r="EJ16" s="54">
        <f t="shared" si="36"/>
        <v>2.6742725817712949</v>
      </c>
      <c r="EK16" s="55">
        <f t="shared" si="37"/>
        <v>2842</v>
      </c>
      <c r="EL16" s="61"/>
      <c r="EM16" s="62"/>
      <c r="EN16" s="58"/>
      <c r="EO16" s="58"/>
      <c r="EP16" s="59"/>
      <c r="EQ16" s="54">
        <f t="shared" si="38"/>
        <v>2.6742725817712949</v>
      </c>
      <c r="ER16" s="55">
        <f t="shared" si="39"/>
        <v>2842</v>
      </c>
      <c r="ES16" s="61"/>
      <c r="ET16" s="62"/>
      <c r="EU16" s="58"/>
      <c r="EV16" s="58"/>
      <c r="EW16" s="59"/>
      <c r="EX16" s="54">
        <f t="shared" si="40"/>
        <v>2.6742725817712949</v>
      </c>
      <c r="EY16" s="55">
        <f t="shared" si="41"/>
        <v>2842</v>
      </c>
      <c r="EZ16" s="61"/>
      <c r="FA16" s="62"/>
      <c r="FB16" s="58"/>
      <c r="FC16" s="58"/>
      <c r="FD16" s="59"/>
      <c r="FE16" s="54">
        <f t="shared" si="42"/>
        <v>2.6742725817712949</v>
      </c>
      <c r="FF16" s="55">
        <f t="shared" si="43"/>
        <v>2842</v>
      </c>
      <c r="FG16" s="61"/>
      <c r="FH16" s="62"/>
      <c r="FI16" s="58"/>
      <c r="FJ16" s="58"/>
      <c r="FK16" s="59"/>
      <c r="FL16" s="54">
        <f t="shared" si="44"/>
        <v>2.6742725817712949</v>
      </c>
      <c r="FM16" s="55">
        <f t="shared" si="45"/>
        <v>2842</v>
      </c>
      <c r="FN16" s="61"/>
      <c r="FO16" s="62"/>
      <c r="FP16" s="58"/>
      <c r="FQ16" s="58"/>
      <c r="FR16" s="59"/>
      <c r="FS16" s="54">
        <f t="shared" si="46"/>
        <v>2.6742725817712949</v>
      </c>
      <c r="FT16" s="55">
        <f t="shared" si="47"/>
        <v>2842</v>
      </c>
      <c r="FU16" s="61"/>
      <c r="FV16" s="62"/>
      <c r="FW16" s="58"/>
      <c r="FX16" s="58"/>
      <c r="FY16" s="59"/>
      <c r="FZ16" s="54">
        <f t="shared" si="48"/>
        <v>2.6742725817712949</v>
      </c>
      <c r="GA16" s="55">
        <f t="shared" si="49"/>
        <v>2842</v>
      </c>
      <c r="GB16" s="61"/>
      <c r="GC16" s="62"/>
      <c r="GD16" s="58"/>
      <c r="GE16" s="58"/>
      <c r="GF16" s="59"/>
      <c r="GG16" s="54">
        <f t="shared" si="50"/>
        <v>2.6742725817712949</v>
      </c>
      <c r="GH16" s="55">
        <f t="shared" si="51"/>
        <v>2842</v>
      </c>
      <c r="GI16" s="61"/>
      <c r="GJ16" s="62"/>
      <c r="GK16" s="58"/>
      <c r="GL16" s="58"/>
      <c r="GM16" s="59"/>
      <c r="GN16" s="54">
        <f t="shared" si="52"/>
        <v>2.6742725817712949</v>
      </c>
      <c r="GO16" s="55">
        <f t="shared" si="53"/>
        <v>2842</v>
      </c>
      <c r="GP16" s="61"/>
      <c r="GQ16" s="62"/>
      <c r="GR16" s="58"/>
      <c r="GS16" s="58"/>
      <c r="GT16" s="59"/>
      <c r="GU16" s="54">
        <f t="shared" si="54"/>
        <v>2.6742725817712949</v>
      </c>
      <c r="GV16" s="55">
        <f t="shared" si="55"/>
        <v>2842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>
        <f t="shared" si="57"/>
        <v>1.3</v>
      </c>
      <c r="H17" s="55">
        <f t="shared" si="56"/>
        <v>3300</v>
      </c>
      <c r="I17" s="61"/>
      <c r="J17" s="62"/>
      <c r="K17" s="58"/>
      <c r="L17" s="58">
        <v>20</v>
      </c>
      <c r="M17" s="59"/>
      <c r="N17" s="54">
        <f t="shared" si="0"/>
        <v>1.3651998810729731</v>
      </c>
      <c r="O17" s="55">
        <f t="shared" si="1"/>
        <v>2842</v>
      </c>
      <c r="P17" s="61">
        <v>3</v>
      </c>
      <c r="Q17" s="62"/>
      <c r="R17" s="58">
        <v>20</v>
      </c>
      <c r="S17" s="58"/>
      <c r="T17" s="59"/>
      <c r="U17" s="54">
        <f t="shared" si="2"/>
        <v>1.5451923024447063</v>
      </c>
      <c r="V17" s="55">
        <f t="shared" si="3"/>
        <v>2842</v>
      </c>
      <c r="W17" s="61"/>
      <c r="X17" s="62"/>
      <c r="Y17" s="58"/>
      <c r="Z17" s="58"/>
      <c r="AA17" s="59"/>
      <c r="AB17" s="54">
        <f t="shared" si="4"/>
        <v>1.748732604507178</v>
      </c>
      <c r="AC17" s="55">
        <f t="shared" si="5"/>
        <v>2842</v>
      </c>
      <c r="AD17" s="61">
        <v>4</v>
      </c>
      <c r="AE17" s="62"/>
      <c r="AF17" s="58"/>
      <c r="AG17" s="58">
        <v>20</v>
      </c>
      <c r="AH17" s="59"/>
      <c r="AI17" s="54">
        <f t="shared" si="6"/>
        <v>1.9515962433314078</v>
      </c>
      <c r="AJ17" s="55">
        <f t="shared" si="7"/>
        <v>2842</v>
      </c>
      <c r="AK17" s="61">
        <v>2</v>
      </c>
      <c r="AL17" s="62"/>
      <c r="AM17" s="58"/>
      <c r="AN17" s="58"/>
      <c r="AO17" s="59"/>
      <c r="AP17" s="54">
        <f t="shared" si="8"/>
        <v>2.0966728416099771</v>
      </c>
      <c r="AQ17" s="55">
        <f t="shared" si="9"/>
        <v>2842</v>
      </c>
      <c r="AR17" s="61">
        <v>4</v>
      </c>
      <c r="AS17" s="62"/>
      <c r="AT17" s="58"/>
      <c r="AU17" s="58"/>
      <c r="AV17" s="59"/>
      <c r="AW17" s="54">
        <f t="shared" si="10"/>
        <v>2.222532203922543</v>
      </c>
      <c r="AX17" s="55">
        <f t="shared" si="11"/>
        <v>2842</v>
      </c>
      <c r="AY17" s="61">
        <v>4</v>
      </c>
      <c r="AZ17" s="62"/>
      <c r="BA17" s="58"/>
      <c r="BB17" s="58"/>
      <c r="BC17" s="59"/>
      <c r="BD17" s="54">
        <f t="shared" si="12"/>
        <v>2.3647668166005049</v>
      </c>
      <c r="BE17" s="55">
        <f t="shared" si="13"/>
        <v>2842</v>
      </c>
      <c r="BF17" s="61">
        <v>5</v>
      </c>
      <c r="BG17" s="62"/>
      <c r="BH17" s="58"/>
      <c r="BI17" s="58"/>
      <c r="BJ17" s="59"/>
      <c r="BK17" s="54">
        <f t="shared" si="14"/>
        <v>2.5389399341233756</v>
      </c>
      <c r="BL17" s="55">
        <f t="shared" si="15"/>
        <v>2842</v>
      </c>
      <c r="BM17" s="61"/>
      <c r="BN17" s="62"/>
      <c r="BO17" s="58"/>
      <c r="BP17" s="58"/>
      <c r="BQ17" s="59"/>
      <c r="BR17" s="54">
        <f t="shared" si="16"/>
        <v>2.6742725817712949</v>
      </c>
      <c r="BS17" s="55">
        <f t="shared" si="17"/>
        <v>2842</v>
      </c>
      <c r="BT17" s="61"/>
      <c r="BU17" s="62"/>
      <c r="BV17" s="58"/>
      <c r="BW17" s="58"/>
      <c r="BX17" s="59"/>
      <c r="BY17" s="54">
        <f t="shared" si="18"/>
        <v>2.6742725817712949</v>
      </c>
      <c r="BZ17" s="55">
        <f t="shared" si="19"/>
        <v>2842</v>
      </c>
      <c r="CA17" s="61"/>
      <c r="CB17" s="62"/>
      <c r="CC17" s="58"/>
      <c r="CD17" s="58"/>
      <c r="CE17" s="59"/>
      <c r="CF17" s="54">
        <f t="shared" si="20"/>
        <v>2.6742725817712949</v>
      </c>
      <c r="CG17" s="55">
        <f t="shared" si="21"/>
        <v>2842</v>
      </c>
      <c r="CH17" s="61"/>
      <c r="CI17" s="62"/>
      <c r="CJ17" s="58"/>
      <c r="CK17" s="58"/>
      <c r="CL17" s="59"/>
      <c r="CM17" s="54">
        <f t="shared" si="22"/>
        <v>2.6742725817712949</v>
      </c>
      <c r="CN17" s="55">
        <f t="shared" si="23"/>
        <v>2842</v>
      </c>
      <c r="CO17" s="61"/>
      <c r="CP17" s="62"/>
      <c r="CQ17" s="58"/>
      <c r="CR17" s="58"/>
      <c r="CS17" s="59"/>
      <c r="CT17" s="54">
        <f t="shared" si="24"/>
        <v>2.6742725817712949</v>
      </c>
      <c r="CU17" s="55">
        <f t="shared" si="25"/>
        <v>2842</v>
      </c>
      <c r="CV17" s="61"/>
      <c r="CW17" s="62"/>
      <c r="CX17" s="58"/>
      <c r="CY17" s="58"/>
      <c r="CZ17" s="59"/>
      <c r="DA17" s="54">
        <f t="shared" si="26"/>
        <v>2.6742725817712949</v>
      </c>
      <c r="DB17" s="55">
        <f t="shared" si="27"/>
        <v>2842</v>
      </c>
      <c r="DC17" s="61"/>
      <c r="DD17" s="62"/>
      <c r="DE17" s="58"/>
      <c r="DF17" s="58"/>
      <c r="DG17" s="59"/>
      <c r="DH17" s="54">
        <f t="shared" si="28"/>
        <v>2.6742725817712949</v>
      </c>
      <c r="DI17" s="55">
        <f t="shared" si="29"/>
        <v>2842</v>
      </c>
      <c r="DJ17" s="61"/>
      <c r="DK17" s="62"/>
      <c r="DL17" s="58"/>
      <c r="DM17" s="58"/>
      <c r="DN17" s="59"/>
      <c r="DO17" s="54">
        <f t="shared" si="30"/>
        <v>2.6742725817712949</v>
      </c>
      <c r="DP17" s="55">
        <f t="shared" si="31"/>
        <v>2842</v>
      </c>
      <c r="DQ17" s="61"/>
      <c r="DR17" s="62"/>
      <c r="DS17" s="58"/>
      <c r="DT17" s="58"/>
      <c r="DU17" s="59"/>
      <c r="DV17" s="54">
        <f t="shared" si="32"/>
        <v>2.6742725817712949</v>
      </c>
      <c r="DW17" s="55">
        <f t="shared" si="33"/>
        <v>2842</v>
      </c>
      <c r="DX17" s="61"/>
      <c r="DY17" s="62"/>
      <c r="DZ17" s="58"/>
      <c r="EA17" s="58"/>
      <c r="EB17" s="59"/>
      <c r="EC17" s="54">
        <f t="shared" si="34"/>
        <v>2.6742725817712949</v>
      </c>
      <c r="ED17" s="55">
        <f t="shared" si="35"/>
        <v>2842</v>
      </c>
      <c r="EE17" s="61"/>
      <c r="EF17" s="62"/>
      <c r="EG17" s="58"/>
      <c r="EH17" s="58"/>
      <c r="EI17" s="59"/>
      <c r="EJ17" s="54">
        <f t="shared" si="36"/>
        <v>2.6742725817712949</v>
      </c>
      <c r="EK17" s="55">
        <f t="shared" si="37"/>
        <v>2842</v>
      </c>
      <c r="EL17" s="61"/>
      <c r="EM17" s="62"/>
      <c r="EN17" s="58"/>
      <c r="EO17" s="58"/>
      <c r="EP17" s="59"/>
      <c r="EQ17" s="54">
        <f t="shared" si="38"/>
        <v>2.6742725817712949</v>
      </c>
      <c r="ER17" s="55">
        <f t="shared" si="39"/>
        <v>2842</v>
      </c>
      <c r="ES17" s="61"/>
      <c r="ET17" s="62"/>
      <c r="EU17" s="58"/>
      <c r="EV17" s="58"/>
      <c r="EW17" s="59"/>
      <c r="EX17" s="54">
        <f t="shared" si="40"/>
        <v>2.6742725817712949</v>
      </c>
      <c r="EY17" s="55">
        <f t="shared" si="41"/>
        <v>2842</v>
      </c>
      <c r="EZ17" s="61"/>
      <c r="FA17" s="62"/>
      <c r="FB17" s="58"/>
      <c r="FC17" s="58"/>
      <c r="FD17" s="59"/>
      <c r="FE17" s="54">
        <f t="shared" si="42"/>
        <v>2.6742725817712949</v>
      </c>
      <c r="FF17" s="55">
        <f t="shared" si="43"/>
        <v>2842</v>
      </c>
      <c r="FG17" s="61"/>
      <c r="FH17" s="62"/>
      <c r="FI17" s="58"/>
      <c r="FJ17" s="58"/>
      <c r="FK17" s="59"/>
      <c r="FL17" s="54">
        <f t="shared" si="44"/>
        <v>2.6742725817712949</v>
      </c>
      <c r="FM17" s="55">
        <f t="shared" si="45"/>
        <v>2842</v>
      </c>
      <c r="FN17" s="61"/>
      <c r="FO17" s="62"/>
      <c r="FP17" s="58"/>
      <c r="FQ17" s="58"/>
      <c r="FR17" s="59"/>
      <c r="FS17" s="54">
        <f t="shared" si="46"/>
        <v>2.6742725817712949</v>
      </c>
      <c r="FT17" s="55">
        <f t="shared" si="47"/>
        <v>2842</v>
      </c>
      <c r="FU17" s="61"/>
      <c r="FV17" s="62"/>
      <c r="FW17" s="58"/>
      <c r="FX17" s="58"/>
      <c r="FY17" s="59"/>
      <c r="FZ17" s="54">
        <f t="shared" si="48"/>
        <v>2.6742725817712949</v>
      </c>
      <c r="GA17" s="55">
        <f t="shared" si="49"/>
        <v>2842</v>
      </c>
      <c r="GB17" s="61"/>
      <c r="GC17" s="62"/>
      <c r="GD17" s="58"/>
      <c r="GE17" s="58"/>
      <c r="GF17" s="59"/>
      <c r="GG17" s="54">
        <f t="shared" si="50"/>
        <v>2.6742725817712949</v>
      </c>
      <c r="GH17" s="55">
        <f t="shared" si="51"/>
        <v>2842</v>
      </c>
      <c r="GI17" s="61"/>
      <c r="GJ17" s="62"/>
      <c r="GK17" s="58"/>
      <c r="GL17" s="58"/>
      <c r="GM17" s="59"/>
      <c r="GN17" s="54">
        <f t="shared" si="52"/>
        <v>2.6742725817712949</v>
      </c>
      <c r="GO17" s="55">
        <f t="shared" si="53"/>
        <v>2842</v>
      </c>
      <c r="GP17" s="61"/>
      <c r="GQ17" s="62"/>
      <c r="GR17" s="58"/>
      <c r="GS17" s="58"/>
      <c r="GT17" s="59"/>
      <c r="GU17" s="54">
        <f t="shared" si="54"/>
        <v>2.6742725817712949</v>
      </c>
      <c r="GV17" s="55">
        <f t="shared" si="55"/>
        <v>2842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>
        <f t="shared" si="57"/>
        <v>1.3</v>
      </c>
      <c r="H18" s="55">
        <f t="shared" si="56"/>
        <v>3300</v>
      </c>
      <c r="I18" s="61"/>
      <c r="J18" s="62"/>
      <c r="K18" s="58"/>
      <c r="L18" s="58">
        <v>20</v>
      </c>
      <c r="M18" s="59"/>
      <c r="N18" s="54">
        <f t="shared" si="0"/>
        <v>1.368718529911819</v>
      </c>
      <c r="O18" s="55">
        <f t="shared" si="1"/>
        <v>2842</v>
      </c>
      <c r="P18" s="61">
        <v>3</v>
      </c>
      <c r="Q18" s="62"/>
      <c r="R18" s="58"/>
      <c r="S18" s="58"/>
      <c r="T18" s="59"/>
      <c r="U18" s="54">
        <f t="shared" si="2"/>
        <v>1.5500642777600315</v>
      </c>
      <c r="V18" s="55">
        <f t="shared" si="3"/>
        <v>2842</v>
      </c>
      <c r="W18" s="61">
        <v>3</v>
      </c>
      <c r="X18" s="62"/>
      <c r="Y18" s="58">
        <v>20</v>
      </c>
      <c r="Z18" s="58"/>
      <c r="AA18" s="59"/>
      <c r="AB18" s="54">
        <f t="shared" si="4"/>
        <v>1.7571232286613492</v>
      </c>
      <c r="AC18" s="55">
        <f t="shared" si="5"/>
        <v>2842</v>
      </c>
      <c r="AD18" s="61">
        <v>4</v>
      </c>
      <c r="AE18" s="62"/>
      <c r="AF18" s="58"/>
      <c r="AG18" s="58"/>
      <c r="AH18" s="59"/>
      <c r="AI18" s="54">
        <f t="shared" si="6"/>
        <v>1.9580922104185077</v>
      </c>
      <c r="AJ18" s="55">
        <f t="shared" si="7"/>
        <v>2842</v>
      </c>
      <c r="AK18" s="61">
        <v>3</v>
      </c>
      <c r="AL18" s="62"/>
      <c r="AM18" s="58"/>
      <c r="AN18" s="58"/>
      <c r="AO18" s="59"/>
      <c r="AP18" s="54">
        <f t="shared" si="8"/>
        <v>2.1015448169253022</v>
      </c>
      <c r="AQ18" s="55">
        <f t="shared" si="9"/>
        <v>2842</v>
      </c>
      <c r="AR18" s="61"/>
      <c r="AS18" s="62"/>
      <c r="AT18" s="58">
        <v>20</v>
      </c>
      <c r="AU18" s="58"/>
      <c r="AV18" s="59"/>
      <c r="AW18" s="54">
        <f t="shared" si="10"/>
        <v>2.2260508527613889</v>
      </c>
      <c r="AX18" s="55">
        <f t="shared" si="11"/>
        <v>2842</v>
      </c>
      <c r="AY18" s="61">
        <v>5</v>
      </c>
      <c r="AZ18" s="62"/>
      <c r="BA18" s="58"/>
      <c r="BB18" s="58"/>
      <c r="BC18" s="59"/>
      <c r="BD18" s="54">
        <f t="shared" si="12"/>
        <v>2.3728867754593801</v>
      </c>
      <c r="BE18" s="55">
        <f t="shared" si="13"/>
        <v>2842</v>
      </c>
      <c r="BF18" s="61">
        <v>6</v>
      </c>
      <c r="BG18" s="62"/>
      <c r="BH18" s="58"/>
      <c r="BI18" s="58"/>
      <c r="BJ18" s="59"/>
      <c r="BK18" s="54">
        <f t="shared" si="14"/>
        <v>2.5486838847540256</v>
      </c>
      <c r="BL18" s="55">
        <f t="shared" si="15"/>
        <v>2842</v>
      </c>
      <c r="BM18" s="61"/>
      <c r="BN18" s="62"/>
      <c r="BO18" s="58"/>
      <c r="BP18" s="58"/>
      <c r="BQ18" s="59"/>
      <c r="BR18" s="54">
        <f t="shared" si="16"/>
        <v>2.6742725817712949</v>
      </c>
      <c r="BS18" s="55">
        <f t="shared" si="17"/>
        <v>2842</v>
      </c>
      <c r="BT18" s="61"/>
      <c r="BU18" s="62"/>
      <c r="BV18" s="58"/>
      <c r="BW18" s="58"/>
      <c r="BX18" s="59"/>
      <c r="BY18" s="54">
        <f t="shared" si="18"/>
        <v>2.6742725817712949</v>
      </c>
      <c r="BZ18" s="55">
        <f t="shared" si="19"/>
        <v>2842</v>
      </c>
      <c r="CA18" s="61"/>
      <c r="CB18" s="62"/>
      <c r="CC18" s="58"/>
      <c r="CD18" s="58"/>
      <c r="CE18" s="59"/>
      <c r="CF18" s="54">
        <f t="shared" si="20"/>
        <v>2.6742725817712949</v>
      </c>
      <c r="CG18" s="55">
        <f t="shared" si="21"/>
        <v>2842</v>
      </c>
      <c r="CH18" s="61"/>
      <c r="CI18" s="62"/>
      <c r="CJ18" s="58"/>
      <c r="CK18" s="58"/>
      <c r="CL18" s="59"/>
      <c r="CM18" s="54">
        <f t="shared" si="22"/>
        <v>2.6742725817712949</v>
      </c>
      <c r="CN18" s="55">
        <f t="shared" si="23"/>
        <v>2842</v>
      </c>
      <c r="CO18" s="61"/>
      <c r="CP18" s="62"/>
      <c r="CQ18" s="58"/>
      <c r="CR18" s="58"/>
      <c r="CS18" s="59"/>
      <c r="CT18" s="54">
        <f t="shared" si="24"/>
        <v>2.6742725817712949</v>
      </c>
      <c r="CU18" s="55">
        <f t="shared" si="25"/>
        <v>2842</v>
      </c>
      <c r="CV18" s="61"/>
      <c r="CW18" s="62"/>
      <c r="CX18" s="58"/>
      <c r="CY18" s="58"/>
      <c r="CZ18" s="59"/>
      <c r="DA18" s="54">
        <f t="shared" si="26"/>
        <v>2.6742725817712949</v>
      </c>
      <c r="DB18" s="55">
        <f t="shared" si="27"/>
        <v>2842</v>
      </c>
      <c r="DC18" s="61"/>
      <c r="DD18" s="62"/>
      <c r="DE18" s="58"/>
      <c r="DF18" s="58"/>
      <c r="DG18" s="59"/>
      <c r="DH18" s="54">
        <f t="shared" si="28"/>
        <v>2.6742725817712949</v>
      </c>
      <c r="DI18" s="55">
        <f t="shared" si="29"/>
        <v>2842</v>
      </c>
      <c r="DJ18" s="61"/>
      <c r="DK18" s="62"/>
      <c r="DL18" s="58"/>
      <c r="DM18" s="58"/>
      <c r="DN18" s="59"/>
      <c r="DO18" s="54">
        <f t="shared" si="30"/>
        <v>2.6742725817712949</v>
      </c>
      <c r="DP18" s="55">
        <f t="shared" si="31"/>
        <v>2842</v>
      </c>
      <c r="DQ18" s="61"/>
      <c r="DR18" s="62"/>
      <c r="DS18" s="58"/>
      <c r="DT18" s="58"/>
      <c r="DU18" s="59"/>
      <c r="DV18" s="54">
        <f t="shared" si="32"/>
        <v>2.6742725817712949</v>
      </c>
      <c r="DW18" s="55">
        <f t="shared" si="33"/>
        <v>2842</v>
      </c>
      <c r="DX18" s="61"/>
      <c r="DY18" s="62"/>
      <c r="DZ18" s="58"/>
      <c r="EA18" s="58"/>
      <c r="EB18" s="59"/>
      <c r="EC18" s="54">
        <f t="shared" si="34"/>
        <v>2.6742725817712949</v>
      </c>
      <c r="ED18" s="55">
        <f t="shared" si="35"/>
        <v>2842</v>
      </c>
      <c r="EE18" s="61"/>
      <c r="EF18" s="62"/>
      <c r="EG18" s="58"/>
      <c r="EH18" s="58"/>
      <c r="EI18" s="59"/>
      <c r="EJ18" s="54">
        <f t="shared" si="36"/>
        <v>2.6742725817712949</v>
      </c>
      <c r="EK18" s="55">
        <f t="shared" si="37"/>
        <v>2842</v>
      </c>
      <c r="EL18" s="61"/>
      <c r="EM18" s="62"/>
      <c r="EN18" s="58"/>
      <c r="EO18" s="58"/>
      <c r="EP18" s="59"/>
      <c r="EQ18" s="54">
        <f t="shared" si="38"/>
        <v>2.6742725817712949</v>
      </c>
      <c r="ER18" s="55">
        <f t="shared" si="39"/>
        <v>2842</v>
      </c>
      <c r="ES18" s="61"/>
      <c r="ET18" s="62"/>
      <c r="EU18" s="58"/>
      <c r="EV18" s="58"/>
      <c r="EW18" s="59"/>
      <c r="EX18" s="54">
        <f t="shared" si="40"/>
        <v>2.6742725817712949</v>
      </c>
      <c r="EY18" s="55">
        <f t="shared" si="41"/>
        <v>2842</v>
      </c>
      <c r="EZ18" s="61"/>
      <c r="FA18" s="62"/>
      <c r="FB18" s="58"/>
      <c r="FC18" s="58"/>
      <c r="FD18" s="59"/>
      <c r="FE18" s="54">
        <f t="shared" si="42"/>
        <v>2.6742725817712949</v>
      </c>
      <c r="FF18" s="55">
        <f t="shared" si="43"/>
        <v>2842</v>
      </c>
      <c r="FG18" s="61"/>
      <c r="FH18" s="62"/>
      <c r="FI18" s="58"/>
      <c r="FJ18" s="58"/>
      <c r="FK18" s="59"/>
      <c r="FL18" s="54">
        <f t="shared" si="44"/>
        <v>2.6742725817712949</v>
      </c>
      <c r="FM18" s="55">
        <f t="shared" si="45"/>
        <v>2842</v>
      </c>
      <c r="FN18" s="61"/>
      <c r="FO18" s="62"/>
      <c r="FP18" s="58"/>
      <c r="FQ18" s="58"/>
      <c r="FR18" s="59"/>
      <c r="FS18" s="54">
        <f t="shared" si="46"/>
        <v>2.6742725817712949</v>
      </c>
      <c r="FT18" s="55">
        <f t="shared" si="47"/>
        <v>2842</v>
      </c>
      <c r="FU18" s="61"/>
      <c r="FV18" s="62"/>
      <c r="FW18" s="58"/>
      <c r="FX18" s="58"/>
      <c r="FY18" s="59"/>
      <c r="FZ18" s="54">
        <f t="shared" si="48"/>
        <v>2.6742725817712949</v>
      </c>
      <c r="GA18" s="55">
        <f t="shared" si="49"/>
        <v>2842</v>
      </c>
      <c r="GB18" s="61"/>
      <c r="GC18" s="62"/>
      <c r="GD18" s="58"/>
      <c r="GE18" s="58"/>
      <c r="GF18" s="59"/>
      <c r="GG18" s="54">
        <f t="shared" si="50"/>
        <v>2.6742725817712949</v>
      </c>
      <c r="GH18" s="55">
        <f t="shared" si="51"/>
        <v>2842</v>
      </c>
      <c r="GI18" s="61"/>
      <c r="GJ18" s="62"/>
      <c r="GK18" s="58"/>
      <c r="GL18" s="58"/>
      <c r="GM18" s="59"/>
      <c r="GN18" s="54">
        <f t="shared" si="52"/>
        <v>2.6742725817712949</v>
      </c>
      <c r="GO18" s="55">
        <f t="shared" si="53"/>
        <v>2842</v>
      </c>
      <c r="GP18" s="61"/>
      <c r="GQ18" s="62"/>
      <c r="GR18" s="58"/>
      <c r="GS18" s="58"/>
      <c r="GT18" s="59"/>
      <c r="GU18" s="54">
        <f t="shared" si="54"/>
        <v>2.6742725817712949</v>
      </c>
      <c r="GV18" s="55">
        <f t="shared" si="55"/>
        <v>2842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>
        <f t="shared" si="57"/>
        <v>1.3</v>
      </c>
      <c r="H19" s="55">
        <f t="shared" si="56"/>
        <v>3300</v>
      </c>
      <c r="I19" s="61">
        <v>1</v>
      </c>
      <c r="J19" s="62"/>
      <c r="K19" s="58"/>
      <c r="L19" s="58">
        <v>20</v>
      </c>
      <c r="M19" s="59"/>
      <c r="N19" s="54">
        <f t="shared" si="0"/>
        <v>1.3738611705224399</v>
      </c>
      <c r="O19" s="55">
        <f t="shared" si="1"/>
        <v>2842</v>
      </c>
      <c r="P19" s="61">
        <v>3</v>
      </c>
      <c r="Q19" s="62"/>
      <c r="R19" s="58">
        <v>20</v>
      </c>
      <c r="S19" s="58"/>
      <c r="T19" s="59"/>
      <c r="U19" s="54">
        <f t="shared" si="2"/>
        <v>1.5584549019142027</v>
      </c>
      <c r="V19" s="55">
        <f t="shared" si="3"/>
        <v>2842</v>
      </c>
      <c r="W19" s="61">
        <v>3</v>
      </c>
      <c r="X19" s="62"/>
      <c r="Y19" s="58">
        <v>20</v>
      </c>
      <c r="Z19" s="58"/>
      <c r="AA19" s="59"/>
      <c r="AB19" s="54">
        <f t="shared" si="4"/>
        <v>1.7655138528155201</v>
      </c>
      <c r="AC19" s="55">
        <f t="shared" si="5"/>
        <v>2842</v>
      </c>
      <c r="AD19" s="61">
        <v>5</v>
      </c>
      <c r="AE19" s="62"/>
      <c r="AF19" s="58"/>
      <c r="AG19" s="58">
        <v>20</v>
      </c>
      <c r="AH19" s="59"/>
      <c r="AI19" s="54">
        <f t="shared" si="6"/>
        <v>1.9697308181162287</v>
      </c>
      <c r="AJ19" s="55">
        <f t="shared" si="7"/>
        <v>2842</v>
      </c>
      <c r="AK19" s="61"/>
      <c r="AL19" s="62"/>
      <c r="AM19" s="58">
        <v>20</v>
      </c>
      <c r="AN19" s="58"/>
      <c r="AO19" s="59"/>
      <c r="AP19" s="54">
        <f t="shared" si="8"/>
        <v>2.105063465764148</v>
      </c>
      <c r="AQ19" s="55">
        <f t="shared" si="9"/>
        <v>2842</v>
      </c>
      <c r="AR19" s="61"/>
      <c r="AS19" s="62"/>
      <c r="AT19" s="58">
        <v>20</v>
      </c>
      <c r="AU19" s="58"/>
      <c r="AV19" s="59"/>
      <c r="AW19" s="54">
        <f t="shared" si="10"/>
        <v>2.2295695016002348</v>
      </c>
      <c r="AX19" s="55">
        <f t="shared" si="11"/>
        <v>2842</v>
      </c>
      <c r="AY19" s="61">
        <v>3</v>
      </c>
      <c r="AZ19" s="62"/>
      <c r="BA19" s="58"/>
      <c r="BB19" s="58"/>
      <c r="BC19" s="59"/>
      <c r="BD19" s="54">
        <f t="shared" si="12"/>
        <v>2.3777587507747056</v>
      </c>
      <c r="BE19" s="55">
        <f t="shared" si="13"/>
        <v>2842</v>
      </c>
      <c r="BF19" s="61"/>
      <c r="BG19" s="62"/>
      <c r="BH19" s="58">
        <v>20</v>
      </c>
      <c r="BI19" s="58"/>
      <c r="BJ19" s="59"/>
      <c r="BK19" s="54">
        <f t="shared" si="14"/>
        <v>2.5522025335928715</v>
      </c>
      <c r="BL19" s="55">
        <f t="shared" si="15"/>
        <v>2842</v>
      </c>
      <c r="BM19" s="61"/>
      <c r="BN19" s="62"/>
      <c r="BO19" s="58"/>
      <c r="BP19" s="58"/>
      <c r="BQ19" s="59"/>
      <c r="BR19" s="54">
        <f t="shared" si="16"/>
        <v>2.6742725817712949</v>
      </c>
      <c r="BS19" s="55">
        <f t="shared" si="17"/>
        <v>2842</v>
      </c>
      <c r="BT19" s="61"/>
      <c r="BU19" s="62"/>
      <c r="BV19" s="58"/>
      <c r="BW19" s="58"/>
      <c r="BX19" s="59"/>
      <c r="BY19" s="54">
        <f t="shared" si="18"/>
        <v>2.6742725817712949</v>
      </c>
      <c r="BZ19" s="55">
        <f t="shared" si="19"/>
        <v>2842</v>
      </c>
      <c r="CA19" s="61"/>
      <c r="CB19" s="62"/>
      <c r="CC19" s="58"/>
      <c r="CD19" s="58"/>
      <c r="CE19" s="59"/>
      <c r="CF19" s="54">
        <f t="shared" si="20"/>
        <v>2.6742725817712949</v>
      </c>
      <c r="CG19" s="55">
        <f t="shared" si="21"/>
        <v>2842</v>
      </c>
      <c r="CH19" s="61"/>
      <c r="CI19" s="62"/>
      <c r="CJ19" s="58"/>
      <c r="CK19" s="58"/>
      <c r="CL19" s="59"/>
      <c r="CM19" s="54">
        <f t="shared" si="22"/>
        <v>2.6742725817712949</v>
      </c>
      <c r="CN19" s="55">
        <f t="shared" si="23"/>
        <v>2842</v>
      </c>
      <c r="CO19" s="61"/>
      <c r="CP19" s="62"/>
      <c r="CQ19" s="58"/>
      <c r="CR19" s="58"/>
      <c r="CS19" s="59"/>
      <c r="CT19" s="54">
        <f t="shared" si="24"/>
        <v>2.6742725817712949</v>
      </c>
      <c r="CU19" s="55">
        <f t="shared" si="25"/>
        <v>2842</v>
      </c>
      <c r="CV19" s="61"/>
      <c r="CW19" s="62"/>
      <c r="CX19" s="58"/>
      <c r="CY19" s="58"/>
      <c r="CZ19" s="59"/>
      <c r="DA19" s="54">
        <f t="shared" si="26"/>
        <v>2.6742725817712949</v>
      </c>
      <c r="DB19" s="55">
        <f t="shared" si="27"/>
        <v>2842</v>
      </c>
      <c r="DC19" s="61"/>
      <c r="DD19" s="62"/>
      <c r="DE19" s="58"/>
      <c r="DF19" s="58"/>
      <c r="DG19" s="59"/>
      <c r="DH19" s="54">
        <f t="shared" si="28"/>
        <v>2.6742725817712949</v>
      </c>
      <c r="DI19" s="55">
        <f t="shared" si="29"/>
        <v>2842</v>
      </c>
      <c r="DJ19" s="61"/>
      <c r="DK19" s="62"/>
      <c r="DL19" s="58"/>
      <c r="DM19" s="58"/>
      <c r="DN19" s="59"/>
      <c r="DO19" s="54">
        <f t="shared" si="30"/>
        <v>2.6742725817712949</v>
      </c>
      <c r="DP19" s="55">
        <f t="shared" si="31"/>
        <v>2842</v>
      </c>
      <c r="DQ19" s="61"/>
      <c r="DR19" s="62"/>
      <c r="DS19" s="58"/>
      <c r="DT19" s="58"/>
      <c r="DU19" s="59"/>
      <c r="DV19" s="54">
        <f t="shared" si="32"/>
        <v>2.6742725817712949</v>
      </c>
      <c r="DW19" s="55">
        <f t="shared" si="33"/>
        <v>2842</v>
      </c>
      <c r="DX19" s="61"/>
      <c r="DY19" s="62"/>
      <c r="DZ19" s="58"/>
      <c r="EA19" s="58"/>
      <c r="EB19" s="59"/>
      <c r="EC19" s="54">
        <f t="shared" si="34"/>
        <v>2.6742725817712949</v>
      </c>
      <c r="ED19" s="55">
        <f t="shared" si="35"/>
        <v>2842</v>
      </c>
      <c r="EE19" s="61"/>
      <c r="EF19" s="62"/>
      <c r="EG19" s="58"/>
      <c r="EH19" s="58"/>
      <c r="EI19" s="59"/>
      <c r="EJ19" s="54">
        <f t="shared" si="36"/>
        <v>2.6742725817712949</v>
      </c>
      <c r="EK19" s="55">
        <f t="shared" si="37"/>
        <v>2842</v>
      </c>
      <c r="EL19" s="61"/>
      <c r="EM19" s="62"/>
      <c r="EN19" s="58"/>
      <c r="EO19" s="58"/>
      <c r="EP19" s="59"/>
      <c r="EQ19" s="54">
        <f t="shared" si="38"/>
        <v>2.6742725817712949</v>
      </c>
      <c r="ER19" s="55">
        <f t="shared" si="39"/>
        <v>2842</v>
      </c>
      <c r="ES19" s="61"/>
      <c r="ET19" s="62"/>
      <c r="EU19" s="58"/>
      <c r="EV19" s="58"/>
      <c r="EW19" s="59"/>
      <c r="EX19" s="54">
        <f t="shared" si="40"/>
        <v>2.6742725817712949</v>
      </c>
      <c r="EY19" s="55">
        <f t="shared" si="41"/>
        <v>2842</v>
      </c>
      <c r="EZ19" s="61"/>
      <c r="FA19" s="62"/>
      <c r="FB19" s="58"/>
      <c r="FC19" s="58"/>
      <c r="FD19" s="59"/>
      <c r="FE19" s="54">
        <f t="shared" si="42"/>
        <v>2.6742725817712949</v>
      </c>
      <c r="FF19" s="55">
        <f t="shared" si="43"/>
        <v>2842</v>
      </c>
      <c r="FG19" s="61"/>
      <c r="FH19" s="62"/>
      <c r="FI19" s="58"/>
      <c r="FJ19" s="58"/>
      <c r="FK19" s="59"/>
      <c r="FL19" s="54">
        <f t="shared" si="44"/>
        <v>2.6742725817712949</v>
      </c>
      <c r="FM19" s="55">
        <f t="shared" si="45"/>
        <v>2842</v>
      </c>
      <c r="FN19" s="61"/>
      <c r="FO19" s="62"/>
      <c r="FP19" s="58"/>
      <c r="FQ19" s="58"/>
      <c r="FR19" s="59"/>
      <c r="FS19" s="54">
        <f t="shared" si="46"/>
        <v>2.6742725817712949</v>
      </c>
      <c r="FT19" s="55">
        <f t="shared" si="47"/>
        <v>2842</v>
      </c>
      <c r="FU19" s="61"/>
      <c r="FV19" s="62"/>
      <c r="FW19" s="58"/>
      <c r="FX19" s="58"/>
      <c r="FY19" s="59"/>
      <c r="FZ19" s="54">
        <f t="shared" si="48"/>
        <v>2.6742725817712949</v>
      </c>
      <c r="GA19" s="55">
        <f t="shared" si="49"/>
        <v>2842</v>
      </c>
      <c r="GB19" s="61"/>
      <c r="GC19" s="62"/>
      <c r="GD19" s="58"/>
      <c r="GE19" s="58"/>
      <c r="GF19" s="59"/>
      <c r="GG19" s="54">
        <f t="shared" si="50"/>
        <v>2.6742725817712949</v>
      </c>
      <c r="GH19" s="55">
        <f t="shared" si="51"/>
        <v>2842</v>
      </c>
      <c r="GI19" s="61"/>
      <c r="GJ19" s="62"/>
      <c r="GK19" s="58"/>
      <c r="GL19" s="58"/>
      <c r="GM19" s="59"/>
      <c r="GN19" s="54">
        <f t="shared" si="52"/>
        <v>2.6742725817712949</v>
      </c>
      <c r="GO19" s="55">
        <f t="shared" si="53"/>
        <v>2842</v>
      </c>
      <c r="GP19" s="61"/>
      <c r="GQ19" s="62"/>
      <c r="GR19" s="58"/>
      <c r="GS19" s="58"/>
      <c r="GT19" s="59"/>
      <c r="GU19" s="54">
        <f t="shared" si="54"/>
        <v>2.6742725817712949</v>
      </c>
      <c r="GV19" s="55">
        <f t="shared" si="55"/>
        <v>2842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>
        <f t="shared" si="57"/>
        <v>1.3</v>
      </c>
      <c r="H20" s="55">
        <f t="shared" si="56"/>
        <v>3300</v>
      </c>
      <c r="I20" s="61"/>
      <c r="J20" s="62"/>
      <c r="K20" s="58"/>
      <c r="L20" s="58">
        <v>20</v>
      </c>
      <c r="M20" s="59"/>
      <c r="N20" s="54">
        <f t="shared" si="0"/>
        <v>1.3773798193612858</v>
      </c>
      <c r="O20" s="55">
        <f t="shared" si="1"/>
        <v>2842</v>
      </c>
      <c r="P20" s="61">
        <v>3</v>
      </c>
      <c r="Q20" s="62"/>
      <c r="R20" s="58">
        <v>20</v>
      </c>
      <c r="S20" s="58"/>
      <c r="T20" s="59"/>
      <c r="U20" s="54">
        <f t="shared" si="2"/>
        <v>1.5668455260683738</v>
      </c>
      <c r="V20" s="55">
        <f t="shared" si="3"/>
        <v>2842</v>
      </c>
      <c r="W20" s="61">
        <v>3</v>
      </c>
      <c r="X20" s="62"/>
      <c r="Y20" s="58">
        <v>20</v>
      </c>
      <c r="Z20" s="58"/>
      <c r="AA20" s="59"/>
      <c r="AB20" s="54">
        <f t="shared" si="4"/>
        <v>1.7739044769696912</v>
      </c>
      <c r="AC20" s="55">
        <f t="shared" si="5"/>
        <v>2842</v>
      </c>
      <c r="AD20" s="61">
        <v>4</v>
      </c>
      <c r="AE20" s="62"/>
      <c r="AF20" s="58"/>
      <c r="AG20" s="58">
        <v>20</v>
      </c>
      <c r="AH20" s="59"/>
      <c r="AI20" s="54">
        <f t="shared" si="6"/>
        <v>1.9797454340421745</v>
      </c>
      <c r="AJ20" s="55">
        <f t="shared" si="7"/>
        <v>2842</v>
      </c>
      <c r="AK20" s="61">
        <v>3</v>
      </c>
      <c r="AL20" s="62"/>
      <c r="AM20" s="58"/>
      <c r="AN20" s="58"/>
      <c r="AO20" s="59"/>
      <c r="AP20" s="54">
        <f t="shared" si="8"/>
        <v>2.1099354410794731</v>
      </c>
      <c r="AQ20" s="55">
        <f t="shared" si="9"/>
        <v>2842</v>
      </c>
      <c r="AR20" s="61">
        <v>3</v>
      </c>
      <c r="AS20" s="62"/>
      <c r="AT20" s="58"/>
      <c r="AU20" s="58"/>
      <c r="AV20" s="59"/>
      <c r="AW20" s="54">
        <f t="shared" si="10"/>
        <v>2.2344414769155598</v>
      </c>
      <c r="AX20" s="55">
        <f t="shared" si="11"/>
        <v>2842</v>
      </c>
      <c r="AY20" s="61"/>
      <c r="AZ20" s="62"/>
      <c r="BA20" s="58">
        <v>20</v>
      </c>
      <c r="BB20" s="58"/>
      <c r="BC20" s="59"/>
      <c r="BD20" s="54">
        <f t="shared" si="12"/>
        <v>2.3812773996135514</v>
      </c>
      <c r="BE20" s="55">
        <f t="shared" si="13"/>
        <v>2842</v>
      </c>
      <c r="BF20" s="61">
        <v>7</v>
      </c>
      <c r="BG20" s="62"/>
      <c r="BH20" s="58"/>
      <c r="BI20" s="58"/>
      <c r="BJ20" s="59"/>
      <c r="BK20" s="54">
        <f t="shared" si="14"/>
        <v>2.5635704759952969</v>
      </c>
      <c r="BL20" s="55">
        <f t="shared" si="15"/>
        <v>2842</v>
      </c>
      <c r="BM20" s="61"/>
      <c r="BN20" s="62"/>
      <c r="BO20" s="58"/>
      <c r="BP20" s="58"/>
      <c r="BQ20" s="59"/>
      <c r="BR20" s="54">
        <f t="shared" si="16"/>
        <v>2.6742725817712949</v>
      </c>
      <c r="BS20" s="55">
        <f t="shared" si="17"/>
        <v>2842</v>
      </c>
      <c r="BT20" s="61"/>
      <c r="BU20" s="62"/>
      <c r="BV20" s="58"/>
      <c r="BW20" s="58"/>
      <c r="BX20" s="59"/>
      <c r="BY20" s="54">
        <f t="shared" si="18"/>
        <v>2.6742725817712949</v>
      </c>
      <c r="BZ20" s="55">
        <f t="shared" si="19"/>
        <v>2842</v>
      </c>
      <c r="CA20" s="61"/>
      <c r="CB20" s="62"/>
      <c r="CC20" s="58"/>
      <c r="CD20" s="58"/>
      <c r="CE20" s="59"/>
      <c r="CF20" s="54">
        <f t="shared" si="20"/>
        <v>2.6742725817712949</v>
      </c>
      <c r="CG20" s="55">
        <f t="shared" si="21"/>
        <v>2842</v>
      </c>
      <c r="CH20" s="61"/>
      <c r="CI20" s="62"/>
      <c r="CJ20" s="58"/>
      <c r="CK20" s="58"/>
      <c r="CL20" s="59"/>
      <c r="CM20" s="54">
        <f t="shared" si="22"/>
        <v>2.6742725817712949</v>
      </c>
      <c r="CN20" s="55">
        <f t="shared" si="23"/>
        <v>2842</v>
      </c>
      <c r="CO20" s="61"/>
      <c r="CP20" s="62"/>
      <c r="CQ20" s="58"/>
      <c r="CR20" s="58"/>
      <c r="CS20" s="59"/>
      <c r="CT20" s="54">
        <f t="shared" si="24"/>
        <v>2.6742725817712949</v>
      </c>
      <c r="CU20" s="55">
        <f t="shared" si="25"/>
        <v>2842</v>
      </c>
      <c r="CV20" s="61"/>
      <c r="CW20" s="62"/>
      <c r="CX20" s="58"/>
      <c r="CY20" s="58"/>
      <c r="CZ20" s="59"/>
      <c r="DA20" s="54">
        <f t="shared" si="26"/>
        <v>2.6742725817712949</v>
      </c>
      <c r="DB20" s="55">
        <f t="shared" si="27"/>
        <v>2842</v>
      </c>
      <c r="DC20" s="61"/>
      <c r="DD20" s="62"/>
      <c r="DE20" s="58"/>
      <c r="DF20" s="58"/>
      <c r="DG20" s="59"/>
      <c r="DH20" s="54">
        <f t="shared" si="28"/>
        <v>2.6742725817712949</v>
      </c>
      <c r="DI20" s="55">
        <f t="shared" si="29"/>
        <v>2842</v>
      </c>
      <c r="DJ20" s="61"/>
      <c r="DK20" s="62"/>
      <c r="DL20" s="58"/>
      <c r="DM20" s="58"/>
      <c r="DN20" s="59"/>
      <c r="DO20" s="54">
        <f t="shared" si="30"/>
        <v>2.6742725817712949</v>
      </c>
      <c r="DP20" s="55">
        <f t="shared" si="31"/>
        <v>2842</v>
      </c>
      <c r="DQ20" s="61"/>
      <c r="DR20" s="62"/>
      <c r="DS20" s="58"/>
      <c r="DT20" s="58"/>
      <c r="DU20" s="59"/>
      <c r="DV20" s="54">
        <f t="shared" si="32"/>
        <v>2.6742725817712949</v>
      </c>
      <c r="DW20" s="55">
        <f t="shared" si="33"/>
        <v>2842</v>
      </c>
      <c r="DX20" s="61"/>
      <c r="DY20" s="62"/>
      <c r="DZ20" s="58"/>
      <c r="EA20" s="58"/>
      <c r="EB20" s="59"/>
      <c r="EC20" s="54">
        <f t="shared" si="34"/>
        <v>2.6742725817712949</v>
      </c>
      <c r="ED20" s="55">
        <f t="shared" si="35"/>
        <v>2842</v>
      </c>
      <c r="EE20" s="61"/>
      <c r="EF20" s="62"/>
      <c r="EG20" s="58"/>
      <c r="EH20" s="58"/>
      <c r="EI20" s="59"/>
      <c r="EJ20" s="54">
        <f t="shared" si="36"/>
        <v>2.6742725817712949</v>
      </c>
      <c r="EK20" s="55">
        <f t="shared" si="37"/>
        <v>2842</v>
      </c>
      <c r="EL20" s="61"/>
      <c r="EM20" s="62"/>
      <c r="EN20" s="58"/>
      <c r="EO20" s="58"/>
      <c r="EP20" s="59"/>
      <c r="EQ20" s="54">
        <f t="shared" si="38"/>
        <v>2.6742725817712949</v>
      </c>
      <c r="ER20" s="55">
        <f t="shared" si="39"/>
        <v>2842</v>
      </c>
      <c r="ES20" s="61"/>
      <c r="ET20" s="62"/>
      <c r="EU20" s="58"/>
      <c r="EV20" s="58"/>
      <c r="EW20" s="59"/>
      <c r="EX20" s="54">
        <f t="shared" si="40"/>
        <v>2.6742725817712949</v>
      </c>
      <c r="EY20" s="55">
        <f t="shared" si="41"/>
        <v>2842</v>
      </c>
      <c r="EZ20" s="61"/>
      <c r="FA20" s="62"/>
      <c r="FB20" s="58"/>
      <c r="FC20" s="58"/>
      <c r="FD20" s="59"/>
      <c r="FE20" s="54">
        <f t="shared" si="42"/>
        <v>2.6742725817712949</v>
      </c>
      <c r="FF20" s="55">
        <f t="shared" si="43"/>
        <v>2842</v>
      </c>
      <c r="FG20" s="61"/>
      <c r="FH20" s="62"/>
      <c r="FI20" s="58"/>
      <c r="FJ20" s="58"/>
      <c r="FK20" s="59"/>
      <c r="FL20" s="54">
        <f t="shared" si="44"/>
        <v>2.6742725817712949</v>
      </c>
      <c r="FM20" s="55">
        <f t="shared" si="45"/>
        <v>2842</v>
      </c>
      <c r="FN20" s="61"/>
      <c r="FO20" s="62"/>
      <c r="FP20" s="58"/>
      <c r="FQ20" s="58"/>
      <c r="FR20" s="59"/>
      <c r="FS20" s="54">
        <f t="shared" si="46"/>
        <v>2.6742725817712949</v>
      </c>
      <c r="FT20" s="55">
        <f t="shared" si="47"/>
        <v>2842</v>
      </c>
      <c r="FU20" s="61"/>
      <c r="FV20" s="62"/>
      <c r="FW20" s="58"/>
      <c r="FX20" s="58"/>
      <c r="FY20" s="59"/>
      <c r="FZ20" s="54">
        <f t="shared" si="48"/>
        <v>2.6742725817712949</v>
      </c>
      <c r="GA20" s="55">
        <f t="shared" si="49"/>
        <v>2842</v>
      </c>
      <c r="GB20" s="61"/>
      <c r="GC20" s="62"/>
      <c r="GD20" s="58"/>
      <c r="GE20" s="58"/>
      <c r="GF20" s="59"/>
      <c r="GG20" s="54">
        <f t="shared" si="50"/>
        <v>2.6742725817712949</v>
      </c>
      <c r="GH20" s="55">
        <f t="shared" si="51"/>
        <v>2842</v>
      </c>
      <c r="GI20" s="61"/>
      <c r="GJ20" s="62"/>
      <c r="GK20" s="58"/>
      <c r="GL20" s="58"/>
      <c r="GM20" s="59"/>
      <c r="GN20" s="54">
        <f t="shared" si="52"/>
        <v>2.6742725817712949</v>
      </c>
      <c r="GO20" s="55">
        <f t="shared" si="53"/>
        <v>2842</v>
      </c>
      <c r="GP20" s="61"/>
      <c r="GQ20" s="62"/>
      <c r="GR20" s="58"/>
      <c r="GS20" s="58"/>
      <c r="GT20" s="59"/>
      <c r="GU20" s="54">
        <f t="shared" si="54"/>
        <v>2.6742725817712949</v>
      </c>
      <c r="GV20" s="55">
        <f t="shared" si="55"/>
        <v>2842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>
        <f t="shared" si="57"/>
        <v>1.3</v>
      </c>
      <c r="H21" s="55">
        <f t="shared" si="56"/>
        <v>3300</v>
      </c>
      <c r="I21" s="61">
        <v>1</v>
      </c>
      <c r="J21" s="62"/>
      <c r="K21" s="58"/>
      <c r="L21" s="58"/>
      <c r="M21" s="59"/>
      <c r="N21" s="54">
        <f t="shared" si="0"/>
        <v>1.3790038111330609</v>
      </c>
      <c r="O21" s="55">
        <f t="shared" si="1"/>
        <v>2842</v>
      </c>
      <c r="P21" s="61">
        <v>3</v>
      </c>
      <c r="Q21" s="62"/>
      <c r="R21" s="58"/>
      <c r="S21" s="58"/>
      <c r="T21" s="59"/>
      <c r="U21" s="54">
        <f t="shared" si="2"/>
        <v>1.571717501383699</v>
      </c>
      <c r="V21" s="55">
        <f t="shared" si="3"/>
        <v>2842</v>
      </c>
      <c r="W21" s="61">
        <v>3</v>
      </c>
      <c r="X21" s="62"/>
      <c r="Y21" s="58">
        <v>20</v>
      </c>
      <c r="Z21" s="58"/>
      <c r="AA21" s="59"/>
      <c r="AB21" s="54">
        <f t="shared" si="4"/>
        <v>1.7822951011238624</v>
      </c>
      <c r="AC21" s="55">
        <f t="shared" si="5"/>
        <v>2842</v>
      </c>
      <c r="AD21" s="61">
        <v>4</v>
      </c>
      <c r="AE21" s="62"/>
      <c r="AF21" s="58"/>
      <c r="AG21" s="58"/>
      <c r="AH21" s="59"/>
      <c r="AI21" s="54">
        <f t="shared" si="6"/>
        <v>1.9862414011292744</v>
      </c>
      <c r="AJ21" s="55">
        <f t="shared" si="7"/>
        <v>2842</v>
      </c>
      <c r="AK21" s="61">
        <v>3</v>
      </c>
      <c r="AL21" s="62"/>
      <c r="AM21" s="58"/>
      <c r="AN21" s="58"/>
      <c r="AO21" s="59"/>
      <c r="AP21" s="54">
        <f t="shared" si="8"/>
        <v>2.1148074163947985</v>
      </c>
      <c r="AQ21" s="55">
        <f t="shared" si="9"/>
        <v>2842</v>
      </c>
      <c r="AR21" s="61">
        <v>4</v>
      </c>
      <c r="AS21" s="62"/>
      <c r="AT21" s="58"/>
      <c r="AU21" s="58"/>
      <c r="AV21" s="59"/>
      <c r="AW21" s="54">
        <f t="shared" si="10"/>
        <v>2.2409374440026602</v>
      </c>
      <c r="AX21" s="55">
        <f t="shared" si="11"/>
        <v>2842</v>
      </c>
      <c r="AY21" s="61">
        <v>4</v>
      </c>
      <c r="AZ21" s="62"/>
      <c r="BA21" s="58"/>
      <c r="BB21" s="58"/>
      <c r="BC21" s="59"/>
      <c r="BD21" s="54">
        <f t="shared" si="12"/>
        <v>2.3877733667006513</v>
      </c>
      <c r="BE21" s="55">
        <f t="shared" si="13"/>
        <v>2842</v>
      </c>
      <c r="BF21" s="61">
        <v>5</v>
      </c>
      <c r="BG21" s="62"/>
      <c r="BH21" s="58"/>
      <c r="BI21" s="58"/>
      <c r="BJ21" s="59"/>
      <c r="BK21" s="54">
        <f t="shared" si="14"/>
        <v>2.571690434854172</v>
      </c>
      <c r="BL21" s="55">
        <f t="shared" si="15"/>
        <v>2842</v>
      </c>
      <c r="BM21" s="61"/>
      <c r="BN21" s="62"/>
      <c r="BO21" s="58"/>
      <c r="BP21" s="58"/>
      <c r="BQ21" s="59"/>
      <c r="BR21" s="54">
        <f t="shared" si="16"/>
        <v>2.6742725817712949</v>
      </c>
      <c r="BS21" s="55">
        <f t="shared" si="17"/>
        <v>2842</v>
      </c>
      <c r="BT21" s="61"/>
      <c r="BU21" s="62"/>
      <c r="BV21" s="58"/>
      <c r="BW21" s="58"/>
      <c r="BX21" s="59"/>
      <c r="BY21" s="54">
        <f t="shared" si="18"/>
        <v>2.6742725817712949</v>
      </c>
      <c r="BZ21" s="55">
        <f t="shared" si="19"/>
        <v>2842</v>
      </c>
      <c r="CA21" s="61"/>
      <c r="CB21" s="62"/>
      <c r="CC21" s="58"/>
      <c r="CD21" s="58"/>
      <c r="CE21" s="59"/>
      <c r="CF21" s="54">
        <f t="shared" si="20"/>
        <v>2.6742725817712949</v>
      </c>
      <c r="CG21" s="55">
        <f t="shared" si="21"/>
        <v>2842</v>
      </c>
      <c r="CH21" s="61"/>
      <c r="CI21" s="62"/>
      <c r="CJ21" s="58"/>
      <c r="CK21" s="58"/>
      <c r="CL21" s="59"/>
      <c r="CM21" s="54">
        <f t="shared" si="22"/>
        <v>2.6742725817712949</v>
      </c>
      <c r="CN21" s="55">
        <f t="shared" si="23"/>
        <v>2842</v>
      </c>
      <c r="CO21" s="61"/>
      <c r="CP21" s="62"/>
      <c r="CQ21" s="58"/>
      <c r="CR21" s="58"/>
      <c r="CS21" s="59"/>
      <c r="CT21" s="54">
        <f t="shared" si="24"/>
        <v>2.6742725817712949</v>
      </c>
      <c r="CU21" s="55">
        <f t="shared" si="25"/>
        <v>2842</v>
      </c>
      <c r="CV21" s="61"/>
      <c r="CW21" s="62"/>
      <c r="CX21" s="58"/>
      <c r="CY21" s="58"/>
      <c r="CZ21" s="59"/>
      <c r="DA21" s="54">
        <f t="shared" si="26"/>
        <v>2.6742725817712949</v>
      </c>
      <c r="DB21" s="55">
        <f t="shared" si="27"/>
        <v>2842</v>
      </c>
      <c r="DC21" s="61"/>
      <c r="DD21" s="62"/>
      <c r="DE21" s="58"/>
      <c r="DF21" s="58"/>
      <c r="DG21" s="59"/>
      <c r="DH21" s="54">
        <f t="shared" si="28"/>
        <v>2.6742725817712949</v>
      </c>
      <c r="DI21" s="55">
        <f t="shared" si="29"/>
        <v>2842</v>
      </c>
      <c r="DJ21" s="61"/>
      <c r="DK21" s="62"/>
      <c r="DL21" s="58"/>
      <c r="DM21" s="58"/>
      <c r="DN21" s="59"/>
      <c r="DO21" s="54">
        <f t="shared" si="30"/>
        <v>2.6742725817712949</v>
      </c>
      <c r="DP21" s="55">
        <f t="shared" si="31"/>
        <v>2842</v>
      </c>
      <c r="DQ21" s="61"/>
      <c r="DR21" s="62"/>
      <c r="DS21" s="58"/>
      <c r="DT21" s="58"/>
      <c r="DU21" s="59"/>
      <c r="DV21" s="54">
        <f t="shared" si="32"/>
        <v>2.6742725817712949</v>
      </c>
      <c r="DW21" s="55">
        <f t="shared" si="33"/>
        <v>2842</v>
      </c>
      <c r="DX21" s="61"/>
      <c r="DY21" s="62"/>
      <c r="DZ21" s="58"/>
      <c r="EA21" s="58"/>
      <c r="EB21" s="59"/>
      <c r="EC21" s="54">
        <f t="shared" si="34"/>
        <v>2.6742725817712949</v>
      </c>
      <c r="ED21" s="55">
        <f t="shared" si="35"/>
        <v>2842</v>
      </c>
      <c r="EE21" s="61"/>
      <c r="EF21" s="62"/>
      <c r="EG21" s="58"/>
      <c r="EH21" s="58"/>
      <c r="EI21" s="59"/>
      <c r="EJ21" s="54">
        <f t="shared" si="36"/>
        <v>2.6742725817712949</v>
      </c>
      <c r="EK21" s="55">
        <f t="shared" si="37"/>
        <v>2842</v>
      </c>
      <c r="EL21" s="61"/>
      <c r="EM21" s="62"/>
      <c r="EN21" s="58"/>
      <c r="EO21" s="58"/>
      <c r="EP21" s="59"/>
      <c r="EQ21" s="54">
        <f t="shared" si="38"/>
        <v>2.6742725817712949</v>
      </c>
      <c r="ER21" s="55">
        <f t="shared" si="39"/>
        <v>2842</v>
      </c>
      <c r="ES21" s="61"/>
      <c r="ET21" s="62"/>
      <c r="EU21" s="58"/>
      <c r="EV21" s="58"/>
      <c r="EW21" s="59"/>
      <c r="EX21" s="54">
        <f t="shared" si="40"/>
        <v>2.6742725817712949</v>
      </c>
      <c r="EY21" s="55">
        <f t="shared" si="41"/>
        <v>2842</v>
      </c>
      <c r="EZ21" s="61"/>
      <c r="FA21" s="62"/>
      <c r="FB21" s="58"/>
      <c r="FC21" s="58"/>
      <c r="FD21" s="59"/>
      <c r="FE21" s="54">
        <f t="shared" si="42"/>
        <v>2.6742725817712949</v>
      </c>
      <c r="FF21" s="55">
        <f t="shared" si="43"/>
        <v>2842</v>
      </c>
      <c r="FG21" s="61"/>
      <c r="FH21" s="62"/>
      <c r="FI21" s="58"/>
      <c r="FJ21" s="58"/>
      <c r="FK21" s="59"/>
      <c r="FL21" s="54">
        <f t="shared" si="44"/>
        <v>2.6742725817712949</v>
      </c>
      <c r="FM21" s="55">
        <f t="shared" si="45"/>
        <v>2842</v>
      </c>
      <c r="FN21" s="61"/>
      <c r="FO21" s="62"/>
      <c r="FP21" s="58"/>
      <c r="FQ21" s="58"/>
      <c r="FR21" s="59"/>
      <c r="FS21" s="54">
        <f t="shared" si="46"/>
        <v>2.6742725817712949</v>
      </c>
      <c r="FT21" s="55">
        <f t="shared" si="47"/>
        <v>2842</v>
      </c>
      <c r="FU21" s="61"/>
      <c r="FV21" s="62"/>
      <c r="FW21" s="58"/>
      <c r="FX21" s="58"/>
      <c r="FY21" s="59"/>
      <c r="FZ21" s="54">
        <f t="shared" si="48"/>
        <v>2.6742725817712949</v>
      </c>
      <c r="GA21" s="55">
        <f t="shared" si="49"/>
        <v>2842</v>
      </c>
      <c r="GB21" s="61"/>
      <c r="GC21" s="62"/>
      <c r="GD21" s="58"/>
      <c r="GE21" s="58"/>
      <c r="GF21" s="59"/>
      <c r="GG21" s="54">
        <f t="shared" si="50"/>
        <v>2.6742725817712949</v>
      </c>
      <c r="GH21" s="55">
        <f t="shared" si="51"/>
        <v>2842</v>
      </c>
      <c r="GI21" s="61"/>
      <c r="GJ21" s="62"/>
      <c r="GK21" s="58"/>
      <c r="GL21" s="58"/>
      <c r="GM21" s="59"/>
      <c r="GN21" s="54">
        <f t="shared" si="52"/>
        <v>2.6742725817712949</v>
      </c>
      <c r="GO21" s="55">
        <f t="shared" si="53"/>
        <v>2842</v>
      </c>
      <c r="GP21" s="61"/>
      <c r="GQ21" s="62"/>
      <c r="GR21" s="58"/>
      <c r="GS21" s="58"/>
      <c r="GT21" s="59"/>
      <c r="GU21" s="54">
        <f t="shared" si="54"/>
        <v>2.6742725817712949</v>
      </c>
      <c r="GV21" s="55">
        <f t="shared" si="55"/>
        <v>2842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>
        <f t="shared" si="57"/>
        <v>1.3</v>
      </c>
      <c r="H22" s="55">
        <f t="shared" si="56"/>
        <v>3300</v>
      </c>
      <c r="I22" s="61"/>
      <c r="J22" s="62"/>
      <c r="K22" s="58"/>
      <c r="L22" s="58">
        <v>20</v>
      </c>
      <c r="M22" s="59"/>
      <c r="N22" s="54">
        <f t="shared" si="0"/>
        <v>1.3825224599719068</v>
      </c>
      <c r="O22" s="55">
        <f t="shared" si="1"/>
        <v>2842</v>
      </c>
      <c r="P22" s="61">
        <v>3</v>
      </c>
      <c r="Q22" s="62"/>
      <c r="R22" s="58"/>
      <c r="S22" s="58"/>
      <c r="T22" s="59"/>
      <c r="U22" s="54">
        <f t="shared" si="2"/>
        <v>1.5765894766990243</v>
      </c>
      <c r="V22" s="55">
        <f t="shared" si="3"/>
        <v>2842</v>
      </c>
      <c r="W22" s="61">
        <v>4</v>
      </c>
      <c r="X22" s="62"/>
      <c r="Y22" s="58">
        <v>20</v>
      </c>
      <c r="Z22" s="58"/>
      <c r="AA22" s="59"/>
      <c r="AB22" s="54">
        <f t="shared" si="4"/>
        <v>1.7923097170498083</v>
      </c>
      <c r="AC22" s="55">
        <f t="shared" si="5"/>
        <v>2842</v>
      </c>
      <c r="AD22" s="61">
        <v>4</v>
      </c>
      <c r="AE22" s="62"/>
      <c r="AF22" s="58"/>
      <c r="AG22" s="58"/>
      <c r="AH22" s="59"/>
      <c r="AI22" s="54">
        <f t="shared" si="6"/>
        <v>1.9927373682163745</v>
      </c>
      <c r="AJ22" s="55">
        <f t="shared" si="7"/>
        <v>2842</v>
      </c>
      <c r="AK22" s="61"/>
      <c r="AL22" s="62"/>
      <c r="AM22" s="58">
        <v>40</v>
      </c>
      <c r="AN22" s="58"/>
      <c r="AO22" s="59"/>
      <c r="AP22" s="54">
        <f t="shared" si="8"/>
        <v>2.1218447140724903</v>
      </c>
      <c r="AQ22" s="55">
        <f t="shared" si="9"/>
        <v>2842</v>
      </c>
      <c r="AR22" s="61"/>
      <c r="AS22" s="62"/>
      <c r="AT22" s="58">
        <v>30</v>
      </c>
      <c r="AU22" s="58"/>
      <c r="AV22" s="59"/>
      <c r="AW22" s="54">
        <f t="shared" si="10"/>
        <v>2.2462154172609292</v>
      </c>
      <c r="AX22" s="55">
        <f t="shared" si="11"/>
        <v>2842</v>
      </c>
      <c r="AY22" s="61">
        <v>5</v>
      </c>
      <c r="AZ22" s="62"/>
      <c r="BA22" s="58"/>
      <c r="BB22" s="58"/>
      <c r="BC22" s="59"/>
      <c r="BD22" s="54">
        <f t="shared" si="12"/>
        <v>2.3958933255595265</v>
      </c>
      <c r="BE22" s="55">
        <f t="shared" si="13"/>
        <v>2842</v>
      </c>
      <c r="BF22" s="61">
        <v>5</v>
      </c>
      <c r="BG22" s="62"/>
      <c r="BH22" s="58"/>
      <c r="BI22" s="58"/>
      <c r="BJ22" s="59"/>
      <c r="BK22" s="54">
        <f t="shared" si="14"/>
        <v>2.5798103937130472</v>
      </c>
      <c r="BL22" s="55">
        <f t="shared" si="15"/>
        <v>2842</v>
      </c>
      <c r="BM22" s="61"/>
      <c r="BN22" s="62"/>
      <c r="BO22" s="58"/>
      <c r="BP22" s="58"/>
      <c r="BQ22" s="59"/>
      <c r="BR22" s="54">
        <f t="shared" si="16"/>
        <v>2.6742725817712949</v>
      </c>
      <c r="BS22" s="55">
        <f t="shared" si="17"/>
        <v>2842</v>
      </c>
      <c r="BT22" s="61"/>
      <c r="BU22" s="62"/>
      <c r="BV22" s="58"/>
      <c r="BW22" s="58"/>
      <c r="BX22" s="59"/>
      <c r="BY22" s="54">
        <f t="shared" si="18"/>
        <v>2.6742725817712949</v>
      </c>
      <c r="BZ22" s="55">
        <f t="shared" si="19"/>
        <v>2842</v>
      </c>
      <c r="CA22" s="61"/>
      <c r="CB22" s="62"/>
      <c r="CC22" s="58"/>
      <c r="CD22" s="58"/>
      <c r="CE22" s="59"/>
      <c r="CF22" s="54">
        <f t="shared" si="20"/>
        <v>2.6742725817712949</v>
      </c>
      <c r="CG22" s="55">
        <f t="shared" si="21"/>
        <v>2842</v>
      </c>
      <c r="CH22" s="61"/>
      <c r="CI22" s="62"/>
      <c r="CJ22" s="58"/>
      <c r="CK22" s="58"/>
      <c r="CL22" s="59"/>
      <c r="CM22" s="54">
        <f t="shared" si="22"/>
        <v>2.6742725817712949</v>
      </c>
      <c r="CN22" s="55">
        <f t="shared" si="23"/>
        <v>2842</v>
      </c>
      <c r="CO22" s="61"/>
      <c r="CP22" s="62"/>
      <c r="CQ22" s="58"/>
      <c r="CR22" s="58"/>
      <c r="CS22" s="59"/>
      <c r="CT22" s="54">
        <f t="shared" si="24"/>
        <v>2.6742725817712949</v>
      </c>
      <c r="CU22" s="55">
        <f t="shared" si="25"/>
        <v>2842</v>
      </c>
      <c r="CV22" s="61"/>
      <c r="CW22" s="62"/>
      <c r="CX22" s="58"/>
      <c r="CY22" s="58"/>
      <c r="CZ22" s="59"/>
      <c r="DA22" s="54">
        <f t="shared" si="26"/>
        <v>2.6742725817712949</v>
      </c>
      <c r="DB22" s="55">
        <f t="shared" si="27"/>
        <v>2842</v>
      </c>
      <c r="DC22" s="61"/>
      <c r="DD22" s="62"/>
      <c r="DE22" s="58"/>
      <c r="DF22" s="58"/>
      <c r="DG22" s="59"/>
      <c r="DH22" s="54">
        <f t="shared" si="28"/>
        <v>2.6742725817712949</v>
      </c>
      <c r="DI22" s="55">
        <f t="shared" si="29"/>
        <v>2842</v>
      </c>
      <c r="DJ22" s="61"/>
      <c r="DK22" s="62"/>
      <c r="DL22" s="58"/>
      <c r="DM22" s="58"/>
      <c r="DN22" s="59"/>
      <c r="DO22" s="54">
        <f t="shared" si="30"/>
        <v>2.6742725817712949</v>
      </c>
      <c r="DP22" s="55">
        <f t="shared" si="31"/>
        <v>2842</v>
      </c>
      <c r="DQ22" s="61"/>
      <c r="DR22" s="62"/>
      <c r="DS22" s="58"/>
      <c r="DT22" s="58"/>
      <c r="DU22" s="59"/>
      <c r="DV22" s="54">
        <f t="shared" si="32"/>
        <v>2.6742725817712949</v>
      </c>
      <c r="DW22" s="55">
        <f t="shared" si="33"/>
        <v>2842</v>
      </c>
      <c r="DX22" s="61"/>
      <c r="DY22" s="62"/>
      <c r="DZ22" s="58"/>
      <c r="EA22" s="58"/>
      <c r="EB22" s="59"/>
      <c r="EC22" s="54">
        <f t="shared" si="34"/>
        <v>2.6742725817712949</v>
      </c>
      <c r="ED22" s="55">
        <f t="shared" si="35"/>
        <v>2842</v>
      </c>
      <c r="EE22" s="61"/>
      <c r="EF22" s="62"/>
      <c r="EG22" s="58"/>
      <c r="EH22" s="58"/>
      <c r="EI22" s="59"/>
      <c r="EJ22" s="54">
        <f t="shared" si="36"/>
        <v>2.6742725817712949</v>
      </c>
      <c r="EK22" s="55">
        <f t="shared" si="37"/>
        <v>2842</v>
      </c>
      <c r="EL22" s="61"/>
      <c r="EM22" s="62"/>
      <c r="EN22" s="58"/>
      <c r="EO22" s="58"/>
      <c r="EP22" s="59"/>
      <c r="EQ22" s="54">
        <f t="shared" si="38"/>
        <v>2.6742725817712949</v>
      </c>
      <c r="ER22" s="55">
        <f t="shared" si="39"/>
        <v>2842</v>
      </c>
      <c r="ES22" s="61"/>
      <c r="ET22" s="62"/>
      <c r="EU22" s="58"/>
      <c r="EV22" s="58"/>
      <c r="EW22" s="59"/>
      <c r="EX22" s="54">
        <f t="shared" si="40"/>
        <v>2.6742725817712949</v>
      </c>
      <c r="EY22" s="55">
        <f t="shared" si="41"/>
        <v>2842</v>
      </c>
      <c r="EZ22" s="61"/>
      <c r="FA22" s="62"/>
      <c r="FB22" s="58"/>
      <c r="FC22" s="58"/>
      <c r="FD22" s="59"/>
      <c r="FE22" s="54">
        <f t="shared" si="42"/>
        <v>2.6742725817712949</v>
      </c>
      <c r="FF22" s="55">
        <f t="shared" si="43"/>
        <v>2842</v>
      </c>
      <c r="FG22" s="61"/>
      <c r="FH22" s="62"/>
      <c r="FI22" s="58"/>
      <c r="FJ22" s="58"/>
      <c r="FK22" s="59"/>
      <c r="FL22" s="54">
        <f t="shared" si="44"/>
        <v>2.6742725817712949</v>
      </c>
      <c r="FM22" s="55">
        <f t="shared" si="45"/>
        <v>2842</v>
      </c>
      <c r="FN22" s="61"/>
      <c r="FO22" s="62"/>
      <c r="FP22" s="58"/>
      <c r="FQ22" s="58"/>
      <c r="FR22" s="59"/>
      <c r="FS22" s="54">
        <f t="shared" si="46"/>
        <v>2.6742725817712949</v>
      </c>
      <c r="FT22" s="55">
        <f t="shared" si="47"/>
        <v>2842</v>
      </c>
      <c r="FU22" s="61"/>
      <c r="FV22" s="62"/>
      <c r="FW22" s="58"/>
      <c r="FX22" s="58"/>
      <c r="FY22" s="59"/>
      <c r="FZ22" s="54">
        <f t="shared" si="48"/>
        <v>2.6742725817712949</v>
      </c>
      <c r="GA22" s="55">
        <f t="shared" si="49"/>
        <v>2842</v>
      </c>
      <c r="GB22" s="61"/>
      <c r="GC22" s="62"/>
      <c r="GD22" s="58"/>
      <c r="GE22" s="58"/>
      <c r="GF22" s="59"/>
      <c r="GG22" s="54">
        <f t="shared" si="50"/>
        <v>2.6742725817712949</v>
      </c>
      <c r="GH22" s="55">
        <f t="shared" si="51"/>
        <v>2842</v>
      </c>
      <c r="GI22" s="61"/>
      <c r="GJ22" s="62"/>
      <c r="GK22" s="58"/>
      <c r="GL22" s="58"/>
      <c r="GM22" s="59"/>
      <c r="GN22" s="54">
        <f t="shared" si="52"/>
        <v>2.6742725817712949</v>
      </c>
      <c r="GO22" s="55">
        <f t="shared" si="53"/>
        <v>2842</v>
      </c>
      <c r="GP22" s="61"/>
      <c r="GQ22" s="62"/>
      <c r="GR22" s="58"/>
      <c r="GS22" s="58"/>
      <c r="GT22" s="59"/>
      <c r="GU22" s="54">
        <f t="shared" si="54"/>
        <v>2.6742725817712949</v>
      </c>
      <c r="GV22" s="55">
        <f t="shared" si="55"/>
        <v>2842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>
        <f t="shared" si="57"/>
        <v>1.3</v>
      </c>
      <c r="H23" s="55">
        <f t="shared" si="56"/>
        <v>3300</v>
      </c>
      <c r="I23" s="61">
        <v>1</v>
      </c>
      <c r="J23" s="62"/>
      <c r="K23" s="58"/>
      <c r="L23" s="58">
        <v>20</v>
      </c>
      <c r="M23" s="59"/>
      <c r="N23" s="54">
        <f t="shared" si="0"/>
        <v>1.3876651005825278</v>
      </c>
      <c r="O23" s="55">
        <f t="shared" si="1"/>
        <v>2842</v>
      </c>
      <c r="P23" s="61">
        <v>3</v>
      </c>
      <c r="Q23" s="62"/>
      <c r="R23" s="58">
        <v>20</v>
      </c>
      <c r="S23" s="58"/>
      <c r="T23" s="59"/>
      <c r="U23" s="54">
        <f t="shared" si="2"/>
        <v>1.5849801008531952</v>
      </c>
      <c r="V23" s="55">
        <f t="shared" si="3"/>
        <v>2842</v>
      </c>
      <c r="W23" s="61"/>
      <c r="X23" s="62"/>
      <c r="Y23" s="58">
        <v>20</v>
      </c>
      <c r="Z23" s="58"/>
      <c r="AA23" s="59"/>
      <c r="AB23" s="54">
        <f t="shared" si="4"/>
        <v>1.795828365888654</v>
      </c>
      <c r="AC23" s="55">
        <f t="shared" si="5"/>
        <v>2842</v>
      </c>
      <c r="AD23" s="61">
        <v>4</v>
      </c>
      <c r="AE23" s="62"/>
      <c r="AF23" s="58"/>
      <c r="AG23" s="58"/>
      <c r="AH23" s="59"/>
      <c r="AI23" s="54">
        <f t="shared" si="6"/>
        <v>1.9992333353034744</v>
      </c>
      <c r="AJ23" s="55">
        <f t="shared" si="7"/>
        <v>2842</v>
      </c>
      <c r="AK23" s="61"/>
      <c r="AL23" s="62"/>
      <c r="AM23" s="58">
        <v>20</v>
      </c>
      <c r="AN23" s="58"/>
      <c r="AO23" s="59"/>
      <c r="AP23" s="54">
        <f t="shared" si="8"/>
        <v>2.1253633629113362</v>
      </c>
      <c r="AQ23" s="55">
        <f t="shared" si="9"/>
        <v>2842</v>
      </c>
      <c r="AR23" s="61"/>
      <c r="AS23" s="62"/>
      <c r="AT23" s="58">
        <v>20</v>
      </c>
      <c r="AU23" s="58"/>
      <c r="AV23" s="59"/>
      <c r="AW23" s="54">
        <f t="shared" si="10"/>
        <v>2.2497340660997751</v>
      </c>
      <c r="AX23" s="55">
        <f t="shared" si="11"/>
        <v>2842</v>
      </c>
      <c r="AY23" s="61">
        <v>3</v>
      </c>
      <c r="AZ23" s="62"/>
      <c r="BA23" s="58"/>
      <c r="BB23" s="58"/>
      <c r="BC23" s="59"/>
      <c r="BD23" s="54">
        <f t="shared" si="12"/>
        <v>2.4007653008748515</v>
      </c>
      <c r="BE23" s="55">
        <f t="shared" si="13"/>
        <v>2842</v>
      </c>
      <c r="BF23" s="61">
        <v>6</v>
      </c>
      <c r="BG23" s="62"/>
      <c r="BH23" s="58"/>
      <c r="BI23" s="58"/>
      <c r="BJ23" s="59"/>
      <c r="BK23" s="54">
        <f t="shared" si="14"/>
        <v>2.5895543443436977</v>
      </c>
      <c r="BL23" s="55">
        <f t="shared" si="15"/>
        <v>2842</v>
      </c>
      <c r="BM23" s="61"/>
      <c r="BN23" s="62"/>
      <c r="BO23" s="58"/>
      <c r="BP23" s="58"/>
      <c r="BQ23" s="59"/>
      <c r="BR23" s="54">
        <f t="shared" si="16"/>
        <v>2.6742725817712949</v>
      </c>
      <c r="BS23" s="55">
        <f t="shared" si="17"/>
        <v>2842</v>
      </c>
      <c r="BT23" s="61"/>
      <c r="BU23" s="62"/>
      <c r="BV23" s="58"/>
      <c r="BW23" s="58"/>
      <c r="BX23" s="59"/>
      <c r="BY23" s="54">
        <f t="shared" si="18"/>
        <v>2.6742725817712949</v>
      </c>
      <c r="BZ23" s="55">
        <f t="shared" si="19"/>
        <v>2842</v>
      </c>
      <c r="CA23" s="61"/>
      <c r="CB23" s="62"/>
      <c r="CC23" s="58"/>
      <c r="CD23" s="58"/>
      <c r="CE23" s="59"/>
      <c r="CF23" s="54">
        <f t="shared" si="20"/>
        <v>2.6742725817712949</v>
      </c>
      <c r="CG23" s="55">
        <f t="shared" si="21"/>
        <v>2842</v>
      </c>
      <c r="CH23" s="61"/>
      <c r="CI23" s="62"/>
      <c r="CJ23" s="58"/>
      <c r="CK23" s="58"/>
      <c r="CL23" s="59"/>
      <c r="CM23" s="54">
        <f t="shared" si="22"/>
        <v>2.6742725817712949</v>
      </c>
      <c r="CN23" s="55">
        <f t="shared" si="23"/>
        <v>2842</v>
      </c>
      <c r="CO23" s="61"/>
      <c r="CP23" s="62"/>
      <c r="CQ23" s="58"/>
      <c r="CR23" s="58"/>
      <c r="CS23" s="59"/>
      <c r="CT23" s="54">
        <f t="shared" si="24"/>
        <v>2.6742725817712949</v>
      </c>
      <c r="CU23" s="55">
        <f t="shared" si="25"/>
        <v>2842</v>
      </c>
      <c r="CV23" s="61"/>
      <c r="CW23" s="62"/>
      <c r="CX23" s="58"/>
      <c r="CY23" s="58"/>
      <c r="CZ23" s="59"/>
      <c r="DA23" s="54">
        <f t="shared" si="26"/>
        <v>2.6742725817712949</v>
      </c>
      <c r="DB23" s="55">
        <f t="shared" si="27"/>
        <v>2842</v>
      </c>
      <c r="DC23" s="61"/>
      <c r="DD23" s="62"/>
      <c r="DE23" s="58"/>
      <c r="DF23" s="58"/>
      <c r="DG23" s="59"/>
      <c r="DH23" s="54">
        <f t="shared" si="28"/>
        <v>2.6742725817712949</v>
      </c>
      <c r="DI23" s="55">
        <f t="shared" si="29"/>
        <v>2842</v>
      </c>
      <c r="DJ23" s="61"/>
      <c r="DK23" s="62"/>
      <c r="DL23" s="58"/>
      <c r="DM23" s="58"/>
      <c r="DN23" s="59"/>
      <c r="DO23" s="54">
        <f t="shared" si="30"/>
        <v>2.6742725817712949</v>
      </c>
      <c r="DP23" s="55">
        <f t="shared" si="31"/>
        <v>2842</v>
      </c>
      <c r="DQ23" s="61"/>
      <c r="DR23" s="62"/>
      <c r="DS23" s="58"/>
      <c r="DT23" s="58"/>
      <c r="DU23" s="59"/>
      <c r="DV23" s="54">
        <f t="shared" si="32"/>
        <v>2.6742725817712949</v>
      </c>
      <c r="DW23" s="55">
        <f t="shared" si="33"/>
        <v>2842</v>
      </c>
      <c r="DX23" s="61"/>
      <c r="DY23" s="62"/>
      <c r="DZ23" s="58"/>
      <c r="EA23" s="58"/>
      <c r="EB23" s="59"/>
      <c r="EC23" s="54">
        <f t="shared" si="34"/>
        <v>2.6742725817712949</v>
      </c>
      <c r="ED23" s="55">
        <f t="shared" si="35"/>
        <v>2842</v>
      </c>
      <c r="EE23" s="61"/>
      <c r="EF23" s="62"/>
      <c r="EG23" s="58"/>
      <c r="EH23" s="58"/>
      <c r="EI23" s="59"/>
      <c r="EJ23" s="54">
        <f t="shared" si="36"/>
        <v>2.6742725817712949</v>
      </c>
      <c r="EK23" s="55">
        <f t="shared" si="37"/>
        <v>2842</v>
      </c>
      <c r="EL23" s="61"/>
      <c r="EM23" s="62"/>
      <c r="EN23" s="58"/>
      <c r="EO23" s="58"/>
      <c r="EP23" s="59"/>
      <c r="EQ23" s="54">
        <f t="shared" si="38"/>
        <v>2.6742725817712949</v>
      </c>
      <c r="ER23" s="55">
        <f t="shared" si="39"/>
        <v>2842</v>
      </c>
      <c r="ES23" s="61"/>
      <c r="ET23" s="62"/>
      <c r="EU23" s="58"/>
      <c r="EV23" s="58"/>
      <c r="EW23" s="59"/>
      <c r="EX23" s="54">
        <f t="shared" si="40"/>
        <v>2.6742725817712949</v>
      </c>
      <c r="EY23" s="55">
        <f t="shared" si="41"/>
        <v>2842</v>
      </c>
      <c r="EZ23" s="61"/>
      <c r="FA23" s="62"/>
      <c r="FB23" s="58"/>
      <c r="FC23" s="58"/>
      <c r="FD23" s="59"/>
      <c r="FE23" s="54">
        <f t="shared" si="42"/>
        <v>2.6742725817712949</v>
      </c>
      <c r="FF23" s="55">
        <f t="shared" si="43"/>
        <v>2842</v>
      </c>
      <c r="FG23" s="61"/>
      <c r="FH23" s="62"/>
      <c r="FI23" s="58"/>
      <c r="FJ23" s="58"/>
      <c r="FK23" s="59"/>
      <c r="FL23" s="54">
        <f t="shared" si="44"/>
        <v>2.6742725817712949</v>
      </c>
      <c r="FM23" s="55">
        <f t="shared" si="45"/>
        <v>2842</v>
      </c>
      <c r="FN23" s="61"/>
      <c r="FO23" s="62"/>
      <c r="FP23" s="58"/>
      <c r="FQ23" s="58"/>
      <c r="FR23" s="59"/>
      <c r="FS23" s="54">
        <f t="shared" si="46"/>
        <v>2.6742725817712949</v>
      </c>
      <c r="FT23" s="55">
        <f t="shared" si="47"/>
        <v>2842</v>
      </c>
      <c r="FU23" s="61"/>
      <c r="FV23" s="62"/>
      <c r="FW23" s="58"/>
      <c r="FX23" s="58"/>
      <c r="FY23" s="59"/>
      <c r="FZ23" s="54">
        <f t="shared" si="48"/>
        <v>2.6742725817712949</v>
      </c>
      <c r="GA23" s="55">
        <f t="shared" si="49"/>
        <v>2842</v>
      </c>
      <c r="GB23" s="61"/>
      <c r="GC23" s="62"/>
      <c r="GD23" s="58"/>
      <c r="GE23" s="58"/>
      <c r="GF23" s="59"/>
      <c r="GG23" s="54">
        <f t="shared" si="50"/>
        <v>2.6742725817712949</v>
      </c>
      <c r="GH23" s="55">
        <f t="shared" si="51"/>
        <v>2842</v>
      </c>
      <c r="GI23" s="61"/>
      <c r="GJ23" s="62"/>
      <c r="GK23" s="58"/>
      <c r="GL23" s="58"/>
      <c r="GM23" s="59"/>
      <c r="GN23" s="54">
        <f t="shared" si="52"/>
        <v>2.6742725817712949</v>
      </c>
      <c r="GO23" s="55">
        <f t="shared" si="53"/>
        <v>2842</v>
      </c>
      <c r="GP23" s="61"/>
      <c r="GQ23" s="62"/>
      <c r="GR23" s="58"/>
      <c r="GS23" s="58"/>
      <c r="GT23" s="59"/>
      <c r="GU23" s="54">
        <f t="shared" si="54"/>
        <v>2.6742725817712949</v>
      </c>
      <c r="GV23" s="55">
        <f t="shared" si="55"/>
        <v>2842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>
        <f t="shared" si="57"/>
        <v>1.3</v>
      </c>
      <c r="H24" s="55">
        <f t="shared" si="56"/>
        <v>3300</v>
      </c>
      <c r="I24" s="61">
        <v>1</v>
      </c>
      <c r="J24" s="62"/>
      <c r="K24" s="58"/>
      <c r="L24" s="58">
        <v>20</v>
      </c>
      <c r="M24" s="59"/>
      <c r="N24" s="54">
        <f t="shared" si="0"/>
        <v>1.3928077411931488</v>
      </c>
      <c r="O24" s="55">
        <f t="shared" si="1"/>
        <v>2842</v>
      </c>
      <c r="P24" s="61">
        <v>3</v>
      </c>
      <c r="Q24" s="62"/>
      <c r="R24" s="58">
        <v>20</v>
      </c>
      <c r="S24" s="58"/>
      <c r="T24" s="59"/>
      <c r="U24" s="54">
        <f t="shared" si="2"/>
        <v>1.5933707250073663</v>
      </c>
      <c r="V24" s="55">
        <f t="shared" si="3"/>
        <v>2842</v>
      </c>
      <c r="W24" s="61">
        <v>3</v>
      </c>
      <c r="X24" s="62"/>
      <c r="Y24" s="58">
        <v>20</v>
      </c>
      <c r="Z24" s="58"/>
      <c r="AA24" s="59"/>
      <c r="AB24" s="54">
        <f t="shared" si="4"/>
        <v>1.8042189900428252</v>
      </c>
      <c r="AC24" s="55">
        <f t="shared" si="5"/>
        <v>2842</v>
      </c>
      <c r="AD24" s="61">
        <v>3</v>
      </c>
      <c r="AE24" s="62"/>
      <c r="AF24" s="58"/>
      <c r="AG24" s="58"/>
      <c r="AH24" s="59"/>
      <c r="AI24" s="54">
        <f t="shared" si="6"/>
        <v>2.0041053106187996</v>
      </c>
      <c r="AJ24" s="55">
        <f t="shared" si="7"/>
        <v>2842</v>
      </c>
      <c r="AK24" s="61"/>
      <c r="AL24" s="62"/>
      <c r="AM24" s="58">
        <v>20</v>
      </c>
      <c r="AN24" s="58"/>
      <c r="AO24" s="59"/>
      <c r="AP24" s="54">
        <f t="shared" si="8"/>
        <v>2.1288820117501821</v>
      </c>
      <c r="AQ24" s="55">
        <f t="shared" si="9"/>
        <v>2842</v>
      </c>
      <c r="AR24" s="61">
        <v>4</v>
      </c>
      <c r="AS24" s="62"/>
      <c r="AT24" s="58"/>
      <c r="AU24" s="58"/>
      <c r="AV24" s="59"/>
      <c r="AW24" s="54">
        <f t="shared" si="10"/>
        <v>2.256230033186875</v>
      </c>
      <c r="AX24" s="55">
        <f t="shared" si="11"/>
        <v>2842</v>
      </c>
      <c r="AY24" s="61">
        <v>5</v>
      </c>
      <c r="AZ24" s="62"/>
      <c r="BA24" s="58"/>
      <c r="BB24" s="58"/>
      <c r="BC24" s="59"/>
      <c r="BD24" s="54">
        <f t="shared" si="12"/>
        <v>2.4088852597337267</v>
      </c>
      <c r="BE24" s="55">
        <f t="shared" si="13"/>
        <v>2842</v>
      </c>
      <c r="BF24" s="61"/>
      <c r="BG24" s="62"/>
      <c r="BH24" s="58">
        <v>20</v>
      </c>
      <c r="BI24" s="58"/>
      <c r="BJ24" s="59"/>
      <c r="BK24" s="54">
        <f t="shared" si="14"/>
        <v>2.5930729931825436</v>
      </c>
      <c r="BL24" s="55">
        <f t="shared" si="15"/>
        <v>2842</v>
      </c>
      <c r="BM24" s="61"/>
      <c r="BN24" s="62"/>
      <c r="BO24" s="58"/>
      <c r="BP24" s="58"/>
      <c r="BQ24" s="59"/>
      <c r="BR24" s="54">
        <f t="shared" si="16"/>
        <v>2.6742725817712949</v>
      </c>
      <c r="BS24" s="55">
        <f t="shared" si="17"/>
        <v>2842</v>
      </c>
      <c r="BT24" s="61"/>
      <c r="BU24" s="62"/>
      <c r="BV24" s="58"/>
      <c r="BW24" s="58"/>
      <c r="BX24" s="59"/>
      <c r="BY24" s="54">
        <f t="shared" si="18"/>
        <v>2.6742725817712949</v>
      </c>
      <c r="BZ24" s="55">
        <f t="shared" si="19"/>
        <v>2842</v>
      </c>
      <c r="CA24" s="61"/>
      <c r="CB24" s="62"/>
      <c r="CC24" s="58"/>
      <c r="CD24" s="58"/>
      <c r="CE24" s="59"/>
      <c r="CF24" s="54">
        <f t="shared" si="20"/>
        <v>2.6742725817712949</v>
      </c>
      <c r="CG24" s="55">
        <f t="shared" si="21"/>
        <v>2842</v>
      </c>
      <c r="CH24" s="61"/>
      <c r="CI24" s="62"/>
      <c r="CJ24" s="58"/>
      <c r="CK24" s="58"/>
      <c r="CL24" s="59"/>
      <c r="CM24" s="54">
        <f t="shared" si="22"/>
        <v>2.6742725817712949</v>
      </c>
      <c r="CN24" s="55">
        <f t="shared" si="23"/>
        <v>2842</v>
      </c>
      <c r="CO24" s="61"/>
      <c r="CP24" s="62"/>
      <c r="CQ24" s="58"/>
      <c r="CR24" s="58"/>
      <c r="CS24" s="59"/>
      <c r="CT24" s="54">
        <f t="shared" si="24"/>
        <v>2.6742725817712949</v>
      </c>
      <c r="CU24" s="55">
        <f t="shared" si="25"/>
        <v>2842</v>
      </c>
      <c r="CV24" s="61"/>
      <c r="CW24" s="62"/>
      <c r="CX24" s="58"/>
      <c r="CY24" s="58"/>
      <c r="CZ24" s="59"/>
      <c r="DA24" s="54">
        <f t="shared" si="26"/>
        <v>2.6742725817712949</v>
      </c>
      <c r="DB24" s="55">
        <f t="shared" si="27"/>
        <v>2842</v>
      </c>
      <c r="DC24" s="61"/>
      <c r="DD24" s="62"/>
      <c r="DE24" s="58"/>
      <c r="DF24" s="58"/>
      <c r="DG24" s="59"/>
      <c r="DH24" s="54">
        <f t="shared" si="28"/>
        <v>2.6742725817712949</v>
      </c>
      <c r="DI24" s="55">
        <f t="shared" si="29"/>
        <v>2842</v>
      </c>
      <c r="DJ24" s="61"/>
      <c r="DK24" s="62"/>
      <c r="DL24" s="58"/>
      <c r="DM24" s="58"/>
      <c r="DN24" s="59"/>
      <c r="DO24" s="54">
        <f t="shared" si="30"/>
        <v>2.6742725817712949</v>
      </c>
      <c r="DP24" s="55">
        <f t="shared" si="31"/>
        <v>2842</v>
      </c>
      <c r="DQ24" s="61"/>
      <c r="DR24" s="62"/>
      <c r="DS24" s="58"/>
      <c r="DT24" s="58"/>
      <c r="DU24" s="59"/>
      <c r="DV24" s="54">
        <f t="shared" si="32"/>
        <v>2.6742725817712949</v>
      </c>
      <c r="DW24" s="55">
        <f t="shared" si="33"/>
        <v>2842</v>
      </c>
      <c r="DX24" s="61"/>
      <c r="DY24" s="62"/>
      <c r="DZ24" s="58"/>
      <c r="EA24" s="58"/>
      <c r="EB24" s="59"/>
      <c r="EC24" s="54">
        <f t="shared" si="34"/>
        <v>2.6742725817712949</v>
      </c>
      <c r="ED24" s="55">
        <f t="shared" si="35"/>
        <v>2842</v>
      </c>
      <c r="EE24" s="61"/>
      <c r="EF24" s="62"/>
      <c r="EG24" s="58"/>
      <c r="EH24" s="58"/>
      <c r="EI24" s="59"/>
      <c r="EJ24" s="54">
        <f t="shared" si="36"/>
        <v>2.6742725817712949</v>
      </c>
      <c r="EK24" s="55">
        <f t="shared" si="37"/>
        <v>2842</v>
      </c>
      <c r="EL24" s="61"/>
      <c r="EM24" s="62"/>
      <c r="EN24" s="58"/>
      <c r="EO24" s="58"/>
      <c r="EP24" s="59"/>
      <c r="EQ24" s="54">
        <f t="shared" si="38"/>
        <v>2.6742725817712949</v>
      </c>
      <c r="ER24" s="55">
        <f t="shared" si="39"/>
        <v>2842</v>
      </c>
      <c r="ES24" s="61"/>
      <c r="ET24" s="62"/>
      <c r="EU24" s="58"/>
      <c r="EV24" s="58"/>
      <c r="EW24" s="59"/>
      <c r="EX24" s="54">
        <f t="shared" si="40"/>
        <v>2.6742725817712949</v>
      </c>
      <c r="EY24" s="55">
        <f t="shared" si="41"/>
        <v>2842</v>
      </c>
      <c r="EZ24" s="61"/>
      <c r="FA24" s="62"/>
      <c r="FB24" s="58"/>
      <c r="FC24" s="58"/>
      <c r="FD24" s="59"/>
      <c r="FE24" s="54">
        <f t="shared" si="42"/>
        <v>2.6742725817712949</v>
      </c>
      <c r="FF24" s="55">
        <f t="shared" si="43"/>
        <v>2842</v>
      </c>
      <c r="FG24" s="61"/>
      <c r="FH24" s="62"/>
      <c r="FI24" s="58"/>
      <c r="FJ24" s="58"/>
      <c r="FK24" s="59"/>
      <c r="FL24" s="54">
        <f t="shared" si="44"/>
        <v>2.6742725817712949</v>
      </c>
      <c r="FM24" s="55">
        <f t="shared" si="45"/>
        <v>2842</v>
      </c>
      <c r="FN24" s="61"/>
      <c r="FO24" s="62"/>
      <c r="FP24" s="58"/>
      <c r="FQ24" s="58"/>
      <c r="FR24" s="59"/>
      <c r="FS24" s="54">
        <f t="shared" si="46"/>
        <v>2.6742725817712949</v>
      </c>
      <c r="FT24" s="55">
        <f t="shared" si="47"/>
        <v>2842</v>
      </c>
      <c r="FU24" s="61"/>
      <c r="FV24" s="62"/>
      <c r="FW24" s="58"/>
      <c r="FX24" s="58"/>
      <c r="FY24" s="59"/>
      <c r="FZ24" s="54">
        <f t="shared" si="48"/>
        <v>2.6742725817712949</v>
      </c>
      <c r="GA24" s="55">
        <f t="shared" si="49"/>
        <v>2842</v>
      </c>
      <c r="GB24" s="61"/>
      <c r="GC24" s="62"/>
      <c r="GD24" s="58"/>
      <c r="GE24" s="58"/>
      <c r="GF24" s="59"/>
      <c r="GG24" s="54">
        <f t="shared" si="50"/>
        <v>2.6742725817712949</v>
      </c>
      <c r="GH24" s="55">
        <f t="shared" si="51"/>
        <v>2842</v>
      </c>
      <c r="GI24" s="61"/>
      <c r="GJ24" s="62"/>
      <c r="GK24" s="58"/>
      <c r="GL24" s="58"/>
      <c r="GM24" s="59"/>
      <c r="GN24" s="54">
        <f t="shared" si="52"/>
        <v>2.6742725817712949</v>
      </c>
      <c r="GO24" s="55">
        <f t="shared" si="53"/>
        <v>2842</v>
      </c>
      <c r="GP24" s="61"/>
      <c r="GQ24" s="62"/>
      <c r="GR24" s="58"/>
      <c r="GS24" s="58"/>
      <c r="GT24" s="59"/>
      <c r="GU24" s="54">
        <f t="shared" si="54"/>
        <v>2.6742725817712949</v>
      </c>
      <c r="GV24" s="55">
        <f t="shared" si="55"/>
        <v>2842</v>
      </c>
    </row>
    <row r="25" spans="1:204" s="60" customFormat="1">
      <c r="A25" s="57">
        <v>22</v>
      </c>
      <c r="B25" s="61"/>
      <c r="C25" s="62"/>
      <c r="D25" s="58"/>
      <c r="E25" s="58"/>
      <c r="F25" s="59">
        <v>40</v>
      </c>
      <c r="G25" s="54">
        <f t="shared" si="57"/>
        <v>1.3</v>
      </c>
      <c r="H25" s="55">
        <f t="shared" si="56"/>
        <v>3260</v>
      </c>
      <c r="I25" s="61"/>
      <c r="J25" s="62"/>
      <c r="K25" s="58"/>
      <c r="L25" s="58">
        <v>20</v>
      </c>
      <c r="M25" s="59"/>
      <c r="N25" s="54">
        <f t="shared" si="0"/>
        <v>1.3963263900319947</v>
      </c>
      <c r="O25" s="55">
        <f t="shared" si="1"/>
        <v>2842</v>
      </c>
      <c r="P25" s="61"/>
      <c r="Q25" s="62"/>
      <c r="R25" s="58">
        <v>20</v>
      </c>
      <c r="S25" s="58"/>
      <c r="T25" s="59"/>
      <c r="U25" s="54">
        <f t="shared" si="2"/>
        <v>1.5968893738462122</v>
      </c>
      <c r="V25" s="55">
        <f t="shared" si="3"/>
        <v>2842</v>
      </c>
      <c r="W25" s="61">
        <v>4</v>
      </c>
      <c r="X25" s="62"/>
      <c r="Y25" s="58">
        <v>20</v>
      </c>
      <c r="Z25" s="58"/>
      <c r="AA25" s="59"/>
      <c r="AB25" s="54">
        <f t="shared" si="4"/>
        <v>1.8142336059687711</v>
      </c>
      <c r="AC25" s="55">
        <f t="shared" si="5"/>
        <v>2842</v>
      </c>
      <c r="AD25" s="61"/>
      <c r="AE25" s="62"/>
      <c r="AF25" s="58"/>
      <c r="AG25" s="58"/>
      <c r="AH25" s="59"/>
      <c r="AI25" s="54">
        <f t="shared" si="6"/>
        <v>2.0041053106187996</v>
      </c>
      <c r="AJ25" s="55">
        <f t="shared" si="7"/>
        <v>2842</v>
      </c>
      <c r="AK25" s="61"/>
      <c r="AL25" s="62"/>
      <c r="AM25" s="58">
        <v>20</v>
      </c>
      <c r="AN25" s="58"/>
      <c r="AO25" s="59"/>
      <c r="AP25" s="54">
        <f t="shared" si="8"/>
        <v>2.132400660589028</v>
      </c>
      <c r="AQ25" s="55">
        <f t="shared" si="9"/>
        <v>2842</v>
      </c>
      <c r="AR25" s="61">
        <v>6</v>
      </c>
      <c r="AS25" s="62"/>
      <c r="AT25" s="58"/>
      <c r="AU25" s="58"/>
      <c r="AV25" s="59"/>
      <c r="AW25" s="54">
        <f t="shared" si="10"/>
        <v>2.265973983817525</v>
      </c>
      <c r="AX25" s="55">
        <f t="shared" si="11"/>
        <v>2842</v>
      </c>
      <c r="AY25" s="61">
        <v>5</v>
      </c>
      <c r="AZ25" s="62"/>
      <c r="BA25" s="58"/>
      <c r="BB25" s="58"/>
      <c r="BC25" s="59"/>
      <c r="BD25" s="54">
        <f t="shared" si="12"/>
        <v>2.4170052185926019</v>
      </c>
      <c r="BE25" s="55">
        <f t="shared" si="13"/>
        <v>2842</v>
      </c>
      <c r="BF25" s="61">
        <v>7</v>
      </c>
      <c r="BG25" s="62"/>
      <c r="BH25" s="58"/>
      <c r="BI25" s="58"/>
      <c r="BJ25" s="59"/>
      <c r="BK25" s="54">
        <f t="shared" si="14"/>
        <v>2.6044409355849689</v>
      </c>
      <c r="BL25" s="55">
        <f t="shared" si="15"/>
        <v>2842</v>
      </c>
      <c r="BM25" s="61"/>
      <c r="BN25" s="62"/>
      <c r="BO25" s="58"/>
      <c r="BP25" s="58"/>
      <c r="BQ25" s="59"/>
      <c r="BR25" s="54">
        <f t="shared" si="16"/>
        <v>2.6742725817712949</v>
      </c>
      <c r="BS25" s="55">
        <f t="shared" si="17"/>
        <v>2842</v>
      </c>
      <c r="BT25" s="61"/>
      <c r="BU25" s="62"/>
      <c r="BV25" s="58"/>
      <c r="BW25" s="58"/>
      <c r="BX25" s="59"/>
      <c r="BY25" s="54">
        <f t="shared" si="18"/>
        <v>2.6742725817712949</v>
      </c>
      <c r="BZ25" s="55">
        <f t="shared" si="19"/>
        <v>2842</v>
      </c>
      <c r="CA25" s="61"/>
      <c r="CB25" s="62"/>
      <c r="CC25" s="58"/>
      <c r="CD25" s="58"/>
      <c r="CE25" s="59"/>
      <c r="CF25" s="54">
        <f t="shared" si="20"/>
        <v>2.6742725817712949</v>
      </c>
      <c r="CG25" s="55">
        <f t="shared" si="21"/>
        <v>2842</v>
      </c>
      <c r="CH25" s="61"/>
      <c r="CI25" s="62"/>
      <c r="CJ25" s="58"/>
      <c r="CK25" s="58"/>
      <c r="CL25" s="59"/>
      <c r="CM25" s="54">
        <f t="shared" si="22"/>
        <v>2.6742725817712949</v>
      </c>
      <c r="CN25" s="55">
        <f t="shared" si="23"/>
        <v>2842</v>
      </c>
      <c r="CO25" s="61"/>
      <c r="CP25" s="62"/>
      <c r="CQ25" s="58"/>
      <c r="CR25" s="58"/>
      <c r="CS25" s="59"/>
      <c r="CT25" s="54">
        <f t="shared" si="24"/>
        <v>2.6742725817712949</v>
      </c>
      <c r="CU25" s="55">
        <f t="shared" si="25"/>
        <v>2842</v>
      </c>
      <c r="CV25" s="61"/>
      <c r="CW25" s="62"/>
      <c r="CX25" s="58"/>
      <c r="CY25" s="58"/>
      <c r="CZ25" s="59"/>
      <c r="DA25" s="54">
        <f t="shared" si="26"/>
        <v>2.6742725817712949</v>
      </c>
      <c r="DB25" s="55">
        <f t="shared" si="27"/>
        <v>2842</v>
      </c>
      <c r="DC25" s="61"/>
      <c r="DD25" s="62"/>
      <c r="DE25" s="58"/>
      <c r="DF25" s="58"/>
      <c r="DG25" s="59"/>
      <c r="DH25" s="54">
        <f t="shared" si="28"/>
        <v>2.6742725817712949</v>
      </c>
      <c r="DI25" s="55">
        <f t="shared" si="29"/>
        <v>2842</v>
      </c>
      <c r="DJ25" s="61"/>
      <c r="DK25" s="62"/>
      <c r="DL25" s="58"/>
      <c r="DM25" s="58"/>
      <c r="DN25" s="59"/>
      <c r="DO25" s="54">
        <f t="shared" si="30"/>
        <v>2.6742725817712949</v>
      </c>
      <c r="DP25" s="55">
        <f t="shared" si="31"/>
        <v>2842</v>
      </c>
      <c r="DQ25" s="61"/>
      <c r="DR25" s="62"/>
      <c r="DS25" s="58"/>
      <c r="DT25" s="58"/>
      <c r="DU25" s="59"/>
      <c r="DV25" s="54">
        <f t="shared" si="32"/>
        <v>2.6742725817712949</v>
      </c>
      <c r="DW25" s="55">
        <f t="shared" si="33"/>
        <v>2842</v>
      </c>
      <c r="DX25" s="61"/>
      <c r="DY25" s="62"/>
      <c r="DZ25" s="58"/>
      <c r="EA25" s="58"/>
      <c r="EB25" s="59"/>
      <c r="EC25" s="54">
        <f t="shared" si="34"/>
        <v>2.6742725817712949</v>
      </c>
      <c r="ED25" s="55">
        <f t="shared" si="35"/>
        <v>2842</v>
      </c>
      <c r="EE25" s="61"/>
      <c r="EF25" s="62"/>
      <c r="EG25" s="58"/>
      <c r="EH25" s="58"/>
      <c r="EI25" s="59"/>
      <c r="EJ25" s="54">
        <f t="shared" si="36"/>
        <v>2.6742725817712949</v>
      </c>
      <c r="EK25" s="55">
        <f t="shared" si="37"/>
        <v>2842</v>
      </c>
      <c r="EL25" s="61"/>
      <c r="EM25" s="62"/>
      <c r="EN25" s="58"/>
      <c r="EO25" s="58"/>
      <c r="EP25" s="59"/>
      <c r="EQ25" s="54">
        <f t="shared" si="38"/>
        <v>2.6742725817712949</v>
      </c>
      <c r="ER25" s="55">
        <f t="shared" si="39"/>
        <v>2842</v>
      </c>
      <c r="ES25" s="61"/>
      <c r="ET25" s="62"/>
      <c r="EU25" s="58"/>
      <c r="EV25" s="58"/>
      <c r="EW25" s="59"/>
      <c r="EX25" s="54">
        <f t="shared" si="40"/>
        <v>2.6742725817712949</v>
      </c>
      <c r="EY25" s="55">
        <f t="shared" si="41"/>
        <v>2842</v>
      </c>
      <c r="EZ25" s="61"/>
      <c r="FA25" s="62"/>
      <c r="FB25" s="58"/>
      <c r="FC25" s="58"/>
      <c r="FD25" s="59"/>
      <c r="FE25" s="54">
        <f t="shared" si="42"/>
        <v>2.6742725817712949</v>
      </c>
      <c r="FF25" s="55">
        <f t="shared" si="43"/>
        <v>2842</v>
      </c>
      <c r="FG25" s="61"/>
      <c r="FH25" s="62"/>
      <c r="FI25" s="58"/>
      <c r="FJ25" s="58"/>
      <c r="FK25" s="59"/>
      <c r="FL25" s="54">
        <f t="shared" si="44"/>
        <v>2.6742725817712949</v>
      </c>
      <c r="FM25" s="55">
        <f t="shared" si="45"/>
        <v>2842</v>
      </c>
      <c r="FN25" s="61"/>
      <c r="FO25" s="62"/>
      <c r="FP25" s="58"/>
      <c r="FQ25" s="58"/>
      <c r="FR25" s="59"/>
      <c r="FS25" s="54">
        <f t="shared" si="46"/>
        <v>2.6742725817712949</v>
      </c>
      <c r="FT25" s="55">
        <f t="shared" si="47"/>
        <v>2842</v>
      </c>
      <c r="FU25" s="61"/>
      <c r="FV25" s="62"/>
      <c r="FW25" s="58"/>
      <c r="FX25" s="58"/>
      <c r="FY25" s="59"/>
      <c r="FZ25" s="54">
        <f t="shared" si="48"/>
        <v>2.6742725817712949</v>
      </c>
      <c r="GA25" s="55">
        <f t="shared" si="49"/>
        <v>2842</v>
      </c>
      <c r="GB25" s="61"/>
      <c r="GC25" s="62"/>
      <c r="GD25" s="58"/>
      <c r="GE25" s="58"/>
      <c r="GF25" s="59"/>
      <c r="GG25" s="54">
        <f t="shared" si="50"/>
        <v>2.6742725817712949</v>
      </c>
      <c r="GH25" s="55">
        <f t="shared" si="51"/>
        <v>2842</v>
      </c>
      <c r="GI25" s="61"/>
      <c r="GJ25" s="62"/>
      <c r="GK25" s="58"/>
      <c r="GL25" s="58"/>
      <c r="GM25" s="59"/>
      <c r="GN25" s="54">
        <f t="shared" si="52"/>
        <v>2.6742725817712949</v>
      </c>
      <c r="GO25" s="55">
        <f t="shared" si="53"/>
        <v>2842</v>
      </c>
      <c r="GP25" s="61"/>
      <c r="GQ25" s="62"/>
      <c r="GR25" s="58"/>
      <c r="GS25" s="58"/>
      <c r="GT25" s="59"/>
      <c r="GU25" s="54">
        <f t="shared" si="54"/>
        <v>2.6742725817712949</v>
      </c>
      <c r="GV25" s="55">
        <f t="shared" si="55"/>
        <v>2842</v>
      </c>
    </row>
    <row r="26" spans="1:204" s="60" customFormat="1">
      <c r="A26" s="57">
        <v>23</v>
      </c>
      <c r="B26" s="61"/>
      <c r="C26" s="62"/>
      <c r="D26" s="58"/>
      <c r="E26" s="58"/>
      <c r="F26" s="59">
        <v>25</v>
      </c>
      <c r="G26" s="54">
        <f t="shared" si="57"/>
        <v>1.3</v>
      </c>
      <c r="H26" s="55">
        <f t="shared" si="56"/>
        <v>3235</v>
      </c>
      <c r="I26" s="61">
        <v>2</v>
      </c>
      <c r="J26" s="62"/>
      <c r="K26" s="58"/>
      <c r="L26" s="58">
        <v>20</v>
      </c>
      <c r="M26" s="59"/>
      <c r="N26" s="54">
        <f t="shared" si="0"/>
        <v>1.4030930224143905</v>
      </c>
      <c r="O26" s="55">
        <f t="shared" si="1"/>
        <v>2842</v>
      </c>
      <c r="P26" s="61">
        <v>3</v>
      </c>
      <c r="Q26" s="62"/>
      <c r="R26" s="58">
        <v>20</v>
      </c>
      <c r="S26" s="58"/>
      <c r="T26" s="59"/>
      <c r="U26" s="54">
        <f t="shared" si="2"/>
        <v>1.6052799980003833</v>
      </c>
      <c r="V26" s="55">
        <f t="shared" si="3"/>
        <v>2842</v>
      </c>
      <c r="W26" s="61">
        <v>4</v>
      </c>
      <c r="X26" s="62"/>
      <c r="Y26" s="58">
        <v>20</v>
      </c>
      <c r="Z26" s="58"/>
      <c r="AA26" s="59"/>
      <c r="AB26" s="54">
        <f t="shared" si="4"/>
        <v>1.8242482218947169</v>
      </c>
      <c r="AC26" s="55">
        <f t="shared" si="5"/>
        <v>2842</v>
      </c>
      <c r="AD26" s="61"/>
      <c r="AE26" s="62"/>
      <c r="AF26" s="58"/>
      <c r="AG26" s="58"/>
      <c r="AH26" s="59"/>
      <c r="AI26" s="54">
        <f t="shared" si="6"/>
        <v>2.0041053106187996</v>
      </c>
      <c r="AJ26" s="55">
        <f t="shared" si="7"/>
        <v>2842</v>
      </c>
      <c r="AK26" s="61">
        <v>3</v>
      </c>
      <c r="AL26" s="62"/>
      <c r="AM26" s="58"/>
      <c r="AN26" s="58"/>
      <c r="AO26" s="59"/>
      <c r="AP26" s="54">
        <f t="shared" si="8"/>
        <v>2.1372726359043535</v>
      </c>
      <c r="AQ26" s="55">
        <f t="shared" si="9"/>
        <v>2842</v>
      </c>
      <c r="AR26" s="61">
        <v>5</v>
      </c>
      <c r="AS26" s="62"/>
      <c r="AT26" s="58"/>
      <c r="AU26" s="58"/>
      <c r="AV26" s="59"/>
      <c r="AW26" s="54">
        <f t="shared" si="10"/>
        <v>2.2740939426764002</v>
      </c>
      <c r="AX26" s="55">
        <f t="shared" si="11"/>
        <v>2842</v>
      </c>
      <c r="AY26" s="61">
        <v>4</v>
      </c>
      <c r="AZ26" s="62"/>
      <c r="BA26" s="58"/>
      <c r="BB26" s="58"/>
      <c r="BC26" s="59"/>
      <c r="BD26" s="54">
        <f t="shared" si="12"/>
        <v>2.4235011856797017</v>
      </c>
      <c r="BE26" s="55">
        <f t="shared" si="13"/>
        <v>2842</v>
      </c>
      <c r="BF26" s="61">
        <v>8</v>
      </c>
      <c r="BG26" s="62"/>
      <c r="BH26" s="58"/>
      <c r="BI26" s="58"/>
      <c r="BJ26" s="59"/>
      <c r="BK26" s="54">
        <f t="shared" si="14"/>
        <v>2.6174328697591691</v>
      </c>
      <c r="BL26" s="55">
        <f t="shared" si="15"/>
        <v>2842</v>
      </c>
      <c r="BM26" s="61"/>
      <c r="BN26" s="62"/>
      <c r="BO26" s="58"/>
      <c r="BP26" s="58"/>
      <c r="BQ26" s="59"/>
      <c r="BR26" s="54">
        <f t="shared" si="16"/>
        <v>2.6742725817712949</v>
      </c>
      <c r="BS26" s="55">
        <f t="shared" si="17"/>
        <v>2842</v>
      </c>
      <c r="BT26" s="61"/>
      <c r="BU26" s="62"/>
      <c r="BV26" s="58"/>
      <c r="BW26" s="58"/>
      <c r="BX26" s="59"/>
      <c r="BY26" s="54">
        <f t="shared" si="18"/>
        <v>2.6742725817712949</v>
      </c>
      <c r="BZ26" s="55">
        <f t="shared" si="19"/>
        <v>2842</v>
      </c>
      <c r="CA26" s="61"/>
      <c r="CB26" s="62"/>
      <c r="CC26" s="58"/>
      <c r="CD26" s="58"/>
      <c r="CE26" s="59"/>
      <c r="CF26" s="54">
        <f t="shared" si="20"/>
        <v>2.6742725817712949</v>
      </c>
      <c r="CG26" s="55">
        <f t="shared" si="21"/>
        <v>2842</v>
      </c>
      <c r="CH26" s="61"/>
      <c r="CI26" s="62"/>
      <c r="CJ26" s="58"/>
      <c r="CK26" s="58"/>
      <c r="CL26" s="59"/>
      <c r="CM26" s="54">
        <f t="shared" si="22"/>
        <v>2.6742725817712949</v>
      </c>
      <c r="CN26" s="55">
        <f t="shared" si="23"/>
        <v>2842</v>
      </c>
      <c r="CO26" s="61"/>
      <c r="CP26" s="62"/>
      <c r="CQ26" s="58"/>
      <c r="CR26" s="58"/>
      <c r="CS26" s="59"/>
      <c r="CT26" s="54">
        <f t="shared" si="24"/>
        <v>2.6742725817712949</v>
      </c>
      <c r="CU26" s="55">
        <f t="shared" si="25"/>
        <v>2842</v>
      </c>
      <c r="CV26" s="61"/>
      <c r="CW26" s="62"/>
      <c r="CX26" s="58"/>
      <c r="CY26" s="58"/>
      <c r="CZ26" s="59"/>
      <c r="DA26" s="54">
        <f t="shared" si="26"/>
        <v>2.6742725817712949</v>
      </c>
      <c r="DB26" s="55">
        <f t="shared" si="27"/>
        <v>2842</v>
      </c>
      <c r="DC26" s="61"/>
      <c r="DD26" s="62"/>
      <c r="DE26" s="58"/>
      <c r="DF26" s="58"/>
      <c r="DG26" s="59"/>
      <c r="DH26" s="54">
        <f t="shared" si="28"/>
        <v>2.6742725817712949</v>
      </c>
      <c r="DI26" s="55">
        <f t="shared" si="29"/>
        <v>2842</v>
      </c>
      <c r="DJ26" s="61"/>
      <c r="DK26" s="62"/>
      <c r="DL26" s="58"/>
      <c r="DM26" s="58"/>
      <c r="DN26" s="59"/>
      <c r="DO26" s="54">
        <f t="shared" si="30"/>
        <v>2.6742725817712949</v>
      </c>
      <c r="DP26" s="55">
        <f t="shared" si="31"/>
        <v>2842</v>
      </c>
      <c r="DQ26" s="61"/>
      <c r="DR26" s="62"/>
      <c r="DS26" s="58"/>
      <c r="DT26" s="58"/>
      <c r="DU26" s="59"/>
      <c r="DV26" s="54">
        <f t="shared" si="32"/>
        <v>2.6742725817712949</v>
      </c>
      <c r="DW26" s="55">
        <f t="shared" si="33"/>
        <v>2842</v>
      </c>
      <c r="DX26" s="61"/>
      <c r="DY26" s="62"/>
      <c r="DZ26" s="58"/>
      <c r="EA26" s="58"/>
      <c r="EB26" s="59"/>
      <c r="EC26" s="54">
        <f t="shared" si="34"/>
        <v>2.6742725817712949</v>
      </c>
      <c r="ED26" s="55">
        <f t="shared" si="35"/>
        <v>2842</v>
      </c>
      <c r="EE26" s="61"/>
      <c r="EF26" s="62"/>
      <c r="EG26" s="58"/>
      <c r="EH26" s="58"/>
      <c r="EI26" s="59"/>
      <c r="EJ26" s="54">
        <f t="shared" si="36"/>
        <v>2.6742725817712949</v>
      </c>
      <c r="EK26" s="55">
        <f t="shared" si="37"/>
        <v>2842</v>
      </c>
      <c r="EL26" s="61"/>
      <c r="EM26" s="62"/>
      <c r="EN26" s="58"/>
      <c r="EO26" s="58"/>
      <c r="EP26" s="59"/>
      <c r="EQ26" s="54">
        <f t="shared" si="38"/>
        <v>2.6742725817712949</v>
      </c>
      <c r="ER26" s="55">
        <f t="shared" si="39"/>
        <v>2842</v>
      </c>
      <c r="ES26" s="61"/>
      <c r="ET26" s="62"/>
      <c r="EU26" s="58"/>
      <c r="EV26" s="58"/>
      <c r="EW26" s="59"/>
      <c r="EX26" s="54">
        <f t="shared" si="40"/>
        <v>2.6742725817712949</v>
      </c>
      <c r="EY26" s="55">
        <f t="shared" si="41"/>
        <v>2842</v>
      </c>
      <c r="EZ26" s="61"/>
      <c r="FA26" s="62"/>
      <c r="FB26" s="58"/>
      <c r="FC26" s="58"/>
      <c r="FD26" s="59"/>
      <c r="FE26" s="54">
        <f t="shared" si="42"/>
        <v>2.6742725817712949</v>
      </c>
      <c r="FF26" s="55">
        <f t="shared" si="43"/>
        <v>2842</v>
      </c>
      <c r="FG26" s="61"/>
      <c r="FH26" s="62"/>
      <c r="FI26" s="58"/>
      <c r="FJ26" s="58"/>
      <c r="FK26" s="59"/>
      <c r="FL26" s="54">
        <f t="shared" si="44"/>
        <v>2.6742725817712949</v>
      </c>
      <c r="FM26" s="55">
        <f t="shared" si="45"/>
        <v>2842</v>
      </c>
      <c r="FN26" s="61"/>
      <c r="FO26" s="62"/>
      <c r="FP26" s="58"/>
      <c r="FQ26" s="58"/>
      <c r="FR26" s="59"/>
      <c r="FS26" s="54">
        <f t="shared" si="46"/>
        <v>2.6742725817712949</v>
      </c>
      <c r="FT26" s="55">
        <f t="shared" si="47"/>
        <v>2842</v>
      </c>
      <c r="FU26" s="61"/>
      <c r="FV26" s="62"/>
      <c r="FW26" s="58"/>
      <c r="FX26" s="58"/>
      <c r="FY26" s="59"/>
      <c r="FZ26" s="54">
        <f t="shared" si="48"/>
        <v>2.6742725817712949</v>
      </c>
      <c r="GA26" s="55">
        <f t="shared" si="49"/>
        <v>2842</v>
      </c>
      <c r="GB26" s="61"/>
      <c r="GC26" s="62"/>
      <c r="GD26" s="58"/>
      <c r="GE26" s="58"/>
      <c r="GF26" s="59"/>
      <c r="GG26" s="54">
        <f t="shared" si="50"/>
        <v>2.6742725817712949</v>
      </c>
      <c r="GH26" s="55">
        <f t="shared" si="51"/>
        <v>2842</v>
      </c>
      <c r="GI26" s="61"/>
      <c r="GJ26" s="62"/>
      <c r="GK26" s="58"/>
      <c r="GL26" s="58"/>
      <c r="GM26" s="59"/>
      <c r="GN26" s="54">
        <f t="shared" si="52"/>
        <v>2.6742725817712949</v>
      </c>
      <c r="GO26" s="55">
        <f t="shared" si="53"/>
        <v>2842</v>
      </c>
      <c r="GP26" s="61"/>
      <c r="GQ26" s="62"/>
      <c r="GR26" s="58"/>
      <c r="GS26" s="58"/>
      <c r="GT26" s="59"/>
      <c r="GU26" s="54">
        <f t="shared" si="54"/>
        <v>2.6742725817712949</v>
      </c>
      <c r="GV26" s="55">
        <f t="shared" si="55"/>
        <v>2842</v>
      </c>
    </row>
    <row r="27" spans="1:204" s="60" customFormat="1">
      <c r="A27" s="57">
        <v>24</v>
      </c>
      <c r="B27" s="61"/>
      <c r="C27" s="62"/>
      <c r="D27" s="58"/>
      <c r="E27" s="58"/>
      <c r="F27" s="59">
        <v>97</v>
      </c>
      <c r="G27" s="54">
        <f t="shared" si="57"/>
        <v>1.3</v>
      </c>
      <c r="H27" s="55">
        <f t="shared" si="56"/>
        <v>3138</v>
      </c>
      <c r="I27" s="61">
        <v>2</v>
      </c>
      <c r="J27" s="62"/>
      <c r="K27" s="58"/>
      <c r="L27" s="58">
        <v>20</v>
      </c>
      <c r="M27" s="59"/>
      <c r="N27" s="54">
        <f t="shared" si="0"/>
        <v>1.4098596547967863</v>
      </c>
      <c r="O27" s="55">
        <f t="shared" si="1"/>
        <v>2842</v>
      </c>
      <c r="P27" s="61">
        <v>4</v>
      </c>
      <c r="Q27" s="62"/>
      <c r="R27" s="58">
        <v>20</v>
      </c>
      <c r="S27" s="58"/>
      <c r="T27" s="59"/>
      <c r="U27" s="54">
        <f t="shared" si="2"/>
        <v>1.6152946139263291</v>
      </c>
      <c r="V27" s="55">
        <f t="shared" si="3"/>
        <v>2842</v>
      </c>
      <c r="W27" s="61">
        <v>4</v>
      </c>
      <c r="X27" s="62"/>
      <c r="Y27" s="58">
        <v>30</v>
      </c>
      <c r="Z27" s="58"/>
      <c r="AA27" s="59"/>
      <c r="AB27" s="54">
        <f t="shared" si="4"/>
        <v>1.8360221622400856</v>
      </c>
      <c r="AC27" s="55">
        <f t="shared" si="5"/>
        <v>2842</v>
      </c>
      <c r="AD27" s="61"/>
      <c r="AE27" s="62"/>
      <c r="AF27" s="58"/>
      <c r="AG27" s="58"/>
      <c r="AH27" s="59"/>
      <c r="AI27" s="54">
        <f t="shared" si="6"/>
        <v>2.0041053106187996</v>
      </c>
      <c r="AJ27" s="55">
        <f t="shared" si="7"/>
        <v>2842</v>
      </c>
      <c r="AK27" s="61"/>
      <c r="AL27" s="62"/>
      <c r="AM27" s="58">
        <v>20</v>
      </c>
      <c r="AN27" s="58"/>
      <c r="AO27" s="59"/>
      <c r="AP27" s="54">
        <f t="shared" si="8"/>
        <v>2.1407912847431994</v>
      </c>
      <c r="AQ27" s="55">
        <f t="shared" si="9"/>
        <v>2842</v>
      </c>
      <c r="AR27" s="61">
        <v>5</v>
      </c>
      <c r="AS27" s="62"/>
      <c r="AT27" s="58"/>
      <c r="AU27" s="58"/>
      <c r="AV27" s="59"/>
      <c r="AW27" s="54">
        <f t="shared" si="10"/>
        <v>2.2822139015352749</v>
      </c>
      <c r="AX27" s="55">
        <f t="shared" si="11"/>
        <v>2842</v>
      </c>
      <c r="AY27" s="61">
        <v>4</v>
      </c>
      <c r="AZ27" s="62"/>
      <c r="BA27" s="58"/>
      <c r="BB27" s="58"/>
      <c r="BC27" s="59"/>
      <c r="BD27" s="54">
        <f t="shared" si="12"/>
        <v>2.4299971527668016</v>
      </c>
      <c r="BE27" s="55">
        <f t="shared" si="13"/>
        <v>2842</v>
      </c>
      <c r="BF27" s="61">
        <v>3</v>
      </c>
      <c r="BG27" s="62"/>
      <c r="BH27" s="58"/>
      <c r="BI27" s="58"/>
      <c r="BJ27" s="59"/>
      <c r="BK27" s="54">
        <f t="shared" si="14"/>
        <v>2.6223048450744941</v>
      </c>
      <c r="BL27" s="55">
        <f t="shared" si="15"/>
        <v>2842</v>
      </c>
      <c r="BM27" s="61"/>
      <c r="BN27" s="62"/>
      <c r="BO27" s="58"/>
      <c r="BP27" s="58"/>
      <c r="BQ27" s="59"/>
      <c r="BR27" s="54">
        <f t="shared" si="16"/>
        <v>2.6742725817712949</v>
      </c>
      <c r="BS27" s="55">
        <f t="shared" si="17"/>
        <v>2842</v>
      </c>
      <c r="BT27" s="61"/>
      <c r="BU27" s="62"/>
      <c r="BV27" s="58"/>
      <c r="BW27" s="58"/>
      <c r="BX27" s="59"/>
      <c r="BY27" s="54">
        <f t="shared" si="18"/>
        <v>2.6742725817712949</v>
      </c>
      <c r="BZ27" s="55">
        <f t="shared" si="19"/>
        <v>2842</v>
      </c>
      <c r="CA27" s="61"/>
      <c r="CB27" s="62"/>
      <c r="CC27" s="58"/>
      <c r="CD27" s="58"/>
      <c r="CE27" s="59"/>
      <c r="CF27" s="54">
        <f t="shared" si="20"/>
        <v>2.6742725817712949</v>
      </c>
      <c r="CG27" s="55">
        <f t="shared" si="21"/>
        <v>2842</v>
      </c>
      <c r="CH27" s="61"/>
      <c r="CI27" s="62"/>
      <c r="CJ27" s="58"/>
      <c r="CK27" s="58"/>
      <c r="CL27" s="59"/>
      <c r="CM27" s="54">
        <f t="shared" si="22"/>
        <v>2.6742725817712949</v>
      </c>
      <c r="CN27" s="55">
        <f t="shared" si="23"/>
        <v>2842</v>
      </c>
      <c r="CO27" s="61"/>
      <c r="CP27" s="62"/>
      <c r="CQ27" s="58"/>
      <c r="CR27" s="58"/>
      <c r="CS27" s="59"/>
      <c r="CT27" s="54">
        <f t="shared" si="24"/>
        <v>2.6742725817712949</v>
      </c>
      <c r="CU27" s="55">
        <f t="shared" si="25"/>
        <v>2842</v>
      </c>
      <c r="CV27" s="61"/>
      <c r="CW27" s="62"/>
      <c r="CX27" s="58"/>
      <c r="CY27" s="58"/>
      <c r="CZ27" s="59"/>
      <c r="DA27" s="54">
        <f t="shared" si="26"/>
        <v>2.6742725817712949</v>
      </c>
      <c r="DB27" s="55">
        <f t="shared" si="27"/>
        <v>2842</v>
      </c>
      <c r="DC27" s="61"/>
      <c r="DD27" s="62"/>
      <c r="DE27" s="58"/>
      <c r="DF27" s="58"/>
      <c r="DG27" s="59"/>
      <c r="DH27" s="54">
        <f t="shared" si="28"/>
        <v>2.6742725817712949</v>
      </c>
      <c r="DI27" s="55">
        <f t="shared" si="29"/>
        <v>2842</v>
      </c>
      <c r="DJ27" s="61"/>
      <c r="DK27" s="62"/>
      <c r="DL27" s="58"/>
      <c r="DM27" s="58"/>
      <c r="DN27" s="59"/>
      <c r="DO27" s="54">
        <f t="shared" si="30"/>
        <v>2.6742725817712949</v>
      </c>
      <c r="DP27" s="55">
        <f t="shared" si="31"/>
        <v>2842</v>
      </c>
      <c r="DQ27" s="61"/>
      <c r="DR27" s="62"/>
      <c r="DS27" s="58"/>
      <c r="DT27" s="58"/>
      <c r="DU27" s="59"/>
      <c r="DV27" s="54">
        <f t="shared" si="32"/>
        <v>2.6742725817712949</v>
      </c>
      <c r="DW27" s="55">
        <f t="shared" si="33"/>
        <v>2842</v>
      </c>
      <c r="DX27" s="61"/>
      <c r="DY27" s="62"/>
      <c r="DZ27" s="58"/>
      <c r="EA27" s="58"/>
      <c r="EB27" s="59"/>
      <c r="EC27" s="54">
        <f t="shared" si="34"/>
        <v>2.6742725817712949</v>
      </c>
      <c r="ED27" s="55">
        <f t="shared" si="35"/>
        <v>2842</v>
      </c>
      <c r="EE27" s="61"/>
      <c r="EF27" s="62"/>
      <c r="EG27" s="58"/>
      <c r="EH27" s="58"/>
      <c r="EI27" s="59"/>
      <c r="EJ27" s="54">
        <f t="shared" si="36"/>
        <v>2.6742725817712949</v>
      </c>
      <c r="EK27" s="55">
        <f t="shared" si="37"/>
        <v>2842</v>
      </c>
      <c r="EL27" s="61"/>
      <c r="EM27" s="62"/>
      <c r="EN27" s="58"/>
      <c r="EO27" s="58"/>
      <c r="EP27" s="59"/>
      <c r="EQ27" s="54">
        <f t="shared" si="38"/>
        <v>2.6742725817712949</v>
      </c>
      <c r="ER27" s="55">
        <f t="shared" si="39"/>
        <v>2842</v>
      </c>
      <c r="ES27" s="61"/>
      <c r="ET27" s="62"/>
      <c r="EU27" s="58"/>
      <c r="EV27" s="58"/>
      <c r="EW27" s="59"/>
      <c r="EX27" s="54">
        <f t="shared" si="40"/>
        <v>2.6742725817712949</v>
      </c>
      <c r="EY27" s="55">
        <f t="shared" si="41"/>
        <v>2842</v>
      </c>
      <c r="EZ27" s="61"/>
      <c r="FA27" s="62"/>
      <c r="FB27" s="58"/>
      <c r="FC27" s="58"/>
      <c r="FD27" s="59"/>
      <c r="FE27" s="54">
        <f t="shared" si="42"/>
        <v>2.6742725817712949</v>
      </c>
      <c r="FF27" s="55">
        <f t="shared" si="43"/>
        <v>2842</v>
      </c>
      <c r="FG27" s="61"/>
      <c r="FH27" s="62"/>
      <c r="FI27" s="58"/>
      <c r="FJ27" s="58"/>
      <c r="FK27" s="59"/>
      <c r="FL27" s="54">
        <f t="shared" si="44"/>
        <v>2.6742725817712949</v>
      </c>
      <c r="FM27" s="55">
        <f t="shared" si="45"/>
        <v>2842</v>
      </c>
      <c r="FN27" s="61"/>
      <c r="FO27" s="62"/>
      <c r="FP27" s="58"/>
      <c r="FQ27" s="58"/>
      <c r="FR27" s="59"/>
      <c r="FS27" s="54">
        <f t="shared" si="46"/>
        <v>2.6742725817712949</v>
      </c>
      <c r="FT27" s="55">
        <f t="shared" si="47"/>
        <v>2842</v>
      </c>
      <c r="FU27" s="61"/>
      <c r="FV27" s="62"/>
      <c r="FW27" s="58"/>
      <c r="FX27" s="58"/>
      <c r="FY27" s="59"/>
      <c r="FZ27" s="54">
        <f t="shared" si="48"/>
        <v>2.6742725817712949</v>
      </c>
      <c r="GA27" s="55">
        <f t="shared" si="49"/>
        <v>2842</v>
      </c>
      <c r="GB27" s="61"/>
      <c r="GC27" s="62"/>
      <c r="GD27" s="58"/>
      <c r="GE27" s="58"/>
      <c r="GF27" s="59"/>
      <c r="GG27" s="54">
        <f t="shared" si="50"/>
        <v>2.6742725817712949</v>
      </c>
      <c r="GH27" s="55">
        <f t="shared" si="51"/>
        <v>2842</v>
      </c>
      <c r="GI27" s="61"/>
      <c r="GJ27" s="62"/>
      <c r="GK27" s="58"/>
      <c r="GL27" s="58"/>
      <c r="GM27" s="59"/>
      <c r="GN27" s="54">
        <f t="shared" si="52"/>
        <v>2.6742725817712949</v>
      </c>
      <c r="GO27" s="55">
        <f t="shared" si="53"/>
        <v>2842</v>
      </c>
      <c r="GP27" s="61"/>
      <c r="GQ27" s="62"/>
      <c r="GR27" s="58"/>
      <c r="GS27" s="58"/>
      <c r="GT27" s="59"/>
      <c r="GU27" s="54">
        <f t="shared" si="54"/>
        <v>2.6742725817712949</v>
      </c>
      <c r="GV27" s="55">
        <f t="shared" si="55"/>
        <v>2842</v>
      </c>
    </row>
    <row r="28" spans="1:204" s="60" customFormat="1">
      <c r="A28" s="57">
        <v>25</v>
      </c>
      <c r="B28" s="61"/>
      <c r="C28" s="62"/>
      <c r="D28" s="58"/>
      <c r="E28" s="58"/>
      <c r="F28" s="59">
        <v>70</v>
      </c>
      <c r="G28" s="54">
        <f t="shared" si="57"/>
        <v>1.3</v>
      </c>
      <c r="H28" s="55">
        <f t="shared" si="56"/>
        <v>3068</v>
      </c>
      <c r="I28" s="61">
        <v>2</v>
      </c>
      <c r="J28" s="62"/>
      <c r="K28" s="58"/>
      <c r="L28" s="58">
        <v>20</v>
      </c>
      <c r="M28" s="59"/>
      <c r="N28" s="54">
        <f t="shared" si="0"/>
        <v>1.4166262871791822</v>
      </c>
      <c r="O28" s="55">
        <f t="shared" si="1"/>
        <v>2842</v>
      </c>
      <c r="P28" s="61">
        <v>2</v>
      </c>
      <c r="Q28" s="62"/>
      <c r="R28" s="58">
        <v>20</v>
      </c>
      <c r="S28" s="58"/>
      <c r="T28" s="59"/>
      <c r="U28" s="54">
        <f t="shared" si="2"/>
        <v>1.6220612463087252</v>
      </c>
      <c r="V28" s="55">
        <f t="shared" si="3"/>
        <v>2842</v>
      </c>
      <c r="W28" s="61">
        <v>4</v>
      </c>
      <c r="X28" s="62"/>
      <c r="Y28" s="58"/>
      <c r="Z28" s="58"/>
      <c r="AA28" s="59"/>
      <c r="AB28" s="54">
        <f t="shared" si="4"/>
        <v>1.8425181293271857</v>
      </c>
      <c r="AC28" s="55">
        <f t="shared" si="5"/>
        <v>2842</v>
      </c>
      <c r="AD28" s="61"/>
      <c r="AE28" s="62"/>
      <c r="AF28" s="58">
        <v>10</v>
      </c>
      <c r="AG28" s="58"/>
      <c r="AH28" s="59"/>
      <c r="AI28" s="54">
        <f t="shared" si="6"/>
        <v>2.0058646350382228</v>
      </c>
      <c r="AJ28" s="55">
        <f t="shared" si="7"/>
        <v>2842</v>
      </c>
      <c r="AK28" s="61"/>
      <c r="AL28" s="62"/>
      <c r="AM28" s="58">
        <v>20</v>
      </c>
      <c r="AN28" s="58"/>
      <c r="AO28" s="59"/>
      <c r="AP28" s="54">
        <f t="shared" si="8"/>
        <v>2.1443099335820452</v>
      </c>
      <c r="AQ28" s="55">
        <f t="shared" si="9"/>
        <v>2842</v>
      </c>
      <c r="AR28" s="61">
        <v>5</v>
      </c>
      <c r="AS28" s="62"/>
      <c r="AT28" s="58"/>
      <c r="AU28" s="58"/>
      <c r="AV28" s="59"/>
      <c r="AW28" s="54">
        <f t="shared" si="10"/>
        <v>2.2903338603941497</v>
      </c>
      <c r="AX28" s="55">
        <f t="shared" si="11"/>
        <v>2842</v>
      </c>
      <c r="AY28" s="61">
        <v>3</v>
      </c>
      <c r="AZ28" s="62"/>
      <c r="BA28" s="58"/>
      <c r="BB28" s="58"/>
      <c r="BC28" s="59"/>
      <c r="BD28" s="54">
        <f t="shared" si="12"/>
        <v>2.4348691280821266</v>
      </c>
      <c r="BE28" s="55">
        <f t="shared" si="13"/>
        <v>2842</v>
      </c>
      <c r="BF28" s="61">
        <v>6</v>
      </c>
      <c r="BG28" s="62"/>
      <c r="BH28" s="58"/>
      <c r="BI28" s="58"/>
      <c r="BJ28" s="59"/>
      <c r="BK28" s="54">
        <f t="shared" si="14"/>
        <v>2.6320487957051442</v>
      </c>
      <c r="BL28" s="55">
        <f t="shared" si="15"/>
        <v>2842</v>
      </c>
      <c r="BM28" s="61"/>
      <c r="BN28" s="62"/>
      <c r="BO28" s="58"/>
      <c r="BP28" s="58"/>
      <c r="BQ28" s="59"/>
      <c r="BR28" s="54">
        <f t="shared" si="16"/>
        <v>2.6742725817712949</v>
      </c>
      <c r="BS28" s="55">
        <f t="shared" si="17"/>
        <v>2842</v>
      </c>
      <c r="BT28" s="61"/>
      <c r="BU28" s="62"/>
      <c r="BV28" s="58"/>
      <c r="BW28" s="58"/>
      <c r="BX28" s="59"/>
      <c r="BY28" s="54">
        <f t="shared" si="18"/>
        <v>2.6742725817712949</v>
      </c>
      <c r="BZ28" s="55">
        <f t="shared" si="19"/>
        <v>2842</v>
      </c>
      <c r="CA28" s="61"/>
      <c r="CB28" s="62"/>
      <c r="CC28" s="58"/>
      <c r="CD28" s="58"/>
      <c r="CE28" s="59"/>
      <c r="CF28" s="54">
        <f t="shared" si="20"/>
        <v>2.6742725817712949</v>
      </c>
      <c r="CG28" s="55">
        <f t="shared" si="21"/>
        <v>2842</v>
      </c>
      <c r="CH28" s="61"/>
      <c r="CI28" s="62"/>
      <c r="CJ28" s="58"/>
      <c r="CK28" s="58"/>
      <c r="CL28" s="59"/>
      <c r="CM28" s="54">
        <f t="shared" si="22"/>
        <v>2.6742725817712949</v>
      </c>
      <c r="CN28" s="55">
        <f t="shared" si="23"/>
        <v>2842</v>
      </c>
      <c r="CO28" s="61"/>
      <c r="CP28" s="62"/>
      <c r="CQ28" s="58"/>
      <c r="CR28" s="58"/>
      <c r="CS28" s="59"/>
      <c r="CT28" s="54">
        <f t="shared" si="24"/>
        <v>2.6742725817712949</v>
      </c>
      <c r="CU28" s="55">
        <f t="shared" si="25"/>
        <v>2842</v>
      </c>
      <c r="CV28" s="61"/>
      <c r="CW28" s="62"/>
      <c r="CX28" s="58"/>
      <c r="CY28" s="58"/>
      <c r="CZ28" s="59"/>
      <c r="DA28" s="54">
        <f t="shared" si="26"/>
        <v>2.6742725817712949</v>
      </c>
      <c r="DB28" s="55">
        <f t="shared" si="27"/>
        <v>2842</v>
      </c>
      <c r="DC28" s="61"/>
      <c r="DD28" s="62"/>
      <c r="DE28" s="58"/>
      <c r="DF28" s="58"/>
      <c r="DG28" s="59"/>
      <c r="DH28" s="54">
        <f t="shared" si="28"/>
        <v>2.6742725817712949</v>
      </c>
      <c r="DI28" s="55">
        <f t="shared" si="29"/>
        <v>2842</v>
      </c>
      <c r="DJ28" s="61"/>
      <c r="DK28" s="62"/>
      <c r="DL28" s="58"/>
      <c r="DM28" s="58"/>
      <c r="DN28" s="59"/>
      <c r="DO28" s="54">
        <f t="shared" si="30"/>
        <v>2.6742725817712949</v>
      </c>
      <c r="DP28" s="55">
        <f t="shared" si="31"/>
        <v>2842</v>
      </c>
      <c r="DQ28" s="61"/>
      <c r="DR28" s="62"/>
      <c r="DS28" s="58"/>
      <c r="DT28" s="58"/>
      <c r="DU28" s="59"/>
      <c r="DV28" s="54">
        <f t="shared" si="32"/>
        <v>2.6742725817712949</v>
      </c>
      <c r="DW28" s="55">
        <f t="shared" si="33"/>
        <v>2842</v>
      </c>
      <c r="DX28" s="61"/>
      <c r="DY28" s="62"/>
      <c r="DZ28" s="58"/>
      <c r="EA28" s="58"/>
      <c r="EB28" s="59"/>
      <c r="EC28" s="54">
        <f t="shared" si="34"/>
        <v>2.6742725817712949</v>
      </c>
      <c r="ED28" s="55">
        <f t="shared" si="35"/>
        <v>2842</v>
      </c>
      <c r="EE28" s="61"/>
      <c r="EF28" s="62"/>
      <c r="EG28" s="58"/>
      <c r="EH28" s="58"/>
      <c r="EI28" s="59"/>
      <c r="EJ28" s="54">
        <f t="shared" si="36"/>
        <v>2.6742725817712949</v>
      </c>
      <c r="EK28" s="55">
        <f t="shared" si="37"/>
        <v>2842</v>
      </c>
      <c r="EL28" s="61"/>
      <c r="EM28" s="62"/>
      <c r="EN28" s="58"/>
      <c r="EO28" s="58"/>
      <c r="EP28" s="59"/>
      <c r="EQ28" s="54">
        <f t="shared" si="38"/>
        <v>2.6742725817712949</v>
      </c>
      <c r="ER28" s="55">
        <f t="shared" si="39"/>
        <v>2842</v>
      </c>
      <c r="ES28" s="61"/>
      <c r="ET28" s="62"/>
      <c r="EU28" s="58"/>
      <c r="EV28" s="58"/>
      <c r="EW28" s="59"/>
      <c r="EX28" s="54">
        <f t="shared" si="40"/>
        <v>2.6742725817712949</v>
      </c>
      <c r="EY28" s="55">
        <f t="shared" si="41"/>
        <v>2842</v>
      </c>
      <c r="EZ28" s="61"/>
      <c r="FA28" s="62"/>
      <c r="FB28" s="58"/>
      <c r="FC28" s="58"/>
      <c r="FD28" s="59"/>
      <c r="FE28" s="54">
        <f t="shared" si="42"/>
        <v>2.6742725817712949</v>
      </c>
      <c r="FF28" s="55">
        <f t="shared" si="43"/>
        <v>2842</v>
      </c>
      <c r="FG28" s="61"/>
      <c r="FH28" s="62"/>
      <c r="FI28" s="58"/>
      <c r="FJ28" s="58"/>
      <c r="FK28" s="59"/>
      <c r="FL28" s="54">
        <f t="shared" si="44"/>
        <v>2.6742725817712949</v>
      </c>
      <c r="FM28" s="55">
        <f t="shared" si="45"/>
        <v>2842</v>
      </c>
      <c r="FN28" s="61"/>
      <c r="FO28" s="62"/>
      <c r="FP28" s="58"/>
      <c r="FQ28" s="58"/>
      <c r="FR28" s="59"/>
      <c r="FS28" s="54">
        <f t="shared" si="46"/>
        <v>2.6742725817712949</v>
      </c>
      <c r="FT28" s="55">
        <f t="shared" si="47"/>
        <v>2842</v>
      </c>
      <c r="FU28" s="61"/>
      <c r="FV28" s="62"/>
      <c r="FW28" s="58"/>
      <c r="FX28" s="58"/>
      <c r="FY28" s="59"/>
      <c r="FZ28" s="54">
        <f t="shared" si="48"/>
        <v>2.6742725817712949</v>
      </c>
      <c r="GA28" s="55">
        <f t="shared" si="49"/>
        <v>2842</v>
      </c>
      <c r="GB28" s="61"/>
      <c r="GC28" s="62"/>
      <c r="GD28" s="58"/>
      <c r="GE28" s="58"/>
      <c r="GF28" s="59"/>
      <c r="GG28" s="54">
        <f t="shared" si="50"/>
        <v>2.6742725817712949</v>
      </c>
      <c r="GH28" s="55">
        <f t="shared" si="51"/>
        <v>2842</v>
      </c>
      <c r="GI28" s="61"/>
      <c r="GJ28" s="62"/>
      <c r="GK28" s="58"/>
      <c r="GL28" s="58"/>
      <c r="GM28" s="59"/>
      <c r="GN28" s="54">
        <f t="shared" si="52"/>
        <v>2.6742725817712949</v>
      </c>
      <c r="GO28" s="55">
        <f t="shared" si="53"/>
        <v>2842</v>
      </c>
      <c r="GP28" s="61"/>
      <c r="GQ28" s="62"/>
      <c r="GR28" s="58"/>
      <c r="GS28" s="58"/>
      <c r="GT28" s="59"/>
      <c r="GU28" s="54">
        <f t="shared" si="54"/>
        <v>2.6742725817712949</v>
      </c>
      <c r="GV28" s="55">
        <f t="shared" si="55"/>
        <v>2842</v>
      </c>
    </row>
    <row r="29" spans="1:204" s="60" customFormat="1">
      <c r="A29" s="57">
        <v>26</v>
      </c>
      <c r="B29" s="61"/>
      <c r="C29" s="62"/>
      <c r="D29" s="58"/>
      <c r="E29" s="58"/>
      <c r="F29" s="59">
        <v>48</v>
      </c>
      <c r="G29" s="54">
        <f t="shared" si="57"/>
        <v>1.3</v>
      </c>
      <c r="H29" s="55">
        <f t="shared" si="56"/>
        <v>3020</v>
      </c>
      <c r="I29" s="61">
        <v>3</v>
      </c>
      <c r="J29" s="62"/>
      <c r="K29" s="58"/>
      <c r="L29" s="58">
        <v>20</v>
      </c>
      <c r="M29" s="59"/>
      <c r="N29" s="54">
        <f t="shared" si="0"/>
        <v>1.4250169113333531</v>
      </c>
      <c r="O29" s="55">
        <f t="shared" si="1"/>
        <v>2842</v>
      </c>
      <c r="P29" s="61">
        <v>2</v>
      </c>
      <c r="Q29" s="62"/>
      <c r="R29" s="58">
        <v>20</v>
      </c>
      <c r="S29" s="58"/>
      <c r="T29" s="59"/>
      <c r="U29" s="54">
        <f t="shared" si="2"/>
        <v>1.6288278786911212</v>
      </c>
      <c r="V29" s="55">
        <f t="shared" si="3"/>
        <v>2842</v>
      </c>
      <c r="W29" s="61">
        <v>3</v>
      </c>
      <c r="X29" s="62"/>
      <c r="Y29" s="58">
        <v>20</v>
      </c>
      <c r="Z29" s="58"/>
      <c r="AA29" s="59"/>
      <c r="AB29" s="54">
        <f t="shared" si="4"/>
        <v>1.8509087534813569</v>
      </c>
      <c r="AC29" s="55">
        <f t="shared" si="5"/>
        <v>2842</v>
      </c>
      <c r="AD29" s="61"/>
      <c r="AE29" s="62"/>
      <c r="AF29" s="58">
        <v>20</v>
      </c>
      <c r="AG29" s="58"/>
      <c r="AH29" s="59"/>
      <c r="AI29" s="54">
        <f t="shared" si="6"/>
        <v>2.0093832838770687</v>
      </c>
      <c r="AJ29" s="55">
        <f t="shared" si="7"/>
        <v>2842</v>
      </c>
      <c r="AK29" s="61"/>
      <c r="AL29" s="62"/>
      <c r="AM29" s="58">
        <v>20</v>
      </c>
      <c r="AN29" s="58"/>
      <c r="AO29" s="59"/>
      <c r="AP29" s="54">
        <f t="shared" si="8"/>
        <v>2.1478285824208911</v>
      </c>
      <c r="AQ29" s="55">
        <f t="shared" si="9"/>
        <v>2842</v>
      </c>
      <c r="AR29" s="61">
        <v>5</v>
      </c>
      <c r="AS29" s="62"/>
      <c r="AT29" s="58"/>
      <c r="AU29" s="58"/>
      <c r="AV29" s="59"/>
      <c r="AW29" s="54">
        <f t="shared" si="10"/>
        <v>2.2984538192530244</v>
      </c>
      <c r="AX29" s="55">
        <f t="shared" si="11"/>
        <v>2842</v>
      </c>
      <c r="AY29" s="61">
        <v>5</v>
      </c>
      <c r="AZ29" s="62"/>
      <c r="BA29" s="58"/>
      <c r="BB29" s="58"/>
      <c r="BC29" s="59"/>
      <c r="BD29" s="54">
        <f t="shared" si="12"/>
        <v>2.4429890869410014</v>
      </c>
      <c r="BE29" s="55">
        <f t="shared" si="13"/>
        <v>2842</v>
      </c>
      <c r="BF29" s="61">
        <v>6</v>
      </c>
      <c r="BG29" s="62"/>
      <c r="BH29" s="58"/>
      <c r="BI29" s="58"/>
      <c r="BJ29" s="59"/>
      <c r="BK29" s="54">
        <f t="shared" si="14"/>
        <v>2.6417927463357942</v>
      </c>
      <c r="BL29" s="55">
        <f t="shared" si="15"/>
        <v>2842</v>
      </c>
      <c r="BM29" s="61"/>
      <c r="BN29" s="62"/>
      <c r="BO29" s="58"/>
      <c r="BP29" s="58"/>
      <c r="BQ29" s="59"/>
      <c r="BR29" s="54">
        <f t="shared" si="16"/>
        <v>2.6742725817712949</v>
      </c>
      <c r="BS29" s="55">
        <f t="shared" si="17"/>
        <v>2842</v>
      </c>
      <c r="BT29" s="61"/>
      <c r="BU29" s="62"/>
      <c r="BV29" s="58"/>
      <c r="BW29" s="58"/>
      <c r="BX29" s="59"/>
      <c r="BY29" s="54">
        <f t="shared" si="18"/>
        <v>2.6742725817712949</v>
      </c>
      <c r="BZ29" s="55">
        <f t="shared" si="19"/>
        <v>2842</v>
      </c>
      <c r="CA29" s="61"/>
      <c r="CB29" s="62"/>
      <c r="CC29" s="58"/>
      <c r="CD29" s="58"/>
      <c r="CE29" s="59"/>
      <c r="CF29" s="54">
        <f t="shared" si="20"/>
        <v>2.6742725817712949</v>
      </c>
      <c r="CG29" s="55">
        <f t="shared" si="21"/>
        <v>2842</v>
      </c>
      <c r="CH29" s="61"/>
      <c r="CI29" s="62"/>
      <c r="CJ29" s="58"/>
      <c r="CK29" s="58"/>
      <c r="CL29" s="59"/>
      <c r="CM29" s="54">
        <f t="shared" si="22"/>
        <v>2.6742725817712949</v>
      </c>
      <c r="CN29" s="55">
        <f t="shared" si="23"/>
        <v>2842</v>
      </c>
      <c r="CO29" s="61"/>
      <c r="CP29" s="62"/>
      <c r="CQ29" s="58"/>
      <c r="CR29" s="58"/>
      <c r="CS29" s="59"/>
      <c r="CT29" s="54">
        <f t="shared" si="24"/>
        <v>2.6742725817712949</v>
      </c>
      <c r="CU29" s="55">
        <f t="shared" si="25"/>
        <v>2842</v>
      </c>
      <c r="CV29" s="61"/>
      <c r="CW29" s="62"/>
      <c r="CX29" s="58"/>
      <c r="CY29" s="58"/>
      <c r="CZ29" s="59"/>
      <c r="DA29" s="54">
        <f t="shared" si="26"/>
        <v>2.6742725817712949</v>
      </c>
      <c r="DB29" s="55">
        <f t="shared" si="27"/>
        <v>2842</v>
      </c>
      <c r="DC29" s="61"/>
      <c r="DD29" s="62"/>
      <c r="DE29" s="58"/>
      <c r="DF29" s="58"/>
      <c r="DG29" s="59"/>
      <c r="DH29" s="54">
        <f t="shared" si="28"/>
        <v>2.6742725817712949</v>
      </c>
      <c r="DI29" s="55">
        <f t="shared" si="29"/>
        <v>2842</v>
      </c>
      <c r="DJ29" s="61"/>
      <c r="DK29" s="62"/>
      <c r="DL29" s="58"/>
      <c r="DM29" s="58"/>
      <c r="DN29" s="59"/>
      <c r="DO29" s="54">
        <f t="shared" si="30"/>
        <v>2.6742725817712949</v>
      </c>
      <c r="DP29" s="55">
        <f t="shared" si="31"/>
        <v>2842</v>
      </c>
      <c r="DQ29" s="61"/>
      <c r="DR29" s="62"/>
      <c r="DS29" s="58"/>
      <c r="DT29" s="58"/>
      <c r="DU29" s="59"/>
      <c r="DV29" s="54">
        <f t="shared" si="32"/>
        <v>2.6742725817712949</v>
      </c>
      <c r="DW29" s="55">
        <f t="shared" si="33"/>
        <v>2842</v>
      </c>
      <c r="DX29" s="61"/>
      <c r="DY29" s="62"/>
      <c r="DZ29" s="58"/>
      <c r="EA29" s="58"/>
      <c r="EB29" s="59"/>
      <c r="EC29" s="54">
        <f t="shared" si="34"/>
        <v>2.6742725817712949</v>
      </c>
      <c r="ED29" s="55">
        <f t="shared" si="35"/>
        <v>2842</v>
      </c>
      <c r="EE29" s="61"/>
      <c r="EF29" s="62"/>
      <c r="EG29" s="58"/>
      <c r="EH29" s="58"/>
      <c r="EI29" s="59"/>
      <c r="EJ29" s="54">
        <f t="shared" si="36"/>
        <v>2.6742725817712949</v>
      </c>
      <c r="EK29" s="55">
        <f t="shared" si="37"/>
        <v>2842</v>
      </c>
      <c r="EL29" s="61"/>
      <c r="EM29" s="62"/>
      <c r="EN29" s="58"/>
      <c r="EO29" s="58"/>
      <c r="EP29" s="59"/>
      <c r="EQ29" s="54">
        <f t="shared" si="38"/>
        <v>2.6742725817712949</v>
      </c>
      <c r="ER29" s="55">
        <f t="shared" si="39"/>
        <v>2842</v>
      </c>
      <c r="ES29" s="61"/>
      <c r="ET29" s="62"/>
      <c r="EU29" s="58"/>
      <c r="EV29" s="58"/>
      <c r="EW29" s="59"/>
      <c r="EX29" s="54">
        <f t="shared" si="40"/>
        <v>2.6742725817712949</v>
      </c>
      <c r="EY29" s="55">
        <f t="shared" si="41"/>
        <v>2842</v>
      </c>
      <c r="EZ29" s="61"/>
      <c r="FA29" s="62"/>
      <c r="FB29" s="58"/>
      <c r="FC29" s="58"/>
      <c r="FD29" s="59"/>
      <c r="FE29" s="54">
        <f t="shared" si="42"/>
        <v>2.6742725817712949</v>
      </c>
      <c r="FF29" s="55">
        <f t="shared" si="43"/>
        <v>2842</v>
      </c>
      <c r="FG29" s="61"/>
      <c r="FH29" s="62"/>
      <c r="FI29" s="58"/>
      <c r="FJ29" s="58"/>
      <c r="FK29" s="59"/>
      <c r="FL29" s="54">
        <f t="shared" si="44"/>
        <v>2.6742725817712949</v>
      </c>
      <c r="FM29" s="55">
        <f t="shared" si="45"/>
        <v>2842</v>
      </c>
      <c r="FN29" s="61"/>
      <c r="FO29" s="62"/>
      <c r="FP29" s="58"/>
      <c r="FQ29" s="58"/>
      <c r="FR29" s="59"/>
      <c r="FS29" s="54">
        <f t="shared" si="46"/>
        <v>2.6742725817712949</v>
      </c>
      <c r="FT29" s="55">
        <f t="shared" si="47"/>
        <v>2842</v>
      </c>
      <c r="FU29" s="61"/>
      <c r="FV29" s="62"/>
      <c r="FW29" s="58"/>
      <c r="FX29" s="58"/>
      <c r="FY29" s="59"/>
      <c r="FZ29" s="54">
        <f t="shared" si="48"/>
        <v>2.6742725817712949</v>
      </c>
      <c r="GA29" s="55">
        <f t="shared" si="49"/>
        <v>2842</v>
      </c>
      <c r="GB29" s="61"/>
      <c r="GC29" s="62"/>
      <c r="GD29" s="58"/>
      <c r="GE29" s="58"/>
      <c r="GF29" s="59"/>
      <c r="GG29" s="54">
        <f t="shared" si="50"/>
        <v>2.6742725817712949</v>
      </c>
      <c r="GH29" s="55">
        <f t="shared" si="51"/>
        <v>2842</v>
      </c>
      <c r="GI29" s="61"/>
      <c r="GJ29" s="62"/>
      <c r="GK29" s="58"/>
      <c r="GL29" s="58"/>
      <c r="GM29" s="59"/>
      <c r="GN29" s="54">
        <f t="shared" si="52"/>
        <v>2.6742725817712949</v>
      </c>
      <c r="GO29" s="55">
        <f t="shared" si="53"/>
        <v>2842</v>
      </c>
      <c r="GP29" s="61"/>
      <c r="GQ29" s="62"/>
      <c r="GR29" s="58"/>
      <c r="GS29" s="58"/>
      <c r="GT29" s="59"/>
      <c r="GU29" s="54">
        <f t="shared" si="54"/>
        <v>2.6742725817712949</v>
      </c>
      <c r="GV29" s="55">
        <f t="shared" si="55"/>
        <v>2842</v>
      </c>
    </row>
    <row r="30" spans="1:204" s="60" customFormat="1">
      <c r="A30" s="57">
        <v>27</v>
      </c>
      <c r="B30" s="61"/>
      <c r="C30" s="62"/>
      <c r="D30" s="58"/>
      <c r="E30" s="58"/>
      <c r="F30" s="59">
        <v>45</v>
      </c>
      <c r="G30" s="54">
        <f t="shared" si="57"/>
        <v>1.3</v>
      </c>
      <c r="H30" s="55">
        <f t="shared" si="56"/>
        <v>2975</v>
      </c>
      <c r="I30" s="61"/>
      <c r="J30" s="62"/>
      <c r="K30" s="58"/>
      <c r="L30" s="58">
        <v>20</v>
      </c>
      <c r="M30" s="59"/>
      <c r="N30" s="54">
        <f t="shared" si="0"/>
        <v>1.428535560172199</v>
      </c>
      <c r="O30" s="55">
        <f t="shared" si="1"/>
        <v>2842</v>
      </c>
      <c r="P30" s="61">
        <v>3</v>
      </c>
      <c r="Q30" s="62"/>
      <c r="R30" s="58">
        <v>20</v>
      </c>
      <c r="S30" s="58"/>
      <c r="T30" s="59"/>
      <c r="U30" s="54">
        <f t="shared" si="2"/>
        <v>1.6372185028452924</v>
      </c>
      <c r="V30" s="55">
        <f t="shared" si="3"/>
        <v>2842</v>
      </c>
      <c r="W30" s="61">
        <v>4</v>
      </c>
      <c r="X30" s="62"/>
      <c r="Y30" s="58">
        <v>20</v>
      </c>
      <c r="Z30" s="58"/>
      <c r="AA30" s="59"/>
      <c r="AB30" s="54">
        <f t="shared" si="4"/>
        <v>1.8609233694073026</v>
      </c>
      <c r="AC30" s="55">
        <f t="shared" si="5"/>
        <v>2842</v>
      </c>
      <c r="AD30" s="61"/>
      <c r="AE30" s="62"/>
      <c r="AF30" s="58">
        <v>30</v>
      </c>
      <c r="AG30" s="58"/>
      <c r="AH30" s="59"/>
      <c r="AI30" s="54">
        <f t="shared" si="6"/>
        <v>2.0146612571353377</v>
      </c>
      <c r="AJ30" s="55">
        <f t="shared" si="7"/>
        <v>2842</v>
      </c>
      <c r="AK30" s="61">
        <v>3</v>
      </c>
      <c r="AL30" s="62"/>
      <c r="AM30" s="58"/>
      <c r="AN30" s="58"/>
      <c r="AO30" s="59"/>
      <c r="AP30" s="54">
        <f t="shared" si="8"/>
        <v>2.1527005577362166</v>
      </c>
      <c r="AQ30" s="55">
        <f t="shared" si="9"/>
        <v>2842</v>
      </c>
      <c r="AR30" s="61"/>
      <c r="AS30" s="62"/>
      <c r="AT30" s="58"/>
      <c r="AU30" s="58"/>
      <c r="AV30" s="59"/>
      <c r="AW30" s="54">
        <f t="shared" si="10"/>
        <v>2.2984538192530244</v>
      </c>
      <c r="AX30" s="55">
        <f t="shared" si="11"/>
        <v>2842</v>
      </c>
      <c r="AY30" s="61">
        <v>3</v>
      </c>
      <c r="AZ30" s="62"/>
      <c r="BA30" s="58"/>
      <c r="BB30" s="58"/>
      <c r="BC30" s="59"/>
      <c r="BD30" s="54">
        <f t="shared" si="12"/>
        <v>2.4478610622563264</v>
      </c>
      <c r="BE30" s="55">
        <f t="shared" si="13"/>
        <v>2842</v>
      </c>
      <c r="BF30" s="61">
        <v>5</v>
      </c>
      <c r="BG30" s="62"/>
      <c r="BH30" s="58"/>
      <c r="BI30" s="58"/>
      <c r="BJ30" s="59"/>
      <c r="BK30" s="54">
        <f t="shared" si="14"/>
        <v>2.6499127051946694</v>
      </c>
      <c r="BL30" s="55">
        <f t="shared" si="15"/>
        <v>2842</v>
      </c>
      <c r="BM30" s="61"/>
      <c r="BN30" s="62"/>
      <c r="BO30" s="58"/>
      <c r="BP30" s="58"/>
      <c r="BQ30" s="59"/>
      <c r="BR30" s="54">
        <f t="shared" si="16"/>
        <v>2.6742725817712949</v>
      </c>
      <c r="BS30" s="55">
        <f t="shared" si="17"/>
        <v>2842</v>
      </c>
      <c r="BT30" s="61"/>
      <c r="BU30" s="62"/>
      <c r="BV30" s="58"/>
      <c r="BW30" s="58"/>
      <c r="BX30" s="59"/>
      <c r="BY30" s="54">
        <f t="shared" si="18"/>
        <v>2.6742725817712949</v>
      </c>
      <c r="BZ30" s="55">
        <f t="shared" si="19"/>
        <v>2842</v>
      </c>
      <c r="CA30" s="61"/>
      <c r="CB30" s="62"/>
      <c r="CC30" s="58"/>
      <c r="CD30" s="58"/>
      <c r="CE30" s="59"/>
      <c r="CF30" s="54">
        <f t="shared" si="20"/>
        <v>2.6742725817712949</v>
      </c>
      <c r="CG30" s="55">
        <f t="shared" si="21"/>
        <v>2842</v>
      </c>
      <c r="CH30" s="61"/>
      <c r="CI30" s="62"/>
      <c r="CJ30" s="58"/>
      <c r="CK30" s="58"/>
      <c r="CL30" s="59"/>
      <c r="CM30" s="54">
        <f t="shared" si="22"/>
        <v>2.6742725817712949</v>
      </c>
      <c r="CN30" s="55">
        <f t="shared" si="23"/>
        <v>2842</v>
      </c>
      <c r="CO30" s="61"/>
      <c r="CP30" s="62"/>
      <c r="CQ30" s="58"/>
      <c r="CR30" s="58"/>
      <c r="CS30" s="59"/>
      <c r="CT30" s="54">
        <f t="shared" si="24"/>
        <v>2.6742725817712949</v>
      </c>
      <c r="CU30" s="55">
        <f t="shared" si="25"/>
        <v>2842</v>
      </c>
      <c r="CV30" s="61"/>
      <c r="CW30" s="62"/>
      <c r="CX30" s="58"/>
      <c r="CY30" s="58"/>
      <c r="CZ30" s="59"/>
      <c r="DA30" s="54">
        <f t="shared" si="26"/>
        <v>2.6742725817712949</v>
      </c>
      <c r="DB30" s="55">
        <f t="shared" si="27"/>
        <v>2842</v>
      </c>
      <c r="DC30" s="61"/>
      <c r="DD30" s="62"/>
      <c r="DE30" s="58"/>
      <c r="DF30" s="58"/>
      <c r="DG30" s="59"/>
      <c r="DH30" s="54">
        <f t="shared" si="28"/>
        <v>2.6742725817712949</v>
      </c>
      <c r="DI30" s="55">
        <f t="shared" si="29"/>
        <v>2842</v>
      </c>
      <c r="DJ30" s="61"/>
      <c r="DK30" s="62"/>
      <c r="DL30" s="58"/>
      <c r="DM30" s="58"/>
      <c r="DN30" s="59"/>
      <c r="DO30" s="54">
        <f t="shared" si="30"/>
        <v>2.6742725817712949</v>
      </c>
      <c r="DP30" s="55">
        <f t="shared" si="31"/>
        <v>2842</v>
      </c>
      <c r="DQ30" s="61"/>
      <c r="DR30" s="62"/>
      <c r="DS30" s="58"/>
      <c r="DT30" s="58"/>
      <c r="DU30" s="59"/>
      <c r="DV30" s="54">
        <f t="shared" si="32"/>
        <v>2.6742725817712949</v>
      </c>
      <c r="DW30" s="55">
        <f t="shared" si="33"/>
        <v>2842</v>
      </c>
      <c r="DX30" s="61"/>
      <c r="DY30" s="62"/>
      <c r="DZ30" s="58"/>
      <c r="EA30" s="58"/>
      <c r="EB30" s="59"/>
      <c r="EC30" s="54">
        <f t="shared" si="34"/>
        <v>2.6742725817712949</v>
      </c>
      <c r="ED30" s="55">
        <f t="shared" si="35"/>
        <v>2842</v>
      </c>
      <c r="EE30" s="61"/>
      <c r="EF30" s="62"/>
      <c r="EG30" s="58"/>
      <c r="EH30" s="58"/>
      <c r="EI30" s="59"/>
      <c r="EJ30" s="54">
        <f t="shared" si="36"/>
        <v>2.6742725817712949</v>
      </c>
      <c r="EK30" s="55">
        <f t="shared" si="37"/>
        <v>2842</v>
      </c>
      <c r="EL30" s="61"/>
      <c r="EM30" s="62"/>
      <c r="EN30" s="58"/>
      <c r="EO30" s="58"/>
      <c r="EP30" s="59"/>
      <c r="EQ30" s="54">
        <f t="shared" si="38"/>
        <v>2.6742725817712949</v>
      </c>
      <c r="ER30" s="55">
        <f t="shared" si="39"/>
        <v>2842</v>
      </c>
      <c r="ES30" s="61"/>
      <c r="ET30" s="62"/>
      <c r="EU30" s="58"/>
      <c r="EV30" s="58"/>
      <c r="EW30" s="59"/>
      <c r="EX30" s="54">
        <f t="shared" si="40"/>
        <v>2.6742725817712949</v>
      </c>
      <c r="EY30" s="55">
        <f t="shared" si="41"/>
        <v>2842</v>
      </c>
      <c r="EZ30" s="61"/>
      <c r="FA30" s="62"/>
      <c r="FB30" s="58"/>
      <c r="FC30" s="58"/>
      <c r="FD30" s="59"/>
      <c r="FE30" s="54">
        <f t="shared" si="42"/>
        <v>2.6742725817712949</v>
      </c>
      <c r="FF30" s="55">
        <f t="shared" si="43"/>
        <v>2842</v>
      </c>
      <c r="FG30" s="61"/>
      <c r="FH30" s="62"/>
      <c r="FI30" s="58"/>
      <c r="FJ30" s="58"/>
      <c r="FK30" s="59"/>
      <c r="FL30" s="54">
        <f t="shared" si="44"/>
        <v>2.6742725817712949</v>
      </c>
      <c r="FM30" s="55">
        <f t="shared" si="45"/>
        <v>2842</v>
      </c>
      <c r="FN30" s="61"/>
      <c r="FO30" s="62"/>
      <c r="FP30" s="58"/>
      <c r="FQ30" s="58"/>
      <c r="FR30" s="59"/>
      <c r="FS30" s="54">
        <f t="shared" si="46"/>
        <v>2.6742725817712949</v>
      </c>
      <c r="FT30" s="55">
        <f t="shared" si="47"/>
        <v>2842</v>
      </c>
      <c r="FU30" s="61"/>
      <c r="FV30" s="62"/>
      <c r="FW30" s="58"/>
      <c r="FX30" s="58"/>
      <c r="FY30" s="59"/>
      <c r="FZ30" s="54">
        <f t="shared" si="48"/>
        <v>2.6742725817712949</v>
      </c>
      <c r="GA30" s="55">
        <f t="shared" si="49"/>
        <v>2842</v>
      </c>
      <c r="GB30" s="61"/>
      <c r="GC30" s="62"/>
      <c r="GD30" s="58"/>
      <c r="GE30" s="58"/>
      <c r="GF30" s="59"/>
      <c r="GG30" s="54">
        <f t="shared" si="50"/>
        <v>2.6742725817712949</v>
      </c>
      <c r="GH30" s="55">
        <f t="shared" si="51"/>
        <v>2842</v>
      </c>
      <c r="GI30" s="61"/>
      <c r="GJ30" s="62"/>
      <c r="GK30" s="58"/>
      <c r="GL30" s="58"/>
      <c r="GM30" s="59"/>
      <c r="GN30" s="54">
        <f t="shared" si="52"/>
        <v>2.6742725817712949</v>
      </c>
      <c r="GO30" s="55">
        <f t="shared" si="53"/>
        <v>2842</v>
      </c>
      <c r="GP30" s="61"/>
      <c r="GQ30" s="62"/>
      <c r="GR30" s="58"/>
      <c r="GS30" s="58"/>
      <c r="GT30" s="59"/>
      <c r="GU30" s="54">
        <f t="shared" si="54"/>
        <v>2.6742725817712949</v>
      </c>
      <c r="GV30" s="55">
        <f t="shared" si="55"/>
        <v>2842</v>
      </c>
    </row>
    <row r="31" spans="1:204" s="60" customFormat="1">
      <c r="A31" s="57">
        <v>28</v>
      </c>
      <c r="B31" s="61"/>
      <c r="C31" s="62"/>
      <c r="D31" s="58"/>
      <c r="E31" s="58"/>
      <c r="F31" s="59">
        <v>35</v>
      </c>
      <c r="G31" s="54">
        <f t="shared" si="57"/>
        <v>1.3</v>
      </c>
      <c r="H31" s="55">
        <f t="shared" si="56"/>
        <v>2940</v>
      </c>
      <c r="I31" s="61">
        <v>3</v>
      </c>
      <c r="J31" s="62"/>
      <c r="K31" s="58"/>
      <c r="L31" s="58">
        <v>20</v>
      </c>
      <c r="M31" s="59"/>
      <c r="N31" s="54">
        <f t="shared" si="0"/>
        <v>1.4369261843263699</v>
      </c>
      <c r="O31" s="55">
        <f t="shared" si="1"/>
        <v>2842</v>
      </c>
      <c r="P31" s="61">
        <v>4</v>
      </c>
      <c r="Q31" s="62"/>
      <c r="R31" s="58">
        <v>20</v>
      </c>
      <c r="S31" s="58"/>
      <c r="T31" s="59"/>
      <c r="U31" s="54">
        <f t="shared" si="2"/>
        <v>1.6472331187712381</v>
      </c>
      <c r="V31" s="55">
        <f t="shared" si="3"/>
        <v>2842</v>
      </c>
      <c r="W31" s="61">
        <v>3</v>
      </c>
      <c r="X31" s="62"/>
      <c r="Y31" s="58"/>
      <c r="Z31" s="58"/>
      <c r="AA31" s="59"/>
      <c r="AB31" s="54">
        <f t="shared" si="4"/>
        <v>1.8657953447226279</v>
      </c>
      <c r="AC31" s="55">
        <f t="shared" si="5"/>
        <v>2842</v>
      </c>
      <c r="AD31" s="61"/>
      <c r="AE31" s="62"/>
      <c r="AF31" s="58">
        <v>20</v>
      </c>
      <c r="AG31" s="58"/>
      <c r="AH31" s="59"/>
      <c r="AI31" s="54">
        <f t="shared" si="6"/>
        <v>2.0181799059741836</v>
      </c>
      <c r="AJ31" s="55">
        <f t="shared" si="7"/>
        <v>2842</v>
      </c>
      <c r="AK31" s="61"/>
      <c r="AL31" s="62"/>
      <c r="AM31" s="58"/>
      <c r="AN31" s="58"/>
      <c r="AO31" s="59"/>
      <c r="AP31" s="54">
        <f t="shared" si="8"/>
        <v>2.1527005577362166</v>
      </c>
      <c r="AQ31" s="55">
        <f t="shared" si="9"/>
        <v>2842</v>
      </c>
      <c r="AR31" s="61">
        <v>3</v>
      </c>
      <c r="AS31" s="62"/>
      <c r="AT31" s="58"/>
      <c r="AU31" s="58"/>
      <c r="AV31" s="59"/>
      <c r="AW31" s="54">
        <f t="shared" si="10"/>
        <v>2.3033257945683494</v>
      </c>
      <c r="AX31" s="55">
        <f t="shared" si="11"/>
        <v>2842</v>
      </c>
      <c r="AY31" s="61"/>
      <c r="AZ31" s="62"/>
      <c r="BA31" s="58"/>
      <c r="BB31" s="58"/>
      <c r="BC31" s="59"/>
      <c r="BD31" s="54">
        <f t="shared" si="12"/>
        <v>2.4478610622563264</v>
      </c>
      <c r="BE31" s="55">
        <f t="shared" si="13"/>
        <v>2842</v>
      </c>
      <c r="BF31" s="61">
        <v>4</v>
      </c>
      <c r="BG31" s="62"/>
      <c r="BH31" s="58"/>
      <c r="BI31" s="58"/>
      <c r="BJ31" s="59"/>
      <c r="BK31" s="54">
        <f t="shared" si="14"/>
        <v>2.6564086722817692</v>
      </c>
      <c r="BL31" s="55">
        <f t="shared" si="15"/>
        <v>2842</v>
      </c>
      <c r="BM31" s="61"/>
      <c r="BN31" s="62"/>
      <c r="BO31" s="58"/>
      <c r="BP31" s="58"/>
      <c r="BQ31" s="59"/>
      <c r="BR31" s="54">
        <f t="shared" si="16"/>
        <v>2.6742725817712949</v>
      </c>
      <c r="BS31" s="55">
        <f t="shared" si="17"/>
        <v>2842</v>
      </c>
      <c r="BT31" s="61"/>
      <c r="BU31" s="62"/>
      <c r="BV31" s="58"/>
      <c r="BW31" s="58"/>
      <c r="BX31" s="59"/>
      <c r="BY31" s="54">
        <f t="shared" si="18"/>
        <v>2.6742725817712949</v>
      </c>
      <c r="BZ31" s="55">
        <f t="shared" si="19"/>
        <v>2842</v>
      </c>
      <c r="CA31" s="61"/>
      <c r="CB31" s="62"/>
      <c r="CC31" s="58"/>
      <c r="CD31" s="58"/>
      <c r="CE31" s="59"/>
      <c r="CF31" s="54">
        <f t="shared" si="20"/>
        <v>2.6742725817712949</v>
      </c>
      <c r="CG31" s="55">
        <f t="shared" si="21"/>
        <v>2842</v>
      </c>
      <c r="CH31" s="61"/>
      <c r="CI31" s="62"/>
      <c r="CJ31" s="58"/>
      <c r="CK31" s="58"/>
      <c r="CL31" s="59"/>
      <c r="CM31" s="54">
        <f t="shared" si="22"/>
        <v>2.6742725817712949</v>
      </c>
      <c r="CN31" s="55">
        <f t="shared" si="23"/>
        <v>2842</v>
      </c>
      <c r="CO31" s="61"/>
      <c r="CP31" s="62"/>
      <c r="CQ31" s="58"/>
      <c r="CR31" s="58"/>
      <c r="CS31" s="59"/>
      <c r="CT31" s="54">
        <f t="shared" si="24"/>
        <v>2.6742725817712949</v>
      </c>
      <c r="CU31" s="55">
        <f t="shared" si="25"/>
        <v>2842</v>
      </c>
      <c r="CV31" s="61"/>
      <c r="CW31" s="62"/>
      <c r="CX31" s="58"/>
      <c r="CY31" s="58"/>
      <c r="CZ31" s="59"/>
      <c r="DA31" s="54">
        <f t="shared" si="26"/>
        <v>2.6742725817712949</v>
      </c>
      <c r="DB31" s="55">
        <f t="shared" si="27"/>
        <v>2842</v>
      </c>
      <c r="DC31" s="61"/>
      <c r="DD31" s="62"/>
      <c r="DE31" s="58"/>
      <c r="DF31" s="58"/>
      <c r="DG31" s="59"/>
      <c r="DH31" s="54">
        <f t="shared" si="28"/>
        <v>2.6742725817712949</v>
      </c>
      <c r="DI31" s="55">
        <f t="shared" si="29"/>
        <v>2842</v>
      </c>
      <c r="DJ31" s="61"/>
      <c r="DK31" s="62"/>
      <c r="DL31" s="58"/>
      <c r="DM31" s="58"/>
      <c r="DN31" s="59"/>
      <c r="DO31" s="54">
        <f t="shared" si="30"/>
        <v>2.6742725817712949</v>
      </c>
      <c r="DP31" s="55">
        <f t="shared" si="31"/>
        <v>2842</v>
      </c>
      <c r="DQ31" s="61"/>
      <c r="DR31" s="62"/>
      <c r="DS31" s="58"/>
      <c r="DT31" s="58"/>
      <c r="DU31" s="59"/>
      <c r="DV31" s="54">
        <f t="shared" si="32"/>
        <v>2.6742725817712949</v>
      </c>
      <c r="DW31" s="55">
        <f t="shared" si="33"/>
        <v>2842</v>
      </c>
      <c r="DX31" s="61"/>
      <c r="DY31" s="62"/>
      <c r="DZ31" s="58"/>
      <c r="EA31" s="58"/>
      <c r="EB31" s="59"/>
      <c r="EC31" s="54">
        <f t="shared" si="34"/>
        <v>2.6742725817712949</v>
      </c>
      <c r="ED31" s="55">
        <f t="shared" si="35"/>
        <v>2842</v>
      </c>
      <c r="EE31" s="61"/>
      <c r="EF31" s="62"/>
      <c r="EG31" s="58"/>
      <c r="EH31" s="58"/>
      <c r="EI31" s="59"/>
      <c r="EJ31" s="54">
        <f t="shared" si="36"/>
        <v>2.6742725817712949</v>
      </c>
      <c r="EK31" s="55">
        <f t="shared" si="37"/>
        <v>2842</v>
      </c>
      <c r="EL31" s="61"/>
      <c r="EM31" s="62"/>
      <c r="EN31" s="58"/>
      <c r="EO31" s="58"/>
      <c r="EP31" s="59"/>
      <c r="EQ31" s="54">
        <f t="shared" si="38"/>
        <v>2.6742725817712949</v>
      </c>
      <c r="ER31" s="55">
        <f t="shared" si="39"/>
        <v>2842</v>
      </c>
      <c r="ES31" s="61"/>
      <c r="ET31" s="62"/>
      <c r="EU31" s="58"/>
      <c r="EV31" s="58"/>
      <c r="EW31" s="59"/>
      <c r="EX31" s="54">
        <f t="shared" si="40"/>
        <v>2.6742725817712949</v>
      </c>
      <c r="EY31" s="55">
        <f t="shared" si="41"/>
        <v>2842</v>
      </c>
      <c r="EZ31" s="61"/>
      <c r="FA31" s="62"/>
      <c r="FB31" s="58"/>
      <c r="FC31" s="58"/>
      <c r="FD31" s="59"/>
      <c r="FE31" s="54">
        <f t="shared" si="42"/>
        <v>2.6742725817712949</v>
      </c>
      <c r="FF31" s="55">
        <f t="shared" si="43"/>
        <v>2842</v>
      </c>
      <c r="FG31" s="61"/>
      <c r="FH31" s="62"/>
      <c r="FI31" s="58"/>
      <c r="FJ31" s="58"/>
      <c r="FK31" s="59"/>
      <c r="FL31" s="54">
        <f t="shared" si="44"/>
        <v>2.6742725817712949</v>
      </c>
      <c r="FM31" s="55">
        <f t="shared" si="45"/>
        <v>2842</v>
      </c>
      <c r="FN31" s="61"/>
      <c r="FO31" s="62"/>
      <c r="FP31" s="58"/>
      <c r="FQ31" s="58"/>
      <c r="FR31" s="59"/>
      <c r="FS31" s="54">
        <f t="shared" si="46"/>
        <v>2.6742725817712949</v>
      </c>
      <c r="FT31" s="55">
        <f t="shared" si="47"/>
        <v>2842</v>
      </c>
      <c r="FU31" s="61"/>
      <c r="FV31" s="62"/>
      <c r="FW31" s="58"/>
      <c r="FX31" s="58"/>
      <c r="FY31" s="59"/>
      <c r="FZ31" s="54">
        <f t="shared" si="48"/>
        <v>2.6742725817712949</v>
      </c>
      <c r="GA31" s="55">
        <f t="shared" si="49"/>
        <v>2842</v>
      </c>
      <c r="GB31" s="61"/>
      <c r="GC31" s="62"/>
      <c r="GD31" s="58"/>
      <c r="GE31" s="58"/>
      <c r="GF31" s="59"/>
      <c r="GG31" s="54">
        <f t="shared" si="50"/>
        <v>2.6742725817712949</v>
      </c>
      <c r="GH31" s="55">
        <f t="shared" si="51"/>
        <v>2842</v>
      </c>
      <c r="GI31" s="61"/>
      <c r="GJ31" s="62"/>
      <c r="GK31" s="58"/>
      <c r="GL31" s="58"/>
      <c r="GM31" s="59"/>
      <c r="GN31" s="54">
        <f t="shared" si="52"/>
        <v>2.6742725817712949</v>
      </c>
      <c r="GO31" s="55">
        <f t="shared" si="53"/>
        <v>2842</v>
      </c>
      <c r="GP31" s="61"/>
      <c r="GQ31" s="62"/>
      <c r="GR31" s="58"/>
      <c r="GS31" s="58"/>
      <c r="GT31" s="59"/>
      <c r="GU31" s="54">
        <f t="shared" si="54"/>
        <v>2.6742725817712949</v>
      </c>
      <c r="GV31" s="55">
        <f t="shared" si="55"/>
        <v>2842</v>
      </c>
    </row>
    <row r="32" spans="1:204" s="60" customFormat="1">
      <c r="A32" s="57">
        <v>29</v>
      </c>
      <c r="B32" s="61"/>
      <c r="C32" s="62"/>
      <c r="D32" s="58"/>
      <c r="E32" s="58"/>
      <c r="F32" s="59">
        <v>36</v>
      </c>
      <c r="G32" s="54">
        <f t="shared" si="57"/>
        <v>1.3</v>
      </c>
      <c r="H32" s="55">
        <f t="shared" si="56"/>
        <v>2904</v>
      </c>
      <c r="I32" s="61">
        <v>3</v>
      </c>
      <c r="J32" s="62"/>
      <c r="K32" s="58"/>
      <c r="L32" s="58">
        <v>20</v>
      </c>
      <c r="M32" s="59"/>
      <c r="N32" s="54">
        <f t="shared" si="0"/>
        <v>1.445316808480541</v>
      </c>
      <c r="O32" s="55">
        <f t="shared" si="1"/>
        <v>2842</v>
      </c>
      <c r="P32" s="61">
        <v>3</v>
      </c>
      <c r="Q32" s="62"/>
      <c r="R32" s="58">
        <v>20</v>
      </c>
      <c r="S32" s="58"/>
      <c r="T32" s="59"/>
      <c r="U32" s="54">
        <f t="shared" si="2"/>
        <v>1.6556237429254093</v>
      </c>
      <c r="V32" s="55">
        <f t="shared" si="3"/>
        <v>2842</v>
      </c>
      <c r="W32" s="61">
        <v>4</v>
      </c>
      <c r="X32" s="62"/>
      <c r="Y32" s="58"/>
      <c r="Z32" s="58"/>
      <c r="AA32" s="59"/>
      <c r="AB32" s="54">
        <f t="shared" si="4"/>
        <v>1.8722913118097277</v>
      </c>
      <c r="AC32" s="55">
        <f t="shared" si="5"/>
        <v>2842</v>
      </c>
      <c r="AD32" s="61"/>
      <c r="AE32" s="62"/>
      <c r="AF32" s="58">
        <v>20</v>
      </c>
      <c r="AG32" s="58"/>
      <c r="AH32" s="59"/>
      <c r="AI32" s="54">
        <f t="shared" si="6"/>
        <v>2.0216985548130295</v>
      </c>
      <c r="AJ32" s="55">
        <f t="shared" si="7"/>
        <v>2842</v>
      </c>
      <c r="AK32" s="61"/>
      <c r="AL32" s="62"/>
      <c r="AM32" s="58">
        <v>20</v>
      </c>
      <c r="AN32" s="58"/>
      <c r="AO32" s="59"/>
      <c r="AP32" s="54">
        <f t="shared" si="8"/>
        <v>2.1562192065750625</v>
      </c>
      <c r="AQ32" s="55">
        <f t="shared" si="9"/>
        <v>2842</v>
      </c>
      <c r="AR32" s="61">
        <v>4</v>
      </c>
      <c r="AS32" s="62"/>
      <c r="AT32" s="58"/>
      <c r="AU32" s="58"/>
      <c r="AV32" s="59"/>
      <c r="AW32" s="54">
        <f t="shared" si="10"/>
        <v>2.3098217616554493</v>
      </c>
      <c r="AX32" s="55">
        <f t="shared" si="11"/>
        <v>2842</v>
      </c>
      <c r="AY32" s="61"/>
      <c r="AZ32" s="62"/>
      <c r="BA32" s="58"/>
      <c r="BB32" s="58"/>
      <c r="BC32" s="59"/>
      <c r="BD32" s="54">
        <f t="shared" si="12"/>
        <v>2.4478610622563264</v>
      </c>
      <c r="BE32" s="55">
        <f t="shared" si="13"/>
        <v>2842</v>
      </c>
      <c r="BF32" s="61">
        <v>7</v>
      </c>
      <c r="BG32" s="62"/>
      <c r="BH32" s="58"/>
      <c r="BI32" s="58"/>
      <c r="BJ32" s="59"/>
      <c r="BK32" s="54">
        <f t="shared" si="14"/>
        <v>2.6677766146841946</v>
      </c>
      <c r="BL32" s="55">
        <f t="shared" si="15"/>
        <v>2842</v>
      </c>
      <c r="BM32" s="61"/>
      <c r="BN32" s="62"/>
      <c r="BO32" s="58"/>
      <c r="BP32" s="58"/>
      <c r="BQ32" s="59"/>
      <c r="BR32" s="54">
        <f t="shared" si="16"/>
        <v>2.6742725817712949</v>
      </c>
      <c r="BS32" s="55">
        <f t="shared" si="17"/>
        <v>2842</v>
      </c>
      <c r="BT32" s="61"/>
      <c r="BU32" s="62"/>
      <c r="BV32" s="58"/>
      <c r="BW32" s="58"/>
      <c r="BX32" s="59"/>
      <c r="BY32" s="54">
        <f t="shared" si="18"/>
        <v>2.6742725817712949</v>
      </c>
      <c r="BZ32" s="55">
        <f t="shared" si="19"/>
        <v>2842</v>
      </c>
      <c r="CA32" s="61"/>
      <c r="CB32" s="62"/>
      <c r="CC32" s="58"/>
      <c r="CD32" s="58"/>
      <c r="CE32" s="59"/>
      <c r="CF32" s="54">
        <f t="shared" si="20"/>
        <v>2.6742725817712949</v>
      </c>
      <c r="CG32" s="55">
        <f t="shared" si="21"/>
        <v>2842</v>
      </c>
      <c r="CH32" s="61"/>
      <c r="CI32" s="62"/>
      <c r="CJ32" s="58"/>
      <c r="CK32" s="58"/>
      <c r="CL32" s="59"/>
      <c r="CM32" s="54">
        <f t="shared" si="22"/>
        <v>2.6742725817712949</v>
      </c>
      <c r="CN32" s="55">
        <f t="shared" si="23"/>
        <v>2842</v>
      </c>
      <c r="CO32" s="61"/>
      <c r="CP32" s="62"/>
      <c r="CQ32" s="58"/>
      <c r="CR32" s="58"/>
      <c r="CS32" s="59"/>
      <c r="CT32" s="54">
        <f t="shared" si="24"/>
        <v>2.6742725817712949</v>
      </c>
      <c r="CU32" s="55">
        <f t="shared" si="25"/>
        <v>2842</v>
      </c>
      <c r="CV32" s="61"/>
      <c r="CW32" s="62"/>
      <c r="CX32" s="58"/>
      <c r="CY32" s="58"/>
      <c r="CZ32" s="59"/>
      <c r="DA32" s="54">
        <f t="shared" si="26"/>
        <v>2.6742725817712949</v>
      </c>
      <c r="DB32" s="55">
        <f t="shared" si="27"/>
        <v>2842</v>
      </c>
      <c r="DC32" s="61"/>
      <c r="DD32" s="62"/>
      <c r="DE32" s="58"/>
      <c r="DF32" s="58"/>
      <c r="DG32" s="59"/>
      <c r="DH32" s="54">
        <f t="shared" si="28"/>
        <v>2.6742725817712949</v>
      </c>
      <c r="DI32" s="55">
        <f t="shared" si="29"/>
        <v>2842</v>
      </c>
      <c r="DJ32" s="61"/>
      <c r="DK32" s="62"/>
      <c r="DL32" s="58"/>
      <c r="DM32" s="58"/>
      <c r="DN32" s="59"/>
      <c r="DO32" s="54">
        <f t="shared" si="30"/>
        <v>2.6742725817712949</v>
      </c>
      <c r="DP32" s="55">
        <f t="shared" si="31"/>
        <v>2842</v>
      </c>
      <c r="DQ32" s="61"/>
      <c r="DR32" s="62"/>
      <c r="DS32" s="58"/>
      <c r="DT32" s="58"/>
      <c r="DU32" s="59"/>
      <c r="DV32" s="54">
        <f t="shared" si="32"/>
        <v>2.6742725817712949</v>
      </c>
      <c r="DW32" s="55">
        <f t="shared" si="33"/>
        <v>2842</v>
      </c>
      <c r="DX32" s="61"/>
      <c r="DY32" s="62"/>
      <c r="DZ32" s="58"/>
      <c r="EA32" s="58"/>
      <c r="EB32" s="59"/>
      <c r="EC32" s="54">
        <f t="shared" si="34"/>
        <v>2.6742725817712949</v>
      </c>
      <c r="ED32" s="55">
        <f t="shared" si="35"/>
        <v>2842</v>
      </c>
      <c r="EE32" s="61"/>
      <c r="EF32" s="62"/>
      <c r="EG32" s="58"/>
      <c r="EH32" s="58"/>
      <c r="EI32" s="59"/>
      <c r="EJ32" s="54">
        <f t="shared" si="36"/>
        <v>2.6742725817712949</v>
      </c>
      <c r="EK32" s="55">
        <f t="shared" si="37"/>
        <v>2842</v>
      </c>
      <c r="EL32" s="61"/>
      <c r="EM32" s="62"/>
      <c r="EN32" s="58"/>
      <c r="EO32" s="58"/>
      <c r="EP32" s="59"/>
      <c r="EQ32" s="54">
        <f t="shared" si="38"/>
        <v>2.6742725817712949</v>
      </c>
      <c r="ER32" s="55">
        <f t="shared" si="39"/>
        <v>2842</v>
      </c>
      <c r="ES32" s="61"/>
      <c r="ET32" s="62"/>
      <c r="EU32" s="58"/>
      <c r="EV32" s="58"/>
      <c r="EW32" s="59"/>
      <c r="EX32" s="54">
        <f t="shared" si="40"/>
        <v>2.6742725817712949</v>
      </c>
      <c r="EY32" s="55">
        <f t="shared" si="41"/>
        <v>2842</v>
      </c>
      <c r="EZ32" s="61"/>
      <c r="FA32" s="62"/>
      <c r="FB32" s="58"/>
      <c r="FC32" s="58"/>
      <c r="FD32" s="59"/>
      <c r="FE32" s="54">
        <f t="shared" si="42"/>
        <v>2.6742725817712949</v>
      </c>
      <c r="FF32" s="55">
        <f t="shared" si="43"/>
        <v>2842</v>
      </c>
      <c r="FG32" s="61"/>
      <c r="FH32" s="62"/>
      <c r="FI32" s="58"/>
      <c r="FJ32" s="58"/>
      <c r="FK32" s="59"/>
      <c r="FL32" s="54">
        <f t="shared" si="44"/>
        <v>2.6742725817712949</v>
      </c>
      <c r="FM32" s="55">
        <f t="shared" si="45"/>
        <v>2842</v>
      </c>
      <c r="FN32" s="61"/>
      <c r="FO32" s="62"/>
      <c r="FP32" s="58"/>
      <c r="FQ32" s="58"/>
      <c r="FR32" s="59"/>
      <c r="FS32" s="54">
        <f t="shared" si="46"/>
        <v>2.6742725817712949</v>
      </c>
      <c r="FT32" s="55">
        <f t="shared" si="47"/>
        <v>2842</v>
      </c>
      <c r="FU32" s="61"/>
      <c r="FV32" s="62"/>
      <c r="FW32" s="58"/>
      <c r="FX32" s="58"/>
      <c r="FY32" s="59"/>
      <c r="FZ32" s="54">
        <f t="shared" si="48"/>
        <v>2.6742725817712949</v>
      </c>
      <c r="GA32" s="55">
        <f t="shared" si="49"/>
        <v>2842</v>
      </c>
      <c r="GB32" s="61"/>
      <c r="GC32" s="62"/>
      <c r="GD32" s="58"/>
      <c r="GE32" s="58"/>
      <c r="GF32" s="59"/>
      <c r="GG32" s="54">
        <f t="shared" si="50"/>
        <v>2.6742725817712949</v>
      </c>
      <c r="GH32" s="55">
        <f t="shared" si="51"/>
        <v>2842</v>
      </c>
      <c r="GI32" s="61"/>
      <c r="GJ32" s="62"/>
      <c r="GK32" s="58"/>
      <c r="GL32" s="58"/>
      <c r="GM32" s="59"/>
      <c r="GN32" s="54">
        <f t="shared" si="52"/>
        <v>2.6742725817712949</v>
      </c>
      <c r="GO32" s="55">
        <f t="shared" si="53"/>
        <v>2842</v>
      </c>
      <c r="GP32" s="61"/>
      <c r="GQ32" s="62"/>
      <c r="GR32" s="58"/>
      <c r="GS32" s="58"/>
      <c r="GT32" s="59"/>
      <c r="GU32" s="54">
        <f t="shared" si="54"/>
        <v>2.6742725817712949</v>
      </c>
      <c r="GV32" s="55">
        <f t="shared" si="55"/>
        <v>2842</v>
      </c>
    </row>
    <row r="33" spans="1:204" s="60" customFormat="1">
      <c r="A33" s="57">
        <v>30</v>
      </c>
      <c r="B33" s="61"/>
      <c r="C33" s="62"/>
      <c r="D33" s="58"/>
      <c r="E33" s="58"/>
      <c r="F33" s="59">
        <v>15</v>
      </c>
      <c r="G33" s="54">
        <f t="shared" si="57"/>
        <v>1.3</v>
      </c>
      <c r="H33" s="55">
        <f t="shared" si="56"/>
        <v>2889</v>
      </c>
      <c r="I33" s="61">
        <v>3</v>
      </c>
      <c r="J33" s="62"/>
      <c r="K33" s="58"/>
      <c r="L33" s="58">
        <v>20</v>
      </c>
      <c r="M33" s="59"/>
      <c r="N33" s="54">
        <f t="shared" si="0"/>
        <v>1.4537074326347121</v>
      </c>
      <c r="O33" s="55">
        <f t="shared" si="1"/>
        <v>2842</v>
      </c>
      <c r="P33" s="61">
        <v>3</v>
      </c>
      <c r="Q33" s="62"/>
      <c r="R33" s="58">
        <v>20</v>
      </c>
      <c r="S33" s="58"/>
      <c r="T33" s="59"/>
      <c r="U33" s="54">
        <f t="shared" si="2"/>
        <v>1.6640143670795804</v>
      </c>
      <c r="V33" s="55">
        <f t="shared" si="3"/>
        <v>2842</v>
      </c>
      <c r="W33" s="61">
        <v>4</v>
      </c>
      <c r="X33" s="62"/>
      <c r="Y33" s="58"/>
      <c r="Z33" s="58"/>
      <c r="AA33" s="59"/>
      <c r="AB33" s="54">
        <f t="shared" si="4"/>
        <v>1.8787872788968278</v>
      </c>
      <c r="AC33" s="55">
        <f t="shared" si="5"/>
        <v>2842</v>
      </c>
      <c r="AD33" s="61"/>
      <c r="AE33" s="62"/>
      <c r="AF33" s="58">
        <v>20</v>
      </c>
      <c r="AG33" s="58"/>
      <c r="AH33" s="59"/>
      <c r="AI33" s="54">
        <f t="shared" si="6"/>
        <v>2.0252172036518754</v>
      </c>
      <c r="AJ33" s="55">
        <f t="shared" si="7"/>
        <v>2842</v>
      </c>
      <c r="AK33" s="61"/>
      <c r="AL33" s="62"/>
      <c r="AM33" s="58">
        <v>40</v>
      </c>
      <c r="AN33" s="58"/>
      <c r="AO33" s="59"/>
      <c r="AP33" s="54">
        <f t="shared" si="8"/>
        <v>2.1632565042527543</v>
      </c>
      <c r="AQ33" s="55">
        <f t="shared" si="9"/>
        <v>2842</v>
      </c>
      <c r="AR33" s="61"/>
      <c r="AS33" s="62"/>
      <c r="AT33" s="58"/>
      <c r="AU33" s="58"/>
      <c r="AV33" s="59"/>
      <c r="AW33" s="54">
        <f t="shared" si="10"/>
        <v>2.3098217616554493</v>
      </c>
      <c r="AX33" s="55">
        <f t="shared" si="11"/>
        <v>2842</v>
      </c>
      <c r="AY33" s="61"/>
      <c r="AZ33" s="62"/>
      <c r="BA33" s="58"/>
      <c r="BB33" s="58"/>
      <c r="BC33" s="59"/>
      <c r="BD33" s="54">
        <f t="shared" si="12"/>
        <v>2.4478610622563264</v>
      </c>
      <c r="BE33" s="55">
        <f t="shared" si="13"/>
        <v>2842</v>
      </c>
      <c r="BF33" s="61">
        <v>1</v>
      </c>
      <c r="BG33" s="62"/>
      <c r="BH33" s="58"/>
      <c r="BI33" s="58"/>
      <c r="BJ33" s="59"/>
      <c r="BK33" s="54">
        <f t="shared" si="14"/>
        <v>2.6694006064559694</v>
      </c>
      <c r="BL33" s="55">
        <f t="shared" si="15"/>
        <v>2842</v>
      </c>
      <c r="BM33" s="61"/>
      <c r="BN33" s="62"/>
      <c r="BO33" s="58"/>
      <c r="BP33" s="58"/>
      <c r="BQ33" s="59"/>
      <c r="BR33" s="54">
        <f t="shared" si="16"/>
        <v>2.6742725817712949</v>
      </c>
      <c r="BS33" s="55">
        <f t="shared" si="17"/>
        <v>2842</v>
      </c>
      <c r="BT33" s="61"/>
      <c r="BU33" s="62"/>
      <c r="BV33" s="58"/>
      <c r="BW33" s="58"/>
      <c r="BX33" s="59"/>
      <c r="BY33" s="54">
        <f t="shared" si="18"/>
        <v>2.6742725817712949</v>
      </c>
      <c r="BZ33" s="55">
        <f t="shared" si="19"/>
        <v>2842</v>
      </c>
      <c r="CA33" s="61"/>
      <c r="CB33" s="62"/>
      <c r="CC33" s="58"/>
      <c r="CD33" s="58"/>
      <c r="CE33" s="59"/>
      <c r="CF33" s="54">
        <f t="shared" si="20"/>
        <v>2.6742725817712949</v>
      </c>
      <c r="CG33" s="55">
        <f t="shared" si="21"/>
        <v>2842</v>
      </c>
      <c r="CH33" s="61"/>
      <c r="CI33" s="62"/>
      <c r="CJ33" s="58"/>
      <c r="CK33" s="58"/>
      <c r="CL33" s="59"/>
      <c r="CM33" s="54">
        <f t="shared" si="22"/>
        <v>2.6742725817712949</v>
      </c>
      <c r="CN33" s="55">
        <f t="shared" si="23"/>
        <v>2842</v>
      </c>
      <c r="CO33" s="61"/>
      <c r="CP33" s="62"/>
      <c r="CQ33" s="58"/>
      <c r="CR33" s="58"/>
      <c r="CS33" s="59"/>
      <c r="CT33" s="54">
        <f t="shared" si="24"/>
        <v>2.6742725817712949</v>
      </c>
      <c r="CU33" s="55">
        <f t="shared" si="25"/>
        <v>2842</v>
      </c>
      <c r="CV33" s="61"/>
      <c r="CW33" s="62"/>
      <c r="CX33" s="58"/>
      <c r="CY33" s="58"/>
      <c r="CZ33" s="59"/>
      <c r="DA33" s="54">
        <f t="shared" si="26"/>
        <v>2.6742725817712949</v>
      </c>
      <c r="DB33" s="55">
        <f t="shared" si="27"/>
        <v>2842</v>
      </c>
      <c r="DC33" s="61"/>
      <c r="DD33" s="62"/>
      <c r="DE33" s="58"/>
      <c r="DF33" s="58"/>
      <c r="DG33" s="59"/>
      <c r="DH33" s="54">
        <f t="shared" si="28"/>
        <v>2.6742725817712949</v>
      </c>
      <c r="DI33" s="55">
        <f t="shared" si="29"/>
        <v>2842</v>
      </c>
      <c r="DJ33" s="61"/>
      <c r="DK33" s="62"/>
      <c r="DL33" s="58"/>
      <c r="DM33" s="58"/>
      <c r="DN33" s="59"/>
      <c r="DO33" s="54">
        <f t="shared" si="30"/>
        <v>2.6742725817712949</v>
      </c>
      <c r="DP33" s="55">
        <f t="shared" si="31"/>
        <v>2842</v>
      </c>
      <c r="DQ33" s="61"/>
      <c r="DR33" s="62"/>
      <c r="DS33" s="58"/>
      <c r="DT33" s="58"/>
      <c r="DU33" s="59"/>
      <c r="DV33" s="54">
        <f t="shared" si="32"/>
        <v>2.6742725817712949</v>
      </c>
      <c r="DW33" s="55">
        <f t="shared" si="33"/>
        <v>2842</v>
      </c>
      <c r="DX33" s="61"/>
      <c r="DY33" s="62"/>
      <c r="DZ33" s="58"/>
      <c r="EA33" s="58"/>
      <c r="EB33" s="59"/>
      <c r="EC33" s="54">
        <f t="shared" si="34"/>
        <v>2.6742725817712949</v>
      </c>
      <c r="ED33" s="55">
        <f t="shared" si="35"/>
        <v>2842</v>
      </c>
      <c r="EE33" s="61"/>
      <c r="EF33" s="62"/>
      <c r="EG33" s="58"/>
      <c r="EH33" s="58"/>
      <c r="EI33" s="59"/>
      <c r="EJ33" s="54">
        <f t="shared" si="36"/>
        <v>2.6742725817712949</v>
      </c>
      <c r="EK33" s="55">
        <f t="shared" si="37"/>
        <v>2842</v>
      </c>
      <c r="EL33" s="61"/>
      <c r="EM33" s="62"/>
      <c r="EN33" s="58"/>
      <c r="EO33" s="58"/>
      <c r="EP33" s="59"/>
      <c r="EQ33" s="54">
        <f t="shared" si="38"/>
        <v>2.6742725817712949</v>
      </c>
      <c r="ER33" s="55">
        <f t="shared" si="39"/>
        <v>2842</v>
      </c>
      <c r="ES33" s="61"/>
      <c r="ET33" s="62"/>
      <c r="EU33" s="58"/>
      <c r="EV33" s="58"/>
      <c r="EW33" s="59"/>
      <c r="EX33" s="54">
        <f t="shared" si="40"/>
        <v>2.6742725817712949</v>
      </c>
      <c r="EY33" s="55">
        <f t="shared" si="41"/>
        <v>2842</v>
      </c>
      <c r="EZ33" s="61"/>
      <c r="FA33" s="62"/>
      <c r="FB33" s="58"/>
      <c r="FC33" s="58"/>
      <c r="FD33" s="59"/>
      <c r="FE33" s="54">
        <f t="shared" si="42"/>
        <v>2.6742725817712949</v>
      </c>
      <c r="FF33" s="55">
        <f t="shared" si="43"/>
        <v>2842</v>
      </c>
      <c r="FG33" s="61"/>
      <c r="FH33" s="62"/>
      <c r="FI33" s="58"/>
      <c r="FJ33" s="58"/>
      <c r="FK33" s="59"/>
      <c r="FL33" s="54">
        <f t="shared" si="44"/>
        <v>2.6742725817712949</v>
      </c>
      <c r="FM33" s="55">
        <f t="shared" si="45"/>
        <v>2842</v>
      </c>
      <c r="FN33" s="61"/>
      <c r="FO33" s="62"/>
      <c r="FP33" s="58"/>
      <c r="FQ33" s="58"/>
      <c r="FR33" s="59"/>
      <c r="FS33" s="54">
        <f t="shared" si="46"/>
        <v>2.6742725817712949</v>
      </c>
      <c r="FT33" s="55">
        <f t="shared" si="47"/>
        <v>2842</v>
      </c>
      <c r="FU33" s="61"/>
      <c r="FV33" s="62"/>
      <c r="FW33" s="58"/>
      <c r="FX33" s="58"/>
      <c r="FY33" s="59"/>
      <c r="FZ33" s="54">
        <f t="shared" si="48"/>
        <v>2.6742725817712949</v>
      </c>
      <c r="GA33" s="55">
        <f t="shared" si="49"/>
        <v>2842</v>
      </c>
      <c r="GB33" s="61"/>
      <c r="GC33" s="62"/>
      <c r="GD33" s="58"/>
      <c r="GE33" s="58"/>
      <c r="GF33" s="59"/>
      <c r="GG33" s="54">
        <f t="shared" si="50"/>
        <v>2.6742725817712949</v>
      </c>
      <c r="GH33" s="55">
        <f t="shared" si="51"/>
        <v>2842</v>
      </c>
      <c r="GI33" s="61"/>
      <c r="GJ33" s="62"/>
      <c r="GK33" s="58"/>
      <c r="GL33" s="58"/>
      <c r="GM33" s="59"/>
      <c r="GN33" s="54">
        <f t="shared" si="52"/>
        <v>2.6742725817712949</v>
      </c>
      <c r="GO33" s="55">
        <f t="shared" si="53"/>
        <v>2842</v>
      </c>
      <c r="GP33" s="61"/>
      <c r="GQ33" s="62"/>
      <c r="GR33" s="58"/>
      <c r="GS33" s="58"/>
      <c r="GT33" s="59"/>
      <c r="GU33" s="54">
        <f t="shared" si="54"/>
        <v>2.6742725817712949</v>
      </c>
      <c r="GV33" s="55">
        <f t="shared" si="55"/>
        <v>2842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>
        <f t="shared" si="57"/>
        <v>1.3</v>
      </c>
      <c r="H34" s="55">
        <f t="shared" si="56"/>
        <v>2889</v>
      </c>
      <c r="I34" s="64"/>
      <c r="J34" s="65"/>
      <c r="K34" s="66"/>
      <c r="L34" s="66">
        <v>20</v>
      </c>
      <c r="M34" s="67"/>
      <c r="N34" s="68">
        <f t="shared" si="0"/>
        <v>1.457226081473558</v>
      </c>
      <c r="O34" s="69">
        <f t="shared" si="1"/>
        <v>2842</v>
      </c>
      <c r="P34" s="64"/>
      <c r="Q34" s="65"/>
      <c r="R34" s="66"/>
      <c r="S34" s="66"/>
      <c r="T34" s="67"/>
      <c r="U34" s="68">
        <f t="shared" si="2"/>
        <v>1.6640143670795804</v>
      </c>
      <c r="V34" s="69">
        <f t="shared" si="3"/>
        <v>2842</v>
      </c>
      <c r="W34" s="64"/>
      <c r="X34" s="65"/>
      <c r="Y34" s="66"/>
      <c r="Z34" s="66"/>
      <c r="AA34" s="67"/>
      <c r="AB34" s="68">
        <f t="shared" si="4"/>
        <v>1.8787872788968278</v>
      </c>
      <c r="AC34" s="69">
        <f t="shared" si="5"/>
        <v>2842</v>
      </c>
      <c r="AD34" s="64"/>
      <c r="AE34" s="65"/>
      <c r="AF34" s="66">
        <v>20</v>
      </c>
      <c r="AG34" s="66"/>
      <c r="AH34" s="67"/>
      <c r="AI34" s="68">
        <f t="shared" si="6"/>
        <v>2.0287358524907213</v>
      </c>
      <c r="AJ34" s="69">
        <f t="shared" si="7"/>
        <v>2842</v>
      </c>
      <c r="AK34" s="64"/>
      <c r="AL34" s="65"/>
      <c r="AM34" s="66">
        <v>40</v>
      </c>
      <c r="AN34" s="66"/>
      <c r="AO34" s="67"/>
      <c r="AP34" s="68">
        <f t="shared" si="8"/>
        <v>2.1702938019304461</v>
      </c>
      <c r="AQ34" s="69">
        <f t="shared" si="9"/>
        <v>2842</v>
      </c>
      <c r="AR34" s="64"/>
      <c r="AS34" s="65"/>
      <c r="AT34" s="66">
        <v>20</v>
      </c>
      <c r="AU34" s="66"/>
      <c r="AV34" s="67"/>
      <c r="AW34" s="68">
        <f t="shared" si="10"/>
        <v>2.3133404104942952</v>
      </c>
      <c r="AX34" s="69">
        <f t="shared" si="11"/>
        <v>2842</v>
      </c>
      <c r="AY34" s="64"/>
      <c r="AZ34" s="65"/>
      <c r="BA34" s="66"/>
      <c r="BB34" s="66"/>
      <c r="BC34" s="67"/>
      <c r="BD34" s="68">
        <f t="shared" si="12"/>
        <v>2.4478610622563264</v>
      </c>
      <c r="BE34" s="69">
        <f t="shared" si="13"/>
        <v>2842</v>
      </c>
      <c r="BF34" s="64">
        <v>3</v>
      </c>
      <c r="BG34" s="65"/>
      <c r="BH34" s="66"/>
      <c r="BI34" s="66"/>
      <c r="BJ34" s="67"/>
      <c r="BK34" s="68">
        <f t="shared" si="14"/>
        <v>2.6742725817712949</v>
      </c>
      <c r="BL34" s="69">
        <f t="shared" si="15"/>
        <v>2842</v>
      </c>
      <c r="BM34" s="64"/>
      <c r="BN34" s="65"/>
      <c r="BO34" s="66"/>
      <c r="BP34" s="66"/>
      <c r="BQ34" s="67"/>
      <c r="BR34" s="68">
        <f t="shared" si="16"/>
        <v>2.6742725817712949</v>
      </c>
      <c r="BS34" s="69">
        <f t="shared" si="17"/>
        <v>2842</v>
      </c>
      <c r="BT34" s="64"/>
      <c r="BU34" s="65"/>
      <c r="BV34" s="66"/>
      <c r="BW34" s="66"/>
      <c r="BX34" s="67"/>
      <c r="BY34" s="68">
        <f t="shared" si="18"/>
        <v>2.6742725817712949</v>
      </c>
      <c r="BZ34" s="69">
        <f t="shared" si="19"/>
        <v>2842</v>
      </c>
      <c r="CA34" s="64"/>
      <c r="CB34" s="65"/>
      <c r="CC34" s="66"/>
      <c r="CD34" s="66"/>
      <c r="CE34" s="67"/>
      <c r="CF34" s="68">
        <f t="shared" si="20"/>
        <v>2.6742725817712949</v>
      </c>
      <c r="CG34" s="69">
        <f t="shared" si="21"/>
        <v>2842</v>
      </c>
      <c r="CH34" s="64"/>
      <c r="CI34" s="65"/>
      <c r="CJ34" s="66"/>
      <c r="CK34" s="66"/>
      <c r="CL34" s="67"/>
      <c r="CM34" s="68">
        <f t="shared" si="22"/>
        <v>2.6742725817712949</v>
      </c>
      <c r="CN34" s="69">
        <f t="shared" si="23"/>
        <v>2842</v>
      </c>
      <c r="CO34" s="64"/>
      <c r="CP34" s="65"/>
      <c r="CQ34" s="66"/>
      <c r="CR34" s="66"/>
      <c r="CS34" s="67"/>
      <c r="CT34" s="68">
        <f t="shared" si="24"/>
        <v>2.6742725817712949</v>
      </c>
      <c r="CU34" s="69">
        <f t="shared" si="25"/>
        <v>2842</v>
      </c>
      <c r="CV34" s="64"/>
      <c r="CW34" s="65"/>
      <c r="CX34" s="66"/>
      <c r="CY34" s="66"/>
      <c r="CZ34" s="67"/>
      <c r="DA34" s="68">
        <f t="shared" si="26"/>
        <v>2.6742725817712949</v>
      </c>
      <c r="DB34" s="69">
        <f t="shared" si="27"/>
        <v>2842</v>
      </c>
      <c r="DC34" s="64"/>
      <c r="DD34" s="65"/>
      <c r="DE34" s="66"/>
      <c r="DF34" s="66"/>
      <c r="DG34" s="67"/>
      <c r="DH34" s="68">
        <f t="shared" si="28"/>
        <v>2.6742725817712949</v>
      </c>
      <c r="DI34" s="69">
        <f t="shared" si="29"/>
        <v>2842</v>
      </c>
      <c r="DJ34" s="64"/>
      <c r="DK34" s="65"/>
      <c r="DL34" s="66"/>
      <c r="DM34" s="66"/>
      <c r="DN34" s="67"/>
      <c r="DO34" s="68">
        <f t="shared" si="30"/>
        <v>2.6742725817712949</v>
      </c>
      <c r="DP34" s="69">
        <f t="shared" si="31"/>
        <v>2842</v>
      </c>
      <c r="DQ34" s="64"/>
      <c r="DR34" s="65"/>
      <c r="DS34" s="66"/>
      <c r="DT34" s="66"/>
      <c r="DU34" s="67"/>
      <c r="DV34" s="68">
        <f t="shared" si="32"/>
        <v>2.6742725817712949</v>
      </c>
      <c r="DW34" s="69">
        <f t="shared" si="33"/>
        <v>2842</v>
      </c>
      <c r="DX34" s="64"/>
      <c r="DY34" s="65"/>
      <c r="DZ34" s="66"/>
      <c r="EA34" s="66"/>
      <c r="EB34" s="67"/>
      <c r="EC34" s="68">
        <f t="shared" si="34"/>
        <v>2.6742725817712949</v>
      </c>
      <c r="ED34" s="69">
        <f t="shared" si="35"/>
        <v>2842</v>
      </c>
      <c r="EE34" s="64"/>
      <c r="EF34" s="65"/>
      <c r="EG34" s="66"/>
      <c r="EH34" s="66"/>
      <c r="EI34" s="67"/>
      <c r="EJ34" s="68">
        <f t="shared" si="36"/>
        <v>2.6742725817712949</v>
      </c>
      <c r="EK34" s="69">
        <f t="shared" si="37"/>
        <v>2842</v>
      </c>
      <c r="EL34" s="64"/>
      <c r="EM34" s="65"/>
      <c r="EN34" s="66"/>
      <c r="EO34" s="66"/>
      <c r="EP34" s="67"/>
      <c r="EQ34" s="68">
        <f t="shared" si="38"/>
        <v>2.6742725817712949</v>
      </c>
      <c r="ER34" s="69">
        <f t="shared" si="39"/>
        <v>2842</v>
      </c>
      <c r="ES34" s="64"/>
      <c r="ET34" s="65"/>
      <c r="EU34" s="66"/>
      <c r="EV34" s="66"/>
      <c r="EW34" s="67"/>
      <c r="EX34" s="68">
        <f t="shared" si="40"/>
        <v>2.6742725817712949</v>
      </c>
      <c r="EY34" s="69">
        <f t="shared" si="41"/>
        <v>2842</v>
      </c>
      <c r="EZ34" s="64"/>
      <c r="FA34" s="65"/>
      <c r="FB34" s="66"/>
      <c r="FC34" s="66"/>
      <c r="FD34" s="67"/>
      <c r="FE34" s="68">
        <f t="shared" si="42"/>
        <v>2.6742725817712949</v>
      </c>
      <c r="FF34" s="69">
        <f t="shared" si="43"/>
        <v>2842</v>
      </c>
      <c r="FG34" s="64"/>
      <c r="FH34" s="65"/>
      <c r="FI34" s="66"/>
      <c r="FJ34" s="66"/>
      <c r="FK34" s="67"/>
      <c r="FL34" s="68">
        <f t="shared" si="44"/>
        <v>2.6742725817712949</v>
      </c>
      <c r="FM34" s="69">
        <f t="shared" si="45"/>
        <v>2842</v>
      </c>
      <c r="FN34" s="64"/>
      <c r="FO34" s="65"/>
      <c r="FP34" s="66"/>
      <c r="FQ34" s="66"/>
      <c r="FR34" s="67"/>
      <c r="FS34" s="68">
        <f t="shared" si="46"/>
        <v>2.6742725817712949</v>
      </c>
      <c r="FT34" s="69">
        <f t="shared" si="47"/>
        <v>2842</v>
      </c>
      <c r="FU34" s="64"/>
      <c r="FV34" s="65"/>
      <c r="FW34" s="66"/>
      <c r="FX34" s="66"/>
      <c r="FY34" s="67"/>
      <c r="FZ34" s="68">
        <f t="shared" si="48"/>
        <v>2.6742725817712949</v>
      </c>
      <c r="GA34" s="69">
        <f t="shared" si="49"/>
        <v>2842</v>
      </c>
      <c r="GB34" s="64"/>
      <c r="GC34" s="65"/>
      <c r="GD34" s="66"/>
      <c r="GE34" s="66"/>
      <c r="GF34" s="67"/>
      <c r="GG34" s="68">
        <f t="shared" si="50"/>
        <v>2.6742725817712949</v>
      </c>
      <c r="GH34" s="69">
        <f t="shared" si="51"/>
        <v>2842</v>
      </c>
      <c r="GI34" s="64"/>
      <c r="GJ34" s="65"/>
      <c r="GK34" s="66"/>
      <c r="GL34" s="66"/>
      <c r="GM34" s="67"/>
      <c r="GN34" s="68">
        <f t="shared" si="52"/>
        <v>2.6742725817712949</v>
      </c>
      <c r="GO34" s="69">
        <f t="shared" si="53"/>
        <v>2842</v>
      </c>
      <c r="GP34" s="64"/>
      <c r="GQ34" s="65"/>
      <c r="GR34" s="66"/>
      <c r="GS34" s="66"/>
      <c r="GT34" s="67"/>
      <c r="GU34" s="68">
        <f t="shared" si="54"/>
        <v>2.6742725817712949</v>
      </c>
      <c r="GV34" s="69">
        <f t="shared" si="55"/>
        <v>2842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411</v>
      </c>
      <c r="G35" s="77">
        <v>1.3</v>
      </c>
      <c r="H35" s="77">
        <v>3300</v>
      </c>
      <c r="I35" s="72">
        <f>SUM(I4:I34)</f>
        <v>28</v>
      </c>
      <c r="J35" s="73">
        <f>SUM(J4:J34)</f>
        <v>0</v>
      </c>
      <c r="K35" s="74">
        <f>SUM(K4:K34)</f>
        <v>150</v>
      </c>
      <c r="L35" s="75">
        <f>SUM(L4:L34)</f>
        <v>460</v>
      </c>
      <c r="M35" s="76">
        <f>SUM(M4:M34)</f>
        <v>47</v>
      </c>
      <c r="N35" s="123">
        <f>+N34-G34</f>
        <v>0.15722608147355799</v>
      </c>
      <c r="O35" s="78"/>
      <c r="P35" s="72">
        <f>SUM(P4:P34)</f>
        <v>71</v>
      </c>
      <c r="Q35" s="73">
        <f>SUM(Q4:Q34)</f>
        <v>0</v>
      </c>
      <c r="R35" s="74">
        <f>SUM(R4:R34)</f>
        <v>520</v>
      </c>
      <c r="S35" s="75">
        <f>SUM(S4:S34)</f>
        <v>0</v>
      </c>
      <c r="T35" s="76">
        <f>SUM(T4:T34)</f>
        <v>0</v>
      </c>
      <c r="U35" s="123">
        <f>+U34-N34</f>
        <v>0.20678828560602236</v>
      </c>
      <c r="V35" s="78"/>
      <c r="W35" s="72">
        <f>SUM(W4:W34)</f>
        <v>77</v>
      </c>
      <c r="X35" s="73">
        <f>SUM(X4:X34)</f>
        <v>0</v>
      </c>
      <c r="Y35" s="74">
        <f>SUM(Y4:Y34)</f>
        <v>510</v>
      </c>
      <c r="Z35" s="75">
        <f>SUM(Z4:Z34)</f>
        <v>0</v>
      </c>
      <c r="AA35" s="76">
        <f>SUM(AA4:AA34)</f>
        <v>0</v>
      </c>
      <c r="AB35" s="123">
        <f>+AB34-U34</f>
        <v>0.21477291181724745</v>
      </c>
      <c r="AC35" s="78"/>
      <c r="AD35" s="72">
        <f>SUM(AD4:AD34)</f>
        <v>36</v>
      </c>
      <c r="AE35" s="73">
        <f>SUM(AE4:AE34)</f>
        <v>0</v>
      </c>
      <c r="AF35" s="74">
        <f>SUM(AF4:AF34)</f>
        <v>340</v>
      </c>
      <c r="AG35" s="75">
        <f>SUM(AG4:AG34)</f>
        <v>180</v>
      </c>
      <c r="AH35" s="76">
        <f>SUM(AH4:AH34)</f>
        <v>0</v>
      </c>
      <c r="AI35" s="123">
        <f>+AI34-AB34</f>
        <v>0.14994857359389346</v>
      </c>
      <c r="AJ35" s="78"/>
      <c r="AK35" s="72">
        <f>SUM(AK4:AK34)</f>
        <v>33</v>
      </c>
      <c r="AL35" s="73">
        <f>SUM(AL4:AL34)</f>
        <v>0</v>
      </c>
      <c r="AM35" s="74">
        <f>SUM(AM4:AM34)</f>
        <v>500</v>
      </c>
      <c r="AN35" s="75">
        <f>SUM(AN4:AN34)</f>
        <v>0</v>
      </c>
      <c r="AO35" s="76">
        <f>SUM(AO4:AO34)</f>
        <v>0</v>
      </c>
      <c r="AP35" s="123">
        <f>+AP34-AI34</f>
        <v>0.14155794943972477</v>
      </c>
      <c r="AQ35" s="78"/>
      <c r="AR35" s="72">
        <f>SUM(AR4:AR34)</f>
        <v>48</v>
      </c>
      <c r="AS35" s="73">
        <f>SUM(AS4:AS34)</f>
        <v>0</v>
      </c>
      <c r="AT35" s="74">
        <f>SUM(AT4:AT34)</f>
        <v>370</v>
      </c>
      <c r="AU35" s="75">
        <f>SUM(AU4:AU34)</f>
        <v>0</v>
      </c>
      <c r="AV35" s="76">
        <f>SUM(AV4:AV34)</f>
        <v>0</v>
      </c>
      <c r="AW35" s="123">
        <f>+AW34-AP34</f>
        <v>0.1430466085638491</v>
      </c>
      <c r="AX35" s="78"/>
      <c r="AY35" s="72">
        <f>SUM(AY4:AY34)</f>
        <v>59</v>
      </c>
      <c r="AZ35" s="73">
        <f>SUM(AZ4:AZ34)</f>
        <v>0</v>
      </c>
      <c r="BA35" s="74">
        <f>SUM(BA4:BA34)</f>
        <v>220</v>
      </c>
      <c r="BB35" s="75">
        <f>SUM(BB4:BB34)</f>
        <v>0</v>
      </c>
      <c r="BC35" s="76">
        <f>SUM(BC4:BC34)</f>
        <v>0</v>
      </c>
      <c r="BD35" s="123">
        <f>+BD34-AW34</f>
        <v>0.13452065176203121</v>
      </c>
      <c r="BE35" s="78"/>
      <c r="BF35" s="72">
        <f>SUM(BF4:BF34)</f>
        <v>121</v>
      </c>
      <c r="BG35" s="73">
        <f>SUM(BG4:BG34)</f>
        <v>0</v>
      </c>
      <c r="BH35" s="74">
        <f>SUM(BH4:BH34)</f>
        <v>170</v>
      </c>
      <c r="BI35" s="75">
        <f>SUM(BI4:BI34)</f>
        <v>0</v>
      </c>
      <c r="BJ35" s="76">
        <f>SUM(BJ4:BJ34)</f>
        <v>0</v>
      </c>
      <c r="BK35" s="123">
        <f>+BK34-BD34</f>
        <v>0.22641151951496852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>
        <f>+BR34-BK34</f>
        <v>0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>
        <f>+BY34-BR34</f>
        <v>0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>
        <f>+CF34-BY34</f>
        <v>0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>
        <f>+CM34-CF34</f>
        <v>0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>
        <f>+CT34-CM34</f>
        <v>0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>
        <f>+DA34-CT34</f>
        <v>0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>
        <f>+DH34-DA34</f>
        <v>0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>
        <f>+DO34-DH34</f>
        <v>0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>
        <f>+DV34-DO34</f>
        <v>0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>
        <f>+EC34-DV34</f>
        <v>0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>
        <f>+EJ34-EC34</f>
        <v>0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>
        <f>+EQ34-EJ34</f>
        <v>0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>
        <f>+EX34-EQ34</f>
        <v>0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>
        <f>+FE34-EX34</f>
        <v>0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>
        <f>+FL34-FE34</f>
        <v>0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>
        <f>+FS34-FL34</f>
        <v>0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>
        <f>+FZ34-FS34</f>
        <v>0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>
        <f>+GG34-FZ34</f>
        <v>0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>
        <f>+GN34-GG34</f>
        <v>0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>
        <f>+GU34-GN34</f>
        <v>0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411</v>
      </c>
      <c r="G36" s="371"/>
      <c r="H36" s="372"/>
      <c r="I36" s="321">
        <f>+SUM(I35:J35)</f>
        <v>28</v>
      </c>
      <c r="J36" s="322"/>
      <c r="K36" s="323">
        <f>+SUM(K35:L35)</f>
        <v>610</v>
      </c>
      <c r="L36" s="324"/>
      <c r="M36" s="80">
        <f>+M35</f>
        <v>47</v>
      </c>
      <c r="N36" s="78"/>
      <c r="O36" s="78"/>
      <c r="P36" s="321">
        <f>+SUM(P35:Q35)</f>
        <v>71</v>
      </c>
      <c r="Q36" s="322"/>
      <c r="R36" s="323">
        <f>+SUM(R35:S35)</f>
        <v>520</v>
      </c>
      <c r="S36" s="324"/>
      <c r="T36" s="80">
        <f>+T35</f>
        <v>0</v>
      </c>
      <c r="U36" s="78"/>
      <c r="V36" s="78"/>
      <c r="W36" s="321">
        <f>+SUM(W35:X35)</f>
        <v>77</v>
      </c>
      <c r="X36" s="322"/>
      <c r="Y36" s="323">
        <f>+SUM(Y35:Z35)</f>
        <v>510</v>
      </c>
      <c r="Z36" s="324"/>
      <c r="AA36" s="80">
        <f>+AA35</f>
        <v>0</v>
      </c>
      <c r="AB36" s="78"/>
      <c r="AC36" s="78"/>
      <c r="AD36" s="321">
        <f>+SUM(AD35:AE35)</f>
        <v>36</v>
      </c>
      <c r="AE36" s="322"/>
      <c r="AF36" s="323">
        <f>+SUM(AF35:AG35)</f>
        <v>520</v>
      </c>
      <c r="AG36" s="324"/>
      <c r="AH36" s="80">
        <f>+AH35</f>
        <v>0</v>
      </c>
      <c r="AI36" s="78"/>
      <c r="AJ36" s="78"/>
      <c r="AK36" s="321">
        <f>+SUM(AK35:AL35)</f>
        <v>33</v>
      </c>
      <c r="AL36" s="322"/>
      <c r="AM36" s="323">
        <f>+SUM(AM35:AN35)</f>
        <v>500</v>
      </c>
      <c r="AN36" s="324"/>
      <c r="AO36" s="80">
        <f>+AO35</f>
        <v>0</v>
      </c>
      <c r="AP36" s="78"/>
      <c r="AQ36" s="78"/>
      <c r="AR36" s="321">
        <f>+SUM(AR35:AS35)</f>
        <v>48</v>
      </c>
      <c r="AS36" s="322"/>
      <c r="AT36" s="323">
        <f>+SUM(AT35:AU35)</f>
        <v>370</v>
      </c>
      <c r="AU36" s="324"/>
      <c r="AV36" s="80">
        <f>+AV35</f>
        <v>0</v>
      </c>
      <c r="AW36" s="78"/>
      <c r="AX36" s="78"/>
      <c r="AY36" s="321">
        <f>+SUM(AY35:AZ35)</f>
        <v>59</v>
      </c>
      <c r="AZ36" s="322"/>
      <c r="BA36" s="323">
        <f>+SUM(BA35:BB35)</f>
        <v>220</v>
      </c>
      <c r="BB36" s="324"/>
      <c r="BC36" s="80">
        <f>+BC35</f>
        <v>0</v>
      </c>
      <c r="BD36" s="78"/>
      <c r="BE36" s="78"/>
      <c r="BF36" s="321">
        <f>+SUM(BF35:BG35)</f>
        <v>121</v>
      </c>
      <c r="BG36" s="322"/>
      <c r="BH36" s="323">
        <f>+SUM(BH35:BI35)</f>
        <v>170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14190</v>
      </c>
      <c r="F42" s="373"/>
      <c r="G42" s="373"/>
      <c r="H42" s="373"/>
      <c r="I42" s="373"/>
      <c r="J42" s="373"/>
      <c r="K42" s="373"/>
      <c r="L42" s="373">
        <f>+E42+I42</f>
        <v>14190</v>
      </c>
      <c r="M42" s="373"/>
      <c r="N42" s="373"/>
      <c r="P42" s="339">
        <f>GU34</f>
        <v>2.6742725817712949</v>
      </c>
      <c r="Q42" s="339"/>
      <c r="R42" s="339"/>
      <c r="S42" s="339"/>
      <c r="T42" s="333">
        <f>+GV34</f>
        <v>2842</v>
      </c>
      <c r="U42" s="334"/>
      <c r="V42" s="335"/>
      <c r="W42" s="336">
        <f>+P42*T42</f>
        <v>7600.2826773940205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3420</v>
      </c>
      <c r="F43" s="381"/>
      <c r="G43" s="381"/>
      <c r="H43" s="381"/>
      <c r="I43" s="381"/>
      <c r="J43" s="381"/>
      <c r="K43" s="381"/>
      <c r="L43" s="381">
        <f>+E43+I43</f>
        <v>3420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458</v>
      </c>
      <c r="F44" s="376"/>
      <c r="G44" s="376"/>
      <c r="H44" s="376"/>
      <c r="I44" s="376"/>
      <c r="J44" s="376"/>
      <c r="K44" s="376"/>
      <c r="L44" s="376">
        <f>+E44+I44</f>
        <v>458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>
        <v>45858</v>
      </c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0 ปี 8 เดือน 13 วัน</v>
      </c>
      <c r="J47" s="233"/>
      <c r="K47" s="234"/>
      <c r="L47" s="232" t="e">
        <f>DATEDIF(C47,F47,"y")&amp;" ปี "&amp;DATEDIF(C47,F47,"ym")&amp;" เดือน "&amp;DATEDIF(C47,F47,"md")&amp;" วัน"</f>
        <v>#NUM!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>
        <f>+DH12</f>
        <v>2.6742725817712949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>
        <f>+EC8</f>
        <v>2.6742725817712949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>
        <f>+DV29</f>
        <v>2.6742725817712949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3:22" s="84" customFormat="1"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3:22" s="84" customFormat="1"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3:22" s="84" customFormat="1">
      <c r="C83" s="81"/>
      <c r="D83" s="81"/>
      <c r="E83" s="81"/>
      <c r="F83" s="81"/>
      <c r="G83" s="81"/>
      <c r="O83" s="268"/>
      <c r="P83" s="269"/>
      <c r="Q83" s="269"/>
    </row>
    <row r="84" spans="3:22" s="84" customFormat="1"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3:22" s="84" customFormat="1"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3300</v>
      </c>
      <c r="M85" s="275"/>
      <c r="N85" s="276"/>
      <c r="O85" s="277">
        <f>+L85/H35</f>
        <v>1</v>
      </c>
      <c r="P85" s="277"/>
      <c r="Q85" s="277"/>
      <c r="R85" s="85"/>
      <c r="S85" s="86"/>
      <c r="T85" s="87"/>
      <c r="U85" s="87"/>
      <c r="V85" s="87"/>
    </row>
    <row r="86" spans="3:22" s="84" customFormat="1">
      <c r="C86" s="81"/>
      <c r="D86" s="81"/>
      <c r="E86" s="81"/>
      <c r="F86" s="81"/>
      <c r="G86" s="81"/>
      <c r="P86" s="88"/>
      <c r="Q86" s="88"/>
      <c r="R86" s="88"/>
      <c r="S86" s="86"/>
      <c r="T86" s="87"/>
      <c r="U86" s="87"/>
      <c r="V86" s="87"/>
    </row>
    <row r="87" spans="3:22" s="84" customFormat="1">
      <c r="C87" s="272" t="s">
        <v>66</v>
      </c>
      <c r="D87" s="272"/>
      <c r="E87" s="272"/>
      <c r="F87" s="273">
        <f>+(F47-C47)/31</f>
        <v>-1479.2903225806451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3:22" s="84" customFormat="1"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3:22" s="84" customFormat="1">
      <c r="C89" s="383" t="s">
        <v>69</v>
      </c>
      <c r="D89" s="383"/>
      <c r="E89" s="383"/>
      <c r="F89" s="384">
        <f>L42*14</f>
        <v>198660</v>
      </c>
      <c r="G89" s="384"/>
      <c r="H89" s="384"/>
      <c r="I89" s="386">
        <f>+F89/$F$99</f>
        <v>-1.179392981886007E-2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3:22" s="84" customFormat="1">
      <c r="C90" s="383" t="s">
        <v>70</v>
      </c>
      <c r="D90" s="383"/>
      <c r="E90" s="383"/>
      <c r="F90" s="384">
        <f>L43*50</f>
        <v>171000</v>
      </c>
      <c r="G90" s="384"/>
      <c r="H90" s="384"/>
      <c r="I90" s="387">
        <f>+F90/$F$99</f>
        <v>-1.0151827237617397E-2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3:22" s="84" customFormat="1">
      <c r="C91" s="390" t="s">
        <v>71</v>
      </c>
      <c r="D91" s="391"/>
      <c r="E91" s="392"/>
      <c r="F91" s="291">
        <f>+F89+F90</f>
        <v>369660</v>
      </c>
      <c r="G91" s="291"/>
      <c r="H91" s="291"/>
      <c r="I91" s="281">
        <f>+F91/$F$99</f>
        <v>-2.1945757056477468E-2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3:22" s="84" customFormat="1"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3:22" s="84" customFormat="1">
      <c r="C93" s="89"/>
      <c r="D93" s="259" t="s">
        <v>74</v>
      </c>
      <c r="E93" s="260"/>
      <c r="F93" s="261">
        <f>+(G35*H35)*80</f>
        <v>343200</v>
      </c>
      <c r="G93" s="262"/>
      <c r="H93" s="263"/>
      <c r="I93" s="278">
        <f>+F93/$F$99</f>
        <v>-2.0374895368130353E-2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3:22" s="84" customFormat="1">
      <c r="C94" s="89"/>
      <c r="D94" s="259" t="s">
        <v>75</v>
      </c>
      <c r="E94" s="260"/>
      <c r="F94" s="261">
        <f>+(16000/18)*F87</f>
        <v>-1314924.7311827957</v>
      </c>
      <c r="G94" s="262"/>
      <c r="H94" s="263"/>
      <c r="I94" s="278">
        <f t="shared" ref="I94:I99" si="61">+F94/$F$99</f>
        <v>7.8063676616597882E-2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3:22" s="84" customFormat="1">
      <c r="C95" s="89"/>
      <c r="D95" s="259" t="s">
        <v>76</v>
      </c>
      <c r="E95" s="260"/>
      <c r="F95" s="261">
        <f>+(90000/18)*F87</f>
        <v>-7396451.6129032252</v>
      </c>
      <c r="G95" s="262"/>
      <c r="H95" s="263"/>
      <c r="I95" s="278">
        <f t="shared" si="61"/>
        <v>0.43910818096836307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3:22" s="84" customFormat="1">
      <c r="C96" s="89"/>
      <c r="D96" s="259" t="s">
        <v>77</v>
      </c>
      <c r="E96" s="260"/>
      <c r="F96" s="261">
        <f>6000*F87</f>
        <v>-8875741.935483871</v>
      </c>
      <c r="G96" s="262"/>
      <c r="H96" s="263"/>
      <c r="I96" s="278">
        <f t="shared" si="61"/>
        <v>0.5269298171620358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30000</v>
      </c>
      <c r="G97" s="262"/>
      <c r="H97" s="263"/>
      <c r="I97" s="278">
        <f t="shared" si="61"/>
        <v>-1.7810223223890169E-3</v>
      </c>
      <c r="J97" s="279"/>
      <c r="K97" s="280"/>
      <c r="L97" s="84" t="s">
        <v>102</v>
      </c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-17213918.279569894</v>
      </c>
      <c r="G98" s="327"/>
      <c r="H98" s="328"/>
      <c r="I98" s="329">
        <f t="shared" si="61"/>
        <v>1.0219457570564774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-16844258.279569894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16844258.279569894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12" t="s">
        <v>133</v>
      </c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6">
    <mergeCell ref="S101:V101"/>
    <mergeCell ref="S102:V102"/>
    <mergeCell ref="C103:Q103"/>
    <mergeCell ref="S103:V103"/>
    <mergeCell ref="C104:Q106"/>
    <mergeCell ref="S104:V104"/>
    <mergeCell ref="S105:V105"/>
    <mergeCell ref="C99:E99"/>
    <mergeCell ref="F99:H99"/>
    <mergeCell ref="I99:K99"/>
    <mergeCell ref="C100:E100"/>
    <mergeCell ref="F100:H100"/>
    <mergeCell ref="I100:K100"/>
    <mergeCell ref="D97:E97"/>
    <mergeCell ref="F97:H97"/>
    <mergeCell ref="I97:K97"/>
    <mergeCell ref="C98:E98"/>
    <mergeCell ref="F98:H98"/>
    <mergeCell ref="I98:K98"/>
    <mergeCell ref="D95:E95"/>
    <mergeCell ref="F95:H95"/>
    <mergeCell ref="I95:K95"/>
    <mergeCell ref="D96:E96"/>
    <mergeCell ref="F96:H96"/>
    <mergeCell ref="I96:K96"/>
    <mergeCell ref="C92:H92"/>
    <mergeCell ref="I92:K92"/>
    <mergeCell ref="D93:E93"/>
    <mergeCell ref="F93:H93"/>
    <mergeCell ref="I93:K93"/>
    <mergeCell ref="D94:E94"/>
    <mergeCell ref="F94:H94"/>
    <mergeCell ref="I94:K94"/>
    <mergeCell ref="C90:E90"/>
    <mergeCell ref="F90:H90"/>
    <mergeCell ref="I90:K90"/>
    <mergeCell ref="C91:E91"/>
    <mergeCell ref="F91:H91"/>
    <mergeCell ref="I91:K91"/>
    <mergeCell ref="C87:E87"/>
    <mergeCell ref="F87:H87"/>
    <mergeCell ref="C88:H88"/>
    <mergeCell ref="I88:K88"/>
    <mergeCell ref="C89:E89"/>
    <mergeCell ref="F89:H89"/>
    <mergeCell ref="I89:K89"/>
    <mergeCell ref="O83:Q83"/>
    <mergeCell ref="C84:E84"/>
    <mergeCell ref="F84:H84"/>
    <mergeCell ref="L84:N84"/>
    <mergeCell ref="O84:Q84"/>
    <mergeCell ref="C85:E85"/>
    <mergeCell ref="F85:H85"/>
    <mergeCell ref="L85:N85"/>
    <mergeCell ref="O85:Q85"/>
    <mergeCell ref="C81:E81"/>
    <mergeCell ref="F81:H81"/>
    <mergeCell ref="I81:K81"/>
    <mergeCell ref="L81:N81"/>
    <mergeCell ref="O81:Q81"/>
    <mergeCell ref="C82:E82"/>
    <mergeCell ref="F82:H82"/>
    <mergeCell ref="I82:K82"/>
    <mergeCell ref="L82:N82"/>
    <mergeCell ref="O82:Q82"/>
    <mergeCell ref="C79:E79"/>
    <mergeCell ref="F79:H79"/>
    <mergeCell ref="I79:K79"/>
    <mergeCell ref="L79:N79"/>
    <mergeCell ref="O79:Q79"/>
    <mergeCell ref="C80:E80"/>
    <mergeCell ref="F80:H80"/>
    <mergeCell ref="I80:K80"/>
    <mergeCell ref="L80:N80"/>
    <mergeCell ref="O80:Q80"/>
    <mergeCell ref="U77:V77"/>
    <mergeCell ref="C78:E78"/>
    <mergeCell ref="F78:H78"/>
    <mergeCell ref="I78:K78"/>
    <mergeCell ref="L78:N78"/>
    <mergeCell ref="O78:Q78"/>
    <mergeCell ref="C77:E77"/>
    <mergeCell ref="F77:H77"/>
    <mergeCell ref="I77:K77"/>
    <mergeCell ref="L77:N77"/>
    <mergeCell ref="O77:Q77"/>
    <mergeCell ref="R77:T77"/>
    <mergeCell ref="U75:V75"/>
    <mergeCell ref="C76:E76"/>
    <mergeCell ref="F76:H76"/>
    <mergeCell ref="I76:K76"/>
    <mergeCell ref="L76:N76"/>
    <mergeCell ref="O76:Q76"/>
    <mergeCell ref="R76:T76"/>
    <mergeCell ref="U76:V76"/>
    <mergeCell ref="C75:E75"/>
    <mergeCell ref="F75:H75"/>
    <mergeCell ref="I75:K75"/>
    <mergeCell ref="L75:N75"/>
    <mergeCell ref="O75:Q75"/>
    <mergeCell ref="R75:T75"/>
    <mergeCell ref="C73:E73"/>
    <mergeCell ref="F73:H73"/>
    <mergeCell ref="I73:K73"/>
    <mergeCell ref="L73:N73"/>
    <mergeCell ref="O73:Q73"/>
    <mergeCell ref="C74:Q74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O72:Q72"/>
    <mergeCell ref="U69:V69"/>
    <mergeCell ref="C70:E70"/>
    <mergeCell ref="F70:H70"/>
    <mergeCell ref="I70:K70"/>
    <mergeCell ref="L70:N70"/>
    <mergeCell ref="O70:Q70"/>
    <mergeCell ref="C69:E69"/>
    <mergeCell ref="F69:H69"/>
    <mergeCell ref="I69:K69"/>
    <mergeCell ref="L69:N69"/>
    <mergeCell ref="O69:Q69"/>
    <mergeCell ref="R69:T69"/>
    <mergeCell ref="U67:V67"/>
    <mergeCell ref="C68:E68"/>
    <mergeCell ref="F68:H68"/>
    <mergeCell ref="I68:K68"/>
    <mergeCell ref="L68:N68"/>
    <mergeCell ref="O68:Q68"/>
    <mergeCell ref="R68:T68"/>
    <mergeCell ref="U68:V68"/>
    <mergeCell ref="C67:E67"/>
    <mergeCell ref="F67:H67"/>
    <mergeCell ref="I67:K67"/>
    <mergeCell ref="L67:N67"/>
    <mergeCell ref="O67:Q67"/>
    <mergeCell ref="R67:T67"/>
    <mergeCell ref="C65:E65"/>
    <mergeCell ref="F65:H65"/>
    <mergeCell ref="I65:K65"/>
    <mergeCell ref="L65:N65"/>
    <mergeCell ref="O65:Q65"/>
    <mergeCell ref="C66:Q66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U59:V59"/>
    <mergeCell ref="C60:E60"/>
    <mergeCell ref="F60:H60"/>
    <mergeCell ref="I60:K60"/>
    <mergeCell ref="L60:N60"/>
    <mergeCell ref="O60:Q60"/>
    <mergeCell ref="C59:E59"/>
    <mergeCell ref="F59:H59"/>
    <mergeCell ref="I59:K59"/>
    <mergeCell ref="L59:N59"/>
    <mergeCell ref="O59:Q59"/>
    <mergeCell ref="R59:T59"/>
    <mergeCell ref="R57:T57"/>
    <mergeCell ref="U57:V57"/>
    <mergeCell ref="C58:E58"/>
    <mergeCell ref="F58:H58"/>
    <mergeCell ref="I58:K58"/>
    <mergeCell ref="L58:N58"/>
    <mergeCell ref="O58:Q58"/>
    <mergeCell ref="R58:T58"/>
    <mergeCell ref="U58:V58"/>
    <mergeCell ref="C56:Q56"/>
    <mergeCell ref="C57:E57"/>
    <mergeCell ref="F57:H57"/>
    <mergeCell ref="I57:K57"/>
    <mergeCell ref="L57:N57"/>
    <mergeCell ref="O57:Q57"/>
    <mergeCell ref="K54:Q54"/>
    <mergeCell ref="C55:E55"/>
    <mergeCell ref="F55:H55"/>
    <mergeCell ref="I55:K55"/>
    <mergeCell ref="L55:N55"/>
    <mergeCell ref="O55:Q55"/>
    <mergeCell ref="C49:F49"/>
    <mergeCell ref="C50:D50"/>
    <mergeCell ref="E50:F50"/>
    <mergeCell ref="C51:D51"/>
    <mergeCell ref="E51:F51"/>
    <mergeCell ref="C54:J54"/>
    <mergeCell ref="C46:E46"/>
    <mergeCell ref="F46:H46"/>
    <mergeCell ref="I46:K46"/>
    <mergeCell ref="L46:N46"/>
    <mergeCell ref="O46:Q46"/>
    <mergeCell ref="C47:E47"/>
    <mergeCell ref="F47:H47"/>
    <mergeCell ref="I47:K47"/>
    <mergeCell ref="L47:N47"/>
    <mergeCell ref="O47:Q47"/>
    <mergeCell ref="C43:D43"/>
    <mergeCell ref="E43:H43"/>
    <mergeCell ref="I43:K43"/>
    <mergeCell ref="L43:N43"/>
    <mergeCell ref="C44:D44"/>
    <mergeCell ref="E44:H44"/>
    <mergeCell ref="I44:K44"/>
    <mergeCell ref="L44:N44"/>
    <mergeCell ref="W41:Y41"/>
    <mergeCell ref="C42:D42"/>
    <mergeCell ref="E42:H42"/>
    <mergeCell ref="I42:K42"/>
    <mergeCell ref="L42:N42"/>
    <mergeCell ref="P42:S42"/>
    <mergeCell ref="T42:V42"/>
    <mergeCell ref="W42:Y42"/>
    <mergeCell ref="C41:D41"/>
    <mergeCell ref="E41:H41"/>
    <mergeCell ref="I41:K41"/>
    <mergeCell ref="L41:N41"/>
    <mergeCell ref="P41:S41"/>
    <mergeCell ref="T41:V41"/>
    <mergeCell ref="GI36:GJ36"/>
    <mergeCell ref="GK36:GL36"/>
    <mergeCell ref="GP36:GQ36"/>
    <mergeCell ref="GR36:GS36"/>
    <mergeCell ref="C39:F39"/>
    <mergeCell ref="H39:N39"/>
    <mergeCell ref="FN36:FO36"/>
    <mergeCell ref="FP36:FQ36"/>
    <mergeCell ref="FU36:FV36"/>
    <mergeCell ref="FW36:FX36"/>
    <mergeCell ref="GB36:GC36"/>
    <mergeCell ref="GD36:GE36"/>
    <mergeCell ref="ES36:ET36"/>
    <mergeCell ref="EU36:EV36"/>
    <mergeCell ref="EZ36:FA36"/>
    <mergeCell ref="FB36:FC36"/>
    <mergeCell ref="FG36:FH36"/>
    <mergeCell ref="FI36:FJ36"/>
    <mergeCell ref="DX36:DY36"/>
    <mergeCell ref="DZ36:EA36"/>
    <mergeCell ref="EE36:EF36"/>
    <mergeCell ref="EG36:EH36"/>
    <mergeCell ref="EL36:EM36"/>
    <mergeCell ref="EN36:EO36"/>
    <mergeCell ref="DC36:DD36"/>
    <mergeCell ref="DE36:DF36"/>
    <mergeCell ref="DJ36:DK36"/>
    <mergeCell ref="DL36:DM36"/>
    <mergeCell ref="DQ36:DR36"/>
    <mergeCell ref="DS36:DT36"/>
    <mergeCell ref="CH36:CI36"/>
    <mergeCell ref="CJ36:CK36"/>
    <mergeCell ref="CO36:CP36"/>
    <mergeCell ref="CQ36:CR36"/>
    <mergeCell ref="CV36:CW36"/>
    <mergeCell ref="CX36:CY36"/>
    <mergeCell ref="BM36:BN36"/>
    <mergeCell ref="BO36:BP36"/>
    <mergeCell ref="BT36:BU36"/>
    <mergeCell ref="BV36:BW36"/>
    <mergeCell ref="CA36:CB36"/>
    <mergeCell ref="CC36:CD36"/>
    <mergeCell ref="AR36:AS36"/>
    <mergeCell ref="AT36:AU36"/>
    <mergeCell ref="AY36:AZ36"/>
    <mergeCell ref="BA36:BB36"/>
    <mergeCell ref="BF36:BG36"/>
    <mergeCell ref="BH36:BI36"/>
    <mergeCell ref="W36:X36"/>
    <mergeCell ref="Y36:Z36"/>
    <mergeCell ref="AD36:AE36"/>
    <mergeCell ref="AF36:AG36"/>
    <mergeCell ref="AK36:AL36"/>
    <mergeCell ref="AM36:AN36"/>
    <mergeCell ref="GT2:GT3"/>
    <mergeCell ref="GU2:GU3"/>
    <mergeCell ref="GV2:GV3"/>
    <mergeCell ref="GN2:GN3"/>
    <mergeCell ref="GO2:GO3"/>
    <mergeCell ref="GP2:GQ2"/>
    <mergeCell ref="GR2:GS2"/>
    <mergeCell ref="FP2:FQ2"/>
    <mergeCell ref="FR2:FR3"/>
    <mergeCell ref="FS2:FS3"/>
    <mergeCell ref="FD2:FD3"/>
    <mergeCell ref="FE2:FE3"/>
    <mergeCell ref="FF2:FF3"/>
    <mergeCell ref="FG2:FH2"/>
    <mergeCell ref="FI2:FJ2"/>
    <mergeCell ref="FK2:FK3"/>
    <mergeCell ref="EU2:EV2"/>
    <mergeCell ref="EW2:EW3"/>
    <mergeCell ref="B36:C36"/>
    <mergeCell ref="D36:E36"/>
    <mergeCell ref="G36:H36"/>
    <mergeCell ref="I36:J36"/>
    <mergeCell ref="K36:L36"/>
    <mergeCell ref="P36:Q36"/>
    <mergeCell ref="R36:S36"/>
    <mergeCell ref="GK2:GL2"/>
    <mergeCell ref="GM2:GM3"/>
    <mergeCell ref="GB2:GC2"/>
    <mergeCell ref="GD2:GE2"/>
    <mergeCell ref="GF2:GF3"/>
    <mergeCell ref="GG2:GG3"/>
    <mergeCell ref="GH2:GH3"/>
    <mergeCell ref="GI2:GJ2"/>
    <mergeCell ref="FT2:FT3"/>
    <mergeCell ref="FU2:FV2"/>
    <mergeCell ref="FW2:FX2"/>
    <mergeCell ref="FY2:FY3"/>
    <mergeCell ref="FZ2:FZ3"/>
    <mergeCell ref="GA2:GA3"/>
    <mergeCell ref="FL2:FL3"/>
    <mergeCell ref="FM2:FM3"/>
    <mergeCell ref="FN2:FO2"/>
    <mergeCell ref="EX2:EX3"/>
    <mergeCell ref="EY2:EY3"/>
    <mergeCell ref="EZ2:FA2"/>
    <mergeCell ref="FB2:FC2"/>
    <mergeCell ref="EL2:EM2"/>
    <mergeCell ref="EN2:EO2"/>
    <mergeCell ref="EP2:EP3"/>
    <mergeCell ref="EQ2:EQ3"/>
    <mergeCell ref="ER2:ER3"/>
    <mergeCell ref="ES2:ET2"/>
    <mergeCell ref="ED2:ED3"/>
    <mergeCell ref="EE2:EF2"/>
    <mergeCell ref="EG2:EH2"/>
    <mergeCell ref="EI2:EI3"/>
    <mergeCell ref="EJ2:EJ3"/>
    <mergeCell ref="EK2:EK3"/>
    <mergeCell ref="DV2:DV3"/>
    <mergeCell ref="DW2:DW3"/>
    <mergeCell ref="DX2:DY2"/>
    <mergeCell ref="DZ2:EA2"/>
    <mergeCell ref="EB2:EB3"/>
    <mergeCell ref="EC2:EC3"/>
    <mergeCell ref="DN2:DN3"/>
    <mergeCell ref="DO2:DO3"/>
    <mergeCell ref="DP2:DP3"/>
    <mergeCell ref="DQ2:DR2"/>
    <mergeCell ref="DS2:DT2"/>
    <mergeCell ref="DU2:DU3"/>
    <mergeCell ref="DE2:DF2"/>
    <mergeCell ref="DG2:DG3"/>
    <mergeCell ref="DH2:DH3"/>
    <mergeCell ref="DI2:DI3"/>
    <mergeCell ref="DJ2:DK2"/>
    <mergeCell ref="DL2:DM2"/>
    <mergeCell ref="CV2:CW2"/>
    <mergeCell ref="CX2:CY2"/>
    <mergeCell ref="CZ2:CZ3"/>
    <mergeCell ref="DA2:DA3"/>
    <mergeCell ref="DB2:DB3"/>
    <mergeCell ref="DC2:DD2"/>
    <mergeCell ref="CN2:CN3"/>
    <mergeCell ref="CO2:CP2"/>
    <mergeCell ref="CQ2:CR2"/>
    <mergeCell ref="CS2:CS3"/>
    <mergeCell ref="CT2:CT3"/>
    <mergeCell ref="CU2:CU3"/>
    <mergeCell ref="CF2:CF3"/>
    <mergeCell ref="CG2:CG3"/>
    <mergeCell ref="CH2:CI2"/>
    <mergeCell ref="CJ2:CK2"/>
    <mergeCell ref="CL2:CL3"/>
    <mergeCell ref="CM2:CM3"/>
    <mergeCell ref="BX2:BX3"/>
    <mergeCell ref="BY2:BY3"/>
    <mergeCell ref="BZ2:BZ3"/>
    <mergeCell ref="CA2:CB2"/>
    <mergeCell ref="CC2:CD2"/>
    <mergeCell ref="CE2:CE3"/>
    <mergeCell ref="BO2:BP2"/>
    <mergeCell ref="BQ2:BQ3"/>
    <mergeCell ref="BR2:BR3"/>
    <mergeCell ref="BS2:BS3"/>
    <mergeCell ref="BT2:BU2"/>
    <mergeCell ref="BV2:BW2"/>
    <mergeCell ref="BF2:BG2"/>
    <mergeCell ref="BH2:BI2"/>
    <mergeCell ref="BJ2:BJ3"/>
    <mergeCell ref="BK2:BK3"/>
    <mergeCell ref="BL2:BL3"/>
    <mergeCell ref="BM2:BN2"/>
    <mergeCell ref="AX2:AX3"/>
    <mergeCell ref="AY2:AZ2"/>
    <mergeCell ref="BA2:BB2"/>
    <mergeCell ref="BC2:BC3"/>
    <mergeCell ref="BD2:BD3"/>
    <mergeCell ref="BE2:BE3"/>
    <mergeCell ref="AP2:AP3"/>
    <mergeCell ref="AQ2:AQ3"/>
    <mergeCell ref="AR2:AS2"/>
    <mergeCell ref="AT2:AU2"/>
    <mergeCell ref="AV2:AV3"/>
    <mergeCell ref="AW2:AW3"/>
    <mergeCell ref="AJ2:AJ3"/>
    <mergeCell ref="AK2:AL2"/>
    <mergeCell ref="AM2:AN2"/>
    <mergeCell ref="AO2:AO3"/>
    <mergeCell ref="Y2:Z2"/>
    <mergeCell ref="AA2:AA3"/>
    <mergeCell ref="AB2:AB3"/>
    <mergeCell ref="AC2:AC3"/>
    <mergeCell ref="AD2:AE2"/>
    <mergeCell ref="AF2:AG2"/>
    <mergeCell ref="FG1:FM1"/>
    <mergeCell ref="FN1:FT1"/>
    <mergeCell ref="FU1:GA1"/>
    <mergeCell ref="GB1:GH1"/>
    <mergeCell ref="GI1:GO1"/>
    <mergeCell ref="GP1:GV1"/>
    <mergeCell ref="DQ1:DW1"/>
    <mergeCell ref="DX1:ED1"/>
    <mergeCell ref="EE1:EK1"/>
    <mergeCell ref="EL1:ER1"/>
    <mergeCell ref="ES1:EY1"/>
    <mergeCell ref="EZ1:FF1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A1:A2"/>
    <mergeCell ref="B1:H1"/>
    <mergeCell ref="I1:O1"/>
    <mergeCell ref="P1:V1"/>
    <mergeCell ref="W1:AC1"/>
    <mergeCell ref="AD1:AJ1"/>
    <mergeCell ref="B2:C2"/>
    <mergeCell ref="D2:E2"/>
    <mergeCell ref="F2:F3"/>
    <mergeCell ref="G2:G3"/>
    <mergeCell ref="P2:Q2"/>
    <mergeCell ref="R2:S2"/>
    <mergeCell ref="T2:T3"/>
    <mergeCell ref="U2:U3"/>
    <mergeCell ref="V2:V3"/>
    <mergeCell ref="W2:X2"/>
    <mergeCell ref="H2:H3"/>
    <mergeCell ref="I2:J2"/>
    <mergeCell ref="K2:L2"/>
    <mergeCell ref="M2:M3"/>
    <mergeCell ref="N2:N3"/>
    <mergeCell ref="O2:O3"/>
    <mergeCell ref="AH2:AH3"/>
    <mergeCell ref="AI2:AI3"/>
  </mergeCells>
  <dataValidations count="1">
    <dataValidation type="list" allowBlank="1" showInputMessage="1" showErrorMessage="1" sqref="O47:Q47" xr:uid="{00000000-0002-0000-16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GV207"/>
  <sheetViews>
    <sheetView showGridLines="0" zoomScale="80" zoomScaleNormal="80" workbookViewId="0">
      <pane xSplit="1" ySplit="3" topLeftCell="B45" activePane="bottomRight" state="frozen"/>
      <selection activeCell="I15" sqref="I15"/>
      <selection pane="topRight" activeCell="I15" sqref="I15"/>
      <selection pane="bottomLeft" activeCell="I15" sqref="I15"/>
      <selection pane="bottomRight" sqref="A1:XFD1048576"/>
    </sheetView>
  </sheetViews>
  <sheetFormatPr defaultColWidth="9.140625" defaultRowHeight="12.75"/>
  <cols>
    <col min="1" max="1" width="11.7109375" style="78" customWidth="1"/>
    <col min="2" max="6" width="5.5703125" style="81" customWidth="1"/>
    <col min="7" max="7" width="7.5703125" style="81" customWidth="1"/>
    <col min="8" max="8" width="7" style="84" customWidth="1"/>
    <col min="9" max="13" width="5.5703125" style="84" customWidth="1"/>
    <col min="14" max="14" width="7.85546875" style="84" customWidth="1"/>
    <col min="15" max="15" width="6.85546875" style="84" customWidth="1"/>
    <col min="16" max="20" width="5.5703125" style="84" customWidth="1"/>
    <col min="21" max="21" width="8.28515625" style="84" customWidth="1"/>
    <col min="22" max="27" width="5.5703125" style="84" customWidth="1"/>
    <col min="28" max="28" width="8.85546875" style="84" customWidth="1"/>
    <col min="29" max="29" width="7.140625" style="84" customWidth="1"/>
    <col min="30" max="34" width="5.5703125" style="84" customWidth="1"/>
    <col min="35" max="35" width="8.28515625" style="84" customWidth="1"/>
    <col min="36" max="36" width="10.42578125" style="84" customWidth="1"/>
    <col min="37" max="41" width="5.5703125" style="84" customWidth="1"/>
    <col min="42" max="42" width="8.42578125" style="84" customWidth="1"/>
    <col min="43" max="43" width="10.7109375" style="84" customWidth="1"/>
    <col min="44" max="44" width="7" style="84" customWidth="1"/>
    <col min="45" max="48" width="5.5703125" style="84" customWidth="1"/>
    <col min="49" max="49" width="8.42578125" style="84" customWidth="1"/>
    <col min="50" max="50" width="5.5703125" style="84" customWidth="1"/>
    <col min="51" max="55" width="5.7109375" style="84" customWidth="1"/>
    <col min="56" max="56" width="8.85546875" style="84" customWidth="1"/>
    <col min="57" max="57" width="9.140625" style="84" customWidth="1"/>
    <col min="58" max="62" width="5.7109375" style="84" customWidth="1"/>
    <col min="63" max="63" width="10.140625" style="84" customWidth="1"/>
    <col min="64" max="64" width="9.85546875" style="84" customWidth="1"/>
    <col min="65" max="69" width="5.7109375" style="84" customWidth="1"/>
    <col min="70" max="70" width="9.140625" style="84" customWidth="1"/>
    <col min="71" max="71" width="9.7109375" style="84" customWidth="1"/>
    <col min="72" max="76" width="5.7109375" style="84" customWidth="1"/>
    <col min="77" max="77" width="9.28515625" style="84" customWidth="1"/>
    <col min="78" max="78" width="9.7109375" style="84" customWidth="1"/>
    <col min="79" max="83" width="5.7109375" style="84" customWidth="1"/>
    <col min="84" max="84" width="9.7109375" style="84" customWidth="1"/>
    <col min="85" max="85" width="9.28515625" style="84" customWidth="1"/>
    <col min="86" max="90" width="5.7109375" style="84" customWidth="1"/>
    <col min="91" max="91" width="8.42578125" style="84" customWidth="1"/>
    <col min="92" max="92" width="9.42578125" style="84" customWidth="1"/>
    <col min="93" max="97" width="5.7109375" style="84" customWidth="1"/>
    <col min="98" max="98" width="8.7109375" style="84" customWidth="1"/>
    <col min="99" max="99" width="10.5703125" style="84" customWidth="1"/>
    <col min="100" max="104" width="5.7109375" style="84" customWidth="1"/>
    <col min="105" max="106" width="9.5703125" style="84" customWidth="1"/>
    <col min="107" max="111" width="5.7109375" style="84" customWidth="1"/>
    <col min="112" max="113" width="9.85546875" style="84" customWidth="1"/>
    <col min="114" max="118" width="5.7109375" style="84" customWidth="1"/>
    <col min="119" max="120" width="8.7109375" style="84" customWidth="1"/>
    <col min="121" max="125" width="5.7109375" style="84" customWidth="1"/>
    <col min="126" max="127" width="7.85546875" style="84" customWidth="1"/>
    <col min="128" max="132" width="5.7109375" style="84" customWidth="1"/>
    <col min="133" max="134" width="8.7109375" style="84" customWidth="1"/>
    <col min="135" max="139" width="5.7109375" style="84" customWidth="1"/>
    <col min="140" max="141" width="10.85546875" style="84" customWidth="1"/>
    <col min="142" max="162" width="7" style="84" customWidth="1"/>
    <col min="163" max="188" width="6.5703125" style="84" customWidth="1"/>
    <col min="189" max="189" width="7.42578125" style="84" customWidth="1"/>
    <col min="190" max="195" width="6.5703125" style="84" customWidth="1"/>
    <col min="196" max="196" width="8.5703125" style="84" customWidth="1"/>
    <col min="197" max="202" width="6.5703125" style="84" customWidth="1"/>
    <col min="203" max="203" width="7.85546875" style="84" customWidth="1"/>
    <col min="204" max="204" width="6.5703125" style="84" customWidth="1"/>
    <col min="205" max="16384" width="9.140625" style="84"/>
  </cols>
  <sheetData>
    <row r="1" spans="1:204" s="43" customFormat="1">
      <c r="A1" s="358" t="s">
        <v>0</v>
      </c>
      <c r="B1" s="354"/>
      <c r="C1" s="355"/>
      <c r="D1" s="355"/>
      <c r="E1" s="355"/>
      <c r="F1" s="355"/>
      <c r="G1" s="355"/>
      <c r="H1" s="356"/>
      <c r="I1" s="354"/>
      <c r="J1" s="355"/>
      <c r="K1" s="355"/>
      <c r="L1" s="355"/>
      <c r="M1" s="355"/>
      <c r="N1" s="355"/>
      <c r="O1" s="356"/>
      <c r="P1" s="354"/>
      <c r="Q1" s="355"/>
      <c r="R1" s="355"/>
      <c r="S1" s="355"/>
      <c r="T1" s="355"/>
      <c r="U1" s="355"/>
      <c r="V1" s="356"/>
      <c r="W1" s="354"/>
      <c r="X1" s="355"/>
      <c r="Y1" s="355"/>
      <c r="Z1" s="355"/>
      <c r="AA1" s="355"/>
      <c r="AB1" s="355"/>
      <c r="AC1" s="356"/>
      <c r="AD1" s="354"/>
      <c r="AE1" s="355"/>
      <c r="AF1" s="355"/>
      <c r="AG1" s="355"/>
      <c r="AH1" s="355"/>
      <c r="AI1" s="355"/>
      <c r="AJ1" s="356"/>
      <c r="AK1" s="354"/>
      <c r="AL1" s="355"/>
      <c r="AM1" s="355"/>
      <c r="AN1" s="355"/>
      <c r="AO1" s="355"/>
      <c r="AP1" s="355"/>
      <c r="AQ1" s="356"/>
      <c r="AR1" s="354"/>
      <c r="AS1" s="355"/>
      <c r="AT1" s="355"/>
      <c r="AU1" s="355"/>
      <c r="AV1" s="355"/>
      <c r="AW1" s="355"/>
      <c r="AX1" s="356"/>
      <c r="AY1" s="354"/>
      <c r="AZ1" s="355"/>
      <c r="BA1" s="355"/>
      <c r="BB1" s="355"/>
      <c r="BC1" s="355"/>
      <c r="BD1" s="355"/>
      <c r="BE1" s="356"/>
      <c r="BF1" s="354"/>
      <c r="BG1" s="355"/>
      <c r="BH1" s="355"/>
      <c r="BI1" s="355"/>
      <c r="BJ1" s="355"/>
      <c r="BK1" s="355"/>
      <c r="BL1" s="356"/>
      <c r="BM1" s="354"/>
      <c r="BN1" s="355"/>
      <c r="BO1" s="355"/>
      <c r="BP1" s="355"/>
      <c r="BQ1" s="355"/>
      <c r="BR1" s="355"/>
      <c r="BS1" s="356"/>
      <c r="BT1" s="354"/>
      <c r="BU1" s="355"/>
      <c r="BV1" s="355"/>
      <c r="BW1" s="355"/>
      <c r="BX1" s="355"/>
      <c r="BY1" s="355"/>
      <c r="BZ1" s="356"/>
      <c r="CA1" s="354"/>
      <c r="CB1" s="355"/>
      <c r="CC1" s="355"/>
      <c r="CD1" s="355"/>
      <c r="CE1" s="355"/>
      <c r="CF1" s="355"/>
      <c r="CG1" s="356"/>
      <c r="CH1" s="354"/>
      <c r="CI1" s="355"/>
      <c r="CJ1" s="355"/>
      <c r="CK1" s="355"/>
      <c r="CL1" s="355"/>
      <c r="CM1" s="355"/>
      <c r="CN1" s="356"/>
      <c r="CO1" s="354"/>
      <c r="CP1" s="355"/>
      <c r="CQ1" s="355"/>
      <c r="CR1" s="355"/>
      <c r="CS1" s="355"/>
      <c r="CT1" s="355"/>
      <c r="CU1" s="356"/>
      <c r="CV1" s="354"/>
      <c r="CW1" s="355"/>
      <c r="CX1" s="355"/>
      <c r="CY1" s="355"/>
      <c r="CZ1" s="355"/>
      <c r="DA1" s="355"/>
      <c r="DB1" s="356"/>
      <c r="DC1" s="354"/>
      <c r="DD1" s="355"/>
      <c r="DE1" s="355"/>
      <c r="DF1" s="355"/>
      <c r="DG1" s="355"/>
      <c r="DH1" s="355"/>
      <c r="DI1" s="356"/>
      <c r="DJ1" s="354"/>
      <c r="DK1" s="355"/>
      <c r="DL1" s="355"/>
      <c r="DM1" s="355"/>
      <c r="DN1" s="355"/>
      <c r="DO1" s="355"/>
      <c r="DP1" s="356"/>
      <c r="DQ1" s="354"/>
      <c r="DR1" s="355"/>
      <c r="DS1" s="355"/>
      <c r="DT1" s="355"/>
      <c r="DU1" s="355"/>
      <c r="DV1" s="355"/>
      <c r="DW1" s="356"/>
      <c r="DX1" s="354"/>
      <c r="DY1" s="355"/>
      <c r="DZ1" s="355"/>
      <c r="EA1" s="355"/>
      <c r="EB1" s="355"/>
      <c r="EC1" s="355"/>
      <c r="ED1" s="356"/>
      <c r="EE1" s="354"/>
      <c r="EF1" s="355"/>
      <c r="EG1" s="355"/>
      <c r="EH1" s="355"/>
      <c r="EI1" s="355"/>
      <c r="EJ1" s="355"/>
      <c r="EK1" s="356"/>
      <c r="EL1" s="354"/>
      <c r="EM1" s="355"/>
      <c r="EN1" s="355"/>
      <c r="EO1" s="355"/>
      <c r="EP1" s="355"/>
      <c r="EQ1" s="355"/>
      <c r="ER1" s="356"/>
      <c r="ES1" s="354"/>
      <c r="ET1" s="355"/>
      <c r="EU1" s="355"/>
      <c r="EV1" s="355"/>
      <c r="EW1" s="355"/>
      <c r="EX1" s="355"/>
      <c r="EY1" s="356"/>
      <c r="EZ1" s="354"/>
      <c r="FA1" s="355"/>
      <c r="FB1" s="355"/>
      <c r="FC1" s="355"/>
      <c r="FD1" s="355"/>
      <c r="FE1" s="355"/>
      <c r="FF1" s="356"/>
      <c r="FG1" s="354"/>
      <c r="FH1" s="355"/>
      <c r="FI1" s="355"/>
      <c r="FJ1" s="355"/>
      <c r="FK1" s="355"/>
      <c r="FL1" s="355"/>
      <c r="FM1" s="356"/>
      <c r="FN1" s="354"/>
      <c r="FO1" s="355"/>
      <c r="FP1" s="355"/>
      <c r="FQ1" s="355"/>
      <c r="FR1" s="355"/>
      <c r="FS1" s="355"/>
      <c r="FT1" s="356"/>
      <c r="FU1" s="354"/>
      <c r="FV1" s="355"/>
      <c r="FW1" s="355"/>
      <c r="FX1" s="355"/>
      <c r="FY1" s="355"/>
      <c r="FZ1" s="355"/>
      <c r="GA1" s="356"/>
      <c r="GB1" s="354"/>
      <c r="GC1" s="355"/>
      <c r="GD1" s="355"/>
      <c r="GE1" s="355"/>
      <c r="GF1" s="355"/>
      <c r="GG1" s="355"/>
      <c r="GH1" s="356"/>
      <c r="GI1" s="354"/>
      <c r="GJ1" s="355"/>
      <c r="GK1" s="355"/>
      <c r="GL1" s="355"/>
      <c r="GM1" s="355"/>
      <c r="GN1" s="355"/>
      <c r="GO1" s="356"/>
      <c r="GP1" s="354"/>
      <c r="GQ1" s="355"/>
      <c r="GR1" s="355"/>
      <c r="GS1" s="355"/>
      <c r="GT1" s="355"/>
      <c r="GU1" s="355"/>
      <c r="GV1" s="356"/>
    </row>
    <row r="2" spans="1:204" s="43" customFormat="1" ht="12.75" customHeight="1">
      <c r="A2" s="358"/>
      <c r="B2" s="348" t="s">
        <v>1</v>
      </c>
      <c r="C2" s="349"/>
      <c r="D2" s="346" t="s">
        <v>2</v>
      </c>
      <c r="E2" s="347"/>
      <c r="F2" s="352" t="s">
        <v>3</v>
      </c>
      <c r="G2" s="350" t="s">
        <v>14</v>
      </c>
      <c r="H2" s="200" t="s">
        <v>11</v>
      </c>
      <c r="I2" s="348" t="s">
        <v>1</v>
      </c>
      <c r="J2" s="349"/>
      <c r="K2" s="346" t="s">
        <v>2</v>
      </c>
      <c r="L2" s="347"/>
      <c r="M2" s="352" t="s">
        <v>3</v>
      </c>
      <c r="N2" s="350" t="s">
        <v>14</v>
      </c>
      <c r="O2" s="200" t="s">
        <v>11</v>
      </c>
      <c r="P2" s="348" t="s">
        <v>1</v>
      </c>
      <c r="Q2" s="349"/>
      <c r="R2" s="346" t="s">
        <v>2</v>
      </c>
      <c r="S2" s="347"/>
      <c r="T2" s="352" t="s">
        <v>3</v>
      </c>
      <c r="U2" s="350" t="s">
        <v>14</v>
      </c>
      <c r="V2" s="200" t="s">
        <v>11</v>
      </c>
      <c r="W2" s="348" t="s">
        <v>1</v>
      </c>
      <c r="X2" s="349"/>
      <c r="Y2" s="346" t="s">
        <v>2</v>
      </c>
      <c r="Z2" s="347"/>
      <c r="AA2" s="352" t="s">
        <v>3</v>
      </c>
      <c r="AB2" s="350" t="s">
        <v>14</v>
      </c>
      <c r="AC2" s="200" t="s">
        <v>11</v>
      </c>
      <c r="AD2" s="348" t="s">
        <v>1</v>
      </c>
      <c r="AE2" s="349"/>
      <c r="AF2" s="346" t="s">
        <v>2</v>
      </c>
      <c r="AG2" s="347"/>
      <c r="AH2" s="352" t="s">
        <v>3</v>
      </c>
      <c r="AI2" s="350" t="s">
        <v>14</v>
      </c>
      <c r="AJ2" s="200" t="s">
        <v>11</v>
      </c>
      <c r="AK2" s="348" t="s">
        <v>1</v>
      </c>
      <c r="AL2" s="349"/>
      <c r="AM2" s="346" t="s">
        <v>2</v>
      </c>
      <c r="AN2" s="347"/>
      <c r="AO2" s="352" t="s">
        <v>3</v>
      </c>
      <c r="AP2" s="350" t="s">
        <v>14</v>
      </c>
      <c r="AQ2" s="200" t="s">
        <v>11</v>
      </c>
      <c r="AR2" s="348" t="s">
        <v>1</v>
      </c>
      <c r="AS2" s="349"/>
      <c r="AT2" s="346" t="s">
        <v>2</v>
      </c>
      <c r="AU2" s="347"/>
      <c r="AV2" s="352" t="s">
        <v>3</v>
      </c>
      <c r="AW2" s="350" t="s">
        <v>14</v>
      </c>
      <c r="AX2" s="200" t="s">
        <v>11</v>
      </c>
      <c r="AY2" s="348" t="s">
        <v>1</v>
      </c>
      <c r="AZ2" s="349"/>
      <c r="BA2" s="346" t="s">
        <v>2</v>
      </c>
      <c r="BB2" s="347"/>
      <c r="BC2" s="352" t="s">
        <v>3</v>
      </c>
      <c r="BD2" s="350" t="s">
        <v>14</v>
      </c>
      <c r="BE2" s="200" t="s">
        <v>11</v>
      </c>
      <c r="BF2" s="348" t="s">
        <v>1</v>
      </c>
      <c r="BG2" s="349"/>
      <c r="BH2" s="346" t="s">
        <v>2</v>
      </c>
      <c r="BI2" s="347"/>
      <c r="BJ2" s="352" t="s">
        <v>3</v>
      </c>
      <c r="BK2" s="350" t="s">
        <v>14</v>
      </c>
      <c r="BL2" s="200" t="s">
        <v>11</v>
      </c>
      <c r="BM2" s="348" t="s">
        <v>1</v>
      </c>
      <c r="BN2" s="349"/>
      <c r="BO2" s="346" t="s">
        <v>2</v>
      </c>
      <c r="BP2" s="347"/>
      <c r="BQ2" s="352" t="s">
        <v>3</v>
      </c>
      <c r="BR2" s="350" t="s">
        <v>14</v>
      </c>
      <c r="BS2" s="200" t="s">
        <v>11</v>
      </c>
      <c r="BT2" s="348" t="s">
        <v>1</v>
      </c>
      <c r="BU2" s="349"/>
      <c r="BV2" s="346" t="s">
        <v>2</v>
      </c>
      <c r="BW2" s="347"/>
      <c r="BX2" s="352" t="s">
        <v>3</v>
      </c>
      <c r="BY2" s="350" t="s">
        <v>14</v>
      </c>
      <c r="BZ2" s="200" t="s">
        <v>11</v>
      </c>
      <c r="CA2" s="348" t="s">
        <v>1</v>
      </c>
      <c r="CB2" s="349"/>
      <c r="CC2" s="346" t="s">
        <v>2</v>
      </c>
      <c r="CD2" s="347"/>
      <c r="CE2" s="352" t="s">
        <v>3</v>
      </c>
      <c r="CF2" s="350" t="s">
        <v>14</v>
      </c>
      <c r="CG2" s="200" t="s">
        <v>11</v>
      </c>
      <c r="CH2" s="348" t="s">
        <v>1</v>
      </c>
      <c r="CI2" s="349"/>
      <c r="CJ2" s="346" t="s">
        <v>2</v>
      </c>
      <c r="CK2" s="347"/>
      <c r="CL2" s="352" t="s">
        <v>3</v>
      </c>
      <c r="CM2" s="350" t="s">
        <v>14</v>
      </c>
      <c r="CN2" s="200" t="s">
        <v>11</v>
      </c>
      <c r="CO2" s="348" t="s">
        <v>1</v>
      </c>
      <c r="CP2" s="349"/>
      <c r="CQ2" s="346" t="s">
        <v>2</v>
      </c>
      <c r="CR2" s="347"/>
      <c r="CS2" s="352" t="s">
        <v>3</v>
      </c>
      <c r="CT2" s="350" t="s">
        <v>14</v>
      </c>
      <c r="CU2" s="200" t="s">
        <v>11</v>
      </c>
      <c r="CV2" s="348" t="s">
        <v>1</v>
      </c>
      <c r="CW2" s="349"/>
      <c r="CX2" s="346" t="s">
        <v>2</v>
      </c>
      <c r="CY2" s="347"/>
      <c r="CZ2" s="352" t="s">
        <v>3</v>
      </c>
      <c r="DA2" s="350" t="s">
        <v>14</v>
      </c>
      <c r="DB2" s="200" t="s">
        <v>11</v>
      </c>
      <c r="DC2" s="348" t="s">
        <v>1</v>
      </c>
      <c r="DD2" s="349"/>
      <c r="DE2" s="346" t="s">
        <v>2</v>
      </c>
      <c r="DF2" s="347"/>
      <c r="DG2" s="352" t="s">
        <v>3</v>
      </c>
      <c r="DH2" s="350" t="s">
        <v>14</v>
      </c>
      <c r="DI2" s="200" t="s">
        <v>11</v>
      </c>
      <c r="DJ2" s="348" t="s">
        <v>1</v>
      </c>
      <c r="DK2" s="349"/>
      <c r="DL2" s="346" t="s">
        <v>2</v>
      </c>
      <c r="DM2" s="347"/>
      <c r="DN2" s="352" t="s">
        <v>3</v>
      </c>
      <c r="DO2" s="350" t="s">
        <v>14</v>
      </c>
      <c r="DP2" s="200" t="s">
        <v>11</v>
      </c>
      <c r="DQ2" s="348" t="s">
        <v>1</v>
      </c>
      <c r="DR2" s="349"/>
      <c r="DS2" s="346" t="s">
        <v>2</v>
      </c>
      <c r="DT2" s="347"/>
      <c r="DU2" s="352" t="s">
        <v>3</v>
      </c>
      <c r="DV2" s="350" t="s">
        <v>14</v>
      </c>
      <c r="DW2" s="200" t="s">
        <v>11</v>
      </c>
      <c r="DX2" s="348" t="s">
        <v>1</v>
      </c>
      <c r="DY2" s="349"/>
      <c r="DZ2" s="346" t="s">
        <v>2</v>
      </c>
      <c r="EA2" s="347"/>
      <c r="EB2" s="352" t="s">
        <v>3</v>
      </c>
      <c r="EC2" s="350" t="s">
        <v>14</v>
      </c>
      <c r="ED2" s="200" t="s">
        <v>11</v>
      </c>
      <c r="EE2" s="348" t="s">
        <v>1</v>
      </c>
      <c r="EF2" s="349"/>
      <c r="EG2" s="346" t="s">
        <v>2</v>
      </c>
      <c r="EH2" s="347"/>
      <c r="EI2" s="352" t="s">
        <v>3</v>
      </c>
      <c r="EJ2" s="350" t="s">
        <v>14</v>
      </c>
      <c r="EK2" s="200" t="s">
        <v>11</v>
      </c>
      <c r="EL2" s="348" t="s">
        <v>1</v>
      </c>
      <c r="EM2" s="349"/>
      <c r="EN2" s="346" t="s">
        <v>2</v>
      </c>
      <c r="EO2" s="347"/>
      <c r="EP2" s="352" t="s">
        <v>3</v>
      </c>
      <c r="EQ2" s="350" t="s">
        <v>14</v>
      </c>
      <c r="ER2" s="200" t="s">
        <v>11</v>
      </c>
      <c r="ES2" s="348" t="s">
        <v>1</v>
      </c>
      <c r="ET2" s="349"/>
      <c r="EU2" s="346" t="s">
        <v>2</v>
      </c>
      <c r="EV2" s="347"/>
      <c r="EW2" s="352" t="s">
        <v>3</v>
      </c>
      <c r="EX2" s="350" t="s">
        <v>14</v>
      </c>
      <c r="EY2" s="200" t="s">
        <v>11</v>
      </c>
      <c r="EZ2" s="348" t="s">
        <v>1</v>
      </c>
      <c r="FA2" s="349"/>
      <c r="FB2" s="346" t="s">
        <v>2</v>
      </c>
      <c r="FC2" s="347"/>
      <c r="FD2" s="352" t="s">
        <v>3</v>
      </c>
      <c r="FE2" s="350" t="s">
        <v>14</v>
      </c>
      <c r="FF2" s="200" t="s">
        <v>11</v>
      </c>
      <c r="FG2" s="348" t="s">
        <v>1</v>
      </c>
      <c r="FH2" s="349"/>
      <c r="FI2" s="346" t="s">
        <v>2</v>
      </c>
      <c r="FJ2" s="347"/>
      <c r="FK2" s="352" t="s">
        <v>3</v>
      </c>
      <c r="FL2" s="350" t="s">
        <v>14</v>
      </c>
      <c r="FM2" s="200" t="s">
        <v>11</v>
      </c>
      <c r="FN2" s="348" t="s">
        <v>1</v>
      </c>
      <c r="FO2" s="349"/>
      <c r="FP2" s="346" t="s">
        <v>2</v>
      </c>
      <c r="FQ2" s="347"/>
      <c r="FR2" s="352" t="s">
        <v>3</v>
      </c>
      <c r="FS2" s="350" t="s">
        <v>14</v>
      </c>
      <c r="FT2" s="200" t="s">
        <v>11</v>
      </c>
      <c r="FU2" s="348" t="s">
        <v>1</v>
      </c>
      <c r="FV2" s="349"/>
      <c r="FW2" s="346" t="s">
        <v>2</v>
      </c>
      <c r="FX2" s="347"/>
      <c r="FY2" s="352" t="s">
        <v>3</v>
      </c>
      <c r="FZ2" s="350" t="s">
        <v>14</v>
      </c>
      <c r="GA2" s="200" t="s">
        <v>11</v>
      </c>
      <c r="GB2" s="348" t="s">
        <v>1</v>
      </c>
      <c r="GC2" s="349"/>
      <c r="GD2" s="346" t="s">
        <v>2</v>
      </c>
      <c r="GE2" s="347"/>
      <c r="GF2" s="352" t="s">
        <v>3</v>
      </c>
      <c r="GG2" s="350" t="s">
        <v>14</v>
      </c>
      <c r="GH2" s="200" t="s">
        <v>11</v>
      </c>
      <c r="GI2" s="348" t="s">
        <v>1</v>
      </c>
      <c r="GJ2" s="349"/>
      <c r="GK2" s="346" t="s">
        <v>2</v>
      </c>
      <c r="GL2" s="347"/>
      <c r="GM2" s="352" t="s">
        <v>3</v>
      </c>
      <c r="GN2" s="350" t="s">
        <v>14</v>
      </c>
      <c r="GO2" s="200" t="s">
        <v>11</v>
      </c>
      <c r="GP2" s="348" t="s">
        <v>1</v>
      </c>
      <c r="GQ2" s="349"/>
      <c r="GR2" s="346" t="s">
        <v>2</v>
      </c>
      <c r="GS2" s="347"/>
      <c r="GT2" s="352" t="s">
        <v>3</v>
      </c>
      <c r="GU2" s="350" t="s">
        <v>14</v>
      </c>
      <c r="GV2" s="200" t="s">
        <v>11</v>
      </c>
    </row>
    <row r="3" spans="1:204" s="48" customFormat="1">
      <c r="A3" s="44">
        <f ca="1">TODAY()</f>
        <v>46114</v>
      </c>
      <c r="B3" s="45" t="s">
        <v>5</v>
      </c>
      <c r="C3" s="46" t="s">
        <v>6</v>
      </c>
      <c r="D3" s="47" t="s">
        <v>5</v>
      </c>
      <c r="E3" s="47" t="s">
        <v>6</v>
      </c>
      <c r="F3" s="353"/>
      <c r="G3" s="351"/>
      <c r="H3" s="201"/>
      <c r="I3" s="45" t="s">
        <v>5</v>
      </c>
      <c r="J3" s="46" t="s">
        <v>6</v>
      </c>
      <c r="K3" s="47" t="s">
        <v>5</v>
      </c>
      <c r="L3" s="47" t="s">
        <v>6</v>
      </c>
      <c r="M3" s="353"/>
      <c r="N3" s="351"/>
      <c r="O3" s="201"/>
      <c r="P3" s="45" t="s">
        <v>5</v>
      </c>
      <c r="Q3" s="46" t="s">
        <v>6</v>
      </c>
      <c r="R3" s="47" t="s">
        <v>5</v>
      </c>
      <c r="S3" s="47" t="s">
        <v>6</v>
      </c>
      <c r="T3" s="353"/>
      <c r="U3" s="351"/>
      <c r="V3" s="201"/>
      <c r="W3" s="45" t="s">
        <v>5</v>
      </c>
      <c r="X3" s="46" t="s">
        <v>6</v>
      </c>
      <c r="Y3" s="47" t="s">
        <v>5</v>
      </c>
      <c r="Z3" s="47" t="s">
        <v>6</v>
      </c>
      <c r="AA3" s="353"/>
      <c r="AB3" s="351"/>
      <c r="AC3" s="201"/>
      <c r="AD3" s="45" t="s">
        <v>5</v>
      </c>
      <c r="AE3" s="46" t="s">
        <v>6</v>
      </c>
      <c r="AF3" s="47" t="s">
        <v>5</v>
      </c>
      <c r="AG3" s="47" t="s">
        <v>6</v>
      </c>
      <c r="AH3" s="353"/>
      <c r="AI3" s="351"/>
      <c r="AJ3" s="201"/>
      <c r="AK3" s="45" t="s">
        <v>5</v>
      </c>
      <c r="AL3" s="46" t="s">
        <v>6</v>
      </c>
      <c r="AM3" s="47" t="s">
        <v>5</v>
      </c>
      <c r="AN3" s="47" t="s">
        <v>6</v>
      </c>
      <c r="AO3" s="353"/>
      <c r="AP3" s="351"/>
      <c r="AQ3" s="201"/>
      <c r="AR3" s="45" t="s">
        <v>5</v>
      </c>
      <c r="AS3" s="46" t="s">
        <v>6</v>
      </c>
      <c r="AT3" s="47" t="s">
        <v>5</v>
      </c>
      <c r="AU3" s="47" t="s">
        <v>6</v>
      </c>
      <c r="AV3" s="353"/>
      <c r="AW3" s="351"/>
      <c r="AX3" s="201"/>
      <c r="AY3" s="45" t="s">
        <v>5</v>
      </c>
      <c r="AZ3" s="46" t="s">
        <v>6</v>
      </c>
      <c r="BA3" s="47" t="s">
        <v>5</v>
      </c>
      <c r="BB3" s="47" t="s">
        <v>6</v>
      </c>
      <c r="BC3" s="353"/>
      <c r="BD3" s="351"/>
      <c r="BE3" s="201"/>
      <c r="BF3" s="45" t="s">
        <v>5</v>
      </c>
      <c r="BG3" s="46" t="s">
        <v>6</v>
      </c>
      <c r="BH3" s="47" t="s">
        <v>5</v>
      </c>
      <c r="BI3" s="47" t="s">
        <v>6</v>
      </c>
      <c r="BJ3" s="353"/>
      <c r="BK3" s="351"/>
      <c r="BL3" s="201"/>
      <c r="BM3" s="45" t="s">
        <v>5</v>
      </c>
      <c r="BN3" s="46" t="s">
        <v>6</v>
      </c>
      <c r="BO3" s="47" t="s">
        <v>5</v>
      </c>
      <c r="BP3" s="47" t="s">
        <v>6</v>
      </c>
      <c r="BQ3" s="353"/>
      <c r="BR3" s="351"/>
      <c r="BS3" s="201"/>
      <c r="BT3" s="45" t="s">
        <v>5</v>
      </c>
      <c r="BU3" s="46" t="s">
        <v>6</v>
      </c>
      <c r="BV3" s="47" t="s">
        <v>5</v>
      </c>
      <c r="BW3" s="47" t="s">
        <v>6</v>
      </c>
      <c r="BX3" s="353"/>
      <c r="BY3" s="351"/>
      <c r="BZ3" s="201"/>
      <c r="CA3" s="45" t="s">
        <v>5</v>
      </c>
      <c r="CB3" s="46" t="s">
        <v>6</v>
      </c>
      <c r="CC3" s="47" t="s">
        <v>5</v>
      </c>
      <c r="CD3" s="47" t="s">
        <v>6</v>
      </c>
      <c r="CE3" s="353"/>
      <c r="CF3" s="351"/>
      <c r="CG3" s="201"/>
      <c r="CH3" s="45" t="s">
        <v>5</v>
      </c>
      <c r="CI3" s="46" t="s">
        <v>6</v>
      </c>
      <c r="CJ3" s="47" t="s">
        <v>5</v>
      </c>
      <c r="CK3" s="47" t="s">
        <v>6</v>
      </c>
      <c r="CL3" s="353"/>
      <c r="CM3" s="351"/>
      <c r="CN3" s="201"/>
      <c r="CO3" s="45" t="s">
        <v>5</v>
      </c>
      <c r="CP3" s="46" t="s">
        <v>6</v>
      </c>
      <c r="CQ3" s="47" t="s">
        <v>5</v>
      </c>
      <c r="CR3" s="47" t="s">
        <v>6</v>
      </c>
      <c r="CS3" s="353"/>
      <c r="CT3" s="351"/>
      <c r="CU3" s="201"/>
      <c r="CV3" s="45" t="s">
        <v>5</v>
      </c>
      <c r="CW3" s="46" t="s">
        <v>6</v>
      </c>
      <c r="CX3" s="47" t="s">
        <v>5</v>
      </c>
      <c r="CY3" s="47" t="s">
        <v>6</v>
      </c>
      <c r="CZ3" s="353"/>
      <c r="DA3" s="351"/>
      <c r="DB3" s="201"/>
      <c r="DC3" s="45" t="s">
        <v>5</v>
      </c>
      <c r="DD3" s="46" t="s">
        <v>6</v>
      </c>
      <c r="DE3" s="47" t="s">
        <v>5</v>
      </c>
      <c r="DF3" s="47" t="s">
        <v>6</v>
      </c>
      <c r="DG3" s="353"/>
      <c r="DH3" s="351"/>
      <c r="DI3" s="201"/>
      <c r="DJ3" s="45" t="s">
        <v>5</v>
      </c>
      <c r="DK3" s="46" t="s">
        <v>6</v>
      </c>
      <c r="DL3" s="47" t="s">
        <v>5</v>
      </c>
      <c r="DM3" s="47" t="s">
        <v>6</v>
      </c>
      <c r="DN3" s="353"/>
      <c r="DO3" s="351"/>
      <c r="DP3" s="201"/>
      <c r="DQ3" s="45" t="s">
        <v>5</v>
      </c>
      <c r="DR3" s="46" t="s">
        <v>6</v>
      </c>
      <c r="DS3" s="47" t="s">
        <v>5</v>
      </c>
      <c r="DT3" s="47" t="s">
        <v>6</v>
      </c>
      <c r="DU3" s="353"/>
      <c r="DV3" s="351"/>
      <c r="DW3" s="201"/>
      <c r="DX3" s="45" t="s">
        <v>5</v>
      </c>
      <c r="DY3" s="46" t="s">
        <v>6</v>
      </c>
      <c r="DZ3" s="47" t="s">
        <v>5</v>
      </c>
      <c r="EA3" s="47" t="s">
        <v>6</v>
      </c>
      <c r="EB3" s="353"/>
      <c r="EC3" s="351"/>
      <c r="ED3" s="201"/>
      <c r="EE3" s="45" t="s">
        <v>5</v>
      </c>
      <c r="EF3" s="46" t="s">
        <v>6</v>
      </c>
      <c r="EG3" s="47" t="s">
        <v>5</v>
      </c>
      <c r="EH3" s="47" t="s">
        <v>6</v>
      </c>
      <c r="EI3" s="353"/>
      <c r="EJ3" s="351"/>
      <c r="EK3" s="201"/>
      <c r="EL3" s="45" t="s">
        <v>5</v>
      </c>
      <c r="EM3" s="46" t="s">
        <v>6</v>
      </c>
      <c r="EN3" s="47" t="s">
        <v>5</v>
      </c>
      <c r="EO3" s="47" t="s">
        <v>6</v>
      </c>
      <c r="EP3" s="353"/>
      <c r="EQ3" s="351"/>
      <c r="ER3" s="201"/>
      <c r="ES3" s="45" t="s">
        <v>5</v>
      </c>
      <c r="ET3" s="46" t="s">
        <v>6</v>
      </c>
      <c r="EU3" s="47" t="s">
        <v>5</v>
      </c>
      <c r="EV3" s="47" t="s">
        <v>6</v>
      </c>
      <c r="EW3" s="353"/>
      <c r="EX3" s="351"/>
      <c r="EY3" s="201"/>
      <c r="EZ3" s="45" t="s">
        <v>5</v>
      </c>
      <c r="FA3" s="46" t="s">
        <v>6</v>
      </c>
      <c r="FB3" s="47" t="s">
        <v>5</v>
      </c>
      <c r="FC3" s="47" t="s">
        <v>6</v>
      </c>
      <c r="FD3" s="353"/>
      <c r="FE3" s="351"/>
      <c r="FF3" s="201"/>
      <c r="FG3" s="45" t="s">
        <v>5</v>
      </c>
      <c r="FH3" s="46" t="s">
        <v>6</v>
      </c>
      <c r="FI3" s="47" t="s">
        <v>5</v>
      </c>
      <c r="FJ3" s="47" t="s">
        <v>6</v>
      </c>
      <c r="FK3" s="353"/>
      <c r="FL3" s="351"/>
      <c r="FM3" s="201"/>
      <c r="FN3" s="45" t="s">
        <v>5</v>
      </c>
      <c r="FO3" s="46" t="s">
        <v>6</v>
      </c>
      <c r="FP3" s="47" t="s">
        <v>5</v>
      </c>
      <c r="FQ3" s="47" t="s">
        <v>6</v>
      </c>
      <c r="FR3" s="353"/>
      <c r="FS3" s="351"/>
      <c r="FT3" s="201"/>
      <c r="FU3" s="45" t="s">
        <v>5</v>
      </c>
      <c r="FV3" s="46" t="s">
        <v>6</v>
      </c>
      <c r="FW3" s="47" t="s">
        <v>5</v>
      </c>
      <c r="FX3" s="47" t="s">
        <v>6</v>
      </c>
      <c r="FY3" s="353"/>
      <c r="FZ3" s="351"/>
      <c r="GA3" s="201"/>
      <c r="GB3" s="45" t="s">
        <v>5</v>
      </c>
      <c r="GC3" s="46" t="s">
        <v>6</v>
      </c>
      <c r="GD3" s="47" t="s">
        <v>5</v>
      </c>
      <c r="GE3" s="47" t="s">
        <v>6</v>
      </c>
      <c r="GF3" s="353"/>
      <c r="GG3" s="351"/>
      <c r="GH3" s="201"/>
      <c r="GI3" s="45" t="s">
        <v>5</v>
      </c>
      <c r="GJ3" s="46" t="s">
        <v>6</v>
      </c>
      <c r="GK3" s="47" t="s">
        <v>5</v>
      </c>
      <c r="GL3" s="47" t="s">
        <v>6</v>
      </c>
      <c r="GM3" s="353"/>
      <c r="GN3" s="351"/>
      <c r="GO3" s="201"/>
      <c r="GP3" s="45" t="s">
        <v>5</v>
      </c>
      <c r="GQ3" s="46" t="s">
        <v>6</v>
      </c>
      <c r="GR3" s="47" t="s">
        <v>5</v>
      </c>
      <c r="GS3" s="47" t="s">
        <v>6</v>
      </c>
      <c r="GT3" s="353"/>
      <c r="GU3" s="351"/>
      <c r="GV3" s="201"/>
    </row>
    <row r="4" spans="1:204" s="56" customFormat="1">
      <c r="A4" s="49">
        <v>1</v>
      </c>
      <c r="B4" s="51"/>
      <c r="C4" s="51"/>
      <c r="D4" s="52"/>
      <c r="E4" s="52"/>
      <c r="F4" s="53"/>
      <c r="G4" s="54" t="e">
        <f>((((((B4+C4)*30)/$E$50)+((D4+E4)/$E$51))+($G$35*$H$35))-(F4*$G$35))/($H$35-F4)</f>
        <v>#DIV/0!</v>
      </c>
      <c r="H4" s="55">
        <f>$H$35-F4</f>
        <v>0</v>
      </c>
      <c r="I4" s="50"/>
      <c r="J4" s="51"/>
      <c r="K4" s="52"/>
      <c r="L4" s="52"/>
      <c r="M4" s="53"/>
      <c r="N4" s="54" t="e">
        <f>((((((I4+J4)*30)/$E$50)+((K4+L4)/$E$51))+(G34*H34))-(F34*G34))/(O4)</f>
        <v>#DIV/0!</v>
      </c>
      <c r="O4" s="55">
        <f>H34-M4</f>
        <v>0</v>
      </c>
      <c r="P4" s="50"/>
      <c r="Q4" s="51"/>
      <c r="R4" s="52"/>
      <c r="S4" s="52"/>
      <c r="T4" s="53"/>
      <c r="U4" s="54" t="e">
        <f>((((((P4+Q4)*30)/$E$50)+((R4+S4)/$E$51))+(N34*O34))-(M34*N34))/(V4)</f>
        <v>#DIV/0!</v>
      </c>
      <c r="V4" s="55">
        <f>O34-T4</f>
        <v>0</v>
      </c>
      <c r="W4" s="50"/>
      <c r="X4" s="51"/>
      <c r="Y4" s="52"/>
      <c r="Z4" s="52"/>
      <c r="AA4" s="53"/>
      <c r="AB4" s="54" t="e">
        <f>((((((W4+X4)*30)/$E$50)+((Y4+Z4)/$E$51))+(U34*V34))-(T34*U34))/(AC4)</f>
        <v>#DIV/0!</v>
      </c>
      <c r="AC4" s="55">
        <f>V34-AA4</f>
        <v>0</v>
      </c>
      <c r="AD4" s="50"/>
      <c r="AE4" s="51"/>
      <c r="AF4" s="52"/>
      <c r="AG4" s="52"/>
      <c r="AH4" s="53"/>
      <c r="AI4" s="54" t="e">
        <f>((((((AD4+AE4)*30)/$E$50)+((AF4+AG4)/$E$51))+(AB34*AC34))-(AA34*AB34))/(AJ4)</f>
        <v>#DIV/0!</v>
      </c>
      <c r="AJ4" s="55">
        <f>AC34-AH4</f>
        <v>0</v>
      </c>
      <c r="AK4" s="50"/>
      <c r="AL4" s="51"/>
      <c r="AM4" s="52"/>
      <c r="AN4" s="52"/>
      <c r="AO4" s="53"/>
      <c r="AP4" s="54" t="e">
        <f>((((((AK4+AL4)*30)/$E$50)+((AM4+AN4)/$E$51))+(AI34*AJ34))-(AH34*AI34))/(AQ4)</f>
        <v>#DIV/0!</v>
      </c>
      <c r="AQ4" s="55">
        <f>AJ34-AO4</f>
        <v>0</v>
      </c>
      <c r="AR4" s="50"/>
      <c r="AS4" s="51"/>
      <c r="AT4" s="52"/>
      <c r="AU4" s="52"/>
      <c r="AV4" s="53"/>
      <c r="AW4" s="54" t="e">
        <f>((((((AR4+AS4)*30)/$E$50)+((AT4+AU4)/$E$51))+(AP34*AQ34))-(AO34*AP34))/(AX4)</f>
        <v>#DIV/0!</v>
      </c>
      <c r="AX4" s="55">
        <f>AQ34-AV4</f>
        <v>0</v>
      </c>
      <c r="AY4" s="50"/>
      <c r="AZ4" s="51"/>
      <c r="BA4" s="52"/>
      <c r="BB4" s="52"/>
      <c r="BC4" s="53"/>
      <c r="BD4" s="54" t="e">
        <f>((((((AY4+AZ4)*30)/$E$50)+((BA4+BB4)/$E$51))+(AW34*AX34))-(AV34*AW34))/(BE4)</f>
        <v>#DIV/0!</v>
      </c>
      <c r="BE4" s="55">
        <f>AX34-BC4</f>
        <v>0</v>
      </c>
      <c r="BF4" s="50"/>
      <c r="BG4" s="51"/>
      <c r="BH4" s="52"/>
      <c r="BI4" s="52"/>
      <c r="BJ4" s="53"/>
      <c r="BK4" s="54" t="e">
        <f>((((((BF4+BG4)*30)/$E$50)+((BH4+BI4)/$E$51))+(BD34*BE34))-(BC34*BD34))/(BL4)</f>
        <v>#DIV/0!</v>
      </c>
      <c r="BL4" s="55">
        <f>BE34-BJ4</f>
        <v>0</v>
      </c>
      <c r="BM4" s="50"/>
      <c r="BN4" s="51"/>
      <c r="BO4" s="52"/>
      <c r="BP4" s="52"/>
      <c r="BQ4" s="53"/>
      <c r="BR4" s="54" t="e">
        <f>((((((BM4+BN4)*30)/$E$50)+((BO4+BP4)/$E$51))+(BK34*BL34))-(BJ34*BK34))/(BS4)</f>
        <v>#DIV/0!</v>
      </c>
      <c r="BS4" s="55">
        <f>BL34-BQ4</f>
        <v>0</v>
      </c>
      <c r="BT4" s="50"/>
      <c r="BU4" s="51"/>
      <c r="BV4" s="52"/>
      <c r="BW4" s="52"/>
      <c r="BX4" s="53"/>
      <c r="BY4" s="54" t="e">
        <f>((((((BT4+BU4)*30)/$E$50)+((BV4+BW4)/$E$51))+(BR34*BS34))-(BQ34*BR34))/(BZ4)</f>
        <v>#DIV/0!</v>
      </c>
      <c r="BZ4" s="55">
        <f>BS34-BX4</f>
        <v>0</v>
      </c>
      <c r="CA4" s="50"/>
      <c r="CB4" s="51"/>
      <c r="CC4" s="52"/>
      <c r="CD4" s="52"/>
      <c r="CE4" s="53"/>
      <c r="CF4" s="54" t="e">
        <f>((((((CA4+CB4)*30)/$E$50)+((CC4+CD4)/$E$51))+(BY34*BZ34))-(BX34*BY34))/(CG4)</f>
        <v>#DIV/0!</v>
      </c>
      <c r="CG4" s="55">
        <f>BZ34-CE4</f>
        <v>0</v>
      </c>
      <c r="CH4" s="50"/>
      <c r="CI4" s="51"/>
      <c r="CJ4" s="52"/>
      <c r="CK4" s="52"/>
      <c r="CL4" s="53"/>
      <c r="CM4" s="54" t="e">
        <f>((((((CH4+CI4)*30)/$E$50)+((CJ4+CK4)/$E$51))+(CF34*CG34))-(CE34*CF34))/(CN4)</f>
        <v>#DIV/0!</v>
      </c>
      <c r="CN4" s="55">
        <f>CG34-CL4</f>
        <v>0</v>
      </c>
      <c r="CO4" s="50"/>
      <c r="CP4" s="51"/>
      <c r="CQ4" s="52"/>
      <c r="CR4" s="52"/>
      <c r="CS4" s="53"/>
      <c r="CT4" s="54" t="e">
        <f>((((((CO4+CP4)*30)/$E$50)+((CQ4+CR4)/$E$51))+(CM34*CN34))-(CL34*CM34))/(CU4)</f>
        <v>#DIV/0!</v>
      </c>
      <c r="CU4" s="55">
        <f>CN34-CS4</f>
        <v>0</v>
      </c>
      <c r="CV4" s="50"/>
      <c r="CW4" s="51"/>
      <c r="CX4" s="52"/>
      <c r="CY4" s="52"/>
      <c r="CZ4" s="53"/>
      <c r="DA4" s="54" t="e">
        <f>((((((CV4+CW4)*30)/$E$50)+((CX4+CY4)/$E$51))+(CT34*CU34))-(CS34*CT34))/(DB4)</f>
        <v>#DIV/0!</v>
      </c>
      <c r="DB4" s="55">
        <f>CU34-CZ4</f>
        <v>0</v>
      </c>
      <c r="DC4" s="50"/>
      <c r="DD4" s="51"/>
      <c r="DE4" s="52"/>
      <c r="DF4" s="52"/>
      <c r="DG4" s="53"/>
      <c r="DH4" s="54" t="e">
        <f>((((((DC4+DD4)*30)/$E$50)+((DE4+DF4)/$E$51))+(DA34*DB34))-(CZ34*DA34))/(DI4)</f>
        <v>#DIV/0!</v>
      </c>
      <c r="DI4" s="55">
        <f>DB34-DG4</f>
        <v>0</v>
      </c>
      <c r="DJ4" s="50"/>
      <c r="DK4" s="51"/>
      <c r="DL4" s="52"/>
      <c r="DM4" s="52"/>
      <c r="DN4" s="53"/>
      <c r="DO4" s="54" t="e">
        <f>((((((DJ4+DK4)*30)/$E$50)+((DL4+DM4)/$E$51))+(DH34*DI34))-(DG34*DH34))/(DP4)</f>
        <v>#DIV/0!</v>
      </c>
      <c r="DP4" s="55">
        <f>DI34-DN4</f>
        <v>0</v>
      </c>
      <c r="DQ4" s="50"/>
      <c r="DR4" s="51"/>
      <c r="DS4" s="52"/>
      <c r="DT4" s="52"/>
      <c r="DU4" s="53"/>
      <c r="DV4" s="54" t="e">
        <f>((((((DQ4+DR4)*30)/$E$50)+((DS4+DT4)/$E$51))+(DO34*DP34))-(DN34*DO34))/(DW4)</f>
        <v>#DIV/0!</v>
      </c>
      <c r="DW4" s="55">
        <f>DP34-DU4</f>
        <v>0</v>
      </c>
      <c r="DX4" s="50"/>
      <c r="DY4" s="51"/>
      <c r="DZ4" s="52"/>
      <c r="EA4" s="52"/>
      <c r="EB4" s="53"/>
      <c r="EC4" s="54" t="e">
        <f>((((((DX4+DY4)*30)/$E$50)+((DZ4+EA4)/$E$51))+(DV34*DW34))-(DU34*DV34))/(ED4)</f>
        <v>#DIV/0!</v>
      </c>
      <c r="ED4" s="55">
        <f>DW34-EB4</f>
        <v>0</v>
      </c>
      <c r="EE4" s="50"/>
      <c r="EF4" s="51"/>
      <c r="EG4" s="52"/>
      <c r="EH4" s="52"/>
      <c r="EI4" s="53"/>
      <c r="EJ4" s="54" t="e">
        <f>((((((EE4+EF4)*30)/$E$50)+((EG4+EH4)/$E$51))+(EC34*ED34))-(EB34*EC34))/(EK4)</f>
        <v>#DIV/0!</v>
      </c>
      <c r="EK4" s="55">
        <f>ED34-EI4</f>
        <v>0</v>
      </c>
      <c r="EL4" s="50"/>
      <c r="EM4" s="51"/>
      <c r="EN4" s="52"/>
      <c r="EO4" s="52"/>
      <c r="EP4" s="53"/>
      <c r="EQ4" s="54" t="e">
        <f>((((((EL4+EM4)*30)/$E$50)+((EN4+EO4)/$E$51))+(EJ34*EK34))-(EI34*EJ34))/(ER4)</f>
        <v>#DIV/0!</v>
      </c>
      <c r="ER4" s="55">
        <f>EK34-EP4</f>
        <v>0</v>
      </c>
      <c r="ES4" s="50"/>
      <c r="ET4" s="51"/>
      <c r="EU4" s="52"/>
      <c r="EV4" s="52"/>
      <c r="EW4" s="53"/>
      <c r="EX4" s="54" t="e">
        <f>((((((ES4+ET4)*30)/$E$50)+((EU4+EV4)/$E$51))+(EQ34*ER34))-(EP34*EQ34))/(EY4)</f>
        <v>#DIV/0!</v>
      </c>
      <c r="EY4" s="55">
        <f>ER34-EW4</f>
        <v>0</v>
      </c>
      <c r="EZ4" s="50"/>
      <c r="FA4" s="51"/>
      <c r="FB4" s="52"/>
      <c r="FC4" s="52"/>
      <c r="FD4" s="53"/>
      <c r="FE4" s="54" t="e">
        <f>((((((EZ4+FA4)*30)/$E$50)+((FB4+FC4)/$E$51))+(EX34*EY34))-(EW34*EX34))/(FF4)</f>
        <v>#DIV/0!</v>
      </c>
      <c r="FF4" s="55">
        <f>EY34-FD4</f>
        <v>0</v>
      </c>
      <c r="FG4" s="50"/>
      <c r="FH4" s="51"/>
      <c r="FI4" s="52"/>
      <c r="FJ4" s="52"/>
      <c r="FK4" s="53"/>
      <c r="FL4" s="54" t="e">
        <f>((((((FG4+FH4)*30)/$E$50)+((FI4+FJ4)/$E$51))+(FE34*FF34))-(FD34*FE34))/(FM4)</f>
        <v>#DIV/0!</v>
      </c>
      <c r="FM4" s="55">
        <f>FF34-FK4</f>
        <v>0</v>
      </c>
      <c r="FN4" s="50"/>
      <c r="FO4" s="51"/>
      <c r="FP4" s="52"/>
      <c r="FQ4" s="52"/>
      <c r="FR4" s="53"/>
      <c r="FS4" s="54" t="e">
        <f>((((((FN4+FO4)*30)/$E$50)+((FP4+FQ4)/$E$51))+(FL34*FM34))-(FK34*FL34))/(FT4)</f>
        <v>#DIV/0!</v>
      </c>
      <c r="FT4" s="55">
        <f>FM34-FR4</f>
        <v>0</v>
      </c>
      <c r="FU4" s="50"/>
      <c r="FV4" s="51"/>
      <c r="FW4" s="52"/>
      <c r="FX4" s="52"/>
      <c r="FY4" s="53"/>
      <c r="FZ4" s="54" t="e">
        <f>((((((FU4+FV4)*30)/$E$50)+((FW4+FX4)/$E$51))+(FS34*FT34))-(FR34*FS34))/(GA4)</f>
        <v>#DIV/0!</v>
      </c>
      <c r="GA4" s="55">
        <f>FT34-FY4</f>
        <v>0</v>
      </c>
      <c r="GB4" s="50"/>
      <c r="GC4" s="51"/>
      <c r="GD4" s="52"/>
      <c r="GE4" s="52"/>
      <c r="GF4" s="53"/>
      <c r="GG4" s="54" t="e">
        <f>((((((GB4+GC4)*30)/$E$50)+((GD4+GE4)/$E$51))+(FZ34*GA34))-(FY34*FZ34))/(GH4)</f>
        <v>#DIV/0!</v>
      </c>
      <c r="GH4" s="55">
        <f>GA34-GF4</f>
        <v>0</v>
      </c>
      <c r="GI4" s="50"/>
      <c r="GJ4" s="51"/>
      <c r="GK4" s="52"/>
      <c r="GL4" s="52"/>
      <c r="GM4" s="53"/>
      <c r="GN4" s="54" t="e">
        <f>((((((GI4+GJ4)*30)/$E$50)+((GK4+GL4)/$E$51))+(GG34*GH34))-(GF34*GG34))/(GO4)</f>
        <v>#DIV/0!</v>
      </c>
      <c r="GO4" s="55">
        <f>GH34-GM4</f>
        <v>0</v>
      </c>
      <c r="GP4" s="50"/>
      <c r="GQ4" s="51"/>
      <c r="GR4" s="52"/>
      <c r="GS4" s="52"/>
      <c r="GT4" s="53"/>
      <c r="GU4" s="54" t="e">
        <f>((((((GP4+GQ4)*30)/$E$50)+((GR4+GS4)/$E$51))+(GN34*GO34))-(GM34*GN34))/(GV4)</f>
        <v>#DIV/0!</v>
      </c>
      <c r="GV4" s="55">
        <f>GO34-GT4</f>
        <v>0</v>
      </c>
    </row>
    <row r="5" spans="1:204" s="60" customFormat="1">
      <c r="A5" s="57">
        <v>2</v>
      </c>
      <c r="B5" s="62"/>
      <c r="C5" s="62"/>
      <c r="D5" s="58"/>
      <c r="E5" s="58"/>
      <c r="F5" s="59"/>
      <c r="G5" s="54" t="e">
        <f>((((((B5+C5)*30)/$E$50)+((D5+E5)/$E$51))+(G4*H4))-(F5*G4))/(H5)</f>
        <v>#DIV/0!</v>
      </c>
      <c r="H5" s="55">
        <f>H4-F5</f>
        <v>0</v>
      </c>
      <c r="I5" s="50"/>
      <c r="J5" s="51"/>
      <c r="K5" s="52"/>
      <c r="L5" s="52"/>
      <c r="M5" s="59"/>
      <c r="N5" s="54" t="e">
        <f>((((((I5+J5)*30)/$E$50)+((K5+L5)/$E$51))+(N4*O4))-(M5*N4))/(O5)</f>
        <v>#DIV/0!</v>
      </c>
      <c r="O5" s="55">
        <f>O4-M5</f>
        <v>0</v>
      </c>
      <c r="P5" s="50"/>
      <c r="Q5" s="51"/>
      <c r="R5" s="52"/>
      <c r="S5" s="52"/>
      <c r="T5" s="59"/>
      <c r="U5" s="54" t="e">
        <f>((((((P5+Q5)*30)/$E$50)+((R5+S5)/$E$51))+(U4*V4))-(T5*U4))/(V5)</f>
        <v>#DIV/0!</v>
      </c>
      <c r="V5" s="55">
        <f>V4-T5</f>
        <v>0</v>
      </c>
      <c r="W5" s="50"/>
      <c r="X5" s="51"/>
      <c r="Y5" s="52"/>
      <c r="Z5" s="52"/>
      <c r="AA5" s="59"/>
      <c r="AB5" s="54" t="e">
        <f>((((((W5+X5)*30)/$E$50)+((Y5+Z5)/$E$51))+(AB4*AC4))-(AA5*AB4))/(AC5)</f>
        <v>#DIV/0!</v>
      </c>
      <c r="AC5" s="55">
        <f>AC4-AA5</f>
        <v>0</v>
      </c>
      <c r="AD5" s="50"/>
      <c r="AE5" s="51"/>
      <c r="AF5" s="52"/>
      <c r="AG5" s="52"/>
      <c r="AH5" s="59"/>
      <c r="AI5" s="54" t="e">
        <f>((((((AD5+AE5)*30)/$E$50)+((AF5+AG5)/$E$51))+(AI4*AJ4))-(AH5*AI4))/(AJ5)</f>
        <v>#DIV/0!</v>
      </c>
      <c r="AJ5" s="55">
        <f>AJ4-AH5</f>
        <v>0</v>
      </c>
      <c r="AK5" s="50"/>
      <c r="AL5" s="51"/>
      <c r="AM5" s="52"/>
      <c r="AN5" s="52"/>
      <c r="AO5" s="59"/>
      <c r="AP5" s="54" t="e">
        <f>((((((AK5+AL5)*30)/$E$50)+((AM5+AN5)/$E$51))+(AP4*AQ4))-(AO5*AP4))/(AQ5)</f>
        <v>#DIV/0!</v>
      </c>
      <c r="AQ5" s="55">
        <f>AQ4-AO5</f>
        <v>0</v>
      </c>
      <c r="AR5" s="50"/>
      <c r="AS5" s="51"/>
      <c r="AT5" s="52"/>
      <c r="AU5" s="52"/>
      <c r="AV5" s="59"/>
      <c r="AW5" s="54" t="e">
        <f>((((((AR5+AS5)*30)/$E$50)+((AT5+AU5)/$E$51))+(AW4*AX4))-(AV5*AW4))/(AX5)</f>
        <v>#DIV/0!</v>
      </c>
      <c r="AX5" s="55">
        <f>AX4-AV5</f>
        <v>0</v>
      </c>
      <c r="AY5" s="50"/>
      <c r="AZ5" s="51"/>
      <c r="BA5" s="52"/>
      <c r="BB5" s="52"/>
      <c r="BC5" s="59"/>
      <c r="BD5" s="54" t="e">
        <f>((((((AY5+AZ5)*30)/$E$50)+((BA5+BB5)/$E$51))+(BD4*BE4))-(BC5*BD4))/(BE5)</f>
        <v>#DIV/0!</v>
      </c>
      <c r="BE5" s="55">
        <f>BE4-BC5</f>
        <v>0</v>
      </c>
      <c r="BF5" s="50"/>
      <c r="BG5" s="51"/>
      <c r="BH5" s="52"/>
      <c r="BI5" s="52"/>
      <c r="BJ5" s="59"/>
      <c r="BK5" s="54" t="e">
        <f>((((((BF5+BG5)*30)/$E$50)+((BH5+BI5)/$E$51))+(BK4*BL4))-(BJ5*BK4))/(BL5)</f>
        <v>#DIV/0!</v>
      </c>
      <c r="BL5" s="55">
        <f>BL4-BJ5</f>
        <v>0</v>
      </c>
      <c r="BM5" s="50"/>
      <c r="BN5" s="51"/>
      <c r="BO5" s="52"/>
      <c r="BP5" s="52"/>
      <c r="BQ5" s="59"/>
      <c r="BR5" s="54" t="e">
        <f>((((((BM5+BN5)*30)/$E$50)+((BO5+BP5)/$E$51))+(BR4*BS4))-(BQ5*BR4))/(BS5)</f>
        <v>#DIV/0!</v>
      </c>
      <c r="BS5" s="55">
        <f>BS4-BQ5</f>
        <v>0</v>
      </c>
      <c r="BT5" s="50"/>
      <c r="BU5" s="51"/>
      <c r="BV5" s="52"/>
      <c r="BW5" s="52"/>
      <c r="BX5" s="59"/>
      <c r="BY5" s="54" t="e">
        <f>((((((BT5+BU5)*30)/$E$50)+((BV5+BW5)/$E$51))+(BY4*BZ4))-(BX5*BY4))/(BZ5)</f>
        <v>#DIV/0!</v>
      </c>
      <c r="BZ5" s="55">
        <f>BZ4-BX5</f>
        <v>0</v>
      </c>
      <c r="CA5" s="50"/>
      <c r="CB5" s="51"/>
      <c r="CC5" s="52"/>
      <c r="CD5" s="52"/>
      <c r="CE5" s="59"/>
      <c r="CF5" s="54" t="e">
        <f>((((((CA5+CB5)*30)/$E$50)+((CC5+CD5)/$E$51))+(CF4*CG4))-(CE5*CF4))/(CG5)</f>
        <v>#DIV/0!</v>
      </c>
      <c r="CG5" s="55">
        <f>CG4-CE5</f>
        <v>0</v>
      </c>
      <c r="CH5" s="50"/>
      <c r="CI5" s="51"/>
      <c r="CJ5" s="52"/>
      <c r="CK5" s="52"/>
      <c r="CL5" s="59"/>
      <c r="CM5" s="54" t="e">
        <f>((((((CH5+CI5)*30)/$E$50)+((CJ5+CK5)/$E$51))+(CM4*CN4))-(CL5*CM4))/(CN5)</f>
        <v>#DIV/0!</v>
      </c>
      <c r="CN5" s="55">
        <f>CN4-CL5</f>
        <v>0</v>
      </c>
      <c r="CO5" s="50"/>
      <c r="CP5" s="51"/>
      <c r="CQ5" s="52"/>
      <c r="CR5" s="52"/>
      <c r="CS5" s="59"/>
      <c r="CT5" s="54" t="e">
        <f>((((((CO5+CP5)*30)/$E$50)+((CQ5+CR5)/$E$51))+(CT4*CU4))-(CS5*CT4))/(CU5)</f>
        <v>#DIV/0!</v>
      </c>
      <c r="CU5" s="55">
        <f>CU4-CS5</f>
        <v>0</v>
      </c>
      <c r="CV5" s="50"/>
      <c r="CW5" s="51"/>
      <c r="CX5" s="52"/>
      <c r="CY5" s="52"/>
      <c r="CZ5" s="59"/>
      <c r="DA5" s="54" t="e">
        <f>((((((CV5+CW5)*30)/$E$50)+((CX5+CY5)/$E$51))+(DA4*DB4))-(CZ5*DA4))/(DB5)</f>
        <v>#DIV/0!</v>
      </c>
      <c r="DB5" s="55">
        <f>DB4-CZ5</f>
        <v>0</v>
      </c>
      <c r="DC5" s="50"/>
      <c r="DD5" s="51"/>
      <c r="DE5" s="52"/>
      <c r="DF5" s="52"/>
      <c r="DG5" s="59"/>
      <c r="DH5" s="54" t="e">
        <f>((((((DC5+DD5)*30)/$E$50)+((DE5+DF5)/$E$51))+(DH4*DI4))-(DG5*DH4))/(DI5)</f>
        <v>#DIV/0!</v>
      </c>
      <c r="DI5" s="55">
        <f>DI4-DG5</f>
        <v>0</v>
      </c>
      <c r="DJ5" s="50"/>
      <c r="DK5" s="51"/>
      <c r="DL5" s="52"/>
      <c r="DM5" s="52"/>
      <c r="DN5" s="59"/>
      <c r="DO5" s="54" t="e">
        <f>((((((DJ5+DK5)*30)/$E$50)+((DL5+DM5)/$E$51))+(DO4*DP4))-(DN5*DO4))/(DP5)</f>
        <v>#DIV/0!</v>
      </c>
      <c r="DP5" s="55">
        <f>DP4-DN5</f>
        <v>0</v>
      </c>
      <c r="DQ5" s="50"/>
      <c r="DR5" s="51"/>
      <c r="DS5" s="52"/>
      <c r="DT5" s="52"/>
      <c r="DU5" s="59"/>
      <c r="DV5" s="54" t="e">
        <f>((((((DQ5+DR5)*30)/$E$50)+((DS5+DT5)/$E$51))+(DV4*DW4))-(DU5*DV4))/(DW5)</f>
        <v>#DIV/0!</v>
      </c>
      <c r="DW5" s="55">
        <f>DW4-DU5</f>
        <v>0</v>
      </c>
      <c r="DX5" s="50"/>
      <c r="DY5" s="51"/>
      <c r="DZ5" s="52"/>
      <c r="EA5" s="52"/>
      <c r="EB5" s="59"/>
      <c r="EC5" s="54" t="e">
        <f>((((((DX5+DY5)*30)/$E$50)+((DZ5+EA5)/$E$51))+(EC4*ED4))-(EB5*EC4))/(ED5)</f>
        <v>#DIV/0!</v>
      </c>
      <c r="ED5" s="55">
        <f>ED4-EB5</f>
        <v>0</v>
      </c>
      <c r="EE5" s="50"/>
      <c r="EF5" s="51"/>
      <c r="EG5" s="52"/>
      <c r="EH5" s="52"/>
      <c r="EI5" s="59"/>
      <c r="EJ5" s="54" t="e">
        <f>((((((EE5+EF5)*30)/$E$50)+((EG5+EH5)/$E$51))+(EJ4*EK4))-(EI5*EJ4))/(EK5)</f>
        <v>#DIV/0!</v>
      </c>
      <c r="EK5" s="55">
        <f>EK4-EI5</f>
        <v>0</v>
      </c>
      <c r="EL5" s="50"/>
      <c r="EM5" s="51"/>
      <c r="EN5" s="52"/>
      <c r="EO5" s="52"/>
      <c r="EP5" s="59"/>
      <c r="EQ5" s="54" t="e">
        <f>((((((EL5+EM5)*30)/$E$50)+((EN5+EO5)/$E$51))+(EQ4*ER4))-(EP5*EQ4))/(ER5)</f>
        <v>#DIV/0!</v>
      </c>
      <c r="ER5" s="55">
        <f>ER4-EP5</f>
        <v>0</v>
      </c>
      <c r="ES5" s="50"/>
      <c r="ET5" s="51"/>
      <c r="EU5" s="52"/>
      <c r="EV5" s="52"/>
      <c r="EW5" s="59"/>
      <c r="EX5" s="54" t="e">
        <f>((((((ES5+ET5)*30)/$E$50)+((EU5+EV5)/$E$51))+(EX4*EY4))-(EW5*EX4))/(EY5)</f>
        <v>#DIV/0!</v>
      </c>
      <c r="EY5" s="55">
        <f>EY4-EW5</f>
        <v>0</v>
      </c>
      <c r="EZ5" s="50"/>
      <c r="FA5" s="51"/>
      <c r="FB5" s="52"/>
      <c r="FC5" s="52"/>
      <c r="FD5" s="59"/>
      <c r="FE5" s="54" t="e">
        <f>((((((EZ5+FA5)*30)/$E$50)+((FB5+FC5)/$E$51))+(FE4*FF4))-(FD5*FE4))/(FF5)</f>
        <v>#DIV/0!</v>
      </c>
      <c r="FF5" s="55">
        <f>FF4-FD5</f>
        <v>0</v>
      </c>
      <c r="FG5" s="50"/>
      <c r="FH5" s="51"/>
      <c r="FI5" s="52"/>
      <c r="FJ5" s="52"/>
      <c r="FK5" s="59"/>
      <c r="FL5" s="54" t="e">
        <f>((((((FG5+FH5)*30)/$E$50)+((FI5+FJ5)/$E$51))+(FL4*FM4))-(FK5*FL4))/(FM5)</f>
        <v>#DIV/0!</v>
      </c>
      <c r="FM5" s="55">
        <f>FM4-FK5</f>
        <v>0</v>
      </c>
      <c r="FN5" s="50"/>
      <c r="FO5" s="51"/>
      <c r="FP5" s="52"/>
      <c r="FQ5" s="52"/>
      <c r="FR5" s="59"/>
      <c r="FS5" s="54" t="e">
        <f>((((((FN5+FO5)*30)/$E$50)+((FP5+FQ5)/$E$51))+(FS4*FT4))-(FR5*FS4))/(FT5)</f>
        <v>#DIV/0!</v>
      </c>
      <c r="FT5" s="55">
        <f>FT4-FR5</f>
        <v>0</v>
      </c>
      <c r="FU5" s="50"/>
      <c r="FV5" s="51"/>
      <c r="FW5" s="52"/>
      <c r="FX5" s="52"/>
      <c r="FY5" s="59"/>
      <c r="FZ5" s="54" t="e">
        <f>((((((FU5+FV5)*30)/$E$50)+((FW5+FX5)/$E$51))+(FZ4*GA4))-(FY5*FZ4))/(GA5)</f>
        <v>#DIV/0!</v>
      </c>
      <c r="GA5" s="55">
        <f>GA4-FY5</f>
        <v>0</v>
      </c>
      <c r="GB5" s="50"/>
      <c r="GC5" s="51"/>
      <c r="GD5" s="52"/>
      <c r="GE5" s="52"/>
      <c r="GF5" s="59"/>
      <c r="GG5" s="54" t="e">
        <f>((((((GB5+GC5)*30)/$E$50)+((GD5+GE5)/$E$51))+(GG4*GH4))-(GF5*GG4))/(GH5)</f>
        <v>#DIV/0!</v>
      </c>
      <c r="GH5" s="55">
        <f>GH4-GF5</f>
        <v>0</v>
      </c>
      <c r="GI5" s="50"/>
      <c r="GJ5" s="51"/>
      <c r="GK5" s="52"/>
      <c r="GL5" s="52"/>
      <c r="GM5" s="59"/>
      <c r="GN5" s="54" t="e">
        <f>((((((GI5+GJ5)*30)/$E$50)+((GK5+GL5)/$E$51))+(GN4*GO4))-(GM5*GN4))/(GO5)</f>
        <v>#DIV/0!</v>
      </c>
      <c r="GO5" s="55">
        <f>GO4-GM5</f>
        <v>0</v>
      </c>
      <c r="GP5" s="50"/>
      <c r="GQ5" s="51"/>
      <c r="GR5" s="52"/>
      <c r="GS5" s="52"/>
      <c r="GT5" s="59"/>
      <c r="GU5" s="54" t="e">
        <f>((((((GP5+GQ5)*30)/$E$50)+((GR5+GS5)/$E$51))+(GU4*GV4))-(GT5*GU4))/(GV5)</f>
        <v>#DIV/0!</v>
      </c>
      <c r="GV5" s="55">
        <f>GV4-GT5</f>
        <v>0</v>
      </c>
    </row>
    <row r="6" spans="1:204" s="60" customFormat="1">
      <c r="A6" s="57">
        <v>3</v>
      </c>
      <c r="B6" s="62"/>
      <c r="C6" s="62"/>
      <c r="D6" s="58"/>
      <c r="E6" s="58"/>
      <c r="F6" s="59"/>
      <c r="G6" s="54" t="e">
        <f>((((((B6+C6)*30)/$E$50)+((D6+E6)/$E$51))+(G5*H5))-(F6*G5))/H5</f>
        <v>#DIV/0!</v>
      </c>
      <c r="H6" s="55">
        <f>H5-F6</f>
        <v>0</v>
      </c>
      <c r="I6" s="61"/>
      <c r="J6" s="62"/>
      <c r="K6" s="58"/>
      <c r="L6" s="58"/>
      <c r="M6" s="59"/>
      <c r="N6" s="54" t="e">
        <f t="shared" ref="N6:N34" si="0">((((((I6+J6)*30)/$E$50)+((K6+L6)/$E$51))+(N5*O5))-(M6*N5))/(O6)</f>
        <v>#DIV/0!</v>
      </c>
      <c r="O6" s="55">
        <f t="shared" ref="O6:O34" si="1">O5-M6</f>
        <v>0</v>
      </c>
      <c r="P6" s="61"/>
      <c r="Q6" s="62"/>
      <c r="R6" s="58"/>
      <c r="S6" s="58"/>
      <c r="T6" s="59"/>
      <c r="U6" s="54" t="e">
        <f t="shared" ref="U6:U34" si="2">((((((P6+Q6)*30)/$E$50)+((R6+S6)/$E$51))+(U5*V5))-(T6*U5))/(V6)</f>
        <v>#DIV/0!</v>
      </c>
      <c r="V6" s="55">
        <f t="shared" ref="V6:V34" si="3">V5-T6</f>
        <v>0</v>
      </c>
      <c r="W6" s="61"/>
      <c r="X6" s="62"/>
      <c r="Y6" s="58"/>
      <c r="Z6" s="58"/>
      <c r="AA6" s="59"/>
      <c r="AB6" s="54" t="e">
        <f t="shared" ref="AB6:AB34" si="4">((((((W6+X6)*30)/$E$50)+((Y6+Z6)/$E$51))+(AB5*AC5))-(AA6*AB5))/(AC6)</f>
        <v>#DIV/0!</v>
      </c>
      <c r="AC6" s="55">
        <f t="shared" ref="AC6:AC34" si="5">AC5-AA6</f>
        <v>0</v>
      </c>
      <c r="AD6" s="61"/>
      <c r="AE6" s="62"/>
      <c r="AF6" s="58"/>
      <c r="AG6" s="58"/>
      <c r="AH6" s="59"/>
      <c r="AI6" s="54" t="e">
        <f t="shared" ref="AI6:AI34" si="6">((((((AD6+AE6)*30)/$E$50)+((AF6+AG6)/$E$51))+(AI5*AJ5))-(AH6*AI5))/(AJ6)</f>
        <v>#DIV/0!</v>
      </c>
      <c r="AJ6" s="55">
        <f t="shared" ref="AJ6:AJ34" si="7">AJ5-AH6</f>
        <v>0</v>
      </c>
      <c r="AK6" s="61"/>
      <c r="AL6" s="62"/>
      <c r="AM6" s="58"/>
      <c r="AN6" s="58"/>
      <c r="AO6" s="59"/>
      <c r="AP6" s="54" t="e">
        <f t="shared" ref="AP6:AP34" si="8">((((((AK6+AL6)*30)/$E$50)+((AM6+AN6)/$E$51))+(AP5*AQ5))-(AO6*AP5))/(AQ6)</f>
        <v>#DIV/0!</v>
      </c>
      <c r="AQ6" s="55">
        <f t="shared" ref="AQ6:AQ34" si="9">AQ5-AO6</f>
        <v>0</v>
      </c>
      <c r="AR6" s="61"/>
      <c r="AS6" s="62"/>
      <c r="AT6" s="58"/>
      <c r="AU6" s="58"/>
      <c r="AV6" s="59"/>
      <c r="AW6" s="54" t="e">
        <f t="shared" ref="AW6:AW34" si="10">((((((AR6+AS6)*30)/$E$50)+((AT6+AU6)/$E$51))+(AW5*AX5))-(AV6*AW5))/(AX6)</f>
        <v>#DIV/0!</v>
      </c>
      <c r="AX6" s="55">
        <f t="shared" ref="AX6:AX34" si="11">AX5-AV6</f>
        <v>0</v>
      </c>
      <c r="AY6" s="61"/>
      <c r="AZ6" s="62"/>
      <c r="BA6" s="58"/>
      <c r="BB6" s="58"/>
      <c r="BC6" s="59"/>
      <c r="BD6" s="54" t="e">
        <f t="shared" ref="BD6:BD34" si="12">((((((AY6+AZ6)*30)/$E$50)+((BA6+BB6)/$E$51))+(BD5*BE5))-(BC6*BD5))/(BE6)</f>
        <v>#DIV/0!</v>
      </c>
      <c r="BE6" s="55">
        <f t="shared" ref="BE6:BE34" si="13">BE5-BC6</f>
        <v>0</v>
      </c>
      <c r="BF6" s="61"/>
      <c r="BG6" s="62"/>
      <c r="BH6" s="58"/>
      <c r="BI6" s="58"/>
      <c r="BJ6" s="59"/>
      <c r="BK6" s="54" t="e">
        <f t="shared" ref="BK6:BK34" si="14">((((((BF6+BG6)*30)/$E$50)+((BH6+BI6)/$E$51))+(BK5*BL5))-(BJ6*BK5))/(BL6)</f>
        <v>#DIV/0!</v>
      </c>
      <c r="BL6" s="55">
        <f t="shared" ref="BL6:BL34" si="15">BL5-BJ6</f>
        <v>0</v>
      </c>
      <c r="BM6" s="61"/>
      <c r="BN6" s="62"/>
      <c r="BO6" s="58"/>
      <c r="BP6" s="58"/>
      <c r="BQ6" s="59"/>
      <c r="BR6" s="54" t="e">
        <f t="shared" ref="BR6:BR34" si="16">((((((BM6+BN6)*30)/$E$50)+((BO6+BP6)/$E$51))+(BR5*BS5))-(BQ6*BR5))/(BS6)</f>
        <v>#DIV/0!</v>
      </c>
      <c r="BS6" s="55">
        <f t="shared" ref="BS6:BS34" si="17">BS5-BQ6</f>
        <v>0</v>
      </c>
      <c r="BT6" s="61"/>
      <c r="BU6" s="62"/>
      <c r="BV6" s="58"/>
      <c r="BW6" s="58"/>
      <c r="BX6" s="59"/>
      <c r="BY6" s="54" t="e">
        <f t="shared" ref="BY6:BY34" si="18">((((((BT6+BU6)*30)/$E$50)+((BV6+BW6)/$E$51))+(BY5*BZ5))-(BX6*BY5))/(BZ6)</f>
        <v>#DIV/0!</v>
      </c>
      <c r="BZ6" s="55">
        <f t="shared" ref="BZ6:BZ34" si="19">BZ5-BX6</f>
        <v>0</v>
      </c>
      <c r="CA6" s="61"/>
      <c r="CB6" s="62"/>
      <c r="CC6" s="58"/>
      <c r="CD6" s="58"/>
      <c r="CE6" s="59"/>
      <c r="CF6" s="54" t="e">
        <f t="shared" ref="CF6:CF34" si="20">((((((CA6+CB6)*30)/$E$50)+((CC6+CD6)/$E$51))+(CF5*CG5))-(CE6*CF5))/(CG6)</f>
        <v>#DIV/0!</v>
      </c>
      <c r="CG6" s="55">
        <f t="shared" ref="CG6:CG34" si="21">CG5-CE6</f>
        <v>0</v>
      </c>
      <c r="CH6" s="61"/>
      <c r="CI6" s="62"/>
      <c r="CJ6" s="58"/>
      <c r="CK6" s="58"/>
      <c r="CL6" s="59"/>
      <c r="CM6" s="54" t="e">
        <f t="shared" ref="CM6:CM34" si="22">((((((CH6+CI6)*30)/$E$50)+((CJ6+CK6)/$E$51))+(CM5*CN5))-(CL6*CM5))/(CN6)</f>
        <v>#DIV/0!</v>
      </c>
      <c r="CN6" s="55">
        <f t="shared" ref="CN6:CN34" si="23">CN5-CL6</f>
        <v>0</v>
      </c>
      <c r="CO6" s="61"/>
      <c r="CP6" s="62"/>
      <c r="CQ6" s="58"/>
      <c r="CR6" s="58"/>
      <c r="CS6" s="59"/>
      <c r="CT6" s="54" t="e">
        <f t="shared" ref="CT6:CT34" si="24">((((((CO6+CP6)*30)/$E$50)+((CQ6+CR6)/$E$51))+(CT5*CU5))-(CS6*CT5))/(CU6)</f>
        <v>#DIV/0!</v>
      </c>
      <c r="CU6" s="55">
        <f t="shared" ref="CU6:CU34" si="25">CU5-CS6</f>
        <v>0</v>
      </c>
      <c r="CV6" s="61"/>
      <c r="CW6" s="62"/>
      <c r="CX6" s="58"/>
      <c r="CY6" s="58"/>
      <c r="CZ6" s="59"/>
      <c r="DA6" s="54" t="e">
        <f t="shared" ref="DA6:DA34" si="26">((((((CV6+CW6)*30)/$E$50)+((CX6+CY6)/$E$51))+(DA5*DB5))-(CZ6*DA5))/(DB6)</f>
        <v>#DIV/0!</v>
      </c>
      <c r="DB6" s="55">
        <f t="shared" ref="DB6:DB34" si="27">DB5-CZ6</f>
        <v>0</v>
      </c>
      <c r="DC6" s="61"/>
      <c r="DD6" s="62"/>
      <c r="DE6" s="58"/>
      <c r="DF6" s="58"/>
      <c r="DG6" s="59"/>
      <c r="DH6" s="54" t="e">
        <f t="shared" ref="DH6:DH34" si="28">((((((DC6+DD6)*30)/$E$50)+((DE6+DF6)/$E$51))+(DH5*DI5))-(DG6*DH5))/(DI6)</f>
        <v>#DIV/0!</v>
      </c>
      <c r="DI6" s="55">
        <f t="shared" ref="DI6:DI34" si="29">DI5-DG6</f>
        <v>0</v>
      </c>
      <c r="DJ6" s="61"/>
      <c r="DK6" s="62"/>
      <c r="DL6" s="58"/>
      <c r="DM6" s="58"/>
      <c r="DN6" s="59"/>
      <c r="DO6" s="54" t="e">
        <f t="shared" ref="DO6:DO34" si="30">((((((DJ6+DK6)*30)/$E$50)+((DL6+DM6)/$E$51))+(DO5*DP5))-(DN6*DO5))/(DP6)</f>
        <v>#DIV/0!</v>
      </c>
      <c r="DP6" s="55">
        <f t="shared" ref="DP6:DP34" si="31">DP5-DN6</f>
        <v>0</v>
      </c>
      <c r="DQ6" s="61"/>
      <c r="DR6" s="62"/>
      <c r="DS6" s="58"/>
      <c r="DT6" s="58"/>
      <c r="DU6" s="59"/>
      <c r="DV6" s="54" t="e">
        <f t="shared" ref="DV6:DV34" si="32">((((((DQ6+DR6)*30)/$E$50)+((DS6+DT6)/$E$51))+(DV5*DW5))-(DU6*DV5))/(DW6)</f>
        <v>#DIV/0!</v>
      </c>
      <c r="DW6" s="55">
        <f t="shared" ref="DW6:DW34" si="33">DW5-DU6</f>
        <v>0</v>
      </c>
      <c r="DX6" s="50"/>
      <c r="DY6" s="62"/>
      <c r="DZ6" s="58"/>
      <c r="EA6" s="58"/>
      <c r="EB6" s="59"/>
      <c r="EC6" s="54" t="e">
        <f t="shared" ref="EC6:EC34" si="34">((((((DX6+DY6)*30)/$E$50)+((DZ6+EA6)/$E$51))+(EC5*ED5))-(EB6*EC5))/(ED6)</f>
        <v>#DIV/0!</v>
      </c>
      <c r="ED6" s="55">
        <f t="shared" ref="ED6:ED34" si="35">ED5-EB6</f>
        <v>0</v>
      </c>
      <c r="EE6" s="61"/>
      <c r="EF6" s="62"/>
      <c r="EG6" s="58"/>
      <c r="EH6" s="58"/>
      <c r="EI6" s="59"/>
      <c r="EJ6" s="54" t="e">
        <f t="shared" ref="EJ6:EJ34" si="36">((((((EE6+EF6)*30)/$E$50)+((EG6+EH6)/$E$51))+(EJ5*EK5))-(EI6*EJ5))/(EK6)</f>
        <v>#DIV/0!</v>
      </c>
      <c r="EK6" s="55">
        <f t="shared" ref="EK6:EK34" si="37">EK5-EI6</f>
        <v>0</v>
      </c>
      <c r="EL6" s="61"/>
      <c r="EM6" s="62"/>
      <c r="EN6" s="58"/>
      <c r="EO6" s="58"/>
      <c r="EP6" s="59"/>
      <c r="EQ6" s="54" t="e">
        <f t="shared" ref="EQ6:EQ34" si="38">((((((EL6+EM6)*30)/$E$50)+((EN6+EO6)/$E$51))+(EQ5*ER5))-(EP6*EQ5))/(ER6)</f>
        <v>#DIV/0!</v>
      </c>
      <c r="ER6" s="55">
        <f t="shared" ref="ER6:ER34" si="39">ER5-EP6</f>
        <v>0</v>
      </c>
      <c r="ES6" s="61"/>
      <c r="ET6" s="62"/>
      <c r="EU6" s="58"/>
      <c r="EV6" s="58"/>
      <c r="EW6" s="59"/>
      <c r="EX6" s="54" t="e">
        <f t="shared" ref="EX6:EX34" si="40">((((((ES6+ET6)*30)/$E$50)+((EU6+EV6)/$E$51))+(EX5*EY5))-(EW6*EX5))/(EY6)</f>
        <v>#DIV/0!</v>
      </c>
      <c r="EY6" s="55">
        <f t="shared" ref="EY6:EY34" si="41">EY5-EW6</f>
        <v>0</v>
      </c>
      <c r="EZ6" s="61"/>
      <c r="FA6" s="62"/>
      <c r="FB6" s="58"/>
      <c r="FC6" s="58"/>
      <c r="FD6" s="59"/>
      <c r="FE6" s="54" t="e">
        <f t="shared" ref="FE6:FE34" si="42">((((((EZ6+FA6)*30)/$E$50)+((FB6+FC6)/$E$51))+(FE5*FF5))-(FD6*FE5))/(FF6)</f>
        <v>#DIV/0!</v>
      </c>
      <c r="FF6" s="55">
        <f t="shared" ref="FF6:FF34" si="43">FF5-FD6</f>
        <v>0</v>
      </c>
      <c r="FG6" s="61"/>
      <c r="FH6" s="62"/>
      <c r="FI6" s="58"/>
      <c r="FJ6" s="58"/>
      <c r="FK6" s="59"/>
      <c r="FL6" s="54" t="e">
        <f t="shared" ref="FL6:FL34" si="44">((((((FG6+FH6)*30)/$E$50)+((FI6+FJ6)/$E$51))+(FL5*FM5))-(FK6*FL5))/(FM6)</f>
        <v>#DIV/0!</v>
      </c>
      <c r="FM6" s="55">
        <f t="shared" ref="FM6:FM34" si="45">FM5-FK6</f>
        <v>0</v>
      </c>
      <c r="FN6" s="61"/>
      <c r="FO6" s="62"/>
      <c r="FP6" s="58"/>
      <c r="FQ6" s="58"/>
      <c r="FR6" s="59"/>
      <c r="FS6" s="54" t="e">
        <f t="shared" ref="FS6:FS34" si="46">((((((FN6+FO6)*30)/$E$50)+((FP6+FQ6)/$E$51))+(FS5*FT5))-(FR6*FS5))/(FT6)</f>
        <v>#DIV/0!</v>
      </c>
      <c r="FT6" s="55">
        <f t="shared" ref="FT6:FT34" si="47">FT5-FR6</f>
        <v>0</v>
      </c>
      <c r="FU6" s="61"/>
      <c r="FV6" s="62"/>
      <c r="FW6" s="58"/>
      <c r="FX6" s="58"/>
      <c r="FY6" s="59"/>
      <c r="FZ6" s="54" t="e">
        <f t="shared" ref="FZ6:FZ34" si="48">((((((FU6+FV6)*30)/$E$50)+((FW6+FX6)/$E$51))+(FZ5*GA5))-(FY6*FZ5))/(GA6)</f>
        <v>#DIV/0!</v>
      </c>
      <c r="GA6" s="55">
        <f t="shared" ref="GA6:GA34" si="49">GA5-FY6</f>
        <v>0</v>
      </c>
      <c r="GB6" s="61"/>
      <c r="GC6" s="62"/>
      <c r="GD6" s="58"/>
      <c r="GE6" s="58"/>
      <c r="GF6" s="59"/>
      <c r="GG6" s="54" t="e">
        <f t="shared" ref="GG6:GG34" si="50">((((((GB6+GC6)*30)/$E$50)+((GD6+GE6)/$E$51))+(GG5*GH5))-(GF6*GG5))/(GH6)</f>
        <v>#DIV/0!</v>
      </c>
      <c r="GH6" s="55">
        <f t="shared" ref="GH6:GH34" si="51">GH5-GF6</f>
        <v>0</v>
      </c>
      <c r="GI6" s="61"/>
      <c r="GJ6" s="62"/>
      <c r="GK6" s="58"/>
      <c r="GL6" s="58"/>
      <c r="GM6" s="59"/>
      <c r="GN6" s="54" t="e">
        <f t="shared" ref="GN6:GN34" si="52">((((((GI6+GJ6)*30)/$E$50)+((GK6+GL6)/$E$51))+(GN5*GO5))-(GM6*GN5))/(GO6)</f>
        <v>#DIV/0!</v>
      </c>
      <c r="GO6" s="55">
        <f t="shared" ref="GO6:GO34" si="53">GO5-GM6</f>
        <v>0</v>
      </c>
      <c r="GP6" s="61"/>
      <c r="GQ6" s="62"/>
      <c r="GR6" s="58"/>
      <c r="GS6" s="58"/>
      <c r="GT6" s="59"/>
      <c r="GU6" s="54" t="e">
        <f t="shared" ref="GU6:GU34" si="54">((((((GP6+GQ6)*30)/$E$50)+((GR6+GS6)/$E$51))+(GU5*GV5))-(GT6*GU5))/(GV6)</f>
        <v>#DIV/0!</v>
      </c>
      <c r="GV6" s="55">
        <f t="shared" ref="GV6:GV34" si="55">GV5-GT6</f>
        <v>0</v>
      </c>
    </row>
    <row r="7" spans="1:204" s="60" customFormat="1">
      <c r="A7" s="57">
        <v>4</v>
      </c>
      <c r="B7" s="62"/>
      <c r="C7" s="62"/>
      <c r="D7" s="58"/>
      <c r="E7" s="58"/>
      <c r="F7" s="59"/>
      <c r="G7" s="54" t="e">
        <f>((((((B7+C7)*30)/$E$50)+((D7+E7)/$E$51))+(G6*H6))-(F7*G6))/(H7)</f>
        <v>#DIV/0!</v>
      </c>
      <c r="H7" s="55">
        <f t="shared" ref="H7:H34" si="56">H6-F7</f>
        <v>0</v>
      </c>
      <c r="I7" s="61"/>
      <c r="J7" s="62"/>
      <c r="K7" s="58"/>
      <c r="L7" s="58"/>
      <c r="M7" s="59"/>
      <c r="N7" s="54" t="e">
        <f t="shared" si="0"/>
        <v>#DIV/0!</v>
      </c>
      <c r="O7" s="55">
        <f t="shared" si="1"/>
        <v>0</v>
      </c>
      <c r="P7" s="61"/>
      <c r="Q7" s="62"/>
      <c r="R7" s="58"/>
      <c r="S7" s="58"/>
      <c r="T7" s="59"/>
      <c r="U7" s="54" t="e">
        <f t="shared" si="2"/>
        <v>#DIV/0!</v>
      </c>
      <c r="V7" s="55">
        <f t="shared" si="3"/>
        <v>0</v>
      </c>
      <c r="W7" s="61"/>
      <c r="X7" s="62"/>
      <c r="Y7" s="58"/>
      <c r="Z7" s="58"/>
      <c r="AA7" s="59"/>
      <c r="AB7" s="54" t="e">
        <f t="shared" si="4"/>
        <v>#DIV/0!</v>
      </c>
      <c r="AC7" s="55">
        <f t="shared" si="5"/>
        <v>0</v>
      </c>
      <c r="AD7" s="61"/>
      <c r="AE7" s="62"/>
      <c r="AF7" s="58"/>
      <c r="AG7" s="58"/>
      <c r="AH7" s="59"/>
      <c r="AI7" s="54" t="e">
        <f t="shared" si="6"/>
        <v>#DIV/0!</v>
      </c>
      <c r="AJ7" s="55">
        <f t="shared" si="7"/>
        <v>0</v>
      </c>
      <c r="AK7" s="61"/>
      <c r="AL7" s="62"/>
      <c r="AM7" s="58"/>
      <c r="AN7" s="58"/>
      <c r="AO7" s="59"/>
      <c r="AP7" s="54" t="e">
        <f t="shared" si="8"/>
        <v>#DIV/0!</v>
      </c>
      <c r="AQ7" s="55">
        <f t="shared" si="9"/>
        <v>0</v>
      </c>
      <c r="AR7" s="61"/>
      <c r="AS7" s="62"/>
      <c r="AT7" s="58"/>
      <c r="AU7" s="58"/>
      <c r="AV7" s="59"/>
      <c r="AW7" s="54" t="e">
        <f t="shared" si="10"/>
        <v>#DIV/0!</v>
      </c>
      <c r="AX7" s="55">
        <f t="shared" si="11"/>
        <v>0</v>
      </c>
      <c r="AY7" s="61"/>
      <c r="AZ7" s="62"/>
      <c r="BA7" s="58"/>
      <c r="BB7" s="58"/>
      <c r="BC7" s="59"/>
      <c r="BD7" s="54" t="e">
        <f t="shared" si="12"/>
        <v>#DIV/0!</v>
      </c>
      <c r="BE7" s="55">
        <f t="shared" si="13"/>
        <v>0</v>
      </c>
      <c r="BF7" s="61"/>
      <c r="BG7" s="62"/>
      <c r="BH7" s="58"/>
      <c r="BI7" s="58"/>
      <c r="BJ7" s="59"/>
      <c r="BK7" s="54" t="e">
        <f t="shared" si="14"/>
        <v>#DIV/0!</v>
      </c>
      <c r="BL7" s="55">
        <f t="shared" si="15"/>
        <v>0</v>
      </c>
      <c r="BM7" s="61"/>
      <c r="BN7" s="62"/>
      <c r="BO7" s="58"/>
      <c r="BP7" s="58"/>
      <c r="BQ7" s="59"/>
      <c r="BR7" s="54" t="e">
        <f t="shared" si="16"/>
        <v>#DIV/0!</v>
      </c>
      <c r="BS7" s="55">
        <f t="shared" si="17"/>
        <v>0</v>
      </c>
      <c r="BT7" s="61"/>
      <c r="BU7" s="62"/>
      <c r="BV7" s="58"/>
      <c r="BW7" s="58"/>
      <c r="BX7" s="59"/>
      <c r="BY7" s="54" t="e">
        <f t="shared" si="18"/>
        <v>#DIV/0!</v>
      </c>
      <c r="BZ7" s="55">
        <f t="shared" si="19"/>
        <v>0</v>
      </c>
      <c r="CA7" s="61"/>
      <c r="CB7" s="62"/>
      <c r="CC7" s="58"/>
      <c r="CD7" s="58"/>
      <c r="CE7" s="59"/>
      <c r="CF7" s="54" t="e">
        <f t="shared" si="20"/>
        <v>#DIV/0!</v>
      </c>
      <c r="CG7" s="55">
        <f t="shared" si="21"/>
        <v>0</v>
      </c>
      <c r="CH7" s="61"/>
      <c r="CI7" s="62"/>
      <c r="CJ7" s="58"/>
      <c r="CK7" s="58"/>
      <c r="CL7" s="59"/>
      <c r="CM7" s="54" t="e">
        <f t="shared" si="22"/>
        <v>#DIV/0!</v>
      </c>
      <c r="CN7" s="55">
        <f t="shared" si="23"/>
        <v>0</v>
      </c>
      <c r="CO7" s="61"/>
      <c r="CP7" s="62"/>
      <c r="CQ7" s="58"/>
      <c r="CR7" s="58"/>
      <c r="CS7" s="59"/>
      <c r="CT7" s="54" t="e">
        <f t="shared" si="24"/>
        <v>#DIV/0!</v>
      </c>
      <c r="CU7" s="55">
        <f t="shared" si="25"/>
        <v>0</v>
      </c>
      <c r="CV7" s="61"/>
      <c r="CW7" s="62"/>
      <c r="CX7" s="58"/>
      <c r="CY7" s="58"/>
      <c r="CZ7" s="59"/>
      <c r="DA7" s="54" t="e">
        <f t="shared" si="26"/>
        <v>#DIV/0!</v>
      </c>
      <c r="DB7" s="55">
        <f t="shared" si="27"/>
        <v>0</v>
      </c>
      <c r="DC7" s="61"/>
      <c r="DD7" s="62"/>
      <c r="DE7" s="58"/>
      <c r="DF7" s="58"/>
      <c r="DG7" s="59"/>
      <c r="DH7" s="54" t="e">
        <f t="shared" si="28"/>
        <v>#DIV/0!</v>
      </c>
      <c r="DI7" s="55">
        <f t="shared" si="29"/>
        <v>0</v>
      </c>
      <c r="DJ7" s="61"/>
      <c r="DK7" s="62"/>
      <c r="DL7" s="58"/>
      <c r="DM7" s="58"/>
      <c r="DN7" s="59"/>
      <c r="DO7" s="54" t="e">
        <f t="shared" si="30"/>
        <v>#DIV/0!</v>
      </c>
      <c r="DP7" s="55">
        <f t="shared" si="31"/>
        <v>0</v>
      </c>
      <c r="DQ7" s="61"/>
      <c r="DR7" s="62"/>
      <c r="DS7" s="58"/>
      <c r="DT7" s="58"/>
      <c r="DU7" s="59"/>
      <c r="DV7" s="54" t="e">
        <f t="shared" si="32"/>
        <v>#DIV/0!</v>
      </c>
      <c r="DW7" s="55">
        <f t="shared" si="33"/>
        <v>0</v>
      </c>
      <c r="DX7" s="61"/>
      <c r="DY7" s="62"/>
      <c r="DZ7" s="58"/>
      <c r="EA7" s="58"/>
      <c r="EB7" s="59"/>
      <c r="EC7" s="54" t="e">
        <f t="shared" si="34"/>
        <v>#DIV/0!</v>
      </c>
      <c r="ED7" s="55">
        <f t="shared" si="35"/>
        <v>0</v>
      </c>
      <c r="EE7" s="61"/>
      <c r="EF7" s="62"/>
      <c r="EG7" s="58"/>
      <c r="EH7" s="58"/>
      <c r="EI7" s="59"/>
      <c r="EJ7" s="54" t="e">
        <f t="shared" si="36"/>
        <v>#DIV/0!</v>
      </c>
      <c r="EK7" s="55">
        <f t="shared" si="37"/>
        <v>0</v>
      </c>
      <c r="EL7" s="61"/>
      <c r="EM7" s="62"/>
      <c r="EN7" s="58"/>
      <c r="EO7" s="58"/>
      <c r="EP7" s="59"/>
      <c r="EQ7" s="54" t="e">
        <f t="shared" si="38"/>
        <v>#DIV/0!</v>
      </c>
      <c r="ER7" s="55">
        <f t="shared" si="39"/>
        <v>0</v>
      </c>
      <c r="ES7" s="61"/>
      <c r="ET7" s="62"/>
      <c r="EU7" s="58"/>
      <c r="EV7" s="58"/>
      <c r="EW7" s="59"/>
      <c r="EX7" s="54" t="e">
        <f t="shared" si="40"/>
        <v>#DIV/0!</v>
      </c>
      <c r="EY7" s="55">
        <f t="shared" si="41"/>
        <v>0</v>
      </c>
      <c r="EZ7" s="61"/>
      <c r="FA7" s="62"/>
      <c r="FB7" s="58"/>
      <c r="FC7" s="58"/>
      <c r="FD7" s="59"/>
      <c r="FE7" s="54" t="e">
        <f t="shared" si="42"/>
        <v>#DIV/0!</v>
      </c>
      <c r="FF7" s="55">
        <f t="shared" si="43"/>
        <v>0</v>
      </c>
      <c r="FG7" s="61"/>
      <c r="FH7" s="62"/>
      <c r="FI7" s="58"/>
      <c r="FJ7" s="58"/>
      <c r="FK7" s="59"/>
      <c r="FL7" s="54" t="e">
        <f t="shared" si="44"/>
        <v>#DIV/0!</v>
      </c>
      <c r="FM7" s="55">
        <f t="shared" si="45"/>
        <v>0</v>
      </c>
      <c r="FN7" s="61"/>
      <c r="FO7" s="62"/>
      <c r="FP7" s="58"/>
      <c r="FQ7" s="58"/>
      <c r="FR7" s="59"/>
      <c r="FS7" s="54" t="e">
        <f t="shared" si="46"/>
        <v>#DIV/0!</v>
      </c>
      <c r="FT7" s="55">
        <f t="shared" si="47"/>
        <v>0</v>
      </c>
      <c r="FU7" s="61"/>
      <c r="FV7" s="62"/>
      <c r="FW7" s="58"/>
      <c r="FX7" s="58"/>
      <c r="FY7" s="59"/>
      <c r="FZ7" s="54" t="e">
        <f t="shared" si="48"/>
        <v>#DIV/0!</v>
      </c>
      <c r="GA7" s="55">
        <f t="shared" si="49"/>
        <v>0</v>
      </c>
      <c r="GB7" s="61"/>
      <c r="GC7" s="62"/>
      <c r="GD7" s="58"/>
      <c r="GE7" s="58"/>
      <c r="GF7" s="59"/>
      <c r="GG7" s="54" t="e">
        <f t="shared" si="50"/>
        <v>#DIV/0!</v>
      </c>
      <c r="GH7" s="55">
        <f t="shared" si="51"/>
        <v>0</v>
      </c>
      <c r="GI7" s="61"/>
      <c r="GJ7" s="62"/>
      <c r="GK7" s="58"/>
      <c r="GL7" s="58"/>
      <c r="GM7" s="59"/>
      <c r="GN7" s="54" t="e">
        <f t="shared" si="52"/>
        <v>#DIV/0!</v>
      </c>
      <c r="GO7" s="55">
        <f t="shared" si="53"/>
        <v>0</v>
      </c>
      <c r="GP7" s="61"/>
      <c r="GQ7" s="62"/>
      <c r="GR7" s="58"/>
      <c r="GS7" s="58"/>
      <c r="GT7" s="59"/>
      <c r="GU7" s="54" t="e">
        <f t="shared" si="54"/>
        <v>#DIV/0!</v>
      </c>
      <c r="GV7" s="55">
        <f t="shared" si="55"/>
        <v>0</v>
      </c>
    </row>
    <row r="8" spans="1:204" s="60" customFormat="1">
      <c r="A8" s="57">
        <v>5</v>
      </c>
      <c r="B8" s="62"/>
      <c r="C8" s="62"/>
      <c r="D8" s="58"/>
      <c r="E8" s="58"/>
      <c r="F8" s="59"/>
      <c r="G8" s="54" t="e">
        <f>((((((B8+C8)*30)/$E$50)+((D8+E8)/$E$51))+(G7*H7))-(F8*G7))/(H8)</f>
        <v>#DIV/0!</v>
      </c>
      <c r="H8" s="55">
        <f t="shared" si="56"/>
        <v>0</v>
      </c>
      <c r="I8" s="61"/>
      <c r="J8" s="62"/>
      <c r="K8" s="58"/>
      <c r="L8" s="58"/>
      <c r="M8" s="59"/>
      <c r="N8" s="54" t="e">
        <f t="shared" si="0"/>
        <v>#DIV/0!</v>
      </c>
      <c r="O8" s="55">
        <f t="shared" si="1"/>
        <v>0</v>
      </c>
      <c r="P8" s="61"/>
      <c r="Q8" s="62"/>
      <c r="R8" s="58"/>
      <c r="S8" s="58"/>
      <c r="T8" s="59"/>
      <c r="U8" s="54" t="e">
        <f t="shared" si="2"/>
        <v>#DIV/0!</v>
      </c>
      <c r="V8" s="55">
        <f t="shared" si="3"/>
        <v>0</v>
      </c>
      <c r="W8" s="61"/>
      <c r="X8" s="62"/>
      <c r="Y8" s="58"/>
      <c r="Z8" s="58"/>
      <c r="AA8" s="59"/>
      <c r="AB8" s="54" t="e">
        <f t="shared" si="4"/>
        <v>#DIV/0!</v>
      </c>
      <c r="AC8" s="55">
        <f t="shared" si="5"/>
        <v>0</v>
      </c>
      <c r="AD8" s="61"/>
      <c r="AE8" s="62"/>
      <c r="AF8" s="58"/>
      <c r="AG8" s="58"/>
      <c r="AH8" s="59"/>
      <c r="AI8" s="54" t="e">
        <f t="shared" si="6"/>
        <v>#DIV/0!</v>
      </c>
      <c r="AJ8" s="55">
        <f t="shared" si="7"/>
        <v>0</v>
      </c>
      <c r="AK8" s="61"/>
      <c r="AL8" s="62"/>
      <c r="AM8" s="58"/>
      <c r="AN8" s="58"/>
      <c r="AO8" s="59"/>
      <c r="AP8" s="54" t="e">
        <f t="shared" si="8"/>
        <v>#DIV/0!</v>
      </c>
      <c r="AQ8" s="55">
        <f t="shared" si="9"/>
        <v>0</v>
      </c>
      <c r="AR8" s="61"/>
      <c r="AS8" s="62"/>
      <c r="AT8" s="58"/>
      <c r="AU8" s="58"/>
      <c r="AV8" s="59"/>
      <c r="AW8" s="54" t="e">
        <f t="shared" si="10"/>
        <v>#DIV/0!</v>
      </c>
      <c r="AX8" s="55">
        <f t="shared" si="11"/>
        <v>0</v>
      </c>
      <c r="AY8" s="61"/>
      <c r="AZ8" s="62"/>
      <c r="BA8" s="58"/>
      <c r="BB8" s="58"/>
      <c r="BC8" s="59"/>
      <c r="BD8" s="54" t="e">
        <f t="shared" si="12"/>
        <v>#DIV/0!</v>
      </c>
      <c r="BE8" s="55">
        <f t="shared" si="13"/>
        <v>0</v>
      </c>
      <c r="BF8" s="61"/>
      <c r="BG8" s="62"/>
      <c r="BH8" s="58"/>
      <c r="BI8" s="58"/>
      <c r="BJ8" s="59"/>
      <c r="BK8" s="54" t="e">
        <f t="shared" si="14"/>
        <v>#DIV/0!</v>
      </c>
      <c r="BL8" s="55">
        <f t="shared" si="15"/>
        <v>0</v>
      </c>
      <c r="BM8" s="61"/>
      <c r="BN8" s="62"/>
      <c r="BO8" s="58"/>
      <c r="BP8" s="58"/>
      <c r="BQ8" s="59"/>
      <c r="BR8" s="54" t="e">
        <f t="shared" si="16"/>
        <v>#DIV/0!</v>
      </c>
      <c r="BS8" s="55">
        <f t="shared" si="17"/>
        <v>0</v>
      </c>
      <c r="BT8" s="61"/>
      <c r="BU8" s="62"/>
      <c r="BV8" s="58"/>
      <c r="BW8" s="58"/>
      <c r="BX8" s="59"/>
      <c r="BY8" s="54" t="e">
        <f t="shared" si="18"/>
        <v>#DIV/0!</v>
      </c>
      <c r="BZ8" s="55">
        <f t="shared" si="19"/>
        <v>0</v>
      </c>
      <c r="CA8" s="61"/>
      <c r="CB8" s="62"/>
      <c r="CC8" s="58"/>
      <c r="CD8" s="58"/>
      <c r="CE8" s="59"/>
      <c r="CF8" s="54" t="e">
        <f t="shared" si="20"/>
        <v>#DIV/0!</v>
      </c>
      <c r="CG8" s="55">
        <f t="shared" si="21"/>
        <v>0</v>
      </c>
      <c r="CH8" s="61"/>
      <c r="CI8" s="62"/>
      <c r="CJ8" s="58"/>
      <c r="CK8" s="58"/>
      <c r="CL8" s="59"/>
      <c r="CM8" s="54" t="e">
        <f t="shared" si="22"/>
        <v>#DIV/0!</v>
      </c>
      <c r="CN8" s="55">
        <f t="shared" si="23"/>
        <v>0</v>
      </c>
      <c r="CO8" s="61"/>
      <c r="CP8" s="62"/>
      <c r="CQ8" s="58"/>
      <c r="CR8" s="58"/>
      <c r="CS8" s="59"/>
      <c r="CT8" s="54" t="e">
        <f t="shared" si="24"/>
        <v>#DIV/0!</v>
      </c>
      <c r="CU8" s="55">
        <f t="shared" si="25"/>
        <v>0</v>
      </c>
      <c r="CV8" s="61"/>
      <c r="CW8" s="62"/>
      <c r="CX8" s="58"/>
      <c r="CY8" s="58"/>
      <c r="CZ8" s="59"/>
      <c r="DA8" s="54" t="e">
        <f t="shared" si="26"/>
        <v>#DIV/0!</v>
      </c>
      <c r="DB8" s="55">
        <f t="shared" si="27"/>
        <v>0</v>
      </c>
      <c r="DC8" s="61"/>
      <c r="DD8" s="62"/>
      <c r="DE8" s="58"/>
      <c r="DF8" s="58"/>
      <c r="DG8" s="59"/>
      <c r="DH8" s="54" t="e">
        <f t="shared" si="28"/>
        <v>#DIV/0!</v>
      </c>
      <c r="DI8" s="55">
        <f t="shared" si="29"/>
        <v>0</v>
      </c>
      <c r="DJ8" s="61"/>
      <c r="DK8" s="62"/>
      <c r="DL8" s="58"/>
      <c r="DM8" s="58"/>
      <c r="DN8" s="59"/>
      <c r="DO8" s="54" t="e">
        <f t="shared" si="30"/>
        <v>#DIV/0!</v>
      </c>
      <c r="DP8" s="55">
        <f t="shared" si="31"/>
        <v>0</v>
      </c>
      <c r="DQ8" s="61"/>
      <c r="DR8" s="62"/>
      <c r="DS8" s="58"/>
      <c r="DT8" s="58"/>
      <c r="DU8" s="59"/>
      <c r="DV8" s="54" t="e">
        <f t="shared" si="32"/>
        <v>#DIV/0!</v>
      </c>
      <c r="DW8" s="55">
        <f t="shared" si="33"/>
        <v>0</v>
      </c>
      <c r="DX8" s="61"/>
      <c r="DY8" s="62"/>
      <c r="DZ8" s="58"/>
      <c r="EA8" s="58"/>
      <c r="EB8" s="59"/>
      <c r="EC8" s="54" t="e">
        <f t="shared" si="34"/>
        <v>#DIV/0!</v>
      </c>
      <c r="ED8" s="55">
        <f t="shared" si="35"/>
        <v>0</v>
      </c>
      <c r="EE8" s="61"/>
      <c r="EF8" s="62"/>
      <c r="EG8" s="58"/>
      <c r="EH8" s="58"/>
      <c r="EI8" s="59"/>
      <c r="EJ8" s="54" t="e">
        <f t="shared" si="36"/>
        <v>#DIV/0!</v>
      </c>
      <c r="EK8" s="55">
        <f t="shared" si="37"/>
        <v>0</v>
      </c>
      <c r="EL8" s="61"/>
      <c r="EM8" s="62"/>
      <c r="EN8" s="58"/>
      <c r="EO8" s="58"/>
      <c r="EP8" s="59"/>
      <c r="EQ8" s="54" t="e">
        <f t="shared" si="38"/>
        <v>#DIV/0!</v>
      </c>
      <c r="ER8" s="55">
        <f t="shared" si="39"/>
        <v>0</v>
      </c>
      <c r="ES8" s="61"/>
      <c r="ET8" s="62"/>
      <c r="EU8" s="58"/>
      <c r="EV8" s="58"/>
      <c r="EW8" s="59"/>
      <c r="EX8" s="54" t="e">
        <f t="shared" si="40"/>
        <v>#DIV/0!</v>
      </c>
      <c r="EY8" s="55">
        <f t="shared" si="41"/>
        <v>0</v>
      </c>
      <c r="EZ8" s="61"/>
      <c r="FA8" s="62"/>
      <c r="FB8" s="58"/>
      <c r="FC8" s="58"/>
      <c r="FD8" s="59"/>
      <c r="FE8" s="54" t="e">
        <f t="shared" si="42"/>
        <v>#DIV/0!</v>
      </c>
      <c r="FF8" s="55">
        <f t="shared" si="43"/>
        <v>0</v>
      </c>
      <c r="FG8" s="61"/>
      <c r="FH8" s="62"/>
      <c r="FI8" s="58"/>
      <c r="FJ8" s="58"/>
      <c r="FK8" s="59"/>
      <c r="FL8" s="54" t="e">
        <f t="shared" si="44"/>
        <v>#DIV/0!</v>
      </c>
      <c r="FM8" s="55">
        <f t="shared" si="45"/>
        <v>0</v>
      </c>
      <c r="FN8" s="61"/>
      <c r="FO8" s="62"/>
      <c r="FP8" s="58"/>
      <c r="FQ8" s="58"/>
      <c r="FR8" s="59"/>
      <c r="FS8" s="54" t="e">
        <f t="shared" si="46"/>
        <v>#DIV/0!</v>
      </c>
      <c r="FT8" s="55">
        <f t="shared" si="47"/>
        <v>0</v>
      </c>
      <c r="FU8" s="61"/>
      <c r="FV8" s="62"/>
      <c r="FW8" s="58"/>
      <c r="FX8" s="58"/>
      <c r="FY8" s="59"/>
      <c r="FZ8" s="54" t="e">
        <f t="shared" si="48"/>
        <v>#DIV/0!</v>
      </c>
      <c r="GA8" s="55">
        <f t="shared" si="49"/>
        <v>0</v>
      </c>
      <c r="GB8" s="61"/>
      <c r="GC8" s="62"/>
      <c r="GD8" s="58"/>
      <c r="GE8" s="58"/>
      <c r="GF8" s="59"/>
      <c r="GG8" s="54" t="e">
        <f t="shared" si="50"/>
        <v>#DIV/0!</v>
      </c>
      <c r="GH8" s="55">
        <f t="shared" si="51"/>
        <v>0</v>
      </c>
      <c r="GI8" s="61"/>
      <c r="GJ8" s="62"/>
      <c r="GK8" s="58"/>
      <c r="GL8" s="58"/>
      <c r="GM8" s="59"/>
      <c r="GN8" s="54" t="e">
        <f t="shared" si="52"/>
        <v>#DIV/0!</v>
      </c>
      <c r="GO8" s="55">
        <f t="shared" si="53"/>
        <v>0</v>
      </c>
      <c r="GP8" s="61"/>
      <c r="GQ8" s="62"/>
      <c r="GR8" s="58"/>
      <c r="GS8" s="58"/>
      <c r="GT8" s="59"/>
      <c r="GU8" s="54" t="e">
        <f>((((((GP8+GQ8)*30)/$E$50)+((GR8+GS8)/$E$51))+(GU7*GV7))-(GT8*GU7))/(GV8)</f>
        <v>#DIV/0!</v>
      </c>
      <c r="GV8" s="55">
        <f t="shared" si="55"/>
        <v>0</v>
      </c>
    </row>
    <row r="9" spans="1:204" s="60" customFormat="1">
      <c r="A9" s="57">
        <v>6</v>
      </c>
      <c r="B9" s="62"/>
      <c r="C9" s="62"/>
      <c r="D9" s="58"/>
      <c r="E9" s="58"/>
      <c r="F9" s="59"/>
      <c r="G9" s="54" t="e">
        <f t="shared" ref="G9:G34" si="57">((((((B9+C9)*30)/$E$50)+((D9+E9)/$E$51))+(G8*H8))-(F9*G8))/(H9)</f>
        <v>#DIV/0!</v>
      </c>
      <c r="H9" s="55">
        <f t="shared" si="56"/>
        <v>0</v>
      </c>
      <c r="I9" s="61"/>
      <c r="J9" s="62"/>
      <c r="K9" s="58"/>
      <c r="L9" s="58"/>
      <c r="M9" s="59"/>
      <c r="N9" s="54" t="e">
        <f t="shared" si="0"/>
        <v>#DIV/0!</v>
      </c>
      <c r="O9" s="55">
        <f t="shared" si="1"/>
        <v>0</v>
      </c>
      <c r="P9" s="61"/>
      <c r="Q9" s="62"/>
      <c r="R9" s="58"/>
      <c r="S9" s="58"/>
      <c r="T9" s="59"/>
      <c r="U9" s="54" t="e">
        <f t="shared" si="2"/>
        <v>#DIV/0!</v>
      </c>
      <c r="V9" s="55">
        <f t="shared" si="3"/>
        <v>0</v>
      </c>
      <c r="W9" s="61"/>
      <c r="X9" s="62"/>
      <c r="Y9" s="58"/>
      <c r="Z9" s="58"/>
      <c r="AA9" s="59"/>
      <c r="AB9" s="54" t="e">
        <f t="shared" si="4"/>
        <v>#DIV/0!</v>
      </c>
      <c r="AC9" s="55">
        <f t="shared" si="5"/>
        <v>0</v>
      </c>
      <c r="AD9" s="61"/>
      <c r="AE9" s="62"/>
      <c r="AF9" s="58"/>
      <c r="AG9" s="58"/>
      <c r="AH9" s="59"/>
      <c r="AI9" s="54" t="e">
        <f t="shared" si="6"/>
        <v>#DIV/0!</v>
      </c>
      <c r="AJ9" s="55">
        <f t="shared" si="7"/>
        <v>0</v>
      </c>
      <c r="AK9" s="61"/>
      <c r="AL9" s="62"/>
      <c r="AM9" s="58"/>
      <c r="AN9" s="58"/>
      <c r="AO9" s="59"/>
      <c r="AP9" s="54" t="e">
        <f t="shared" si="8"/>
        <v>#DIV/0!</v>
      </c>
      <c r="AQ9" s="55">
        <f t="shared" si="9"/>
        <v>0</v>
      </c>
      <c r="AR9" s="61"/>
      <c r="AS9" s="62"/>
      <c r="AT9" s="58"/>
      <c r="AU9" s="58"/>
      <c r="AV9" s="59"/>
      <c r="AW9" s="54" t="e">
        <f t="shared" si="10"/>
        <v>#DIV/0!</v>
      </c>
      <c r="AX9" s="55">
        <f t="shared" si="11"/>
        <v>0</v>
      </c>
      <c r="AY9" s="61"/>
      <c r="AZ9" s="62"/>
      <c r="BA9" s="58"/>
      <c r="BB9" s="58"/>
      <c r="BC9" s="59"/>
      <c r="BD9" s="54" t="e">
        <f t="shared" si="12"/>
        <v>#DIV/0!</v>
      </c>
      <c r="BE9" s="55">
        <f t="shared" si="13"/>
        <v>0</v>
      </c>
      <c r="BF9" s="61"/>
      <c r="BG9" s="62"/>
      <c r="BH9" s="58"/>
      <c r="BI9" s="58"/>
      <c r="BJ9" s="59"/>
      <c r="BK9" s="54" t="e">
        <f t="shared" si="14"/>
        <v>#DIV/0!</v>
      </c>
      <c r="BL9" s="55">
        <f t="shared" si="15"/>
        <v>0</v>
      </c>
      <c r="BM9" s="61"/>
      <c r="BN9" s="62"/>
      <c r="BO9" s="58"/>
      <c r="BP9" s="58"/>
      <c r="BQ9" s="59"/>
      <c r="BR9" s="54" t="e">
        <f t="shared" si="16"/>
        <v>#DIV/0!</v>
      </c>
      <c r="BS9" s="55">
        <f t="shared" si="17"/>
        <v>0</v>
      </c>
      <c r="BT9" s="61"/>
      <c r="BU9" s="62"/>
      <c r="BV9" s="58"/>
      <c r="BW9" s="58"/>
      <c r="BX9" s="59"/>
      <c r="BY9" s="54" t="e">
        <f t="shared" si="18"/>
        <v>#DIV/0!</v>
      </c>
      <c r="BZ9" s="55">
        <f t="shared" si="19"/>
        <v>0</v>
      </c>
      <c r="CA9" s="61"/>
      <c r="CB9" s="62"/>
      <c r="CC9" s="58"/>
      <c r="CD9" s="58"/>
      <c r="CE9" s="59"/>
      <c r="CF9" s="54" t="e">
        <f t="shared" si="20"/>
        <v>#DIV/0!</v>
      </c>
      <c r="CG9" s="55">
        <f t="shared" si="21"/>
        <v>0</v>
      </c>
      <c r="CH9" s="61"/>
      <c r="CI9" s="62"/>
      <c r="CJ9" s="58"/>
      <c r="CK9" s="58"/>
      <c r="CL9" s="59"/>
      <c r="CM9" s="54" t="e">
        <f t="shared" si="22"/>
        <v>#DIV/0!</v>
      </c>
      <c r="CN9" s="55">
        <f t="shared" si="23"/>
        <v>0</v>
      </c>
      <c r="CO9" s="61"/>
      <c r="CP9" s="62"/>
      <c r="CQ9" s="58"/>
      <c r="CR9" s="58"/>
      <c r="CS9" s="59"/>
      <c r="CT9" s="54" t="e">
        <f t="shared" si="24"/>
        <v>#DIV/0!</v>
      </c>
      <c r="CU9" s="55">
        <f t="shared" si="25"/>
        <v>0</v>
      </c>
      <c r="CV9" s="61"/>
      <c r="CW9" s="62"/>
      <c r="CX9" s="58"/>
      <c r="CY9" s="58"/>
      <c r="CZ9" s="59"/>
      <c r="DA9" s="54" t="e">
        <f t="shared" si="26"/>
        <v>#DIV/0!</v>
      </c>
      <c r="DB9" s="55">
        <f t="shared" si="27"/>
        <v>0</v>
      </c>
      <c r="DC9" s="61"/>
      <c r="DD9" s="62"/>
      <c r="DE9" s="58"/>
      <c r="DF9" s="58"/>
      <c r="DG9" s="59"/>
      <c r="DH9" s="54" t="e">
        <f t="shared" si="28"/>
        <v>#DIV/0!</v>
      </c>
      <c r="DI9" s="55">
        <f t="shared" si="29"/>
        <v>0</v>
      </c>
      <c r="DJ9" s="61"/>
      <c r="DK9" s="62"/>
      <c r="DL9" s="58"/>
      <c r="DM9" s="58"/>
      <c r="DN9" s="59"/>
      <c r="DO9" s="54" t="e">
        <f t="shared" si="30"/>
        <v>#DIV/0!</v>
      </c>
      <c r="DP9" s="55">
        <f t="shared" si="31"/>
        <v>0</v>
      </c>
      <c r="DQ9" s="61"/>
      <c r="DR9" s="62"/>
      <c r="DS9" s="58"/>
      <c r="DT9" s="58"/>
      <c r="DU9" s="59"/>
      <c r="DV9" s="54" t="e">
        <f t="shared" si="32"/>
        <v>#DIV/0!</v>
      </c>
      <c r="DW9" s="55">
        <f t="shared" si="33"/>
        <v>0</v>
      </c>
      <c r="DX9" s="61"/>
      <c r="DY9" s="62"/>
      <c r="DZ9" s="58"/>
      <c r="EA9" s="58"/>
      <c r="EB9" s="59"/>
      <c r="EC9" s="54" t="e">
        <f t="shared" si="34"/>
        <v>#DIV/0!</v>
      </c>
      <c r="ED9" s="55">
        <f t="shared" si="35"/>
        <v>0</v>
      </c>
      <c r="EE9" s="61"/>
      <c r="EF9" s="62"/>
      <c r="EG9" s="58"/>
      <c r="EH9" s="58"/>
      <c r="EI9" s="59"/>
      <c r="EJ9" s="54" t="e">
        <f t="shared" si="36"/>
        <v>#DIV/0!</v>
      </c>
      <c r="EK9" s="55">
        <f t="shared" si="37"/>
        <v>0</v>
      </c>
      <c r="EL9" s="61"/>
      <c r="EM9" s="62"/>
      <c r="EN9" s="58"/>
      <c r="EO9" s="58"/>
      <c r="EP9" s="59"/>
      <c r="EQ9" s="54" t="e">
        <f t="shared" si="38"/>
        <v>#DIV/0!</v>
      </c>
      <c r="ER9" s="55">
        <f t="shared" si="39"/>
        <v>0</v>
      </c>
      <c r="ES9" s="61"/>
      <c r="ET9" s="62"/>
      <c r="EU9" s="58"/>
      <c r="EV9" s="58"/>
      <c r="EW9" s="59"/>
      <c r="EX9" s="54" t="e">
        <f t="shared" si="40"/>
        <v>#DIV/0!</v>
      </c>
      <c r="EY9" s="55">
        <f t="shared" si="41"/>
        <v>0</v>
      </c>
      <c r="EZ9" s="61"/>
      <c r="FA9" s="62"/>
      <c r="FB9" s="58"/>
      <c r="FC9" s="58"/>
      <c r="FD9" s="59"/>
      <c r="FE9" s="54" t="e">
        <f t="shared" si="42"/>
        <v>#DIV/0!</v>
      </c>
      <c r="FF9" s="55">
        <f t="shared" si="43"/>
        <v>0</v>
      </c>
      <c r="FG9" s="61"/>
      <c r="FH9" s="62"/>
      <c r="FI9" s="58"/>
      <c r="FJ9" s="58"/>
      <c r="FK9" s="59"/>
      <c r="FL9" s="54" t="e">
        <f t="shared" si="44"/>
        <v>#DIV/0!</v>
      </c>
      <c r="FM9" s="55">
        <f t="shared" si="45"/>
        <v>0</v>
      </c>
      <c r="FN9" s="61"/>
      <c r="FO9" s="62"/>
      <c r="FP9" s="58"/>
      <c r="FQ9" s="58"/>
      <c r="FR9" s="59"/>
      <c r="FS9" s="54" t="e">
        <f t="shared" si="46"/>
        <v>#DIV/0!</v>
      </c>
      <c r="FT9" s="55">
        <f t="shared" si="47"/>
        <v>0</v>
      </c>
      <c r="FU9" s="61"/>
      <c r="FV9" s="62"/>
      <c r="FW9" s="58"/>
      <c r="FX9" s="58"/>
      <c r="FY9" s="59"/>
      <c r="FZ9" s="54" t="e">
        <f t="shared" si="48"/>
        <v>#DIV/0!</v>
      </c>
      <c r="GA9" s="55">
        <f t="shared" si="49"/>
        <v>0</v>
      </c>
      <c r="GB9" s="61"/>
      <c r="GC9" s="62"/>
      <c r="GD9" s="58"/>
      <c r="GE9" s="58"/>
      <c r="GF9" s="59"/>
      <c r="GG9" s="54" t="e">
        <f t="shared" si="50"/>
        <v>#DIV/0!</v>
      </c>
      <c r="GH9" s="55">
        <f t="shared" si="51"/>
        <v>0</v>
      </c>
      <c r="GI9" s="61"/>
      <c r="GJ9" s="62"/>
      <c r="GK9" s="58"/>
      <c r="GL9" s="58"/>
      <c r="GM9" s="59"/>
      <c r="GN9" s="54" t="e">
        <f t="shared" si="52"/>
        <v>#DIV/0!</v>
      </c>
      <c r="GO9" s="55">
        <f t="shared" si="53"/>
        <v>0</v>
      </c>
      <c r="GP9" s="61"/>
      <c r="GQ9" s="62"/>
      <c r="GR9" s="58"/>
      <c r="GS9" s="58"/>
      <c r="GT9" s="59"/>
      <c r="GU9" s="54" t="e">
        <f t="shared" si="54"/>
        <v>#DIV/0!</v>
      </c>
      <c r="GV9" s="55">
        <f t="shared" si="55"/>
        <v>0</v>
      </c>
    </row>
    <row r="10" spans="1:204" s="60" customFormat="1">
      <c r="A10" s="57">
        <v>7</v>
      </c>
      <c r="B10" s="62"/>
      <c r="C10" s="62"/>
      <c r="D10" s="58"/>
      <c r="E10" s="58"/>
      <c r="F10" s="59"/>
      <c r="G10" s="54" t="e">
        <f>((((((B10+C10)*30)/$E$50)+((D10+E10)/$E$51))+(G9*H9))-(F10*G9))/(H10)</f>
        <v>#DIV/0!</v>
      </c>
      <c r="H10" s="55">
        <f>H9-F10</f>
        <v>0</v>
      </c>
      <c r="I10" s="61"/>
      <c r="J10" s="62"/>
      <c r="K10" s="58"/>
      <c r="L10" s="58"/>
      <c r="M10" s="59"/>
      <c r="N10" s="54" t="e">
        <f t="shared" si="0"/>
        <v>#DIV/0!</v>
      </c>
      <c r="O10" s="55">
        <f t="shared" si="1"/>
        <v>0</v>
      </c>
      <c r="P10" s="61"/>
      <c r="Q10" s="62"/>
      <c r="R10" s="58"/>
      <c r="S10" s="58"/>
      <c r="T10" s="59"/>
      <c r="U10" s="54" t="e">
        <f t="shared" si="2"/>
        <v>#DIV/0!</v>
      </c>
      <c r="V10" s="55">
        <f t="shared" si="3"/>
        <v>0</v>
      </c>
      <c r="W10" s="61"/>
      <c r="X10" s="62"/>
      <c r="Y10" s="58"/>
      <c r="Z10" s="58"/>
      <c r="AA10" s="59"/>
      <c r="AB10" s="54" t="e">
        <f t="shared" si="4"/>
        <v>#DIV/0!</v>
      </c>
      <c r="AC10" s="55">
        <f t="shared" si="5"/>
        <v>0</v>
      </c>
      <c r="AD10" s="61"/>
      <c r="AE10" s="62"/>
      <c r="AF10" s="58"/>
      <c r="AG10" s="58"/>
      <c r="AH10" s="59"/>
      <c r="AI10" s="54" t="e">
        <f t="shared" si="6"/>
        <v>#DIV/0!</v>
      </c>
      <c r="AJ10" s="55">
        <f t="shared" si="7"/>
        <v>0</v>
      </c>
      <c r="AK10" s="61"/>
      <c r="AL10" s="62"/>
      <c r="AM10" s="58"/>
      <c r="AN10" s="58"/>
      <c r="AO10" s="59"/>
      <c r="AP10" s="54" t="e">
        <f t="shared" si="8"/>
        <v>#DIV/0!</v>
      </c>
      <c r="AQ10" s="55">
        <f t="shared" si="9"/>
        <v>0</v>
      </c>
      <c r="AR10" s="61"/>
      <c r="AS10" s="62"/>
      <c r="AT10" s="58"/>
      <c r="AU10" s="58"/>
      <c r="AV10" s="59"/>
      <c r="AW10" s="54" t="e">
        <f t="shared" si="10"/>
        <v>#DIV/0!</v>
      </c>
      <c r="AX10" s="55">
        <f t="shared" si="11"/>
        <v>0</v>
      </c>
      <c r="AY10" s="61"/>
      <c r="AZ10" s="62"/>
      <c r="BA10" s="58"/>
      <c r="BB10" s="58"/>
      <c r="BC10" s="59"/>
      <c r="BD10" s="54" t="e">
        <f t="shared" si="12"/>
        <v>#DIV/0!</v>
      </c>
      <c r="BE10" s="55">
        <f t="shared" si="13"/>
        <v>0</v>
      </c>
      <c r="BF10" s="61"/>
      <c r="BG10" s="62"/>
      <c r="BH10" s="58"/>
      <c r="BI10" s="58"/>
      <c r="BJ10" s="59"/>
      <c r="BK10" s="54" t="e">
        <f t="shared" si="14"/>
        <v>#DIV/0!</v>
      </c>
      <c r="BL10" s="55">
        <f t="shared" si="15"/>
        <v>0</v>
      </c>
      <c r="BM10" s="61"/>
      <c r="BN10" s="62"/>
      <c r="BO10" s="58"/>
      <c r="BP10" s="58"/>
      <c r="BQ10" s="59"/>
      <c r="BR10" s="54" t="e">
        <f t="shared" si="16"/>
        <v>#DIV/0!</v>
      </c>
      <c r="BS10" s="55">
        <f t="shared" si="17"/>
        <v>0</v>
      </c>
      <c r="BT10" s="61"/>
      <c r="BU10" s="62"/>
      <c r="BV10" s="58"/>
      <c r="BW10" s="58"/>
      <c r="BX10" s="59"/>
      <c r="BY10" s="54" t="e">
        <f t="shared" si="18"/>
        <v>#DIV/0!</v>
      </c>
      <c r="BZ10" s="55">
        <f t="shared" si="19"/>
        <v>0</v>
      </c>
      <c r="CA10" s="61"/>
      <c r="CB10" s="62"/>
      <c r="CC10" s="58"/>
      <c r="CD10" s="58"/>
      <c r="CE10" s="59"/>
      <c r="CF10" s="54" t="e">
        <f t="shared" si="20"/>
        <v>#DIV/0!</v>
      </c>
      <c r="CG10" s="55">
        <f t="shared" si="21"/>
        <v>0</v>
      </c>
      <c r="CH10" s="61"/>
      <c r="CI10" s="62"/>
      <c r="CJ10" s="58"/>
      <c r="CK10" s="58"/>
      <c r="CL10" s="59"/>
      <c r="CM10" s="54" t="e">
        <f t="shared" si="22"/>
        <v>#DIV/0!</v>
      </c>
      <c r="CN10" s="55">
        <f t="shared" si="23"/>
        <v>0</v>
      </c>
      <c r="CO10" s="61"/>
      <c r="CP10" s="62"/>
      <c r="CQ10" s="58"/>
      <c r="CR10" s="58"/>
      <c r="CS10" s="59"/>
      <c r="CT10" s="54" t="e">
        <f t="shared" si="24"/>
        <v>#DIV/0!</v>
      </c>
      <c r="CU10" s="55">
        <f t="shared" si="25"/>
        <v>0</v>
      </c>
      <c r="CV10" s="61"/>
      <c r="CW10" s="62"/>
      <c r="CX10" s="58"/>
      <c r="CY10" s="58"/>
      <c r="CZ10" s="59"/>
      <c r="DA10" s="54" t="e">
        <f t="shared" si="26"/>
        <v>#DIV/0!</v>
      </c>
      <c r="DB10" s="55">
        <f t="shared" si="27"/>
        <v>0</v>
      </c>
      <c r="DC10" s="61"/>
      <c r="DD10" s="62"/>
      <c r="DE10" s="58"/>
      <c r="DF10" s="58"/>
      <c r="DG10" s="59"/>
      <c r="DH10" s="54" t="e">
        <f t="shared" si="28"/>
        <v>#DIV/0!</v>
      </c>
      <c r="DI10" s="55">
        <f t="shared" si="29"/>
        <v>0</v>
      </c>
      <c r="DJ10" s="61"/>
      <c r="DK10" s="62"/>
      <c r="DL10" s="58"/>
      <c r="DM10" s="58"/>
      <c r="DN10" s="59"/>
      <c r="DO10" s="54" t="e">
        <f t="shared" si="30"/>
        <v>#DIV/0!</v>
      </c>
      <c r="DP10" s="55">
        <f t="shared" si="31"/>
        <v>0</v>
      </c>
      <c r="DQ10" s="61"/>
      <c r="DR10" s="62"/>
      <c r="DS10" s="58"/>
      <c r="DT10" s="58"/>
      <c r="DU10" s="59"/>
      <c r="DV10" s="54" t="e">
        <f t="shared" si="32"/>
        <v>#DIV/0!</v>
      </c>
      <c r="DW10" s="55">
        <f t="shared" si="33"/>
        <v>0</v>
      </c>
      <c r="DX10" s="61"/>
      <c r="DY10" s="62"/>
      <c r="DZ10" s="58"/>
      <c r="EA10" s="58"/>
      <c r="EB10" s="59"/>
      <c r="EC10" s="54" t="e">
        <f t="shared" si="34"/>
        <v>#DIV/0!</v>
      </c>
      <c r="ED10" s="55">
        <f t="shared" si="35"/>
        <v>0</v>
      </c>
      <c r="EE10" s="61"/>
      <c r="EF10" s="62"/>
      <c r="EG10" s="58"/>
      <c r="EH10" s="58"/>
      <c r="EI10" s="59"/>
      <c r="EJ10" s="54" t="e">
        <f t="shared" si="36"/>
        <v>#DIV/0!</v>
      </c>
      <c r="EK10" s="55">
        <f t="shared" si="37"/>
        <v>0</v>
      </c>
      <c r="EL10" s="61"/>
      <c r="EM10" s="62"/>
      <c r="EN10" s="58"/>
      <c r="EO10" s="58"/>
      <c r="EP10" s="59"/>
      <c r="EQ10" s="54" t="e">
        <f t="shared" si="38"/>
        <v>#DIV/0!</v>
      </c>
      <c r="ER10" s="55">
        <f t="shared" si="39"/>
        <v>0</v>
      </c>
      <c r="ES10" s="61"/>
      <c r="ET10" s="62"/>
      <c r="EU10" s="58"/>
      <c r="EV10" s="58"/>
      <c r="EW10" s="59"/>
      <c r="EX10" s="54" t="e">
        <f t="shared" si="40"/>
        <v>#DIV/0!</v>
      </c>
      <c r="EY10" s="55">
        <f t="shared" si="41"/>
        <v>0</v>
      </c>
      <c r="EZ10" s="61"/>
      <c r="FA10" s="62"/>
      <c r="FB10" s="58"/>
      <c r="FC10" s="58"/>
      <c r="FD10" s="59"/>
      <c r="FE10" s="54" t="e">
        <f t="shared" si="42"/>
        <v>#DIV/0!</v>
      </c>
      <c r="FF10" s="55">
        <f t="shared" si="43"/>
        <v>0</v>
      </c>
      <c r="FG10" s="61"/>
      <c r="FH10" s="62"/>
      <c r="FI10" s="58"/>
      <c r="FJ10" s="58"/>
      <c r="FK10" s="59"/>
      <c r="FL10" s="54" t="e">
        <f t="shared" si="44"/>
        <v>#DIV/0!</v>
      </c>
      <c r="FM10" s="55">
        <f t="shared" si="45"/>
        <v>0</v>
      </c>
      <c r="FN10" s="61"/>
      <c r="FO10" s="62"/>
      <c r="FP10" s="58"/>
      <c r="FQ10" s="58"/>
      <c r="FR10" s="59"/>
      <c r="FS10" s="54" t="e">
        <f t="shared" si="46"/>
        <v>#DIV/0!</v>
      </c>
      <c r="FT10" s="55">
        <f t="shared" si="47"/>
        <v>0</v>
      </c>
      <c r="FU10" s="61"/>
      <c r="FV10" s="62"/>
      <c r="FW10" s="58"/>
      <c r="FX10" s="58"/>
      <c r="FY10" s="59"/>
      <c r="FZ10" s="54" t="e">
        <f t="shared" si="48"/>
        <v>#DIV/0!</v>
      </c>
      <c r="GA10" s="55">
        <f t="shared" si="49"/>
        <v>0</v>
      </c>
      <c r="GB10" s="61"/>
      <c r="GC10" s="62"/>
      <c r="GD10" s="58"/>
      <c r="GE10" s="58"/>
      <c r="GF10" s="59"/>
      <c r="GG10" s="54" t="e">
        <f t="shared" si="50"/>
        <v>#DIV/0!</v>
      </c>
      <c r="GH10" s="55">
        <f t="shared" si="51"/>
        <v>0</v>
      </c>
      <c r="GI10" s="61"/>
      <c r="GJ10" s="62"/>
      <c r="GK10" s="58"/>
      <c r="GL10" s="58"/>
      <c r="GM10" s="59"/>
      <c r="GN10" s="54" t="e">
        <f t="shared" si="52"/>
        <v>#DIV/0!</v>
      </c>
      <c r="GO10" s="55">
        <f t="shared" si="53"/>
        <v>0</v>
      </c>
      <c r="GP10" s="61"/>
      <c r="GQ10" s="62"/>
      <c r="GR10" s="58"/>
      <c r="GS10" s="58"/>
      <c r="GT10" s="59"/>
      <c r="GU10" s="54" t="e">
        <f t="shared" si="54"/>
        <v>#DIV/0!</v>
      </c>
      <c r="GV10" s="55">
        <f t="shared" si="55"/>
        <v>0</v>
      </c>
    </row>
    <row r="11" spans="1:204" s="60" customFormat="1">
      <c r="A11" s="57">
        <v>8</v>
      </c>
      <c r="B11" s="62"/>
      <c r="C11" s="62"/>
      <c r="D11" s="58"/>
      <c r="E11" s="58"/>
      <c r="F11" s="59"/>
      <c r="G11" s="54" t="e">
        <f t="shared" si="57"/>
        <v>#DIV/0!</v>
      </c>
      <c r="H11" s="55">
        <f t="shared" si="56"/>
        <v>0</v>
      </c>
      <c r="I11" s="61"/>
      <c r="J11" s="62"/>
      <c r="K11" s="58"/>
      <c r="L11" s="58"/>
      <c r="M11" s="59"/>
      <c r="N11" s="54" t="e">
        <f t="shared" si="0"/>
        <v>#DIV/0!</v>
      </c>
      <c r="O11" s="55">
        <f t="shared" si="1"/>
        <v>0</v>
      </c>
      <c r="P11" s="61"/>
      <c r="Q11" s="62"/>
      <c r="R11" s="58"/>
      <c r="S11" s="58"/>
      <c r="T11" s="59"/>
      <c r="U11" s="54" t="e">
        <f t="shared" si="2"/>
        <v>#DIV/0!</v>
      </c>
      <c r="V11" s="55">
        <f t="shared" si="3"/>
        <v>0</v>
      </c>
      <c r="W11" s="61"/>
      <c r="X11" s="62"/>
      <c r="Y11" s="58"/>
      <c r="Z11" s="58"/>
      <c r="AA11" s="59"/>
      <c r="AB11" s="54" t="e">
        <f t="shared" si="4"/>
        <v>#DIV/0!</v>
      </c>
      <c r="AC11" s="55">
        <f t="shared" si="5"/>
        <v>0</v>
      </c>
      <c r="AD11" s="61"/>
      <c r="AE11" s="62"/>
      <c r="AF11" s="58"/>
      <c r="AG11" s="58"/>
      <c r="AH11" s="59"/>
      <c r="AI11" s="54" t="e">
        <f t="shared" si="6"/>
        <v>#DIV/0!</v>
      </c>
      <c r="AJ11" s="55">
        <f t="shared" si="7"/>
        <v>0</v>
      </c>
      <c r="AK11" s="61"/>
      <c r="AL11" s="62"/>
      <c r="AM11" s="58"/>
      <c r="AN11" s="58"/>
      <c r="AO11" s="59"/>
      <c r="AP11" s="54" t="e">
        <f t="shared" si="8"/>
        <v>#DIV/0!</v>
      </c>
      <c r="AQ11" s="55">
        <f t="shared" si="9"/>
        <v>0</v>
      </c>
      <c r="AR11" s="61"/>
      <c r="AS11" s="62"/>
      <c r="AT11" s="58"/>
      <c r="AU11" s="58"/>
      <c r="AV11" s="59"/>
      <c r="AW11" s="54" t="e">
        <f t="shared" si="10"/>
        <v>#DIV/0!</v>
      </c>
      <c r="AX11" s="55">
        <f t="shared" si="11"/>
        <v>0</v>
      </c>
      <c r="AY11" s="61"/>
      <c r="AZ11" s="62"/>
      <c r="BA11" s="58"/>
      <c r="BB11" s="58"/>
      <c r="BC11" s="59"/>
      <c r="BD11" s="54" t="e">
        <f t="shared" si="12"/>
        <v>#DIV/0!</v>
      </c>
      <c r="BE11" s="55">
        <f t="shared" si="13"/>
        <v>0</v>
      </c>
      <c r="BF11" s="61"/>
      <c r="BG11" s="62"/>
      <c r="BH11" s="58"/>
      <c r="BI11" s="58"/>
      <c r="BJ11" s="59"/>
      <c r="BK11" s="54" t="e">
        <f t="shared" si="14"/>
        <v>#DIV/0!</v>
      </c>
      <c r="BL11" s="55">
        <f t="shared" si="15"/>
        <v>0</v>
      </c>
      <c r="BM11" s="61"/>
      <c r="BN11" s="62"/>
      <c r="BO11" s="58"/>
      <c r="BP11" s="58"/>
      <c r="BQ11" s="59"/>
      <c r="BR11" s="54" t="e">
        <f t="shared" si="16"/>
        <v>#DIV/0!</v>
      </c>
      <c r="BS11" s="55">
        <f t="shared" si="17"/>
        <v>0</v>
      </c>
      <c r="BT11" s="61"/>
      <c r="BU11" s="62"/>
      <c r="BV11" s="58"/>
      <c r="BW11" s="58"/>
      <c r="BX11" s="59"/>
      <c r="BY11" s="54" t="e">
        <f t="shared" si="18"/>
        <v>#DIV/0!</v>
      </c>
      <c r="BZ11" s="55">
        <f t="shared" si="19"/>
        <v>0</v>
      </c>
      <c r="CA11" s="61"/>
      <c r="CB11" s="62"/>
      <c r="CC11" s="58"/>
      <c r="CD11" s="58"/>
      <c r="CE11" s="59"/>
      <c r="CF11" s="54" t="e">
        <f t="shared" si="20"/>
        <v>#DIV/0!</v>
      </c>
      <c r="CG11" s="55">
        <f t="shared" si="21"/>
        <v>0</v>
      </c>
      <c r="CH11" s="61"/>
      <c r="CI11" s="62"/>
      <c r="CJ11" s="58"/>
      <c r="CK11" s="58"/>
      <c r="CL11" s="59"/>
      <c r="CM11" s="54" t="e">
        <f t="shared" si="22"/>
        <v>#DIV/0!</v>
      </c>
      <c r="CN11" s="55">
        <f t="shared" si="23"/>
        <v>0</v>
      </c>
      <c r="CO11" s="61"/>
      <c r="CP11" s="62"/>
      <c r="CQ11" s="58"/>
      <c r="CR11" s="58"/>
      <c r="CS11" s="59"/>
      <c r="CT11" s="54" t="e">
        <f t="shared" si="24"/>
        <v>#DIV/0!</v>
      </c>
      <c r="CU11" s="55">
        <f t="shared" si="25"/>
        <v>0</v>
      </c>
      <c r="CV11" s="61"/>
      <c r="CW11" s="62"/>
      <c r="CX11" s="58"/>
      <c r="CY11" s="58"/>
      <c r="CZ11" s="59"/>
      <c r="DA11" s="54" t="e">
        <f t="shared" si="26"/>
        <v>#DIV/0!</v>
      </c>
      <c r="DB11" s="55">
        <f t="shared" si="27"/>
        <v>0</v>
      </c>
      <c r="DC11" s="61"/>
      <c r="DD11" s="62"/>
      <c r="DE11" s="58"/>
      <c r="DF11" s="58"/>
      <c r="DG11" s="59"/>
      <c r="DH11" s="54" t="e">
        <f t="shared" si="28"/>
        <v>#DIV/0!</v>
      </c>
      <c r="DI11" s="55">
        <f t="shared" si="29"/>
        <v>0</v>
      </c>
      <c r="DJ11" s="61"/>
      <c r="DK11" s="62"/>
      <c r="DL11" s="58"/>
      <c r="DM11" s="58"/>
      <c r="DN11" s="59"/>
      <c r="DO11" s="54" t="e">
        <f t="shared" si="30"/>
        <v>#DIV/0!</v>
      </c>
      <c r="DP11" s="55">
        <f t="shared" si="31"/>
        <v>0</v>
      </c>
      <c r="DQ11" s="61"/>
      <c r="DR11" s="62"/>
      <c r="DS11" s="58"/>
      <c r="DT11" s="58"/>
      <c r="DU11" s="59"/>
      <c r="DV11" s="54" t="e">
        <f t="shared" si="32"/>
        <v>#DIV/0!</v>
      </c>
      <c r="DW11" s="55">
        <f t="shared" si="33"/>
        <v>0</v>
      </c>
      <c r="DX11" s="61"/>
      <c r="DY11" s="62"/>
      <c r="DZ11" s="58"/>
      <c r="EA11" s="58"/>
      <c r="EB11" s="59"/>
      <c r="EC11" s="54" t="e">
        <f t="shared" si="34"/>
        <v>#DIV/0!</v>
      </c>
      <c r="ED11" s="55">
        <f t="shared" si="35"/>
        <v>0</v>
      </c>
      <c r="EE11" s="61"/>
      <c r="EF11" s="62"/>
      <c r="EG11" s="58"/>
      <c r="EH11" s="58"/>
      <c r="EI11" s="59"/>
      <c r="EJ11" s="54" t="e">
        <f t="shared" si="36"/>
        <v>#DIV/0!</v>
      </c>
      <c r="EK11" s="55">
        <f t="shared" si="37"/>
        <v>0</v>
      </c>
      <c r="EL11" s="61"/>
      <c r="EM11" s="62"/>
      <c r="EN11" s="58"/>
      <c r="EO11" s="58"/>
      <c r="EP11" s="59"/>
      <c r="EQ11" s="54" t="e">
        <f t="shared" si="38"/>
        <v>#DIV/0!</v>
      </c>
      <c r="ER11" s="55">
        <f t="shared" si="39"/>
        <v>0</v>
      </c>
      <c r="ES11" s="61"/>
      <c r="ET11" s="62"/>
      <c r="EU11" s="58"/>
      <c r="EV11" s="58"/>
      <c r="EW11" s="59"/>
      <c r="EX11" s="54" t="e">
        <f t="shared" si="40"/>
        <v>#DIV/0!</v>
      </c>
      <c r="EY11" s="55">
        <f t="shared" si="41"/>
        <v>0</v>
      </c>
      <c r="EZ11" s="61"/>
      <c r="FA11" s="62"/>
      <c r="FB11" s="58"/>
      <c r="FC11" s="58"/>
      <c r="FD11" s="59"/>
      <c r="FE11" s="54" t="e">
        <f t="shared" si="42"/>
        <v>#DIV/0!</v>
      </c>
      <c r="FF11" s="55">
        <f t="shared" si="43"/>
        <v>0</v>
      </c>
      <c r="FG11" s="61"/>
      <c r="FH11" s="62"/>
      <c r="FI11" s="58"/>
      <c r="FJ11" s="58"/>
      <c r="FK11" s="59"/>
      <c r="FL11" s="54" t="e">
        <f t="shared" si="44"/>
        <v>#DIV/0!</v>
      </c>
      <c r="FM11" s="55">
        <f t="shared" si="45"/>
        <v>0</v>
      </c>
      <c r="FN11" s="61"/>
      <c r="FO11" s="62"/>
      <c r="FP11" s="58"/>
      <c r="FQ11" s="58"/>
      <c r="FR11" s="59"/>
      <c r="FS11" s="54" t="e">
        <f t="shared" si="46"/>
        <v>#DIV/0!</v>
      </c>
      <c r="FT11" s="55">
        <f t="shared" si="47"/>
        <v>0</v>
      </c>
      <c r="FU11" s="61"/>
      <c r="FV11" s="62"/>
      <c r="FW11" s="58"/>
      <c r="FX11" s="58"/>
      <c r="FY11" s="59"/>
      <c r="FZ11" s="54" t="e">
        <f t="shared" si="48"/>
        <v>#DIV/0!</v>
      </c>
      <c r="GA11" s="55">
        <f t="shared" si="49"/>
        <v>0</v>
      </c>
      <c r="GB11" s="61"/>
      <c r="GC11" s="62"/>
      <c r="GD11" s="58"/>
      <c r="GE11" s="58"/>
      <c r="GF11" s="59"/>
      <c r="GG11" s="54" t="e">
        <f t="shared" si="50"/>
        <v>#DIV/0!</v>
      </c>
      <c r="GH11" s="55">
        <f t="shared" si="51"/>
        <v>0</v>
      </c>
      <c r="GI11" s="61"/>
      <c r="GJ11" s="62"/>
      <c r="GK11" s="58"/>
      <c r="GL11" s="58"/>
      <c r="GM11" s="59"/>
      <c r="GN11" s="54" t="e">
        <f t="shared" si="52"/>
        <v>#DIV/0!</v>
      </c>
      <c r="GO11" s="55">
        <f t="shared" si="53"/>
        <v>0</v>
      </c>
      <c r="GP11" s="61"/>
      <c r="GQ11" s="62"/>
      <c r="GR11" s="58"/>
      <c r="GS11" s="58"/>
      <c r="GT11" s="59"/>
      <c r="GU11" s="54" t="e">
        <f t="shared" si="54"/>
        <v>#DIV/0!</v>
      </c>
      <c r="GV11" s="55">
        <f t="shared" si="55"/>
        <v>0</v>
      </c>
    </row>
    <row r="12" spans="1:204" s="60" customFormat="1">
      <c r="A12" s="57">
        <v>9</v>
      </c>
      <c r="B12" s="62"/>
      <c r="C12" s="62"/>
      <c r="D12" s="58"/>
      <c r="E12" s="58"/>
      <c r="F12" s="59"/>
      <c r="G12" s="54" t="e">
        <f t="shared" si="57"/>
        <v>#DIV/0!</v>
      </c>
      <c r="H12" s="55">
        <f t="shared" si="56"/>
        <v>0</v>
      </c>
      <c r="I12" s="61"/>
      <c r="J12" s="62"/>
      <c r="K12" s="58"/>
      <c r="L12" s="58"/>
      <c r="M12" s="59"/>
      <c r="N12" s="54" t="e">
        <f t="shared" si="0"/>
        <v>#DIV/0!</v>
      </c>
      <c r="O12" s="55">
        <f t="shared" si="1"/>
        <v>0</v>
      </c>
      <c r="P12" s="61"/>
      <c r="Q12" s="62"/>
      <c r="R12" s="58"/>
      <c r="S12" s="58"/>
      <c r="T12" s="59"/>
      <c r="U12" s="54" t="e">
        <f t="shared" si="2"/>
        <v>#DIV/0!</v>
      </c>
      <c r="V12" s="55">
        <f t="shared" si="3"/>
        <v>0</v>
      </c>
      <c r="W12" s="61"/>
      <c r="X12" s="62"/>
      <c r="Y12" s="58"/>
      <c r="Z12" s="58"/>
      <c r="AA12" s="59"/>
      <c r="AB12" s="54" t="e">
        <f t="shared" si="4"/>
        <v>#DIV/0!</v>
      </c>
      <c r="AC12" s="55">
        <f t="shared" si="5"/>
        <v>0</v>
      </c>
      <c r="AD12" s="61"/>
      <c r="AE12" s="62"/>
      <c r="AF12" s="58"/>
      <c r="AG12" s="58"/>
      <c r="AH12" s="59"/>
      <c r="AI12" s="54" t="e">
        <f t="shared" si="6"/>
        <v>#DIV/0!</v>
      </c>
      <c r="AJ12" s="55">
        <f t="shared" si="7"/>
        <v>0</v>
      </c>
      <c r="AK12" s="61"/>
      <c r="AL12" s="62"/>
      <c r="AM12" s="58"/>
      <c r="AN12" s="58"/>
      <c r="AO12" s="59"/>
      <c r="AP12" s="54" t="e">
        <f t="shared" si="8"/>
        <v>#DIV/0!</v>
      </c>
      <c r="AQ12" s="55">
        <f t="shared" si="9"/>
        <v>0</v>
      </c>
      <c r="AR12" s="61"/>
      <c r="AS12" s="62"/>
      <c r="AT12" s="58"/>
      <c r="AU12" s="58"/>
      <c r="AV12" s="59"/>
      <c r="AW12" s="54" t="e">
        <f t="shared" si="10"/>
        <v>#DIV/0!</v>
      </c>
      <c r="AX12" s="55">
        <f t="shared" si="11"/>
        <v>0</v>
      </c>
      <c r="AY12" s="61"/>
      <c r="AZ12" s="62"/>
      <c r="BA12" s="58"/>
      <c r="BB12" s="58"/>
      <c r="BC12" s="59"/>
      <c r="BD12" s="54" t="e">
        <f t="shared" si="12"/>
        <v>#DIV/0!</v>
      </c>
      <c r="BE12" s="55">
        <f t="shared" si="13"/>
        <v>0</v>
      </c>
      <c r="BF12" s="61"/>
      <c r="BG12" s="62"/>
      <c r="BH12" s="58"/>
      <c r="BI12" s="58"/>
      <c r="BJ12" s="59"/>
      <c r="BK12" s="54" t="e">
        <f t="shared" si="14"/>
        <v>#DIV/0!</v>
      </c>
      <c r="BL12" s="55">
        <f t="shared" si="15"/>
        <v>0</v>
      </c>
      <c r="BM12" s="61"/>
      <c r="BN12" s="62"/>
      <c r="BO12" s="58"/>
      <c r="BP12" s="58"/>
      <c r="BQ12" s="59"/>
      <c r="BR12" s="54" t="e">
        <f t="shared" si="16"/>
        <v>#DIV/0!</v>
      </c>
      <c r="BS12" s="55">
        <f t="shared" si="17"/>
        <v>0</v>
      </c>
      <c r="BT12" s="61"/>
      <c r="BU12" s="62"/>
      <c r="BV12" s="58"/>
      <c r="BW12" s="58"/>
      <c r="BX12" s="59"/>
      <c r="BY12" s="54" t="e">
        <f t="shared" si="18"/>
        <v>#DIV/0!</v>
      </c>
      <c r="BZ12" s="55">
        <f t="shared" si="19"/>
        <v>0</v>
      </c>
      <c r="CA12" s="61"/>
      <c r="CB12" s="62"/>
      <c r="CC12" s="58"/>
      <c r="CD12" s="58"/>
      <c r="CE12" s="59"/>
      <c r="CF12" s="54" t="e">
        <f t="shared" si="20"/>
        <v>#DIV/0!</v>
      </c>
      <c r="CG12" s="55">
        <f t="shared" si="21"/>
        <v>0</v>
      </c>
      <c r="CH12" s="61"/>
      <c r="CI12" s="62"/>
      <c r="CJ12" s="58"/>
      <c r="CK12" s="58"/>
      <c r="CL12" s="59"/>
      <c r="CM12" s="54" t="e">
        <f t="shared" si="22"/>
        <v>#DIV/0!</v>
      </c>
      <c r="CN12" s="55">
        <f t="shared" si="23"/>
        <v>0</v>
      </c>
      <c r="CO12" s="61"/>
      <c r="CP12" s="62"/>
      <c r="CQ12" s="58"/>
      <c r="CR12" s="58"/>
      <c r="CS12" s="59"/>
      <c r="CT12" s="54" t="e">
        <f t="shared" si="24"/>
        <v>#DIV/0!</v>
      </c>
      <c r="CU12" s="55">
        <f t="shared" si="25"/>
        <v>0</v>
      </c>
      <c r="CV12" s="61"/>
      <c r="CW12" s="62"/>
      <c r="CX12" s="58"/>
      <c r="CY12" s="58"/>
      <c r="CZ12" s="59"/>
      <c r="DA12" s="54" t="e">
        <f t="shared" si="26"/>
        <v>#DIV/0!</v>
      </c>
      <c r="DB12" s="55">
        <f t="shared" si="27"/>
        <v>0</v>
      </c>
      <c r="DC12" s="61"/>
      <c r="DD12" s="62"/>
      <c r="DE12" s="58"/>
      <c r="DF12" s="58"/>
      <c r="DG12" s="59"/>
      <c r="DH12" s="54" t="e">
        <f t="shared" si="28"/>
        <v>#DIV/0!</v>
      </c>
      <c r="DI12" s="55">
        <f t="shared" si="29"/>
        <v>0</v>
      </c>
      <c r="DJ12" s="61"/>
      <c r="DK12" s="62"/>
      <c r="DL12" s="58"/>
      <c r="DM12" s="58"/>
      <c r="DN12" s="59"/>
      <c r="DO12" s="54" t="e">
        <f t="shared" si="30"/>
        <v>#DIV/0!</v>
      </c>
      <c r="DP12" s="55">
        <f t="shared" si="31"/>
        <v>0</v>
      </c>
      <c r="DQ12" s="61"/>
      <c r="DR12" s="62"/>
      <c r="DS12" s="58"/>
      <c r="DT12" s="58"/>
      <c r="DU12" s="59"/>
      <c r="DV12" s="54" t="e">
        <f t="shared" si="32"/>
        <v>#DIV/0!</v>
      </c>
      <c r="DW12" s="55">
        <f t="shared" si="33"/>
        <v>0</v>
      </c>
      <c r="DX12" s="61"/>
      <c r="DY12" s="62"/>
      <c r="DZ12" s="58"/>
      <c r="EA12" s="58"/>
      <c r="EB12" s="59"/>
      <c r="EC12" s="54" t="e">
        <f t="shared" si="34"/>
        <v>#DIV/0!</v>
      </c>
      <c r="ED12" s="55">
        <f t="shared" si="35"/>
        <v>0</v>
      </c>
      <c r="EE12" s="61"/>
      <c r="EF12" s="62"/>
      <c r="EG12" s="58"/>
      <c r="EH12" s="58"/>
      <c r="EI12" s="59"/>
      <c r="EJ12" s="54" t="e">
        <f t="shared" si="36"/>
        <v>#DIV/0!</v>
      </c>
      <c r="EK12" s="55">
        <f t="shared" si="37"/>
        <v>0</v>
      </c>
      <c r="EL12" s="61"/>
      <c r="EM12" s="62"/>
      <c r="EN12" s="58"/>
      <c r="EO12" s="58"/>
      <c r="EP12" s="59"/>
      <c r="EQ12" s="54" t="e">
        <f t="shared" si="38"/>
        <v>#DIV/0!</v>
      </c>
      <c r="ER12" s="55">
        <f t="shared" si="39"/>
        <v>0</v>
      </c>
      <c r="ES12" s="61"/>
      <c r="ET12" s="62"/>
      <c r="EU12" s="58"/>
      <c r="EV12" s="58"/>
      <c r="EW12" s="59"/>
      <c r="EX12" s="54" t="e">
        <f t="shared" si="40"/>
        <v>#DIV/0!</v>
      </c>
      <c r="EY12" s="55">
        <f t="shared" si="41"/>
        <v>0</v>
      </c>
      <c r="EZ12" s="61"/>
      <c r="FA12" s="62"/>
      <c r="FB12" s="58"/>
      <c r="FC12" s="58"/>
      <c r="FD12" s="59"/>
      <c r="FE12" s="54" t="e">
        <f t="shared" si="42"/>
        <v>#DIV/0!</v>
      </c>
      <c r="FF12" s="55">
        <f t="shared" si="43"/>
        <v>0</v>
      </c>
      <c r="FG12" s="61"/>
      <c r="FH12" s="62"/>
      <c r="FI12" s="58"/>
      <c r="FJ12" s="58"/>
      <c r="FK12" s="59"/>
      <c r="FL12" s="54" t="e">
        <f t="shared" si="44"/>
        <v>#DIV/0!</v>
      </c>
      <c r="FM12" s="55">
        <f t="shared" si="45"/>
        <v>0</v>
      </c>
      <c r="FN12" s="61"/>
      <c r="FO12" s="62"/>
      <c r="FP12" s="58"/>
      <c r="FQ12" s="58"/>
      <c r="FR12" s="59"/>
      <c r="FS12" s="54" t="e">
        <f t="shared" si="46"/>
        <v>#DIV/0!</v>
      </c>
      <c r="FT12" s="55">
        <f t="shared" si="47"/>
        <v>0</v>
      </c>
      <c r="FU12" s="61"/>
      <c r="FV12" s="62"/>
      <c r="FW12" s="58"/>
      <c r="FX12" s="58"/>
      <c r="FY12" s="59"/>
      <c r="FZ12" s="54" t="e">
        <f t="shared" si="48"/>
        <v>#DIV/0!</v>
      </c>
      <c r="GA12" s="55">
        <f t="shared" si="49"/>
        <v>0</v>
      </c>
      <c r="GB12" s="61"/>
      <c r="GC12" s="62"/>
      <c r="GD12" s="58"/>
      <c r="GE12" s="58"/>
      <c r="GF12" s="59"/>
      <c r="GG12" s="54" t="e">
        <f t="shared" si="50"/>
        <v>#DIV/0!</v>
      </c>
      <c r="GH12" s="55">
        <f t="shared" si="51"/>
        <v>0</v>
      </c>
      <c r="GI12" s="61"/>
      <c r="GJ12" s="62"/>
      <c r="GK12" s="58"/>
      <c r="GL12" s="58"/>
      <c r="GM12" s="59"/>
      <c r="GN12" s="54" t="e">
        <f t="shared" si="52"/>
        <v>#DIV/0!</v>
      </c>
      <c r="GO12" s="55">
        <f t="shared" si="53"/>
        <v>0</v>
      </c>
      <c r="GP12" s="61"/>
      <c r="GQ12" s="62"/>
      <c r="GR12" s="58"/>
      <c r="GS12" s="58"/>
      <c r="GT12" s="59"/>
      <c r="GU12" s="54" t="e">
        <f t="shared" si="54"/>
        <v>#DIV/0!</v>
      </c>
      <c r="GV12" s="55">
        <f t="shared" si="55"/>
        <v>0</v>
      </c>
    </row>
    <row r="13" spans="1:204" s="60" customFormat="1">
      <c r="A13" s="57">
        <v>10</v>
      </c>
      <c r="B13" s="62"/>
      <c r="C13" s="62"/>
      <c r="D13" s="58"/>
      <c r="E13" s="58"/>
      <c r="F13" s="59"/>
      <c r="G13" s="54" t="e">
        <f t="shared" si="57"/>
        <v>#DIV/0!</v>
      </c>
      <c r="H13" s="55">
        <f t="shared" si="56"/>
        <v>0</v>
      </c>
      <c r="I13" s="61"/>
      <c r="J13" s="62"/>
      <c r="K13" s="58"/>
      <c r="L13" s="58"/>
      <c r="M13" s="59"/>
      <c r="N13" s="54" t="e">
        <f t="shared" si="0"/>
        <v>#DIV/0!</v>
      </c>
      <c r="O13" s="55">
        <f t="shared" si="1"/>
        <v>0</v>
      </c>
      <c r="P13" s="61"/>
      <c r="Q13" s="62"/>
      <c r="R13" s="58"/>
      <c r="S13" s="58"/>
      <c r="T13" s="59"/>
      <c r="U13" s="54" t="e">
        <f t="shared" si="2"/>
        <v>#DIV/0!</v>
      </c>
      <c r="V13" s="55">
        <f t="shared" si="3"/>
        <v>0</v>
      </c>
      <c r="W13" s="61"/>
      <c r="X13" s="62"/>
      <c r="Y13" s="58"/>
      <c r="Z13" s="58"/>
      <c r="AA13" s="59"/>
      <c r="AB13" s="54" t="e">
        <f t="shared" si="4"/>
        <v>#DIV/0!</v>
      </c>
      <c r="AC13" s="55">
        <f t="shared" si="5"/>
        <v>0</v>
      </c>
      <c r="AD13" s="61"/>
      <c r="AE13" s="62"/>
      <c r="AF13" s="58"/>
      <c r="AG13" s="58"/>
      <c r="AH13" s="59"/>
      <c r="AI13" s="54" t="e">
        <f t="shared" si="6"/>
        <v>#DIV/0!</v>
      </c>
      <c r="AJ13" s="55">
        <f t="shared" si="7"/>
        <v>0</v>
      </c>
      <c r="AK13" s="61"/>
      <c r="AL13" s="62"/>
      <c r="AM13" s="58"/>
      <c r="AN13" s="58"/>
      <c r="AO13" s="59"/>
      <c r="AP13" s="54" t="e">
        <f t="shared" si="8"/>
        <v>#DIV/0!</v>
      </c>
      <c r="AQ13" s="55">
        <f t="shared" si="9"/>
        <v>0</v>
      </c>
      <c r="AR13" s="61"/>
      <c r="AS13" s="62"/>
      <c r="AT13" s="58"/>
      <c r="AU13" s="58"/>
      <c r="AV13" s="59"/>
      <c r="AW13" s="54" t="e">
        <f t="shared" si="10"/>
        <v>#DIV/0!</v>
      </c>
      <c r="AX13" s="55">
        <f t="shared" si="11"/>
        <v>0</v>
      </c>
      <c r="AY13" s="61"/>
      <c r="AZ13" s="62"/>
      <c r="BA13" s="58"/>
      <c r="BB13" s="58"/>
      <c r="BC13" s="59"/>
      <c r="BD13" s="54" t="e">
        <f t="shared" si="12"/>
        <v>#DIV/0!</v>
      </c>
      <c r="BE13" s="55">
        <f t="shared" si="13"/>
        <v>0</v>
      </c>
      <c r="BF13" s="61"/>
      <c r="BG13" s="62"/>
      <c r="BH13" s="58"/>
      <c r="BI13" s="58"/>
      <c r="BJ13" s="59"/>
      <c r="BK13" s="54" t="e">
        <f t="shared" si="14"/>
        <v>#DIV/0!</v>
      </c>
      <c r="BL13" s="55">
        <f t="shared" si="15"/>
        <v>0</v>
      </c>
      <c r="BM13" s="61"/>
      <c r="BN13" s="62"/>
      <c r="BO13" s="58"/>
      <c r="BP13" s="58"/>
      <c r="BQ13" s="59"/>
      <c r="BR13" s="54" t="e">
        <f t="shared" si="16"/>
        <v>#DIV/0!</v>
      </c>
      <c r="BS13" s="55">
        <f t="shared" si="17"/>
        <v>0</v>
      </c>
      <c r="BT13" s="61"/>
      <c r="BU13" s="62"/>
      <c r="BV13" s="58"/>
      <c r="BW13" s="58"/>
      <c r="BX13" s="59"/>
      <c r="BY13" s="54" t="e">
        <f t="shared" si="18"/>
        <v>#DIV/0!</v>
      </c>
      <c r="BZ13" s="55">
        <f t="shared" si="19"/>
        <v>0</v>
      </c>
      <c r="CA13" s="61"/>
      <c r="CB13" s="62"/>
      <c r="CC13" s="58"/>
      <c r="CD13" s="58"/>
      <c r="CE13" s="59"/>
      <c r="CF13" s="54" t="e">
        <f t="shared" si="20"/>
        <v>#DIV/0!</v>
      </c>
      <c r="CG13" s="55">
        <f t="shared" si="21"/>
        <v>0</v>
      </c>
      <c r="CH13" s="61"/>
      <c r="CI13" s="62"/>
      <c r="CJ13" s="58"/>
      <c r="CK13" s="58"/>
      <c r="CL13" s="59"/>
      <c r="CM13" s="54" t="e">
        <f t="shared" si="22"/>
        <v>#DIV/0!</v>
      </c>
      <c r="CN13" s="55">
        <f t="shared" si="23"/>
        <v>0</v>
      </c>
      <c r="CO13" s="61"/>
      <c r="CP13" s="62"/>
      <c r="CQ13" s="58"/>
      <c r="CR13" s="58"/>
      <c r="CS13" s="59"/>
      <c r="CT13" s="54" t="e">
        <f t="shared" si="24"/>
        <v>#DIV/0!</v>
      </c>
      <c r="CU13" s="55">
        <f t="shared" si="25"/>
        <v>0</v>
      </c>
      <c r="CV13" s="61"/>
      <c r="CW13" s="62"/>
      <c r="CX13" s="58"/>
      <c r="CY13" s="58"/>
      <c r="CZ13" s="59"/>
      <c r="DA13" s="54" t="e">
        <f t="shared" si="26"/>
        <v>#DIV/0!</v>
      </c>
      <c r="DB13" s="55">
        <f t="shared" si="27"/>
        <v>0</v>
      </c>
      <c r="DC13" s="61"/>
      <c r="DD13" s="62"/>
      <c r="DE13" s="58"/>
      <c r="DF13" s="58"/>
      <c r="DG13" s="59"/>
      <c r="DH13" s="54" t="e">
        <f t="shared" si="28"/>
        <v>#DIV/0!</v>
      </c>
      <c r="DI13" s="55">
        <f t="shared" si="29"/>
        <v>0</v>
      </c>
      <c r="DJ13" s="61"/>
      <c r="DK13" s="62"/>
      <c r="DL13" s="58"/>
      <c r="DM13" s="58"/>
      <c r="DN13" s="59"/>
      <c r="DO13" s="54" t="e">
        <f t="shared" si="30"/>
        <v>#DIV/0!</v>
      </c>
      <c r="DP13" s="55">
        <f t="shared" si="31"/>
        <v>0</v>
      </c>
      <c r="DQ13" s="61"/>
      <c r="DR13" s="62"/>
      <c r="DS13" s="58"/>
      <c r="DT13" s="58"/>
      <c r="DU13" s="59"/>
      <c r="DV13" s="54" t="e">
        <f t="shared" si="32"/>
        <v>#DIV/0!</v>
      </c>
      <c r="DW13" s="55">
        <f t="shared" si="33"/>
        <v>0</v>
      </c>
      <c r="DX13" s="61"/>
      <c r="DY13" s="62"/>
      <c r="DZ13" s="58"/>
      <c r="EA13" s="58"/>
      <c r="EB13" s="59"/>
      <c r="EC13" s="54" t="e">
        <f t="shared" si="34"/>
        <v>#DIV/0!</v>
      </c>
      <c r="ED13" s="55">
        <f t="shared" si="35"/>
        <v>0</v>
      </c>
      <c r="EE13" s="61"/>
      <c r="EF13" s="62"/>
      <c r="EG13" s="58"/>
      <c r="EH13" s="58"/>
      <c r="EI13" s="59"/>
      <c r="EJ13" s="54" t="e">
        <f t="shared" si="36"/>
        <v>#DIV/0!</v>
      </c>
      <c r="EK13" s="55">
        <f t="shared" si="37"/>
        <v>0</v>
      </c>
      <c r="EL13" s="61"/>
      <c r="EM13" s="62"/>
      <c r="EN13" s="58"/>
      <c r="EO13" s="58"/>
      <c r="EP13" s="59"/>
      <c r="EQ13" s="54" t="e">
        <f t="shared" si="38"/>
        <v>#DIV/0!</v>
      </c>
      <c r="ER13" s="55">
        <f t="shared" si="39"/>
        <v>0</v>
      </c>
      <c r="ES13" s="61"/>
      <c r="ET13" s="62"/>
      <c r="EU13" s="58"/>
      <c r="EV13" s="58"/>
      <c r="EW13" s="59"/>
      <c r="EX13" s="54" t="e">
        <f t="shared" si="40"/>
        <v>#DIV/0!</v>
      </c>
      <c r="EY13" s="55">
        <f t="shared" si="41"/>
        <v>0</v>
      </c>
      <c r="EZ13" s="61"/>
      <c r="FA13" s="62"/>
      <c r="FB13" s="58"/>
      <c r="FC13" s="58"/>
      <c r="FD13" s="59"/>
      <c r="FE13" s="54" t="e">
        <f t="shared" si="42"/>
        <v>#DIV/0!</v>
      </c>
      <c r="FF13" s="55">
        <f t="shared" si="43"/>
        <v>0</v>
      </c>
      <c r="FG13" s="61"/>
      <c r="FH13" s="62"/>
      <c r="FI13" s="58"/>
      <c r="FJ13" s="58"/>
      <c r="FK13" s="59"/>
      <c r="FL13" s="54" t="e">
        <f t="shared" si="44"/>
        <v>#DIV/0!</v>
      </c>
      <c r="FM13" s="55">
        <f t="shared" si="45"/>
        <v>0</v>
      </c>
      <c r="FN13" s="61"/>
      <c r="FO13" s="62"/>
      <c r="FP13" s="58"/>
      <c r="FQ13" s="58"/>
      <c r="FR13" s="59"/>
      <c r="FS13" s="54" t="e">
        <f t="shared" si="46"/>
        <v>#DIV/0!</v>
      </c>
      <c r="FT13" s="55">
        <f t="shared" si="47"/>
        <v>0</v>
      </c>
      <c r="FU13" s="61"/>
      <c r="FV13" s="62"/>
      <c r="FW13" s="58"/>
      <c r="FX13" s="58"/>
      <c r="FY13" s="59"/>
      <c r="FZ13" s="54" t="e">
        <f t="shared" si="48"/>
        <v>#DIV/0!</v>
      </c>
      <c r="GA13" s="55">
        <f t="shared" si="49"/>
        <v>0</v>
      </c>
      <c r="GB13" s="61"/>
      <c r="GC13" s="62"/>
      <c r="GD13" s="58"/>
      <c r="GE13" s="58"/>
      <c r="GF13" s="59"/>
      <c r="GG13" s="54" t="e">
        <f t="shared" si="50"/>
        <v>#DIV/0!</v>
      </c>
      <c r="GH13" s="55">
        <f t="shared" si="51"/>
        <v>0</v>
      </c>
      <c r="GI13" s="61"/>
      <c r="GJ13" s="62"/>
      <c r="GK13" s="58"/>
      <c r="GL13" s="58"/>
      <c r="GM13" s="59"/>
      <c r="GN13" s="54" t="e">
        <f t="shared" si="52"/>
        <v>#DIV/0!</v>
      </c>
      <c r="GO13" s="55">
        <f t="shared" si="53"/>
        <v>0</v>
      </c>
      <c r="GP13" s="61"/>
      <c r="GQ13" s="62"/>
      <c r="GR13" s="58"/>
      <c r="GS13" s="58"/>
      <c r="GT13" s="59"/>
      <c r="GU13" s="54" t="e">
        <f t="shared" si="54"/>
        <v>#DIV/0!</v>
      </c>
      <c r="GV13" s="55">
        <f t="shared" si="55"/>
        <v>0</v>
      </c>
    </row>
    <row r="14" spans="1:204" s="60" customFormat="1">
      <c r="A14" s="57">
        <v>11</v>
      </c>
      <c r="B14" s="62"/>
      <c r="C14" s="62"/>
      <c r="D14" s="58"/>
      <c r="E14" s="58"/>
      <c r="F14" s="59"/>
      <c r="G14" s="54" t="e">
        <f t="shared" si="57"/>
        <v>#DIV/0!</v>
      </c>
      <c r="H14" s="55">
        <f t="shared" si="56"/>
        <v>0</v>
      </c>
      <c r="I14" s="61"/>
      <c r="J14" s="62"/>
      <c r="K14" s="58"/>
      <c r="L14" s="58"/>
      <c r="M14" s="59"/>
      <c r="N14" s="54" t="e">
        <f t="shared" si="0"/>
        <v>#DIV/0!</v>
      </c>
      <c r="O14" s="55">
        <f t="shared" si="1"/>
        <v>0</v>
      </c>
      <c r="P14" s="61"/>
      <c r="Q14" s="62"/>
      <c r="R14" s="58"/>
      <c r="S14" s="58"/>
      <c r="T14" s="59"/>
      <c r="U14" s="54" t="e">
        <f t="shared" si="2"/>
        <v>#DIV/0!</v>
      </c>
      <c r="V14" s="55">
        <f t="shared" si="3"/>
        <v>0</v>
      </c>
      <c r="W14" s="61"/>
      <c r="X14" s="62"/>
      <c r="Y14" s="58"/>
      <c r="Z14" s="58"/>
      <c r="AA14" s="59"/>
      <c r="AB14" s="54" t="e">
        <f t="shared" si="4"/>
        <v>#DIV/0!</v>
      </c>
      <c r="AC14" s="55">
        <f t="shared" si="5"/>
        <v>0</v>
      </c>
      <c r="AD14" s="61"/>
      <c r="AE14" s="62"/>
      <c r="AF14" s="58"/>
      <c r="AG14" s="58"/>
      <c r="AH14" s="59"/>
      <c r="AI14" s="54" t="e">
        <f t="shared" si="6"/>
        <v>#DIV/0!</v>
      </c>
      <c r="AJ14" s="55">
        <f t="shared" si="7"/>
        <v>0</v>
      </c>
      <c r="AK14" s="61"/>
      <c r="AL14" s="62"/>
      <c r="AM14" s="58"/>
      <c r="AN14" s="58"/>
      <c r="AO14" s="59"/>
      <c r="AP14" s="54" t="e">
        <f t="shared" si="8"/>
        <v>#DIV/0!</v>
      </c>
      <c r="AQ14" s="55">
        <f t="shared" si="9"/>
        <v>0</v>
      </c>
      <c r="AR14" s="61"/>
      <c r="AS14" s="62"/>
      <c r="AT14" s="58"/>
      <c r="AU14" s="58"/>
      <c r="AV14" s="59"/>
      <c r="AW14" s="54" t="e">
        <f t="shared" si="10"/>
        <v>#DIV/0!</v>
      </c>
      <c r="AX14" s="55">
        <f t="shared" si="11"/>
        <v>0</v>
      </c>
      <c r="AY14" s="61"/>
      <c r="AZ14" s="62"/>
      <c r="BA14" s="58"/>
      <c r="BB14" s="58"/>
      <c r="BC14" s="59"/>
      <c r="BD14" s="54" t="e">
        <f t="shared" si="12"/>
        <v>#DIV/0!</v>
      </c>
      <c r="BE14" s="55">
        <f t="shared" si="13"/>
        <v>0</v>
      </c>
      <c r="BF14" s="61"/>
      <c r="BG14" s="62"/>
      <c r="BH14" s="58"/>
      <c r="BI14" s="58"/>
      <c r="BJ14" s="59"/>
      <c r="BK14" s="54" t="e">
        <f t="shared" si="14"/>
        <v>#DIV/0!</v>
      </c>
      <c r="BL14" s="55">
        <f t="shared" si="15"/>
        <v>0</v>
      </c>
      <c r="BM14" s="61"/>
      <c r="BN14" s="62"/>
      <c r="BO14" s="58"/>
      <c r="BP14" s="58"/>
      <c r="BQ14" s="59"/>
      <c r="BR14" s="54" t="e">
        <f t="shared" si="16"/>
        <v>#DIV/0!</v>
      </c>
      <c r="BS14" s="55">
        <f t="shared" si="17"/>
        <v>0</v>
      </c>
      <c r="BT14" s="61"/>
      <c r="BU14" s="62"/>
      <c r="BV14" s="58"/>
      <c r="BW14" s="58"/>
      <c r="BX14" s="59"/>
      <c r="BY14" s="54" t="e">
        <f t="shared" si="18"/>
        <v>#DIV/0!</v>
      </c>
      <c r="BZ14" s="55">
        <f t="shared" si="19"/>
        <v>0</v>
      </c>
      <c r="CA14" s="61"/>
      <c r="CB14" s="62"/>
      <c r="CC14" s="58"/>
      <c r="CD14" s="58"/>
      <c r="CE14" s="59"/>
      <c r="CF14" s="54" t="e">
        <f t="shared" si="20"/>
        <v>#DIV/0!</v>
      </c>
      <c r="CG14" s="55">
        <f t="shared" si="21"/>
        <v>0</v>
      </c>
      <c r="CH14" s="61"/>
      <c r="CI14" s="62"/>
      <c r="CJ14" s="58"/>
      <c r="CK14" s="58"/>
      <c r="CL14" s="59"/>
      <c r="CM14" s="54" t="e">
        <f t="shared" si="22"/>
        <v>#DIV/0!</v>
      </c>
      <c r="CN14" s="55">
        <f t="shared" si="23"/>
        <v>0</v>
      </c>
      <c r="CO14" s="61"/>
      <c r="CP14" s="62"/>
      <c r="CQ14" s="58"/>
      <c r="CR14" s="58"/>
      <c r="CS14" s="59"/>
      <c r="CT14" s="54" t="e">
        <f t="shared" si="24"/>
        <v>#DIV/0!</v>
      </c>
      <c r="CU14" s="55">
        <f t="shared" si="25"/>
        <v>0</v>
      </c>
      <c r="CV14" s="61"/>
      <c r="CW14" s="62"/>
      <c r="CX14" s="58"/>
      <c r="CY14" s="58"/>
      <c r="CZ14" s="59"/>
      <c r="DA14" s="54" t="e">
        <f t="shared" si="26"/>
        <v>#DIV/0!</v>
      </c>
      <c r="DB14" s="55">
        <f t="shared" si="27"/>
        <v>0</v>
      </c>
      <c r="DC14" s="61"/>
      <c r="DD14" s="62"/>
      <c r="DE14" s="58"/>
      <c r="DF14" s="58"/>
      <c r="DG14" s="59"/>
      <c r="DH14" s="54" t="e">
        <f t="shared" si="28"/>
        <v>#DIV/0!</v>
      </c>
      <c r="DI14" s="55">
        <f t="shared" si="29"/>
        <v>0</v>
      </c>
      <c r="DJ14" s="61"/>
      <c r="DK14" s="62"/>
      <c r="DL14" s="58"/>
      <c r="DM14" s="58"/>
      <c r="DN14" s="59"/>
      <c r="DO14" s="54" t="e">
        <f t="shared" si="30"/>
        <v>#DIV/0!</v>
      </c>
      <c r="DP14" s="55">
        <f t="shared" si="31"/>
        <v>0</v>
      </c>
      <c r="DQ14" s="61"/>
      <c r="DR14" s="62"/>
      <c r="DS14" s="58"/>
      <c r="DT14" s="58"/>
      <c r="DU14" s="59"/>
      <c r="DV14" s="54" t="e">
        <f t="shared" si="32"/>
        <v>#DIV/0!</v>
      </c>
      <c r="DW14" s="55">
        <f t="shared" si="33"/>
        <v>0</v>
      </c>
      <c r="DX14" s="61"/>
      <c r="DY14" s="62"/>
      <c r="DZ14" s="58"/>
      <c r="EA14" s="58"/>
      <c r="EB14" s="59"/>
      <c r="EC14" s="54" t="e">
        <f t="shared" si="34"/>
        <v>#DIV/0!</v>
      </c>
      <c r="ED14" s="55">
        <f t="shared" si="35"/>
        <v>0</v>
      </c>
      <c r="EE14" s="61"/>
      <c r="EF14" s="62"/>
      <c r="EG14" s="58"/>
      <c r="EH14" s="58"/>
      <c r="EI14" s="59"/>
      <c r="EJ14" s="54" t="e">
        <f t="shared" si="36"/>
        <v>#DIV/0!</v>
      </c>
      <c r="EK14" s="55">
        <f t="shared" si="37"/>
        <v>0</v>
      </c>
      <c r="EL14" s="61"/>
      <c r="EM14" s="62"/>
      <c r="EN14" s="58"/>
      <c r="EO14" s="58"/>
      <c r="EP14" s="59"/>
      <c r="EQ14" s="54" t="e">
        <f t="shared" si="38"/>
        <v>#DIV/0!</v>
      </c>
      <c r="ER14" s="55">
        <f t="shared" si="39"/>
        <v>0</v>
      </c>
      <c r="ES14" s="61"/>
      <c r="ET14" s="62"/>
      <c r="EU14" s="58"/>
      <c r="EV14" s="58"/>
      <c r="EW14" s="59"/>
      <c r="EX14" s="54" t="e">
        <f t="shared" si="40"/>
        <v>#DIV/0!</v>
      </c>
      <c r="EY14" s="55">
        <f t="shared" si="41"/>
        <v>0</v>
      </c>
      <c r="EZ14" s="61"/>
      <c r="FA14" s="62"/>
      <c r="FB14" s="58"/>
      <c r="FC14" s="58"/>
      <c r="FD14" s="59"/>
      <c r="FE14" s="54" t="e">
        <f t="shared" si="42"/>
        <v>#DIV/0!</v>
      </c>
      <c r="FF14" s="55">
        <f t="shared" si="43"/>
        <v>0</v>
      </c>
      <c r="FG14" s="61"/>
      <c r="FH14" s="62"/>
      <c r="FI14" s="58"/>
      <c r="FJ14" s="58"/>
      <c r="FK14" s="59"/>
      <c r="FL14" s="54" t="e">
        <f t="shared" si="44"/>
        <v>#DIV/0!</v>
      </c>
      <c r="FM14" s="55">
        <f t="shared" si="45"/>
        <v>0</v>
      </c>
      <c r="FN14" s="61"/>
      <c r="FO14" s="62"/>
      <c r="FP14" s="58"/>
      <c r="FQ14" s="58"/>
      <c r="FR14" s="59"/>
      <c r="FS14" s="54" t="e">
        <f t="shared" si="46"/>
        <v>#DIV/0!</v>
      </c>
      <c r="FT14" s="55">
        <f t="shared" si="47"/>
        <v>0</v>
      </c>
      <c r="FU14" s="61"/>
      <c r="FV14" s="62"/>
      <c r="FW14" s="58"/>
      <c r="FX14" s="58"/>
      <c r="FY14" s="59"/>
      <c r="FZ14" s="54" t="e">
        <f t="shared" si="48"/>
        <v>#DIV/0!</v>
      </c>
      <c r="GA14" s="55">
        <f t="shared" si="49"/>
        <v>0</v>
      </c>
      <c r="GB14" s="61"/>
      <c r="GC14" s="62"/>
      <c r="GD14" s="58"/>
      <c r="GE14" s="58"/>
      <c r="GF14" s="59"/>
      <c r="GG14" s="54" t="e">
        <f t="shared" si="50"/>
        <v>#DIV/0!</v>
      </c>
      <c r="GH14" s="55">
        <f t="shared" si="51"/>
        <v>0</v>
      </c>
      <c r="GI14" s="61"/>
      <c r="GJ14" s="62"/>
      <c r="GK14" s="58"/>
      <c r="GL14" s="58"/>
      <c r="GM14" s="59"/>
      <c r="GN14" s="54" t="e">
        <f t="shared" si="52"/>
        <v>#DIV/0!</v>
      </c>
      <c r="GO14" s="55">
        <f t="shared" si="53"/>
        <v>0</v>
      </c>
      <c r="GP14" s="61"/>
      <c r="GQ14" s="62"/>
      <c r="GR14" s="58"/>
      <c r="GS14" s="58"/>
      <c r="GT14" s="59"/>
      <c r="GU14" s="54" t="e">
        <f t="shared" si="54"/>
        <v>#DIV/0!</v>
      </c>
      <c r="GV14" s="55">
        <f t="shared" si="55"/>
        <v>0</v>
      </c>
    </row>
    <row r="15" spans="1:204" s="60" customFormat="1">
      <c r="A15" s="57">
        <v>12</v>
      </c>
      <c r="B15" s="62"/>
      <c r="C15" s="62"/>
      <c r="D15" s="58"/>
      <c r="E15" s="58"/>
      <c r="F15" s="59"/>
      <c r="G15" s="54" t="e">
        <f t="shared" si="57"/>
        <v>#DIV/0!</v>
      </c>
      <c r="H15" s="55">
        <f t="shared" si="56"/>
        <v>0</v>
      </c>
      <c r="I15" s="61"/>
      <c r="J15" s="62"/>
      <c r="K15" s="58"/>
      <c r="L15" s="58"/>
      <c r="M15" s="59"/>
      <c r="N15" s="54" t="e">
        <f t="shared" si="0"/>
        <v>#DIV/0!</v>
      </c>
      <c r="O15" s="55">
        <f t="shared" si="1"/>
        <v>0</v>
      </c>
      <c r="P15" s="61"/>
      <c r="Q15" s="62"/>
      <c r="R15" s="58"/>
      <c r="S15" s="58"/>
      <c r="T15" s="59"/>
      <c r="U15" s="54" t="e">
        <f t="shared" si="2"/>
        <v>#DIV/0!</v>
      </c>
      <c r="V15" s="55">
        <f t="shared" si="3"/>
        <v>0</v>
      </c>
      <c r="W15" s="61"/>
      <c r="X15" s="62"/>
      <c r="Y15" s="58"/>
      <c r="Z15" s="58"/>
      <c r="AA15" s="59"/>
      <c r="AB15" s="54" t="e">
        <f t="shared" si="4"/>
        <v>#DIV/0!</v>
      </c>
      <c r="AC15" s="55">
        <f t="shared" si="5"/>
        <v>0</v>
      </c>
      <c r="AD15" s="61"/>
      <c r="AE15" s="62"/>
      <c r="AF15" s="58"/>
      <c r="AG15" s="58"/>
      <c r="AH15" s="59"/>
      <c r="AI15" s="54" t="e">
        <f t="shared" si="6"/>
        <v>#DIV/0!</v>
      </c>
      <c r="AJ15" s="55">
        <f t="shared" si="7"/>
        <v>0</v>
      </c>
      <c r="AK15" s="61"/>
      <c r="AL15" s="62"/>
      <c r="AM15" s="58"/>
      <c r="AN15" s="58"/>
      <c r="AO15" s="59"/>
      <c r="AP15" s="54" t="e">
        <f t="shared" si="8"/>
        <v>#DIV/0!</v>
      </c>
      <c r="AQ15" s="55">
        <f t="shared" si="9"/>
        <v>0</v>
      </c>
      <c r="AR15" s="61"/>
      <c r="AS15" s="62"/>
      <c r="AT15" s="58"/>
      <c r="AU15" s="58"/>
      <c r="AV15" s="59"/>
      <c r="AW15" s="54" t="e">
        <f t="shared" si="10"/>
        <v>#DIV/0!</v>
      </c>
      <c r="AX15" s="55">
        <f t="shared" si="11"/>
        <v>0</v>
      </c>
      <c r="AY15" s="61"/>
      <c r="AZ15" s="62"/>
      <c r="BA15" s="58"/>
      <c r="BB15" s="58"/>
      <c r="BC15" s="59"/>
      <c r="BD15" s="54" t="e">
        <f t="shared" si="12"/>
        <v>#DIV/0!</v>
      </c>
      <c r="BE15" s="55">
        <f t="shared" si="13"/>
        <v>0</v>
      </c>
      <c r="BF15" s="61"/>
      <c r="BG15" s="62"/>
      <c r="BH15" s="58"/>
      <c r="BI15" s="58"/>
      <c r="BJ15" s="59"/>
      <c r="BK15" s="54" t="e">
        <f t="shared" si="14"/>
        <v>#DIV/0!</v>
      </c>
      <c r="BL15" s="55">
        <f t="shared" si="15"/>
        <v>0</v>
      </c>
      <c r="BM15" s="61"/>
      <c r="BN15" s="62"/>
      <c r="BO15" s="58"/>
      <c r="BP15" s="58"/>
      <c r="BQ15" s="59"/>
      <c r="BR15" s="54" t="e">
        <f t="shared" si="16"/>
        <v>#DIV/0!</v>
      </c>
      <c r="BS15" s="55">
        <f t="shared" si="17"/>
        <v>0</v>
      </c>
      <c r="BT15" s="61"/>
      <c r="BU15" s="62"/>
      <c r="BV15" s="58"/>
      <c r="BW15" s="58"/>
      <c r="BX15" s="59"/>
      <c r="BY15" s="54" t="e">
        <f t="shared" si="18"/>
        <v>#DIV/0!</v>
      </c>
      <c r="BZ15" s="55">
        <f t="shared" si="19"/>
        <v>0</v>
      </c>
      <c r="CA15" s="61"/>
      <c r="CB15" s="62"/>
      <c r="CC15" s="58"/>
      <c r="CD15" s="58"/>
      <c r="CE15" s="59"/>
      <c r="CF15" s="54" t="e">
        <f t="shared" si="20"/>
        <v>#DIV/0!</v>
      </c>
      <c r="CG15" s="55">
        <f t="shared" si="21"/>
        <v>0</v>
      </c>
      <c r="CH15" s="61"/>
      <c r="CI15" s="62"/>
      <c r="CJ15" s="58"/>
      <c r="CK15" s="58"/>
      <c r="CL15" s="59"/>
      <c r="CM15" s="54" t="e">
        <f t="shared" si="22"/>
        <v>#DIV/0!</v>
      </c>
      <c r="CN15" s="55">
        <f t="shared" si="23"/>
        <v>0</v>
      </c>
      <c r="CO15" s="61"/>
      <c r="CP15" s="62"/>
      <c r="CQ15" s="58"/>
      <c r="CR15" s="58"/>
      <c r="CS15" s="59"/>
      <c r="CT15" s="54" t="e">
        <f t="shared" si="24"/>
        <v>#DIV/0!</v>
      </c>
      <c r="CU15" s="55">
        <f t="shared" si="25"/>
        <v>0</v>
      </c>
      <c r="CV15" s="61"/>
      <c r="CW15" s="62"/>
      <c r="CX15" s="58"/>
      <c r="CY15" s="58"/>
      <c r="CZ15" s="59"/>
      <c r="DA15" s="54" t="e">
        <f t="shared" si="26"/>
        <v>#DIV/0!</v>
      </c>
      <c r="DB15" s="55">
        <f t="shared" si="27"/>
        <v>0</v>
      </c>
      <c r="DC15" s="61"/>
      <c r="DD15" s="62"/>
      <c r="DE15" s="58"/>
      <c r="DF15" s="58"/>
      <c r="DG15" s="59"/>
      <c r="DH15" s="54" t="e">
        <f t="shared" si="28"/>
        <v>#DIV/0!</v>
      </c>
      <c r="DI15" s="55">
        <f t="shared" si="29"/>
        <v>0</v>
      </c>
      <c r="DJ15" s="61"/>
      <c r="DK15" s="62"/>
      <c r="DL15" s="58"/>
      <c r="DM15" s="58"/>
      <c r="DN15" s="59"/>
      <c r="DO15" s="54" t="e">
        <f t="shared" si="30"/>
        <v>#DIV/0!</v>
      </c>
      <c r="DP15" s="55">
        <f t="shared" si="31"/>
        <v>0</v>
      </c>
      <c r="DQ15" s="61"/>
      <c r="DR15" s="62"/>
      <c r="DS15" s="58"/>
      <c r="DT15" s="58"/>
      <c r="DU15" s="59"/>
      <c r="DV15" s="54" t="e">
        <f t="shared" si="32"/>
        <v>#DIV/0!</v>
      </c>
      <c r="DW15" s="55">
        <f t="shared" si="33"/>
        <v>0</v>
      </c>
      <c r="DX15" s="61"/>
      <c r="DY15" s="62"/>
      <c r="DZ15" s="58"/>
      <c r="EA15" s="58"/>
      <c r="EB15" s="59"/>
      <c r="EC15" s="54" t="e">
        <f t="shared" si="34"/>
        <v>#DIV/0!</v>
      </c>
      <c r="ED15" s="55">
        <f t="shared" si="35"/>
        <v>0</v>
      </c>
      <c r="EE15" s="61"/>
      <c r="EF15" s="62"/>
      <c r="EG15" s="58"/>
      <c r="EH15" s="58"/>
      <c r="EI15" s="59"/>
      <c r="EJ15" s="54" t="e">
        <f t="shared" si="36"/>
        <v>#DIV/0!</v>
      </c>
      <c r="EK15" s="55">
        <f t="shared" si="37"/>
        <v>0</v>
      </c>
      <c r="EL15" s="61"/>
      <c r="EM15" s="62"/>
      <c r="EN15" s="58"/>
      <c r="EO15" s="58"/>
      <c r="EP15" s="59"/>
      <c r="EQ15" s="54" t="e">
        <f t="shared" si="38"/>
        <v>#DIV/0!</v>
      </c>
      <c r="ER15" s="55">
        <f t="shared" si="39"/>
        <v>0</v>
      </c>
      <c r="ES15" s="61"/>
      <c r="ET15" s="62"/>
      <c r="EU15" s="58"/>
      <c r="EV15" s="58"/>
      <c r="EW15" s="59"/>
      <c r="EX15" s="54" t="e">
        <f t="shared" si="40"/>
        <v>#DIV/0!</v>
      </c>
      <c r="EY15" s="55">
        <f t="shared" si="41"/>
        <v>0</v>
      </c>
      <c r="EZ15" s="61"/>
      <c r="FA15" s="62"/>
      <c r="FB15" s="58"/>
      <c r="FC15" s="58"/>
      <c r="FD15" s="59"/>
      <c r="FE15" s="54" t="e">
        <f t="shared" si="42"/>
        <v>#DIV/0!</v>
      </c>
      <c r="FF15" s="55">
        <f t="shared" si="43"/>
        <v>0</v>
      </c>
      <c r="FG15" s="61"/>
      <c r="FH15" s="62"/>
      <c r="FI15" s="58"/>
      <c r="FJ15" s="58"/>
      <c r="FK15" s="59"/>
      <c r="FL15" s="54" t="e">
        <f t="shared" si="44"/>
        <v>#DIV/0!</v>
      </c>
      <c r="FM15" s="55">
        <f t="shared" si="45"/>
        <v>0</v>
      </c>
      <c r="FN15" s="61"/>
      <c r="FO15" s="62"/>
      <c r="FP15" s="58"/>
      <c r="FQ15" s="58"/>
      <c r="FR15" s="59"/>
      <c r="FS15" s="54" t="e">
        <f t="shared" si="46"/>
        <v>#DIV/0!</v>
      </c>
      <c r="FT15" s="55">
        <f t="shared" si="47"/>
        <v>0</v>
      </c>
      <c r="FU15" s="61"/>
      <c r="FV15" s="62"/>
      <c r="FW15" s="58"/>
      <c r="FX15" s="58"/>
      <c r="FY15" s="59"/>
      <c r="FZ15" s="54" t="e">
        <f t="shared" si="48"/>
        <v>#DIV/0!</v>
      </c>
      <c r="GA15" s="55">
        <f t="shared" si="49"/>
        <v>0</v>
      </c>
      <c r="GB15" s="61"/>
      <c r="GC15" s="62"/>
      <c r="GD15" s="58"/>
      <c r="GE15" s="58"/>
      <c r="GF15" s="59"/>
      <c r="GG15" s="54" t="e">
        <f t="shared" si="50"/>
        <v>#DIV/0!</v>
      </c>
      <c r="GH15" s="55">
        <f t="shared" si="51"/>
        <v>0</v>
      </c>
      <c r="GI15" s="61"/>
      <c r="GJ15" s="62"/>
      <c r="GK15" s="58"/>
      <c r="GL15" s="58"/>
      <c r="GM15" s="59"/>
      <c r="GN15" s="54" t="e">
        <f t="shared" si="52"/>
        <v>#DIV/0!</v>
      </c>
      <c r="GO15" s="55">
        <f t="shared" si="53"/>
        <v>0</v>
      </c>
      <c r="GP15" s="61"/>
      <c r="GQ15" s="62"/>
      <c r="GR15" s="58"/>
      <c r="GS15" s="58"/>
      <c r="GT15" s="59"/>
      <c r="GU15" s="54" t="e">
        <f t="shared" si="54"/>
        <v>#DIV/0!</v>
      </c>
      <c r="GV15" s="55">
        <f t="shared" si="55"/>
        <v>0</v>
      </c>
    </row>
    <row r="16" spans="1:204" s="60" customFormat="1">
      <c r="A16" s="57">
        <v>13</v>
      </c>
      <c r="B16" s="62"/>
      <c r="C16" s="62"/>
      <c r="D16" s="58"/>
      <c r="E16" s="58"/>
      <c r="F16" s="59"/>
      <c r="G16" s="54" t="e">
        <f t="shared" si="57"/>
        <v>#DIV/0!</v>
      </c>
      <c r="H16" s="55">
        <f t="shared" si="56"/>
        <v>0</v>
      </c>
      <c r="I16" s="61"/>
      <c r="J16" s="62"/>
      <c r="K16" s="58"/>
      <c r="L16" s="58"/>
      <c r="M16" s="59"/>
      <c r="N16" s="54" t="e">
        <f t="shared" si="0"/>
        <v>#DIV/0!</v>
      </c>
      <c r="O16" s="55">
        <f t="shared" si="1"/>
        <v>0</v>
      </c>
      <c r="P16" s="61"/>
      <c r="Q16" s="62"/>
      <c r="R16" s="58"/>
      <c r="S16" s="58"/>
      <c r="T16" s="59"/>
      <c r="U16" s="54" t="e">
        <f t="shared" si="2"/>
        <v>#DIV/0!</v>
      </c>
      <c r="V16" s="55">
        <f t="shared" si="3"/>
        <v>0</v>
      </c>
      <c r="W16" s="61"/>
      <c r="X16" s="62"/>
      <c r="Y16" s="58"/>
      <c r="Z16" s="58"/>
      <c r="AA16" s="59"/>
      <c r="AB16" s="54" t="e">
        <f t="shared" si="4"/>
        <v>#DIV/0!</v>
      </c>
      <c r="AC16" s="55">
        <f t="shared" si="5"/>
        <v>0</v>
      </c>
      <c r="AD16" s="61"/>
      <c r="AE16" s="62"/>
      <c r="AF16" s="58"/>
      <c r="AG16" s="58"/>
      <c r="AH16" s="59"/>
      <c r="AI16" s="54" t="e">
        <f t="shared" si="6"/>
        <v>#DIV/0!</v>
      </c>
      <c r="AJ16" s="55">
        <f t="shared" si="7"/>
        <v>0</v>
      </c>
      <c r="AK16" s="61"/>
      <c r="AL16" s="62"/>
      <c r="AM16" s="58"/>
      <c r="AN16" s="58"/>
      <c r="AO16" s="59"/>
      <c r="AP16" s="54" t="e">
        <f t="shared" si="8"/>
        <v>#DIV/0!</v>
      </c>
      <c r="AQ16" s="55">
        <f t="shared" si="9"/>
        <v>0</v>
      </c>
      <c r="AR16" s="61"/>
      <c r="AS16" s="62"/>
      <c r="AT16" s="58"/>
      <c r="AU16" s="58"/>
      <c r="AV16" s="59"/>
      <c r="AW16" s="54" t="e">
        <f t="shared" si="10"/>
        <v>#DIV/0!</v>
      </c>
      <c r="AX16" s="55">
        <f t="shared" si="11"/>
        <v>0</v>
      </c>
      <c r="AY16" s="61"/>
      <c r="AZ16" s="62"/>
      <c r="BA16" s="58"/>
      <c r="BB16" s="58"/>
      <c r="BC16" s="59"/>
      <c r="BD16" s="54" t="e">
        <f t="shared" si="12"/>
        <v>#DIV/0!</v>
      </c>
      <c r="BE16" s="55">
        <f t="shared" si="13"/>
        <v>0</v>
      </c>
      <c r="BF16" s="61"/>
      <c r="BG16" s="62"/>
      <c r="BH16" s="58"/>
      <c r="BI16" s="58"/>
      <c r="BJ16" s="59"/>
      <c r="BK16" s="54" t="e">
        <f t="shared" si="14"/>
        <v>#DIV/0!</v>
      </c>
      <c r="BL16" s="55">
        <f t="shared" si="15"/>
        <v>0</v>
      </c>
      <c r="BM16" s="61"/>
      <c r="BN16" s="62"/>
      <c r="BO16" s="58"/>
      <c r="BP16" s="58"/>
      <c r="BQ16" s="59"/>
      <c r="BR16" s="54" t="e">
        <f t="shared" si="16"/>
        <v>#DIV/0!</v>
      </c>
      <c r="BS16" s="55">
        <f t="shared" si="17"/>
        <v>0</v>
      </c>
      <c r="BT16" s="61"/>
      <c r="BU16" s="62"/>
      <c r="BV16" s="58"/>
      <c r="BW16" s="58"/>
      <c r="BX16" s="59"/>
      <c r="BY16" s="54" t="e">
        <f t="shared" si="18"/>
        <v>#DIV/0!</v>
      </c>
      <c r="BZ16" s="55">
        <f t="shared" si="19"/>
        <v>0</v>
      </c>
      <c r="CA16" s="61"/>
      <c r="CB16" s="62"/>
      <c r="CC16" s="58"/>
      <c r="CD16" s="58"/>
      <c r="CE16" s="59"/>
      <c r="CF16" s="54" t="e">
        <f t="shared" si="20"/>
        <v>#DIV/0!</v>
      </c>
      <c r="CG16" s="55">
        <f t="shared" si="21"/>
        <v>0</v>
      </c>
      <c r="CH16" s="61"/>
      <c r="CI16" s="62"/>
      <c r="CJ16" s="58"/>
      <c r="CK16" s="58"/>
      <c r="CL16" s="59"/>
      <c r="CM16" s="54" t="e">
        <f t="shared" si="22"/>
        <v>#DIV/0!</v>
      </c>
      <c r="CN16" s="55">
        <f t="shared" si="23"/>
        <v>0</v>
      </c>
      <c r="CO16" s="61"/>
      <c r="CP16" s="62"/>
      <c r="CQ16" s="58"/>
      <c r="CR16" s="58"/>
      <c r="CS16" s="59"/>
      <c r="CT16" s="54" t="e">
        <f t="shared" si="24"/>
        <v>#DIV/0!</v>
      </c>
      <c r="CU16" s="55">
        <f t="shared" si="25"/>
        <v>0</v>
      </c>
      <c r="CV16" s="61"/>
      <c r="CW16" s="62"/>
      <c r="CX16" s="58"/>
      <c r="CY16" s="58"/>
      <c r="CZ16" s="59"/>
      <c r="DA16" s="54" t="e">
        <f t="shared" si="26"/>
        <v>#DIV/0!</v>
      </c>
      <c r="DB16" s="55">
        <f t="shared" si="27"/>
        <v>0</v>
      </c>
      <c r="DC16" s="61"/>
      <c r="DD16" s="62"/>
      <c r="DE16" s="58"/>
      <c r="DF16" s="58"/>
      <c r="DG16" s="59"/>
      <c r="DH16" s="54" t="e">
        <f t="shared" si="28"/>
        <v>#DIV/0!</v>
      </c>
      <c r="DI16" s="55">
        <f t="shared" si="29"/>
        <v>0</v>
      </c>
      <c r="DJ16" s="61"/>
      <c r="DK16" s="62"/>
      <c r="DL16" s="58"/>
      <c r="DM16" s="58"/>
      <c r="DN16" s="59"/>
      <c r="DO16" s="54" t="e">
        <f t="shared" si="30"/>
        <v>#DIV/0!</v>
      </c>
      <c r="DP16" s="55">
        <f t="shared" si="31"/>
        <v>0</v>
      </c>
      <c r="DQ16" s="61"/>
      <c r="DR16" s="62"/>
      <c r="DS16" s="58"/>
      <c r="DT16" s="58"/>
      <c r="DU16" s="59"/>
      <c r="DV16" s="54" t="e">
        <f t="shared" si="32"/>
        <v>#DIV/0!</v>
      </c>
      <c r="DW16" s="55">
        <f t="shared" si="33"/>
        <v>0</v>
      </c>
      <c r="DX16" s="61"/>
      <c r="DY16" s="62"/>
      <c r="DZ16" s="58"/>
      <c r="EA16" s="58"/>
      <c r="EB16" s="59"/>
      <c r="EC16" s="54" t="e">
        <f t="shared" si="34"/>
        <v>#DIV/0!</v>
      </c>
      <c r="ED16" s="55">
        <f t="shared" si="35"/>
        <v>0</v>
      </c>
      <c r="EE16" s="61"/>
      <c r="EF16" s="62"/>
      <c r="EG16" s="58"/>
      <c r="EH16" s="58"/>
      <c r="EI16" s="59"/>
      <c r="EJ16" s="54" t="e">
        <f t="shared" si="36"/>
        <v>#DIV/0!</v>
      </c>
      <c r="EK16" s="55">
        <f t="shared" si="37"/>
        <v>0</v>
      </c>
      <c r="EL16" s="61"/>
      <c r="EM16" s="62"/>
      <c r="EN16" s="58"/>
      <c r="EO16" s="58"/>
      <c r="EP16" s="59"/>
      <c r="EQ16" s="54" t="e">
        <f t="shared" si="38"/>
        <v>#DIV/0!</v>
      </c>
      <c r="ER16" s="55">
        <f t="shared" si="39"/>
        <v>0</v>
      </c>
      <c r="ES16" s="61"/>
      <c r="ET16" s="62"/>
      <c r="EU16" s="58"/>
      <c r="EV16" s="58"/>
      <c r="EW16" s="59"/>
      <c r="EX16" s="54" t="e">
        <f t="shared" si="40"/>
        <v>#DIV/0!</v>
      </c>
      <c r="EY16" s="55">
        <f t="shared" si="41"/>
        <v>0</v>
      </c>
      <c r="EZ16" s="61"/>
      <c r="FA16" s="62"/>
      <c r="FB16" s="58"/>
      <c r="FC16" s="58"/>
      <c r="FD16" s="59"/>
      <c r="FE16" s="54" t="e">
        <f t="shared" si="42"/>
        <v>#DIV/0!</v>
      </c>
      <c r="FF16" s="55">
        <f t="shared" si="43"/>
        <v>0</v>
      </c>
      <c r="FG16" s="61"/>
      <c r="FH16" s="62"/>
      <c r="FI16" s="58"/>
      <c r="FJ16" s="58"/>
      <c r="FK16" s="59"/>
      <c r="FL16" s="54" t="e">
        <f t="shared" si="44"/>
        <v>#DIV/0!</v>
      </c>
      <c r="FM16" s="55">
        <f t="shared" si="45"/>
        <v>0</v>
      </c>
      <c r="FN16" s="61"/>
      <c r="FO16" s="62"/>
      <c r="FP16" s="58"/>
      <c r="FQ16" s="58"/>
      <c r="FR16" s="59"/>
      <c r="FS16" s="54" t="e">
        <f t="shared" si="46"/>
        <v>#DIV/0!</v>
      </c>
      <c r="FT16" s="55">
        <f t="shared" si="47"/>
        <v>0</v>
      </c>
      <c r="FU16" s="61"/>
      <c r="FV16" s="62"/>
      <c r="FW16" s="58"/>
      <c r="FX16" s="58"/>
      <c r="FY16" s="59"/>
      <c r="FZ16" s="54" t="e">
        <f t="shared" si="48"/>
        <v>#DIV/0!</v>
      </c>
      <c r="GA16" s="55">
        <f t="shared" si="49"/>
        <v>0</v>
      </c>
      <c r="GB16" s="61"/>
      <c r="GC16" s="62"/>
      <c r="GD16" s="58"/>
      <c r="GE16" s="58"/>
      <c r="GF16" s="59"/>
      <c r="GG16" s="54" t="e">
        <f t="shared" si="50"/>
        <v>#DIV/0!</v>
      </c>
      <c r="GH16" s="55">
        <f t="shared" si="51"/>
        <v>0</v>
      </c>
      <c r="GI16" s="61"/>
      <c r="GJ16" s="62"/>
      <c r="GK16" s="58"/>
      <c r="GL16" s="58"/>
      <c r="GM16" s="59"/>
      <c r="GN16" s="54" t="e">
        <f t="shared" si="52"/>
        <v>#DIV/0!</v>
      </c>
      <c r="GO16" s="55">
        <f t="shared" si="53"/>
        <v>0</v>
      </c>
      <c r="GP16" s="61"/>
      <c r="GQ16" s="62"/>
      <c r="GR16" s="58"/>
      <c r="GS16" s="58"/>
      <c r="GT16" s="59"/>
      <c r="GU16" s="54" t="e">
        <f t="shared" si="54"/>
        <v>#DIV/0!</v>
      </c>
      <c r="GV16" s="55">
        <f t="shared" si="55"/>
        <v>0</v>
      </c>
    </row>
    <row r="17" spans="1:204" s="60" customFormat="1">
      <c r="A17" s="57">
        <v>14</v>
      </c>
      <c r="B17" s="62"/>
      <c r="C17" s="62"/>
      <c r="D17" s="58"/>
      <c r="E17" s="58"/>
      <c r="F17" s="59"/>
      <c r="G17" s="54" t="e">
        <f t="shared" si="57"/>
        <v>#DIV/0!</v>
      </c>
      <c r="H17" s="55">
        <f t="shared" si="56"/>
        <v>0</v>
      </c>
      <c r="I17" s="61"/>
      <c r="J17" s="62"/>
      <c r="K17" s="58"/>
      <c r="L17" s="58"/>
      <c r="M17" s="59"/>
      <c r="N17" s="54" t="e">
        <f t="shared" si="0"/>
        <v>#DIV/0!</v>
      </c>
      <c r="O17" s="55">
        <f t="shared" si="1"/>
        <v>0</v>
      </c>
      <c r="P17" s="61"/>
      <c r="Q17" s="62"/>
      <c r="R17" s="58"/>
      <c r="S17" s="58"/>
      <c r="T17" s="59"/>
      <c r="U17" s="54" t="e">
        <f t="shared" si="2"/>
        <v>#DIV/0!</v>
      </c>
      <c r="V17" s="55">
        <f t="shared" si="3"/>
        <v>0</v>
      </c>
      <c r="W17" s="61"/>
      <c r="X17" s="62"/>
      <c r="Y17" s="58"/>
      <c r="Z17" s="58"/>
      <c r="AA17" s="59"/>
      <c r="AB17" s="54" t="e">
        <f t="shared" si="4"/>
        <v>#DIV/0!</v>
      </c>
      <c r="AC17" s="55">
        <f t="shared" si="5"/>
        <v>0</v>
      </c>
      <c r="AD17" s="61"/>
      <c r="AE17" s="62"/>
      <c r="AF17" s="58"/>
      <c r="AG17" s="58"/>
      <c r="AH17" s="59"/>
      <c r="AI17" s="54" t="e">
        <f t="shared" si="6"/>
        <v>#DIV/0!</v>
      </c>
      <c r="AJ17" s="55">
        <f t="shared" si="7"/>
        <v>0</v>
      </c>
      <c r="AK17" s="61"/>
      <c r="AL17" s="62"/>
      <c r="AM17" s="58"/>
      <c r="AN17" s="58"/>
      <c r="AO17" s="59"/>
      <c r="AP17" s="54" t="e">
        <f t="shared" si="8"/>
        <v>#DIV/0!</v>
      </c>
      <c r="AQ17" s="55">
        <f t="shared" si="9"/>
        <v>0</v>
      </c>
      <c r="AR17" s="61"/>
      <c r="AS17" s="62"/>
      <c r="AT17" s="58"/>
      <c r="AU17" s="58"/>
      <c r="AV17" s="59"/>
      <c r="AW17" s="54" t="e">
        <f t="shared" si="10"/>
        <v>#DIV/0!</v>
      </c>
      <c r="AX17" s="55">
        <f t="shared" si="11"/>
        <v>0</v>
      </c>
      <c r="AY17" s="61"/>
      <c r="AZ17" s="62"/>
      <c r="BA17" s="58"/>
      <c r="BB17" s="58"/>
      <c r="BC17" s="59"/>
      <c r="BD17" s="54" t="e">
        <f t="shared" si="12"/>
        <v>#DIV/0!</v>
      </c>
      <c r="BE17" s="55">
        <f t="shared" si="13"/>
        <v>0</v>
      </c>
      <c r="BF17" s="61"/>
      <c r="BG17" s="62"/>
      <c r="BH17" s="58"/>
      <c r="BI17" s="58"/>
      <c r="BJ17" s="59"/>
      <c r="BK17" s="54" t="e">
        <f t="shared" si="14"/>
        <v>#DIV/0!</v>
      </c>
      <c r="BL17" s="55">
        <f t="shared" si="15"/>
        <v>0</v>
      </c>
      <c r="BM17" s="61"/>
      <c r="BN17" s="62"/>
      <c r="BO17" s="58"/>
      <c r="BP17" s="58"/>
      <c r="BQ17" s="59"/>
      <c r="BR17" s="54" t="e">
        <f t="shared" si="16"/>
        <v>#DIV/0!</v>
      </c>
      <c r="BS17" s="55">
        <f t="shared" si="17"/>
        <v>0</v>
      </c>
      <c r="BT17" s="61"/>
      <c r="BU17" s="62"/>
      <c r="BV17" s="58"/>
      <c r="BW17" s="58"/>
      <c r="BX17" s="59"/>
      <c r="BY17" s="54" t="e">
        <f t="shared" si="18"/>
        <v>#DIV/0!</v>
      </c>
      <c r="BZ17" s="55">
        <f t="shared" si="19"/>
        <v>0</v>
      </c>
      <c r="CA17" s="61"/>
      <c r="CB17" s="62"/>
      <c r="CC17" s="58"/>
      <c r="CD17" s="58"/>
      <c r="CE17" s="59"/>
      <c r="CF17" s="54" t="e">
        <f t="shared" si="20"/>
        <v>#DIV/0!</v>
      </c>
      <c r="CG17" s="55">
        <f t="shared" si="21"/>
        <v>0</v>
      </c>
      <c r="CH17" s="61"/>
      <c r="CI17" s="62"/>
      <c r="CJ17" s="58"/>
      <c r="CK17" s="58"/>
      <c r="CL17" s="59"/>
      <c r="CM17" s="54" t="e">
        <f t="shared" si="22"/>
        <v>#DIV/0!</v>
      </c>
      <c r="CN17" s="55">
        <f t="shared" si="23"/>
        <v>0</v>
      </c>
      <c r="CO17" s="61"/>
      <c r="CP17" s="62"/>
      <c r="CQ17" s="58"/>
      <c r="CR17" s="58"/>
      <c r="CS17" s="59"/>
      <c r="CT17" s="54" t="e">
        <f t="shared" si="24"/>
        <v>#DIV/0!</v>
      </c>
      <c r="CU17" s="55">
        <f t="shared" si="25"/>
        <v>0</v>
      </c>
      <c r="CV17" s="61"/>
      <c r="CW17" s="62"/>
      <c r="CX17" s="58"/>
      <c r="CY17" s="58"/>
      <c r="CZ17" s="59"/>
      <c r="DA17" s="54" t="e">
        <f t="shared" si="26"/>
        <v>#DIV/0!</v>
      </c>
      <c r="DB17" s="55">
        <f t="shared" si="27"/>
        <v>0</v>
      </c>
      <c r="DC17" s="61"/>
      <c r="DD17" s="62"/>
      <c r="DE17" s="58"/>
      <c r="DF17" s="58"/>
      <c r="DG17" s="59"/>
      <c r="DH17" s="54" t="e">
        <f t="shared" si="28"/>
        <v>#DIV/0!</v>
      </c>
      <c r="DI17" s="55">
        <f t="shared" si="29"/>
        <v>0</v>
      </c>
      <c r="DJ17" s="61"/>
      <c r="DK17" s="62"/>
      <c r="DL17" s="58"/>
      <c r="DM17" s="58"/>
      <c r="DN17" s="59"/>
      <c r="DO17" s="54" t="e">
        <f t="shared" si="30"/>
        <v>#DIV/0!</v>
      </c>
      <c r="DP17" s="55">
        <f t="shared" si="31"/>
        <v>0</v>
      </c>
      <c r="DQ17" s="61"/>
      <c r="DR17" s="62"/>
      <c r="DS17" s="58"/>
      <c r="DT17" s="58"/>
      <c r="DU17" s="59"/>
      <c r="DV17" s="54" t="e">
        <f t="shared" si="32"/>
        <v>#DIV/0!</v>
      </c>
      <c r="DW17" s="55">
        <f t="shared" si="33"/>
        <v>0</v>
      </c>
      <c r="DX17" s="61"/>
      <c r="DY17" s="62"/>
      <c r="DZ17" s="58"/>
      <c r="EA17" s="58"/>
      <c r="EB17" s="59"/>
      <c r="EC17" s="54" t="e">
        <f t="shared" si="34"/>
        <v>#DIV/0!</v>
      </c>
      <c r="ED17" s="55">
        <f t="shared" si="35"/>
        <v>0</v>
      </c>
      <c r="EE17" s="61"/>
      <c r="EF17" s="62"/>
      <c r="EG17" s="58"/>
      <c r="EH17" s="58"/>
      <c r="EI17" s="59"/>
      <c r="EJ17" s="54" t="e">
        <f t="shared" si="36"/>
        <v>#DIV/0!</v>
      </c>
      <c r="EK17" s="55">
        <f t="shared" si="37"/>
        <v>0</v>
      </c>
      <c r="EL17" s="61"/>
      <c r="EM17" s="62"/>
      <c r="EN17" s="58"/>
      <c r="EO17" s="58"/>
      <c r="EP17" s="59"/>
      <c r="EQ17" s="54" t="e">
        <f t="shared" si="38"/>
        <v>#DIV/0!</v>
      </c>
      <c r="ER17" s="55">
        <f t="shared" si="39"/>
        <v>0</v>
      </c>
      <c r="ES17" s="61"/>
      <c r="ET17" s="62"/>
      <c r="EU17" s="58"/>
      <c r="EV17" s="58"/>
      <c r="EW17" s="59"/>
      <c r="EX17" s="54" t="e">
        <f t="shared" si="40"/>
        <v>#DIV/0!</v>
      </c>
      <c r="EY17" s="55">
        <f t="shared" si="41"/>
        <v>0</v>
      </c>
      <c r="EZ17" s="61"/>
      <c r="FA17" s="62"/>
      <c r="FB17" s="58"/>
      <c r="FC17" s="58"/>
      <c r="FD17" s="59"/>
      <c r="FE17" s="54" t="e">
        <f t="shared" si="42"/>
        <v>#DIV/0!</v>
      </c>
      <c r="FF17" s="55">
        <f t="shared" si="43"/>
        <v>0</v>
      </c>
      <c r="FG17" s="61"/>
      <c r="FH17" s="62"/>
      <c r="FI17" s="58"/>
      <c r="FJ17" s="58"/>
      <c r="FK17" s="59"/>
      <c r="FL17" s="54" t="e">
        <f t="shared" si="44"/>
        <v>#DIV/0!</v>
      </c>
      <c r="FM17" s="55">
        <f t="shared" si="45"/>
        <v>0</v>
      </c>
      <c r="FN17" s="61"/>
      <c r="FO17" s="62"/>
      <c r="FP17" s="58"/>
      <c r="FQ17" s="58"/>
      <c r="FR17" s="59"/>
      <c r="FS17" s="54" t="e">
        <f t="shared" si="46"/>
        <v>#DIV/0!</v>
      </c>
      <c r="FT17" s="55">
        <f t="shared" si="47"/>
        <v>0</v>
      </c>
      <c r="FU17" s="61"/>
      <c r="FV17" s="62"/>
      <c r="FW17" s="58"/>
      <c r="FX17" s="58"/>
      <c r="FY17" s="59"/>
      <c r="FZ17" s="54" t="e">
        <f t="shared" si="48"/>
        <v>#DIV/0!</v>
      </c>
      <c r="GA17" s="55">
        <f t="shared" si="49"/>
        <v>0</v>
      </c>
      <c r="GB17" s="61"/>
      <c r="GC17" s="62"/>
      <c r="GD17" s="58"/>
      <c r="GE17" s="58"/>
      <c r="GF17" s="59"/>
      <c r="GG17" s="54" t="e">
        <f t="shared" si="50"/>
        <v>#DIV/0!</v>
      </c>
      <c r="GH17" s="55">
        <f t="shared" si="51"/>
        <v>0</v>
      </c>
      <c r="GI17" s="61"/>
      <c r="GJ17" s="62"/>
      <c r="GK17" s="58"/>
      <c r="GL17" s="58"/>
      <c r="GM17" s="59"/>
      <c r="GN17" s="54" t="e">
        <f t="shared" si="52"/>
        <v>#DIV/0!</v>
      </c>
      <c r="GO17" s="55">
        <f t="shared" si="53"/>
        <v>0</v>
      </c>
      <c r="GP17" s="61"/>
      <c r="GQ17" s="62"/>
      <c r="GR17" s="58"/>
      <c r="GS17" s="58"/>
      <c r="GT17" s="59"/>
      <c r="GU17" s="54" t="e">
        <f t="shared" si="54"/>
        <v>#DIV/0!</v>
      </c>
      <c r="GV17" s="55">
        <f t="shared" si="55"/>
        <v>0</v>
      </c>
    </row>
    <row r="18" spans="1:204" s="60" customFormat="1">
      <c r="A18" s="57">
        <v>15</v>
      </c>
      <c r="B18" s="62"/>
      <c r="C18" s="62"/>
      <c r="D18" s="58"/>
      <c r="E18" s="58"/>
      <c r="F18" s="59"/>
      <c r="G18" s="54" t="e">
        <f t="shared" si="57"/>
        <v>#DIV/0!</v>
      </c>
      <c r="H18" s="55">
        <f t="shared" si="56"/>
        <v>0</v>
      </c>
      <c r="I18" s="61"/>
      <c r="J18" s="62"/>
      <c r="K18" s="58"/>
      <c r="L18" s="58"/>
      <c r="M18" s="59"/>
      <c r="N18" s="54" t="e">
        <f t="shared" si="0"/>
        <v>#DIV/0!</v>
      </c>
      <c r="O18" s="55">
        <f t="shared" si="1"/>
        <v>0</v>
      </c>
      <c r="P18" s="61"/>
      <c r="Q18" s="62"/>
      <c r="R18" s="58"/>
      <c r="S18" s="58"/>
      <c r="T18" s="59"/>
      <c r="U18" s="54" t="e">
        <f t="shared" si="2"/>
        <v>#DIV/0!</v>
      </c>
      <c r="V18" s="55">
        <f t="shared" si="3"/>
        <v>0</v>
      </c>
      <c r="W18" s="61"/>
      <c r="X18" s="62"/>
      <c r="Y18" s="58"/>
      <c r="Z18" s="58"/>
      <c r="AA18" s="59"/>
      <c r="AB18" s="54" t="e">
        <f t="shared" si="4"/>
        <v>#DIV/0!</v>
      </c>
      <c r="AC18" s="55">
        <f t="shared" si="5"/>
        <v>0</v>
      </c>
      <c r="AD18" s="61"/>
      <c r="AE18" s="62"/>
      <c r="AF18" s="58"/>
      <c r="AG18" s="58"/>
      <c r="AH18" s="59"/>
      <c r="AI18" s="54" t="e">
        <f t="shared" si="6"/>
        <v>#DIV/0!</v>
      </c>
      <c r="AJ18" s="55">
        <f t="shared" si="7"/>
        <v>0</v>
      </c>
      <c r="AK18" s="61"/>
      <c r="AL18" s="62"/>
      <c r="AM18" s="58"/>
      <c r="AN18" s="58"/>
      <c r="AO18" s="59"/>
      <c r="AP18" s="54" t="e">
        <f t="shared" si="8"/>
        <v>#DIV/0!</v>
      </c>
      <c r="AQ18" s="55">
        <f t="shared" si="9"/>
        <v>0</v>
      </c>
      <c r="AR18" s="61"/>
      <c r="AS18" s="62"/>
      <c r="AT18" s="58"/>
      <c r="AU18" s="58"/>
      <c r="AV18" s="59"/>
      <c r="AW18" s="54" t="e">
        <f t="shared" si="10"/>
        <v>#DIV/0!</v>
      </c>
      <c r="AX18" s="55">
        <f t="shared" si="11"/>
        <v>0</v>
      </c>
      <c r="AY18" s="61"/>
      <c r="AZ18" s="62"/>
      <c r="BA18" s="58"/>
      <c r="BB18" s="58"/>
      <c r="BC18" s="59"/>
      <c r="BD18" s="54" t="e">
        <f t="shared" si="12"/>
        <v>#DIV/0!</v>
      </c>
      <c r="BE18" s="55">
        <f t="shared" si="13"/>
        <v>0</v>
      </c>
      <c r="BF18" s="61"/>
      <c r="BG18" s="62"/>
      <c r="BH18" s="58"/>
      <c r="BI18" s="58"/>
      <c r="BJ18" s="59"/>
      <c r="BK18" s="54" t="e">
        <f t="shared" si="14"/>
        <v>#DIV/0!</v>
      </c>
      <c r="BL18" s="55">
        <f t="shared" si="15"/>
        <v>0</v>
      </c>
      <c r="BM18" s="61"/>
      <c r="BN18" s="62"/>
      <c r="BO18" s="58"/>
      <c r="BP18" s="58"/>
      <c r="BQ18" s="59"/>
      <c r="BR18" s="54" t="e">
        <f t="shared" si="16"/>
        <v>#DIV/0!</v>
      </c>
      <c r="BS18" s="55">
        <f t="shared" si="17"/>
        <v>0</v>
      </c>
      <c r="BT18" s="61"/>
      <c r="BU18" s="62"/>
      <c r="BV18" s="58"/>
      <c r="BW18" s="58"/>
      <c r="BX18" s="59"/>
      <c r="BY18" s="54" t="e">
        <f t="shared" si="18"/>
        <v>#DIV/0!</v>
      </c>
      <c r="BZ18" s="55">
        <f t="shared" si="19"/>
        <v>0</v>
      </c>
      <c r="CA18" s="61"/>
      <c r="CB18" s="62"/>
      <c r="CC18" s="58"/>
      <c r="CD18" s="58"/>
      <c r="CE18" s="59"/>
      <c r="CF18" s="54" t="e">
        <f t="shared" si="20"/>
        <v>#DIV/0!</v>
      </c>
      <c r="CG18" s="55">
        <f t="shared" si="21"/>
        <v>0</v>
      </c>
      <c r="CH18" s="61"/>
      <c r="CI18" s="62"/>
      <c r="CJ18" s="58"/>
      <c r="CK18" s="58"/>
      <c r="CL18" s="59"/>
      <c r="CM18" s="54" t="e">
        <f t="shared" si="22"/>
        <v>#DIV/0!</v>
      </c>
      <c r="CN18" s="55">
        <f t="shared" si="23"/>
        <v>0</v>
      </c>
      <c r="CO18" s="61"/>
      <c r="CP18" s="62"/>
      <c r="CQ18" s="58"/>
      <c r="CR18" s="58"/>
      <c r="CS18" s="59"/>
      <c r="CT18" s="54" t="e">
        <f t="shared" si="24"/>
        <v>#DIV/0!</v>
      </c>
      <c r="CU18" s="55">
        <f t="shared" si="25"/>
        <v>0</v>
      </c>
      <c r="CV18" s="61"/>
      <c r="CW18" s="62"/>
      <c r="CX18" s="58"/>
      <c r="CY18" s="58"/>
      <c r="CZ18" s="59"/>
      <c r="DA18" s="54" t="e">
        <f t="shared" si="26"/>
        <v>#DIV/0!</v>
      </c>
      <c r="DB18" s="55">
        <f t="shared" si="27"/>
        <v>0</v>
      </c>
      <c r="DC18" s="61"/>
      <c r="DD18" s="62"/>
      <c r="DE18" s="58"/>
      <c r="DF18" s="58"/>
      <c r="DG18" s="59"/>
      <c r="DH18" s="54" t="e">
        <f t="shared" si="28"/>
        <v>#DIV/0!</v>
      </c>
      <c r="DI18" s="55">
        <f t="shared" si="29"/>
        <v>0</v>
      </c>
      <c r="DJ18" s="61"/>
      <c r="DK18" s="62"/>
      <c r="DL18" s="58"/>
      <c r="DM18" s="58"/>
      <c r="DN18" s="59"/>
      <c r="DO18" s="54" t="e">
        <f t="shared" si="30"/>
        <v>#DIV/0!</v>
      </c>
      <c r="DP18" s="55">
        <f t="shared" si="31"/>
        <v>0</v>
      </c>
      <c r="DQ18" s="61"/>
      <c r="DR18" s="62"/>
      <c r="DS18" s="58"/>
      <c r="DT18" s="58"/>
      <c r="DU18" s="59"/>
      <c r="DV18" s="54" t="e">
        <f t="shared" si="32"/>
        <v>#DIV/0!</v>
      </c>
      <c r="DW18" s="55">
        <f t="shared" si="33"/>
        <v>0</v>
      </c>
      <c r="DX18" s="61"/>
      <c r="DY18" s="62"/>
      <c r="DZ18" s="58"/>
      <c r="EA18" s="58"/>
      <c r="EB18" s="59"/>
      <c r="EC18" s="54" t="e">
        <f t="shared" si="34"/>
        <v>#DIV/0!</v>
      </c>
      <c r="ED18" s="55">
        <f t="shared" si="35"/>
        <v>0</v>
      </c>
      <c r="EE18" s="61"/>
      <c r="EF18" s="62"/>
      <c r="EG18" s="58"/>
      <c r="EH18" s="58"/>
      <c r="EI18" s="59"/>
      <c r="EJ18" s="54" t="e">
        <f t="shared" si="36"/>
        <v>#DIV/0!</v>
      </c>
      <c r="EK18" s="55">
        <f t="shared" si="37"/>
        <v>0</v>
      </c>
      <c r="EL18" s="61"/>
      <c r="EM18" s="62"/>
      <c r="EN18" s="58"/>
      <c r="EO18" s="58"/>
      <c r="EP18" s="59"/>
      <c r="EQ18" s="54" t="e">
        <f t="shared" si="38"/>
        <v>#DIV/0!</v>
      </c>
      <c r="ER18" s="55">
        <f t="shared" si="39"/>
        <v>0</v>
      </c>
      <c r="ES18" s="61"/>
      <c r="ET18" s="62"/>
      <c r="EU18" s="58"/>
      <c r="EV18" s="58"/>
      <c r="EW18" s="59"/>
      <c r="EX18" s="54" t="e">
        <f t="shared" si="40"/>
        <v>#DIV/0!</v>
      </c>
      <c r="EY18" s="55">
        <f t="shared" si="41"/>
        <v>0</v>
      </c>
      <c r="EZ18" s="61"/>
      <c r="FA18" s="62"/>
      <c r="FB18" s="58"/>
      <c r="FC18" s="58"/>
      <c r="FD18" s="59"/>
      <c r="FE18" s="54" t="e">
        <f t="shared" si="42"/>
        <v>#DIV/0!</v>
      </c>
      <c r="FF18" s="55">
        <f t="shared" si="43"/>
        <v>0</v>
      </c>
      <c r="FG18" s="61"/>
      <c r="FH18" s="62"/>
      <c r="FI18" s="58"/>
      <c r="FJ18" s="58"/>
      <c r="FK18" s="59"/>
      <c r="FL18" s="54" t="e">
        <f t="shared" si="44"/>
        <v>#DIV/0!</v>
      </c>
      <c r="FM18" s="55">
        <f t="shared" si="45"/>
        <v>0</v>
      </c>
      <c r="FN18" s="61"/>
      <c r="FO18" s="62"/>
      <c r="FP18" s="58"/>
      <c r="FQ18" s="58"/>
      <c r="FR18" s="59"/>
      <c r="FS18" s="54" t="e">
        <f t="shared" si="46"/>
        <v>#DIV/0!</v>
      </c>
      <c r="FT18" s="55">
        <f t="shared" si="47"/>
        <v>0</v>
      </c>
      <c r="FU18" s="61"/>
      <c r="FV18" s="62"/>
      <c r="FW18" s="58"/>
      <c r="FX18" s="58"/>
      <c r="FY18" s="59"/>
      <c r="FZ18" s="54" t="e">
        <f t="shared" si="48"/>
        <v>#DIV/0!</v>
      </c>
      <c r="GA18" s="55">
        <f t="shared" si="49"/>
        <v>0</v>
      </c>
      <c r="GB18" s="61"/>
      <c r="GC18" s="62"/>
      <c r="GD18" s="58"/>
      <c r="GE18" s="58"/>
      <c r="GF18" s="59"/>
      <c r="GG18" s="54" t="e">
        <f t="shared" si="50"/>
        <v>#DIV/0!</v>
      </c>
      <c r="GH18" s="55">
        <f t="shared" si="51"/>
        <v>0</v>
      </c>
      <c r="GI18" s="61"/>
      <c r="GJ18" s="62"/>
      <c r="GK18" s="58"/>
      <c r="GL18" s="58"/>
      <c r="GM18" s="59"/>
      <c r="GN18" s="54" t="e">
        <f t="shared" si="52"/>
        <v>#DIV/0!</v>
      </c>
      <c r="GO18" s="55">
        <f t="shared" si="53"/>
        <v>0</v>
      </c>
      <c r="GP18" s="61"/>
      <c r="GQ18" s="62"/>
      <c r="GR18" s="58"/>
      <c r="GS18" s="58"/>
      <c r="GT18" s="59"/>
      <c r="GU18" s="54" t="e">
        <f t="shared" si="54"/>
        <v>#DIV/0!</v>
      </c>
      <c r="GV18" s="55">
        <f t="shared" si="55"/>
        <v>0</v>
      </c>
    </row>
    <row r="19" spans="1:204" s="60" customFormat="1">
      <c r="A19" s="57">
        <v>16</v>
      </c>
      <c r="B19" s="61"/>
      <c r="C19" s="62"/>
      <c r="D19" s="58"/>
      <c r="E19" s="58"/>
      <c r="F19" s="59"/>
      <c r="G19" s="54" t="e">
        <f t="shared" si="57"/>
        <v>#DIV/0!</v>
      </c>
      <c r="H19" s="55">
        <f t="shared" si="56"/>
        <v>0</v>
      </c>
      <c r="I19" s="61"/>
      <c r="J19" s="62"/>
      <c r="K19" s="58"/>
      <c r="L19" s="58"/>
      <c r="M19" s="59"/>
      <c r="N19" s="54" t="e">
        <f t="shared" si="0"/>
        <v>#DIV/0!</v>
      </c>
      <c r="O19" s="55">
        <f t="shared" si="1"/>
        <v>0</v>
      </c>
      <c r="P19" s="61"/>
      <c r="Q19" s="62"/>
      <c r="R19" s="58"/>
      <c r="S19" s="58"/>
      <c r="T19" s="59"/>
      <c r="U19" s="54" t="e">
        <f t="shared" si="2"/>
        <v>#DIV/0!</v>
      </c>
      <c r="V19" s="55">
        <f t="shared" si="3"/>
        <v>0</v>
      </c>
      <c r="W19" s="61"/>
      <c r="X19" s="62"/>
      <c r="Y19" s="58"/>
      <c r="Z19" s="58"/>
      <c r="AA19" s="59"/>
      <c r="AB19" s="54" t="e">
        <f t="shared" si="4"/>
        <v>#DIV/0!</v>
      </c>
      <c r="AC19" s="55">
        <f t="shared" si="5"/>
        <v>0</v>
      </c>
      <c r="AD19" s="61"/>
      <c r="AE19" s="62"/>
      <c r="AF19" s="58"/>
      <c r="AG19" s="58"/>
      <c r="AH19" s="59"/>
      <c r="AI19" s="54" t="e">
        <f t="shared" si="6"/>
        <v>#DIV/0!</v>
      </c>
      <c r="AJ19" s="55">
        <f t="shared" si="7"/>
        <v>0</v>
      </c>
      <c r="AK19" s="61"/>
      <c r="AL19" s="62"/>
      <c r="AM19" s="58"/>
      <c r="AN19" s="58"/>
      <c r="AO19" s="59"/>
      <c r="AP19" s="54" t="e">
        <f t="shared" si="8"/>
        <v>#DIV/0!</v>
      </c>
      <c r="AQ19" s="55">
        <f t="shared" si="9"/>
        <v>0</v>
      </c>
      <c r="AR19" s="61"/>
      <c r="AS19" s="62"/>
      <c r="AT19" s="58"/>
      <c r="AU19" s="58"/>
      <c r="AV19" s="59"/>
      <c r="AW19" s="54" t="e">
        <f t="shared" si="10"/>
        <v>#DIV/0!</v>
      </c>
      <c r="AX19" s="55">
        <f t="shared" si="11"/>
        <v>0</v>
      </c>
      <c r="AY19" s="61"/>
      <c r="AZ19" s="62"/>
      <c r="BA19" s="58"/>
      <c r="BB19" s="58"/>
      <c r="BC19" s="59"/>
      <c r="BD19" s="54" t="e">
        <f t="shared" si="12"/>
        <v>#DIV/0!</v>
      </c>
      <c r="BE19" s="55">
        <f t="shared" si="13"/>
        <v>0</v>
      </c>
      <c r="BF19" s="61"/>
      <c r="BG19" s="62"/>
      <c r="BH19" s="58"/>
      <c r="BI19" s="58"/>
      <c r="BJ19" s="59"/>
      <c r="BK19" s="54" t="e">
        <f t="shared" si="14"/>
        <v>#DIV/0!</v>
      </c>
      <c r="BL19" s="55">
        <f t="shared" si="15"/>
        <v>0</v>
      </c>
      <c r="BM19" s="61"/>
      <c r="BN19" s="62"/>
      <c r="BO19" s="58"/>
      <c r="BP19" s="58"/>
      <c r="BQ19" s="59"/>
      <c r="BR19" s="54" t="e">
        <f t="shared" si="16"/>
        <v>#DIV/0!</v>
      </c>
      <c r="BS19" s="55">
        <f t="shared" si="17"/>
        <v>0</v>
      </c>
      <c r="BT19" s="61"/>
      <c r="BU19" s="62"/>
      <c r="BV19" s="58"/>
      <c r="BW19" s="58"/>
      <c r="BX19" s="59"/>
      <c r="BY19" s="54" t="e">
        <f t="shared" si="18"/>
        <v>#DIV/0!</v>
      </c>
      <c r="BZ19" s="55">
        <f t="shared" si="19"/>
        <v>0</v>
      </c>
      <c r="CA19" s="61"/>
      <c r="CB19" s="62"/>
      <c r="CC19" s="58"/>
      <c r="CD19" s="58"/>
      <c r="CE19" s="59"/>
      <c r="CF19" s="54" t="e">
        <f t="shared" si="20"/>
        <v>#DIV/0!</v>
      </c>
      <c r="CG19" s="55">
        <f t="shared" si="21"/>
        <v>0</v>
      </c>
      <c r="CH19" s="61"/>
      <c r="CI19" s="62"/>
      <c r="CJ19" s="58"/>
      <c r="CK19" s="58"/>
      <c r="CL19" s="59"/>
      <c r="CM19" s="54" t="e">
        <f t="shared" si="22"/>
        <v>#DIV/0!</v>
      </c>
      <c r="CN19" s="55">
        <f t="shared" si="23"/>
        <v>0</v>
      </c>
      <c r="CO19" s="61"/>
      <c r="CP19" s="62"/>
      <c r="CQ19" s="58"/>
      <c r="CR19" s="58"/>
      <c r="CS19" s="59"/>
      <c r="CT19" s="54" t="e">
        <f t="shared" si="24"/>
        <v>#DIV/0!</v>
      </c>
      <c r="CU19" s="55">
        <f t="shared" si="25"/>
        <v>0</v>
      </c>
      <c r="CV19" s="61"/>
      <c r="CW19" s="62"/>
      <c r="CX19" s="58"/>
      <c r="CY19" s="58"/>
      <c r="CZ19" s="59"/>
      <c r="DA19" s="54" t="e">
        <f t="shared" si="26"/>
        <v>#DIV/0!</v>
      </c>
      <c r="DB19" s="55">
        <f t="shared" si="27"/>
        <v>0</v>
      </c>
      <c r="DC19" s="61"/>
      <c r="DD19" s="62"/>
      <c r="DE19" s="58"/>
      <c r="DF19" s="58"/>
      <c r="DG19" s="59"/>
      <c r="DH19" s="54" t="e">
        <f t="shared" si="28"/>
        <v>#DIV/0!</v>
      </c>
      <c r="DI19" s="55">
        <f t="shared" si="29"/>
        <v>0</v>
      </c>
      <c r="DJ19" s="61"/>
      <c r="DK19" s="62"/>
      <c r="DL19" s="58"/>
      <c r="DM19" s="58"/>
      <c r="DN19" s="59"/>
      <c r="DO19" s="54" t="e">
        <f t="shared" si="30"/>
        <v>#DIV/0!</v>
      </c>
      <c r="DP19" s="55">
        <f t="shared" si="31"/>
        <v>0</v>
      </c>
      <c r="DQ19" s="61"/>
      <c r="DR19" s="62"/>
      <c r="DS19" s="58"/>
      <c r="DT19" s="58"/>
      <c r="DU19" s="59"/>
      <c r="DV19" s="54" t="e">
        <f t="shared" si="32"/>
        <v>#DIV/0!</v>
      </c>
      <c r="DW19" s="55">
        <f t="shared" si="33"/>
        <v>0</v>
      </c>
      <c r="DX19" s="61"/>
      <c r="DY19" s="62"/>
      <c r="DZ19" s="58"/>
      <c r="EA19" s="58"/>
      <c r="EB19" s="59"/>
      <c r="EC19" s="54" t="e">
        <f t="shared" si="34"/>
        <v>#DIV/0!</v>
      </c>
      <c r="ED19" s="55">
        <f t="shared" si="35"/>
        <v>0</v>
      </c>
      <c r="EE19" s="61"/>
      <c r="EF19" s="62"/>
      <c r="EG19" s="58"/>
      <c r="EH19" s="58"/>
      <c r="EI19" s="59"/>
      <c r="EJ19" s="54" t="e">
        <f t="shared" si="36"/>
        <v>#DIV/0!</v>
      </c>
      <c r="EK19" s="55">
        <f t="shared" si="37"/>
        <v>0</v>
      </c>
      <c r="EL19" s="61"/>
      <c r="EM19" s="62"/>
      <c r="EN19" s="58"/>
      <c r="EO19" s="58"/>
      <c r="EP19" s="59"/>
      <c r="EQ19" s="54" t="e">
        <f t="shared" si="38"/>
        <v>#DIV/0!</v>
      </c>
      <c r="ER19" s="55">
        <f t="shared" si="39"/>
        <v>0</v>
      </c>
      <c r="ES19" s="61"/>
      <c r="ET19" s="62"/>
      <c r="EU19" s="58"/>
      <c r="EV19" s="58"/>
      <c r="EW19" s="59"/>
      <c r="EX19" s="54" t="e">
        <f t="shared" si="40"/>
        <v>#DIV/0!</v>
      </c>
      <c r="EY19" s="55">
        <f t="shared" si="41"/>
        <v>0</v>
      </c>
      <c r="EZ19" s="61"/>
      <c r="FA19" s="62"/>
      <c r="FB19" s="58"/>
      <c r="FC19" s="58"/>
      <c r="FD19" s="59"/>
      <c r="FE19" s="54" t="e">
        <f t="shared" si="42"/>
        <v>#DIV/0!</v>
      </c>
      <c r="FF19" s="55">
        <f t="shared" si="43"/>
        <v>0</v>
      </c>
      <c r="FG19" s="61"/>
      <c r="FH19" s="62"/>
      <c r="FI19" s="58"/>
      <c r="FJ19" s="58"/>
      <c r="FK19" s="59"/>
      <c r="FL19" s="54" t="e">
        <f t="shared" si="44"/>
        <v>#DIV/0!</v>
      </c>
      <c r="FM19" s="55">
        <f t="shared" si="45"/>
        <v>0</v>
      </c>
      <c r="FN19" s="61"/>
      <c r="FO19" s="62"/>
      <c r="FP19" s="58"/>
      <c r="FQ19" s="58"/>
      <c r="FR19" s="59"/>
      <c r="FS19" s="54" t="e">
        <f t="shared" si="46"/>
        <v>#DIV/0!</v>
      </c>
      <c r="FT19" s="55">
        <f t="shared" si="47"/>
        <v>0</v>
      </c>
      <c r="FU19" s="61"/>
      <c r="FV19" s="62"/>
      <c r="FW19" s="58"/>
      <c r="FX19" s="58"/>
      <c r="FY19" s="59"/>
      <c r="FZ19" s="54" t="e">
        <f t="shared" si="48"/>
        <v>#DIV/0!</v>
      </c>
      <c r="GA19" s="55">
        <f t="shared" si="49"/>
        <v>0</v>
      </c>
      <c r="GB19" s="61"/>
      <c r="GC19" s="62"/>
      <c r="GD19" s="58"/>
      <c r="GE19" s="58"/>
      <c r="GF19" s="59"/>
      <c r="GG19" s="54" t="e">
        <f t="shared" si="50"/>
        <v>#DIV/0!</v>
      </c>
      <c r="GH19" s="55">
        <f t="shared" si="51"/>
        <v>0</v>
      </c>
      <c r="GI19" s="61"/>
      <c r="GJ19" s="62"/>
      <c r="GK19" s="58"/>
      <c r="GL19" s="58"/>
      <c r="GM19" s="59"/>
      <c r="GN19" s="54" t="e">
        <f t="shared" si="52"/>
        <v>#DIV/0!</v>
      </c>
      <c r="GO19" s="55">
        <f t="shared" si="53"/>
        <v>0</v>
      </c>
      <c r="GP19" s="61"/>
      <c r="GQ19" s="62"/>
      <c r="GR19" s="58"/>
      <c r="GS19" s="58"/>
      <c r="GT19" s="59"/>
      <c r="GU19" s="54" t="e">
        <f t="shared" si="54"/>
        <v>#DIV/0!</v>
      </c>
      <c r="GV19" s="55">
        <f t="shared" si="55"/>
        <v>0</v>
      </c>
    </row>
    <row r="20" spans="1:204" s="60" customFormat="1">
      <c r="A20" s="57">
        <v>17</v>
      </c>
      <c r="B20" s="61"/>
      <c r="C20" s="62"/>
      <c r="D20" s="58"/>
      <c r="E20" s="58"/>
      <c r="F20" s="59"/>
      <c r="G20" s="54" t="e">
        <f t="shared" si="57"/>
        <v>#DIV/0!</v>
      </c>
      <c r="H20" s="55">
        <f t="shared" si="56"/>
        <v>0</v>
      </c>
      <c r="I20" s="61"/>
      <c r="J20" s="62"/>
      <c r="K20" s="58"/>
      <c r="L20" s="58"/>
      <c r="M20" s="59"/>
      <c r="N20" s="54" t="e">
        <f t="shared" si="0"/>
        <v>#DIV/0!</v>
      </c>
      <c r="O20" s="55">
        <f t="shared" si="1"/>
        <v>0</v>
      </c>
      <c r="P20" s="61"/>
      <c r="Q20" s="62"/>
      <c r="R20" s="58"/>
      <c r="S20" s="58"/>
      <c r="T20" s="59"/>
      <c r="U20" s="54" t="e">
        <f t="shared" si="2"/>
        <v>#DIV/0!</v>
      </c>
      <c r="V20" s="55">
        <f t="shared" si="3"/>
        <v>0</v>
      </c>
      <c r="W20" s="61"/>
      <c r="X20" s="62"/>
      <c r="Y20" s="58"/>
      <c r="Z20" s="58"/>
      <c r="AA20" s="59"/>
      <c r="AB20" s="54" t="e">
        <f t="shared" si="4"/>
        <v>#DIV/0!</v>
      </c>
      <c r="AC20" s="55">
        <f t="shared" si="5"/>
        <v>0</v>
      </c>
      <c r="AD20" s="61"/>
      <c r="AE20" s="62"/>
      <c r="AF20" s="58"/>
      <c r="AG20" s="58"/>
      <c r="AH20" s="59"/>
      <c r="AI20" s="54" t="e">
        <f t="shared" si="6"/>
        <v>#DIV/0!</v>
      </c>
      <c r="AJ20" s="55">
        <f t="shared" si="7"/>
        <v>0</v>
      </c>
      <c r="AK20" s="61"/>
      <c r="AL20" s="62"/>
      <c r="AM20" s="58"/>
      <c r="AN20" s="58"/>
      <c r="AO20" s="59"/>
      <c r="AP20" s="54" t="e">
        <f t="shared" si="8"/>
        <v>#DIV/0!</v>
      </c>
      <c r="AQ20" s="55">
        <f t="shared" si="9"/>
        <v>0</v>
      </c>
      <c r="AR20" s="61"/>
      <c r="AS20" s="62"/>
      <c r="AT20" s="58"/>
      <c r="AU20" s="58"/>
      <c r="AV20" s="59"/>
      <c r="AW20" s="54" t="e">
        <f t="shared" si="10"/>
        <v>#DIV/0!</v>
      </c>
      <c r="AX20" s="55">
        <f t="shared" si="11"/>
        <v>0</v>
      </c>
      <c r="AY20" s="61"/>
      <c r="AZ20" s="62"/>
      <c r="BA20" s="58"/>
      <c r="BB20" s="58"/>
      <c r="BC20" s="59"/>
      <c r="BD20" s="54" t="e">
        <f t="shared" si="12"/>
        <v>#DIV/0!</v>
      </c>
      <c r="BE20" s="55">
        <f t="shared" si="13"/>
        <v>0</v>
      </c>
      <c r="BF20" s="61"/>
      <c r="BG20" s="62"/>
      <c r="BH20" s="58"/>
      <c r="BI20" s="58"/>
      <c r="BJ20" s="59"/>
      <c r="BK20" s="54" t="e">
        <f t="shared" si="14"/>
        <v>#DIV/0!</v>
      </c>
      <c r="BL20" s="55">
        <f t="shared" si="15"/>
        <v>0</v>
      </c>
      <c r="BM20" s="61"/>
      <c r="BN20" s="62"/>
      <c r="BO20" s="58"/>
      <c r="BP20" s="58"/>
      <c r="BQ20" s="59"/>
      <c r="BR20" s="54" t="e">
        <f t="shared" si="16"/>
        <v>#DIV/0!</v>
      </c>
      <c r="BS20" s="55">
        <f t="shared" si="17"/>
        <v>0</v>
      </c>
      <c r="BT20" s="61"/>
      <c r="BU20" s="62"/>
      <c r="BV20" s="58"/>
      <c r="BW20" s="58"/>
      <c r="BX20" s="59"/>
      <c r="BY20" s="54" t="e">
        <f t="shared" si="18"/>
        <v>#DIV/0!</v>
      </c>
      <c r="BZ20" s="55">
        <f t="shared" si="19"/>
        <v>0</v>
      </c>
      <c r="CA20" s="61"/>
      <c r="CB20" s="62"/>
      <c r="CC20" s="58"/>
      <c r="CD20" s="58"/>
      <c r="CE20" s="59"/>
      <c r="CF20" s="54" t="e">
        <f t="shared" si="20"/>
        <v>#DIV/0!</v>
      </c>
      <c r="CG20" s="55">
        <f t="shared" si="21"/>
        <v>0</v>
      </c>
      <c r="CH20" s="61"/>
      <c r="CI20" s="62"/>
      <c r="CJ20" s="58"/>
      <c r="CK20" s="58"/>
      <c r="CL20" s="59"/>
      <c r="CM20" s="54" t="e">
        <f t="shared" si="22"/>
        <v>#DIV/0!</v>
      </c>
      <c r="CN20" s="55">
        <f t="shared" si="23"/>
        <v>0</v>
      </c>
      <c r="CO20" s="61"/>
      <c r="CP20" s="62"/>
      <c r="CQ20" s="58"/>
      <c r="CR20" s="58"/>
      <c r="CS20" s="59"/>
      <c r="CT20" s="54" t="e">
        <f t="shared" si="24"/>
        <v>#DIV/0!</v>
      </c>
      <c r="CU20" s="55">
        <f t="shared" si="25"/>
        <v>0</v>
      </c>
      <c r="CV20" s="61"/>
      <c r="CW20" s="62"/>
      <c r="CX20" s="58"/>
      <c r="CY20" s="58"/>
      <c r="CZ20" s="59"/>
      <c r="DA20" s="54" t="e">
        <f t="shared" si="26"/>
        <v>#DIV/0!</v>
      </c>
      <c r="DB20" s="55">
        <f t="shared" si="27"/>
        <v>0</v>
      </c>
      <c r="DC20" s="61"/>
      <c r="DD20" s="62"/>
      <c r="DE20" s="58"/>
      <c r="DF20" s="58"/>
      <c r="DG20" s="59"/>
      <c r="DH20" s="54" t="e">
        <f t="shared" si="28"/>
        <v>#DIV/0!</v>
      </c>
      <c r="DI20" s="55">
        <f t="shared" si="29"/>
        <v>0</v>
      </c>
      <c r="DJ20" s="61"/>
      <c r="DK20" s="62"/>
      <c r="DL20" s="58"/>
      <c r="DM20" s="58"/>
      <c r="DN20" s="59"/>
      <c r="DO20" s="54" t="e">
        <f t="shared" si="30"/>
        <v>#DIV/0!</v>
      </c>
      <c r="DP20" s="55">
        <f t="shared" si="31"/>
        <v>0</v>
      </c>
      <c r="DQ20" s="61"/>
      <c r="DR20" s="62"/>
      <c r="DS20" s="58"/>
      <c r="DT20" s="58"/>
      <c r="DU20" s="59"/>
      <c r="DV20" s="54" t="e">
        <f t="shared" si="32"/>
        <v>#DIV/0!</v>
      </c>
      <c r="DW20" s="55">
        <f t="shared" si="33"/>
        <v>0</v>
      </c>
      <c r="DX20" s="61"/>
      <c r="DY20" s="62"/>
      <c r="DZ20" s="58"/>
      <c r="EA20" s="58"/>
      <c r="EB20" s="59"/>
      <c r="EC20" s="54" t="e">
        <f t="shared" si="34"/>
        <v>#DIV/0!</v>
      </c>
      <c r="ED20" s="55">
        <f t="shared" si="35"/>
        <v>0</v>
      </c>
      <c r="EE20" s="61"/>
      <c r="EF20" s="62"/>
      <c r="EG20" s="58"/>
      <c r="EH20" s="58"/>
      <c r="EI20" s="59"/>
      <c r="EJ20" s="54" t="e">
        <f t="shared" si="36"/>
        <v>#DIV/0!</v>
      </c>
      <c r="EK20" s="55">
        <f t="shared" si="37"/>
        <v>0</v>
      </c>
      <c r="EL20" s="61"/>
      <c r="EM20" s="62"/>
      <c r="EN20" s="58"/>
      <c r="EO20" s="58"/>
      <c r="EP20" s="59"/>
      <c r="EQ20" s="54" t="e">
        <f t="shared" si="38"/>
        <v>#DIV/0!</v>
      </c>
      <c r="ER20" s="55">
        <f t="shared" si="39"/>
        <v>0</v>
      </c>
      <c r="ES20" s="61"/>
      <c r="ET20" s="62"/>
      <c r="EU20" s="58"/>
      <c r="EV20" s="58"/>
      <c r="EW20" s="59"/>
      <c r="EX20" s="54" t="e">
        <f t="shared" si="40"/>
        <v>#DIV/0!</v>
      </c>
      <c r="EY20" s="55">
        <f t="shared" si="41"/>
        <v>0</v>
      </c>
      <c r="EZ20" s="61"/>
      <c r="FA20" s="62"/>
      <c r="FB20" s="58"/>
      <c r="FC20" s="58"/>
      <c r="FD20" s="59"/>
      <c r="FE20" s="54" t="e">
        <f t="shared" si="42"/>
        <v>#DIV/0!</v>
      </c>
      <c r="FF20" s="55">
        <f t="shared" si="43"/>
        <v>0</v>
      </c>
      <c r="FG20" s="61"/>
      <c r="FH20" s="62"/>
      <c r="FI20" s="58"/>
      <c r="FJ20" s="58"/>
      <c r="FK20" s="59"/>
      <c r="FL20" s="54" t="e">
        <f t="shared" si="44"/>
        <v>#DIV/0!</v>
      </c>
      <c r="FM20" s="55">
        <f t="shared" si="45"/>
        <v>0</v>
      </c>
      <c r="FN20" s="61"/>
      <c r="FO20" s="62"/>
      <c r="FP20" s="58"/>
      <c r="FQ20" s="58"/>
      <c r="FR20" s="59"/>
      <c r="FS20" s="54" t="e">
        <f t="shared" si="46"/>
        <v>#DIV/0!</v>
      </c>
      <c r="FT20" s="55">
        <f t="shared" si="47"/>
        <v>0</v>
      </c>
      <c r="FU20" s="61"/>
      <c r="FV20" s="62"/>
      <c r="FW20" s="58"/>
      <c r="FX20" s="58"/>
      <c r="FY20" s="59"/>
      <c r="FZ20" s="54" t="e">
        <f t="shared" si="48"/>
        <v>#DIV/0!</v>
      </c>
      <c r="GA20" s="55">
        <f t="shared" si="49"/>
        <v>0</v>
      </c>
      <c r="GB20" s="61"/>
      <c r="GC20" s="62"/>
      <c r="GD20" s="58"/>
      <c r="GE20" s="58"/>
      <c r="GF20" s="59"/>
      <c r="GG20" s="54" t="e">
        <f t="shared" si="50"/>
        <v>#DIV/0!</v>
      </c>
      <c r="GH20" s="55">
        <f t="shared" si="51"/>
        <v>0</v>
      </c>
      <c r="GI20" s="61"/>
      <c r="GJ20" s="62"/>
      <c r="GK20" s="58"/>
      <c r="GL20" s="58"/>
      <c r="GM20" s="59"/>
      <c r="GN20" s="54" t="e">
        <f t="shared" si="52"/>
        <v>#DIV/0!</v>
      </c>
      <c r="GO20" s="55">
        <f t="shared" si="53"/>
        <v>0</v>
      </c>
      <c r="GP20" s="61"/>
      <c r="GQ20" s="62"/>
      <c r="GR20" s="58"/>
      <c r="GS20" s="58"/>
      <c r="GT20" s="59"/>
      <c r="GU20" s="54" t="e">
        <f t="shared" si="54"/>
        <v>#DIV/0!</v>
      </c>
      <c r="GV20" s="55">
        <f t="shared" si="55"/>
        <v>0</v>
      </c>
    </row>
    <row r="21" spans="1:204" s="60" customFormat="1">
      <c r="A21" s="57">
        <v>18</v>
      </c>
      <c r="B21" s="61"/>
      <c r="C21" s="62"/>
      <c r="D21" s="58"/>
      <c r="E21" s="58"/>
      <c r="F21" s="59"/>
      <c r="G21" s="54" t="e">
        <f t="shared" si="57"/>
        <v>#DIV/0!</v>
      </c>
      <c r="H21" s="55">
        <f t="shared" si="56"/>
        <v>0</v>
      </c>
      <c r="I21" s="61"/>
      <c r="J21" s="62"/>
      <c r="K21" s="58"/>
      <c r="L21" s="58"/>
      <c r="M21" s="59"/>
      <c r="N21" s="54" t="e">
        <f t="shared" si="0"/>
        <v>#DIV/0!</v>
      </c>
      <c r="O21" s="55">
        <f t="shared" si="1"/>
        <v>0</v>
      </c>
      <c r="P21" s="61"/>
      <c r="Q21" s="62"/>
      <c r="R21" s="58"/>
      <c r="S21" s="58"/>
      <c r="T21" s="59"/>
      <c r="U21" s="54" t="e">
        <f t="shared" si="2"/>
        <v>#DIV/0!</v>
      </c>
      <c r="V21" s="55">
        <f t="shared" si="3"/>
        <v>0</v>
      </c>
      <c r="W21" s="61"/>
      <c r="X21" s="62"/>
      <c r="Y21" s="58"/>
      <c r="Z21" s="58"/>
      <c r="AA21" s="59"/>
      <c r="AB21" s="54" t="e">
        <f t="shared" si="4"/>
        <v>#DIV/0!</v>
      </c>
      <c r="AC21" s="55">
        <f t="shared" si="5"/>
        <v>0</v>
      </c>
      <c r="AD21" s="61"/>
      <c r="AE21" s="62"/>
      <c r="AF21" s="58"/>
      <c r="AG21" s="58"/>
      <c r="AH21" s="59"/>
      <c r="AI21" s="54" t="e">
        <f t="shared" si="6"/>
        <v>#DIV/0!</v>
      </c>
      <c r="AJ21" s="55">
        <f t="shared" si="7"/>
        <v>0</v>
      </c>
      <c r="AK21" s="61"/>
      <c r="AL21" s="62"/>
      <c r="AM21" s="58"/>
      <c r="AN21" s="58"/>
      <c r="AO21" s="59"/>
      <c r="AP21" s="54" t="e">
        <f t="shared" si="8"/>
        <v>#DIV/0!</v>
      </c>
      <c r="AQ21" s="55">
        <f t="shared" si="9"/>
        <v>0</v>
      </c>
      <c r="AR21" s="61"/>
      <c r="AS21" s="62"/>
      <c r="AT21" s="58"/>
      <c r="AU21" s="58"/>
      <c r="AV21" s="59"/>
      <c r="AW21" s="54" t="e">
        <f t="shared" si="10"/>
        <v>#DIV/0!</v>
      </c>
      <c r="AX21" s="55">
        <f t="shared" si="11"/>
        <v>0</v>
      </c>
      <c r="AY21" s="61"/>
      <c r="AZ21" s="62"/>
      <c r="BA21" s="58"/>
      <c r="BB21" s="58"/>
      <c r="BC21" s="59"/>
      <c r="BD21" s="54" t="e">
        <f t="shared" si="12"/>
        <v>#DIV/0!</v>
      </c>
      <c r="BE21" s="55">
        <f t="shared" si="13"/>
        <v>0</v>
      </c>
      <c r="BF21" s="61"/>
      <c r="BG21" s="62"/>
      <c r="BH21" s="58"/>
      <c r="BI21" s="58"/>
      <c r="BJ21" s="59"/>
      <c r="BK21" s="54" t="e">
        <f t="shared" si="14"/>
        <v>#DIV/0!</v>
      </c>
      <c r="BL21" s="55">
        <f t="shared" si="15"/>
        <v>0</v>
      </c>
      <c r="BM21" s="61"/>
      <c r="BN21" s="62"/>
      <c r="BO21" s="58"/>
      <c r="BP21" s="58"/>
      <c r="BQ21" s="59"/>
      <c r="BR21" s="54" t="e">
        <f t="shared" si="16"/>
        <v>#DIV/0!</v>
      </c>
      <c r="BS21" s="55">
        <f t="shared" si="17"/>
        <v>0</v>
      </c>
      <c r="BT21" s="61"/>
      <c r="BU21" s="62"/>
      <c r="BV21" s="58"/>
      <c r="BW21" s="58"/>
      <c r="BX21" s="59"/>
      <c r="BY21" s="54" t="e">
        <f t="shared" si="18"/>
        <v>#DIV/0!</v>
      </c>
      <c r="BZ21" s="55">
        <f t="shared" si="19"/>
        <v>0</v>
      </c>
      <c r="CA21" s="61"/>
      <c r="CB21" s="62"/>
      <c r="CC21" s="58"/>
      <c r="CD21" s="58"/>
      <c r="CE21" s="59"/>
      <c r="CF21" s="54" t="e">
        <f t="shared" si="20"/>
        <v>#DIV/0!</v>
      </c>
      <c r="CG21" s="55">
        <f t="shared" si="21"/>
        <v>0</v>
      </c>
      <c r="CH21" s="61"/>
      <c r="CI21" s="62"/>
      <c r="CJ21" s="58"/>
      <c r="CK21" s="58"/>
      <c r="CL21" s="59"/>
      <c r="CM21" s="54" t="e">
        <f t="shared" si="22"/>
        <v>#DIV/0!</v>
      </c>
      <c r="CN21" s="55">
        <f t="shared" si="23"/>
        <v>0</v>
      </c>
      <c r="CO21" s="61"/>
      <c r="CP21" s="62"/>
      <c r="CQ21" s="58"/>
      <c r="CR21" s="58"/>
      <c r="CS21" s="59"/>
      <c r="CT21" s="54" t="e">
        <f t="shared" si="24"/>
        <v>#DIV/0!</v>
      </c>
      <c r="CU21" s="55">
        <f t="shared" si="25"/>
        <v>0</v>
      </c>
      <c r="CV21" s="61"/>
      <c r="CW21" s="62"/>
      <c r="CX21" s="58"/>
      <c r="CY21" s="58"/>
      <c r="CZ21" s="59"/>
      <c r="DA21" s="54" t="e">
        <f t="shared" si="26"/>
        <v>#DIV/0!</v>
      </c>
      <c r="DB21" s="55">
        <f t="shared" si="27"/>
        <v>0</v>
      </c>
      <c r="DC21" s="61"/>
      <c r="DD21" s="62"/>
      <c r="DE21" s="58"/>
      <c r="DF21" s="58"/>
      <c r="DG21" s="59"/>
      <c r="DH21" s="54" t="e">
        <f t="shared" si="28"/>
        <v>#DIV/0!</v>
      </c>
      <c r="DI21" s="55">
        <f t="shared" si="29"/>
        <v>0</v>
      </c>
      <c r="DJ21" s="61"/>
      <c r="DK21" s="62"/>
      <c r="DL21" s="58"/>
      <c r="DM21" s="58"/>
      <c r="DN21" s="59"/>
      <c r="DO21" s="54" t="e">
        <f t="shared" si="30"/>
        <v>#DIV/0!</v>
      </c>
      <c r="DP21" s="55">
        <f t="shared" si="31"/>
        <v>0</v>
      </c>
      <c r="DQ21" s="61"/>
      <c r="DR21" s="62"/>
      <c r="DS21" s="58"/>
      <c r="DT21" s="58"/>
      <c r="DU21" s="59"/>
      <c r="DV21" s="54" t="e">
        <f t="shared" si="32"/>
        <v>#DIV/0!</v>
      </c>
      <c r="DW21" s="55">
        <f t="shared" si="33"/>
        <v>0</v>
      </c>
      <c r="DX21" s="61"/>
      <c r="DY21" s="62"/>
      <c r="DZ21" s="58"/>
      <c r="EA21" s="58"/>
      <c r="EB21" s="59"/>
      <c r="EC21" s="54" t="e">
        <f t="shared" si="34"/>
        <v>#DIV/0!</v>
      </c>
      <c r="ED21" s="55">
        <f t="shared" si="35"/>
        <v>0</v>
      </c>
      <c r="EE21" s="61"/>
      <c r="EF21" s="62"/>
      <c r="EG21" s="58"/>
      <c r="EH21" s="58"/>
      <c r="EI21" s="59"/>
      <c r="EJ21" s="54" t="e">
        <f t="shared" si="36"/>
        <v>#DIV/0!</v>
      </c>
      <c r="EK21" s="55">
        <f t="shared" si="37"/>
        <v>0</v>
      </c>
      <c r="EL21" s="61"/>
      <c r="EM21" s="62"/>
      <c r="EN21" s="58"/>
      <c r="EO21" s="58"/>
      <c r="EP21" s="59"/>
      <c r="EQ21" s="54" t="e">
        <f t="shared" si="38"/>
        <v>#DIV/0!</v>
      </c>
      <c r="ER21" s="55">
        <f t="shared" si="39"/>
        <v>0</v>
      </c>
      <c r="ES21" s="61"/>
      <c r="ET21" s="62"/>
      <c r="EU21" s="58"/>
      <c r="EV21" s="58"/>
      <c r="EW21" s="59"/>
      <c r="EX21" s="54" t="e">
        <f t="shared" si="40"/>
        <v>#DIV/0!</v>
      </c>
      <c r="EY21" s="55">
        <f t="shared" si="41"/>
        <v>0</v>
      </c>
      <c r="EZ21" s="61"/>
      <c r="FA21" s="62"/>
      <c r="FB21" s="58"/>
      <c r="FC21" s="58"/>
      <c r="FD21" s="59"/>
      <c r="FE21" s="54" t="e">
        <f t="shared" si="42"/>
        <v>#DIV/0!</v>
      </c>
      <c r="FF21" s="55">
        <f t="shared" si="43"/>
        <v>0</v>
      </c>
      <c r="FG21" s="61"/>
      <c r="FH21" s="62"/>
      <c r="FI21" s="58"/>
      <c r="FJ21" s="58"/>
      <c r="FK21" s="59"/>
      <c r="FL21" s="54" t="e">
        <f t="shared" si="44"/>
        <v>#DIV/0!</v>
      </c>
      <c r="FM21" s="55">
        <f t="shared" si="45"/>
        <v>0</v>
      </c>
      <c r="FN21" s="61"/>
      <c r="FO21" s="62"/>
      <c r="FP21" s="58"/>
      <c r="FQ21" s="58"/>
      <c r="FR21" s="59"/>
      <c r="FS21" s="54" t="e">
        <f t="shared" si="46"/>
        <v>#DIV/0!</v>
      </c>
      <c r="FT21" s="55">
        <f t="shared" si="47"/>
        <v>0</v>
      </c>
      <c r="FU21" s="61"/>
      <c r="FV21" s="62"/>
      <c r="FW21" s="58"/>
      <c r="FX21" s="58"/>
      <c r="FY21" s="59"/>
      <c r="FZ21" s="54" t="e">
        <f t="shared" si="48"/>
        <v>#DIV/0!</v>
      </c>
      <c r="GA21" s="55">
        <f t="shared" si="49"/>
        <v>0</v>
      </c>
      <c r="GB21" s="61"/>
      <c r="GC21" s="62"/>
      <c r="GD21" s="58"/>
      <c r="GE21" s="58"/>
      <c r="GF21" s="59"/>
      <c r="GG21" s="54" t="e">
        <f t="shared" si="50"/>
        <v>#DIV/0!</v>
      </c>
      <c r="GH21" s="55">
        <f t="shared" si="51"/>
        <v>0</v>
      </c>
      <c r="GI21" s="61"/>
      <c r="GJ21" s="62"/>
      <c r="GK21" s="58"/>
      <c r="GL21" s="58"/>
      <c r="GM21" s="59"/>
      <c r="GN21" s="54" t="e">
        <f t="shared" si="52"/>
        <v>#DIV/0!</v>
      </c>
      <c r="GO21" s="55">
        <f t="shared" si="53"/>
        <v>0</v>
      </c>
      <c r="GP21" s="61"/>
      <c r="GQ21" s="62"/>
      <c r="GR21" s="58"/>
      <c r="GS21" s="58"/>
      <c r="GT21" s="59"/>
      <c r="GU21" s="54" t="e">
        <f t="shared" si="54"/>
        <v>#DIV/0!</v>
      </c>
      <c r="GV21" s="55">
        <f t="shared" si="55"/>
        <v>0</v>
      </c>
    </row>
    <row r="22" spans="1:204" s="60" customFormat="1">
      <c r="A22" s="57">
        <v>19</v>
      </c>
      <c r="B22" s="61"/>
      <c r="C22" s="62"/>
      <c r="D22" s="58"/>
      <c r="E22" s="58"/>
      <c r="F22" s="59"/>
      <c r="G22" s="54" t="e">
        <f t="shared" si="57"/>
        <v>#DIV/0!</v>
      </c>
      <c r="H22" s="55">
        <f t="shared" si="56"/>
        <v>0</v>
      </c>
      <c r="I22" s="61"/>
      <c r="J22" s="62"/>
      <c r="K22" s="58"/>
      <c r="L22" s="58"/>
      <c r="M22" s="59"/>
      <c r="N22" s="54" t="e">
        <f t="shared" si="0"/>
        <v>#DIV/0!</v>
      </c>
      <c r="O22" s="55">
        <f t="shared" si="1"/>
        <v>0</v>
      </c>
      <c r="P22" s="61"/>
      <c r="Q22" s="62"/>
      <c r="R22" s="58"/>
      <c r="S22" s="58"/>
      <c r="T22" s="59"/>
      <c r="U22" s="54" t="e">
        <f t="shared" si="2"/>
        <v>#DIV/0!</v>
      </c>
      <c r="V22" s="55">
        <f t="shared" si="3"/>
        <v>0</v>
      </c>
      <c r="W22" s="61"/>
      <c r="X22" s="62"/>
      <c r="Y22" s="58"/>
      <c r="Z22" s="58"/>
      <c r="AA22" s="59"/>
      <c r="AB22" s="54" t="e">
        <f t="shared" si="4"/>
        <v>#DIV/0!</v>
      </c>
      <c r="AC22" s="55">
        <f t="shared" si="5"/>
        <v>0</v>
      </c>
      <c r="AD22" s="61"/>
      <c r="AE22" s="62"/>
      <c r="AF22" s="58"/>
      <c r="AG22" s="58"/>
      <c r="AH22" s="59"/>
      <c r="AI22" s="54" t="e">
        <f t="shared" si="6"/>
        <v>#DIV/0!</v>
      </c>
      <c r="AJ22" s="55">
        <f t="shared" si="7"/>
        <v>0</v>
      </c>
      <c r="AK22" s="61"/>
      <c r="AL22" s="62"/>
      <c r="AM22" s="58"/>
      <c r="AN22" s="58"/>
      <c r="AO22" s="59"/>
      <c r="AP22" s="54" t="e">
        <f t="shared" si="8"/>
        <v>#DIV/0!</v>
      </c>
      <c r="AQ22" s="55">
        <f t="shared" si="9"/>
        <v>0</v>
      </c>
      <c r="AR22" s="61"/>
      <c r="AS22" s="62"/>
      <c r="AT22" s="58"/>
      <c r="AU22" s="58"/>
      <c r="AV22" s="59"/>
      <c r="AW22" s="54" t="e">
        <f t="shared" si="10"/>
        <v>#DIV/0!</v>
      </c>
      <c r="AX22" s="55">
        <f t="shared" si="11"/>
        <v>0</v>
      </c>
      <c r="AY22" s="61"/>
      <c r="AZ22" s="62"/>
      <c r="BA22" s="58"/>
      <c r="BB22" s="58"/>
      <c r="BC22" s="59"/>
      <c r="BD22" s="54" t="e">
        <f t="shared" si="12"/>
        <v>#DIV/0!</v>
      </c>
      <c r="BE22" s="55">
        <f t="shared" si="13"/>
        <v>0</v>
      </c>
      <c r="BF22" s="61"/>
      <c r="BG22" s="62"/>
      <c r="BH22" s="58"/>
      <c r="BI22" s="58"/>
      <c r="BJ22" s="59"/>
      <c r="BK22" s="54" t="e">
        <f t="shared" si="14"/>
        <v>#DIV/0!</v>
      </c>
      <c r="BL22" s="55">
        <f t="shared" si="15"/>
        <v>0</v>
      </c>
      <c r="BM22" s="61"/>
      <c r="BN22" s="62"/>
      <c r="BO22" s="58"/>
      <c r="BP22" s="58"/>
      <c r="BQ22" s="59"/>
      <c r="BR22" s="54" t="e">
        <f t="shared" si="16"/>
        <v>#DIV/0!</v>
      </c>
      <c r="BS22" s="55">
        <f t="shared" si="17"/>
        <v>0</v>
      </c>
      <c r="BT22" s="61"/>
      <c r="BU22" s="62"/>
      <c r="BV22" s="58"/>
      <c r="BW22" s="58"/>
      <c r="BX22" s="59"/>
      <c r="BY22" s="54" t="e">
        <f t="shared" si="18"/>
        <v>#DIV/0!</v>
      </c>
      <c r="BZ22" s="55">
        <f t="shared" si="19"/>
        <v>0</v>
      </c>
      <c r="CA22" s="61"/>
      <c r="CB22" s="62"/>
      <c r="CC22" s="58"/>
      <c r="CD22" s="58"/>
      <c r="CE22" s="59"/>
      <c r="CF22" s="54" t="e">
        <f t="shared" si="20"/>
        <v>#DIV/0!</v>
      </c>
      <c r="CG22" s="55">
        <f t="shared" si="21"/>
        <v>0</v>
      </c>
      <c r="CH22" s="61"/>
      <c r="CI22" s="62"/>
      <c r="CJ22" s="58"/>
      <c r="CK22" s="58"/>
      <c r="CL22" s="59"/>
      <c r="CM22" s="54" t="e">
        <f t="shared" si="22"/>
        <v>#DIV/0!</v>
      </c>
      <c r="CN22" s="55">
        <f t="shared" si="23"/>
        <v>0</v>
      </c>
      <c r="CO22" s="61"/>
      <c r="CP22" s="62"/>
      <c r="CQ22" s="58"/>
      <c r="CR22" s="58"/>
      <c r="CS22" s="59"/>
      <c r="CT22" s="54" t="e">
        <f t="shared" si="24"/>
        <v>#DIV/0!</v>
      </c>
      <c r="CU22" s="55">
        <f t="shared" si="25"/>
        <v>0</v>
      </c>
      <c r="CV22" s="61"/>
      <c r="CW22" s="62"/>
      <c r="CX22" s="58"/>
      <c r="CY22" s="58"/>
      <c r="CZ22" s="59"/>
      <c r="DA22" s="54" t="e">
        <f t="shared" si="26"/>
        <v>#DIV/0!</v>
      </c>
      <c r="DB22" s="55">
        <f t="shared" si="27"/>
        <v>0</v>
      </c>
      <c r="DC22" s="61"/>
      <c r="DD22" s="62"/>
      <c r="DE22" s="58"/>
      <c r="DF22" s="58"/>
      <c r="DG22" s="59"/>
      <c r="DH22" s="54" t="e">
        <f t="shared" si="28"/>
        <v>#DIV/0!</v>
      </c>
      <c r="DI22" s="55">
        <f t="shared" si="29"/>
        <v>0</v>
      </c>
      <c r="DJ22" s="61"/>
      <c r="DK22" s="62"/>
      <c r="DL22" s="58"/>
      <c r="DM22" s="58"/>
      <c r="DN22" s="59"/>
      <c r="DO22" s="54" t="e">
        <f t="shared" si="30"/>
        <v>#DIV/0!</v>
      </c>
      <c r="DP22" s="55">
        <f t="shared" si="31"/>
        <v>0</v>
      </c>
      <c r="DQ22" s="61"/>
      <c r="DR22" s="62"/>
      <c r="DS22" s="58"/>
      <c r="DT22" s="58"/>
      <c r="DU22" s="59"/>
      <c r="DV22" s="54" t="e">
        <f t="shared" si="32"/>
        <v>#DIV/0!</v>
      </c>
      <c r="DW22" s="55">
        <f t="shared" si="33"/>
        <v>0</v>
      </c>
      <c r="DX22" s="61"/>
      <c r="DY22" s="62"/>
      <c r="DZ22" s="58"/>
      <c r="EA22" s="58"/>
      <c r="EB22" s="59"/>
      <c r="EC22" s="54" t="e">
        <f t="shared" si="34"/>
        <v>#DIV/0!</v>
      </c>
      <c r="ED22" s="55">
        <f t="shared" si="35"/>
        <v>0</v>
      </c>
      <c r="EE22" s="61"/>
      <c r="EF22" s="62"/>
      <c r="EG22" s="58"/>
      <c r="EH22" s="58"/>
      <c r="EI22" s="59"/>
      <c r="EJ22" s="54" t="e">
        <f t="shared" si="36"/>
        <v>#DIV/0!</v>
      </c>
      <c r="EK22" s="55">
        <f t="shared" si="37"/>
        <v>0</v>
      </c>
      <c r="EL22" s="61"/>
      <c r="EM22" s="62"/>
      <c r="EN22" s="58"/>
      <c r="EO22" s="58"/>
      <c r="EP22" s="59"/>
      <c r="EQ22" s="54" t="e">
        <f t="shared" si="38"/>
        <v>#DIV/0!</v>
      </c>
      <c r="ER22" s="55">
        <f t="shared" si="39"/>
        <v>0</v>
      </c>
      <c r="ES22" s="61"/>
      <c r="ET22" s="62"/>
      <c r="EU22" s="58"/>
      <c r="EV22" s="58"/>
      <c r="EW22" s="59"/>
      <c r="EX22" s="54" t="e">
        <f t="shared" si="40"/>
        <v>#DIV/0!</v>
      </c>
      <c r="EY22" s="55">
        <f t="shared" si="41"/>
        <v>0</v>
      </c>
      <c r="EZ22" s="61"/>
      <c r="FA22" s="62"/>
      <c r="FB22" s="58"/>
      <c r="FC22" s="58"/>
      <c r="FD22" s="59"/>
      <c r="FE22" s="54" t="e">
        <f t="shared" si="42"/>
        <v>#DIV/0!</v>
      </c>
      <c r="FF22" s="55">
        <f t="shared" si="43"/>
        <v>0</v>
      </c>
      <c r="FG22" s="61"/>
      <c r="FH22" s="62"/>
      <c r="FI22" s="58"/>
      <c r="FJ22" s="58"/>
      <c r="FK22" s="59"/>
      <c r="FL22" s="54" t="e">
        <f t="shared" si="44"/>
        <v>#DIV/0!</v>
      </c>
      <c r="FM22" s="55">
        <f t="shared" si="45"/>
        <v>0</v>
      </c>
      <c r="FN22" s="61"/>
      <c r="FO22" s="62"/>
      <c r="FP22" s="58"/>
      <c r="FQ22" s="58"/>
      <c r="FR22" s="59"/>
      <c r="FS22" s="54" t="e">
        <f t="shared" si="46"/>
        <v>#DIV/0!</v>
      </c>
      <c r="FT22" s="55">
        <f t="shared" si="47"/>
        <v>0</v>
      </c>
      <c r="FU22" s="61"/>
      <c r="FV22" s="62"/>
      <c r="FW22" s="58"/>
      <c r="FX22" s="58"/>
      <c r="FY22" s="59"/>
      <c r="FZ22" s="54" t="e">
        <f t="shared" si="48"/>
        <v>#DIV/0!</v>
      </c>
      <c r="GA22" s="55">
        <f t="shared" si="49"/>
        <v>0</v>
      </c>
      <c r="GB22" s="61"/>
      <c r="GC22" s="62"/>
      <c r="GD22" s="58"/>
      <c r="GE22" s="58"/>
      <c r="GF22" s="59"/>
      <c r="GG22" s="54" t="e">
        <f t="shared" si="50"/>
        <v>#DIV/0!</v>
      </c>
      <c r="GH22" s="55">
        <f t="shared" si="51"/>
        <v>0</v>
      </c>
      <c r="GI22" s="61"/>
      <c r="GJ22" s="62"/>
      <c r="GK22" s="58"/>
      <c r="GL22" s="58"/>
      <c r="GM22" s="59"/>
      <c r="GN22" s="54" t="e">
        <f t="shared" si="52"/>
        <v>#DIV/0!</v>
      </c>
      <c r="GO22" s="55">
        <f t="shared" si="53"/>
        <v>0</v>
      </c>
      <c r="GP22" s="61"/>
      <c r="GQ22" s="62"/>
      <c r="GR22" s="58"/>
      <c r="GS22" s="58"/>
      <c r="GT22" s="59"/>
      <c r="GU22" s="54" t="e">
        <f t="shared" si="54"/>
        <v>#DIV/0!</v>
      </c>
      <c r="GV22" s="55">
        <f t="shared" si="55"/>
        <v>0</v>
      </c>
    </row>
    <row r="23" spans="1:204" s="60" customFormat="1">
      <c r="A23" s="57">
        <v>20</v>
      </c>
      <c r="B23" s="61"/>
      <c r="C23" s="62"/>
      <c r="D23" s="58"/>
      <c r="E23" s="58"/>
      <c r="F23" s="59"/>
      <c r="G23" s="54" t="e">
        <f t="shared" si="57"/>
        <v>#DIV/0!</v>
      </c>
      <c r="H23" s="55">
        <f t="shared" si="56"/>
        <v>0</v>
      </c>
      <c r="I23" s="61"/>
      <c r="J23" s="62"/>
      <c r="K23" s="58"/>
      <c r="L23" s="58"/>
      <c r="M23" s="59"/>
      <c r="N23" s="54" t="e">
        <f t="shared" si="0"/>
        <v>#DIV/0!</v>
      </c>
      <c r="O23" s="55">
        <f t="shared" si="1"/>
        <v>0</v>
      </c>
      <c r="P23" s="61"/>
      <c r="Q23" s="62"/>
      <c r="R23" s="58"/>
      <c r="S23" s="58"/>
      <c r="T23" s="59"/>
      <c r="U23" s="54" t="e">
        <f t="shared" si="2"/>
        <v>#DIV/0!</v>
      </c>
      <c r="V23" s="55">
        <f t="shared" si="3"/>
        <v>0</v>
      </c>
      <c r="W23" s="61"/>
      <c r="X23" s="62"/>
      <c r="Y23" s="58"/>
      <c r="Z23" s="58"/>
      <c r="AA23" s="59"/>
      <c r="AB23" s="54" t="e">
        <f t="shared" si="4"/>
        <v>#DIV/0!</v>
      </c>
      <c r="AC23" s="55">
        <f t="shared" si="5"/>
        <v>0</v>
      </c>
      <c r="AD23" s="61"/>
      <c r="AE23" s="62"/>
      <c r="AF23" s="58"/>
      <c r="AG23" s="58"/>
      <c r="AH23" s="59"/>
      <c r="AI23" s="54" t="e">
        <f t="shared" si="6"/>
        <v>#DIV/0!</v>
      </c>
      <c r="AJ23" s="55">
        <f t="shared" si="7"/>
        <v>0</v>
      </c>
      <c r="AK23" s="61"/>
      <c r="AL23" s="62"/>
      <c r="AM23" s="58"/>
      <c r="AN23" s="58"/>
      <c r="AO23" s="59"/>
      <c r="AP23" s="54" t="e">
        <f t="shared" si="8"/>
        <v>#DIV/0!</v>
      </c>
      <c r="AQ23" s="55">
        <f t="shared" si="9"/>
        <v>0</v>
      </c>
      <c r="AR23" s="61"/>
      <c r="AS23" s="62"/>
      <c r="AT23" s="58"/>
      <c r="AU23" s="58"/>
      <c r="AV23" s="59"/>
      <c r="AW23" s="54" t="e">
        <f t="shared" si="10"/>
        <v>#DIV/0!</v>
      </c>
      <c r="AX23" s="55">
        <f t="shared" si="11"/>
        <v>0</v>
      </c>
      <c r="AY23" s="61"/>
      <c r="AZ23" s="62"/>
      <c r="BA23" s="58"/>
      <c r="BB23" s="58"/>
      <c r="BC23" s="59"/>
      <c r="BD23" s="54" t="e">
        <f t="shared" si="12"/>
        <v>#DIV/0!</v>
      </c>
      <c r="BE23" s="55">
        <f t="shared" si="13"/>
        <v>0</v>
      </c>
      <c r="BF23" s="61"/>
      <c r="BG23" s="62"/>
      <c r="BH23" s="58"/>
      <c r="BI23" s="58"/>
      <c r="BJ23" s="59"/>
      <c r="BK23" s="54" t="e">
        <f t="shared" si="14"/>
        <v>#DIV/0!</v>
      </c>
      <c r="BL23" s="55">
        <f t="shared" si="15"/>
        <v>0</v>
      </c>
      <c r="BM23" s="61"/>
      <c r="BN23" s="62"/>
      <c r="BO23" s="58"/>
      <c r="BP23" s="58"/>
      <c r="BQ23" s="59"/>
      <c r="BR23" s="54" t="e">
        <f t="shared" si="16"/>
        <v>#DIV/0!</v>
      </c>
      <c r="BS23" s="55">
        <f t="shared" si="17"/>
        <v>0</v>
      </c>
      <c r="BT23" s="61"/>
      <c r="BU23" s="62"/>
      <c r="BV23" s="58"/>
      <c r="BW23" s="58"/>
      <c r="BX23" s="59"/>
      <c r="BY23" s="54" t="e">
        <f t="shared" si="18"/>
        <v>#DIV/0!</v>
      </c>
      <c r="BZ23" s="55">
        <f t="shared" si="19"/>
        <v>0</v>
      </c>
      <c r="CA23" s="61"/>
      <c r="CB23" s="62"/>
      <c r="CC23" s="58"/>
      <c r="CD23" s="58"/>
      <c r="CE23" s="59"/>
      <c r="CF23" s="54" t="e">
        <f t="shared" si="20"/>
        <v>#DIV/0!</v>
      </c>
      <c r="CG23" s="55">
        <f t="shared" si="21"/>
        <v>0</v>
      </c>
      <c r="CH23" s="61"/>
      <c r="CI23" s="62"/>
      <c r="CJ23" s="58"/>
      <c r="CK23" s="58"/>
      <c r="CL23" s="59"/>
      <c r="CM23" s="54" t="e">
        <f t="shared" si="22"/>
        <v>#DIV/0!</v>
      </c>
      <c r="CN23" s="55">
        <f t="shared" si="23"/>
        <v>0</v>
      </c>
      <c r="CO23" s="61"/>
      <c r="CP23" s="62"/>
      <c r="CQ23" s="58"/>
      <c r="CR23" s="58"/>
      <c r="CS23" s="59"/>
      <c r="CT23" s="54" t="e">
        <f t="shared" si="24"/>
        <v>#DIV/0!</v>
      </c>
      <c r="CU23" s="55">
        <f t="shared" si="25"/>
        <v>0</v>
      </c>
      <c r="CV23" s="61"/>
      <c r="CW23" s="62"/>
      <c r="CX23" s="58"/>
      <c r="CY23" s="58"/>
      <c r="CZ23" s="59"/>
      <c r="DA23" s="54" t="e">
        <f t="shared" si="26"/>
        <v>#DIV/0!</v>
      </c>
      <c r="DB23" s="55">
        <f t="shared" si="27"/>
        <v>0</v>
      </c>
      <c r="DC23" s="61"/>
      <c r="DD23" s="62"/>
      <c r="DE23" s="58"/>
      <c r="DF23" s="58"/>
      <c r="DG23" s="59"/>
      <c r="DH23" s="54" t="e">
        <f t="shared" si="28"/>
        <v>#DIV/0!</v>
      </c>
      <c r="DI23" s="55">
        <f t="shared" si="29"/>
        <v>0</v>
      </c>
      <c r="DJ23" s="61"/>
      <c r="DK23" s="62"/>
      <c r="DL23" s="58"/>
      <c r="DM23" s="58"/>
      <c r="DN23" s="59"/>
      <c r="DO23" s="54" t="e">
        <f t="shared" si="30"/>
        <v>#DIV/0!</v>
      </c>
      <c r="DP23" s="55">
        <f t="shared" si="31"/>
        <v>0</v>
      </c>
      <c r="DQ23" s="61"/>
      <c r="DR23" s="62"/>
      <c r="DS23" s="58"/>
      <c r="DT23" s="58"/>
      <c r="DU23" s="59"/>
      <c r="DV23" s="54" t="e">
        <f t="shared" si="32"/>
        <v>#DIV/0!</v>
      </c>
      <c r="DW23" s="55">
        <f t="shared" si="33"/>
        <v>0</v>
      </c>
      <c r="DX23" s="61"/>
      <c r="DY23" s="62"/>
      <c r="DZ23" s="58"/>
      <c r="EA23" s="58"/>
      <c r="EB23" s="59"/>
      <c r="EC23" s="54" t="e">
        <f t="shared" si="34"/>
        <v>#DIV/0!</v>
      </c>
      <c r="ED23" s="55">
        <f t="shared" si="35"/>
        <v>0</v>
      </c>
      <c r="EE23" s="61"/>
      <c r="EF23" s="62"/>
      <c r="EG23" s="58"/>
      <c r="EH23" s="58"/>
      <c r="EI23" s="59"/>
      <c r="EJ23" s="54" t="e">
        <f t="shared" si="36"/>
        <v>#DIV/0!</v>
      </c>
      <c r="EK23" s="55">
        <f t="shared" si="37"/>
        <v>0</v>
      </c>
      <c r="EL23" s="61"/>
      <c r="EM23" s="62"/>
      <c r="EN23" s="58"/>
      <c r="EO23" s="58"/>
      <c r="EP23" s="59"/>
      <c r="EQ23" s="54" t="e">
        <f t="shared" si="38"/>
        <v>#DIV/0!</v>
      </c>
      <c r="ER23" s="55">
        <f t="shared" si="39"/>
        <v>0</v>
      </c>
      <c r="ES23" s="61"/>
      <c r="ET23" s="62"/>
      <c r="EU23" s="58"/>
      <c r="EV23" s="58"/>
      <c r="EW23" s="59"/>
      <c r="EX23" s="54" t="e">
        <f t="shared" si="40"/>
        <v>#DIV/0!</v>
      </c>
      <c r="EY23" s="55">
        <f t="shared" si="41"/>
        <v>0</v>
      </c>
      <c r="EZ23" s="61"/>
      <c r="FA23" s="62"/>
      <c r="FB23" s="58"/>
      <c r="FC23" s="58"/>
      <c r="FD23" s="59"/>
      <c r="FE23" s="54" t="e">
        <f t="shared" si="42"/>
        <v>#DIV/0!</v>
      </c>
      <c r="FF23" s="55">
        <f t="shared" si="43"/>
        <v>0</v>
      </c>
      <c r="FG23" s="61"/>
      <c r="FH23" s="62"/>
      <c r="FI23" s="58"/>
      <c r="FJ23" s="58"/>
      <c r="FK23" s="59"/>
      <c r="FL23" s="54" t="e">
        <f t="shared" si="44"/>
        <v>#DIV/0!</v>
      </c>
      <c r="FM23" s="55">
        <f t="shared" si="45"/>
        <v>0</v>
      </c>
      <c r="FN23" s="61"/>
      <c r="FO23" s="62"/>
      <c r="FP23" s="58"/>
      <c r="FQ23" s="58"/>
      <c r="FR23" s="59"/>
      <c r="FS23" s="54" t="e">
        <f t="shared" si="46"/>
        <v>#DIV/0!</v>
      </c>
      <c r="FT23" s="55">
        <f t="shared" si="47"/>
        <v>0</v>
      </c>
      <c r="FU23" s="61"/>
      <c r="FV23" s="62"/>
      <c r="FW23" s="58"/>
      <c r="FX23" s="58"/>
      <c r="FY23" s="59"/>
      <c r="FZ23" s="54" t="e">
        <f t="shared" si="48"/>
        <v>#DIV/0!</v>
      </c>
      <c r="GA23" s="55">
        <f t="shared" si="49"/>
        <v>0</v>
      </c>
      <c r="GB23" s="61"/>
      <c r="GC23" s="62"/>
      <c r="GD23" s="58"/>
      <c r="GE23" s="58"/>
      <c r="GF23" s="59"/>
      <c r="GG23" s="54" t="e">
        <f t="shared" si="50"/>
        <v>#DIV/0!</v>
      </c>
      <c r="GH23" s="55">
        <f t="shared" si="51"/>
        <v>0</v>
      </c>
      <c r="GI23" s="61"/>
      <c r="GJ23" s="62"/>
      <c r="GK23" s="58"/>
      <c r="GL23" s="58"/>
      <c r="GM23" s="59"/>
      <c r="GN23" s="54" t="e">
        <f t="shared" si="52"/>
        <v>#DIV/0!</v>
      </c>
      <c r="GO23" s="55">
        <f t="shared" si="53"/>
        <v>0</v>
      </c>
      <c r="GP23" s="61"/>
      <c r="GQ23" s="62"/>
      <c r="GR23" s="58"/>
      <c r="GS23" s="58"/>
      <c r="GT23" s="59"/>
      <c r="GU23" s="54" t="e">
        <f t="shared" si="54"/>
        <v>#DIV/0!</v>
      </c>
      <c r="GV23" s="55">
        <f t="shared" si="55"/>
        <v>0</v>
      </c>
    </row>
    <row r="24" spans="1:204" s="60" customFormat="1">
      <c r="A24" s="57">
        <v>21</v>
      </c>
      <c r="B24" s="61"/>
      <c r="C24" s="62"/>
      <c r="D24" s="58"/>
      <c r="E24" s="58"/>
      <c r="F24" s="59"/>
      <c r="G24" s="54" t="e">
        <f t="shared" si="57"/>
        <v>#DIV/0!</v>
      </c>
      <c r="H24" s="55">
        <f t="shared" si="56"/>
        <v>0</v>
      </c>
      <c r="I24" s="61"/>
      <c r="J24" s="62"/>
      <c r="K24" s="58"/>
      <c r="L24" s="58"/>
      <c r="M24" s="59"/>
      <c r="N24" s="54" t="e">
        <f t="shared" si="0"/>
        <v>#DIV/0!</v>
      </c>
      <c r="O24" s="55">
        <f t="shared" si="1"/>
        <v>0</v>
      </c>
      <c r="P24" s="61"/>
      <c r="Q24" s="62"/>
      <c r="R24" s="58"/>
      <c r="S24" s="58"/>
      <c r="T24" s="59"/>
      <c r="U24" s="54" t="e">
        <f t="shared" si="2"/>
        <v>#DIV/0!</v>
      </c>
      <c r="V24" s="55">
        <f t="shared" si="3"/>
        <v>0</v>
      </c>
      <c r="W24" s="61"/>
      <c r="X24" s="62"/>
      <c r="Y24" s="58"/>
      <c r="Z24" s="58"/>
      <c r="AA24" s="59"/>
      <c r="AB24" s="54" t="e">
        <f t="shared" si="4"/>
        <v>#DIV/0!</v>
      </c>
      <c r="AC24" s="55">
        <f t="shared" si="5"/>
        <v>0</v>
      </c>
      <c r="AD24" s="61"/>
      <c r="AE24" s="62"/>
      <c r="AF24" s="58"/>
      <c r="AG24" s="58"/>
      <c r="AH24" s="59"/>
      <c r="AI24" s="54" t="e">
        <f t="shared" si="6"/>
        <v>#DIV/0!</v>
      </c>
      <c r="AJ24" s="55">
        <f t="shared" si="7"/>
        <v>0</v>
      </c>
      <c r="AK24" s="61"/>
      <c r="AL24" s="62"/>
      <c r="AM24" s="58"/>
      <c r="AN24" s="58"/>
      <c r="AO24" s="59"/>
      <c r="AP24" s="54" t="e">
        <f t="shared" si="8"/>
        <v>#DIV/0!</v>
      </c>
      <c r="AQ24" s="55">
        <f t="shared" si="9"/>
        <v>0</v>
      </c>
      <c r="AR24" s="61"/>
      <c r="AS24" s="62"/>
      <c r="AT24" s="58"/>
      <c r="AU24" s="58"/>
      <c r="AV24" s="59"/>
      <c r="AW24" s="54" t="e">
        <f t="shared" si="10"/>
        <v>#DIV/0!</v>
      </c>
      <c r="AX24" s="55">
        <f t="shared" si="11"/>
        <v>0</v>
      </c>
      <c r="AY24" s="61"/>
      <c r="AZ24" s="62"/>
      <c r="BA24" s="58"/>
      <c r="BB24" s="58"/>
      <c r="BC24" s="59"/>
      <c r="BD24" s="54" t="e">
        <f t="shared" si="12"/>
        <v>#DIV/0!</v>
      </c>
      <c r="BE24" s="55">
        <f t="shared" si="13"/>
        <v>0</v>
      </c>
      <c r="BF24" s="61"/>
      <c r="BG24" s="62"/>
      <c r="BH24" s="58"/>
      <c r="BI24" s="58"/>
      <c r="BJ24" s="59"/>
      <c r="BK24" s="54" t="e">
        <f t="shared" si="14"/>
        <v>#DIV/0!</v>
      </c>
      <c r="BL24" s="55">
        <f t="shared" si="15"/>
        <v>0</v>
      </c>
      <c r="BM24" s="61"/>
      <c r="BN24" s="62"/>
      <c r="BO24" s="58"/>
      <c r="BP24" s="58"/>
      <c r="BQ24" s="59"/>
      <c r="BR24" s="54" t="e">
        <f t="shared" si="16"/>
        <v>#DIV/0!</v>
      </c>
      <c r="BS24" s="55">
        <f t="shared" si="17"/>
        <v>0</v>
      </c>
      <c r="BT24" s="61"/>
      <c r="BU24" s="62"/>
      <c r="BV24" s="58"/>
      <c r="BW24" s="58"/>
      <c r="BX24" s="59"/>
      <c r="BY24" s="54" t="e">
        <f t="shared" si="18"/>
        <v>#DIV/0!</v>
      </c>
      <c r="BZ24" s="55">
        <f t="shared" si="19"/>
        <v>0</v>
      </c>
      <c r="CA24" s="61"/>
      <c r="CB24" s="62"/>
      <c r="CC24" s="58"/>
      <c r="CD24" s="58"/>
      <c r="CE24" s="59"/>
      <c r="CF24" s="54" t="e">
        <f t="shared" si="20"/>
        <v>#DIV/0!</v>
      </c>
      <c r="CG24" s="55">
        <f t="shared" si="21"/>
        <v>0</v>
      </c>
      <c r="CH24" s="61"/>
      <c r="CI24" s="62"/>
      <c r="CJ24" s="58"/>
      <c r="CK24" s="58"/>
      <c r="CL24" s="59"/>
      <c r="CM24" s="54" t="e">
        <f t="shared" si="22"/>
        <v>#DIV/0!</v>
      </c>
      <c r="CN24" s="55">
        <f t="shared" si="23"/>
        <v>0</v>
      </c>
      <c r="CO24" s="61"/>
      <c r="CP24" s="62"/>
      <c r="CQ24" s="58"/>
      <c r="CR24" s="58"/>
      <c r="CS24" s="59"/>
      <c r="CT24" s="54" t="e">
        <f t="shared" si="24"/>
        <v>#DIV/0!</v>
      </c>
      <c r="CU24" s="55">
        <f t="shared" si="25"/>
        <v>0</v>
      </c>
      <c r="CV24" s="61"/>
      <c r="CW24" s="62"/>
      <c r="CX24" s="58"/>
      <c r="CY24" s="58"/>
      <c r="CZ24" s="59"/>
      <c r="DA24" s="54" t="e">
        <f t="shared" si="26"/>
        <v>#DIV/0!</v>
      </c>
      <c r="DB24" s="55">
        <f t="shared" si="27"/>
        <v>0</v>
      </c>
      <c r="DC24" s="61"/>
      <c r="DD24" s="62"/>
      <c r="DE24" s="58"/>
      <c r="DF24" s="58"/>
      <c r="DG24" s="59"/>
      <c r="DH24" s="54" t="e">
        <f t="shared" si="28"/>
        <v>#DIV/0!</v>
      </c>
      <c r="DI24" s="55">
        <f t="shared" si="29"/>
        <v>0</v>
      </c>
      <c r="DJ24" s="61"/>
      <c r="DK24" s="62"/>
      <c r="DL24" s="58"/>
      <c r="DM24" s="58"/>
      <c r="DN24" s="59"/>
      <c r="DO24" s="54" t="e">
        <f t="shared" si="30"/>
        <v>#DIV/0!</v>
      </c>
      <c r="DP24" s="55">
        <f t="shared" si="31"/>
        <v>0</v>
      </c>
      <c r="DQ24" s="61"/>
      <c r="DR24" s="62"/>
      <c r="DS24" s="58"/>
      <c r="DT24" s="58"/>
      <c r="DU24" s="59"/>
      <c r="DV24" s="54" t="e">
        <f t="shared" si="32"/>
        <v>#DIV/0!</v>
      </c>
      <c r="DW24" s="55">
        <f t="shared" si="33"/>
        <v>0</v>
      </c>
      <c r="DX24" s="61"/>
      <c r="DY24" s="62"/>
      <c r="DZ24" s="58"/>
      <c r="EA24" s="58"/>
      <c r="EB24" s="59"/>
      <c r="EC24" s="54" t="e">
        <f t="shared" si="34"/>
        <v>#DIV/0!</v>
      </c>
      <c r="ED24" s="55">
        <f t="shared" si="35"/>
        <v>0</v>
      </c>
      <c r="EE24" s="61"/>
      <c r="EF24" s="62"/>
      <c r="EG24" s="58"/>
      <c r="EH24" s="58"/>
      <c r="EI24" s="59"/>
      <c r="EJ24" s="54" t="e">
        <f t="shared" si="36"/>
        <v>#DIV/0!</v>
      </c>
      <c r="EK24" s="55">
        <f t="shared" si="37"/>
        <v>0</v>
      </c>
      <c r="EL24" s="61"/>
      <c r="EM24" s="62"/>
      <c r="EN24" s="58"/>
      <c r="EO24" s="58"/>
      <c r="EP24" s="59"/>
      <c r="EQ24" s="54" t="e">
        <f t="shared" si="38"/>
        <v>#DIV/0!</v>
      </c>
      <c r="ER24" s="55">
        <f t="shared" si="39"/>
        <v>0</v>
      </c>
      <c r="ES24" s="61"/>
      <c r="ET24" s="62"/>
      <c r="EU24" s="58"/>
      <c r="EV24" s="58"/>
      <c r="EW24" s="59"/>
      <c r="EX24" s="54" t="e">
        <f t="shared" si="40"/>
        <v>#DIV/0!</v>
      </c>
      <c r="EY24" s="55">
        <f t="shared" si="41"/>
        <v>0</v>
      </c>
      <c r="EZ24" s="61"/>
      <c r="FA24" s="62"/>
      <c r="FB24" s="58"/>
      <c r="FC24" s="58"/>
      <c r="FD24" s="59"/>
      <c r="FE24" s="54" t="e">
        <f t="shared" si="42"/>
        <v>#DIV/0!</v>
      </c>
      <c r="FF24" s="55">
        <f t="shared" si="43"/>
        <v>0</v>
      </c>
      <c r="FG24" s="61"/>
      <c r="FH24" s="62"/>
      <c r="FI24" s="58"/>
      <c r="FJ24" s="58"/>
      <c r="FK24" s="59"/>
      <c r="FL24" s="54" t="e">
        <f t="shared" si="44"/>
        <v>#DIV/0!</v>
      </c>
      <c r="FM24" s="55">
        <f t="shared" si="45"/>
        <v>0</v>
      </c>
      <c r="FN24" s="61"/>
      <c r="FO24" s="62"/>
      <c r="FP24" s="58"/>
      <c r="FQ24" s="58"/>
      <c r="FR24" s="59"/>
      <c r="FS24" s="54" t="e">
        <f t="shared" si="46"/>
        <v>#DIV/0!</v>
      </c>
      <c r="FT24" s="55">
        <f t="shared" si="47"/>
        <v>0</v>
      </c>
      <c r="FU24" s="61"/>
      <c r="FV24" s="62"/>
      <c r="FW24" s="58"/>
      <c r="FX24" s="58"/>
      <c r="FY24" s="59"/>
      <c r="FZ24" s="54" t="e">
        <f t="shared" si="48"/>
        <v>#DIV/0!</v>
      </c>
      <c r="GA24" s="55">
        <f t="shared" si="49"/>
        <v>0</v>
      </c>
      <c r="GB24" s="61"/>
      <c r="GC24" s="62"/>
      <c r="GD24" s="58"/>
      <c r="GE24" s="58"/>
      <c r="GF24" s="59"/>
      <c r="GG24" s="54" t="e">
        <f t="shared" si="50"/>
        <v>#DIV/0!</v>
      </c>
      <c r="GH24" s="55">
        <f t="shared" si="51"/>
        <v>0</v>
      </c>
      <c r="GI24" s="61"/>
      <c r="GJ24" s="62"/>
      <c r="GK24" s="58"/>
      <c r="GL24" s="58"/>
      <c r="GM24" s="59"/>
      <c r="GN24" s="54" t="e">
        <f t="shared" si="52"/>
        <v>#DIV/0!</v>
      </c>
      <c r="GO24" s="55">
        <f t="shared" si="53"/>
        <v>0</v>
      </c>
      <c r="GP24" s="61"/>
      <c r="GQ24" s="62"/>
      <c r="GR24" s="58"/>
      <c r="GS24" s="58"/>
      <c r="GT24" s="59"/>
      <c r="GU24" s="54" t="e">
        <f t="shared" si="54"/>
        <v>#DIV/0!</v>
      </c>
      <c r="GV24" s="55">
        <f t="shared" si="55"/>
        <v>0</v>
      </c>
    </row>
    <row r="25" spans="1:204" s="60" customFormat="1">
      <c r="A25" s="57">
        <v>22</v>
      </c>
      <c r="B25" s="61"/>
      <c r="C25" s="62"/>
      <c r="D25" s="58"/>
      <c r="E25" s="58"/>
      <c r="F25" s="59"/>
      <c r="G25" s="54" t="e">
        <f t="shared" si="57"/>
        <v>#DIV/0!</v>
      </c>
      <c r="H25" s="55">
        <f t="shared" si="56"/>
        <v>0</v>
      </c>
      <c r="I25" s="61"/>
      <c r="J25" s="62"/>
      <c r="K25" s="58"/>
      <c r="L25" s="58"/>
      <c r="M25" s="59"/>
      <c r="N25" s="54" t="e">
        <f t="shared" si="0"/>
        <v>#DIV/0!</v>
      </c>
      <c r="O25" s="55">
        <f t="shared" si="1"/>
        <v>0</v>
      </c>
      <c r="P25" s="61"/>
      <c r="Q25" s="62"/>
      <c r="R25" s="58"/>
      <c r="S25" s="58"/>
      <c r="T25" s="59"/>
      <c r="U25" s="54" t="e">
        <f t="shared" si="2"/>
        <v>#DIV/0!</v>
      </c>
      <c r="V25" s="55">
        <f t="shared" si="3"/>
        <v>0</v>
      </c>
      <c r="W25" s="61"/>
      <c r="X25" s="62"/>
      <c r="Y25" s="58"/>
      <c r="Z25" s="58"/>
      <c r="AA25" s="59"/>
      <c r="AB25" s="54" t="e">
        <f t="shared" si="4"/>
        <v>#DIV/0!</v>
      </c>
      <c r="AC25" s="55">
        <f t="shared" si="5"/>
        <v>0</v>
      </c>
      <c r="AD25" s="61"/>
      <c r="AE25" s="62"/>
      <c r="AF25" s="58"/>
      <c r="AG25" s="58"/>
      <c r="AH25" s="59"/>
      <c r="AI25" s="54" t="e">
        <f t="shared" si="6"/>
        <v>#DIV/0!</v>
      </c>
      <c r="AJ25" s="55">
        <f t="shared" si="7"/>
        <v>0</v>
      </c>
      <c r="AK25" s="61"/>
      <c r="AL25" s="62"/>
      <c r="AM25" s="58"/>
      <c r="AN25" s="58"/>
      <c r="AO25" s="59"/>
      <c r="AP25" s="54" t="e">
        <f t="shared" si="8"/>
        <v>#DIV/0!</v>
      </c>
      <c r="AQ25" s="55">
        <f t="shared" si="9"/>
        <v>0</v>
      </c>
      <c r="AR25" s="61"/>
      <c r="AS25" s="62"/>
      <c r="AT25" s="58"/>
      <c r="AU25" s="58"/>
      <c r="AV25" s="59"/>
      <c r="AW25" s="54" t="e">
        <f t="shared" si="10"/>
        <v>#DIV/0!</v>
      </c>
      <c r="AX25" s="55">
        <f t="shared" si="11"/>
        <v>0</v>
      </c>
      <c r="AY25" s="61"/>
      <c r="AZ25" s="62"/>
      <c r="BA25" s="58"/>
      <c r="BB25" s="58"/>
      <c r="BC25" s="59"/>
      <c r="BD25" s="54" t="e">
        <f t="shared" si="12"/>
        <v>#DIV/0!</v>
      </c>
      <c r="BE25" s="55">
        <f t="shared" si="13"/>
        <v>0</v>
      </c>
      <c r="BF25" s="61"/>
      <c r="BG25" s="62"/>
      <c r="BH25" s="58"/>
      <c r="BI25" s="58"/>
      <c r="BJ25" s="59"/>
      <c r="BK25" s="54" t="e">
        <f t="shared" si="14"/>
        <v>#DIV/0!</v>
      </c>
      <c r="BL25" s="55">
        <f t="shared" si="15"/>
        <v>0</v>
      </c>
      <c r="BM25" s="61"/>
      <c r="BN25" s="62"/>
      <c r="BO25" s="58"/>
      <c r="BP25" s="58"/>
      <c r="BQ25" s="59"/>
      <c r="BR25" s="54" t="e">
        <f t="shared" si="16"/>
        <v>#DIV/0!</v>
      </c>
      <c r="BS25" s="55">
        <f t="shared" si="17"/>
        <v>0</v>
      </c>
      <c r="BT25" s="61"/>
      <c r="BU25" s="62"/>
      <c r="BV25" s="58"/>
      <c r="BW25" s="58"/>
      <c r="BX25" s="59"/>
      <c r="BY25" s="54" t="e">
        <f t="shared" si="18"/>
        <v>#DIV/0!</v>
      </c>
      <c r="BZ25" s="55">
        <f t="shared" si="19"/>
        <v>0</v>
      </c>
      <c r="CA25" s="61"/>
      <c r="CB25" s="62"/>
      <c r="CC25" s="58"/>
      <c r="CD25" s="58"/>
      <c r="CE25" s="59"/>
      <c r="CF25" s="54" t="e">
        <f t="shared" si="20"/>
        <v>#DIV/0!</v>
      </c>
      <c r="CG25" s="55">
        <f t="shared" si="21"/>
        <v>0</v>
      </c>
      <c r="CH25" s="61"/>
      <c r="CI25" s="62"/>
      <c r="CJ25" s="58"/>
      <c r="CK25" s="58"/>
      <c r="CL25" s="59"/>
      <c r="CM25" s="54" t="e">
        <f t="shared" si="22"/>
        <v>#DIV/0!</v>
      </c>
      <c r="CN25" s="55">
        <f t="shared" si="23"/>
        <v>0</v>
      </c>
      <c r="CO25" s="61"/>
      <c r="CP25" s="62"/>
      <c r="CQ25" s="58"/>
      <c r="CR25" s="58"/>
      <c r="CS25" s="59"/>
      <c r="CT25" s="54" t="e">
        <f t="shared" si="24"/>
        <v>#DIV/0!</v>
      </c>
      <c r="CU25" s="55">
        <f t="shared" si="25"/>
        <v>0</v>
      </c>
      <c r="CV25" s="61"/>
      <c r="CW25" s="62"/>
      <c r="CX25" s="58"/>
      <c r="CY25" s="58"/>
      <c r="CZ25" s="59"/>
      <c r="DA25" s="54" t="e">
        <f t="shared" si="26"/>
        <v>#DIV/0!</v>
      </c>
      <c r="DB25" s="55">
        <f t="shared" si="27"/>
        <v>0</v>
      </c>
      <c r="DC25" s="61"/>
      <c r="DD25" s="62"/>
      <c r="DE25" s="58"/>
      <c r="DF25" s="58"/>
      <c r="DG25" s="59"/>
      <c r="DH25" s="54" t="e">
        <f t="shared" si="28"/>
        <v>#DIV/0!</v>
      </c>
      <c r="DI25" s="55">
        <f t="shared" si="29"/>
        <v>0</v>
      </c>
      <c r="DJ25" s="61"/>
      <c r="DK25" s="62"/>
      <c r="DL25" s="58"/>
      <c r="DM25" s="58"/>
      <c r="DN25" s="59"/>
      <c r="DO25" s="54" t="e">
        <f t="shared" si="30"/>
        <v>#DIV/0!</v>
      </c>
      <c r="DP25" s="55">
        <f t="shared" si="31"/>
        <v>0</v>
      </c>
      <c r="DQ25" s="61"/>
      <c r="DR25" s="62"/>
      <c r="DS25" s="58"/>
      <c r="DT25" s="58"/>
      <c r="DU25" s="59"/>
      <c r="DV25" s="54" t="e">
        <f t="shared" si="32"/>
        <v>#DIV/0!</v>
      </c>
      <c r="DW25" s="55">
        <f t="shared" si="33"/>
        <v>0</v>
      </c>
      <c r="DX25" s="61"/>
      <c r="DY25" s="62"/>
      <c r="DZ25" s="58"/>
      <c r="EA25" s="58"/>
      <c r="EB25" s="59"/>
      <c r="EC25" s="54" t="e">
        <f t="shared" si="34"/>
        <v>#DIV/0!</v>
      </c>
      <c r="ED25" s="55">
        <f t="shared" si="35"/>
        <v>0</v>
      </c>
      <c r="EE25" s="61"/>
      <c r="EF25" s="62"/>
      <c r="EG25" s="58"/>
      <c r="EH25" s="58"/>
      <c r="EI25" s="59"/>
      <c r="EJ25" s="54" t="e">
        <f t="shared" si="36"/>
        <v>#DIV/0!</v>
      </c>
      <c r="EK25" s="55">
        <f t="shared" si="37"/>
        <v>0</v>
      </c>
      <c r="EL25" s="61"/>
      <c r="EM25" s="62"/>
      <c r="EN25" s="58"/>
      <c r="EO25" s="58"/>
      <c r="EP25" s="59"/>
      <c r="EQ25" s="54" t="e">
        <f t="shared" si="38"/>
        <v>#DIV/0!</v>
      </c>
      <c r="ER25" s="55">
        <f t="shared" si="39"/>
        <v>0</v>
      </c>
      <c r="ES25" s="61"/>
      <c r="ET25" s="62"/>
      <c r="EU25" s="58"/>
      <c r="EV25" s="58"/>
      <c r="EW25" s="59"/>
      <c r="EX25" s="54" t="e">
        <f t="shared" si="40"/>
        <v>#DIV/0!</v>
      </c>
      <c r="EY25" s="55">
        <f t="shared" si="41"/>
        <v>0</v>
      </c>
      <c r="EZ25" s="61"/>
      <c r="FA25" s="62"/>
      <c r="FB25" s="58"/>
      <c r="FC25" s="58"/>
      <c r="FD25" s="59"/>
      <c r="FE25" s="54" t="e">
        <f t="shared" si="42"/>
        <v>#DIV/0!</v>
      </c>
      <c r="FF25" s="55">
        <f t="shared" si="43"/>
        <v>0</v>
      </c>
      <c r="FG25" s="61"/>
      <c r="FH25" s="62"/>
      <c r="FI25" s="58"/>
      <c r="FJ25" s="58"/>
      <c r="FK25" s="59"/>
      <c r="FL25" s="54" t="e">
        <f t="shared" si="44"/>
        <v>#DIV/0!</v>
      </c>
      <c r="FM25" s="55">
        <f t="shared" si="45"/>
        <v>0</v>
      </c>
      <c r="FN25" s="61"/>
      <c r="FO25" s="62"/>
      <c r="FP25" s="58"/>
      <c r="FQ25" s="58"/>
      <c r="FR25" s="59"/>
      <c r="FS25" s="54" t="e">
        <f t="shared" si="46"/>
        <v>#DIV/0!</v>
      </c>
      <c r="FT25" s="55">
        <f t="shared" si="47"/>
        <v>0</v>
      </c>
      <c r="FU25" s="61"/>
      <c r="FV25" s="62"/>
      <c r="FW25" s="58"/>
      <c r="FX25" s="58"/>
      <c r="FY25" s="59"/>
      <c r="FZ25" s="54" t="e">
        <f t="shared" si="48"/>
        <v>#DIV/0!</v>
      </c>
      <c r="GA25" s="55">
        <f t="shared" si="49"/>
        <v>0</v>
      </c>
      <c r="GB25" s="61"/>
      <c r="GC25" s="62"/>
      <c r="GD25" s="58"/>
      <c r="GE25" s="58"/>
      <c r="GF25" s="59"/>
      <c r="GG25" s="54" t="e">
        <f t="shared" si="50"/>
        <v>#DIV/0!</v>
      </c>
      <c r="GH25" s="55">
        <f t="shared" si="51"/>
        <v>0</v>
      </c>
      <c r="GI25" s="61"/>
      <c r="GJ25" s="62"/>
      <c r="GK25" s="58"/>
      <c r="GL25" s="58"/>
      <c r="GM25" s="59"/>
      <c r="GN25" s="54" t="e">
        <f t="shared" si="52"/>
        <v>#DIV/0!</v>
      </c>
      <c r="GO25" s="55">
        <f t="shared" si="53"/>
        <v>0</v>
      </c>
      <c r="GP25" s="61"/>
      <c r="GQ25" s="62"/>
      <c r="GR25" s="58"/>
      <c r="GS25" s="58"/>
      <c r="GT25" s="59"/>
      <c r="GU25" s="54" t="e">
        <f t="shared" si="54"/>
        <v>#DIV/0!</v>
      </c>
      <c r="GV25" s="55">
        <f t="shared" si="55"/>
        <v>0</v>
      </c>
    </row>
    <row r="26" spans="1:204" s="60" customFormat="1">
      <c r="A26" s="57">
        <v>23</v>
      </c>
      <c r="B26" s="61"/>
      <c r="C26" s="62"/>
      <c r="D26" s="58"/>
      <c r="E26" s="58"/>
      <c r="F26" s="59"/>
      <c r="G26" s="54" t="e">
        <f t="shared" si="57"/>
        <v>#DIV/0!</v>
      </c>
      <c r="H26" s="55">
        <f t="shared" si="56"/>
        <v>0</v>
      </c>
      <c r="I26" s="61"/>
      <c r="J26" s="62"/>
      <c r="K26" s="58"/>
      <c r="L26" s="58"/>
      <c r="M26" s="59"/>
      <c r="N26" s="54" t="e">
        <f t="shared" si="0"/>
        <v>#DIV/0!</v>
      </c>
      <c r="O26" s="55">
        <f t="shared" si="1"/>
        <v>0</v>
      </c>
      <c r="P26" s="61"/>
      <c r="Q26" s="62"/>
      <c r="R26" s="58"/>
      <c r="S26" s="58"/>
      <c r="T26" s="59"/>
      <c r="U26" s="54" t="e">
        <f t="shared" si="2"/>
        <v>#DIV/0!</v>
      </c>
      <c r="V26" s="55">
        <f t="shared" si="3"/>
        <v>0</v>
      </c>
      <c r="W26" s="61"/>
      <c r="X26" s="62"/>
      <c r="Y26" s="58"/>
      <c r="Z26" s="58"/>
      <c r="AA26" s="59"/>
      <c r="AB26" s="54" t="e">
        <f t="shared" si="4"/>
        <v>#DIV/0!</v>
      </c>
      <c r="AC26" s="55">
        <f t="shared" si="5"/>
        <v>0</v>
      </c>
      <c r="AD26" s="61"/>
      <c r="AE26" s="62"/>
      <c r="AF26" s="58"/>
      <c r="AG26" s="58"/>
      <c r="AH26" s="59"/>
      <c r="AI26" s="54" t="e">
        <f t="shared" si="6"/>
        <v>#DIV/0!</v>
      </c>
      <c r="AJ26" s="55">
        <f t="shared" si="7"/>
        <v>0</v>
      </c>
      <c r="AK26" s="61"/>
      <c r="AL26" s="62"/>
      <c r="AM26" s="58"/>
      <c r="AN26" s="58"/>
      <c r="AO26" s="59"/>
      <c r="AP26" s="54" t="e">
        <f t="shared" si="8"/>
        <v>#DIV/0!</v>
      </c>
      <c r="AQ26" s="55">
        <f t="shared" si="9"/>
        <v>0</v>
      </c>
      <c r="AR26" s="61"/>
      <c r="AS26" s="62"/>
      <c r="AT26" s="58"/>
      <c r="AU26" s="58"/>
      <c r="AV26" s="59"/>
      <c r="AW26" s="54" t="e">
        <f t="shared" si="10"/>
        <v>#DIV/0!</v>
      </c>
      <c r="AX26" s="55">
        <f t="shared" si="11"/>
        <v>0</v>
      </c>
      <c r="AY26" s="61"/>
      <c r="AZ26" s="62"/>
      <c r="BA26" s="58"/>
      <c r="BB26" s="58"/>
      <c r="BC26" s="59"/>
      <c r="BD26" s="54" t="e">
        <f t="shared" si="12"/>
        <v>#DIV/0!</v>
      </c>
      <c r="BE26" s="55">
        <f t="shared" si="13"/>
        <v>0</v>
      </c>
      <c r="BF26" s="61"/>
      <c r="BG26" s="62"/>
      <c r="BH26" s="58"/>
      <c r="BI26" s="58"/>
      <c r="BJ26" s="59"/>
      <c r="BK26" s="54" t="e">
        <f t="shared" si="14"/>
        <v>#DIV/0!</v>
      </c>
      <c r="BL26" s="55">
        <f t="shared" si="15"/>
        <v>0</v>
      </c>
      <c r="BM26" s="61"/>
      <c r="BN26" s="62"/>
      <c r="BO26" s="58"/>
      <c r="BP26" s="58"/>
      <c r="BQ26" s="59"/>
      <c r="BR26" s="54" t="e">
        <f t="shared" si="16"/>
        <v>#DIV/0!</v>
      </c>
      <c r="BS26" s="55">
        <f t="shared" si="17"/>
        <v>0</v>
      </c>
      <c r="BT26" s="61"/>
      <c r="BU26" s="62"/>
      <c r="BV26" s="58"/>
      <c r="BW26" s="58"/>
      <c r="BX26" s="59"/>
      <c r="BY26" s="54" t="e">
        <f t="shared" si="18"/>
        <v>#DIV/0!</v>
      </c>
      <c r="BZ26" s="55">
        <f t="shared" si="19"/>
        <v>0</v>
      </c>
      <c r="CA26" s="61"/>
      <c r="CB26" s="62"/>
      <c r="CC26" s="58"/>
      <c r="CD26" s="58"/>
      <c r="CE26" s="59"/>
      <c r="CF26" s="54" t="e">
        <f t="shared" si="20"/>
        <v>#DIV/0!</v>
      </c>
      <c r="CG26" s="55">
        <f t="shared" si="21"/>
        <v>0</v>
      </c>
      <c r="CH26" s="61"/>
      <c r="CI26" s="62"/>
      <c r="CJ26" s="58"/>
      <c r="CK26" s="58"/>
      <c r="CL26" s="59"/>
      <c r="CM26" s="54" t="e">
        <f t="shared" si="22"/>
        <v>#DIV/0!</v>
      </c>
      <c r="CN26" s="55">
        <f t="shared" si="23"/>
        <v>0</v>
      </c>
      <c r="CO26" s="61"/>
      <c r="CP26" s="62"/>
      <c r="CQ26" s="58"/>
      <c r="CR26" s="58"/>
      <c r="CS26" s="59"/>
      <c r="CT26" s="54" t="e">
        <f t="shared" si="24"/>
        <v>#DIV/0!</v>
      </c>
      <c r="CU26" s="55">
        <f t="shared" si="25"/>
        <v>0</v>
      </c>
      <c r="CV26" s="61"/>
      <c r="CW26" s="62"/>
      <c r="CX26" s="58"/>
      <c r="CY26" s="58"/>
      <c r="CZ26" s="59"/>
      <c r="DA26" s="54" t="e">
        <f t="shared" si="26"/>
        <v>#DIV/0!</v>
      </c>
      <c r="DB26" s="55">
        <f t="shared" si="27"/>
        <v>0</v>
      </c>
      <c r="DC26" s="61"/>
      <c r="DD26" s="62"/>
      <c r="DE26" s="58"/>
      <c r="DF26" s="58"/>
      <c r="DG26" s="59"/>
      <c r="DH26" s="54" t="e">
        <f t="shared" si="28"/>
        <v>#DIV/0!</v>
      </c>
      <c r="DI26" s="55">
        <f t="shared" si="29"/>
        <v>0</v>
      </c>
      <c r="DJ26" s="61"/>
      <c r="DK26" s="62"/>
      <c r="DL26" s="58"/>
      <c r="DM26" s="58"/>
      <c r="DN26" s="59"/>
      <c r="DO26" s="54" t="e">
        <f t="shared" si="30"/>
        <v>#DIV/0!</v>
      </c>
      <c r="DP26" s="55">
        <f t="shared" si="31"/>
        <v>0</v>
      </c>
      <c r="DQ26" s="61"/>
      <c r="DR26" s="62"/>
      <c r="DS26" s="58"/>
      <c r="DT26" s="58"/>
      <c r="DU26" s="59"/>
      <c r="DV26" s="54" t="e">
        <f t="shared" si="32"/>
        <v>#DIV/0!</v>
      </c>
      <c r="DW26" s="55">
        <f t="shared" si="33"/>
        <v>0</v>
      </c>
      <c r="DX26" s="61"/>
      <c r="DY26" s="62"/>
      <c r="DZ26" s="58"/>
      <c r="EA26" s="58"/>
      <c r="EB26" s="59"/>
      <c r="EC26" s="54" t="e">
        <f t="shared" si="34"/>
        <v>#DIV/0!</v>
      </c>
      <c r="ED26" s="55">
        <f t="shared" si="35"/>
        <v>0</v>
      </c>
      <c r="EE26" s="61"/>
      <c r="EF26" s="62"/>
      <c r="EG26" s="58"/>
      <c r="EH26" s="58"/>
      <c r="EI26" s="59"/>
      <c r="EJ26" s="54" t="e">
        <f t="shared" si="36"/>
        <v>#DIV/0!</v>
      </c>
      <c r="EK26" s="55">
        <f t="shared" si="37"/>
        <v>0</v>
      </c>
      <c r="EL26" s="61"/>
      <c r="EM26" s="62"/>
      <c r="EN26" s="58"/>
      <c r="EO26" s="58"/>
      <c r="EP26" s="59"/>
      <c r="EQ26" s="54" t="e">
        <f t="shared" si="38"/>
        <v>#DIV/0!</v>
      </c>
      <c r="ER26" s="55">
        <f t="shared" si="39"/>
        <v>0</v>
      </c>
      <c r="ES26" s="61"/>
      <c r="ET26" s="62"/>
      <c r="EU26" s="58"/>
      <c r="EV26" s="58"/>
      <c r="EW26" s="59"/>
      <c r="EX26" s="54" t="e">
        <f t="shared" si="40"/>
        <v>#DIV/0!</v>
      </c>
      <c r="EY26" s="55">
        <f t="shared" si="41"/>
        <v>0</v>
      </c>
      <c r="EZ26" s="61"/>
      <c r="FA26" s="62"/>
      <c r="FB26" s="58"/>
      <c r="FC26" s="58"/>
      <c r="FD26" s="59"/>
      <c r="FE26" s="54" t="e">
        <f t="shared" si="42"/>
        <v>#DIV/0!</v>
      </c>
      <c r="FF26" s="55">
        <f t="shared" si="43"/>
        <v>0</v>
      </c>
      <c r="FG26" s="61"/>
      <c r="FH26" s="62"/>
      <c r="FI26" s="58"/>
      <c r="FJ26" s="58"/>
      <c r="FK26" s="59"/>
      <c r="FL26" s="54" t="e">
        <f t="shared" si="44"/>
        <v>#DIV/0!</v>
      </c>
      <c r="FM26" s="55">
        <f t="shared" si="45"/>
        <v>0</v>
      </c>
      <c r="FN26" s="61"/>
      <c r="FO26" s="62"/>
      <c r="FP26" s="58"/>
      <c r="FQ26" s="58"/>
      <c r="FR26" s="59"/>
      <c r="FS26" s="54" t="e">
        <f t="shared" si="46"/>
        <v>#DIV/0!</v>
      </c>
      <c r="FT26" s="55">
        <f t="shared" si="47"/>
        <v>0</v>
      </c>
      <c r="FU26" s="61"/>
      <c r="FV26" s="62"/>
      <c r="FW26" s="58"/>
      <c r="FX26" s="58"/>
      <c r="FY26" s="59"/>
      <c r="FZ26" s="54" t="e">
        <f t="shared" si="48"/>
        <v>#DIV/0!</v>
      </c>
      <c r="GA26" s="55">
        <f t="shared" si="49"/>
        <v>0</v>
      </c>
      <c r="GB26" s="61"/>
      <c r="GC26" s="62"/>
      <c r="GD26" s="58"/>
      <c r="GE26" s="58"/>
      <c r="GF26" s="59"/>
      <c r="GG26" s="54" t="e">
        <f t="shared" si="50"/>
        <v>#DIV/0!</v>
      </c>
      <c r="GH26" s="55">
        <f t="shared" si="51"/>
        <v>0</v>
      </c>
      <c r="GI26" s="61"/>
      <c r="GJ26" s="62"/>
      <c r="GK26" s="58"/>
      <c r="GL26" s="58"/>
      <c r="GM26" s="59"/>
      <c r="GN26" s="54" t="e">
        <f t="shared" si="52"/>
        <v>#DIV/0!</v>
      </c>
      <c r="GO26" s="55">
        <f t="shared" si="53"/>
        <v>0</v>
      </c>
      <c r="GP26" s="61"/>
      <c r="GQ26" s="62"/>
      <c r="GR26" s="58"/>
      <c r="GS26" s="58"/>
      <c r="GT26" s="59"/>
      <c r="GU26" s="54" t="e">
        <f t="shared" si="54"/>
        <v>#DIV/0!</v>
      </c>
      <c r="GV26" s="55">
        <f t="shared" si="55"/>
        <v>0</v>
      </c>
    </row>
    <row r="27" spans="1:204" s="60" customFormat="1">
      <c r="A27" s="57">
        <v>24</v>
      </c>
      <c r="B27" s="61"/>
      <c r="C27" s="62"/>
      <c r="D27" s="58"/>
      <c r="E27" s="58"/>
      <c r="F27" s="59"/>
      <c r="G27" s="54" t="e">
        <f t="shared" si="57"/>
        <v>#DIV/0!</v>
      </c>
      <c r="H27" s="55">
        <f t="shared" si="56"/>
        <v>0</v>
      </c>
      <c r="I27" s="61"/>
      <c r="J27" s="62"/>
      <c r="K27" s="58"/>
      <c r="L27" s="58"/>
      <c r="M27" s="59"/>
      <c r="N27" s="54" t="e">
        <f t="shared" si="0"/>
        <v>#DIV/0!</v>
      </c>
      <c r="O27" s="55">
        <f t="shared" si="1"/>
        <v>0</v>
      </c>
      <c r="P27" s="61"/>
      <c r="Q27" s="62"/>
      <c r="R27" s="58"/>
      <c r="S27" s="58"/>
      <c r="T27" s="59"/>
      <c r="U27" s="54" t="e">
        <f t="shared" si="2"/>
        <v>#DIV/0!</v>
      </c>
      <c r="V27" s="55">
        <f t="shared" si="3"/>
        <v>0</v>
      </c>
      <c r="W27" s="61"/>
      <c r="X27" s="62"/>
      <c r="Y27" s="58"/>
      <c r="Z27" s="58"/>
      <c r="AA27" s="59"/>
      <c r="AB27" s="54" t="e">
        <f t="shared" si="4"/>
        <v>#DIV/0!</v>
      </c>
      <c r="AC27" s="55">
        <f t="shared" si="5"/>
        <v>0</v>
      </c>
      <c r="AD27" s="61"/>
      <c r="AE27" s="62"/>
      <c r="AF27" s="58"/>
      <c r="AG27" s="58"/>
      <c r="AH27" s="59"/>
      <c r="AI27" s="54" t="e">
        <f t="shared" si="6"/>
        <v>#DIV/0!</v>
      </c>
      <c r="AJ27" s="55">
        <f t="shared" si="7"/>
        <v>0</v>
      </c>
      <c r="AK27" s="61"/>
      <c r="AL27" s="62"/>
      <c r="AM27" s="58"/>
      <c r="AN27" s="58"/>
      <c r="AO27" s="59"/>
      <c r="AP27" s="54" t="e">
        <f t="shared" si="8"/>
        <v>#DIV/0!</v>
      </c>
      <c r="AQ27" s="55">
        <f t="shared" si="9"/>
        <v>0</v>
      </c>
      <c r="AR27" s="61"/>
      <c r="AS27" s="62"/>
      <c r="AT27" s="58"/>
      <c r="AU27" s="58"/>
      <c r="AV27" s="59"/>
      <c r="AW27" s="54" t="e">
        <f t="shared" si="10"/>
        <v>#DIV/0!</v>
      </c>
      <c r="AX27" s="55">
        <f t="shared" si="11"/>
        <v>0</v>
      </c>
      <c r="AY27" s="61"/>
      <c r="AZ27" s="62"/>
      <c r="BA27" s="58"/>
      <c r="BB27" s="58"/>
      <c r="BC27" s="59"/>
      <c r="BD27" s="54" t="e">
        <f t="shared" si="12"/>
        <v>#DIV/0!</v>
      </c>
      <c r="BE27" s="55">
        <f t="shared" si="13"/>
        <v>0</v>
      </c>
      <c r="BF27" s="61"/>
      <c r="BG27" s="62"/>
      <c r="BH27" s="58"/>
      <c r="BI27" s="58"/>
      <c r="BJ27" s="59"/>
      <c r="BK27" s="54" t="e">
        <f t="shared" si="14"/>
        <v>#DIV/0!</v>
      </c>
      <c r="BL27" s="55">
        <f t="shared" si="15"/>
        <v>0</v>
      </c>
      <c r="BM27" s="61"/>
      <c r="BN27" s="62"/>
      <c r="BO27" s="58"/>
      <c r="BP27" s="58"/>
      <c r="BQ27" s="59"/>
      <c r="BR27" s="54" t="e">
        <f t="shared" si="16"/>
        <v>#DIV/0!</v>
      </c>
      <c r="BS27" s="55">
        <f t="shared" si="17"/>
        <v>0</v>
      </c>
      <c r="BT27" s="61"/>
      <c r="BU27" s="62"/>
      <c r="BV27" s="58"/>
      <c r="BW27" s="58"/>
      <c r="BX27" s="59"/>
      <c r="BY27" s="54" t="e">
        <f t="shared" si="18"/>
        <v>#DIV/0!</v>
      </c>
      <c r="BZ27" s="55">
        <f t="shared" si="19"/>
        <v>0</v>
      </c>
      <c r="CA27" s="61"/>
      <c r="CB27" s="62"/>
      <c r="CC27" s="58"/>
      <c r="CD27" s="58"/>
      <c r="CE27" s="59"/>
      <c r="CF27" s="54" t="e">
        <f t="shared" si="20"/>
        <v>#DIV/0!</v>
      </c>
      <c r="CG27" s="55">
        <f t="shared" si="21"/>
        <v>0</v>
      </c>
      <c r="CH27" s="61"/>
      <c r="CI27" s="62"/>
      <c r="CJ27" s="58"/>
      <c r="CK27" s="58"/>
      <c r="CL27" s="59"/>
      <c r="CM27" s="54" t="e">
        <f t="shared" si="22"/>
        <v>#DIV/0!</v>
      </c>
      <c r="CN27" s="55">
        <f t="shared" si="23"/>
        <v>0</v>
      </c>
      <c r="CO27" s="61"/>
      <c r="CP27" s="62"/>
      <c r="CQ27" s="58"/>
      <c r="CR27" s="58"/>
      <c r="CS27" s="59"/>
      <c r="CT27" s="54" t="e">
        <f t="shared" si="24"/>
        <v>#DIV/0!</v>
      </c>
      <c r="CU27" s="55">
        <f t="shared" si="25"/>
        <v>0</v>
      </c>
      <c r="CV27" s="61"/>
      <c r="CW27" s="62"/>
      <c r="CX27" s="58"/>
      <c r="CY27" s="58"/>
      <c r="CZ27" s="59"/>
      <c r="DA27" s="54" t="e">
        <f t="shared" si="26"/>
        <v>#DIV/0!</v>
      </c>
      <c r="DB27" s="55">
        <f t="shared" si="27"/>
        <v>0</v>
      </c>
      <c r="DC27" s="61"/>
      <c r="DD27" s="62"/>
      <c r="DE27" s="58"/>
      <c r="DF27" s="58"/>
      <c r="DG27" s="59"/>
      <c r="DH27" s="54" t="e">
        <f t="shared" si="28"/>
        <v>#DIV/0!</v>
      </c>
      <c r="DI27" s="55">
        <f t="shared" si="29"/>
        <v>0</v>
      </c>
      <c r="DJ27" s="61"/>
      <c r="DK27" s="62"/>
      <c r="DL27" s="58"/>
      <c r="DM27" s="58"/>
      <c r="DN27" s="59"/>
      <c r="DO27" s="54" t="e">
        <f t="shared" si="30"/>
        <v>#DIV/0!</v>
      </c>
      <c r="DP27" s="55">
        <f t="shared" si="31"/>
        <v>0</v>
      </c>
      <c r="DQ27" s="61"/>
      <c r="DR27" s="62"/>
      <c r="DS27" s="58"/>
      <c r="DT27" s="58"/>
      <c r="DU27" s="59"/>
      <c r="DV27" s="54" t="e">
        <f t="shared" si="32"/>
        <v>#DIV/0!</v>
      </c>
      <c r="DW27" s="55">
        <f t="shared" si="33"/>
        <v>0</v>
      </c>
      <c r="DX27" s="61"/>
      <c r="DY27" s="62"/>
      <c r="DZ27" s="58"/>
      <c r="EA27" s="58"/>
      <c r="EB27" s="59"/>
      <c r="EC27" s="54" t="e">
        <f t="shared" si="34"/>
        <v>#DIV/0!</v>
      </c>
      <c r="ED27" s="55">
        <f t="shared" si="35"/>
        <v>0</v>
      </c>
      <c r="EE27" s="61"/>
      <c r="EF27" s="62"/>
      <c r="EG27" s="58"/>
      <c r="EH27" s="58"/>
      <c r="EI27" s="59"/>
      <c r="EJ27" s="54" t="e">
        <f t="shared" si="36"/>
        <v>#DIV/0!</v>
      </c>
      <c r="EK27" s="55">
        <f t="shared" si="37"/>
        <v>0</v>
      </c>
      <c r="EL27" s="61"/>
      <c r="EM27" s="62"/>
      <c r="EN27" s="58"/>
      <c r="EO27" s="58"/>
      <c r="EP27" s="59"/>
      <c r="EQ27" s="54" t="e">
        <f t="shared" si="38"/>
        <v>#DIV/0!</v>
      </c>
      <c r="ER27" s="55">
        <f t="shared" si="39"/>
        <v>0</v>
      </c>
      <c r="ES27" s="61"/>
      <c r="ET27" s="62"/>
      <c r="EU27" s="58"/>
      <c r="EV27" s="58"/>
      <c r="EW27" s="59"/>
      <c r="EX27" s="54" t="e">
        <f t="shared" si="40"/>
        <v>#DIV/0!</v>
      </c>
      <c r="EY27" s="55">
        <f t="shared" si="41"/>
        <v>0</v>
      </c>
      <c r="EZ27" s="61"/>
      <c r="FA27" s="62"/>
      <c r="FB27" s="58"/>
      <c r="FC27" s="58"/>
      <c r="FD27" s="59"/>
      <c r="FE27" s="54" t="e">
        <f t="shared" si="42"/>
        <v>#DIV/0!</v>
      </c>
      <c r="FF27" s="55">
        <f t="shared" si="43"/>
        <v>0</v>
      </c>
      <c r="FG27" s="61"/>
      <c r="FH27" s="62"/>
      <c r="FI27" s="58"/>
      <c r="FJ27" s="58"/>
      <c r="FK27" s="59"/>
      <c r="FL27" s="54" t="e">
        <f t="shared" si="44"/>
        <v>#DIV/0!</v>
      </c>
      <c r="FM27" s="55">
        <f t="shared" si="45"/>
        <v>0</v>
      </c>
      <c r="FN27" s="61"/>
      <c r="FO27" s="62"/>
      <c r="FP27" s="58"/>
      <c r="FQ27" s="58"/>
      <c r="FR27" s="59"/>
      <c r="FS27" s="54" t="e">
        <f t="shared" si="46"/>
        <v>#DIV/0!</v>
      </c>
      <c r="FT27" s="55">
        <f t="shared" si="47"/>
        <v>0</v>
      </c>
      <c r="FU27" s="61"/>
      <c r="FV27" s="62"/>
      <c r="FW27" s="58"/>
      <c r="FX27" s="58"/>
      <c r="FY27" s="59"/>
      <c r="FZ27" s="54" t="e">
        <f t="shared" si="48"/>
        <v>#DIV/0!</v>
      </c>
      <c r="GA27" s="55">
        <f t="shared" si="49"/>
        <v>0</v>
      </c>
      <c r="GB27" s="61"/>
      <c r="GC27" s="62"/>
      <c r="GD27" s="58"/>
      <c r="GE27" s="58"/>
      <c r="GF27" s="59"/>
      <c r="GG27" s="54" t="e">
        <f t="shared" si="50"/>
        <v>#DIV/0!</v>
      </c>
      <c r="GH27" s="55">
        <f t="shared" si="51"/>
        <v>0</v>
      </c>
      <c r="GI27" s="61"/>
      <c r="GJ27" s="62"/>
      <c r="GK27" s="58"/>
      <c r="GL27" s="58"/>
      <c r="GM27" s="59"/>
      <c r="GN27" s="54" t="e">
        <f t="shared" si="52"/>
        <v>#DIV/0!</v>
      </c>
      <c r="GO27" s="55">
        <f t="shared" si="53"/>
        <v>0</v>
      </c>
      <c r="GP27" s="61"/>
      <c r="GQ27" s="62"/>
      <c r="GR27" s="58"/>
      <c r="GS27" s="58"/>
      <c r="GT27" s="59"/>
      <c r="GU27" s="54" t="e">
        <f t="shared" si="54"/>
        <v>#DIV/0!</v>
      </c>
      <c r="GV27" s="55">
        <f t="shared" si="55"/>
        <v>0</v>
      </c>
    </row>
    <row r="28" spans="1:204" s="60" customFormat="1">
      <c r="A28" s="57">
        <v>25</v>
      </c>
      <c r="B28" s="61"/>
      <c r="C28" s="62"/>
      <c r="D28" s="58"/>
      <c r="E28" s="58"/>
      <c r="F28" s="59"/>
      <c r="G28" s="54" t="e">
        <f t="shared" si="57"/>
        <v>#DIV/0!</v>
      </c>
      <c r="H28" s="55">
        <f t="shared" si="56"/>
        <v>0</v>
      </c>
      <c r="I28" s="61"/>
      <c r="J28" s="62"/>
      <c r="K28" s="58"/>
      <c r="L28" s="58"/>
      <c r="M28" s="59"/>
      <c r="N28" s="54" t="e">
        <f t="shared" si="0"/>
        <v>#DIV/0!</v>
      </c>
      <c r="O28" s="55">
        <f t="shared" si="1"/>
        <v>0</v>
      </c>
      <c r="P28" s="61"/>
      <c r="Q28" s="62"/>
      <c r="R28" s="58"/>
      <c r="S28" s="58"/>
      <c r="T28" s="59"/>
      <c r="U28" s="54" t="e">
        <f t="shared" si="2"/>
        <v>#DIV/0!</v>
      </c>
      <c r="V28" s="55">
        <f t="shared" si="3"/>
        <v>0</v>
      </c>
      <c r="W28" s="61"/>
      <c r="X28" s="62"/>
      <c r="Y28" s="58"/>
      <c r="Z28" s="58"/>
      <c r="AA28" s="59"/>
      <c r="AB28" s="54" t="e">
        <f t="shared" si="4"/>
        <v>#DIV/0!</v>
      </c>
      <c r="AC28" s="55">
        <f t="shared" si="5"/>
        <v>0</v>
      </c>
      <c r="AD28" s="61"/>
      <c r="AE28" s="62"/>
      <c r="AF28" s="58"/>
      <c r="AG28" s="58"/>
      <c r="AH28" s="59"/>
      <c r="AI28" s="54" t="e">
        <f t="shared" si="6"/>
        <v>#DIV/0!</v>
      </c>
      <c r="AJ28" s="55">
        <f t="shared" si="7"/>
        <v>0</v>
      </c>
      <c r="AK28" s="61"/>
      <c r="AL28" s="62"/>
      <c r="AM28" s="58"/>
      <c r="AN28" s="58"/>
      <c r="AO28" s="59"/>
      <c r="AP28" s="54" t="e">
        <f t="shared" si="8"/>
        <v>#DIV/0!</v>
      </c>
      <c r="AQ28" s="55">
        <f t="shared" si="9"/>
        <v>0</v>
      </c>
      <c r="AR28" s="61"/>
      <c r="AS28" s="62"/>
      <c r="AT28" s="58"/>
      <c r="AU28" s="58"/>
      <c r="AV28" s="59"/>
      <c r="AW28" s="54" t="e">
        <f t="shared" si="10"/>
        <v>#DIV/0!</v>
      </c>
      <c r="AX28" s="55">
        <f t="shared" si="11"/>
        <v>0</v>
      </c>
      <c r="AY28" s="61"/>
      <c r="AZ28" s="62"/>
      <c r="BA28" s="58"/>
      <c r="BB28" s="58"/>
      <c r="BC28" s="59"/>
      <c r="BD28" s="54" t="e">
        <f t="shared" si="12"/>
        <v>#DIV/0!</v>
      </c>
      <c r="BE28" s="55">
        <f t="shared" si="13"/>
        <v>0</v>
      </c>
      <c r="BF28" s="61"/>
      <c r="BG28" s="62"/>
      <c r="BH28" s="58"/>
      <c r="BI28" s="58"/>
      <c r="BJ28" s="59"/>
      <c r="BK28" s="54" t="e">
        <f t="shared" si="14"/>
        <v>#DIV/0!</v>
      </c>
      <c r="BL28" s="55">
        <f t="shared" si="15"/>
        <v>0</v>
      </c>
      <c r="BM28" s="61"/>
      <c r="BN28" s="62"/>
      <c r="BO28" s="58"/>
      <c r="BP28" s="58"/>
      <c r="BQ28" s="59"/>
      <c r="BR28" s="54" t="e">
        <f t="shared" si="16"/>
        <v>#DIV/0!</v>
      </c>
      <c r="BS28" s="55">
        <f t="shared" si="17"/>
        <v>0</v>
      </c>
      <c r="BT28" s="61"/>
      <c r="BU28" s="62"/>
      <c r="BV28" s="58"/>
      <c r="BW28" s="58"/>
      <c r="BX28" s="59"/>
      <c r="BY28" s="54" t="e">
        <f t="shared" si="18"/>
        <v>#DIV/0!</v>
      </c>
      <c r="BZ28" s="55">
        <f t="shared" si="19"/>
        <v>0</v>
      </c>
      <c r="CA28" s="61"/>
      <c r="CB28" s="62"/>
      <c r="CC28" s="58"/>
      <c r="CD28" s="58"/>
      <c r="CE28" s="59"/>
      <c r="CF28" s="54" t="e">
        <f t="shared" si="20"/>
        <v>#DIV/0!</v>
      </c>
      <c r="CG28" s="55">
        <f t="shared" si="21"/>
        <v>0</v>
      </c>
      <c r="CH28" s="61"/>
      <c r="CI28" s="62"/>
      <c r="CJ28" s="58"/>
      <c r="CK28" s="58"/>
      <c r="CL28" s="59"/>
      <c r="CM28" s="54" t="e">
        <f t="shared" si="22"/>
        <v>#DIV/0!</v>
      </c>
      <c r="CN28" s="55">
        <f t="shared" si="23"/>
        <v>0</v>
      </c>
      <c r="CO28" s="61"/>
      <c r="CP28" s="62"/>
      <c r="CQ28" s="58"/>
      <c r="CR28" s="58"/>
      <c r="CS28" s="59"/>
      <c r="CT28" s="54" t="e">
        <f t="shared" si="24"/>
        <v>#DIV/0!</v>
      </c>
      <c r="CU28" s="55">
        <f t="shared" si="25"/>
        <v>0</v>
      </c>
      <c r="CV28" s="61"/>
      <c r="CW28" s="62"/>
      <c r="CX28" s="58"/>
      <c r="CY28" s="58"/>
      <c r="CZ28" s="59"/>
      <c r="DA28" s="54" t="e">
        <f t="shared" si="26"/>
        <v>#DIV/0!</v>
      </c>
      <c r="DB28" s="55">
        <f t="shared" si="27"/>
        <v>0</v>
      </c>
      <c r="DC28" s="61"/>
      <c r="DD28" s="62"/>
      <c r="DE28" s="58"/>
      <c r="DF28" s="58"/>
      <c r="DG28" s="59"/>
      <c r="DH28" s="54" t="e">
        <f t="shared" si="28"/>
        <v>#DIV/0!</v>
      </c>
      <c r="DI28" s="55">
        <f t="shared" si="29"/>
        <v>0</v>
      </c>
      <c r="DJ28" s="61"/>
      <c r="DK28" s="62"/>
      <c r="DL28" s="58"/>
      <c r="DM28" s="58"/>
      <c r="DN28" s="59"/>
      <c r="DO28" s="54" t="e">
        <f t="shared" si="30"/>
        <v>#DIV/0!</v>
      </c>
      <c r="DP28" s="55">
        <f t="shared" si="31"/>
        <v>0</v>
      </c>
      <c r="DQ28" s="61"/>
      <c r="DR28" s="62"/>
      <c r="DS28" s="58"/>
      <c r="DT28" s="58"/>
      <c r="DU28" s="59"/>
      <c r="DV28" s="54" t="e">
        <f t="shared" si="32"/>
        <v>#DIV/0!</v>
      </c>
      <c r="DW28" s="55">
        <f t="shared" si="33"/>
        <v>0</v>
      </c>
      <c r="DX28" s="61"/>
      <c r="DY28" s="62"/>
      <c r="DZ28" s="58"/>
      <c r="EA28" s="58"/>
      <c r="EB28" s="59"/>
      <c r="EC28" s="54" t="e">
        <f t="shared" si="34"/>
        <v>#DIV/0!</v>
      </c>
      <c r="ED28" s="55">
        <f t="shared" si="35"/>
        <v>0</v>
      </c>
      <c r="EE28" s="61"/>
      <c r="EF28" s="62"/>
      <c r="EG28" s="58"/>
      <c r="EH28" s="58"/>
      <c r="EI28" s="59"/>
      <c r="EJ28" s="54" t="e">
        <f t="shared" si="36"/>
        <v>#DIV/0!</v>
      </c>
      <c r="EK28" s="55">
        <f t="shared" si="37"/>
        <v>0</v>
      </c>
      <c r="EL28" s="61"/>
      <c r="EM28" s="62"/>
      <c r="EN28" s="58"/>
      <c r="EO28" s="58"/>
      <c r="EP28" s="59"/>
      <c r="EQ28" s="54" t="e">
        <f t="shared" si="38"/>
        <v>#DIV/0!</v>
      </c>
      <c r="ER28" s="55">
        <f t="shared" si="39"/>
        <v>0</v>
      </c>
      <c r="ES28" s="61"/>
      <c r="ET28" s="62"/>
      <c r="EU28" s="58"/>
      <c r="EV28" s="58"/>
      <c r="EW28" s="59"/>
      <c r="EX28" s="54" t="e">
        <f t="shared" si="40"/>
        <v>#DIV/0!</v>
      </c>
      <c r="EY28" s="55">
        <f t="shared" si="41"/>
        <v>0</v>
      </c>
      <c r="EZ28" s="61"/>
      <c r="FA28" s="62"/>
      <c r="FB28" s="58"/>
      <c r="FC28" s="58"/>
      <c r="FD28" s="59"/>
      <c r="FE28" s="54" t="e">
        <f t="shared" si="42"/>
        <v>#DIV/0!</v>
      </c>
      <c r="FF28" s="55">
        <f t="shared" si="43"/>
        <v>0</v>
      </c>
      <c r="FG28" s="61"/>
      <c r="FH28" s="62"/>
      <c r="FI28" s="58"/>
      <c r="FJ28" s="58"/>
      <c r="FK28" s="59"/>
      <c r="FL28" s="54" t="e">
        <f t="shared" si="44"/>
        <v>#DIV/0!</v>
      </c>
      <c r="FM28" s="55">
        <f t="shared" si="45"/>
        <v>0</v>
      </c>
      <c r="FN28" s="61"/>
      <c r="FO28" s="62"/>
      <c r="FP28" s="58"/>
      <c r="FQ28" s="58"/>
      <c r="FR28" s="59"/>
      <c r="FS28" s="54" t="e">
        <f t="shared" si="46"/>
        <v>#DIV/0!</v>
      </c>
      <c r="FT28" s="55">
        <f t="shared" si="47"/>
        <v>0</v>
      </c>
      <c r="FU28" s="61"/>
      <c r="FV28" s="62"/>
      <c r="FW28" s="58"/>
      <c r="FX28" s="58"/>
      <c r="FY28" s="59"/>
      <c r="FZ28" s="54" t="e">
        <f t="shared" si="48"/>
        <v>#DIV/0!</v>
      </c>
      <c r="GA28" s="55">
        <f t="shared" si="49"/>
        <v>0</v>
      </c>
      <c r="GB28" s="61"/>
      <c r="GC28" s="62"/>
      <c r="GD28" s="58"/>
      <c r="GE28" s="58"/>
      <c r="GF28" s="59"/>
      <c r="GG28" s="54" t="e">
        <f t="shared" si="50"/>
        <v>#DIV/0!</v>
      </c>
      <c r="GH28" s="55">
        <f t="shared" si="51"/>
        <v>0</v>
      </c>
      <c r="GI28" s="61"/>
      <c r="GJ28" s="62"/>
      <c r="GK28" s="58"/>
      <c r="GL28" s="58"/>
      <c r="GM28" s="59"/>
      <c r="GN28" s="54" t="e">
        <f t="shared" si="52"/>
        <v>#DIV/0!</v>
      </c>
      <c r="GO28" s="55">
        <f t="shared" si="53"/>
        <v>0</v>
      </c>
      <c r="GP28" s="61"/>
      <c r="GQ28" s="62"/>
      <c r="GR28" s="58"/>
      <c r="GS28" s="58"/>
      <c r="GT28" s="59"/>
      <c r="GU28" s="54" t="e">
        <f t="shared" si="54"/>
        <v>#DIV/0!</v>
      </c>
      <c r="GV28" s="55">
        <f t="shared" si="55"/>
        <v>0</v>
      </c>
    </row>
    <row r="29" spans="1:204" s="60" customFormat="1">
      <c r="A29" s="57">
        <v>26</v>
      </c>
      <c r="B29" s="61"/>
      <c r="C29" s="62"/>
      <c r="D29" s="58"/>
      <c r="E29" s="58"/>
      <c r="F29" s="59"/>
      <c r="G29" s="54" t="e">
        <f t="shared" si="57"/>
        <v>#DIV/0!</v>
      </c>
      <c r="H29" s="55">
        <f t="shared" si="56"/>
        <v>0</v>
      </c>
      <c r="I29" s="61"/>
      <c r="J29" s="62"/>
      <c r="K29" s="58"/>
      <c r="L29" s="58"/>
      <c r="M29" s="59"/>
      <c r="N29" s="54" t="e">
        <f t="shared" si="0"/>
        <v>#DIV/0!</v>
      </c>
      <c r="O29" s="55">
        <f t="shared" si="1"/>
        <v>0</v>
      </c>
      <c r="P29" s="61"/>
      <c r="Q29" s="62"/>
      <c r="R29" s="58"/>
      <c r="S29" s="58"/>
      <c r="T29" s="59"/>
      <c r="U29" s="54" t="e">
        <f t="shared" si="2"/>
        <v>#DIV/0!</v>
      </c>
      <c r="V29" s="55">
        <f t="shared" si="3"/>
        <v>0</v>
      </c>
      <c r="W29" s="61"/>
      <c r="X29" s="62"/>
      <c r="Y29" s="58"/>
      <c r="Z29" s="58"/>
      <c r="AA29" s="59"/>
      <c r="AB29" s="54" t="e">
        <f t="shared" si="4"/>
        <v>#DIV/0!</v>
      </c>
      <c r="AC29" s="55">
        <f t="shared" si="5"/>
        <v>0</v>
      </c>
      <c r="AD29" s="61"/>
      <c r="AE29" s="62"/>
      <c r="AF29" s="58"/>
      <c r="AG29" s="58"/>
      <c r="AH29" s="59"/>
      <c r="AI29" s="54" t="e">
        <f t="shared" si="6"/>
        <v>#DIV/0!</v>
      </c>
      <c r="AJ29" s="55">
        <f t="shared" si="7"/>
        <v>0</v>
      </c>
      <c r="AK29" s="61"/>
      <c r="AL29" s="62"/>
      <c r="AM29" s="58"/>
      <c r="AN29" s="58"/>
      <c r="AO29" s="59"/>
      <c r="AP29" s="54" t="e">
        <f t="shared" si="8"/>
        <v>#DIV/0!</v>
      </c>
      <c r="AQ29" s="55">
        <f t="shared" si="9"/>
        <v>0</v>
      </c>
      <c r="AR29" s="61"/>
      <c r="AS29" s="62"/>
      <c r="AT29" s="58"/>
      <c r="AU29" s="58"/>
      <c r="AV29" s="59"/>
      <c r="AW29" s="54" t="e">
        <f t="shared" si="10"/>
        <v>#DIV/0!</v>
      </c>
      <c r="AX29" s="55">
        <f t="shared" si="11"/>
        <v>0</v>
      </c>
      <c r="AY29" s="61"/>
      <c r="AZ29" s="62"/>
      <c r="BA29" s="58"/>
      <c r="BB29" s="58"/>
      <c r="BC29" s="59"/>
      <c r="BD29" s="54" t="e">
        <f t="shared" si="12"/>
        <v>#DIV/0!</v>
      </c>
      <c r="BE29" s="55">
        <f t="shared" si="13"/>
        <v>0</v>
      </c>
      <c r="BF29" s="61"/>
      <c r="BG29" s="62"/>
      <c r="BH29" s="58"/>
      <c r="BI29" s="58"/>
      <c r="BJ29" s="59"/>
      <c r="BK29" s="54" t="e">
        <f t="shared" si="14"/>
        <v>#DIV/0!</v>
      </c>
      <c r="BL29" s="55">
        <f t="shared" si="15"/>
        <v>0</v>
      </c>
      <c r="BM29" s="61"/>
      <c r="BN29" s="62"/>
      <c r="BO29" s="58"/>
      <c r="BP29" s="58"/>
      <c r="BQ29" s="59"/>
      <c r="BR29" s="54" t="e">
        <f t="shared" si="16"/>
        <v>#DIV/0!</v>
      </c>
      <c r="BS29" s="55">
        <f t="shared" si="17"/>
        <v>0</v>
      </c>
      <c r="BT29" s="61"/>
      <c r="BU29" s="62"/>
      <c r="BV29" s="58"/>
      <c r="BW29" s="58"/>
      <c r="BX29" s="59"/>
      <c r="BY29" s="54" t="e">
        <f t="shared" si="18"/>
        <v>#DIV/0!</v>
      </c>
      <c r="BZ29" s="55">
        <f t="shared" si="19"/>
        <v>0</v>
      </c>
      <c r="CA29" s="61"/>
      <c r="CB29" s="62"/>
      <c r="CC29" s="58"/>
      <c r="CD29" s="58"/>
      <c r="CE29" s="59"/>
      <c r="CF29" s="54" t="e">
        <f t="shared" si="20"/>
        <v>#DIV/0!</v>
      </c>
      <c r="CG29" s="55">
        <f t="shared" si="21"/>
        <v>0</v>
      </c>
      <c r="CH29" s="61"/>
      <c r="CI29" s="62"/>
      <c r="CJ29" s="58"/>
      <c r="CK29" s="58"/>
      <c r="CL29" s="59"/>
      <c r="CM29" s="54" t="e">
        <f t="shared" si="22"/>
        <v>#DIV/0!</v>
      </c>
      <c r="CN29" s="55">
        <f t="shared" si="23"/>
        <v>0</v>
      </c>
      <c r="CO29" s="61"/>
      <c r="CP29" s="62"/>
      <c r="CQ29" s="58"/>
      <c r="CR29" s="58"/>
      <c r="CS29" s="59"/>
      <c r="CT29" s="54" t="e">
        <f t="shared" si="24"/>
        <v>#DIV/0!</v>
      </c>
      <c r="CU29" s="55">
        <f t="shared" si="25"/>
        <v>0</v>
      </c>
      <c r="CV29" s="61"/>
      <c r="CW29" s="62"/>
      <c r="CX29" s="58"/>
      <c r="CY29" s="58"/>
      <c r="CZ29" s="59"/>
      <c r="DA29" s="54" t="e">
        <f t="shared" si="26"/>
        <v>#DIV/0!</v>
      </c>
      <c r="DB29" s="55">
        <f t="shared" si="27"/>
        <v>0</v>
      </c>
      <c r="DC29" s="61"/>
      <c r="DD29" s="62"/>
      <c r="DE29" s="58"/>
      <c r="DF29" s="58"/>
      <c r="DG29" s="59"/>
      <c r="DH29" s="54" t="e">
        <f t="shared" si="28"/>
        <v>#DIV/0!</v>
      </c>
      <c r="DI29" s="55">
        <f t="shared" si="29"/>
        <v>0</v>
      </c>
      <c r="DJ29" s="61"/>
      <c r="DK29" s="62"/>
      <c r="DL29" s="58"/>
      <c r="DM29" s="58"/>
      <c r="DN29" s="59"/>
      <c r="DO29" s="54" t="e">
        <f t="shared" si="30"/>
        <v>#DIV/0!</v>
      </c>
      <c r="DP29" s="55">
        <f t="shared" si="31"/>
        <v>0</v>
      </c>
      <c r="DQ29" s="61"/>
      <c r="DR29" s="62"/>
      <c r="DS29" s="58"/>
      <c r="DT29" s="58"/>
      <c r="DU29" s="59"/>
      <c r="DV29" s="54" t="e">
        <f t="shared" si="32"/>
        <v>#DIV/0!</v>
      </c>
      <c r="DW29" s="55">
        <f t="shared" si="33"/>
        <v>0</v>
      </c>
      <c r="DX29" s="61"/>
      <c r="DY29" s="62"/>
      <c r="DZ29" s="58"/>
      <c r="EA29" s="58"/>
      <c r="EB29" s="59"/>
      <c r="EC29" s="54" t="e">
        <f t="shared" si="34"/>
        <v>#DIV/0!</v>
      </c>
      <c r="ED29" s="55">
        <f t="shared" si="35"/>
        <v>0</v>
      </c>
      <c r="EE29" s="61"/>
      <c r="EF29" s="62"/>
      <c r="EG29" s="58"/>
      <c r="EH29" s="58"/>
      <c r="EI29" s="59"/>
      <c r="EJ29" s="54" t="e">
        <f t="shared" si="36"/>
        <v>#DIV/0!</v>
      </c>
      <c r="EK29" s="55">
        <f t="shared" si="37"/>
        <v>0</v>
      </c>
      <c r="EL29" s="61"/>
      <c r="EM29" s="62"/>
      <c r="EN29" s="58"/>
      <c r="EO29" s="58"/>
      <c r="EP29" s="59"/>
      <c r="EQ29" s="54" t="e">
        <f t="shared" si="38"/>
        <v>#DIV/0!</v>
      </c>
      <c r="ER29" s="55">
        <f t="shared" si="39"/>
        <v>0</v>
      </c>
      <c r="ES29" s="61"/>
      <c r="ET29" s="62"/>
      <c r="EU29" s="58"/>
      <c r="EV29" s="58"/>
      <c r="EW29" s="59"/>
      <c r="EX29" s="54" t="e">
        <f t="shared" si="40"/>
        <v>#DIV/0!</v>
      </c>
      <c r="EY29" s="55">
        <f t="shared" si="41"/>
        <v>0</v>
      </c>
      <c r="EZ29" s="61"/>
      <c r="FA29" s="62"/>
      <c r="FB29" s="58"/>
      <c r="FC29" s="58"/>
      <c r="FD29" s="59"/>
      <c r="FE29" s="54" t="e">
        <f t="shared" si="42"/>
        <v>#DIV/0!</v>
      </c>
      <c r="FF29" s="55">
        <f t="shared" si="43"/>
        <v>0</v>
      </c>
      <c r="FG29" s="61"/>
      <c r="FH29" s="62"/>
      <c r="FI29" s="58"/>
      <c r="FJ29" s="58"/>
      <c r="FK29" s="59"/>
      <c r="FL29" s="54" t="e">
        <f t="shared" si="44"/>
        <v>#DIV/0!</v>
      </c>
      <c r="FM29" s="55">
        <f t="shared" si="45"/>
        <v>0</v>
      </c>
      <c r="FN29" s="61"/>
      <c r="FO29" s="62"/>
      <c r="FP29" s="58"/>
      <c r="FQ29" s="58"/>
      <c r="FR29" s="59"/>
      <c r="FS29" s="54" t="e">
        <f t="shared" si="46"/>
        <v>#DIV/0!</v>
      </c>
      <c r="FT29" s="55">
        <f t="shared" si="47"/>
        <v>0</v>
      </c>
      <c r="FU29" s="61"/>
      <c r="FV29" s="62"/>
      <c r="FW29" s="58"/>
      <c r="FX29" s="58"/>
      <c r="FY29" s="59"/>
      <c r="FZ29" s="54" t="e">
        <f t="shared" si="48"/>
        <v>#DIV/0!</v>
      </c>
      <c r="GA29" s="55">
        <f t="shared" si="49"/>
        <v>0</v>
      </c>
      <c r="GB29" s="61"/>
      <c r="GC29" s="62"/>
      <c r="GD29" s="58"/>
      <c r="GE29" s="58"/>
      <c r="GF29" s="59"/>
      <c r="GG29" s="54" t="e">
        <f t="shared" si="50"/>
        <v>#DIV/0!</v>
      </c>
      <c r="GH29" s="55">
        <f t="shared" si="51"/>
        <v>0</v>
      </c>
      <c r="GI29" s="61"/>
      <c r="GJ29" s="62"/>
      <c r="GK29" s="58"/>
      <c r="GL29" s="58"/>
      <c r="GM29" s="59"/>
      <c r="GN29" s="54" t="e">
        <f t="shared" si="52"/>
        <v>#DIV/0!</v>
      </c>
      <c r="GO29" s="55">
        <f t="shared" si="53"/>
        <v>0</v>
      </c>
      <c r="GP29" s="61"/>
      <c r="GQ29" s="62"/>
      <c r="GR29" s="58"/>
      <c r="GS29" s="58"/>
      <c r="GT29" s="59"/>
      <c r="GU29" s="54" t="e">
        <f t="shared" si="54"/>
        <v>#DIV/0!</v>
      </c>
      <c r="GV29" s="55">
        <f t="shared" si="55"/>
        <v>0</v>
      </c>
    </row>
    <row r="30" spans="1:204" s="60" customFormat="1">
      <c r="A30" s="57">
        <v>27</v>
      </c>
      <c r="B30" s="61"/>
      <c r="C30" s="62"/>
      <c r="D30" s="58"/>
      <c r="E30" s="58"/>
      <c r="F30" s="59"/>
      <c r="G30" s="54" t="e">
        <f t="shared" si="57"/>
        <v>#DIV/0!</v>
      </c>
      <c r="H30" s="55">
        <f t="shared" si="56"/>
        <v>0</v>
      </c>
      <c r="I30" s="61"/>
      <c r="J30" s="62"/>
      <c r="K30" s="58"/>
      <c r="L30" s="58"/>
      <c r="M30" s="59"/>
      <c r="N30" s="54" t="e">
        <f t="shared" si="0"/>
        <v>#DIV/0!</v>
      </c>
      <c r="O30" s="55">
        <f t="shared" si="1"/>
        <v>0</v>
      </c>
      <c r="P30" s="61"/>
      <c r="Q30" s="62"/>
      <c r="R30" s="58"/>
      <c r="S30" s="58"/>
      <c r="T30" s="59"/>
      <c r="U30" s="54" t="e">
        <f t="shared" si="2"/>
        <v>#DIV/0!</v>
      </c>
      <c r="V30" s="55">
        <f t="shared" si="3"/>
        <v>0</v>
      </c>
      <c r="W30" s="61"/>
      <c r="X30" s="62"/>
      <c r="Y30" s="58"/>
      <c r="Z30" s="58"/>
      <c r="AA30" s="59"/>
      <c r="AB30" s="54" t="e">
        <f t="shared" si="4"/>
        <v>#DIV/0!</v>
      </c>
      <c r="AC30" s="55">
        <f t="shared" si="5"/>
        <v>0</v>
      </c>
      <c r="AD30" s="61"/>
      <c r="AE30" s="62"/>
      <c r="AF30" s="58"/>
      <c r="AG30" s="58"/>
      <c r="AH30" s="59"/>
      <c r="AI30" s="54" t="e">
        <f t="shared" si="6"/>
        <v>#DIV/0!</v>
      </c>
      <c r="AJ30" s="55">
        <f t="shared" si="7"/>
        <v>0</v>
      </c>
      <c r="AK30" s="61"/>
      <c r="AL30" s="62"/>
      <c r="AM30" s="58"/>
      <c r="AN30" s="58"/>
      <c r="AO30" s="59"/>
      <c r="AP30" s="54" t="e">
        <f t="shared" si="8"/>
        <v>#DIV/0!</v>
      </c>
      <c r="AQ30" s="55">
        <f t="shared" si="9"/>
        <v>0</v>
      </c>
      <c r="AR30" s="61"/>
      <c r="AS30" s="62"/>
      <c r="AT30" s="58"/>
      <c r="AU30" s="58"/>
      <c r="AV30" s="59"/>
      <c r="AW30" s="54" t="e">
        <f t="shared" si="10"/>
        <v>#DIV/0!</v>
      </c>
      <c r="AX30" s="55">
        <f t="shared" si="11"/>
        <v>0</v>
      </c>
      <c r="AY30" s="61"/>
      <c r="AZ30" s="62"/>
      <c r="BA30" s="58"/>
      <c r="BB30" s="58"/>
      <c r="BC30" s="59"/>
      <c r="BD30" s="54" t="e">
        <f t="shared" si="12"/>
        <v>#DIV/0!</v>
      </c>
      <c r="BE30" s="55">
        <f t="shared" si="13"/>
        <v>0</v>
      </c>
      <c r="BF30" s="61"/>
      <c r="BG30" s="62"/>
      <c r="BH30" s="58"/>
      <c r="BI30" s="58"/>
      <c r="BJ30" s="59"/>
      <c r="BK30" s="54" t="e">
        <f t="shared" si="14"/>
        <v>#DIV/0!</v>
      </c>
      <c r="BL30" s="55">
        <f t="shared" si="15"/>
        <v>0</v>
      </c>
      <c r="BM30" s="61"/>
      <c r="BN30" s="62"/>
      <c r="BO30" s="58"/>
      <c r="BP30" s="58"/>
      <c r="BQ30" s="59"/>
      <c r="BR30" s="54" t="e">
        <f t="shared" si="16"/>
        <v>#DIV/0!</v>
      </c>
      <c r="BS30" s="55">
        <f t="shared" si="17"/>
        <v>0</v>
      </c>
      <c r="BT30" s="61"/>
      <c r="BU30" s="62"/>
      <c r="BV30" s="58"/>
      <c r="BW30" s="58"/>
      <c r="BX30" s="59"/>
      <c r="BY30" s="54" t="e">
        <f t="shared" si="18"/>
        <v>#DIV/0!</v>
      </c>
      <c r="BZ30" s="55">
        <f t="shared" si="19"/>
        <v>0</v>
      </c>
      <c r="CA30" s="61"/>
      <c r="CB30" s="62"/>
      <c r="CC30" s="58"/>
      <c r="CD30" s="58"/>
      <c r="CE30" s="59"/>
      <c r="CF30" s="54" t="e">
        <f t="shared" si="20"/>
        <v>#DIV/0!</v>
      </c>
      <c r="CG30" s="55">
        <f t="shared" si="21"/>
        <v>0</v>
      </c>
      <c r="CH30" s="61"/>
      <c r="CI30" s="62"/>
      <c r="CJ30" s="58"/>
      <c r="CK30" s="58"/>
      <c r="CL30" s="59"/>
      <c r="CM30" s="54" t="e">
        <f t="shared" si="22"/>
        <v>#DIV/0!</v>
      </c>
      <c r="CN30" s="55">
        <f t="shared" si="23"/>
        <v>0</v>
      </c>
      <c r="CO30" s="61"/>
      <c r="CP30" s="62"/>
      <c r="CQ30" s="58"/>
      <c r="CR30" s="58"/>
      <c r="CS30" s="59"/>
      <c r="CT30" s="54" t="e">
        <f t="shared" si="24"/>
        <v>#DIV/0!</v>
      </c>
      <c r="CU30" s="55">
        <f t="shared" si="25"/>
        <v>0</v>
      </c>
      <c r="CV30" s="61"/>
      <c r="CW30" s="62"/>
      <c r="CX30" s="58"/>
      <c r="CY30" s="58"/>
      <c r="CZ30" s="59"/>
      <c r="DA30" s="54" t="e">
        <f t="shared" si="26"/>
        <v>#DIV/0!</v>
      </c>
      <c r="DB30" s="55">
        <f t="shared" si="27"/>
        <v>0</v>
      </c>
      <c r="DC30" s="61"/>
      <c r="DD30" s="62"/>
      <c r="DE30" s="58"/>
      <c r="DF30" s="58"/>
      <c r="DG30" s="59"/>
      <c r="DH30" s="54" t="e">
        <f t="shared" si="28"/>
        <v>#DIV/0!</v>
      </c>
      <c r="DI30" s="55">
        <f t="shared" si="29"/>
        <v>0</v>
      </c>
      <c r="DJ30" s="61"/>
      <c r="DK30" s="62"/>
      <c r="DL30" s="58"/>
      <c r="DM30" s="58"/>
      <c r="DN30" s="59"/>
      <c r="DO30" s="54" t="e">
        <f t="shared" si="30"/>
        <v>#DIV/0!</v>
      </c>
      <c r="DP30" s="55">
        <f t="shared" si="31"/>
        <v>0</v>
      </c>
      <c r="DQ30" s="61"/>
      <c r="DR30" s="62"/>
      <c r="DS30" s="58"/>
      <c r="DT30" s="58"/>
      <c r="DU30" s="59"/>
      <c r="DV30" s="54" t="e">
        <f t="shared" si="32"/>
        <v>#DIV/0!</v>
      </c>
      <c r="DW30" s="55">
        <f t="shared" si="33"/>
        <v>0</v>
      </c>
      <c r="DX30" s="61"/>
      <c r="DY30" s="62"/>
      <c r="DZ30" s="58"/>
      <c r="EA30" s="58"/>
      <c r="EB30" s="59"/>
      <c r="EC30" s="54" t="e">
        <f t="shared" si="34"/>
        <v>#DIV/0!</v>
      </c>
      <c r="ED30" s="55">
        <f t="shared" si="35"/>
        <v>0</v>
      </c>
      <c r="EE30" s="61"/>
      <c r="EF30" s="62"/>
      <c r="EG30" s="58"/>
      <c r="EH30" s="58"/>
      <c r="EI30" s="59"/>
      <c r="EJ30" s="54" t="e">
        <f t="shared" si="36"/>
        <v>#DIV/0!</v>
      </c>
      <c r="EK30" s="55">
        <f t="shared" si="37"/>
        <v>0</v>
      </c>
      <c r="EL30" s="61"/>
      <c r="EM30" s="62"/>
      <c r="EN30" s="58"/>
      <c r="EO30" s="58"/>
      <c r="EP30" s="59"/>
      <c r="EQ30" s="54" t="e">
        <f t="shared" si="38"/>
        <v>#DIV/0!</v>
      </c>
      <c r="ER30" s="55">
        <f t="shared" si="39"/>
        <v>0</v>
      </c>
      <c r="ES30" s="61"/>
      <c r="ET30" s="62"/>
      <c r="EU30" s="58"/>
      <c r="EV30" s="58"/>
      <c r="EW30" s="59"/>
      <c r="EX30" s="54" t="e">
        <f t="shared" si="40"/>
        <v>#DIV/0!</v>
      </c>
      <c r="EY30" s="55">
        <f t="shared" si="41"/>
        <v>0</v>
      </c>
      <c r="EZ30" s="61"/>
      <c r="FA30" s="62"/>
      <c r="FB30" s="58"/>
      <c r="FC30" s="58"/>
      <c r="FD30" s="59"/>
      <c r="FE30" s="54" t="e">
        <f t="shared" si="42"/>
        <v>#DIV/0!</v>
      </c>
      <c r="FF30" s="55">
        <f t="shared" si="43"/>
        <v>0</v>
      </c>
      <c r="FG30" s="61"/>
      <c r="FH30" s="62"/>
      <c r="FI30" s="58"/>
      <c r="FJ30" s="58"/>
      <c r="FK30" s="59"/>
      <c r="FL30" s="54" t="e">
        <f t="shared" si="44"/>
        <v>#DIV/0!</v>
      </c>
      <c r="FM30" s="55">
        <f t="shared" si="45"/>
        <v>0</v>
      </c>
      <c r="FN30" s="61"/>
      <c r="FO30" s="62"/>
      <c r="FP30" s="58"/>
      <c r="FQ30" s="58"/>
      <c r="FR30" s="59"/>
      <c r="FS30" s="54" t="e">
        <f t="shared" si="46"/>
        <v>#DIV/0!</v>
      </c>
      <c r="FT30" s="55">
        <f t="shared" si="47"/>
        <v>0</v>
      </c>
      <c r="FU30" s="61"/>
      <c r="FV30" s="62"/>
      <c r="FW30" s="58"/>
      <c r="FX30" s="58"/>
      <c r="FY30" s="59"/>
      <c r="FZ30" s="54" t="e">
        <f t="shared" si="48"/>
        <v>#DIV/0!</v>
      </c>
      <c r="GA30" s="55">
        <f t="shared" si="49"/>
        <v>0</v>
      </c>
      <c r="GB30" s="61"/>
      <c r="GC30" s="62"/>
      <c r="GD30" s="58"/>
      <c r="GE30" s="58"/>
      <c r="GF30" s="59"/>
      <c r="GG30" s="54" t="e">
        <f t="shared" si="50"/>
        <v>#DIV/0!</v>
      </c>
      <c r="GH30" s="55">
        <f t="shared" si="51"/>
        <v>0</v>
      </c>
      <c r="GI30" s="61"/>
      <c r="GJ30" s="62"/>
      <c r="GK30" s="58"/>
      <c r="GL30" s="58"/>
      <c r="GM30" s="59"/>
      <c r="GN30" s="54" t="e">
        <f t="shared" si="52"/>
        <v>#DIV/0!</v>
      </c>
      <c r="GO30" s="55">
        <f t="shared" si="53"/>
        <v>0</v>
      </c>
      <c r="GP30" s="61"/>
      <c r="GQ30" s="62"/>
      <c r="GR30" s="58"/>
      <c r="GS30" s="58"/>
      <c r="GT30" s="59"/>
      <c r="GU30" s="54" t="e">
        <f t="shared" si="54"/>
        <v>#DIV/0!</v>
      </c>
      <c r="GV30" s="55">
        <f t="shared" si="55"/>
        <v>0</v>
      </c>
    </row>
    <row r="31" spans="1:204" s="60" customFormat="1">
      <c r="A31" s="57">
        <v>28</v>
      </c>
      <c r="B31" s="61"/>
      <c r="C31" s="62"/>
      <c r="D31" s="58"/>
      <c r="E31" s="58"/>
      <c r="F31" s="59"/>
      <c r="G31" s="54" t="e">
        <f t="shared" si="57"/>
        <v>#DIV/0!</v>
      </c>
      <c r="H31" s="55">
        <f t="shared" si="56"/>
        <v>0</v>
      </c>
      <c r="I31" s="61"/>
      <c r="J31" s="62"/>
      <c r="K31" s="58"/>
      <c r="L31" s="58"/>
      <c r="M31" s="59"/>
      <c r="N31" s="54" t="e">
        <f t="shared" si="0"/>
        <v>#DIV/0!</v>
      </c>
      <c r="O31" s="55">
        <f t="shared" si="1"/>
        <v>0</v>
      </c>
      <c r="P31" s="61"/>
      <c r="Q31" s="62"/>
      <c r="R31" s="58"/>
      <c r="S31" s="58"/>
      <c r="T31" s="59"/>
      <c r="U31" s="54" t="e">
        <f t="shared" si="2"/>
        <v>#DIV/0!</v>
      </c>
      <c r="V31" s="55">
        <f t="shared" si="3"/>
        <v>0</v>
      </c>
      <c r="W31" s="61"/>
      <c r="X31" s="62"/>
      <c r="Y31" s="58"/>
      <c r="Z31" s="58"/>
      <c r="AA31" s="59"/>
      <c r="AB31" s="54" t="e">
        <f t="shared" si="4"/>
        <v>#DIV/0!</v>
      </c>
      <c r="AC31" s="55">
        <f t="shared" si="5"/>
        <v>0</v>
      </c>
      <c r="AD31" s="61"/>
      <c r="AE31" s="62"/>
      <c r="AF31" s="58"/>
      <c r="AG31" s="58"/>
      <c r="AH31" s="59"/>
      <c r="AI31" s="54" t="e">
        <f t="shared" si="6"/>
        <v>#DIV/0!</v>
      </c>
      <c r="AJ31" s="55">
        <f t="shared" si="7"/>
        <v>0</v>
      </c>
      <c r="AK31" s="61"/>
      <c r="AL31" s="62"/>
      <c r="AM31" s="58"/>
      <c r="AN31" s="58"/>
      <c r="AO31" s="59"/>
      <c r="AP31" s="54" t="e">
        <f t="shared" si="8"/>
        <v>#DIV/0!</v>
      </c>
      <c r="AQ31" s="55">
        <f t="shared" si="9"/>
        <v>0</v>
      </c>
      <c r="AR31" s="61"/>
      <c r="AS31" s="62"/>
      <c r="AT31" s="58"/>
      <c r="AU31" s="58"/>
      <c r="AV31" s="59"/>
      <c r="AW31" s="54" t="e">
        <f t="shared" si="10"/>
        <v>#DIV/0!</v>
      </c>
      <c r="AX31" s="55">
        <f t="shared" si="11"/>
        <v>0</v>
      </c>
      <c r="AY31" s="61"/>
      <c r="AZ31" s="62"/>
      <c r="BA31" s="58"/>
      <c r="BB31" s="58"/>
      <c r="BC31" s="59"/>
      <c r="BD31" s="54" t="e">
        <f t="shared" si="12"/>
        <v>#DIV/0!</v>
      </c>
      <c r="BE31" s="55">
        <f t="shared" si="13"/>
        <v>0</v>
      </c>
      <c r="BF31" s="61"/>
      <c r="BG31" s="62"/>
      <c r="BH31" s="58"/>
      <c r="BI31" s="58"/>
      <c r="BJ31" s="59"/>
      <c r="BK31" s="54" t="e">
        <f t="shared" si="14"/>
        <v>#DIV/0!</v>
      </c>
      <c r="BL31" s="55">
        <f t="shared" si="15"/>
        <v>0</v>
      </c>
      <c r="BM31" s="61"/>
      <c r="BN31" s="62"/>
      <c r="BO31" s="58"/>
      <c r="BP31" s="58"/>
      <c r="BQ31" s="59"/>
      <c r="BR31" s="54" t="e">
        <f t="shared" si="16"/>
        <v>#DIV/0!</v>
      </c>
      <c r="BS31" s="55">
        <f t="shared" si="17"/>
        <v>0</v>
      </c>
      <c r="BT31" s="61"/>
      <c r="BU31" s="62"/>
      <c r="BV31" s="58"/>
      <c r="BW31" s="58"/>
      <c r="BX31" s="59"/>
      <c r="BY31" s="54" t="e">
        <f t="shared" si="18"/>
        <v>#DIV/0!</v>
      </c>
      <c r="BZ31" s="55">
        <f t="shared" si="19"/>
        <v>0</v>
      </c>
      <c r="CA31" s="61"/>
      <c r="CB31" s="62"/>
      <c r="CC31" s="58"/>
      <c r="CD31" s="58"/>
      <c r="CE31" s="59"/>
      <c r="CF31" s="54" t="e">
        <f t="shared" si="20"/>
        <v>#DIV/0!</v>
      </c>
      <c r="CG31" s="55">
        <f t="shared" si="21"/>
        <v>0</v>
      </c>
      <c r="CH31" s="61"/>
      <c r="CI31" s="62"/>
      <c r="CJ31" s="58"/>
      <c r="CK31" s="58"/>
      <c r="CL31" s="59"/>
      <c r="CM31" s="54" t="e">
        <f t="shared" si="22"/>
        <v>#DIV/0!</v>
      </c>
      <c r="CN31" s="55">
        <f t="shared" si="23"/>
        <v>0</v>
      </c>
      <c r="CO31" s="61"/>
      <c r="CP31" s="62"/>
      <c r="CQ31" s="58"/>
      <c r="CR31" s="58"/>
      <c r="CS31" s="59"/>
      <c r="CT31" s="54" t="e">
        <f t="shared" si="24"/>
        <v>#DIV/0!</v>
      </c>
      <c r="CU31" s="55">
        <f t="shared" si="25"/>
        <v>0</v>
      </c>
      <c r="CV31" s="61"/>
      <c r="CW31" s="62"/>
      <c r="CX31" s="58"/>
      <c r="CY31" s="58"/>
      <c r="CZ31" s="59"/>
      <c r="DA31" s="54" t="e">
        <f t="shared" si="26"/>
        <v>#DIV/0!</v>
      </c>
      <c r="DB31" s="55">
        <f t="shared" si="27"/>
        <v>0</v>
      </c>
      <c r="DC31" s="61"/>
      <c r="DD31" s="62"/>
      <c r="DE31" s="58"/>
      <c r="DF31" s="58"/>
      <c r="DG31" s="59"/>
      <c r="DH31" s="54" t="e">
        <f t="shared" si="28"/>
        <v>#DIV/0!</v>
      </c>
      <c r="DI31" s="55">
        <f t="shared" si="29"/>
        <v>0</v>
      </c>
      <c r="DJ31" s="61"/>
      <c r="DK31" s="62"/>
      <c r="DL31" s="58"/>
      <c r="DM31" s="58"/>
      <c r="DN31" s="59"/>
      <c r="DO31" s="54" t="e">
        <f t="shared" si="30"/>
        <v>#DIV/0!</v>
      </c>
      <c r="DP31" s="55">
        <f t="shared" si="31"/>
        <v>0</v>
      </c>
      <c r="DQ31" s="61"/>
      <c r="DR31" s="62"/>
      <c r="DS31" s="58"/>
      <c r="DT31" s="58"/>
      <c r="DU31" s="59"/>
      <c r="DV31" s="54" t="e">
        <f t="shared" si="32"/>
        <v>#DIV/0!</v>
      </c>
      <c r="DW31" s="55">
        <f t="shared" si="33"/>
        <v>0</v>
      </c>
      <c r="DX31" s="61"/>
      <c r="DY31" s="62"/>
      <c r="DZ31" s="58"/>
      <c r="EA31" s="58"/>
      <c r="EB31" s="59"/>
      <c r="EC31" s="54" t="e">
        <f t="shared" si="34"/>
        <v>#DIV/0!</v>
      </c>
      <c r="ED31" s="55">
        <f t="shared" si="35"/>
        <v>0</v>
      </c>
      <c r="EE31" s="61"/>
      <c r="EF31" s="62"/>
      <c r="EG31" s="58"/>
      <c r="EH31" s="58"/>
      <c r="EI31" s="59"/>
      <c r="EJ31" s="54" t="e">
        <f t="shared" si="36"/>
        <v>#DIV/0!</v>
      </c>
      <c r="EK31" s="55">
        <f t="shared" si="37"/>
        <v>0</v>
      </c>
      <c r="EL31" s="61"/>
      <c r="EM31" s="62"/>
      <c r="EN31" s="58"/>
      <c r="EO31" s="58"/>
      <c r="EP31" s="59"/>
      <c r="EQ31" s="54" t="e">
        <f t="shared" si="38"/>
        <v>#DIV/0!</v>
      </c>
      <c r="ER31" s="55">
        <f t="shared" si="39"/>
        <v>0</v>
      </c>
      <c r="ES31" s="61"/>
      <c r="ET31" s="62"/>
      <c r="EU31" s="58"/>
      <c r="EV31" s="58"/>
      <c r="EW31" s="59"/>
      <c r="EX31" s="54" t="e">
        <f t="shared" si="40"/>
        <v>#DIV/0!</v>
      </c>
      <c r="EY31" s="55">
        <f t="shared" si="41"/>
        <v>0</v>
      </c>
      <c r="EZ31" s="61"/>
      <c r="FA31" s="62"/>
      <c r="FB31" s="58"/>
      <c r="FC31" s="58"/>
      <c r="FD31" s="59"/>
      <c r="FE31" s="54" t="e">
        <f t="shared" si="42"/>
        <v>#DIV/0!</v>
      </c>
      <c r="FF31" s="55">
        <f t="shared" si="43"/>
        <v>0</v>
      </c>
      <c r="FG31" s="61"/>
      <c r="FH31" s="62"/>
      <c r="FI31" s="58"/>
      <c r="FJ31" s="58"/>
      <c r="FK31" s="59"/>
      <c r="FL31" s="54" t="e">
        <f t="shared" si="44"/>
        <v>#DIV/0!</v>
      </c>
      <c r="FM31" s="55">
        <f t="shared" si="45"/>
        <v>0</v>
      </c>
      <c r="FN31" s="61"/>
      <c r="FO31" s="62"/>
      <c r="FP31" s="58"/>
      <c r="FQ31" s="58"/>
      <c r="FR31" s="59"/>
      <c r="FS31" s="54" t="e">
        <f t="shared" si="46"/>
        <v>#DIV/0!</v>
      </c>
      <c r="FT31" s="55">
        <f t="shared" si="47"/>
        <v>0</v>
      </c>
      <c r="FU31" s="61"/>
      <c r="FV31" s="62"/>
      <c r="FW31" s="58"/>
      <c r="FX31" s="58"/>
      <c r="FY31" s="59"/>
      <c r="FZ31" s="54" t="e">
        <f t="shared" si="48"/>
        <v>#DIV/0!</v>
      </c>
      <c r="GA31" s="55">
        <f t="shared" si="49"/>
        <v>0</v>
      </c>
      <c r="GB31" s="61"/>
      <c r="GC31" s="62"/>
      <c r="GD31" s="58"/>
      <c r="GE31" s="58"/>
      <c r="GF31" s="59"/>
      <c r="GG31" s="54" t="e">
        <f t="shared" si="50"/>
        <v>#DIV/0!</v>
      </c>
      <c r="GH31" s="55">
        <f t="shared" si="51"/>
        <v>0</v>
      </c>
      <c r="GI31" s="61"/>
      <c r="GJ31" s="62"/>
      <c r="GK31" s="58"/>
      <c r="GL31" s="58"/>
      <c r="GM31" s="59"/>
      <c r="GN31" s="54" t="e">
        <f t="shared" si="52"/>
        <v>#DIV/0!</v>
      </c>
      <c r="GO31" s="55">
        <f t="shared" si="53"/>
        <v>0</v>
      </c>
      <c r="GP31" s="61"/>
      <c r="GQ31" s="62"/>
      <c r="GR31" s="58"/>
      <c r="GS31" s="58"/>
      <c r="GT31" s="59"/>
      <c r="GU31" s="54" t="e">
        <f t="shared" si="54"/>
        <v>#DIV/0!</v>
      </c>
      <c r="GV31" s="55">
        <f t="shared" si="55"/>
        <v>0</v>
      </c>
    </row>
    <row r="32" spans="1:204" s="60" customFormat="1">
      <c r="A32" s="57">
        <v>29</v>
      </c>
      <c r="B32" s="61"/>
      <c r="C32" s="62"/>
      <c r="D32" s="58"/>
      <c r="E32" s="58"/>
      <c r="F32" s="59"/>
      <c r="G32" s="54" t="e">
        <f t="shared" si="57"/>
        <v>#DIV/0!</v>
      </c>
      <c r="H32" s="55">
        <f t="shared" si="56"/>
        <v>0</v>
      </c>
      <c r="I32" s="61"/>
      <c r="J32" s="62"/>
      <c r="K32" s="58"/>
      <c r="L32" s="58"/>
      <c r="M32" s="59"/>
      <c r="N32" s="54" t="e">
        <f t="shared" si="0"/>
        <v>#DIV/0!</v>
      </c>
      <c r="O32" s="55">
        <f t="shared" si="1"/>
        <v>0</v>
      </c>
      <c r="P32" s="61"/>
      <c r="Q32" s="62"/>
      <c r="R32" s="58"/>
      <c r="S32" s="58"/>
      <c r="T32" s="59"/>
      <c r="U32" s="54" t="e">
        <f t="shared" si="2"/>
        <v>#DIV/0!</v>
      </c>
      <c r="V32" s="55">
        <f t="shared" si="3"/>
        <v>0</v>
      </c>
      <c r="W32" s="61"/>
      <c r="X32" s="62"/>
      <c r="Y32" s="58"/>
      <c r="Z32" s="58"/>
      <c r="AA32" s="59"/>
      <c r="AB32" s="54" t="e">
        <f t="shared" si="4"/>
        <v>#DIV/0!</v>
      </c>
      <c r="AC32" s="55">
        <f t="shared" si="5"/>
        <v>0</v>
      </c>
      <c r="AD32" s="61"/>
      <c r="AE32" s="62"/>
      <c r="AF32" s="58"/>
      <c r="AG32" s="58"/>
      <c r="AH32" s="59"/>
      <c r="AI32" s="54" t="e">
        <f t="shared" si="6"/>
        <v>#DIV/0!</v>
      </c>
      <c r="AJ32" s="55">
        <f t="shared" si="7"/>
        <v>0</v>
      </c>
      <c r="AK32" s="61"/>
      <c r="AL32" s="62"/>
      <c r="AM32" s="58"/>
      <c r="AN32" s="58"/>
      <c r="AO32" s="59"/>
      <c r="AP32" s="54" t="e">
        <f t="shared" si="8"/>
        <v>#DIV/0!</v>
      </c>
      <c r="AQ32" s="55">
        <f t="shared" si="9"/>
        <v>0</v>
      </c>
      <c r="AR32" s="61"/>
      <c r="AS32" s="62"/>
      <c r="AT32" s="58"/>
      <c r="AU32" s="58"/>
      <c r="AV32" s="59"/>
      <c r="AW32" s="54" t="e">
        <f t="shared" si="10"/>
        <v>#DIV/0!</v>
      </c>
      <c r="AX32" s="55">
        <f t="shared" si="11"/>
        <v>0</v>
      </c>
      <c r="AY32" s="61"/>
      <c r="AZ32" s="62"/>
      <c r="BA32" s="58"/>
      <c r="BB32" s="58"/>
      <c r="BC32" s="59"/>
      <c r="BD32" s="54" t="e">
        <f t="shared" si="12"/>
        <v>#DIV/0!</v>
      </c>
      <c r="BE32" s="55">
        <f t="shared" si="13"/>
        <v>0</v>
      </c>
      <c r="BF32" s="61"/>
      <c r="BG32" s="62"/>
      <c r="BH32" s="58"/>
      <c r="BI32" s="58"/>
      <c r="BJ32" s="59"/>
      <c r="BK32" s="54" t="e">
        <f t="shared" si="14"/>
        <v>#DIV/0!</v>
      </c>
      <c r="BL32" s="55">
        <f t="shared" si="15"/>
        <v>0</v>
      </c>
      <c r="BM32" s="61"/>
      <c r="BN32" s="62"/>
      <c r="BO32" s="58"/>
      <c r="BP32" s="58"/>
      <c r="BQ32" s="59"/>
      <c r="BR32" s="54" t="e">
        <f t="shared" si="16"/>
        <v>#DIV/0!</v>
      </c>
      <c r="BS32" s="55">
        <f t="shared" si="17"/>
        <v>0</v>
      </c>
      <c r="BT32" s="61"/>
      <c r="BU32" s="62"/>
      <c r="BV32" s="58"/>
      <c r="BW32" s="58"/>
      <c r="BX32" s="59"/>
      <c r="BY32" s="54" t="e">
        <f t="shared" si="18"/>
        <v>#DIV/0!</v>
      </c>
      <c r="BZ32" s="55">
        <f t="shared" si="19"/>
        <v>0</v>
      </c>
      <c r="CA32" s="61"/>
      <c r="CB32" s="62"/>
      <c r="CC32" s="58"/>
      <c r="CD32" s="58"/>
      <c r="CE32" s="59"/>
      <c r="CF32" s="54" t="e">
        <f t="shared" si="20"/>
        <v>#DIV/0!</v>
      </c>
      <c r="CG32" s="55">
        <f t="shared" si="21"/>
        <v>0</v>
      </c>
      <c r="CH32" s="61"/>
      <c r="CI32" s="62"/>
      <c r="CJ32" s="58"/>
      <c r="CK32" s="58"/>
      <c r="CL32" s="59"/>
      <c r="CM32" s="54" t="e">
        <f t="shared" si="22"/>
        <v>#DIV/0!</v>
      </c>
      <c r="CN32" s="55">
        <f t="shared" si="23"/>
        <v>0</v>
      </c>
      <c r="CO32" s="61"/>
      <c r="CP32" s="62"/>
      <c r="CQ32" s="58"/>
      <c r="CR32" s="58"/>
      <c r="CS32" s="59"/>
      <c r="CT32" s="54" t="e">
        <f t="shared" si="24"/>
        <v>#DIV/0!</v>
      </c>
      <c r="CU32" s="55">
        <f t="shared" si="25"/>
        <v>0</v>
      </c>
      <c r="CV32" s="61"/>
      <c r="CW32" s="62"/>
      <c r="CX32" s="58"/>
      <c r="CY32" s="58"/>
      <c r="CZ32" s="59"/>
      <c r="DA32" s="54" t="e">
        <f t="shared" si="26"/>
        <v>#DIV/0!</v>
      </c>
      <c r="DB32" s="55">
        <f t="shared" si="27"/>
        <v>0</v>
      </c>
      <c r="DC32" s="61"/>
      <c r="DD32" s="62"/>
      <c r="DE32" s="58"/>
      <c r="DF32" s="58"/>
      <c r="DG32" s="59"/>
      <c r="DH32" s="54" t="e">
        <f t="shared" si="28"/>
        <v>#DIV/0!</v>
      </c>
      <c r="DI32" s="55">
        <f t="shared" si="29"/>
        <v>0</v>
      </c>
      <c r="DJ32" s="61"/>
      <c r="DK32" s="62"/>
      <c r="DL32" s="58"/>
      <c r="DM32" s="58"/>
      <c r="DN32" s="59"/>
      <c r="DO32" s="54" t="e">
        <f t="shared" si="30"/>
        <v>#DIV/0!</v>
      </c>
      <c r="DP32" s="55">
        <f t="shared" si="31"/>
        <v>0</v>
      </c>
      <c r="DQ32" s="61"/>
      <c r="DR32" s="62"/>
      <c r="DS32" s="58"/>
      <c r="DT32" s="58"/>
      <c r="DU32" s="59"/>
      <c r="DV32" s="54" t="e">
        <f t="shared" si="32"/>
        <v>#DIV/0!</v>
      </c>
      <c r="DW32" s="55">
        <f t="shared" si="33"/>
        <v>0</v>
      </c>
      <c r="DX32" s="61"/>
      <c r="DY32" s="62"/>
      <c r="DZ32" s="58"/>
      <c r="EA32" s="58"/>
      <c r="EB32" s="59"/>
      <c r="EC32" s="54" t="e">
        <f t="shared" si="34"/>
        <v>#DIV/0!</v>
      </c>
      <c r="ED32" s="55">
        <f t="shared" si="35"/>
        <v>0</v>
      </c>
      <c r="EE32" s="61"/>
      <c r="EF32" s="62"/>
      <c r="EG32" s="58"/>
      <c r="EH32" s="58"/>
      <c r="EI32" s="59"/>
      <c r="EJ32" s="54" t="e">
        <f t="shared" si="36"/>
        <v>#DIV/0!</v>
      </c>
      <c r="EK32" s="55">
        <f t="shared" si="37"/>
        <v>0</v>
      </c>
      <c r="EL32" s="61"/>
      <c r="EM32" s="62"/>
      <c r="EN32" s="58"/>
      <c r="EO32" s="58"/>
      <c r="EP32" s="59"/>
      <c r="EQ32" s="54" t="e">
        <f t="shared" si="38"/>
        <v>#DIV/0!</v>
      </c>
      <c r="ER32" s="55">
        <f t="shared" si="39"/>
        <v>0</v>
      </c>
      <c r="ES32" s="61"/>
      <c r="ET32" s="62"/>
      <c r="EU32" s="58"/>
      <c r="EV32" s="58"/>
      <c r="EW32" s="59"/>
      <c r="EX32" s="54" t="e">
        <f t="shared" si="40"/>
        <v>#DIV/0!</v>
      </c>
      <c r="EY32" s="55">
        <f t="shared" si="41"/>
        <v>0</v>
      </c>
      <c r="EZ32" s="61"/>
      <c r="FA32" s="62"/>
      <c r="FB32" s="58"/>
      <c r="FC32" s="58"/>
      <c r="FD32" s="59"/>
      <c r="FE32" s="54" t="e">
        <f t="shared" si="42"/>
        <v>#DIV/0!</v>
      </c>
      <c r="FF32" s="55">
        <f t="shared" si="43"/>
        <v>0</v>
      </c>
      <c r="FG32" s="61"/>
      <c r="FH32" s="62"/>
      <c r="FI32" s="58"/>
      <c r="FJ32" s="58"/>
      <c r="FK32" s="59"/>
      <c r="FL32" s="54" t="e">
        <f t="shared" si="44"/>
        <v>#DIV/0!</v>
      </c>
      <c r="FM32" s="55">
        <f t="shared" si="45"/>
        <v>0</v>
      </c>
      <c r="FN32" s="61"/>
      <c r="FO32" s="62"/>
      <c r="FP32" s="58"/>
      <c r="FQ32" s="58"/>
      <c r="FR32" s="59"/>
      <c r="FS32" s="54" t="e">
        <f t="shared" si="46"/>
        <v>#DIV/0!</v>
      </c>
      <c r="FT32" s="55">
        <f t="shared" si="47"/>
        <v>0</v>
      </c>
      <c r="FU32" s="61"/>
      <c r="FV32" s="62"/>
      <c r="FW32" s="58"/>
      <c r="FX32" s="58"/>
      <c r="FY32" s="59"/>
      <c r="FZ32" s="54" t="e">
        <f t="shared" si="48"/>
        <v>#DIV/0!</v>
      </c>
      <c r="GA32" s="55">
        <f t="shared" si="49"/>
        <v>0</v>
      </c>
      <c r="GB32" s="61"/>
      <c r="GC32" s="62"/>
      <c r="GD32" s="58"/>
      <c r="GE32" s="58"/>
      <c r="GF32" s="59"/>
      <c r="GG32" s="54" t="e">
        <f t="shared" si="50"/>
        <v>#DIV/0!</v>
      </c>
      <c r="GH32" s="55">
        <f t="shared" si="51"/>
        <v>0</v>
      </c>
      <c r="GI32" s="61"/>
      <c r="GJ32" s="62"/>
      <c r="GK32" s="58"/>
      <c r="GL32" s="58"/>
      <c r="GM32" s="59"/>
      <c r="GN32" s="54" t="e">
        <f t="shared" si="52"/>
        <v>#DIV/0!</v>
      </c>
      <c r="GO32" s="55">
        <f t="shared" si="53"/>
        <v>0</v>
      </c>
      <c r="GP32" s="61"/>
      <c r="GQ32" s="62"/>
      <c r="GR32" s="58"/>
      <c r="GS32" s="58"/>
      <c r="GT32" s="59"/>
      <c r="GU32" s="54" t="e">
        <f t="shared" si="54"/>
        <v>#DIV/0!</v>
      </c>
      <c r="GV32" s="55">
        <f t="shared" si="55"/>
        <v>0</v>
      </c>
    </row>
    <row r="33" spans="1:204" s="60" customFormat="1">
      <c r="A33" s="57">
        <v>30</v>
      </c>
      <c r="B33" s="61"/>
      <c r="C33" s="62"/>
      <c r="D33" s="58"/>
      <c r="E33" s="58"/>
      <c r="F33" s="59"/>
      <c r="G33" s="54" t="e">
        <f t="shared" si="57"/>
        <v>#DIV/0!</v>
      </c>
      <c r="H33" s="55">
        <f t="shared" si="56"/>
        <v>0</v>
      </c>
      <c r="I33" s="61"/>
      <c r="J33" s="62"/>
      <c r="K33" s="58"/>
      <c r="L33" s="58"/>
      <c r="M33" s="59"/>
      <c r="N33" s="54" t="e">
        <f t="shared" si="0"/>
        <v>#DIV/0!</v>
      </c>
      <c r="O33" s="55">
        <f t="shared" si="1"/>
        <v>0</v>
      </c>
      <c r="P33" s="61"/>
      <c r="Q33" s="62"/>
      <c r="R33" s="58"/>
      <c r="S33" s="58"/>
      <c r="T33" s="59"/>
      <c r="U33" s="54" t="e">
        <f t="shared" si="2"/>
        <v>#DIV/0!</v>
      </c>
      <c r="V33" s="55">
        <f t="shared" si="3"/>
        <v>0</v>
      </c>
      <c r="W33" s="61"/>
      <c r="X33" s="62"/>
      <c r="Y33" s="58"/>
      <c r="Z33" s="58"/>
      <c r="AA33" s="59"/>
      <c r="AB33" s="54" t="e">
        <f t="shared" si="4"/>
        <v>#DIV/0!</v>
      </c>
      <c r="AC33" s="55">
        <f t="shared" si="5"/>
        <v>0</v>
      </c>
      <c r="AD33" s="61"/>
      <c r="AE33" s="62"/>
      <c r="AF33" s="58"/>
      <c r="AG33" s="58"/>
      <c r="AH33" s="59"/>
      <c r="AI33" s="54" t="e">
        <f t="shared" si="6"/>
        <v>#DIV/0!</v>
      </c>
      <c r="AJ33" s="55">
        <f t="shared" si="7"/>
        <v>0</v>
      </c>
      <c r="AK33" s="61"/>
      <c r="AL33" s="62"/>
      <c r="AM33" s="58"/>
      <c r="AN33" s="58"/>
      <c r="AO33" s="59"/>
      <c r="AP33" s="54" t="e">
        <f t="shared" si="8"/>
        <v>#DIV/0!</v>
      </c>
      <c r="AQ33" s="55">
        <f t="shared" si="9"/>
        <v>0</v>
      </c>
      <c r="AR33" s="61"/>
      <c r="AS33" s="62"/>
      <c r="AT33" s="58"/>
      <c r="AU33" s="58"/>
      <c r="AV33" s="59"/>
      <c r="AW33" s="54" t="e">
        <f t="shared" si="10"/>
        <v>#DIV/0!</v>
      </c>
      <c r="AX33" s="55">
        <f t="shared" si="11"/>
        <v>0</v>
      </c>
      <c r="AY33" s="61"/>
      <c r="AZ33" s="62"/>
      <c r="BA33" s="58"/>
      <c r="BB33" s="58"/>
      <c r="BC33" s="59"/>
      <c r="BD33" s="54" t="e">
        <f t="shared" si="12"/>
        <v>#DIV/0!</v>
      </c>
      <c r="BE33" s="55">
        <f t="shared" si="13"/>
        <v>0</v>
      </c>
      <c r="BF33" s="61"/>
      <c r="BG33" s="62"/>
      <c r="BH33" s="58"/>
      <c r="BI33" s="58"/>
      <c r="BJ33" s="59"/>
      <c r="BK33" s="54" t="e">
        <f t="shared" si="14"/>
        <v>#DIV/0!</v>
      </c>
      <c r="BL33" s="55">
        <f t="shared" si="15"/>
        <v>0</v>
      </c>
      <c r="BM33" s="61"/>
      <c r="BN33" s="62"/>
      <c r="BO33" s="58"/>
      <c r="BP33" s="58"/>
      <c r="BQ33" s="59"/>
      <c r="BR33" s="54" t="e">
        <f t="shared" si="16"/>
        <v>#DIV/0!</v>
      </c>
      <c r="BS33" s="55">
        <f t="shared" si="17"/>
        <v>0</v>
      </c>
      <c r="BT33" s="61"/>
      <c r="BU33" s="62"/>
      <c r="BV33" s="58"/>
      <c r="BW33" s="58"/>
      <c r="BX33" s="59"/>
      <c r="BY33" s="54" t="e">
        <f t="shared" si="18"/>
        <v>#DIV/0!</v>
      </c>
      <c r="BZ33" s="55">
        <f t="shared" si="19"/>
        <v>0</v>
      </c>
      <c r="CA33" s="61"/>
      <c r="CB33" s="62"/>
      <c r="CC33" s="58"/>
      <c r="CD33" s="58"/>
      <c r="CE33" s="59"/>
      <c r="CF33" s="54" t="e">
        <f t="shared" si="20"/>
        <v>#DIV/0!</v>
      </c>
      <c r="CG33" s="55">
        <f t="shared" si="21"/>
        <v>0</v>
      </c>
      <c r="CH33" s="61"/>
      <c r="CI33" s="62"/>
      <c r="CJ33" s="58"/>
      <c r="CK33" s="58"/>
      <c r="CL33" s="59"/>
      <c r="CM33" s="54" t="e">
        <f t="shared" si="22"/>
        <v>#DIV/0!</v>
      </c>
      <c r="CN33" s="55">
        <f t="shared" si="23"/>
        <v>0</v>
      </c>
      <c r="CO33" s="61"/>
      <c r="CP33" s="62"/>
      <c r="CQ33" s="58"/>
      <c r="CR33" s="58"/>
      <c r="CS33" s="59"/>
      <c r="CT33" s="54" t="e">
        <f t="shared" si="24"/>
        <v>#DIV/0!</v>
      </c>
      <c r="CU33" s="55">
        <f t="shared" si="25"/>
        <v>0</v>
      </c>
      <c r="CV33" s="61"/>
      <c r="CW33" s="62"/>
      <c r="CX33" s="58"/>
      <c r="CY33" s="58"/>
      <c r="CZ33" s="59"/>
      <c r="DA33" s="54" t="e">
        <f t="shared" si="26"/>
        <v>#DIV/0!</v>
      </c>
      <c r="DB33" s="55">
        <f t="shared" si="27"/>
        <v>0</v>
      </c>
      <c r="DC33" s="61"/>
      <c r="DD33" s="62"/>
      <c r="DE33" s="58"/>
      <c r="DF33" s="58"/>
      <c r="DG33" s="59"/>
      <c r="DH33" s="54" t="e">
        <f t="shared" si="28"/>
        <v>#DIV/0!</v>
      </c>
      <c r="DI33" s="55">
        <f t="shared" si="29"/>
        <v>0</v>
      </c>
      <c r="DJ33" s="61"/>
      <c r="DK33" s="62"/>
      <c r="DL33" s="58"/>
      <c r="DM33" s="58"/>
      <c r="DN33" s="59"/>
      <c r="DO33" s="54" t="e">
        <f t="shared" si="30"/>
        <v>#DIV/0!</v>
      </c>
      <c r="DP33" s="55">
        <f t="shared" si="31"/>
        <v>0</v>
      </c>
      <c r="DQ33" s="61"/>
      <c r="DR33" s="62"/>
      <c r="DS33" s="58"/>
      <c r="DT33" s="58"/>
      <c r="DU33" s="59"/>
      <c r="DV33" s="54" t="e">
        <f t="shared" si="32"/>
        <v>#DIV/0!</v>
      </c>
      <c r="DW33" s="55">
        <f t="shared" si="33"/>
        <v>0</v>
      </c>
      <c r="DX33" s="61"/>
      <c r="DY33" s="62"/>
      <c r="DZ33" s="58"/>
      <c r="EA33" s="58"/>
      <c r="EB33" s="59"/>
      <c r="EC33" s="54" t="e">
        <f t="shared" si="34"/>
        <v>#DIV/0!</v>
      </c>
      <c r="ED33" s="55">
        <f t="shared" si="35"/>
        <v>0</v>
      </c>
      <c r="EE33" s="61"/>
      <c r="EF33" s="62"/>
      <c r="EG33" s="58"/>
      <c r="EH33" s="58"/>
      <c r="EI33" s="59"/>
      <c r="EJ33" s="54" t="e">
        <f t="shared" si="36"/>
        <v>#DIV/0!</v>
      </c>
      <c r="EK33" s="55">
        <f t="shared" si="37"/>
        <v>0</v>
      </c>
      <c r="EL33" s="61"/>
      <c r="EM33" s="62"/>
      <c r="EN33" s="58"/>
      <c r="EO33" s="58"/>
      <c r="EP33" s="59"/>
      <c r="EQ33" s="54" t="e">
        <f t="shared" si="38"/>
        <v>#DIV/0!</v>
      </c>
      <c r="ER33" s="55">
        <f t="shared" si="39"/>
        <v>0</v>
      </c>
      <c r="ES33" s="61"/>
      <c r="ET33" s="62"/>
      <c r="EU33" s="58"/>
      <c r="EV33" s="58"/>
      <c r="EW33" s="59"/>
      <c r="EX33" s="54" t="e">
        <f t="shared" si="40"/>
        <v>#DIV/0!</v>
      </c>
      <c r="EY33" s="55">
        <f t="shared" si="41"/>
        <v>0</v>
      </c>
      <c r="EZ33" s="61"/>
      <c r="FA33" s="62"/>
      <c r="FB33" s="58"/>
      <c r="FC33" s="58"/>
      <c r="FD33" s="59"/>
      <c r="FE33" s="54" t="e">
        <f t="shared" si="42"/>
        <v>#DIV/0!</v>
      </c>
      <c r="FF33" s="55">
        <f t="shared" si="43"/>
        <v>0</v>
      </c>
      <c r="FG33" s="61"/>
      <c r="FH33" s="62"/>
      <c r="FI33" s="58"/>
      <c r="FJ33" s="58"/>
      <c r="FK33" s="59"/>
      <c r="FL33" s="54" t="e">
        <f t="shared" si="44"/>
        <v>#DIV/0!</v>
      </c>
      <c r="FM33" s="55">
        <f t="shared" si="45"/>
        <v>0</v>
      </c>
      <c r="FN33" s="61"/>
      <c r="FO33" s="62"/>
      <c r="FP33" s="58"/>
      <c r="FQ33" s="58"/>
      <c r="FR33" s="59"/>
      <c r="FS33" s="54" t="e">
        <f t="shared" si="46"/>
        <v>#DIV/0!</v>
      </c>
      <c r="FT33" s="55">
        <f t="shared" si="47"/>
        <v>0</v>
      </c>
      <c r="FU33" s="61"/>
      <c r="FV33" s="62"/>
      <c r="FW33" s="58"/>
      <c r="FX33" s="58"/>
      <c r="FY33" s="59"/>
      <c r="FZ33" s="54" t="e">
        <f t="shared" si="48"/>
        <v>#DIV/0!</v>
      </c>
      <c r="GA33" s="55">
        <f t="shared" si="49"/>
        <v>0</v>
      </c>
      <c r="GB33" s="61"/>
      <c r="GC33" s="62"/>
      <c r="GD33" s="58"/>
      <c r="GE33" s="58"/>
      <c r="GF33" s="59"/>
      <c r="GG33" s="54" t="e">
        <f t="shared" si="50"/>
        <v>#DIV/0!</v>
      </c>
      <c r="GH33" s="55">
        <f t="shared" si="51"/>
        <v>0</v>
      </c>
      <c r="GI33" s="61"/>
      <c r="GJ33" s="62"/>
      <c r="GK33" s="58"/>
      <c r="GL33" s="58"/>
      <c r="GM33" s="59"/>
      <c r="GN33" s="54" t="e">
        <f t="shared" si="52"/>
        <v>#DIV/0!</v>
      </c>
      <c r="GO33" s="55">
        <f t="shared" si="53"/>
        <v>0</v>
      </c>
      <c r="GP33" s="61"/>
      <c r="GQ33" s="62"/>
      <c r="GR33" s="58"/>
      <c r="GS33" s="58"/>
      <c r="GT33" s="59"/>
      <c r="GU33" s="54" t="e">
        <f t="shared" si="54"/>
        <v>#DIV/0!</v>
      </c>
      <c r="GV33" s="55">
        <f t="shared" si="55"/>
        <v>0</v>
      </c>
    </row>
    <row r="34" spans="1:204" s="70" customFormat="1" ht="13.5" thickBot="1">
      <c r="A34" s="63">
        <v>31</v>
      </c>
      <c r="B34" s="64"/>
      <c r="C34" s="65"/>
      <c r="D34" s="66"/>
      <c r="E34" s="66"/>
      <c r="F34" s="67"/>
      <c r="G34" s="54" t="e">
        <f t="shared" si="57"/>
        <v>#DIV/0!</v>
      </c>
      <c r="H34" s="55">
        <f t="shared" si="56"/>
        <v>0</v>
      </c>
      <c r="I34" s="64"/>
      <c r="J34" s="65"/>
      <c r="K34" s="66"/>
      <c r="L34" s="66"/>
      <c r="M34" s="67"/>
      <c r="N34" s="68" t="e">
        <f t="shared" si="0"/>
        <v>#DIV/0!</v>
      </c>
      <c r="O34" s="69">
        <f t="shared" si="1"/>
        <v>0</v>
      </c>
      <c r="P34" s="64"/>
      <c r="Q34" s="65"/>
      <c r="R34" s="66"/>
      <c r="S34" s="66"/>
      <c r="T34" s="67"/>
      <c r="U34" s="68" t="e">
        <f t="shared" si="2"/>
        <v>#DIV/0!</v>
      </c>
      <c r="V34" s="69">
        <f t="shared" si="3"/>
        <v>0</v>
      </c>
      <c r="W34" s="64"/>
      <c r="X34" s="65"/>
      <c r="Y34" s="66"/>
      <c r="Z34" s="66"/>
      <c r="AA34" s="67"/>
      <c r="AB34" s="68" t="e">
        <f t="shared" si="4"/>
        <v>#DIV/0!</v>
      </c>
      <c r="AC34" s="69">
        <f t="shared" si="5"/>
        <v>0</v>
      </c>
      <c r="AD34" s="64"/>
      <c r="AE34" s="65"/>
      <c r="AF34" s="66"/>
      <c r="AG34" s="66"/>
      <c r="AH34" s="67"/>
      <c r="AI34" s="68" t="e">
        <f t="shared" si="6"/>
        <v>#DIV/0!</v>
      </c>
      <c r="AJ34" s="69">
        <f t="shared" si="7"/>
        <v>0</v>
      </c>
      <c r="AK34" s="64"/>
      <c r="AL34" s="65"/>
      <c r="AM34" s="66"/>
      <c r="AN34" s="66"/>
      <c r="AO34" s="67"/>
      <c r="AP34" s="68" t="e">
        <f t="shared" si="8"/>
        <v>#DIV/0!</v>
      </c>
      <c r="AQ34" s="69">
        <f t="shared" si="9"/>
        <v>0</v>
      </c>
      <c r="AR34" s="64"/>
      <c r="AS34" s="65"/>
      <c r="AT34" s="66"/>
      <c r="AU34" s="66"/>
      <c r="AV34" s="67"/>
      <c r="AW34" s="68" t="e">
        <f t="shared" si="10"/>
        <v>#DIV/0!</v>
      </c>
      <c r="AX34" s="69">
        <f t="shared" si="11"/>
        <v>0</v>
      </c>
      <c r="AY34" s="64"/>
      <c r="AZ34" s="65"/>
      <c r="BA34" s="66"/>
      <c r="BB34" s="66"/>
      <c r="BC34" s="67"/>
      <c r="BD34" s="68" t="e">
        <f t="shared" si="12"/>
        <v>#DIV/0!</v>
      </c>
      <c r="BE34" s="69">
        <f t="shared" si="13"/>
        <v>0</v>
      </c>
      <c r="BF34" s="64"/>
      <c r="BG34" s="65"/>
      <c r="BH34" s="66"/>
      <c r="BI34" s="66"/>
      <c r="BJ34" s="67"/>
      <c r="BK34" s="68" t="e">
        <f t="shared" si="14"/>
        <v>#DIV/0!</v>
      </c>
      <c r="BL34" s="69">
        <f t="shared" si="15"/>
        <v>0</v>
      </c>
      <c r="BM34" s="64"/>
      <c r="BN34" s="65"/>
      <c r="BO34" s="66"/>
      <c r="BP34" s="66"/>
      <c r="BQ34" s="67"/>
      <c r="BR34" s="68" t="e">
        <f t="shared" si="16"/>
        <v>#DIV/0!</v>
      </c>
      <c r="BS34" s="69">
        <f t="shared" si="17"/>
        <v>0</v>
      </c>
      <c r="BT34" s="64"/>
      <c r="BU34" s="65"/>
      <c r="BV34" s="66"/>
      <c r="BW34" s="66"/>
      <c r="BX34" s="67"/>
      <c r="BY34" s="68" t="e">
        <f t="shared" si="18"/>
        <v>#DIV/0!</v>
      </c>
      <c r="BZ34" s="69">
        <f t="shared" si="19"/>
        <v>0</v>
      </c>
      <c r="CA34" s="64"/>
      <c r="CB34" s="65"/>
      <c r="CC34" s="66"/>
      <c r="CD34" s="66"/>
      <c r="CE34" s="67"/>
      <c r="CF34" s="68" t="e">
        <f t="shared" si="20"/>
        <v>#DIV/0!</v>
      </c>
      <c r="CG34" s="69">
        <f t="shared" si="21"/>
        <v>0</v>
      </c>
      <c r="CH34" s="64"/>
      <c r="CI34" s="65"/>
      <c r="CJ34" s="66"/>
      <c r="CK34" s="66"/>
      <c r="CL34" s="67"/>
      <c r="CM34" s="68" t="e">
        <f t="shared" si="22"/>
        <v>#DIV/0!</v>
      </c>
      <c r="CN34" s="69">
        <f t="shared" si="23"/>
        <v>0</v>
      </c>
      <c r="CO34" s="64"/>
      <c r="CP34" s="65"/>
      <c r="CQ34" s="66"/>
      <c r="CR34" s="66"/>
      <c r="CS34" s="67"/>
      <c r="CT34" s="68" t="e">
        <f t="shared" si="24"/>
        <v>#DIV/0!</v>
      </c>
      <c r="CU34" s="69">
        <f t="shared" si="25"/>
        <v>0</v>
      </c>
      <c r="CV34" s="64"/>
      <c r="CW34" s="65"/>
      <c r="CX34" s="66"/>
      <c r="CY34" s="66"/>
      <c r="CZ34" s="67"/>
      <c r="DA34" s="68" t="e">
        <f t="shared" si="26"/>
        <v>#DIV/0!</v>
      </c>
      <c r="DB34" s="69">
        <f t="shared" si="27"/>
        <v>0</v>
      </c>
      <c r="DC34" s="64"/>
      <c r="DD34" s="65"/>
      <c r="DE34" s="66"/>
      <c r="DF34" s="66"/>
      <c r="DG34" s="67"/>
      <c r="DH34" s="68" t="e">
        <f t="shared" si="28"/>
        <v>#DIV/0!</v>
      </c>
      <c r="DI34" s="69">
        <f t="shared" si="29"/>
        <v>0</v>
      </c>
      <c r="DJ34" s="64"/>
      <c r="DK34" s="65"/>
      <c r="DL34" s="66"/>
      <c r="DM34" s="66"/>
      <c r="DN34" s="67"/>
      <c r="DO34" s="68" t="e">
        <f t="shared" si="30"/>
        <v>#DIV/0!</v>
      </c>
      <c r="DP34" s="69">
        <f t="shared" si="31"/>
        <v>0</v>
      </c>
      <c r="DQ34" s="64"/>
      <c r="DR34" s="65"/>
      <c r="DS34" s="66"/>
      <c r="DT34" s="66"/>
      <c r="DU34" s="67"/>
      <c r="DV34" s="68" t="e">
        <f t="shared" si="32"/>
        <v>#DIV/0!</v>
      </c>
      <c r="DW34" s="69">
        <f t="shared" si="33"/>
        <v>0</v>
      </c>
      <c r="DX34" s="64"/>
      <c r="DY34" s="65"/>
      <c r="DZ34" s="66"/>
      <c r="EA34" s="66"/>
      <c r="EB34" s="67"/>
      <c r="EC34" s="68" t="e">
        <f t="shared" si="34"/>
        <v>#DIV/0!</v>
      </c>
      <c r="ED34" s="69">
        <f t="shared" si="35"/>
        <v>0</v>
      </c>
      <c r="EE34" s="64"/>
      <c r="EF34" s="65"/>
      <c r="EG34" s="66"/>
      <c r="EH34" s="66"/>
      <c r="EI34" s="67"/>
      <c r="EJ34" s="68" t="e">
        <f t="shared" si="36"/>
        <v>#DIV/0!</v>
      </c>
      <c r="EK34" s="69">
        <f t="shared" si="37"/>
        <v>0</v>
      </c>
      <c r="EL34" s="64"/>
      <c r="EM34" s="65"/>
      <c r="EN34" s="66"/>
      <c r="EO34" s="66"/>
      <c r="EP34" s="67"/>
      <c r="EQ34" s="68" t="e">
        <f t="shared" si="38"/>
        <v>#DIV/0!</v>
      </c>
      <c r="ER34" s="69">
        <f t="shared" si="39"/>
        <v>0</v>
      </c>
      <c r="ES34" s="64"/>
      <c r="ET34" s="65"/>
      <c r="EU34" s="66"/>
      <c r="EV34" s="66"/>
      <c r="EW34" s="67"/>
      <c r="EX34" s="68" t="e">
        <f t="shared" si="40"/>
        <v>#DIV/0!</v>
      </c>
      <c r="EY34" s="69">
        <f t="shared" si="41"/>
        <v>0</v>
      </c>
      <c r="EZ34" s="64"/>
      <c r="FA34" s="65"/>
      <c r="FB34" s="66"/>
      <c r="FC34" s="66"/>
      <c r="FD34" s="67"/>
      <c r="FE34" s="68" t="e">
        <f t="shared" si="42"/>
        <v>#DIV/0!</v>
      </c>
      <c r="FF34" s="69">
        <f t="shared" si="43"/>
        <v>0</v>
      </c>
      <c r="FG34" s="64"/>
      <c r="FH34" s="65"/>
      <c r="FI34" s="66"/>
      <c r="FJ34" s="66"/>
      <c r="FK34" s="67"/>
      <c r="FL34" s="68" t="e">
        <f t="shared" si="44"/>
        <v>#DIV/0!</v>
      </c>
      <c r="FM34" s="69">
        <f t="shared" si="45"/>
        <v>0</v>
      </c>
      <c r="FN34" s="64"/>
      <c r="FO34" s="65"/>
      <c r="FP34" s="66"/>
      <c r="FQ34" s="66"/>
      <c r="FR34" s="67"/>
      <c r="FS34" s="68" t="e">
        <f t="shared" si="46"/>
        <v>#DIV/0!</v>
      </c>
      <c r="FT34" s="69">
        <f t="shared" si="47"/>
        <v>0</v>
      </c>
      <c r="FU34" s="64"/>
      <c r="FV34" s="65"/>
      <c r="FW34" s="66"/>
      <c r="FX34" s="66"/>
      <c r="FY34" s="67"/>
      <c r="FZ34" s="68" t="e">
        <f t="shared" si="48"/>
        <v>#DIV/0!</v>
      </c>
      <c r="GA34" s="69">
        <f t="shared" si="49"/>
        <v>0</v>
      </c>
      <c r="GB34" s="64"/>
      <c r="GC34" s="65"/>
      <c r="GD34" s="66"/>
      <c r="GE34" s="66"/>
      <c r="GF34" s="67"/>
      <c r="GG34" s="68" t="e">
        <f t="shared" si="50"/>
        <v>#DIV/0!</v>
      </c>
      <c r="GH34" s="69">
        <f t="shared" si="51"/>
        <v>0</v>
      </c>
      <c r="GI34" s="64"/>
      <c r="GJ34" s="65"/>
      <c r="GK34" s="66"/>
      <c r="GL34" s="66"/>
      <c r="GM34" s="67"/>
      <c r="GN34" s="68" t="e">
        <f t="shared" si="52"/>
        <v>#DIV/0!</v>
      </c>
      <c r="GO34" s="69">
        <f t="shared" si="53"/>
        <v>0</v>
      </c>
      <c r="GP34" s="64"/>
      <c r="GQ34" s="65"/>
      <c r="GR34" s="66"/>
      <c r="GS34" s="66"/>
      <c r="GT34" s="67"/>
      <c r="GU34" s="68" t="e">
        <f t="shared" si="54"/>
        <v>#DIV/0!</v>
      </c>
      <c r="GV34" s="69">
        <f t="shared" si="55"/>
        <v>0</v>
      </c>
    </row>
    <row r="35" spans="1:204" s="79" customFormat="1" ht="13.5" thickBot="1">
      <c r="A35" s="71" t="s">
        <v>4</v>
      </c>
      <c r="B35" s="72">
        <f>SUM(B4:B34)</f>
        <v>0</v>
      </c>
      <c r="C35" s="73">
        <f>SUM(C4:C34)</f>
        <v>0</v>
      </c>
      <c r="D35" s="74">
        <f>SUM(D4:D34)</f>
        <v>0</v>
      </c>
      <c r="E35" s="75">
        <f>SUM(E4:E34)</f>
        <v>0</v>
      </c>
      <c r="F35" s="76">
        <f>SUM(F4:F34)</f>
        <v>0</v>
      </c>
      <c r="G35" s="77"/>
      <c r="H35" s="77"/>
      <c r="I35" s="72">
        <f>SUM(I4:I34)</f>
        <v>0</v>
      </c>
      <c r="J35" s="73">
        <f>SUM(J4:J34)</f>
        <v>0</v>
      </c>
      <c r="K35" s="74">
        <f>SUM(K4:K34)</f>
        <v>0</v>
      </c>
      <c r="L35" s="75">
        <f>SUM(L4:L34)</f>
        <v>0</v>
      </c>
      <c r="M35" s="76">
        <f>SUM(M4:M34)</f>
        <v>0</v>
      </c>
      <c r="N35" s="123" t="e">
        <f>+N34-G34</f>
        <v>#DIV/0!</v>
      </c>
      <c r="O35" s="78"/>
      <c r="P35" s="72">
        <f>SUM(P4:P34)</f>
        <v>0</v>
      </c>
      <c r="Q35" s="73">
        <f>SUM(Q4:Q34)</f>
        <v>0</v>
      </c>
      <c r="R35" s="74">
        <f>SUM(R4:R34)</f>
        <v>0</v>
      </c>
      <c r="S35" s="75">
        <f>SUM(S4:S34)</f>
        <v>0</v>
      </c>
      <c r="T35" s="76">
        <f>SUM(T4:T34)</f>
        <v>0</v>
      </c>
      <c r="U35" s="123" t="e">
        <f>+U34-N34</f>
        <v>#DIV/0!</v>
      </c>
      <c r="V35" s="78"/>
      <c r="W35" s="72">
        <f>SUM(W4:W34)</f>
        <v>0</v>
      </c>
      <c r="X35" s="73">
        <f>SUM(X4:X34)</f>
        <v>0</v>
      </c>
      <c r="Y35" s="74">
        <f>SUM(Y4:Y34)</f>
        <v>0</v>
      </c>
      <c r="Z35" s="75">
        <f>SUM(Z4:Z34)</f>
        <v>0</v>
      </c>
      <c r="AA35" s="76">
        <f>SUM(AA4:AA34)</f>
        <v>0</v>
      </c>
      <c r="AB35" s="123" t="e">
        <f>+AB34-U34</f>
        <v>#DIV/0!</v>
      </c>
      <c r="AC35" s="78"/>
      <c r="AD35" s="72">
        <f>SUM(AD4:AD34)</f>
        <v>0</v>
      </c>
      <c r="AE35" s="73">
        <f>SUM(AE4:AE34)</f>
        <v>0</v>
      </c>
      <c r="AF35" s="74">
        <f>SUM(AF4:AF34)</f>
        <v>0</v>
      </c>
      <c r="AG35" s="75">
        <f>SUM(AG4:AG34)</f>
        <v>0</v>
      </c>
      <c r="AH35" s="76">
        <f>SUM(AH4:AH34)</f>
        <v>0</v>
      </c>
      <c r="AI35" s="123" t="e">
        <f>+AI34-AB34</f>
        <v>#DIV/0!</v>
      </c>
      <c r="AJ35" s="78"/>
      <c r="AK35" s="72">
        <f>SUM(AK4:AK34)</f>
        <v>0</v>
      </c>
      <c r="AL35" s="73">
        <f>SUM(AL4:AL34)</f>
        <v>0</v>
      </c>
      <c r="AM35" s="74">
        <f>SUM(AM4:AM34)</f>
        <v>0</v>
      </c>
      <c r="AN35" s="75">
        <f>SUM(AN4:AN34)</f>
        <v>0</v>
      </c>
      <c r="AO35" s="76">
        <f>SUM(AO4:AO34)</f>
        <v>0</v>
      </c>
      <c r="AP35" s="123" t="e">
        <f>+AP34-AI34</f>
        <v>#DIV/0!</v>
      </c>
      <c r="AQ35" s="78"/>
      <c r="AR35" s="72">
        <f>SUM(AR4:AR34)</f>
        <v>0</v>
      </c>
      <c r="AS35" s="73">
        <f>SUM(AS4:AS34)</f>
        <v>0</v>
      </c>
      <c r="AT35" s="74">
        <f>SUM(AT4:AT34)</f>
        <v>0</v>
      </c>
      <c r="AU35" s="75">
        <f>SUM(AU4:AU34)</f>
        <v>0</v>
      </c>
      <c r="AV35" s="76">
        <f>SUM(AV4:AV34)</f>
        <v>0</v>
      </c>
      <c r="AW35" s="123" t="e">
        <f>+AW34-AP34</f>
        <v>#DIV/0!</v>
      </c>
      <c r="AX35" s="78"/>
      <c r="AY35" s="72">
        <f>SUM(AY4:AY34)</f>
        <v>0</v>
      </c>
      <c r="AZ35" s="73">
        <f>SUM(AZ4:AZ34)</f>
        <v>0</v>
      </c>
      <c r="BA35" s="74">
        <f>SUM(BA4:BA34)</f>
        <v>0</v>
      </c>
      <c r="BB35" s="75">
        <f>SUM(BB4:BB34)</f>
        <v>0</v>
      </c>
      <c r="BC35" s="76">
        <f>SUM(BC4:BC34)</f>
        <v>0</v>
      </c>
      <c r="BD35" s="123" t="e">
        <f>+BD34-AW34</f>
        <v>#DIV/0!</v>
      </c>
      <c r="BE35" s="78"/>
      <c r="BF35" s="72">
        <f>SUM(BF4:BF34)</f>
        <v>0</v>
      </c>
      <c r="BG35" s="73">
        <f>SUM(BG4:BG34)</f>
        <v>0</v>
      </c>
      <c r="BH35" s="74">
        <f>SUM(BH4:BH34)</f>
        <v>0</v>
      </c>
      <c r="BI35" s="75">
        <f>SUM(BI4:BI34)</f>
        <v>0</v>
      </c>
      <c r="BJ35" s="76">
        <f>SUM(BJ4:BJ34)</f>
        <v>0</v>
      </c>
      <c r="BK35" s="123" t="e">
        <f>+BK34-BD34</f>
        <v>#DIV/0!</v>
      </c>
      <c r="BL35" s="78"/>
      <c r="BM35" s="72">
        <f>SUM(BM4:BM34)</f>
        <v>0</v>
      </c>
      <c r="BN35" s="73">
        <f>SUM(BN4:BN34)</f>
        <v>0</v>
      </c>
      <c r="BO35" s="74">
        <f>SUM(BO4:BO34)</f>
        <v>0</v>
      </c>
      <c r="BP35" s="75">
        <f>SUM(BP4:BP34)</f>
        <v>0</v>
      </c>
      <c r="BQ35" s="76">
        <f>SUM(BQ4:BQ34)</f>
        <v>0</v>
      </c>
      <c r="BR35" s="123" t="e">
        <f>+BR34-BK34</f>
        <v>#DIV/0!</v>
      </c>
      <c r="BS35" s="78"/>
      <c r="BT35" s="72">
        <f>SUM(BT4:BT34)</f>
        <v>0</v>
      </c>
      <c r="BU35" s="73">
        <f>SUM(BU4:BU34)</f>
        <v>0</v>
      </c>
      <c r="BV35" s="74">
        <f>SUM(BV4:BV34)</f>
        <v>0</v>
      </c>
      <c r="BW35" s="75">
        <f>SUM(BW4:BW34)</f>
        <v>0</v>
      </c>
      <c r="BX35" s="76">
        <f>SUM(BX4:BX34)</f>
        <v>0</v>
      </c>
      <c r="BY35" s="123" t="e">
        <f>+BY34-BR34</f>
        <v>#DIV/0!</v>
      </c>
      <c r="BZ35" s="78"/>
      <c r="CA35" s="72">
        <f>SUM(CA4:CA34)</f>
        <v>0</v>
      </c>
      <c r="CB35" s="73">
        <f>SUM(CB4:CB34)</f>
        <v>0</v>
      </c>
      <c r="CC35" s="74">
        <f>SUM(CC4:CC34)</f>
        <v>0</v>
      </c>
      <c r="CD35" s="75">
        <f>SUM(CD4:CD34)</f>
        <v>0</v>
      </c>
      <c r="CE35" s="76">
        <f>SUM(CE4:CE34)</f>
        <v>0</v>
      </c>
      <c r="CF35" s="123" t="e">
        <f>+CF34-BY34</f>
        <v>#DIV/0!</v>
      </c>
      <c r="CG35" s="78"/>
      <c r="CH35" s="72">
        <f>SUM(CH4:CH34)</f>
        <v>0</v>
      </c>
      <c r="CI35" s="73">
        <f>SUM(CI4:CI34)</f>
        <v>0</v>
      </c>
      <c r="CJ35" s="74">
        <f>SUM(CJ4:CJ34)</f>
        <v>0</v>
      </c>
      <c r="CK35" s="75">
        <f>SUM(CK4:CK34)</f>
        <v>0</v>
      </c>
      <c r="CL35" s="76">
        <f>SUM(CL4:CL34)</f>
        <v>0</v>
      </c>
      <c r="CM35" s="123" t="e">
        <f>+CM34-CF34</f>
        <v>#DIV/0!</v>
      </c>
      <c r="CN35" s="78"/>
      <c r="CO35" s="72">
        <f>SUM(CO4:CO34)</f>
        <v>0</v>
      </c>
      <c r="CP35" s="73">
        <f>SUM(CP4:CP34)</f>
        <v>0</v>
      </c>
      <c r="CQ35" s="74">
        <f>SUM(CQ4:CQ34)</f>
        <v>0</v>
      </c>
      <c r="CR35" s="75">
        <f>SUM(CR4:CR34)</f>
        <v>0</v>
      </c>
      <c r="CS35" s="76">
        <f>SUM(CS4:CS34)</f>
        <v>0</v>
      </c>
      <c r="CT35" s="123" t="e">
        <f>+CT34-CM34</f>
        <v>#DIV/0!</v>
      </c>
      <c r="CU35" s="78"/>
      <c r="CV35" s="72">
        <f>SUM(CV4:CV34)</f>
        <v>0</v>
      </c>
      <c r="CW35" s="73">
        <f>SUM(CW4:CW34)</f>
        <v>0</v>
      </c>
      <c r="CX35" s="74">
        <f>SUM(CX4:CX34)</f>
        <v>0</v>
      </c>
      <c r="CY35" s="75">
        <f>SUM(CY4:CY34)</f>
        <v>0</v>
      </c>
      <c r="CZ35" s="76">
        <f>SUM(CZ4:CZ34)</f>
        <v>0</v>
      </c>
      <c r="DA35" s="123" t="e">
        <f>+DA34-CT34</f>
        <v>#DIV/0!</v>
      </c>
      <c r="DB35" s="78"/>
      <c r="DC35" s="72">
        <f>SUM(DC4:DC34)</f>
        <v>0</v>
      </c>
      <c r="DD35" s="73">
        <f>SUM(DD4:DD34)</f>
        <v>0</v>
      </c>
      <c r="DE35" s="74">
        <f>SUM(DE4:DE34)</f>
        <v>0</v>
      </c>
      <c r="DF35" s="75">
        <f>SUM(DF4:DF34)</f>
        <v>0</v>
      </c>
      <c r="DG35" s="76">
        <f>SUM(DG4:DG34)</f>
        <v>0</v>
      </c>
      <c r="DH35" s="123" t="e">
        <f>+DH34-DA34</f>
        <v>#DIV/0!</v>
      </c>
      <c r="DI35" s="78"/>
      <c r="DJ35" s="72">
        <f>SUM(DJ4:DJ34)</f>
        <v>0</v>
      </c>
      <c r="DK35" s="73">
        <f>SUM(DK4:DK34)</f>
        <v>0</v>
      </c>
      <c r="DL35" s="74">
        <f>SUM(DL4:DL34)</f>
        <v>0</v>
      </c>
      <c r="DM35" s="75">
        <f>SUM(DM4:DM34)</f>
        <v>0</v>
      </c>
      <c r="DN35" s="76">
        <f>SUM(DN4:DN34)</f>
        <v>0</v>
      </c>
      <c r="DO35" s="123" t="e">
        <f>+DO34-DH34</f>
        <v>#DIV/0!</v>
      </c>
      <c r="DP35" s="78"/>
      <c r="DQ35" s="72">
        <f>SUM(DQ4:DQ34)</f>
        <v>0</v>
      </c>
      <c r="DR35" s="73">
        <f>SUM(DR4:DR34)</f>
        <v>0</v>
      </c>
      <c r="DS35" s="74">
        <f>SUM(DS4:DS34)</f>
        <v>0</v>
      </c>
      <c r="DT35" s="75">
        <f>SUM(DT4:DT34)</f>
        <v>0</v>
      </c>
      <c r="DU35" s="76">
        <f>SUM(DU4:DU34)</f>
        <v>0</v>
      </c>
      <c r="DV35" s="123" t="e">
        <f>+DV34-DO34</f>
        <v>#DIV/0!</v>
      </c>
      <c r="DW35" s="78"/>
      <c r="DX35" s="72">
        <f>SUM(DX4:DX34)</f>
        <v>0</v>
      </c>
      <c r="DY35" s="73">
        <f>SUM(DY4:DY34)</f>
        <v>0</v>
      </c>
      <c r="DZ35" s="74">
        <f>SUM(DZ4:DZ34)</f>
        <v>0</v>
      </c>
      <c r="EA35" s="75">
        <f>SUM(EA4:EA34)</f>
        <v>0</v>
      </c>
      <c r="EB35" s="76">
        <f>SUM(EB4:EB34)</f>
        <v>0</v>
      </c>
      <c r="EC35" s="123" t="e">
        <f>+EC34-DV34</f>
        <v>#DIV/0!</v>
      </c>
      <c r="ED35" s="78"/>
      <c r="EE35" s="72">
        <f>SUM(EE4:EE34)</f>
        <v>0</v>
      </c>
      <c r="EF35" s="73">
        <f>SUM(EF4:EF34)</f>
        <v>0</v>
      </c>
      <c r="EG35" s="74">
        <f>SUM(EG4:EG34)</f>
        <v>0</v>
      </c>
      <c r="EH35" s="75">
        <f>SUM(EH4:EH34)</f>
        <v>0</v>
      </c>
      <c r="EI35" s="76">
        <f>SUM(EI4:EI34)</f>
        <v>0</v>
      </c>
      <c r="EJ35" s="123" t="e">
        <f>+EJ34-EC34</f>
        <v>#DIV/0!</v>
      </c>
      <c r="EK35" s="78"/>
      <c r="EL35" s="72">
        <f>SUM(EL4:EL34)</f>
        <v>0</v>
      </c>
      <c r="EM35" s="73">
        <f>SUM(EM4:EM34)</f>
        <v>0</v>
      </c>
      <c r="EN35" s="74">
        <f>SUM(EN4:EN34)</f>
        <v>0</v>
      </c>
      <c r="EO35" s="75">
        <f>SUM(EO4:EO34)</f>
        <v>0</v>
      </c>
      <c r="EP35" s="76">
        <f>SUM(EP4:EP34)</f>
        <v>0</v>
      </c>
      <c r="EQ35" s="123" t="e">
        <f>+EQ34-EJ34</f>
        <v>#DIV/0!</v>
      </c>
      <c r="ER35" s="78"/>
      <c r="ES35" s="72">
        <f>SUM(ES4:ES34)</f>
        <v>0</v>
      </c>
      <c r="ET35" s="73">
        <f>SUM(ET4:ET34)</f>
        <v>0</v>
      </c>
      <c r="EU35" s="74">
        <f>SUM(EU4:EU34)</f>
        <v>0</v>
      </c>
      <c r="EV35" s="75">
        <f>SUM(EV4:EV34)</f>
        <v>0</v>
      </c>
      <c r="EW35" s="76">
        <f>SUM(EW4:EW34)</f>
        <v>0</v>
      </c>
      <c r="EX35" s="123" t="e">
        <f>+EX34-EQ34</f>
        <v>#DIV/0!</v>
      </c>
      <c r="EY35" s="78"/>
      <c r="EZ35" s="72">
        <f>SUM(EZ4:EZ34)</f>
        <v>0</v>
      </c>
      <c r="FA35" s="73">
        <f>SUM(FA4:FA34)</f>
        <v>0</v>
      </c>
      <c r="FB35" s="74">
        <f>SUM(FB4:FB34)</f>
        <v>0</v>
      </c>
      <c r="FC35" s="75">
        <f>SUM(FC4:FC34)</f>
        <v>0</v>
      </c>
      <c r="FD35" s="76">
        <f>SUM(FD4:FD34)</f>
        <v>0</v>
      </c>
      <c r="FE35" s="123" t="e">
        <f>+FE34-EX34</f>
        <v>#DIV/0!</v>
      </c>
      <c r="FF35" s="78"/>
      <c r="FG35" s="72">
        <f>SUM(FG4:FG34)</f>
        <v>0</v>
      </c>
      <c r="FH35" s="73">
        <f>SUM(FH4:FH34)</f>
        <v>0</v>
      </c>
      <c r="FI35" s="74">
        <f>SUM(FI4:FI34)</f>
        <v>0</v>
      </c>
      <c r="FJ35" s="75">
        <f>SUM(FJ4:FJ34)</f>
        <v>0</v>
      </c>
      <c r="FK35" s="76">
        <f>SUM(FK4:FK34)</f>
        <v>0</v>
      </c>
      <c r="FL35" s="123" t="e">
        <f>+FL34-FE34</f>
        <v>#DIV/0!</v>
      </c>
      <c r="FM35" s="78"/>
      <c r="FN35" s="72">
        <f>SUM(FN4:FN34)</f>
        <v>0</v>
      </c>
      <c r="FO35" s="73">
        <f>SUM(FO4:FO34)</f>
        <v>0</v>
      </c>
      <c r="FP35" s="74">
        <f>SUM(FP4:FP34)</f>
        <v>0</v>
      </c>
      <c r="FQ35" s="75">
        <f>SUM(FQ4:FQ34)</f>
        <v>0</v>
      </c>
      <c r="FR35" s="76">
        <f>SUM(FR4:FR34)</f>
        <v>0</v>
      </c>
      <c r="FS35" s="123" t="e">
        <f>+FS34-FL34</f>
        <v>#DIV/0!</v>
      </c>
      <c r="FT35" s="78"/>
      <c r="FU35" s="72">
        <f>SUM(FU4:FU34)</f>
        <v>0</v>
      </c>
      <c r="FV35" s="73">
        <f>SUM(FV4:FV34)</f>
        <v>0</v>
      </c>
      <c r="FW35" s="74">
        <f>SUM(FW4:FW34)</f>
        <v>0</v>
      </c>
      <c r="FX35" s="75">
        <f>SUM(FX4:FX34)</f>
        <v>0</v>
      </c>
      <c r="FY35" s="76">
        <f>SUM(FY4:FY34)</f>
        <v>0</v>
      </c>
      <c r="FZ35" s="123" t="e">
        <f>+FZ34-FS34</f>
        <v>#DIV/0!</v>
      </c>
      <c r="GA35" s="78"/>
      <c r="GB35" s="72">
        <f>SUM(GB4:GB34)</f>
        <v>0</v>
      </c>
      <c r="GC35" s="73">
        <f>SUM(GC4:GC34)</f>
        <v>0</v>
      </c>
      <c r="GD35" s="74">
        <f>SUM(GD4:GD34)</f>
        <v>0</v>
      </c>
      <c r="GE35" s="75">
        <f>SUM(GE4:GE34)</f>
        <v>0</v>
      </c>
      <c r="GF35" s="76">
        <f>SUM(GF4:GF34)</f>
        <v>0</v>
      </c>
      <c r="GG35" s="123" t="e">
        <f>+GG34-FZ34</f>
        <v>#DIV/0!</v>
      </c>
      <c r="GH35" s="78"/>
      <c r="GI35" s="72">
        <f>SUM(GI4:GI34)</f>
        <v>0</v>
      </c>
      <c r="GJ35" s="73">
        <f>SUM(GJ4:GJ34)</f>
        <v>0</v>
      </c>
      <c r="GK35" s="74">
        <f>SUM(GK4:GK34)</f>
        <v>0</v>
      </c>
      <c r="GL35" s="75">
        <f>SUM(GL4:GL34)</f>
        <v>0</v>
      </c>
      <c r="GM35" s="76">
        <f>SUM(GM4:GM34)</f>
        <v>0</v>
      </c>
      <c r="GN35" s="123" t="e">
        <f>+GN34-GG34</f>
        <v>#DIV/0!</v>
      </c>
      <c r="GO35" s="78"/>
      <c r="GP35" s="72">
        <f>SUM(GP4:GP34)</f>
        <v>0</v>
      </c>
      <c r="GQ35" s="73">
        <f>SUM(GQ4:GQ34)</f>
        <v>0</v>
      </c>
      <c r="GR35" s="74">
        <f>SUM(GR4:GR34)</f>
        <v>0</v>
      </c>
      <c r="GS35" s="75">
        <f>SUM(GS4:GS34)</f>
        <v>0</v>
      </c>
      <c r="GT35" s="76">
        <f>SUM(GT4:GT34)</f>
        <v>0</v>
      </c>
      <c r="GU35" s="123" t="e">
        <f>+GU34-GN34</f>
        <v>#DIV/0!</v>
      </c>
      <c r="GV35" s="78"/>
    </row>
    <row r="36" spans="1:204" s="79" customFormat="1" ht="13.5" thickBot="1">
      <c r="A36" s="71" t="s">
        <v>4</v>
      </c>
      <c r="B36" s="321">
        <f>+SUM(B35:C35)</f>
        <v>0</v>
      </c>
      <c r="C36" s="322"/>
      <c r="D36" s="323">
        <f>+SUM(D35:E35)</f>
        <v>0</v>
      </c>
      <c r="E36" s="324"/>
      <c r="F36" s="80">
        <f>+F35</f>
        <v>0</v>
      </c>
      <c r="G36" s="371"/>
      <c r="H36" s="372"/>
      <c r="I36" s="321">
        <f>+SUM(I35:J35)</f>
        <v>0</v>
      </c>
      <c r="J36" s="322"/>
      <c r="K36" s="323">
        <f>+SUM(K35:L35)</f>
        <v>0</v>
      </c>
      <c r="L36" s="324"/>
      <c r="M36" s="80">
        <f>+M35</f>
        <v>0</v>
      </c>
      <c r="N36" s="78"/>
      <c r="O36" s="78"/>
      <c r="P36" s="321">
        <f>+SUM(P35:Q35)</f>
        <v>0</v>
      </c>
      <c r="Q36" s="322"/>
      <c r="R36" s="323">
        <f>+SUM(R35:S35)</f>
        <v>0</v>
      </c>
      <c r="S36" s="324"/>
      <c r="T36" s="80">
        <f>+T35</f>
        <v>0</v>
      </c>
      <c r="U36" s="78"/>
      <c r="V36" s="78"/>
      <c r="W36" s="321">
        <f>+SUM(W35:X35)</f>
        <v>0</v>
      </c>
      <c r="X36" s="322"/>
      <c r="Y36" s="323">
        <f>+SUM(Y35:Z35)</f>
        <v>0</v>
      </c>
      <c r="Z36" s="324"/>
      <c r="AA36" s="80">
        <f>+AA35</f>
        <v>0</v>
      </c>
      <c r="AB36" s="78"/>
      <c r="AC36" s="78"/>
      <c r="AD36" s="321">
        <f>+SUM(AD35:AE35)</f>
        <v>0</v>
      </c>
      <c r="AE36" s="322"/>
      <c r="AF36" s="323">
        <f>+SUM(AF35:AG35)</f>
        <v>0</v>
      </c>
      <c r="AG36" s="324"/>
      <c r="AH36" s="80">
        <f>+AH35</f>
        <v>0</v>
      </c>
      <c r="AI36" s="78"/>
      <c r="AJ36" s="78"/>
      <c r="AK36" s="321">
        <f>+SUM(AK35:AL35)</f>
        <v>0</v>
      </c>
      <c r="AL36" s="322"/>
      <c r="AM36" s="323">
        <f>+SUM(AM35:AN35)</f>
        <v>0</v>
      </c>
      <c r="AN36" s="324"/>
      <c r="AO36" s="80">
        <f>+AO35</f>
        <v>0</v>
      </c>
      <c r="AP36" s="78"/>
      <c r="AQ36" s="78"/>
      <c r="AR36" s="321">
        <f>+SUM(AR35:AS35)</f>
        <v>0</v>
      </c>
      <c r="AS36" s="322"/>
      <c r="AT36" s="323">
        <f>+SUM(AT35:AU35)</f>
        <v>0</v>
      </c>
      <c r="AU36" s="324"/>
      <c r="AV36" s="80">
        <f>+AV35</f>
        <v>0</v>
      </c>
      <c r="AW36" s="78"/>
      <c r="AX36" s="78"/>
      <c r="AY36" s="321">
        <f>+SUM(AY35:AZ35)</f>
        <v>0</v>
      </c>
      <c r="AZ36" s="322"/>
      <c r="BA36" s="323">
        <f>+SUM(BA35:BB35)</f>
        <v>0</v>
      </c>
      <c r="BB36" s="324"/>
      <c r="BC36" s="80">
        <f>+BC35</f>
        <v>0</v>
      </c>
      <c r="BD36" s="78"/>
      <c r="BE36" s="78"/>
      <c r="BF36" s="321">
        <f>+SUM(BF35:BG35)</f>
        <v>0</v>
      </c>
      <c r="BG36" s="322"/>
      <c r="BH36" s="323">
        <f>+SUM(BH35:BI35)</f>
        <v>0</v>
      </c>
      <c r="BI36" s="324"/>
      <c r="BJ36" s="80">
        <f>+BJ35</f>
        <v>0</v>
      </c>
      <c r="BK36" s="78"/>
      <c r="BL36" s="78"/>
      <c r="BM36" s="321">
        <f>+SUM(BM35:BN35)</f>
        <v>0</v>
      </c>
      <c r="BN36" s="322"/>
      <c r="BO36" s="323">
        <f>+SUM(BO35:BP35)</f>
        <v>0</v>
      </c>
      <c r="BP36" s="324"/>
      <c r="BQ36" s="80">
        <f>+BQ35</f>
        <v>0</v>
      </c>
      <c r="BR36" s="78"/>
      <c r="BS36" s="78"/>
      <c r="BT36" s="321">
        <f>+SUM(BT35:BU35)</f>
        <v>0</v>
      </c>
      <c r="BU36" s="322"/>
      <c r="BV36" s="323">
        <f>+SUM(BV35:BW35)</f>
        <v>0</v>
      </c>
      <c r="BW36" s="324"/>
      <c r="BX36" s="80">
        <f>+BX35</f>
        <v>0</v>
      </c>
      <c r="BY36" s="78"/>
      <c r="BZ36" s="78"/>
      <c r="CA36" s="321">
        <f>+SUM(CA35:CB35)</f>
        <v>0</v>
      </c>
      <c r="CB36" s="322"/>
      <c r="CC36" s="323">
        <f>+SUM(CC35:CD35)</f>
        <v>0</v>
      </c>
      <c r="CD36" s="324"/>
      <c r="CE36" s="80">
        <f>+CE35</f>
        <v>0</v>
      </c>
      <c r="CF36" s="78"/>
      <c r="CG36" s="78"/>
      <c r="CH36" s="321">
        <f>+SUM(CH35:CI35)</f>
        <v>0</v>
      </c>
      <c r="CI36" s="322"/>
      <c r="CJ36" s="323">
        <f>+SUM(CJ35:CK35)</f>
        <v>0</v>
      </c>
      <c r="CK36" s="324"/>
      <c r="CL36" s="80">
        <f>+CL35</f>
        <v>0</v>
      </c>
      <c r="CM36" s="78"/>
      <c r="CN36" s="78"/>
      <c r="CO36" s="321">
        <f>+SUM(CO35:CP35)</f>
        <v>0</v>
      </c>
      <c r="CP36" s="322"/>
      <c r="CQ36" s="323">
        <f>+SUM(CQ35:CR35)</f>
        <v>0</v>
      </c>
      <c r="CR36" s="324"/>
      <c r="CS36" s="80">
        <f>+CS35</f>
        <v>0</v>
      </c>
      <c r="CT36" s="78"/>
      <c r="CU36" s="78"/>
      <c r="CV36" s="321">
        <f>+SUM(CV35:CW35)</f>
        <v>0</v>
      </c>
      <c r="CW36" s="322"/>
      <c r="CX36" s="323">
        <f>+SUM(CX35:CY35)</f>
        <v>0</v>
      </c>
      <c r="CY36" s="324"/>
      <c r="CZ36" s="80">
        <f>+CZ35</f>
        <v>0</v>
      </c>
      <c r="DA36" s="78"/>
      <c r="DB36" s="78"/>
      <c r="DC36" s="321">
        <f>+SUM(DC35:DD35)</f>
        <v>0</v>
      </c>
      <c r="DD36" s="322"/>
      <c r="DE36" s="323">
        <f>+SUM(DE35:DF35)</f>
        <v>0</v>
      </c>
      <c r="DF36" s="324"/>
      <c r="DG36" s="80">
        <f>+DG35</f>
        <v>0</v>
      </c>
      <c r="DH36" s="78"/>
      <c r="DI36" s="78"/>
      <c r="DJ36" s="321">
        <f>+SUM(DJ35:DK35)</f>
        <v>0</v>
      </c>
      <c r="DK36" s="322"/>
      <c r="DL36" s="323">
        <f>+SUM(DL35:DM35)</f>
        <v>0</v>
      </c>
      <c r="DM36" s="324"/>
      <c r="DN36" s="80">
        <f>+DN35</f>
        <v>0</v>
      </c>
      <c r="DO36" s="78"/>
      <c r="DP36" s="78"/>
      <c r="DQ36" s="321">
        <f>+SUM(DQ35:DR35)</f>
        <v>0</v>
      </c>
      <c r="DR36" s="322"/>
      <c r="DS36" s="323">
        <f>+SUM(DS35:DT35)</f>
        <v>0</v>
      </c>
      <c r="DT36" s="324"/>
      <c r="DU36" s="80">
        <f>+DU35</f>
        <v>0</v>
      </c>
      <c r="DV36" s="78"/>
      <c r="DW36" s="78"/>
      <c r="DX36" s="321">
        <f>+SUM(DX35:DY35)</f>
        <v>0</v>
      </c>
      <c r="DY36" s="322"/>
      <c r="DZ36" s="323">
        <f>+SUM(DZ35:EA35)</f>
        <v>0</v>
      </c>
      <c r="EA36" s="324"/>
      <c r="EB36" s="80">
        <f>+EB35</f>
        <v>0</v>
      </c>
      <c r="EC36" s="78"/>
      <c r="ED36" s="78"/>
      <c r="EE36" s="321">
        <f>+SUM(EE35:EF35)</f>
        <v>0</v>
      </c>
      <c r="EF36" s="322"/>
      <c r="EG36" s="323">
        <f>+SUM(EG35:EH35)</f>
        <v>0</v>
      </c>
      <c r="EH36" s="324"/>
      <c r="EI36" s="80">
        <f>+EI35</f>
        <v>0</v>
      </c>
      <c r="EJ36" s="78"/>
      <c r="EK36" s="78"/>
      <c r="EL36" s="321">
        <f>+SUM(EL35:EM35)</f>
        <v>0</v>
      </c>
      <c r="EM36" s="322"/>
      <c r="EN36" s="323">
        <f>+SUM(EN35:EO35)</f>
        <v>0</v>
      </c>
      <c r="EO36" s="324"/>
      <c r="EP36" s="80">
        <f>+EP35</f>
        <v>0</v>
      </c>
      <c r="EQ36" s="78"/>
      <c r="ER36" s="78"/>
      <c r="ES36" s="321">
        <f>+SUM(ES35:ET35)</f>
        <v>0</v>
      </c>
      <c r="ET36" s="322"/>
      <c r="EU36" s="323">
        <f>+SUM(EU35:EV35)</f>
        <v>0</v>
      </c>
      <c r="EV36" s="324"/>
      <c r="EW36" s="80">
        <f>+EW35</f>
        <v>0</v>
      </c>
      <c r="EX36" s="78"/>
      <c r="EY36" s="78"/>
      <c r="EZ36" s="321">
        <f>+SUM(EZ35:FA35)</f>
        <v>0</v>
      </c>
      <c r="FA36" s="322"/>
      <c r="FB36" s="323">
        <f>+SUM(FB35:FC35)</f>
        <v>0</v>
      </c>
      <c r="FC36" s="324"/>
      <c r="FD36" s="80">
        <f>+FD35</f>
        <v>0</v>
      </c>
      <c r="FE36" s="78"/>
      <c r="FF36" s="78"/>
      <c r="FG36" s="321">
        <f>+SUM(FG35:FH35)</f>
        <v>0</v>
      </c>
      <c r="FH36" s="322"/>
      <c r="FI36" s="323">
        <f>+SUM(FI35:FJ35)</f>
        <v>0</v>
      </c>
      <c r="FJ36" s="324"/>
      <c r="FK36" s="80">
        <f>+FK35</f>
        <v>0</v>
      </c>
      <c r="FL36" s="78"/>
      <c r="FM36" s="78"/>
      <c r="FN36" s="321">
        <f>+SUM(FN35:FO35)</f>
        <v>0</v>
      </c>
      <c r="FO36" s="322"/>
      <c r="FP36" s="323">
        <f>+SUM(FP35:FQ35)</f>
        <v>0</v>
      </c>
      <c r="FQ36" s="324"/>
      <c r="FR36" s="80">
        <f>+FR35</f>
        <v>0</v>
      </c>
      <c r="FS36" s="78"/>
      <c r="FT36" s="78"/>
      <c r="FU36" s="321">
        <f>+SUM(FU35:FV35)</f>
        <v>0</v>
      </c>
      <c r="FV36" s="322"/>
      <c r="FW36" s="323">
        <f>+SUM(FW35:FX35)</f>
        <v>0</v>
      </c>
      <c r="FX36" s="324"/>
      <c r="FY36" s="80">
        <f>+FY35</f>
        <v>0</v>
      </c>
      <c r="FZ36" s="78"/>
      <c r="GA36" s="78"/>
      <c r="GB36" s="321">
        <f>+SUM(GB35:GC35)</f>
        <v>0</v>
      </c>
      <c r="GC36" s="322"/>
      <c r="GD36" s="323">
        <f>+SUM(GD35:GE35)</f>
        <v>0</v>
      </c>
      <c r="GE36" s="324"/>
      <c r="GF36" s="80">
        <f>+GF35</f>
        <v>0</v>
      </c>
      <c r="GG36" s="78"/>
      <c r="GH36" s="78"/>
      <c r="GI36" s="321">
        <f>+SUM(GI35:GJ35)</f>
        <v>0</v>
      </c>
      <c r="GJ36" s="322"/>
      <c r="GK36" s="323">
        <f>+SUM(GK35:GL35)</f>
        <v>0</v>
      </c>
      <c r="GL36" s="324"/>
      <c r="GM36" s="80">
        <f>+GM35</f>
        <v>0</v>
      </c>
      <c r="GN36" s="78"/>
      <c r="GO36" s="78"/>
      <c r="GP36" s="321">
        <f>+SUM(GP35:GQ35)</f>
        <v>0</v>
      </c>
      <c r="GQ36" s="322"/>
      <c r="GR36" s="323">
        <f>+SUM(GR35:GS35)</f>
        <v>0</v>
      </c>
      <c r="GS36" s="324"/>
      <c r="GT36" s="80">
        <f>+GT35</f>
        <v>0</v>
      </c>
      <c r="GU36" s="78"/>
      <c r="GV36" s="78"/>
    </row>
    <row r="38" spans="1:204" ht="13.5" thickBot="1"/>
    <row r="39" spans="1:204" s="1" customFormat="1" ht="15" thickBot="1">
      <c r="A39" s="37"/>
      <c r="C39" s="359" t="s">
        <v>44</v>
      </c>
      <c r="D39" s="360"/>
      <c r="E39" s="360"/>
      <c r="F39" s="361"/>
      <c r="G39" s="83" t="s">
        <v>30</v>
      </c>
      <c r="H39" s="362"/>
      <c r="I39" s="363"/>
      <c r="J39" s="363"/>
      <c r="K39" s="363"/>
      <c r="L39" s="363"/>
      <c r="M39" s="363"/>
      <c r="N39" s="364"/>
    </row>
    <row r="40" spans="1:204">
      <c r="B40" s="84"/>
      <c r="C40" s="84"/>
      <c r="D40" s="84"/>
      <c r="E40" s="84"/>
      <c r="F40" s="84"/>
      <c r="G40" s="84"/>
    </row>
    <row r="41" spans="1:204">
      <c r="B41" s="84"/>
      <c r="C41" s="365" t="s">
        <v>12</v>
      </c>
      <c r="D41" s="366"/>
      <c r="E41" s="357" t="s">
        <v>17</v>
      </c>
      <c r="F41" s="357"/>
      <c r="G41" s="357"/>
      <c r="H41" s="357"/>
      <c r="I41" s="357" t="s">
        <v>7</v>
      </c>
      <c r="J41" s="357"/>
      <c r="K41" s="357"/>
      <c r="L41" s="357" t="s">
        <v>8</v>
      </c>
      <c r="M41" s="357"/>
      <c r="N41" s="357"/>
      <c r="P41" s="367" t="s">
        <v>28</v>
      </c>
      <c r="Q41" s="367"/>
      <c r="R41" s="367"/>
      <c r="S41" s="367"/>
      <c r="T41" s="368" t="s">
        <v>29</v>
      </c>
      <c r="U41" s="369"/>
      <c r="V41" s="370"/>
      <c r="W41" s="368" t="s">
        <v>81</v>
      </c>
      <c r="X41" s="369"/>
      <c r="Y41" s="370"/>
    </row>
    <row r="42" spans="1:204">
      <c r="C42" s="377" t="s">
        <v>1</v>
      </c>
      <c r="D42" s="378"/>
      <c r="E42" s="373">
        <f>(B36+I36+P36+W36+AD36+AK36+AR36+BF36+BM36+BT36+CA36+CH36+CO36+CV36+DC36+DJ36+DQ36+DX36+EE36+EL36+ES36+EZ36+FG36+FN36+FU36+GB36+GI36+GP36+AY36)*30</f>
        <v>0</v>
      </c>
      <c r="F42" s="373"/>
      <c r="G42" s="373"/>
      <c r="H42" s="373"/>
      <c r="I42" s="373"/>
      <c r="J42" s="373"/>
      <c r="K42" s="373"/>
      <c r="L42" s="373">
        <f>+E42+I42</f>
        <v>0</v>
      </c>
      <c r="M42" s="373"/>
      <c r="N42" s="373"/>
      <c r="P42" s="339" t="e">
        <f>GU34</f>
        <v>#DIV/0!</v>
      </c>
      <c r="Q42" s="339"/>
      <c r="R42" s="339"/>
      <c r="S42" s="339"/>
      <c r="T42" s="333">
        <f>+GV34</f>
        <v>0</v>
      </c>
      <c r="U42" s="334"/>
      <c r="V42" s="335"/>
      <c r="W42" s="336" t="e">
        <f>+P42*T42</f>
        <v>#DIV/0!</v>
      </c>
      <c r="X42" s="337"/>
      <c r="Y42" s="338"/>
    </row>
    <row r="43" spans="1:204">
      <c r="C43" s="379" t="s">
        <v>2</v>
      </c>
      <c r="D43" s="380"/>
      <c r="E43" s="381">
        <f>D36+K36+R36+Y36+AF36+AM36+AT36+BA36+BH36+BO36+BV36+CC36+CJ36+CQ36+CX36+DE36+DL36+DS36+DZ36+EG36+EN36+EU36+FB36+FI36+FP36+FW36+GD36+GK36+GR36</f>
        <v>0</v>
      </c>
      <c r="F43" s="381"/>
      <c r="G43" s="381"/>
      <c r="H43" s="381"/>
      <c r="I43" s="381"/>
      <c r="J43" s="381"/>
      <c r="K43" s="381"/>
      <c r="L43" s="381">
        <f>+E43+I43</f>
        <v>0</v>
      </c>
      <c r="M43" s="381"/>
      <c r="N43" s="381"/>
    </row>
    <row r="44" spans="1:204">
      <c r="C44" s="374" t="s">
        <v>3</v>
      </c>
      <c r="D44" s="375"/>
      <c r="E44" s="376">
        <f>F36+M36+T36+AA36+AH36+AO36+AV36+BC36+BJ36+BQ36+BX36+CE36+CL36+CS36+CZ36+DG36+DN36+DU36+EB36+EI36+EP36+EW36+FD36+FK36+FR36+FY36+GF36+GM36+GT36</f>
        <v>0</v>
      </c>
      <c r="F44" s="376"/>
      <c r="G44" s="376"/>
      <c r="H44" s="376"/>
      <c r="I44" s="376"/>
      <c r="J44" s="376"/>
      <c r="K44" s="376"/>
      <c r="L44" s="376">
        <f>+E44+I44</f>
        <v>0</v>
      </c>
      <c r="M44" s="376"/>
      <c r="N44" s="376"/>
    </row>
    <row r="45" spans="1:204">
      <c r="C45" s="84"/>
      <c r="D45" s="84"/>
      <c r="E45" s="84"/>
      <c r="F45" s="84"/>
      <c r="G45" s="84"/>
    </row>
    <row r="46" spans="1:204">
      <c r="C46" s="300" t="s">
        <v>9</v>
      </c>
      <c r="D46" s="300"/>
      <c r="E46" s="300"/>
      <c r="F46" s="314" t="s">
        <v>10</v>
      </c>
      <c r="G46" s="315"/>
      <c r="H46" s="316"/>
      <c r="I46" s="300" t="s">
        <v>13</v>
      </c>
      <c r="J46" s="300"/>
      <c r="K46" s="300"/>
      <c r="L46" s="300" t="s">
        <v>26</v>
      </c>
      <c r="M46" s="300"/>
      <c r="N46" s="300"/>
      <c r="O46" s="314" t="s">
        <v>16</v>
      </c>
      <c r="P46" s="315"/>
      <c r="Q46" s="316"/>
      <c r="U46" s="82" t="s">
        <v>18</v>
      </c>
    </row>
    <row r="47" spans="1:204">
      <c r="C47" s="310"/>
      <c r="D47" s="310"/>
      <c r="E47" s="310"/>
      <c r="F47" s="311"/>
      <c r="G47" s="312"/>
      <c r="H47" s="313"/>
      <c r="I47" s="232" t="str">
        <f ca="1">DATEDIF(C47,TODAY(),"y")&amp;" ปี "&amp;DATEDIF(C47,TODAY(),"ym")&amp;" เดือน "&amp;DATEDIF(C47,TODAY(),"md")&amp;" วัน"</f>
        <v>126 ปี 3 เดือน 2 วัน</v>
      </c>
      <c r="J47" s="233"/>
      <c r="K47" s="234"/>
      <c r="L47" s="232" t="str">
        <f>DATEDIF(C47,F47,"y")&amp;" ปี "&amp;DATEDIF(C47,F47,"ym")&amp;" เดือน "&amp;DATEDIF(C47,F47,"md")&amp;" วัน"</f>
        <v>0 ปี 0 เดือน 0 วัน</v>
      </c>
      <c r="M47" s="233"/>
      <c r="N47" s="234"/>
      <c r="O47" s="232"/>
      <c r="P47" s="233"/>
      <c r="Q47" s="234"/>
      <c r="U47" s="82" t="s">
        <v>31</v>
      </c>
    </row>
    <row r="48" spans="1:204">
      <c r="C48" s="84"/>
      <c r="D48" s="84"/>
      <c r="E48" s="84"/>
      <c r="F48" s="84"/>
      <c r="G48" s="84"/>
      <c r="U48" s="82" t="s">
        <v>19</v>
      </c>
    </row>
    <row r="49" spans="1:22">
      <c r="A49" s="84"/>
      <c r="B49" s="84"/>
      <c r="C49" s="300" t="s">
        <v>15</v>
      </c>
      <c r="D49" s="300"/>
      <c r="E49" s="300"/>
      <c r="F49" s="300"/>
      <c r="G49" s="84"/>
    </row>
    <row r="50" spans="1:22">
      <c r="A50" s="84"/>
      <c r="B50" s="84"/>
      <c r="C50" s="308" t="s">
        <v>1</v>
      </c>
      <c r="D50" s="309"/>
      <c r="E50" s="293">
        <v>6.5</v>
      </c>
      <c r="F50" s="295"/>
    </row>
    <row r="51" spans="1:22">
      <c r="A51" s="84"/>
      <c r="B51" s="84"/>
      <c r="C51" s="308" t="s">
        <v>2</v>
      </c>
      <c r="D51" s="309"/>
      <c r="E51" s="293">
        <v>2</v>
      </c>
      <c r="F51" s="295"/>
    </row>
    <row r="54" spans="1:22" ht="18" customHeight="1">
      <c r="A54" s="84"/>
      <c r="B54" s="84"/>
      <c r="C54" s="343" t="s">
        <v>94</v>
      </c>
      <c r="D54" s="344"/>
      <c r="E54" s="344"/>
      <c r="F54" s="344"/>
      <c r="G54" s="344"/>
      <c r="H54" s="344"/>
      <c r="I54" s="344"/>
      <c r="J54" s="345"/>
      <c r="K54" s="340">
        <f>H39</f>
        <v>0</v>
      </c>
      <c r="L54" s="341"/>
      <c r="M54" s="341"/>
      <c r="N54" s="341"/>
      <c r="O54" s="341"/>
      <c r="P54" s="341"/>
      <c r="Q54" s="342"/>
    </row>
    <row r="55" spans="1:22">
      <c r="A55" s="84"/>
      <c r="B55" s="84"/>
      <c r="C55" s="300" t="s">
        <v>20</v>
      </c>
      <c r="D55" s="300"/>
      <c r="E55" s="300"/>
      <c r="F55" s="300" t="s">
        <v>22</v>
      </c>
      <c r="G55" s="300"/>
      <c r="H55" s="300"/>
      <c r="I55" s="300" t="s">
        <v>21</v>
      </c>
      <c r="J55" s="300"/>
      <c r="K55" s="300"/>
      <c r="L55" s="300" t="s">
        <v>24</v>
      </c>
      <c r="M55" s="300"/>
      <c r="N55" s="300"/>
      <c r="O55" s="300" t="s">
        <v>11</v>
      </c>
      <c r="P55" s="300"/>
      <c r="Q55" s="300"/>
    </row>
    <row r="56" spans="1:22">
      <c r="A56" s="84"/>
      <c r="B56" s="84"/>
      <c r="C56" s="296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8"/>
    </row>
    <row r="57" spans="1:22">
      <c r="A57" s="84"/>
      <c r="B57" s="84"/>
      <c r="C57" s="293"/>
      <c r="D57" s="294"/>
      <c r="E57" s="295"/>
      <c r="F57" s="285"/>
      <c r="G57" s="286"/>
      <c r="H57" s="287"/>
      <c r="I57" s="301"/>
      <c r="J57" s="302"/>
      <c r="K57" s="303"/>
      <c r="L57" s="284">
        <f t="shared" ref="L57:L64" si="58">+F57*I57</f>
        <v>0</v>
      </c>
      <c r="M57" s="284"/>
      <c r="N57" s="284"/>
      <c r="O57" s="299"/>
      <c r="P57" s="299"/>
      <c r="Q57" s="299"/>
      <c r="R57" s="305" t="s">
        <v>60</v>
      </c>
      <c r="S57" s="305"/>
      <c r="T57" s="305"/>
      <c r="U57" s="304" t="e">
        <f>+F65/O65</f>
        <v>#DIV/0!</v>
      </c>
      <c r="V57" s="304"/>
    </row>
    <row r="58" spans="1:22">
      <c r="A58" s="84"/>
      <c r="B58" s="84"/>
      <c r="C58" s="293"/>
      <c r="D58" s="294"/>
      <c r="E58" s="295"/>
      <c r="F58" s="285"/>
      <c r="G58" s="286"/>
      <c r="H58" s="287"/>
      <c r="I58" s="301"/>
      <c r="J58" s="302"/>
      <c r="K58" s="303"/>
      <c r="L58" s="284">
        <f t="shared" si="58"/>
        <v>0</v>
      </c>
      <c r="M58" s="284"/>
      <c r="N58" s="284"/>
      <c r="O58" s="299"/>
      <c r="P58" s="299"/>
      <c r="Q58" s="299"/>
      <c r="R58" s="305" t="s">
        <v>61</v>
      </c>
      <c r="S58" s="305"/>
      <c r="T58" s="305"/>
      <c r="U58" s="304" t="e">
        <f>+DH12</f>
        <v>#DIV/0!</v>
      </c>
      <c r="V58" s="304"/>
    </row>
    <row r="59" spans="1:22">
      <c r="A59" s="84"/>
      <c r="B59" s="84"/>
      <c r="C59" s="293"/>
      <c r="D59" s="294"/>
      <c r="E59" s="295"/>
      <c r="F59" s="285"/>
      <c r="G59" s="286"/>
      <c r="H59" s="287"/>
      <c r="I59" s="301"/>
      <c r="J59" s="302"/>
      <c r="K59" s="303"/>
      <c r="L59" s="284">
        <f t="shared" si="58"/>
        <v>0</v>
      </c>
      <c r="M59" s="284"/>
      <c r="N59" s="284"/>
      <c r="O59" s="299"/>
      <c r="P59" s="299"/>
      <c r="Q59" s="299"/>
      <c r="R59" s="305" t="s">
        <v>62</v>
      </c>
      <c r="S59" s="305"/>
      <c r="T59" s="305"/>
      <c r="U59" s="306" t="e">
        <f>+U57-U58</f>
        <v>#DIV/0!</v>
      </c>
      <c r="V59" s="307"/>
    </row>
    <row r="60" spans="1:22">
      <c r="A60" s="84"/>
      <c r="B60" s="84"/>
      <c r="C60" s="293"/>
      <c r="D60" s="294"/>
      <c r="E60" s="295"/>
      <c r="F60" s="285"/>
      <c r="G60" s="286"/>
      <c r="H60" s="287"/>
      <c r="I60" s="301"/>
      <c r="J60" s="302"/>
      <c r="K60" s="303"/>
      <c r="L60" s="284">
        <f t="shared" si="58"/>
        <v>0</v>
      </c>
      <c r="M60" s="284"/>
      <c r="N60" s="284"/>
      <c r="O60" s="299"/>
      <c r="P60" s="299"/>
      <c r="Q60" s="299"/>
    </row>
    <row r="61" spans="1:22">
      <c r="A61" s="84"/>
      <c r="B61" s="84"/>
      <c r="C61" s="293"/>
      <c r="D61" s="294"/>
      <c r="E61" s="295"/>
      <c r="F61" s="285"/>
      <c r="G61" s="286"/>
      <c r="H61" s="287"/>
      <c r="I61" s="301"/>
      <c r="J61" s="302"/>
      <c r="K61" s="303"/>
      <c r="L61" s="285">
        <f>+F61*I61</f>
        <v>0</v>
      </c>
      <c r="M61" s="286"/>
      <c r="N61" s="287"/>
      <c r="O61" s="293"/>
      <c r="P61" s="294"/>
      <c r="Q61" s="295"/>
    </row>
    <row r="62" spans="1:22">
      <c r="A62" s="84"/>
      <c r="B62" s="84"/>
      <c r="C62" s="293"/>
      <c r="D62" s="294"/>
      <c r="E62" s="295"/>
      <c r="F62" s="285"/>
      <c r="G62" s="286"/>
      <c r="H62" s="287"/>
      <c r="I62" s="301"/>
      <c r="J62" s="302"/>
      <c r="K62" s="303"/>
      <c r="L62" s="285">
        <f>+F62*I62</f>
        <v>0</v>
      </c>
      <c r="M62" s="286"/>
      <c r="N62" s="287"/>
      <c r="O62" s="293"/>
      <c r="P62" s="294"/>
      <c r="Q62" s="295"/>
    </row>
    <row r="63" spans="1:22">
      <c r="A63" s="84"/>
      <c r="B63" s="84"/>
      <c r="C63" s="293"/>
      <c r="D63" s="294"/>
      <c r="E63" s="295"/>
      <c r="F63" s="285"/>
      <c r="G63" s="286"/>
      <c r="H63" s="287"/>
      <c r="I63" s="301"/>
      <c r="J63" s="302"/>
      <c r="K63" s="303"/>
      <c r="L63" s="284">
        <f t="shared" si="58"/>
        <v>0</v>
      </c>
      <c r="M63" s="284"/>
      <c r="N63" s="284"/>
      <c r="O63" s="299"/>
      <c r="P63" s="299"/>
      <c r="Q63" s="299"/>
    </row>
    <row r="64" spans="1:22">
      <c r="A64" s="84"/>
      <c r="B64" s="84"/>
      <c r="C64" s="293"/>
      <c r="D64" s="294"/>
      <c r="E64" s="295"/>
      <c r="F64" s="285"/>
      <c r="G64" s="286"/>
      <c r="H64" s="287"/>
      <c r="I64" s="301"/>
      <c r="J64" s="302"/>
      <c r="K64" s="303"/>
      <c r="L64" s="284">
        <f t="shared" si="58"/>
        <v>0</v>
      </c>
      <c r="M64" s="284"/>
      <c r="N64" s="284"/>
      <c r="O64" s="299"/>
      <c r="P64" s="299"/>
      <c r="Q64" s="299"/>
    </row>
    <row r="65" spans="1:22">
      <c r="A65" s="84"/>
      <c r="B65" s="84"/>
      <c r="C65" s="317" t="s">
        <v>4</v>
      </c>
      <c r="D65" s="317"/>
      <c r="E65" s="317"/>
      <c r="F65" s="292">
        <f>+SUM(F57:H64)</f>
        <v>0</v>
      </c>
      <c r="G65" s="292"/>
      <c r="H65" s="292"/>
      <c r="I65" s="318" t="e">
        <f>+L65/F65</f>
        <v>#DIV/0!</v>
      </c>
      <c r="J65" s="319"/>
      <c r="K65" s="320"/>
      <c r="L65" s="292">
        <f>SUM(L56:N64)</f>
        <v>0</v>
      </c>
      <c r="M65" s="292"/>
      <c r="N65" s="292"/>
      <c r="O65" s="300"/>
      <c r="P65" s="300"/>
      <c r="Q65" s="300"/>
    </row>
    <row r="66" spans="1:22">
      <c r="A66" s="84"/>
      <c r="B66" s="84"/>
      <c r="C66" s="296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8"/>
    </row>
    <row r="67" spans="1:22">
      <c r="A67" s="84"/>
      <c r="B67" s="84"/>
      <c r="C67" s="293"/>
      <c r="D67" s="294"/>
      <c r="E67" s="295"/>
      <c r="F67" s="285"/>
      <c r="G67" s="286"/>
      <c r="H67" s="287"/>
      <c r="I67" s="301"/>
      <c r="J67" s="302"/>
      <c r="K67" s="303"/>
      <c r="L67" s="284">
        <f t="shared" ref="L67:L72" si="59">+F67*I67</f>
        <v>0</v>
      </c>
      <c r="M67" s="284"/>
      <c r="N67" s="284"/>
      <c r="O67" s="299"/>
      <c r="P67" s="299"/>
      <c r="Q67" s="299"/>
      <c r="R67" s="305" t="s">
        <v>60</v>
      </c>
      <c r="S67" s="305"/>
      <c r="T67" s="305"/>
      <c r="U67" s="304" t="e">
        <f>+F73/O73</f>
        <v>#DIV/0!</v>
      </c>
      <c r="V67" s="304"/>
    </row>
    <row r="68" spans="1:22">
      <c r="C68" s="293"/>
      <c r="D68" s="294"/>
      <c r="E68" s="295"/>
      <c r="F68" s="285"/>
      <c r="G68" s="286"/>
      <c r="H68" s="287"/>
      <c r="I68" s="301"/>
      <c r="J68" s="302"/>
      <c r="K68" s="303"/>
      <c r="L68" s="284">
        <f t="shared" si="59"/>
        <v>0</v>
      </c>
      <c r="M68" s="284"/>
      <c r="N68" s="284"/>
      <c r="O68" s="299"/>
      <c r="P68" s="299"/>
      <c r="Q68" s="299"/>
      <c r="R68" s="305" t="s">
        <v>61</v>
      </c>
      <c r="S68" s="305"/>
      <c r="T68" s="305"/>
      <c r="U68" s="304" t="e">
        <f>+EC8</f>
        <v>#DIV/0!</v>
      </c>
      <c r="V68" s="304"/>
    </row>
    <row r="69" spans="1:22">
      <c r="C69" s="293"/>
      <c r="D69" s="294"/>
      <c r="E69" s="295"/>
      <c r="F69" s="285"/>
      <c r="G69" s="286"/>
      <c r="H69" s="287"/>
      <c r="I69" s="301"/>
      <c r="J69" s="302"/>
      <c r="K69" s="303"/>
      <c r="L69" s="284">
        <f t="shared" si="59"/>
        <v>0</v>
      </c>
      <c r="M69" s="284"/>
      <c r="N69" s="284"/>
      <c r="O69" s="299"/>
      <c r="P69" s="299"/>
      <c r="Q69" s="299"/>
      <c r="R69" s="305" t="s">
        <v>62</v>
      </c>
      <c r="S69" s="305"/>
      <c r="T69" s="305"/>
      <c r="U69" s="306" t="e">
        <f>+U67-U68</f>
        <v>#DIV/0!</v>
      </c>
      <c r="V69" s="307"/>
    </row>
    <row r="70" spans="1:22">
      <c r="A70" s="84"/>
      <c r="B70" s="84"/>
      <c r="C70" s="293"/>
      <c r="D70" s="294"/>
      <c r="E70" s="295"/>
      <c r="F70" s="285"/>
      <c r="G70" s="286"/>
      <c r="H70" s="287"/>
      <c r="I70" s="301"/>
      <c r="J70" s="302"/>
      <c r="K70" s="303"/>
      <c r="L70" s="284">
        <f t="shared" si="59"/>
        <v>0</v>
      </c>
      <c r="M70" s="284"/>
      <c r="N70" s="284"/>
      <c r="O70" s="299"/>
      <c r="P70" s="299"/>
      <c r="Q70" s="299"/>
    </row>
    <row r="71" spans="1:22" ht="13.5" customHeight="1">
      <c r="A71" s="84"/>
      <c r="B71" s="84"/>
      <c r="C71" s="293"/>
      <c r="D71" s="294"/>
      <c r="E71" s="295"/>
      <c r="F71" s="285"/>
      <c r="G71" s="286"/>
      <c r="H71" s="287"/>
      <c r="I71" s="301"/>
      <c r="J71" s="302"/>
      <c r="K71" s="303"/>
      <c r="L71" s="284">
        <f t="shared" si="59"/>
        <v>0</v>
      </c>
      <c r="M71" s="284"/>
      <c r="N71" s="284"/>
      <c r="O71" s="299"/>
      <c r="P71" s="299"/>
      <c r="Q71" s="299"/>
    </row>
    <row r="72" spans="1:22" ht="13.5" customHeight="1">
      <c r="A72" s="84"/>
      <c r="B72" s="84"/>
      <c r="C72" s="293"/>
      <c r="D72" s="294"/>
      <c r="E72" s="295"/>
      <c r="F72" s="285"/>
      <c r="G72" s="286"/>
      <c r="H72" s="287"/>
      <c r="I72" s="301"/>
      <c r="J72" s="302"/>
      <c r="K72" s="303"/>
      <c r="L72" s="284">
        <f t="shared" si="59"/>
        <v>0</v>
      </c>
      <c r="M72" s="284"/>
      <c r="N72" s="284"/>
      <c r="O72" s="299"/>
      <c r="P72" s="299"/>
      <c r="Q72" s="299"/>
    </row>
    <row r="73" spans="1:22" ht="14.25" customHeight="1">
      <c r="A73" s="84"/>
      <c r="B73" s="84"/>
      <c r="C73" s="317" t="s">
        <v>4</v>
      </c>
      <c r="D73" s="317"/>
      <c r="E73" s="317"/>
      <c r="F73" s="292">
        <f>+SUM(F67:H72)</f>
        <v>0</v>
      </c>
      <c r="G73" s="292"/>
      <c r="H73" s="292"/>
      <c r="I73" s="318" t="e">
        <f>+L73/F73</f>
        <v>#DIV/0!</v>
      </c>
      <c r="J73" s="319"/>
      <c r="K73" s="320"/>
      <c r="L73" s="292">
        <f>SUM(L66:N72)</f>
        <v>0</v>
      </c>
      <c r="M73" s="292"/>
      <c r="N73" s="292"/>
      <c r="O73" s="300"/>
      <c r="P73" s="300"/>
      <c r="Q73" s="300"/>
    </row>
    <row r="74" spans="1:22">
      <c r="C74" s="296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8"/>
    </row>
    <row r="75" spans="1:22">
      <c r="C75" s="293"/>
      <c r="D75" s="294"/>
      <c r="E75" s="295"/>
      <c r="F75" s="285"/>
      <c r="G75" s="286"/>
      <c r="H75" s="287"/>
      <c r="I75" s="301"/>
      <c r="J75" s="302"/>
      <c r="K75" s="303"/>
      <c r="L75" s="284">
        <f t="shared" ref="L75:L80" si="60">+F75*I75</f>
        <v>0</v>
      </c>
      <c r="M75" s="284"/>
      <c r="N75" s="284"/>
      <c r="O75" s="299"/>
      <c r="P75" s="299"/>
      <c r="Q75" s="299"/>
      <c r="R75" s="305" t="s">
        <v>60</v>
      </c>
      <c r="S75" s="305"/>
      <c r="T75" s="305"/>
      <c r="U75" s="304" t="e">
        <f>+F81/O81</f>
        <v>#DIV/0!</v>
      </c>
      <c r="V75" s="304"/>
    </row>
    <row r="76" spans="1:22">
      <c r="C76" s="293"/>
      <c r="D76" s="294"/>
      <c r="E76" s="295"/>
      <c r="F76" s="285"/>
      <c r="G76" s="286"/>
      <c r="H76" s="287"/>
      <c r="I76" s="301"/>
      <c r="J76" s="302"/>
      <c r="K76" s="303"/>
      <c r="L76" s="284">
        <f t="shared" si="60"/>
        <v>0</v>
      </c>
      <c r="M76" s="284"/>
      <c r="N76" s="284"/>
      <c r="O76" s="299"/>
      <c r="P76" s="299"/>
      <c r="Q76" s="299"/>
      <c r="R76" s="305" t="s">
        <v>61</v>
      </c>
      <c r="S76" s="305"/>
      <c r="T76" s="305"/>
      <c r="U76" s="304" t="e">
        <f>+DV29</f>
        <v>#DIV/0!</v>
      </c>
      <c r="V76" s="304"/>
    </row>
    <row r="77" spans="1:22">
      <c r="C77" s="293"/>
      <c r="D77" s="294"/>
      <c r="E77" s="295"/>
      <c r="F77" s="285"/>
      <c r="G77" s="286"/>
      <c r="H77" s="287"/>
      <c r="I77" s="301"/>
      <c r="J77" s="302"/>
      <c r="K77" s="303"/>
      <c r="L77" s="284">
        <f t="shared" si="60"/>
        <v>0</v>
      </c>
      <c r="M77" s="284"/>
      <c r="N77" s="284"/>
      <c r="O77" s="299"/>
      <c r="P77" s="299"/>
      <c r="Q77" s="299"/>
      <c r="R77" s="305" t="s">
        <v>62</v>
      </c>
      <c r="S77" s="305"/>
      <c r="T77" s="305"/>
      <c r="U77" s="306" t="e">
        <f>+U75-U76</f>
        <v>#DIV/0!</v>
      </c>
      <c r="V77" s="307"/>
    </row>
    <row r="78" spans="1:22">
      <c r="C78" s="293"/>
      <c r="D78" s="294"/>
      <c r="E78" s="295"/>
      <c r="F78" s="285"/>
      <c r="G78" s="286"/>
      <c r="H78" s="287"/>
      <c r="I78" s="301"/>
      <c r="J78" s="302"/>
      <c r="K78" s="303"/>
      <c r="L78" s="284">
        <f t="shared" si="60"/>
        <v>0</v>
      </c>
      <c r="M78" s="284"/>
      <c r="N78" s="284"/>
      <c r="O78" s="299"/>
      <c r="P78" s="299"/>
      <c r="Q78" s="299"/>
    </row>
    <row r="79" spans="1:22">
      <c r="C79" s="293"/>
      <c r="D79" s="294"/>
      <c r="E79" s="295"/>
      <c r="F79" s="285"/>
      <c r="G79" s="286"/>
      <c r="H79" s="287"/>
      <c r="I79" s="301"/>
      <c r="J79" s="302"/>
      <c r="K79" s="303"/>
      <c r="L79" s="284">
        <f t="shared" si="60"/>
        <v>0</v>
      </c>
      <c r="M79" s="284"/>
      <c r="N79" s="284"/>
      <c r="O79" s="299"/>
      <c r="P79" s="299"/>
      <c r="Q79" s="299"/>
    </row>
    <row r="80" spans="1:22">
      <c r="C80" s="293"/>
      <c r="D80" s="294"/>
      <c r="E80" s="295"/>
      <c r="F80" s="285"/>
      <c r="G80" s="286"/>
      <c r="H80" s="287"/>
      <c r="I80" s="301"/>
      <c r="J80" s="302"/>
      <c r="K80" s="303"/>
      <c r="L80" s="284">
        <f t="shared" si="60"/>
        <v>0</v>
      </c>
      <c r="M80" s="284"/>
      <c r="N80" s="284"/>
      <c r="O80" s="299"/>
      <c r="P80" s="299"/>
      <c r="Q80" s="299"/>
    </row>
    <row r="81" spans="3:22" s="84" customFormat="1">
      <c r="C81" s="317" t="s">
        <v>4</v>
      </c>
      <c r="D81" s="317"/>
      <c r="E81" s="317"/>
      <c r="F81" s="292">
        <f>+SUM(F75:H80)</f>
        <v>0</v>
      </c>
      <c r="G81" s="292"/>
      <c r="H81" s="292"/>
      <c r="I81" s="318" t="e">
        <f>+L81/F81</f>
        <v>#DIV/0!</v>
      </c>
      <c r="J81" s="319"/>
      <c r="K81" s="320"/>
      <c r="L81" s="292">
        <f>SUM(L74:N80)</f>
        <v>0</v>
      </c>
      <c r="M81" s="292"/>
      <c r="N81" s="292"/>
      <c r="O81" s="300"/>
      <c r="P81" s="300"/>
      <c r="Q81" s="300"/>
    </row>
    <row r="82" spans="3:22" s="84" customFormat="1">
      <c r="C82" s="288" t="s">
        <v>63</v>
      </c>
      <c r="D82" s="288"/>
      <c r="E82" s="288"/>
      <c r="F82" s="289">
        <f>+F65+F73+F81</f>
        <v>0</v>
      </c>
      <c r="G82" s="290"/>
      <c r="H82" s="290"/>
      <c r="I82" s="291" t="e">
        <f>+L82/F82</f>
        <v>#DIV/0!</v>
      </c>
      <c r="J82" s="291"/>
      <c r="K82" s="291"/>
      <c r="L82" s="289">
        <f>+L65+L73+L81</f>
        <v>0</v>
      </c>
      <c r="M82" s="290"/>
      <c r="N82" s="290"/>
      <c r="O82" s="289">
        <f>+O65+O73+O81</f>
        <v>0</v>
      </c>
      <c r="P82" s="290"/>
      <c r="Q82" s="290"/>
    </row>
    <row r="83" spans="3:22" s="84" customFormat="1">
      <c r="C83" s="442" t="s">
        <v>150</v>
      </c>
      <c r="D83" s="442"/>
      <c r="E83" s="442"/>
      <c r="F83" s="443" t="e">
        <f>+W42</f>
        <v>#DIV/0!</v>
      </c>
      <c r="G83" s="444"/>
      <c r="H83" s="444"/>
      <c r="O83" s="268"/>
      <c r="P83" s="269"/>
      <c r="Q83" s="269"/>
    </row>
    <row r="84" spans="3:22" s="84" customFormat="1">
      <c r="C84" s="271" t="s">
        <v>64</v>
      </c>
      <c r="D84" s="271"/>
      <c r="E84" s="271"/>
      <c r="F84" s="270" t="e">
        <f>+L82/F82</f>
        <v>#DIV/0!</v>
      </c>
      <c r="G84" s="270"/>
      <c r="H84" s="270"/>
      <c r="I84" s="78"/>
      <c r="J84" s="78"/>
      <c r="L84" s="267" t="s">
        <v>82</v>
      </c>
      <c r="M84" s="267"/>
      <c r="N84" s="267"/>
      <c r="O84" s="267" t="s">
        <v>83</v>
      </c>
      <c r="P84" s="267"/>
      <c r="Q84" s="267"/>
      <c r="R84" s="113"/>
      <c r="S84" s="113"/>
    </row>
    <row r="85" spans="3:22" s="84" customFormat="1">
      <c r="C85" s="271" t="s">
        <v>65</v>
      </c>
      <c r="D85" s="271"/>
      <c r="E85" s="271"/>
      <c r="F85" s="270" t="e">
        <f>F99/F82</f>
        <v>#DIV/0!</v>
      </c>
      <c r="G85" s="270"/>
      <c r="H85" s="270"/>
      <c r="L85" s="274">
        <f>+H35-O82</f>
        <v>0</v>
      </c>
      <c r="M85" s="275"/>
      <c r="N85" s="276"/>
      <c r="O85" s="277" t="e">
        <f>+L85/H35</f>
        <v>#DIV/0!</v>
      </c>
      <c r="P85" s="277"/>
      <c r="Q85" s="277"/>
      <c r="R85" s="85"/>
      <c r="S85" s="86"/>
      <c r="T85" s="87"/>
      <c r="U85" s="87"/>
      <c r="V85" s="87"/>
    </row>
    <row r="86" spans="3:22" s="84" customFormat="1">
      <c r="C86" s="81"/>
      <c r="D86" s="81"/>
      <c r="E86" s="81"/>
      <c r="F86" s="81"/>
      <c r="G86" s="81"/>
      <c r="P86" s="88"/>
      <c r="Q86" s="88"/>
      <c r="R86" s="88"/>
      <c r="S86" s="86"/>
      <c r="T86" s="87"/>
      <c r="U86" s="87"/>
      <c r="V86" s="87"/>
    </row>
    <row r="87" spans="3:22" s="84" customFormat="1">
      <c r="C87" s="272" t="s">
        <v>66</v>
      </c>
      <c r="D87" s="272"/>
      <c r="E87" s="272"/>
      <c r="F87" s="273">
        <f>+(F47-C47)/31</f>
        <v>0</v>
      </c>
      <c r="G87" s="273"/>
      <c r="H87" s="273"/>
      <c r="P87" s="85"/>
      <c r="Q87" s="85"/>
      <c r="R87" s="85"/>
      <c r="S87" s="86"/>
      <c r="T87" s="86"/>
      <c r="U87" s="86"/>
      <c r="V87" s="86"/>
    </row>
    <row r="88" spans="3:22" s="84" customFormat="1">
      <c r="C88" s="374" t="s">
        <v>67</v>
      </c>
      <c r="D88" s="385"/>
      <c r="E88" s="385"/>
      <c r="F88" s="385"/>
      <c r="G88" s="385"/>
      <c r="H88" s="375"/>
      <c r="I88" s="291" t="s">
        <v>68</v>
      </c>
      <c r="J88" s="291"/>
      <c r="K88" s="291"/>
      <c r="P88" s="88"/>
      <c r="Q88" s="88"/>
      <c r="R88" s="88"/>
      <c r="S88" s="86"/>
      <c r="T88" s="87"/>
      <c r="U88" s="87"/>
      <c r="V88" s="87"/>
    </row>
    <row r="89" spans="3:22" s="84" customFormat="1">
      <c r="C89" s="383" t="s">
        <v>69</v>
      </c>
      <c r="D89" s="383"/>
      <c r="E89" s="383"/>
      <c r="F89" s="384">
        <f>L42*14</f>
        <v>0</v>
      </c>
      <c r="G89" s="384"/>
      <c r="H89" s="384"/>
      <c r="I89" s="386">
        <f>+F89/$F$99</f>
        <v>0</v>
      </c>
      <c r="J89" s="386"/>
      <c r="K89" s="386"/>
      <c r="P89" s="85"/>
      <c r="Q89" s="85"/>
      <c r="R89" s="85"/>
      <c r="S89" s="86"/>
      <c r="T89" s="87"/>
      <c r="U89" s="87"/>
      <c r="V89" s="87"/>
    </row>
    <row r="90" spans="3:22" s="84" customFormat="1">
      <c r="C90" s="383" t="s">
        <v>70</v>
      </c>
      <c r="D90" s="383"/>
      <c r="E90" s="383"/>
      <c r="F90" s="384">
        <f>L43*50</f>
        <v>0</v>
      </c>
      <c r="G90" s="384"/>
      <c r="H90" s="384"/>
      <c r="I90" s="387">
        <f>+F90/$F$99</f>
        <v>0</v>
      </c>
      <c r="J90" s="388"/>
      <c r="K90" s="389"/>
      <c r="P90" s="85"/>
      <c r="Q90" s="85"/>
      <c r="R90" s="85"/>
      <c r="S90" s="86"/>
      <c r="T90" s="87"/>
      <c r="U90" s="87"/>
      <c r="V90" s="87"/>
    </row>
    <row r="91" spans="3:22" s="84" customFormat="1">
      <c r="C91" s="390" t="s">
        <v>71</v>
      </c>
      <c r="D91" s="391"/>
      <c r="E91" s="392"/>
      <c r="F91" s="291">
        <f>+F89+F90</f>
        <v>0</v>
      </c>
      <c r="G91" s="291"/>
      <c r="H91" s="291"/>
      <c r="I91" s="281">
        <f>+F91/$F$99</f>
        <v>0</v>
      </c>
      <c r="J91" s="282"/>
      <c r="K91" s="283"/>
      <c r="P91" s="85"/>
      <c r="Q91" s="85"/>
      <c r="R91" s="85"/>
      <c r="S91" s="86"/>
      <c r="T91" s="86"/>
      <c r="U91" s="86"/>
      <c r="V91" s="86"/>
    </row>
    <row r="92" spans="3:22" s="84" customFormat="1">
      <c r="C92" s="264" t="s">
        <v>72</v>
      </c>
      <c r="D92" s="265"/>
      <c r="E92" s="265"/>
      <c r="F92" s="265"/>
      <c r="G92" s="265"/>
      <c r="H92" s="266"/>
      <c r="I92" s="382" t="s">
        <v>73</v>
      </c>
      <c r="J92" s="382"/>
      <c r="K92" s="382"/>
      <c r="P92" s="85"/>
      <c r="Q92" s="85"/>
      <c r="R92" s="85"/>
      <c r="S92" s="86"/>
      <c r="T92" s="86"/>
      <c r="U92" s="86"/>
      <c r="V92" s="86"/>
    </row>
    <row r="93" spans="3:22" s="84" customFormat="1">
      <c r="C93" s="89"/>
      <c r="D93" s="259" t="s">
        <v>74</v>
      </c>
      <c r="E93" s="260"/>
      <c r="F93" s="261">
        <f>+(G35*H35)*80</f>
        <v>0</v>
      </c>
      <c r="G93" s="262"/>
      <c r="H93" s="263"/>
      <c r="I93" s="278">
        <f>+F93/$F$99</f>
        <v>0</v>
      </c>
      <c r="J93" s="279"/>
      <c r="K93" s="280"/>
      <c r="P93" s="85"/>
      <c r="Q93" s="85"/>
      <c r="R93" s="85"/>
      <c r="S93" s="86"/>
      <c r="T93" s="86"/>
      <c r="U93" s="86"/>
      <c r="V93" s="86"/>
    </row>
    <row r="94" spans="3:22" s="84" customFormat="1">
      <c r="C94" s="89"/>
      <c r="D94" s="259" t="s">
        <v>75</v>
      </c>
      <c r="E94" s="260"/>
      <c r="F94" s="261">
        <f>+(16000/18)*F87</f>
        <v>0</v>
      </c>
      <c r="G94" s="262"/>
      <c r="H94" s="263"/>
      <c r="I94" s="278">
        <f t="shared" ref="I94:I99" si="61">+F94/$F$99</f>
        <v>0</v>
      </c>
      <c r="J94" s="279"/>
      <c r="K94" s="280"/>
      <c r="P94" s="85"/>
      <c r="Q94" s="85"/>
      <c r="R94" s="85"/>
      <c r="S94" s="86"/>
      <c r="T94" s="86"/>
      <c r="U94" s="86"/>
      <c r="V94" s="86"/>
    </row>
    <row r="95" spans="3:22" s="84" customFormat="1">
      <c r="C95" s="89"/>
      <c r="D95" s="259" t="s">
        <v>76</v>
      </c>
      <c r="E95" s="260"/>
      <c r="F95" s="261">
        <f>+(90000/18)*F87</f>
        <v>0</v>
      </c>
      <c r="G95" s="262"/>
      <c r="H95" s="263"/>
      <c r="I95" s="278">
        <f t="shared" si="61"/>
        <v>0</v>
      </c>
      <c r="J95" s="279"/>
      <c r="K95" s="280"/>
      <c r="P95" s="85"/>
      <c r="Q95" s="85"/>
      <c r="R95" s="85"/>
      <c r="S95" s="86"/>
      <c r="T95" s="86"/>
      <c r="U95" s="86"/>
      <c r="V95" s="86"/>
    </row>
    <row r="96" spans="3:22" s="84" customFormat="1">
      <c r="C96" s="89"/>
      <c r="D96" s="259" t="s">
        <v>77</v>
      </c>
      <c r="E96" s="260"/>
      <c r="F96" s="261">
        <f>6000*F87</f>
        <v>0</v>
      </c>
      <c r="G96" s="262"/>
      <c r="H96" s="263"/>
      <c r="I96" s="278">
        <f t="shared" si="61"/>
        <v>0</v>
      </c>
      <c r="J96" s="279"/>
      <c r="K96" s="280"/>
      <c r="P96" s="85"/>
      <c r="Q96" s="85"/>
      <c r="R96" s="85"/>
      <c r="S96" s="86"/>
      <c r="T96" s="86"/>
      <c r="U96" s="86"/>
      <c r="V96" s="86"/>
    </row>
    <row r="97" spans="1:22">
      <c r="C97" s="89"/>
      <c r="D97" s="259" t="s">
        <v>90</v>
      </c>
      <c r="E97" s="260"/>
      <c r="F97" s="261">
        <v>10000</v>
      </c>
      <c r="G97" s="262"/>
      <c r="H97" s="263"/>
      <c r="I97" s="278">
        <f t="shared" si="61"/>
        <v>1</v>
      </c>
      <c r="J97" s="279"/>
      <c r="K97" s="280"/>
      <c r="P97" s="85"/>
      <c r="Q97" s="85"/>
      <c r="R97" s="85"/>
      <c r="S97" s="86"/>
      <c r="T97" s="86"/>
      <c r="U97" s="86"/>
      <c r="V97" s="86"/>
    </row>
    <row r="98" spans="1:22">
      <c r="C98" s="264" t="s">
        <v>78</v>
      </c>
      <c r="D98" s="265"/>
      <c r="E98" s="266"/>
      <c r="F98" s="326">
        <f>+SUM(F93:H97)</f>
        <v>10000</v>
      </c>
      <c r="G98" s="327"/>
      <c r="H98" s="328"/>
      <c r="I98" s="329">
        <f t="shared" si="61"/>
        <v>1</v>
      </c>
      <c r="J98" s="330"/>
      <c r="K98" s="331"/>
      <c r="P98" s="85"/>
      <c r="Q98" s="85"/>
      <c r="R98" s="85"/>
      <c r="S98" s="86"/>
      <c r="T98" s="86"/>
      <c r="U98" s="86"/>
      <c r="V98" s="86"/>
    </row>
    <row r="99" spans="1:22">
      <c r="C99" s="398" t="s">
        <v>79</v>
      </c>
      <c r="D99" s="399"/>
      <c r="E99" s="400"/>
      <c r="F99" s="332">
        <f>+F91+F98</f>
        <v>10000</v>
      </c>
      <c r="G99" s="332"/>
      <c r="H99" s="332"/>
      <c r="I99" s="393">
        <f t="shared" si="61"/>
        <v>1</v>
      </c>
      <c r="J99" s="394"/>
      <c r="K99" s="395"/>
      <c r="Q99" s="86"/>
      <c r="R99" s="86"/>
      <c r="S99" s="86"/>
      <c r="T99" s="86"/>
      <c r="U99" s="86"/>
      <c r="V99" s="86"/>
    </row>
    <row r="100" spans="1:22">
      <c r="C100" s="401" t="s">
        <v>80</v>
      </c>
      <c r="D100" s="401"/>
      <c r="E100" s="401"/>
      <c r="F100" s="325">
        <f>L82-F99</f>
        <v>-10000</v>
      </c>
      <c r="G100" s="325"/>
      <c r="H100" s="325"/>
      <c r="I100" s="396">
        <f>+F100/F99</f>
        <v>-1</v>
      </c>
      <c r="J100" s="396"/>
      <c r="K100" s="396"/>
    </row>
    <row r="101" spans="1:22">
      <c r="S101" s="402"/>
      <c r="T101" s="402"/>
      <c r="U101" s="402"/>
      <c r="V101" s="402"/>
    </row>
    <row r="102" spans="1:22">
      <c r="S102" s="402"/>
      <c r="T102" s="402"/>
      <c r="U102" s="402"/>
      <c r="V102" s="402"/>
    </row>
    <row r="103" spans="1:22">
      <c r="C103" s="314" t="s">
        <v>23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6"/>
      <c r="S103" s="402"/>
      <c r="T103" s="402"/>
      <c r="U103" s="402"/>
      <c r="V103" s="402"/>
    </row>
    <row r="104" spans="1:22" s="143" customFormat="1" ht="75.75" customHeight="1">
      <c r="A104" s="141"/>
      <c r="B104" s="142"/>
      <c r="C104" s="403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4"/>
      <c r="Q104" s="405"/>
      <c r="S104" s="397"/>
      <c r="T104" s="397"/>
      <c r="U104" s="397"/>
      <c r="V104" s="397"/>
    </row>
    <row r="105" spans="1:22" s="143" customFormat="1" ht="75.75" customHeight="1">
      <c r="A105" s="141"/>
      <c r="B105" s="142"/>
      <c r="C105" s="406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8"/>
      <c r="S105" s="397"/>
      <c r="T105" s="397"/>
      <c r="U105" s="397"/>
      <c r="V105" s="397"/>
    </row>
    <row r="106" spans="1:22" s="143" customFormat="1" ht="75.75" customHeight="1">
      <c r="A106" s="141"/>
      <c r="B106" s="142"/>
      <c r="C106" s="409"/>
      <c r="D106" s="410"/>
      <c r="E106" s="410"/>
      <c r="F106" s="410"/>
      <c r="G106" s="410"/>
      <c r="H106" s="410"/>
      <c r="I106" s="410"/>
      <c r="J106" s="410"/>
      <c r="K106" s="410"/>
      <c r="L106" s="410"/>
      <c r="M106" s="410"/>
      <c r="N106" s="410"/>
      <c r="O106" s="410"/>
      <c r="P106" s="410"/>
      <c r="Q106" s="411"/>
    </row>
    <row r="113" s="84" customFormat="1"/>
    <row r="114" s="84" customFormat="1"/>
    <row r="115" s="84" customFormat="1"/>
    <row r="116" s="84" customFormat="1"/>
    <row r="117" s="84" customFormat="1"/>
    <row r="118" s="84" customFormat="1"/>
    <row r="119" s="84" customFormat="1"/>
    <row r="120" s="84" customFormat="1"/>
    <row r="121" s="84" customFormat="1"/>
    <row r="122" s="84" customFormat="1"/>
    <row r="123" s="84" customFormat="1"/>
    <row r="124" s="84" customFormat="1"/>
    <row r="125" s="84" customFormat="1"/>
    <row r="126" s="84" customFormat="1"/>
    <row r="127" s="84" customFormat="1"/>
    <row r="128" s="84" customFormat="1"/>
    <row r="129" s="84" customFormat="1"/>
    <row r="130" s="84" customFormat="1"/>
    <row r="131" s="84" customFormat="1"/>
    <row r="132" s="84" customFormat="1"/>
    <row r="133" s="84" customFormat="1"/>
    <row r="134" s="84" customFormat="1"/>
    <row r="135" s="84" customFormat="1"/>
    <row r="136" s="84" customFormat="1"/>
    <row r="137" s="84" customFormat="1"/>
    <row r="138" s="84" customFormat="1"/>
    <row r="139" s="84" customFormat="1"/>
    <row r="140" s="84" customFormat="1"/>
    <row r="141" s="84" customFormat="1"/>
    <row r="142" s="84" customFormat="1"/>
    <row r="143" s="84" customFormat="1"/>
    <row r="144" s="84" customFormat="1"/>
    <row r="145" s="84" customFormat="1"/>
    <row r="146" s="84" customFormat="1"/>
    <row r="147" s="84" customFormat="1"/>
    <row r="148" s="84" customFormat="1"/>
    <row r="149" s="84" customFormat="1"/>
    <row r="150" s="84" customFormat="1"/>
    <row r="151" s="84" customFormat="1"/>
    <row r="152" s="84" customFormat="1"/>
    <row r="153" s="84" customFormat="1"/>
    <row r="154" s="84" customFormat="1"/>
    <row r="155" s="84" customFormat="1"/>
    <row r="156" s="84" customFormat="1"/>
    <row r="157" s="84" customFormat="1"/>
    <row r="158" s="84" customFormat="1"/>
    <row r="159" s="84" customFormat="1"/>
    <row r="160" s="84" customFormat="1"/>
    <row r="161" s="84" customFormat="1"/>
    <row r="162" s="84" customFormat="1"/>
    <row r="163" s="84" customFormat="1"/>
    <row r="164" s="84" customFormat="1"/>
    <row r="165" s="84" customFormat="1"/>
    <row r="166" s="84" customFormat="1"/>
    <row r="167" s="84" customFormat="1"/>
    <row r="168" s="84" customFormat="1"/>
    <row r="169" s="84" customFormat="1"/>
    <row r="170" s="84" customFormat="1"/>
    <row r="171" s="84" customFormat="1"/>
    <row r="172" s="84" customFormat="1"/>
    <row r="173" s="84" customFormat="1"/>
    <row r="174" s="84" customFormat="1"/>
    <row r="175" s="84" customFormat="1"/>
    <row r="176" s="84" customFormat="1"/>
    <row r="177" s="84" customFormat="1"/>
    <row r="178" s="84" customFormat="1"/>
    <row r="179" s="84" customFormat="1"/>
    <row r="180" s="84" customFormat="1"/>
    <row r="181" s="84" customFormat="1"/>
    <row r="182" s="84" customFormat="1"/>
    <row r="183" s="84" customFormat="1"/>
    <row r="184" s="84" customFormat="1"/>
    <row r="185" s="84" customFormat="1"/>
    <row r="186" s="84" customFormat="1"/>
    <row r="187" s="84" customFormat="1"/>
    <row r="188" s="84" customFormat="1"/>
    <row r="189" s="84" customFormat="1"/>
    <row r="190" s="84" customFormat="1"/>
    <row r="191" s="84" customFormat="1"/>
    <row r="192" s="84" customFormat="1"/>
    <row r="193" s="84" customFormat="1"/>
    <row r="194" s="84" customFormat="1"/>
    <row r="195" s="84" customFormat="1"/>
    <row r="196" s="84" customFormat="1"/>
    <row r="197" s="84" customFormat="1"/>
    <row r="198" s="84" customFormat="1"/>
    <row r="199" s="84" customFormat="1"/>
    <row r="200" s="84" customFormat="1"/>
    <row r="201" s="84" customFormat="1"/>
    <row r="202" s="84" customFormat="1"/>
    <row r="203" s="84" customFormat="1"/>
    <row r="204" s="84" customFormat="1"/>
    <row r="205" s="84" customFormat="1"/>
    <row r="206" s="84" customFormat="1"/>
    <row r="207" s="84" customFormat="1"/>
  </sheetData>
  <mergeCells count="478">
    <mergeCell ref="I68:K68"/>
    <mergeCell ref="C69:E69"/>
    <mergeCell ref="F69:H69"/>
    <mergeCell ref="I69:K69"/>
    <mergeCell ref="C70:E70"/>
    <mergeCell ref="F70:H70"/>
    <mergeCell ref="I70:K70"/>
    <mergeCell ref="W41:Y41"/>
    <mergeCell ref="W42:Y42"/>
    <mergeCell ref="L64:N64"/>
    <mergeCell ref="O64:Q64"/>
    <mergeCell ref="C65:E65"/>
    <mergeCell ref="F65:H65"/>
    <mergeCell ref="I65:K65"/>
    <mergeCell ref="L60:N60"/>
    <mergeCell ref="O60:Q60"/>
    <mergeCell ref="C63:E63"/>
    <mergeCell ref="O67:Q67"/>
    <mergeCell ref="C64:E64"/>
    <mergeCell ref="F64:H64"/>
    <mergeCell ref="I64:K64"/>
    <mergeCell ref="C67:E67"/>
    <mergeCell ref="F67:H67"/>
    <mergeCell ref="I67:K67"/>
    <mergeCell ref="L65:N65"/>
    <mergeCell ref="O65:Q65"/>
    <mergeCell ref="C59:E59"/>
    <mergeCell ref="F59:H59"/>
    <mergeCell ref="C60:E60"/>
    <mergeCell ref="F60:H60"/>
    <mergeCell ref="I60:K60"/>
    <mergeCell ref="F63:H63"/>
    <mergeCell ref="I63:K63"/>
    <mergeCell ref="O62:Q62"/>
    <mergeCell ref="I57:K57"/>
    <mergeCell ref="L67:N67"/>
    <mergeCell ref="L63:N63"/>
    <mergeCell ref="L57:N57"/>
    <mergeCell ref="C54:J54"/>
    <mergeCell ref="O57:Q57"/>
    <mergeCell ref="K54:Q54"/>
    <mergeCell ref="C55:E55"/>
    <mergeCell ref="F55:H55"/>
    <mergeCell ref="I55:K55"/>
    <mergeCell ref="L55:N55"/>
    <mergeCell ref="O55:Q55"/>
    <mergeCell ref="C57:E57"/>
    <mergeCell ref="F57:H57"/>
    <mergeCell ref="C56:Q56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C47:E47"/>
    <mergeCell ref="F47:H47"/>
    <mergeCell ref="I47:K47"/>
    <mergeCell ref="L47:N47"/>
    <mergeCell ref="O47:Q47"/>
    <mergeCell ref="C49:F49"/>
    <mergeCell ref="C50:D50"/>
    <mergeCell ref="E50:F50"/>
    <mergeCell ref="C51:D51"/>
    <mergeCell ref="E51:F51"/>
    <mergeCell ref="C44:D44"/>
    <mergeCell ref="E44:H44"/>
    <mergeCell ref="I44:K44"/>
    <mergeCell ref="L44:N44"/>
    <mergeCell ref="C46:E46"/>
    <mergeCell ref="F46:H46"/>
    <mergeCell ref="I46:K46"/>
    <mergeCell ref="L46:N46"/>
    <mergeCell ref="O46:Q46"/>
    <mergeCell ref="C42:D42"/>
    <mergeCell ref="E42:H42"/>
    <mergeCell ref="I42:K42"/>
    <mergeCell ref="L42:N42"/>
    <mergeCell ref="P42:S42"/>
    <mergeCell ref="T42:V42"/>
    <mergeCell ref="C43:D43"/>
    <mergeCell ref="E43:H43"/>
    <mergeCell ref="I43:K43"/>
    <mergeCell ref="L43:N43"/>
    <mergeCell ref="DZ36:EA36"/>
    <mergeCell ref="EE36:EF36"/>
    <mergeCell ref="EG36:EH36"/>
    <mergeCell ref="C39:F39"/>
    <mergeCell ref="H39:N39"/>
    <mergeCell ref="C41:D41"/>
    <mergeCell ref="E41:H41"/>
    <mergeCell ref="I41:K41"/>
    <mergeCell ref="L41:N41"/>
    <mergeCell ref="P41:S41"/>
    <mergeCell ref="T41:V41"/>
    <mergeCell ref="CO36:CP36"/>
    <mergeCell ref="CQ36:CR36"/>
    <mergeCell ref="CV36:CW36"/>
    <mergeCell ref="CX36:CY36"/>
    <mergeCell ref="DC36:DD36"/>
    <mergeCell ref="DE36:DF36"/>
    <mergeCell ref="DJ36:DK36"/>
    <mergeCell ref="DL36:DM36"/>
    <mergeCell ref="DQ36:DR36"/>
    <mergeCell ref="EI2:EI3"/>
    <mergeCell ref="EJ2:EJ3"/>
    <mergeCell ref="EK2:EK3"/>
    <mergeCell ref="B36:C36"/>
    <mergeCell ref="D36:E36"/>
    <mergeCell ref="G36:H36"/>
    <mergeCell ref="I36:J36"/>
    <mergeCell ref="K36:L36"/>
    <mergeCell ref="P36:Q36"/>
    <mergeCell ref="R36:S36"/>
    <mergeCell ref="W36:X36"/>
    <mergeCell ref="Y36:Z36"/>
    <mergeCell ref="AD36:AE36"/>
    <mergeCell ref="AF36:AG36"/>
    <mergeCell ref="AK36:AL36"/>
    <mergeCell ref="AM36:AN36"/>
    <mergeCell ref="AR36:AS36"/>
    <mergeCell ref="AT36:AU36"/>
    <mergeCell ref="AY36:AZ36"/>
    <mergeCell ref="BA36:BB36"/>
    <mergeCell ref="BF36:BG36"/>
    <mergeCell ref="BH36:BI36"/>
    <mergeCell ref="BM36:BN36"/>
    <mergeCell ref="BO36:BP36"/>
    <mergeCell ref="DV2:DV3"/>
    <mergeCell ref="DW2:DW3"/>
    <mergeCell ref="DX2:DY2"/>
    <mergeCell ref="DZ2:EA2"/>
    <mergeCell ref="EB2:EB3"/>
    <mergeCell ref="EC2:EC3"/>
    <mergeCell ref="ED2:ED3"/>
    <mergeCell ref="EE2:EF2"/>
    <mergeCell ref="EG2:EH2"/>
    <mergeCell ref="DI2:DI3"/>
    <mergeCell ref="DJ2:DK2"/>
    <mergeCell ref="DL2:DM2"/>
    <mergeCell ref="DN2:DN3"/>
    <mergeCell ref="DO2:DO3"/>
    <mergeCell ref="DP2:DP3"/>
    <mergeCell ref="DQ2:DR2"/>
    <mergeCell ref="DS2:DT2"/>
    <mergeCell ref="DU2:DU3"/>
    <mergeCell ref="CV2:CW2"/>
    <mergeCell ref="CX2:CY2"/>
    <mergeCell ref="CZ2:CZ3"/>
    <mergeCell ref="DA2:DA3"/>
    <mergeCell ref="DB2:DB3"/>
    <mergeCell ref="DC2:DD2"/>
    <mergeCell ref="DE2:DF2"/>
    <mergeCell ref="DG2:DG3"/>
    <mergeCell ref="DH2:DH3"/>
    <mergeCell ref="CJ2:CK2"/>
    <mergeCell ref="CL2:CL3"/>
    <mergeCell ref="CM2:CM3"/>
    <mergeCell ref="CN2:CN3"/>
    <mergeCell ref="CO2:CP2"/>
    <mergeCell ref="CQ2:CR2"/>
    <mergeCell ref="CS2:CS3"/>
    <mergeCell ref="CT2:CT3"/>
    <mergeCell ref="CU2:CU3"/>
    <mergeCell ref="BX2:BX3"/>
    <mergeCell ref="BY2:BY3"/>
    <mergeCell ref="BZ2:BZ3"/>
    <mergeCell ref="CA2:CB2"/>
    <mergeCell ref="CC2:CD2"/>
    <mergeCell ref="CE2:CE3"/>
    <mergeCell ref="CF2:CF3"/>
    <mergeCell ref="CG2:CG3"/>
    <mergeCell ref="CH2:CI2"/>
    <mergeCell ref="BK2:BK3"/>
    <mergeCell ref="BL2:BL3"/>
    <mergeCell ref="BM2:BN2"/>
    <mergeCell ref="BO2:BP2"/>
    <mergeCell ref="BQ2:BQ3"/>
    <mergeCell ref="BR2:BR3"/>
    <mergeCell ref="BS2:BS3"/>
    <mergeCell ref="BT2:BU2"/>
    <mergeCell ref="BV2:BW2"/>
    <mergeCell ref="AX2:AX3"/>
    <mergeCell ref="AY2:AZ2"/>
    <mergeCell ref="BA2:BB2"/>
    <mergeCell ref="BC2:BC3"/>
    <mergeCell ref="BD2:BD3"/>
    <mergeCell ref="BE2:BE3"/>
    <mergeCell ref="BF2:BG2"/>
    <mergeCell ref="BH2:BI2"/>
    <mergeCell ref="BJ2:BJ3"/>
    <mergeCell ref="AK2:AL2"/>
    <mergeCell ref="AM2:AN2"/>
    <mergeCell ref="AO2:AO3"/>
    <mergeCell ref="AP2:AP3"/>
    <mergeCell ref="AQ2:AQ3"/>
    <mergeCell ref="AR2:AS2"/>
    <mergeCell ref="AT2:AU2"/>
    <mergeCell ref="AV2:AV3"/>
    <mergeCell ref="AW2:AW3"/>
    <mergeCell ref="CV1:DB1"/>
    <mergeCell ref="DC1:DI1"/>
    <mergeCell ref="DJ1:DP1"/>
    <mergeCell ref="DQ1:DW1"/>
    <mergeCell ref="DX1:ED1"/>
    <mergeCell ref="EE1:EK1"/>
    <mergeCell ref="B2:C2"/>
    <mergeCell ref="D2:E2"/>
    <mergeCell ref="F2:F3"/>
    <mergeCell ref="G2:G3"/>
    <mergeCell ref="H2:H3"/>
    <mergeCell ref="I2:J2"/>
    <mergeCell ref="K2:L2"/>
    <mergeCell ref="R2:S2"/>
    <mergeCell ref="T2:T3"/>
    <mergeCell ref="U2:U3"/>
    <mergeCell ref="V2:V3"/>
    <mergeCell ref="W2:X2"/>
    <mergeCell ref="Y2:Z2"/>
    <mergeCell ref="AA2:AA3"/>
    <mergeCell ref="AB2:AB3"/>
    <mergeCell ref="AC2:AC3"/>
    <mergeCell ref="AD2:AE2"/>
    <mergeCell ref="AF2:AG2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A1:A2"/>
    <mergeCell ref="B1:H1"/>
    <mergeCell ref="I1:O1"/>
    <mergeCell ref="P1:V1"/>
    <mergeCell ref="W1:AC1"/>
    <mergeCell ref="AD1:AJ1"/>
    <mergeCell ref="M2:M3"/>
    <mergeCell ref="N2:N3"/>
    <mergeCell ref="O2:O3"/>
    <mergeCell ref="P2:Q2"/>
    <mergeCell ref="AH2:AH3"/>
    <mergeCell ref="AI2:AI3"/>
    <mergeCell ref="AJ2:AJ3"/>
    <mergeCell ref="EL2:EM2"/>
    <mergeCell ref="EN2:EO2"/>
    <mergeCell ref="EP2:EP3"/>
    <mergeCell ref="EQ2:EQ3"/>
    <mergeCell ref="ER2:ER3"/>
    <mergeCell ref="ES2:ET2"/>
    <mergeCell ref="EU2:EV2"/>
    <mergeCell ref="EL1:ER1"/>
    <mergeCell ref="ES1:EY1"/>
    <mergeCell ref="EW2:EW3"/>
    <mergeCell ref="EX2:EX3"/>
    <mergeCell ref="EY2:EY3"/>
    <mergeCell ref="EZ2:FA2"/>
    <mergeCell ref="FB2:FC2"/>
    <mergeCell ref="FD2:FD3"/>
    <mergeCell ref="GB1:GH1"/>
    <mergeCell ref="GI1:GO1"/>
    <mergeCell ref="GP1:GV1"/>
    <mergeCell ref="EZ1:FF1"/>
    <mergeCell ref="FG1:FM1"/>
    <mergeCell ref="FN1:FT1"/>
    <mergeCell ref="FU1:GA1"/>
    <mergeCell ref="FM2:FM3"/>
    <mergeCell ref="FN2:FO2"/>
    <mergeCell ref="FP2:FQ2"/>
    <mergeCell ref="FR2:FR3"/>
    <mergeCell ref="FS2:FS3"/>
    <mergeCell ref="FT2:FT3"/>
    <mergeCell ref="FE2:FE3"/>
    <mergeCell ref="FF2:FF3"/>
    <mergeCell ref="FG2:FH2"/>
    <mergeCell ref="FI2:FJ2"/>
    <mergeCell ref="FK2:FK3"/>
    <mergeCell ref="FL2:FL3"/>
    <mergeCell ref="GD2:GE2"/>
    <mergeCell ref="GF2:GF3"/>
    <mergeCell ref="GG2:GG3"/>
    <mergeCell ref="GH2:GH3"/>
    <mergeCell ref="FU2:FV2"/>
    <mergeCell ref="FW2:FX2"/>
    <mergeCell ref="FY2:FY3"/>
    <mergeCell ref="FZ2:FZ3"/>
    <mergeCell ref="GA2:GA3"/>
    <mergeCell ref="GB2:GC2"/>
    <mergeCell ref="GU2:GU3"/>
    <mergeCell ref="GV2:GV3"/>
    <mergeCell ref="GR2:GS2"/>
    <mergeCell ref="GT2:GT3"/>
    <mergeCell ref="GI2:GJ2"/>
    <mergeCell ref="GK2:GL2"/>
    <mergeCell ref="GI36:GJ36"/>
    <mergeCell ref="GK36:GL36"/>
    <mergeCell ref="GP36:GQ36"/>
    <mergeCell ref="GM2:GM3"/>
    <mergeCell ref="GN2:GN3"/>
    <mergeCell ref="GO2:GO3"/>
    <mergeCell ref="GP2:GQ2"/>
    <mergeCell ref="GR36:GS36"/>
    <mergeCell ref="R57:T57"/>
    <mergeCell ref="U57:V57"/>
    <mergeCell ref="FN36:FO36"/>
    <mergeCell ref="FP36:FQ36"/>
    <mergeCell ref="FU36:FV36"/>
    <mergeCell ref="FW36:FX36"/>
    <mergeCell ref="GB36:GC36"/>
    <mergeCell ref="GD36:GE36"/>
    <mergeCell ref="EL36:EM36"/>
    <mergeCell ref="EN36:EO36"/>
    <mergeCell ref="ES36:ET36"/>
    <mergeCell ref="EU36:EV36"/>
    <mergeCell ref="EZ36:FA36"/>
    <mergeCell ref="FB36:FC36"/>
    <mergeCell ref="FG36:FH36"/>
    <mergeCell ref="FI36:FJ36"/>
    <mergeCell ref="BT36:BU36"/>
    <mergeCell ref="BV36:BW36"/>
    <mergeCell ref="CA36:CB36"/>
    <mergeCell ref="CC36:CD36"/>
    <mergeCell ref="CH36:CI36"/>
    <mergeCell ref="CJ36:CK36"/>
    <mergeCell ref="DS36:DT36"/>
    <mergeCell ref="DX36:DY36"/>
    <mergeCell ref="R69:T69"/>
    <mergeCell ref="U69:V69"/>
    <mergeCell ref="C68:E68"/>
    <mergeCell ref="F68:H68"/>
    <mergeCell ref="L68:N68"/>
    <mergeCell ref="O68:Q68"/>
    <mergeCell ref="R68:T68"/>
    <mergeCell ref="U68:V68"/>
    <mergeCell ref="R58:T58"/>
    <mergeCell ref="U58:V58"/>
    <mergeCell ref="R59:T59"/>
    <mergeCell ref="U59:V59"/>
    <mergeCell ref="C66:Q66"/>
    <mergeCell ref="R67:T67"/>
    <mergeCell ref="U67:V67"/>
    <mergeCell ref="L59:N59"/>
    <mergeCell ref="O59:Q59"/>
    <mergeCell ref="I59:K59"/>
    <mergeCell ref="O63:Q63"/>
    <mergeCell ref="C58:E58"/>
    <mergeCell ref="F58:H58"/>
    <mergeCell ref="I58:K58"/>
    <mergeCell ref="L58:N58"/>
    <mergeCell ref="O58:Q58"/>
    <mergeCell ref="L70:N70"/>
    <mergeCell ref="O70:Q70"/>
    <mergeCell ref="C71:E71"/>
    <mergeCell ref="F71:H71"/>
    <mergeCell ref="I71:K71"/>
    <mergeCell ref="L71:N71"/>
    <mergeCell ref="O71:Q71"/>
    <mergeCell ref="L69:N69"/>
    <mergeCell ref="O69:Q69"/>
    <mergeCell ref="C74:Q74"/>
    <mergeCell ref="C75:E75"/>
    <mergeCell ref="F75:H75"/>
    <mergeCell ref="I75:K75"/>
    <mergeCell ref="L75:N75"/>
    <mergeCell ref="O75:Q75"/>
    <mergeCell ref="C72:E72"/>
    <mergeCell ref="F72:H72"/>
    <mergeCell ref="I72:K72"/>
    <mergeCell ref="L72:N72"/>
    <mergeCell ref="O72:Q72"/>
    <mergeCell ref="C73:E73"/>
    <mergeCell ref="F73:H73"/>
    <mergeCell ref="I73:K73"/>
    <mergeCell ref="L73:N73"/>
    <mergeCell ref="O73:Q73"/>
    <mergeCell ref="R75:T75"/>
    <mergeCell ref="U75:V75"/>
    <mergeCell ref="C76:E76"/>
    <mergeCell ref="F76:H76"/>
    <mergeCell ref="I76:K76"/>
    <mergeCell ref="L76:N76"/>
    <mergeCell ref="O76:Q76"/>
    <mergeCell ref="R76:T76"/>
    <mergeCell ref="U76:V76"/>
    <mergeCell ref="U77:V77"/>
    <mergeCell ref="C78:E78"/>
    <mergeCell ref="F78:H78"/>
    <mergeCell ref="I78:K78"/>
    <mergeCell ref="L78:N78"/>
    <mergeCell ref="O78:Q78"/>
    <mergeCell ref="C77:E77"/>
    <mergeCell ref="F77:H77"/>
    <mergeCell ref="I77:K77"/>
    <mergeCell ref="L77:N77"/>
    <mergeCell ref="O77:Q77"/>
    <mergeCell ref="R77:T77"/>
    <mergeCell ref="C79:E79"/>
    <mergeCell ref="F79:H79"/>
    <mergeCell ref="I79:K79"/>
    <mergeCell ref="L79:N79"/>
    <mergeCell ref="O79:Q79"/>
    <mergeCell ref="C80:E80"/>
    <mergeCell ref="F80:H80"/>
    <mergeCell ref="I80:K80"/>
    <mergeCell ref="L80:N80"/>
    <mergeCell ref="O80:Q80"/>
    <mergeCell ref="C81:E81"/>
    <mergeCell ref="F81:H81"/>
    <mergeCell ref="I81:K81"/>
    <mergeCell ref="L81:N81"/>
    <mergeCell ref="O81:Q81"/>
    <mergeCell ref="C82:E82"/>
    <mergeCell ref="F82:H82"/>
    <mergeCell ref="I82:K82"/>
    <mergeCell ref="L82:N82"/>
    <mergeCell ref="O82:Q82"/>
    <mergeCell ref="C87:E87"/>
    <mergeCell ref="F87:H87"/>
    <mergeCell ref="C88:H88"/>
    <mergeCell ref="I88:K88"/>
    <mergeCell ref="C89:E89"/>
    <mergeCell ref="F89:H89"/>
    <mergeCell ref="I89:K89"/>
    <mergeCell ref="O83:Q83"/>
    <mergeCell ref="C84:E84"/>
    <mergeCell ref="F84:H84"/>
    <mergeCell ref="C85:E85"/>
    <mergeCell ref="F85:H85"/>
    <mergeCell ref="L84:N84"/>
    <mergeCell ref="O84:Q84"/>
    <mergeCell ref="L85:N85"/>
    <mergeCell ref="O85:Q85"/>
    <mergeCell ref="F83:H83"/>
    <mergeCell ref="C83:E83"/>
    <mergeCell ref="C92:H92"/>
    <mergeCell ref="I92:K92"/>
    <mergeCell ref="D93:E93"/>
    <mergeCell ref="F93:H93"/>
    <mergeCell ref="I93:K93"/>
    <mergeCell ref="D94:E94"/>
    <mergeCell ref="F94:H94"/>
    <mergeCell ref="I94:K94"/>
    <mergeCell ref="C90:E90"/>
    <mergeCell ref="F90:H90"/>
    <mergeCell ref="I90:K90"/>
    <mergeCell ref="C91:E91"/>
    <mergeCell ref="F91:H91"/>
    <mergeCell ref="I91:K91"/>
    <mergeCell ref="C98:E98"/>
    <mergeCell ref="F98:H98"/>
    <mergeCell ref="I98:K98"/>
    <mergeCell ref="C99:E99"/>
    <mergeCell ref="F99:H99"/>
    <mergeCell ref="I99:K99"/>
    <mergeCell ref="D95:E95"/>
    <mergeCell ref="F95:H95"/>
    <mergeCell ref="I95:K95"/>
    <mergeCell ref="D96:E96"/>
    <mergeCell ref="F96:H96"/>
    <mergeCell ref="I96:K96"/>
    <mergeCell ref="D97:E97"/>
    <mergeCell ref="F97:H97"/>
    <mergeCell ref="I97:K97"/>
    <mergeCell ref="C104:Q106"/>
    <mergeCell ref="S104:V104"/>
    <mergeCell ref="S105:V105"/>
    <mergeCell ref="C100:E100"/>
    <mergeCell ref="F100:H100"/>
    <mergeCell ref="I100:K100"/>
    <mergeCell ref="S101:V101"/>
    <mergeCell ref="S102:V102"/>
    <mergeCell ref="C103:Q103"/>
    <mergeCell ref="S103:V103"/>
  </mergeCells>
  <dataValidations disablePrompts="1" count="1">
    <dataValidation type="list" allowBlank="1" showInputMessage="1" showErrorMessage="1" sqref="O47:Q47" xr:uid="{00000000-0002-0000-1700-000000000000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4"/>
  <sheetViews>
    <sheetView topLeftCell="A4" workbookViewId="0">
      <selection activeCell="B4" sqref="B4"/>
    </sheetView>
  </sheetViews>
  <sheetFormatPr defaultRowHeight="12.75"/>
  <cols>
    <col min="2" max="2" width="71.5703125" customWidth="1"/>
  </cols>
  <sheetData>
    <row r="4" spans="2:2" ht="159" customHeight="1">
      <c r="B4" s="14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เรียงน้ำหนัก</vt:lpstr>
      <vt:lpstr>เรียงบ่อ1</vt:lpstr>
      <vt:lpstr>บ่อ (3)</vt:lpstr>
      <vt:lpstr>1ญ</vt:lpstr>
      <vt:lpstr>2ญ</vt:lpstr>
      <vt:lpstr>3ญ</vt:lpstr>
      <vt:lpstr>4ญ</vt:lpstr>
      <vt:lpstr>1ก</vt:lpstr>
      <vt:lpstr>2ก</vt:lpstr>
      <vt:lpstr>บ่อ1ก</vt:lpstr>
      <vt:lpstr>3ก</vt:lpstr>
      <vt:lpstr>4ก</vt:lpstr>
      <vt:lpstr>5ถนน</vt:lpstr>
      <vt:lpstr>อ่าง</vt:lpstr>
      <vt:lpstr>ปลาย</vt:lpstr>
      <vt:lpstr>1ฝน</vt:lpstr>
      <vt:lpstr>2ฝน</vt:lpstr>
      <vt:lpstr>1โก๊ะ</vt:lpstr>
      <vt:lpstr>2โก๊ะ</vt:lpstr>
      <vt:lpstr>3โก๊ะ</vt:lpstr>
      <vt:lpstr>4โก๊ะ</vt:lpstr>
      <vt:lpstr>5โก๊ะ</vt:lpstr>
      <vt:lpstr>บ่อ6โก๊ะ</vt:lpstr>
      <vt:lpstr>บ่อ.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Thanittha Poolong</cp:lastModifiedBy>
  <cp:lastPrinted>2016-09-06T07:52:07Z</cp:lastPrinted>
  <dcterms:created xsi:type="dcterms:W3CDTF">2012-08-07T03:06:31Z</dcterms:created>
  <dcterms:modified xsi:type="dcterms:W3CDTF">2026-04-02T04:50:19Z</dcterms:modified>
</cp:coreProperties>
</file>