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C:\Users\WeiKuang\Desktop\Stanford Work\WELL\Project\David_FactorAnalysis\Code\2_CN_CFA\WELL_score_function\2020_1010_version\"/>
    </mc:Choice>
  </mc:AlternateContent>
  <xr:revisionPtr revIDLastSave="0" documentId="13_ncr:1_{4B1904B4-6054-4DBE-BBEC-61E1A37C3B6D}" xr6:coauthVersionLast="46" xr6:coauthVersionMax="46" xr10:uidLastSave="{00000000-0000-0000-0000-000000000000}"/>
  <bookViews>
    <workbookView xWindow="20280" yWindow="-120" windowWidth="29040" windowHeight="15840" xr2:uid="{00000000-000D-0000-FFFF-FFFF00000000}"/>
  </bookViews>
  <sheets>
    <sheet name="China model 7.3 " sheetId="7" r:id="rId1"/>
    <sheet name="dicty" sheetId="9" r:id="rId2"/>
    <sheet name="Theory_Domain" sheetId="8" r:id="rId3"/>
    <sheet name="Sheet2" sheetId="10" r:id="rId4"/>
    <sheet name="Sheet3" sheetId="11" r:id="rId5"/>
  </sheets>
  <externalReferences>
    <externalReference r:id="rId6"/>
  </externalReferences>
  <definedNames>
    <definedName name="_xlnm._FilterDatabase" localSheetId="0" hidden="1">'China model 7.3 '!$B$1:$K$1</definedName>
    <definedName name="_xlnm._FilterDatabase" localSheetId="2" hidden="1">Theory_Domain!$B$1:$H$54</definedName>
  </definedNames>
  <calcPr calcId="191029"/>
</workbook>
</file>

<file path=xl/calcChain.xml><?xml version="1.0" encoding="utf-8"?>
<calcChain xmlns="http://schemas.openxmlformats.org/spreadsheetml/2006/main">
  <c r="F5" i="7" l="1"/>
  <c r="G5" i="7"/>
  <c r="H5" i="7"/>
  <c r="F4" i="7"/>
  <c r="G4" i="7"/>
  <c r="H4" i="7"/>
  <c r="F3" i="7"/>
  <c r="G3" i="7"/>
  <c r="H3" i="7"/>
  <c r="F7" i="7"/>
  <c r="G7" i="7"/>
  <c r="H7" i="7"/>
  <c r="F6" i="7"/>
  <c r="G6" i="7"/>
  <c r="H6" i="7"/>
  <c r="F9" i="7"/>
  <c r="G9" i="7"/>
  <c r="H9" i="7"/>
  <c r="F10" i="7"/>
  <c r="G10" i="7"/>
  <c r="H10" i="7"/>
  <c r="F11" i="7"/>
  <c r="G11" i="7"/>
  <c r="H11" i="7"/>
  <c r="F13" i="7"/>
  <c r="G13" i="7"/>
  <c r="H13" i="7"/>
  <c r="F14" i="7"/>
  <c r="G14" i="7"/>
  <c r="H14" i="7"/>
  <c r="F15" i="7"/>
  <c r="G15" i="7"/>
  <c r="H15" i="7"/>
  <c r="F17" i="7"/>
  <c r="G17" i="7"/>
  <c r="H17" i="7"/>
  <c r="F19" i="7"/>
  <c r="G19" i="7"/>
  <c r="H19" i="7"/>
  <c r="F20" i="7"/>
  <c r="G20" i="7"/>
  <c r="H20" i="7"/>
  <c r="F21" i="7"/>
  <c r="G21" i="7"/>
  <c r="H21" i="7"/>
  <c r="F22" i="7"/>
  <c r="G22" i="7"/>
  <c r="H22" i="7"/>
  <c r="F24" i="7"/>
  <c r="G24" i="7"/>
  <c r="H24" i="7"/>
  <c r="F25" i="7"/>
  <c r="G25" i="7"/>
  <c r="H25" i="7"/>
  <c r="F27" i="7"/>
  <c r="G27" i="7"/>
  <c r="H27" i="7"/>
  <c r="F28" i="7"/>
  <c r="G28" i="7"/>
  <c r="H28" i="7"/>
  <c r="H2" i="7"/>
  <c r="G2" i="7"/>
  <c r="F2" i="7"/>
  <c r="G54" i="8"/>
  <c r="K6" i="7" s="1"/>
  <c r="F54" i="8"/>
  <c r="I6" i="7" s="1"/>
  <c r="G53" i="8"/>
  <c r="F53" i="8"/>
  <c r="G52" i="8"/>
  <c r="K7" i="7" s="1"/>
  <c r="F52" i="8"/>
  <c r="I7" i="7" s="1"/>
  <c r="G51" i="8"/>
  <c r="F51" i="8"/>
  <c r="G50" i="8"/>
  <c r="F50" i="8"/>
  <c r="G49" i="8"/>
  <c r="F49" i="8"/>
  <c r="G48" i="8"/>
  <c r="F48" i="8"/>
  <c r="G47" i="8"/>
  <c r="K22" i="7" s="1"/>
  <c r="F47" i="8"/>
  <c r="I22" i="7" s="1"/>
  <c r="G46" i="8"/>
  <c r="F46" i="8"/>
  <c r="G45" i="8"/>
  <c r="F45" i="8"/>
  <c r="G44" i="8"/>
  <c r="F44" i="8"/>
  <c r="G43" i="8"/>
  <c r="K21" i="7" s="1"/>
  <c r="F43" i="8"/>
  <c r="I21" i="7" s="1"/>
  <c r="G42" i="8"/>
  <c r="F42" i="8"/>
  <c r="G41" i="8"/>
  <c r="F41" i="8"/>
  <c r="G40" i="8"/>
  <c r="F40" i="8"/>
  <c r="G39" i="8"/>
  <c r="F39" i="8"/>
  <c r="G38" i="8"/>
  <c r="F38" i="8"/>
  <c r="G37" i="8"/>
  <c r="F37" i="8"/>
  <c r="G36" i="8"/>
  <c r="K28" i="7" s="1"/>
  <c r="F36" i="8"/>
  <c r="I28" i="7" s="1"/>
  <c r="G35" i="8"/>
  <c r="K27" i="7" s="1"/>
  <c r="F35" i="8"/>
  <c r="I27" i="7" s="1"/>
  <c r="G34" i="8"/>
  <c r="F34" i="8"/>
  <c r="G33" i="8"/>
  <c r="K5" i="7" s="1"/>
  <c r="F33" i="8"/>
  <c r="I5" i="7" s="1"/>
  <c r="G32" i="8"/>
  <c r="F32" i="8"/>
  <c r="G31" i="8"/>
  <c r="F31" i="8"/>
  <c r="G30" i="8"/>
  <c r="F30" i="8"/>
  <c r="G29" i="8"/>
  <c r="F29" i="8"/>
  <c r="G28" i="8"/>
  <c r="F28" i="8"/>
  <c r="G27" i="8"/>
  <c r="F27" i="8"/>
  <c r="G26" i="8"/>
  <c r="F26" i="8"/>
  <c r="G25" i="8"/>
  <c r="K25" i="7" s="1"/>
  <c r="F25" i="8"/>
  <c r="I25" i="7" s="1"/>
  <c r="G24" i="8"/>
  <c r="F24" i="8"/>
  <c r="G23" i="8"/>
  <c r="F23" i="8"/>
  <c r="G22" i="8"/>
  <c r="K24" i="7" s="1"/>
  <c r="F22" i="8"/>
  <c r="I24" i="7" s="1"/>
  <c r="G21" i="8"/>
  <c r="K15" i="7" s="1"/>
  <c r="F21" i="8"/>
  <c r="I15" i="7" s="1"/>
  <c r="G20" i="8"/>
  <c r="K14" i="7" s="1"/>
  <c r="F20" i="8"/>
  <c r="I14" i="7" s="1"/>
  <c r="G19" i="8"/>
  <c r="K20" i="7" s="1"/>
  <c r="F19" i="8"/>
  <c r="I20" i="7" s="1"/>
  <c r="G18" i="8"/>
  <c r="F18" i="8"/>
  <c r="G17" i="8"/>
  <c r="F17" i="8"/>
  <c r="G16" i="8"/>
  <c r="K19" i="7" s="1"/>
  <c r="F16" i="8"/>
  <c r="I19" i="7" s="1"/>
  <c r="G15" i="8"/>
  <c r="F15" i="8"/>
  <c r="G14" i="8"/>
  <c r="K17" i="7" s="1"/>
  <c r="F14" i="8"/>
  <c r="I17" i="7" s="1"/>
  <c r="G13" i="8"/>
  <c r="K13" i="7" s="1"/>
  <c r="F13" i="8"/>
  <c r="I13" i="7" s="1"/>
  <c r="G12" i="8"/>
  <c r="K11" i="7" s="1"/>
  <c r="F12" i="8"/>
  <c r="I11" i="7" s="1"/>
  <c r="G11" i="8"/>
  <c r="F11" i="8"/>
  <c r="G10" i="8"/>
  <c r="K10" i="7" s="1"/>
  <c r="F10" i="8"/>
  <c r="I10" i="7" s="1"/>
  <c r="G9" i="8"/>
  <c r="F9" i="8"/>
  <c r="G8" i="8"/>
  <c r="K9" i="7" s="1"/>
  <c r="F8" i="8"/>
  <c r="I9" i="7" s="1"/>
  <c r="G7" i="8"/>
  <c r="F7" i="8"/>
  <c r="G6" i="8"/>
  <c r="K3" i="7" s="1"/>
  <c r="F6" i="8"/>
  <c r="I3" i="7" s="1"/>
  <c r="G5" i="8"/>
  <c r="K4" i="7" s="1"/>
  <c r="F5" i="8"/>
  <c r="I4" i="7" s="1"/>
  <c r="G4" i="8"/>
  <c r="K2" i="7" s="1"/>
  <c r="F4" i="8"/>
  <c r="I2" i="7" s="1"/>
  <c r="G3" i="8"/>
  <c r="F3" i="8"/>
  <c r="G2" i="8"/>
  <c r="F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WeiKuang</author>
  </authors>
  <commentList>
    <comment ref="B1" authorId="0" shapeId="0" xr:uid="{00000000-0006-0000-0200-000001000000}">
      <text>
        <r>
          <rPr>
            <b/>
            <sz val="9"/>
            <color indexed="81"/>
            <rFont val="Tahoma"/>
            <family val="2"/>
          </rPr>
          <t>WeiKuang:</t>
        </r>
        <r>
          <rPr>
            <sz val="9"/>
            <color indexed="81"/>
            <rFont val="Tahoma"/>
            <family val="2"/>
          </rPr>
          <t xml:space="preserve">
</t>
        </r>
      </text>
    </comment>
    <comment ref="E17" authorId="0" shapeId="0" xr:uid="{00000000-0006-0000-0200-000002000000}">
      <text>
        <r>
          <rPr>
            <b/>
            <sz val="9"/>
            <color indexed="81"/>
            <rFont val="Tahoma"/>
            <family val="2"/>
          </rPr>
          <t>WeiKuang:</t>
        </r>
        <r>
          <rPr>
            <sz val="9"/>
            <color indexed="81"/>
            <rFont val="Tahoma"/>
            <family val="2"/>
          </rPr>
          <t xml:space="preserve">
This variable is not in TW dataset.</t>
        </r>
      </text>
    </comment>
  </commentList>
</comments>
</file>

<file path=xl/sharedStrings.xml><?xml version="1.0" encoding="utf-8"?>
<sst xmlns="http://schemas.openxmlformats.org/spreadsheetml/2006/main" count="403" uniqueCount="190">
  <si>
    <t>F9</t>
  </si>
  <si>
    <t>core_religious_beliefs</t>
  </si>
  <si>
    <t>D08</t>
  </si>
  <si>
    <t>Spirituality and Religion</t>
  </si>
  <si>
    <t>F8</t>
  </si>
  <si>
    <t>core_help</t>
  </si>
  <si>
    <t>D07</t>
  </si>
  <si>
    <t>Social Connectedness</t>
  </si>
  <si>
    <t>core_tune_people</t>
  </si>
  <si>
    <t>core_group_friends</t>
  </si>
  <si>
    <t>core_lack_companionship</t>
  </si>
  <si>
    <t>core_left_out</t>
  </si>
  <si>
    <t>core_isolated_others</t>
  </si>
  <si>
    <t>core_people_close</t>
  </si>
  <si>
    <t>core_people_rely</t>
  </si>
  <si>
    <t>core_people_talk</t>
  </si>
  <si>
    <t>F7</t>
  </si>
  <si>
    <t>core_true_person</t>
  </si>
  <si>
    <t>D06</t>
  </si>
  <si>
    <t>Sense of Self</t>
  </si>
  <si>
    <t>core_daily_activities</t>
  </si>
  <si>
    <t>core_capable</t>
  </si>
  <si>
    <t>core_accepting_yourself</t>
  </si>
  <si>
    <t>core_satisfied_yourself</t>
  </si>
  <si>
    <t>F6</t>
  </si>
  <si>
    <t>core_energized_help</t>
  </si>
  <si>
    <t>core_contribute_alive</t>
  </si>
  <si>
    <t>D05</t>
  </si>
  <si>
    <t>Purpose and Meaning</t>
  </si>
  <si>
    <t>core_contribute_doing</t>
  </si>
  <si>
    <t>F5</t>
  </si>
  <si>
    <t>core_interfere_life</t>
  </si>
  <si>
    <t>D04</t>
  </si>
  <si>
    <t>Physical Health</t>
  </si>
  <si>
    <t>core_physical_illness</t>
  </si>
  <si>
    <t>core_energy_level</t>
  </si>
  <si>
    <t>core_fitness_level</t>
  </si>
  <si>
    <t>core_health_selfreported</t>
  </si>
  <si>
    <t>F4</t>
  </si>
  <si>
    <t>core_money_needs</t>
  </si>
  <si>
    <t>D03</t>
  </si>
  <si>
    <t>Financial Security</t>
  </si>
  <si>
    <t>F3</t>
  </si>
  <si>
    <t>core_engage_oppo</t>
  </si>
  <si>
    <t>D02</t>
  </si>
  <si>
    <t>Exploration and Creativity</t>
  </si>
  <si>
    <t>F2</t>
  </si>
  <si>
    <t>core_confident_psnlproblem</t>
  </si>
  <si>
    <t>D09</t>
  </si>
  <si>
    <t>F11</t>
  </si>
  <si>
    <t>Stress and Resilience-Stress</t>
  </si>
  <si>
    <t>core_excited</t>
  </si>
  <si>
    <t>D01</t>
  </si>
  <si>
    <t>Experience of Emotions-positive</t>
  </si>
  <si>
    <t>core_calm</t>
  </si>
  <si>
    <t>core_secure</t>
  </si>
  <si>
    <t>core_going_way</t>
  </si>
  <si>
    <t>core_joyful</t>
  </si>
  <si>
    <t>core_happy</t>
  </si>
  <si>
    <t>core_content</t>
  </si>
  <si>
    <t>core_important_time</t>
  </si>
  <si>
    <t>core_important_energy</t>
  </si>
  <si>
    <t>F10</t>
  </si>
  <si>
    <t>core_humorous_side</t>
  </si>
  <si>
    <t>Stress and Resilience-Resilience</t>
  </si>
  <si>
    <t>core_focused_pressure</t>
  </si>
  <si>
    <t>core_unpleasant_feelings</t>
  </si>
  <si>
    <t>core_disheartened_setbacks</t>
  </si>
  <si>
    <t>core_adapt_change</t>
  </si>
  <si>
    <t>core_strong_person</t>
  </si>
  <si>
    <t>core_bounce_back</t>
  </si>
  <si>
    <t>core_overcome_obstacles</t>
  </si>
  <si>
    <t>core_deal_whatever</t>
  </si>
  <si>
    <t>F1</t>
  </si>
  <si>
    <t>core_drained_helping</t>
  </si>
  <si>
    <t>core_people_upset</t>
  </si>
  <si>
    <t>core_meet_expectations</t>
  </si>
  <si>
    <t>core_drained</t>
  </si>
  <si>
    <t>Experience of Emotions-negative</t>
  </si>
  <si>
    <t>core_worried</t>
  </si>
  <si>
    <t>core_frustrated</t>
  </si>
  <si>
    <t>core_sad</t>
  </si>
  <si>
    <t>core_hopeless</t>
  </si>
  <si>
    <t>core_overwhelm_difficult</t>
  </si>
  <si>
    <t>Questions</t>
  </si>
  <si>
    <t>Item</t>
  </si>
  <si>
    <t>Hypothesized.Domain</t>
  </si>
  <si>
    <t>Factor</t>
  </si>
  <si>
    <r>
      <t xml:space="preserve">Higher socre = better wellbeing ?
0, No | 1, Yes
</t>
    </r>
    <r>
      <rPr>
        <b/>
        <sz val="10"/>
        <color theme="5" tint="0.39997558519241921"/>
        <rFont val="Calibri"/>
        <family val="2"/>
        <scheme val="minor"/>
      </rPr>
      <t xml:space="preserve">'0, No' needs the reverse coding! </t>
    </r>
  </si>
  <si>
    <t>Resposes</t>
  </si>
  <si>
    <t>K_resp</t>
  </si>
  <si>
    <t>China Model 7.3</t>
  </si>
  <si>
    <t>Item ID</t>
  </si>
  <si>
    <t>Item-Factor Correlation</t>
  </si>
  <si>
    <t>Hypothesized Domain</t>
  </si>
  <si>
    <t>Factor ID</t>
  </si>
  <si>
    <t>Hypothe-sized Domain ID</t>
  </si>
  <si>
    <r>
      <rPr>
        <b/>
        <sz val="10"/>
        <rFont val="Arial"/>
        <family val="2"/>
      </rPr>
      <t xml:space="preserve"> Response</t>
    </r>
    <r>
      <rPr>
        <sz val="11"/>
        <color indexed="8"/>
        <rFont val="Calibri"/>
        <family val="2"/>
        <scheme val="minor"/>
      </rPr>
      <t xml:space="preserve"> (WELL-BayArea)</t>
    </r>
  </si>
  <si>
    <t>Higher socre = better wellbeing ?
0, No | 1, Yes</t>
  </si>
  <si>
    <t>0 = the need to do reverse coding</t>
  </si>
  <si>
    <t>fct_label</t>
  </si>
  <si>
    <t>well_score_negemo.stress</t>
  </si>
  <si>
    <t>well_score_self</t>
  </si>
  <si>
    <t>well_score_social</t>
  </si>
  <si>
    <t>well_score_posemo</t>
  </si>
  <si>
    <t xml:space="preserve">well_score_expl.purp </t>
  </si>
  <si>
    <t>well_score_fina</t>
  </si>
  <si>
    <t>well_score_phyhlt.resili</t>
  </si>
  <si>
    <r>
      <t>Factor</t>
    </r>
    <r>
      <rPr>
        <b/>
        <sz val="14"/>
        <color rgb="FFFFFFFF"/>
        <rFont val="Calibri"/>
        <family val="2"/>
      </rPr>
      <t xml:space="preserve"> </t>
    </r>
  </si>
  <si>
    <r>
      <t>fct_label</t>
    </r>
    <r>
      <rPr>
        <b/>
        <sz val="14"/>
        <color rgb="FFFFFFFF"/>
        <rFont val="Calibri"/>
        <family val="2"/>
      </rPr>
      <t xml:space="preserve"> </t>
    </r>
  </si>
  <si>
    <r>
      <t>Item</t>
    </r>
    <r>
      <rPr>
        <b/>
        <sz val="14"/>
        <color rgb="FFFFFFFF"/>
        <rFont val="Calibri"/>
        <family val="2"/>
      </rPr>
      <t xml:space="preserve"> </t>
    </r>
  </si>
  <si>
    <r>
      <t xml:space="preserve">'0' needs the reverse coding! </t>
    </r>
    <r>
      <rPr>
        <b/>
        <sz val="14"/>
        <color rgb="FFFFFFFF"/>
        <rFont val="Calibri"/>
        <family val="2"/>
      </rPr>
      <t xml:space="preserve"> </t>
    </r>
  </si>
  <si>
    <r>
      <t>K_resp*</t>
    </r>
    <r>
      <rPr>
        <b/>
        <sz val="14"/>
        <color rgb="FFFFFFFF"/>
        <rFont val="Calibri"/>
        <family val="2"/>
      </rPr>
      <t xml:space="preserve"> </t>
    </r>
  </si>
  <si>
    <t xml:space="preserve">F1 </t>
  </si>
  <si>
    <t xml:space="preserve">well_score_negemo.stress </t>
  </si>
  <si>
    <t xml:space="preserve">core_hopeless </t>
  </si>
  <si>
    <t xml:space="preserve">core_worried </t>
  </si>
  <si>
    <t xml:space="preserve">core_sad </t>
  </si>
  <si>
    <t xml:space="preserve">core_left_out </t>
  </si>
  <si>
    <t xml:space="preserve">core_overwhelm_difficult </t>
  </si>
  <si>
    <t xml:space="preserve">core_important_energy </t>
  </si>
  <si>
    <t xml:space="preserve">F2 </t>
  </si>
  <si>
    <t xml:space="preserve">well_score_posemo </t>
  </si>
  <si>
    <t xml:space="preserve">core_content </t>
  </si>
  <si>
    <t xml:space="preserve">core_happy </t>
  </si>
  <si>
    <t xml:space="preserve">core_secure </t>
  </si>
  <si>
    <t xml:space="preserve">F3 </t>
  </si>
  <si>
    <t xml:space="preserve">well_score_expl.purp  </t>
  </si>
  <si>
    <t xml:space="preserve">core_engage_oppo </t>
  </si>
  <si>
    <t xml:space="preserve">core_contribute_alive </t>
  </si>
  <si>
    <t xml:space="preserve">core_contribute_doing </t>
  </si>
  <si>
    <t xml:space="preserve">F4 </t>
  </si>
  <si>
    <t xml:space="preserve">well_score_fina </t>
  </si>
  <si>
    <t xml:space="preserve">core_money_needs </t>
  </si>
  <si>
    <t xml:space="preserve">F5 </t>
  </si>
  <si>
    <t xml:space="preserve">well_score_phyhlt.resili </t>
  </si>
  <si>
    <t xml:space="preserve">core_fitness_level </t>
  </si>
  <si>
    <t xml:space="preserve">core_physical_illness </t>
  </si>
  <si>
    <t xml:space="preserve">core_deal_whatever </t>
  </si>
  <si>
    <t xml:space="preserve">core_overcome_obstacles </t>
  </si>
  <si>
    <t xml:space="preserve">F6 </t>
  </si>
  <si>
    <t xml:space="preserve">well_score_self </t>
  </si>
  <si>
    <t xml:space="preserve">core_accepting_yourself </t>
  </si>
  <si>
    <t xml:space="preserve">core_satisfied_yourself </t>
  </si>
  <si>
    <t xml:space="preserve">F7 </t>
  </si>
  <si>
    <t xml:space="preserve">well_score_social </t>
  </si>
  <si>
    <t xml:space="preserve">core_people_close </t>
  </si>
  <si>
    <t xml:space="preserve">core_people_rely </t>
  </si>
  <si>
    <t>Fake.id.1</t>
  </si>
  <si>
    <t xml:space="preserve"> Reverse Coding</t>
  </si>
  <si>
    <t xml:space="preserve"> Factor scores</t>
  </si>
  <si>
    <t>WELL scores</t>
  </si>
  <si>
    <t>Allocate scores*</t>
  </si>
  <si>
    <t>-</t>
  </si>
  <si>
    <r>
      <t>core_drained_helping</t>
    </r>
    <r>
      <rPr>
        <b/>
        <vertAlign val="superscript"/>
        <sz val="10"/>
        <color rgb="FF800000"/>
        <rFont val="Calibri"/>
        <family val="2"/>
      </rPr>
      <t xml:space="preserve"> </t>
    </r>
  </si>
  <si>
    <r>
      <t xml:space="preserve"> F1 </t>
    </r>
    <r>
      <rPr>
        <b/>
        <sz val="14"/>
        <color rgb="FF000000"/>
        <rFont val="Calibri"/>
        <family val="2"/>
      </rPr>
      <t xml:space="preserve"> </t>
    </r>
  </si>
  <si>
    <t xml:space="preserve">including these 6 from F8.Social </t>
  </si>
  <si>
    <r>
      <t xml:space="preserve">core_meet_expectations </t>
    </r>
    <r>
      <rPr>
        <b/>
        <vertAlign val="superscript"/>
        <sz val="10"/>
        <color rgb="FF800000"/>
        <rFont val="Calibri"/>
        <family val="2"/>
      </rPr>
      <t xml:space="preserve"> </t>
    </r>
  </si>
  <si>
    <r>
      <t xml:space="preserve">core_people_upset </t>
    </r>
    <r>
      <rPr>
        <b/>
        <vertAlign val="superscript"/>
        <sz val="10"/>
        <color rgb="FF800000"/>
        <rFont val="Calibri"/>
        <family val="2"/>
      </rPr>
      <t xml:space="preserve"> </t>
    </r>
  </si>
  <si>
    <t xml:space="preserve">core_isolated_others </t>
  </si>
  <si>
    <t xml:space="preserve">core_lack_companionship </t>
  </si>
  <si>
    <r>
      <t>core_energized_help</t>
    </r>
    <r>
      <rPr>
        <b/>
        <vertAlign val="superscript"/>
        <sz val="10"/>
        <color rgb="FF800000"/>
        <rFont val="Calibri"/>
        <family val="2"/>
      </rPr>
      <t xml:space="preserve"> </t>
    </r>
  </si>
  <si>
    <r>
      <t xml:space="preserve">core_confident_psnlproblem </t>
    </r>
    <r>
      <rPr>
        <b/>
        <vertAlign val="superscript"/>
        <sz val="10"/>
        <color rgb="FF800000"/>
        <rFont val="Calibri"/>
        <family val="2"/>
      </rPr>
      <t xml:space="preserve"> </t>
    </r>
  </si>
  <si>
    <t xml:space="preserve">F10 </t>
  </si>
  <si>
    <r>
      <t xml:space="preserve">core_going_way </t>
    </r>
    <r>
      <rPr>
        <b/>
        <vertAlign val="superscript"/>
        <sz val="10"/>
        <color rgb="FF800000"/>
        <rFont val="Calibri"/>
        <family val="2"/>
      </rPr>
      <t xml:space="preserve"> </t>
    </r>
  </si>
  <si>
    <t>Original Factor</t>
  </si>
  <si>
    <t>9 Moved Items</t>
  </si>
  <si>
    <r>
      <t xml:space="preserve">From Original Factor to the </t>
    </r>
    <r>
      <rPr>
        <b/>
        <sz val="11"/>
        <color rgb="FFFF0000"/>
        <rFont val="Calibri"/>
        <family val="2"/>
        <scheme val="minor"/>
      </rPr>
      <t>resutlant Factors</t>
    </r>
  </si>
  <si>
    <t xml:space="preserve"> Details</t>
  </si>
  <si>
    <t>F1  Now has 11 items 
including these 6 from F8.Social 
+ 
5 came from F1
 Negative Emotions</t>
  </si>
  <si>
    <t xml:space="preserve">F6 Now has 3 items 2 came from F6.Purpose
1 moved from F8.Social
</t>
  </si>
  <si>
    <t xml:space="preserve">F10 Now as 11 items 9 came from F10.Resilience
2 moved from F11.Stress </t>
  </si>
  <si>
    <t>Variable_name</t>
  </si>
  <si>
    <t>Note</t>
  </si>
  <si>
    <t>CFA21items_dom_score_negemo_stress</t>
  </si>
  <si>
    <t>CFA21items_dom_score_posemo</t>
  </si>
  <si>
    <t>CFA21items_dom_score_expl_purp</t>
  </si>
  <si>
    <t>CFA21items_dom_score_fina</t>
  </si>
  <si>
    <t>CFA21items_dom_score_self</t>
  </si>
  <si>
    <t>CFA21items_well_score</t>
  </si>
  <si>
    <t>CFA21items_dom_score_phyhlt_resili</t>
  </si>
  <si>
    <t>CFA21items_dom_score_social</t>
  </si>
  <si>
    <t>Domain = Negative Emotion and Stress</t>
  </si>
  <si>
    <t>Domain = Positive Emotion</t>
  </si>
  <si>
    <t>Domain = Exploration and Purpose</t>
  </si>
  <si>
    <t>Domain = Finance</t>
  </si>
  <si>
    <t>Domain = Physical Health and Resilience</t>
  </si>
  <si>
    <t>Domain = Sense of Self</t>
  </si>
  <si>
    <t>Domain = Social Connectedness</t>
  </si>
  <si>
    <t>CFA WELL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</si>
</sst>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indexed="8"/>
      <name val="Calibri"/>
      <family val="2"/>
      <scheme val="minor"/>
    </font>
    <font>
      <sz val="11"/>
      <color rgb="FFFF0000"/>
      <name val="Calibri"/>
      <family val="2"/>
      <scheme val="minor"/>
    </font>
    <font>
      <b/>
      <sz val="10"/>
      <color rgb="FFFFFFFF"/>
      <name val="Calibri"/>
      <family val="2"/>
      <scheme val="minor"/>
    </font>
    <font>
      <b/>
      <sz val="10"/>
      <color theme="5" tint="0.39997558519241921"/>
      <name val="Calibri"/>
      <family val="2"/>
      <scheme val="minor"/>
    </font>
    <font>
      <sz val="10"/>
      <name val="Arial"/>
      <family val="2"/>
    </font>
    <font>
      <b/>
      <sz val="10"/>
      <name val="Arial"/>
      <family val="2"/>
    </font>
    <font>
      <sz val="11"/>
      <name val="Arial"/>
      <family val="2"/>
    </font>
    <font>
      <sz val="11"/>
      <color rgb="FF0070C0"/>
      <name val="Arial"/>
      <family val="2"/>
    </font>
    <font>
      <sz val="11"/>
      <color rgb="FFFF0000"/>
      <name val="Arial"/>
      <family val="2"/>
    </font>
    <font>
      <sz val="10"/>
      <color rgb="FFFF0000"/>
      <name val="Arial"/>
      <family val="2"/>
    </font>
    <font>
      <b/>
      <sz val="9"/>
      <color indexed="81"/>
      <name val="Tahoma"/>
      <family val="2"/>
    </font>
    <font>
      <sz val="9"/>
      <color indexed="81"/>
      <name val="Tahoma"/>
      <family val="2"/>
    </font>
    <font>
      <sz val="24"/>
      <color indexed="8"/>
      <name val="Calibri"/>
      <family val="2"/>
      <scheme val="minor"/>
    </font>
    <font>
      <sz val="10"/>
      <color indexed="8"/>
      <name val="Calibri"/>
      <family val="2"/>
      <scheme val="minor"/>
    </font>
    <font>
      <b/>
      <sz val="14"/>
      <color rgb="FF000000"/>
      <name val="Calibri"/>
      <family val="2"/>
    </font>
    <font>
      <b/>
      <sz val="14"/>
      <color rgb="FFFFFFFF"/>
      <name val="Calibri"/>
      <family val="2"/>
    </font>
    <font>
      <sz val="12"/>
      <color rgb="FF000000"/>
      <name val="Calibri"/>
      <family val="2"/>
    </font>
    <font>
      <b/>
      <sz val="10"/>
      <color rgb="FF800000"/>
      <name val="Calibri"/>
      <family val="2"/>
    </font>
    <font>
      <b/>
      <vertAlign val="superscript"/>
      <sz val="10"/>
      <color rgb="FF800000"/>
      <name val="Calibri"/>
      <family val="2"/>
    </font>
    <font>
      <b/>
      <sz val="16"/>
      <color rgb="FF9A1202"/>
      <name val="Calibri"/>
      <family val="2"/>
    </font>
    <font>
      <b/>
      <sz val="12"/>
      <color rgb="FF000000"/>
      <name val="Calibri"/>
      <family val="2"/>
    </font>
    <font>
      <b/>
      <sz val="14"/>
      <color rgb="FF9A1202"/>
      <name val="Calibri"/>
      <family val="2"/>
    </font>
    <font>
      <b/>
      <sz val="11"/>
      <color indexed="8"/>
      <name val="Calibri"/>
      <family val="2"/>
      <scheme val="minor"/>
    </font>
    <font>
      <b/>
      <sz val="11"/>
      <color rgb="FFFF0000"/>
      <name val="Calibri"/>
      <family val="2"/>
      <scheme val="minor"/>
    </font>
    <font>
      <sz val="12"/>
      <color rgb="FF9A1202"/>
      <name val="Calibr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4E5C68"/>
        <bgColor indexed="64"/>
      </patternFill>
    </fill>
    <fill>
      <patternFill patternType="solid">
        <fgColor theme="4" tint="0.59999389629810485"/>
        <bgColor indexed="64"/>
      </patternFill>
    </fill>
  </fills>
  <borders count="30">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medium">
        <color rgb="FF000000"/>
      </top>
      <bottom style="thin">
        <color indexed="64"/>
      </bottom>
      <diagonal/>
    </border>
    <border>
      <left style="medium">
        <color rgb="FF000000"/>
      </left>
      <right/>
      <top style="medium">
        <color rgb="FF000000"/>
      </top>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medium">
        <color rgb="FF000000"/>
      </left>
      <right/>
      <top/>
      <bottom/>
      <diagonal/>
    </border>
    <border>
      <left style="medium">
        <color rgb="FF000000"/>
      </left>
      <right/>
      <top/>
      <bottom style="thin">
        <color rgb="FF000000"/>
      </bottom>
      <diagonal/>
    </border>
    <border>
      <left style="medium">
        <color rgb="FF000000"/>
      </left>
      <right/>
      <top style="thin">
        <color rgb="FF000000"/>
      </top>
      <bottom/>
      <diagonal/>
    </border>
    <border>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bottom style="medium">
        <color rgb="FF000000"/>
      </bottom>
      <diagonal/>
    </border>
  </borders>
  <cellStyleXfs count="2">
    <xf numFmtId="0" fontId="0" fillId="0" borderId="0"/>
    <xf numFmtId="0" fontId="4" fillId="0" borderId="0"/>
  </cellStyleXfs>
  <cellXfs count="116">
    <xf numFmtId="0" fontId="0" fillId="0" borderId="0" xfId="0"/>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0" fillId="0" borderId="0" xfId="0" applyAlignment="1">
      <alignment horizontal="center"/>
    </xf>
    <xf numFmtId="0" fontId="4" fillId="4" borderId="2" xfId="1" applyFill="1" applyBorder="1" applyAlignment="1">
      <alignment horizontal="center" vertical="top"/>
    </xf>
    <xf numFmtId="0" fontId="4" fillId="4" borderId="1" xfId="1" applyFill="1" applyBorder="1" applyAlignment="1">
      <alignment horizontal="center" vertical="top" wrapText="1"/>
    </xf>
    <xf numFmtId="0" fontId="4" fillId="4" borderId="1" xfId="1" applyFill="1" applyBorder="1" applyAlignment="1">
      <alignment horizontal="center" vertical="top"/>
    </xf>
    <xf numFmtId="0" fontId="4" fillId="4" borderId="9" xfId="1" applyFill="1" applyBorder="1" applyAlignment="1">
      <alignment horizontal="center" vertical="top"/>
    </xf>
    <xf numFmtId="0" fontId="5" fillId="0" borderId="1" xfId="1" applyFont="1" applyBorder="1" applyAlignment="1">
      <alignment vertical="top" wrapText="1"/>
    </xf>
    <xf numFmtId="0" fontId="4" fillId="0" borderId="0" xfId="1" applyAlignment="1">
      <alignment vertical="top"/>
    </xf>
    <xf numFmtId="0" fontId="4" fillId="0" borderId="3" xfId="1" applyFont="1" applyFill="1" applyBorder="1" applyAlignment="1">
      <alignment vertical="top"/>
    </xf>
    <xf numFmtId="0" fontId="4" fillId="0" borderId="0" xfId="1" applyFill="1" applyBorder="1" applyAlignment="1">
      <alignment horizontal="center" vertical="top"/>
    </xf>
    <xf numFmtId="0" fontId="4" fillId="0" borderId="0" xfId="1" applyFont="1" applyFill="1" applyBorder="1" applyAlignment="1">
      <alignment horizontal="center" vertical="top"/>
    </xf>
    <xf numFmtId="0" fontId="4" fillId="0" borderId="11" xfId="1" applyFont="1" applyFill="1" applyBorder="1" applyAlignment="1">
      <alignment vertical="top"/>
    </xf>
    <xf numFmtId="0" fontId="4" fillId="0" borderId="0" xfId="1" applyFill="1" applyBorder="1" applyAlignment="1">
      <alignment vertical="top"/>
    </xf>
    <xf numFmtId="0" fontId="4" fillId="0" borderId="0" xfId="1" applyFill="1" applyBorder="1" applyAlignment="1">
      <alignment vertical="top" wrapText="1"/>
    </xf>
    <xf numFmtId="0" fontId="4" fillId="0" borderId="0" xfId="1" applyFill="1" applyAlignment="1">
      <alignment vertical="top"/>
    </xf>
    <xf numFmtId="0" fontId="4" fillId="0" borderId="2" xfId="1" applyFont="1" applyFill="1" applyBorder="1" applyAlignment="1">
      <alignment vertical="top"/>
    </xf>
    <xf numFmtId="0" fontId="4" fillId="0" borderId="1" xfId="1" applyFill="1" applyBorder="1" applyAlignment="1">
      <alignment horizontal="center" vertical="top"/>
    </xf>
    <xf numFmtId="0" fontId="4" fillId="0" borderId="1" xfId="1" applyFont="1" applyFill="1" applyBorder="1" applyAlignment="1">
      <alignment horizontal="center" vertical="top"/>
    </xf>
    <xf numFmtId="0" fontId="4" fillId="0" borderId="9" xfId="1" applyFont="1" applyFill="1" applyBorder="1" applyAlignment="1">
      <alignment vertical="top"/>
    </xf>
    <xf numFmtId="0" fontId="4" fillId="0" borderId="1" xfId="1" applyFill="1" applyBorder="1" applyAlignment="1">
      <alignment vertical="top"/>
    </xf>
    <xf numFmtId="0" fontId="4" fillId="0" borderId="1" xfId="1" applyFill="1" applyBorder="1" applyAlignment="1">
      <alignment vertical="top" wrapText="1"/>
    </xf>
    <xf numFmtId="0" fontId="4" fillId="0" borderId="5" xfId="1" applyFont="1" applyFill="1" applyBorder="1" applyAlignment="1">
      <alignment vertical="top"/>
    </xf>
    <xf numFmtId="0" fontId="4" fillId="0" borderId="4" xfId="1" applyFill="1" applyBorder="1" applyAlignment="1">
      <alignment horizontal="center" vertical="top"/>
    </xf>
    <xf numFmtId="0" fontId="4" fillId="0" borderId="4" xfId="1" applyFont="1" applyFill="1" applyBorder="1" applyAlignment="1">
      <alignment horizontal="center" vertical="top"/>
    </xf>
    <xf numFmtId="0" fontId="4" fillId="0" borderId="12" xfId="1" applyFont="1" applyFill="1" applyBorder="1" applyAlignment="1">
      <alignment vertical="top"/>
    </xf>
    <xf numFmtId="0" fontId="4" fillId="0" borderId="4" xfId="1" applyFill="1" applyBorder="1" applyAlignment="1">
      <alignment vertical="top"/>
    </xf>
    <xf numFmtId="0" fontId="4" fillId="0" borderId="4" xfId="1" applyFill="1" applyBorder="1" applyAlignment="1">
      <alignment vertical="top" wrapText="1"/>
    </xf>
    <xf numFmtId="0" fontId="4" fillId="0" borderId="11" xfId="1" applyFill="1" applyBorder="1" applyAlignment="1">
      <alignment vertical="top"/>
    </xf>
    <xf numFmtId="0" fontId="4" fillId="0" borderId="0" xfId="1" applyBorder="1" applyAlignment="1">
      <alignment vertical="top"/>
    </xf>
    <xf numFmtId="0" fontId="4" fillId="0" borderId="0" xfId="1" applyBorder="1" applyAlignment="1">
      <alignment vertical="top" wrapText="1"/>
    </xf>
    <xf numFmtId="0" fontId="4" fillId="0" borderId="1" xfId="1" applyBorder="1" applyAlignment="1">
      <alignment vertical="top"/>
    </xf>
    <xf numFmtId="0" fontId="4" fillId="0" borderId="1" xfId="1" applyBorder="1" applyAlignment="1">
      <alignment vertical="top" wrapText="1"/>
    </xf>
    <xf numFmtId="0" fontId="4" fillId="0" borderId="7" xfId="1" applyFill="1" applyBorder="1" applyAlignment="1">
      <alignment vertical="top"/>
    </xf>
    <xf numFmtId="0" fontId="4" fillId="0" borderId="6" xfId="1" applyFill="1" applyBorder="1" applyAlignment="1">
      <alignment horizontal="center" vertical="top"/>
    </xf>
    <xf numFmtId="0" fontId="4" fillId="0" borderId="6" xfId="1" applyFont="1" applyFill="1" applyBorder="1" applyAlignment="1">
      <alignment horizontal="center" vertical="top"/>
    </xf>
    <xf numFmtId="0" fontId="4" fillId="0" borderId="13" xfId="1" applyFont="1" applyFill="1" applyBorder="1" applyAlignment="1">
      <alignment vertical="top"/>
    </xf>
    <xf numFmtId="0" fontId="4" fillId="0" borderId="6" xfId="1" applyBorder="1" applyAlignment="1">
      <alignment vertical="top"/>
    </xf>
    <xf numFmtId="0" fontId="4" fillId="0" borderId="6" xfId="1" applyBorder="1" applyAlignment="1">
      <alignment vertical="top" wrapText="1"/>
    </xf>
    <xf numFmtId="0" fontId="6" fillId="0" borderId="7" xfId="1" applyFont="1" applyFill="1" applyBorder="1" applyAlignment="1">
      <alignment vertical="top"/>
    </xf>
    <xf numFmtId="0" fontId="6" fillId="0" borderId="6" xfId="1" applyFont="1" applyFill="1" applyBorder="1" applyAlignment="1">
      <alignment horizontal="center" vertical="top"/>
    </xf>
    <xf numFmtId="0" fontId="7" fillId="0" borderId="6" xfId="1" applyFont="1" applyFill="1" applyBorder="1" applyAlignment="1">
      <alignment horizontal="center" vertical="top"/>
    </xf>
    <xf numFmtId="0" fontId="6" fillId="0" borderId="13" xfId="1" applyFont="1" applyFill="1" applyBorder="1" applyAlignment="1">
      <alignment vertical="top"/>
    </xf>
    <xf numFmtId="0" fontId="6" fillId="0" borderId="6" xfId="1" applyFont="1" applyFill="1" applyBorder="1" applyAlignment="1">
      <alignment vertical="top"/>
    </xf>
    <xf numFmtId="0" fontId="8" fillId="0" borderId="6" xfId="1" applyFont="1" applyFill="1" applyBorder="1" applyAlignment="1">
      <alignment vertical="top" wrapText="1"/>
    </xf>
    <xf numFmtId="0" fontId="6" fillId="0" borderId="6" xfId="1" applyFont="1" applyBorder="1" applyAlignment="1">
      <alignment vertical="top"/>
    </xf>
    <xf numFmtId="0" fontId="6" fillId="0" borderId="0" xfId="1" applyFont="1" applyAlignment="1">
      <alignment vertical="top"/>
    </xf>
    <xf numFmtId="0" fontId="4" fillId="0" borderId="4" xfId="1" applyBorder="1" applyAlignment="1">
      <alignment vertical="top"/>
    </xf>
    <xf numFmtId="0" fontId="6" fillId="0" borderId="3" xfId="1" applyFont="1" applyFill="1" applyBorder="1" applyAlignment="1">
      <alignment vertical="top"/>
    </xf>
    <xf numFmtId="0" fontId="6" fillId="0" borderId="0" xfId="1" applyFont="1" applyFill="1" applyBorder="1" applyAlignment="1">
      <alignment horizontal="center" vertical="top"/>
    </xf>
    <xf numFmtId="0" fontId="7" fillId="0" borderId="0" xfId="1" applyFont="1" applyFill="1" applyBorder="1" applyAlignment="1">
      <alignment horizontal="center" vertical="top"/>
    </xf>
    <xf numFmtId="0" fontId="7" fillId="0" borderId="11" xfId="1" applyFont="1" applyFill="1" applyBorder="1" applyAlignment="1">
      <alignment vertical="top"/>
    </xf>
    <xf numFmtId="0" fontId="7" fillId="0" borderId="0" xfId="1" applyFont="1" applyFill="1" applyBorder="1" applyAlignment="1">
      <alignment vertical="top"/>
    </xf>
    <xf numFmtId="0" fontId="8" fillId="0" borderId="0" xfId="1" applyFont="1" applyFill="1" applyBorder="1" applyAlignment="1">
      <alignment vertical="top" wrapText="1"/>
    </xf>
    <xf numFmtId="0" fontId="6" fillId="0" borderId="0" xfId="1" applyFont="1" applyBorder="1" applyAlignment="1">
      <alignment vertical="top"/>
    </xf>
    <xf numFmtId="0" fontId="4" fillId="0" borderId="3" xfId="1" applyFill="1" applyBorder="1" applyAlignment="1">
      <alignment vertical="top"/>
    </xf>
    <xf numFmtId="0" fontId="9" fillId="0" borderId="0" xfId="1" applyFont="1" applyBorder="1" applyAlignment="1">
      <alignment vertical="top"/>
    </xf>
    <xf numFmtId="0" fontId="9" fillId="0" borderId="1" xfId="1" applyFont="1" applyBorder="1" applyAlignment="1">
      <alignment vertical="top"/>
    </xf>
    <xf numFmtId="0" fontId="4" fillId="0" borderId="5" xfId="1" applyFill="1" applyBorder="1" applyAlignment="1">
      <alignment vertical="top"/>
    </xf>
    <xf numFmtId="0" fontId="4" fillId="0" borderId="4" xfId="1" applyBorder="1" applyAlignment="1">
      <alignment vertical="top" wrapText="1"/>
    </xf>
    <xf numFmtId="0" fontId="9" fillId="0" borderId="4" xfId="1" applyFont="1" applyBorder="1" applyAlignment="1">
      <alignment vertical="top"/>
    </xf>
    <xf numFmtId="0" fontId="4" fillId="0" borderId="12" xfId="1" applyFill="1" applyBorder="1" applyAlignment="1">
      <alignment vertical="top"/>
    </xf>
    <xf numFmtId="0" fontId="4" fillId="0" borderId="0" xfId="1" applyAlignment="1">
      <alignment vertical="top" wrapText="1"/>
    </xf>
    <xf numFmtId="0" fontId="12" fillId="0" borderId="0" xfId="0" applyFont="1" applyAlignment="1">
      <alignment vertical="center"/>
    </xf>
    <xf numFmtId="0" fontId="0" fillId="2" borderId="0" xfId="0" applyFill="1" applyAlignment="1">
      <alignment horizontal="center"/>
    </xf>
    <xf numFmtId="0" fontId="1" fillId="0" borderId="0" xfId="0" applyFont="1" applyAlignment="1">
      <alignment horizontal="center"/>
    </xf>
    <xf numFmtId="0" fontId="2" fillId="3" borderId="8" xfId="0" applyFont="1" applyFill="1" applyBorder="1" applyAlignment="1">
      <alignment horizontal="left" vertical="center" wrapText="1"/>
    </xf>
    <xf numFmtId="0" fontId="13" fillId="0" borderId="0" xfId="0" applyFont="1" applyAlignment="1">
      <alignment horizontal="left"/>
    </xf>
    <xf numFmtId="0" fontId="0" fillId="0" borderId="0" xfId="0" applyAlignment="1">
      <alignment horizontal="left"/>
    </xf>
    <xf numFmtId="0" fontId="16" fillId="0" borderId="0" xfId="0" applyFont="1" applyBorder="1" applyAlignment="1">
      <alignment horizontal="center" wrapText="1" readingOrder="1"/>
    </xf>
    <xf numFmtId="0" fontId="16" fillId="0" borderId="0" xfId="0" applyFont="1" applyBorder="1" applyAlignment="1">
      <alignment horizontal="left" wrapText="1" readingOrder="1"/>
    </xf>
    <xf numFmtId="0" fontId="14" fillId="0" borderId="14" xfId="0" applyFont="1" applyBorder="1" applyAlignment="1">
      <alignment vertical="center" wrapText="1" readingOrder="1"/>
    </xf>
    <xf numFmtId="0" fontId="14" fillId="0" borderId="1" xfId="0" applyFont="1" applyFill="1" applyBorder="1" applyAlignment="1">
      <alignment vertical="center" wrapText="1" readingOrder="1"/>
    </xf>
    <xf numFmtId="0" fontId="16" fillId="0" borderId="4" xfId="0" applyFont="1" applyBorder="1" applyAlignment="1">
      <alignment horizontal="center" wrapText="1" readingOrder="1"/>
    </xf>
    <xf numFmtId="0" fontId="16" fillId="0" borderId="4" xfId="0" applyFont="1" applyBorder="1" applyAlignment="1">
      <alignment horizontal="left" wrapText="1" readingOrder="1"/>
    </xf>
    <xf numFmtId="0" fontId="16" fillId="0" borderId="1" xfId="0" applyFont="1" applyBorder="1" applyAlignment="1">
      <alignment horizontal="center" wrapText="1" readingOrder="1"/>
    </xf>
    <xf numFmtId="0" fontId="16" fillId="0" borderId="1" xfId="0" applyFont="1" applyBorder="1" applyAlignment="1">
      <alignment horizontal="left" wrapText="1" readingOrder="1"/>
    </xf>
    <xf numFmtId="0" fontId="16" fillId="0" borderId="6" xfId="0" applyFont="1" applyBorder="1" applyAlignment="1">
      <alignment horizontal="center" wrapText="1" readingOrder="1"/>
    </xf>
    <xf numFmtId="0" fontId="16" fillId="0" borderId="6" xfId="0" applyFont="1" applyBorder="1" applyAlignment="1">
      <alignment horizontal="left" wrapText="1" readingOrder="1"/>
    </xf>
    <xf numFmtId="0" fontId="0" fillId="0" borderId="0" xfId="0" applyBorder="1"/>
    <xf numFmtId="0" fontId="17" fillId="0" borderId="15" xfId="0" applyFont="1" applyBorder="1" applyAlignment="1">
      <alignment horizontal="left" vertical="center" wrapText="1" readingOrder="1"/>
    </xf>
    <xf numFmtId="0" fontId="17" fillId="0" borderId="22" xfId="0" applyFont="1" applyBorder="1" applyAlignment="1">
      <alignment horizontal="left" vertical="center" wrapText="1" readingOrder="1"/>
    </xf>
    <xf numFmtId="0" fontId="17" fillId="0" borderId="23" xfId="0" applyFont="1" applyBorder="1" applyAlignment="1">
      <alignment horizontal="left" vertical="center" wrapText="1" readingOrder="1"/>
    </xf>
    <xf numFmtId="0" fontId="17" fillId="0" borderId="29" xfId="0" applyFont="1" applyBorder="1" applyAlignment="1">
      <alignment horizontal="left" vertical="center" wrapText="1" readingOrder="1"/>
    </xf>
    <xf numFmtId="0" fontId="22" fillId="0" borderId="0" xfId="0" applyFont="1" applyAlignment="1">
      <alignment horizontal="center" vertical="center"/>
    </xf>
    <xf numFmtId="0" fontId="22" fillId="0" borderId="0" xfId="0" applyFont="1" applyAlignment="1">
      <alignment horizontal="center" vertical="center" wrapText="1"/>
    </xf>
    <xf numFmtId="0" fontId="22" fillId="0" borderId="0" xfId="0" applyFont="1"/>
    <xf numFmtId="0" fontId="25" fillId="0" borderId="0" xfId="0" applyFont="1"/>
    <xf numFmtId="0" fontId="16" fillId="0" borderId="0" xfId="0" applyFont="1" applyFill="1" applyBorder="1" applyAlignment="1">
      <alignment horizontal="center" vertical="center" wrapText="1" readingOrder="1"/>
    </xf>
    <xf numFmtId="0" fontId="16" fillId="0" borderId="1" xfId="0" applyFont="1" applyFill="1" applyBorder="1" applyAlignment="1">
      <alignment horizontal="center" vertical="center" wrapText="1" readingOrder="1"/>
    </xf>
    <xf numFmtId="0" fontId="16" fillId="0" borderId="4" xfId="0" applyFont="1" applyBorder="1" applyAlignment="1">
      <alignment horizontal="center" vertical="center" wrapText="1" readingOrder="1"/>
    </xf>
    <xf numFmtId="0" fontId="16" fillId="0" borderId="0" xfId="0" applyFont="1" applyBorder="1" applyAlignment="1">
      <alignment horizontal="center" vertical="center" wrapText="1" readingOrder="1"/>
    </xf>
    <xf numFmtId="0" fontId="16" fillId="0" borderId="1" xfId="0" applyFont="1" applyBorder="1" applyAlignment="1">
      <alignment horizontal="center" vertical="center" wrapText="1" readingOrder="1"/>
    </xf>
    <xf numFmtId="0" fontId="24" fillId="0" borderId="19" xfId="0" applyFont="1" applyBorder="1" applyAlignment="1">
      <alignment horizontal="center" vertical="center" wrapText="1" readingOrder="1"/>
    </xf>
    <xf numFmtId="0" fontId="24" fillId="0" borderId="20" xfId="0" applyFont="1" applyBorder="1" applyAlignment="1">
      <alignment horizontal="center" vertical="center" wrapText="1" readingOrder="1"/>
    </xf>
    <xf numFmtId="0" fontId="24" fillId="0" borderId="21" xfId="0" applyFont="1" applyBorder="1" applyAlignment="1">
      <alignment horizontal="center" vertical="center" wrapText="1" readingOrder="1"/>
    </xf>
    <xf numFmtId="0" fontId="24" fillId="0" borderId="26" xfId="0" applyFont="1" applyBorder="1" applyAlignment="1">
      <alignment horizontal="center" vertical="center" wrapText="1" readingOrder="1"/>
    </xf>
    <xf numFmtId="0" fontId="24" fillId="0" borderId="28" xfId="0" applyFont="1" applyBorder="1" applyAlignment="1">
      <alignment horizontal="center" vertical="center" wrapText="1" readingOrder="1"/>
    </xf>
    <xf numFmtId="0" fontId="17" fillId="0" borderId="24" xfId="0" applyFont="1" applyBorder="1" applyAlignment="1">
      <alignment horizontal="left" vertical="center" wrapText="1" readingOrder="1"/>
    </xf>
    <xf numFmtId="0" fontId="17" fillId="0" borderId="22" xfId="0" applyFont="1" applyBorder="1" applyAlignment="1">
      <alignment horizontal="left" vertical="center" wrapText="1" readingOrder="1"/>
    </xf>
    <xf numFmtId="0" fontId="17" fillId="0" borderId="23" xfId="0" applyFont="1" applyBorder="1" applyAlignment="1">
      <alignment horizontal="left" vertical="center" wrapText="1" readingOrder="1"/>
    </xf>
    <xf numFmtId="0" fontId="14" fillId="0" borderId="16" xfId="0" applyFont="1" applyBorder="1" applyAlignment="1">
      <alignment horizontal="center" vertical="center" wrapText="1" readingOrder="1"/>
    </xf>
    <xf numFmtId="0" fontId="14" fillId="0" borderId="17" xfId="0" applyFont="1" applyBorder="1" applyAlignment="1">
      <alignment horizontal="center" vertical="center" wrapText="1" readingOrder="1"/>
    </xf>
    <xf numFmtId="0" fontId="14" fillId="0" borderId="18" xfId="0" applyFont="1" applyBorder="1" applyAlignment="1">
      <alignment horizontal="center" vertical="center" wrapText="1" readingOrder="1"/>
    </xf>
    <xf numFmtId="0" fontId="20" fillId="0" borderId="25" xfId="0" applyFont="1" applyBorder="1" applyAlignment="1">
      <alignment horizontal="center" vertical="center" wrapText="1" readingOrder="1"/>
    </xf>
    <xf numFmtId="0" fontId="20" fillId="0" borderId="17" xfId="0" applyFont="1" applyBorder="1" applyAlignment="1">
      <alignment horizontal="center" vertical="center" wrapText="1" readingOrder="1"/>
    </xf>
    <xf numFmtId="0" fontId="20" fillId="0" borderId="18" xfId="0" applyFont="1" applyBorder="1" applyAlignment="1">
      <alignment horizontal="center" vertical="center" wrapText="1" readingOrder="1"/>
    </xf>
    <xf numFmtId="0" fontId="20" fillId="0" borderId="27" xfId="0" applyFont="1" applyBorder="1" applyAlignment="1">
      <alignment horizontal="center" vertical="center" wrapText="1" readingOrder="1"/>
    </xf>
    <xf numFmtId="0" fontId="19" fillId="0" borderId="19" xfId="0" applyFont="1" applyBorder="1" applyAlignment="1">
      <alignment horizontal="center" vertical="center" wrapText="1" readingOrder="1"/>
    </xf>
    <xf numFmtId="0" fontId="19" fillId="0" borderId="20" xfId="0" applyFont="1" applyBorder="1" applyAlignment="1">
      <alignment horizontal="center" vertical="center" wrapText="1" readingOrder="1"/>
    </xf>
    <xf numFmtId="0" fontId="19" fillId="0" borderId="21" xfId="0" applyFont="1" applyBorder="1" applyAlignment="1">
      <alignment horizontal="center" vertical="center" wrapText="1" readingOrder="1"/>
    </xf>
    <xf numFmtId="0" fontId="21" fillId="0" borderId="26" xfId="0" applyFont="1" applyBorder="1" applyAlignment="1">
      <alignment horizontal="center" vertical="center" wrapText="1" readingOrder="1"/>
    </xf>
    <xf numFmtId="0" fontId="21" fillId="0" borderId="20" xfId="0" applyFont="1" applyBorder="1" applyAlignment="1">
      <alignment horizontal="center" vertical="center" wrapText="1" readingOrder="1"/>
    </xf>
    <xf numFmtId="0" fontId="21" fillId="0" borderId="21" xfId="0" applyFont="1" applyBorder="1" applyAlignment="1">
      <alignment horizontal="center" vertical="center" wrapText="1" readingOrder="1"/>
    </xf>
    <xf numFmtId="0" fontId="21" fillId="0" borderId="28" xfId="0" applyFont="1" applyBorder="1" applyAlignment="1">
      <alignment horizontal="center" vertical="center" wrapText="1" readingOrder="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eiKuang/Desktop/Stanford%20Work/WELL/Project/David_FactorAnalysis/Data/Theory_Domain_2020_06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ory_Domain"/>
      <sheetName val="Karim_PCA"/>
      <sheetName val="Sheet1"/>
      <sheetName val="Dictionary"/>
      <sheetName val="US Model.6"/>
      <sheetName val="China Model.6"/>
      <sheetName val="Sheet2"/>
      <sheetName val="Map Final.US.to Karim"/>
      <sheetName val="Map Final.China to Karim"/>
      <sheetName val="Map TW.FC to Karim"/>
      <sheetName val="Sheet3"/>
      <sheetName val="PathCoef"/>
    </sheetNames>
    <sheetDataSet>
      <sheetData sheetId="0"/>
      <sheetData sheetId="1"/>
      <sheetData sheetId="2"/>
      <sheetData sheetId="3">
        <row r="1">
          <cell r="A1" t="str">
            <v>Variable / Field Name</v>
          </cell>
          <cell r="B1" t="str">
            <v>Instrument Name</v>
          </cell>
          <cell r="C1" t="str">
            <v>Section Header</v>
          </cell>
          <cell r="D1" t="str">
            <v>Field Type</v>
          </cell>
          <cell r="E1" t="str">
            <v>Field Label/ Question</v>
          </cell>
          <cell r="F1" t="str">
            <v>Choices, Calculations, OR Slider Labels</v>
          </cell>
          <cell r="G1" t="str">
            <v>Field Note</v>
          </cell>
        </row>
        <row r="2">
          <cell r="A2" t="str">
            <v>core_fitness_level</v>
          </cell>
          <cell r="B2" t="str">
            <v>wellbeing_questions</v>
          </cell>
          <cell r="C2" t="str">
            <v>For each of the questions, please select the answer that best describes your own experiences and feelings.</v>
          </cell>
          <cell r="D2" t="str">
            <v>radio</v>
          </cell>
          <cell r="E2" t="str">
            <v>How would you describe your current level of physical fitness?</v>
          </cell>
          <cell r="F2" t="str">
            <v xml:space="preserve">6, Excellent | 5, Very good | 4, Good | 3, Fair | 2, Poor | 1, Very poor </v>
          </cell>
          <cell r="G2" t="str">
            <v>WELL Score:Physical Health</v>
          </cell>
        </row>
        <row r="3">
          <cell r="A3" t="str">
            <v>core_physical_illness</v>
          </cell>
          <cell r="B3" t="str">
            <v>wellbeing_questions</v>
          </cell>
          <cell r="D3" t="str">
            <v>radio</v>
          </cell>
          <cell r="E3" t="str">
            <v xml:space="preserve">How well does your body seem to resist physical illness? </v>
          </cell>
          <cell r="F3" t="str">
            <v>5, Extremely well | 4, Very well | 3, Moderately well | 2, A little well | 1, Not at all well</v>
          </cell>
          <cell r="G3" t="str">
            <v>WELL Score:Physical Health</v>
          </cell>
        </row>
        <row r="4">
          <cell r="A4" t="str">
            <v>core_energy_level</v>
          </cell>
          <cell r="B4" t="str">
            <v>wellbeing_questions</v>
          </cell>
          <cell r="C4" t="str">
            <v xml:space="preserve"> For the next two questions, think about the last two weeks…</v>
          </cell>
          <cell r="D4" t="str">
            <v>radio</v>
          </cell>
          <cell r="E4" t="str">
            <v>During the last two weeks, how often did your energy level allow you to do the things you WANT to do, as opposed to only the things you have to do?</v>
          </cell>
          <cell r="F4" t="str">
            <v xml:space="preserve">5, Very often | 4, Fairly often | 3, Sometimes | 2, Almost never | 1, Never </v>
          </cell>
          <cell r="G4" t="str">
            <v>WELL Score:Physical Health</v>
          </cell>
        </row>
        <row r="5">
          <cell r="A5" t="str">
            <v>core_interfere_life</v>
          </cell>
          <cell r="B5" t="str">
            <v>wellbeing_questions</v>
          </cell>
          <cell r="D5" t="str">
            <v>radio</v>
          </cell>
          <cell r="E5" t="str">
            <v>During the last two weeks, to what extent did physical pain interfere with your enjoyment of life?</v>
          </cell>
          <cell r="F5" t="str">
            <v xml:space="preserve">1, Not at all | 2, A little | 3, A moderate amount | 4, Very much | 5, An extreme amount </v>
          </cell>
          <cell r="G5" t="str">
            <v>WELL Score:Physical Health</v>
          </cell>
        </row>
        <row r="6">
          <cell r="A6" t="str">
            <v>core_health_selfreported</v>
          </cell>
          <cell r="B6" t="str">
            <v>wellbeing_questions</v>
          </cell>
          <cell r="C6" t="str">
            <v>Think about your health</v>
          </cell>
          <cell r="D6" t="str">
            <v>radio</v>
          </cell>
          <cell r="E6" t="str">
            <v>Compared to others your own age, how would you rate your health?</v>
          </cell>
          <cell r="F6" t="str">
            <v xml:space="preserve">5, Excellent | 4, Very good | 3, Good | 2, Fair | 1, Poor </v>
          </cell>
          <cell r="G6" t="str">
            <v>WELL Score:Physical Health</v>
          </cell>
        </row>
        <row r="7">
          <cell r="A7" t="str">
            <v>core_bounce_back</v>
          </cell>
          <cell r="B7" t="str">
            <v>wellbeing_questions</v>
          </cell>
          <cell r="C7" t="str">
            <v>How confident are you that you can…</v>
          </cell>
          <cell r="D7" t="str">
            <v>radio</v>
          </cell>
          <cell r="E7" t="str">
            <v>...bounce back quickly after hard times?</v>
          </cell>
          <cell r="F7" t="str">
            <v>5, Extremely confident | 4, Very confident | 3, Moderately confident | 2, Slightly confident  | 1, Not at all confident</v>
          </cell>
          <cell r="G7" t="str">
            <v>WELL Score:Stress and Resilience-Resilience</v>
          </cell>
        </row>
        <row r="8">
          <cell r="A8" t="str">
            <v>core_adapt_change</v>
          </cell>
          <cell r="B8" t="str">
            <v>wellbeing_questions</v>
          </cell>
          <cell r="D8" t="str">
            <v>radio</v>
          </cell>
          <cell r="E8" t="str">
            <v>...adapt to change?</v>
          </cell>
          <cell r="F8" t="str">
            <v>5, Extremely confident | 4, Very confident | 3, Moderately confident | 2, Slightly confident  | 1, Not at all confident</v>
          </cell>
          <cell r="G8" t="str">
            <v>WELL Score:Stress and Resilience-Resilience</v>
          </cell>
        </row>
        <row r="9">
          <cell r="A9" t="str">
            <v>core_deal_whatever</v>
          </cell>
          <cell r="B9" t="str">
            <v>wellbeing_questions</v>
          </cell>
          <cell r="D9" t="str">
            <v>radio</v>
          </cell>
          <cell r="E9" t="str">
            <v xml:space="preserve">...deal with whatever comes your way? </v>
          </cell>
          <cell r="F9" t="str">
            <v>5, Extremely confident | 4, Very confident | 3, Moderately confident | 2, Slightly confident  | 1, Not at all confident</v>
          </cell>
          <cell r="G9" t="str">
            <v>WELL Score:Stress and Resilience-Resilience</v>
          </cell>
        </row>
        <row r="10">
          <cell r="A10" t="str">
            <v>core_humorous_side</v>
          </cell>
          <cell r="B10" t="str">
            <v>wellbeing_questions</v>
          </cell>
          <cell r="D10" t="str">
            <v>radio</v>
          </cell>
          <cell r="E10" t="str">
            <v>…see the humorous side of problems?</v>
          </cell>
          <cell r="F10" t="str">
            <v>5, Extremely confident | 4, Very confident | 3, Moderately confident | 2, Slightly confident  | 1, Not at all confident</v>
          </cell>
          <cell r="G10" t="str">
            <v>WELL Score:Stress and Resilience-Resilience</v>
          </cell>
        </row>
        <row r="11">
          <cell r="A11" t="str">
            <v>core_overcome_obstacles</v>
          </cell>
          <cell r="B11" t="str">
            <v>wellbeing_questions</v>
          </cell>
          <cell r="C11"/>
          <cell r="D11" t="str">
            <v>radio</v>
          </cell>
          <cell r="E11" t="str">
            <v xml:space="preserve">...overcome obstacles </v>
          </cell>
          <cell r="F11" t="str">
            <v>5, Extremely confident | 4, Very confident | 3, Moderately confident | 2, Slightly confident  | 1, Not at all confident</v>
          </cell>
          <cell r="G11" t="str">
            <v>WELL Score:Stress and Resilience-Resilience</v>
          </cell>
        </row>
        <row r="12">
          <cell r="A12" t="str">
            <v>core_focused_pressure</v>
          </cell>
          <cell r="B12" t="str">
            <v>wellbeing_questions</v>
          </cell>
          <cell r="D12" t="str">
            <v>radio</v>
          </cell>
          <cell r="E12" t="str">
            <v xml:space="preserve">...stay focused under pressure? </v>
          </cell>
          <cell r="F12" t="str">
            <v>5, Extremely confident | 4, Very confident | 3, Moderately confident | 2, Slightly confident  | 1, Not at all confident</v>
          </cell>
          <cell r="G12" t="str">
            <v>WELL Score:Stress and Resilience-Resilience</v>
          </cell>
        </row>
        <row r="13">
          <cell r="A13" t="str">
            <v>core_strong_person</v>
          </cell>
          <cell r="B13" t="str">
            <v>wellbeing_questions</v>
          </cell>
          <cell r="D13" t="str">
            <v>radio</v>
          </cell>
          <cell r="E13" t="str">
            <v xml:space="preserve">...think of yourself as a strong and resilient person? </v>
          </cell>
          <cell r="F13" t="str">
            <v>5, Extremely confident | 4, Very confident | 3, Moderately confident | 2, Slightly confident  | 1, Not at all confident</v>
          </cell>
          <cell r="G13" t="str">
            <v>WELL Score:Stress and Resilience-Resilience</v>
          </cell>
        </row>
        <row r="14">
          <cell r="A14" t="str">
            <v>core_unpleasant_feelings</v>
          </cell>
          <cell r="B14" t="str">
            <v>wellbeing_questions</v>
          </cell>
          <cell r="D14" t="str">
            <v>radio</v>
          </cell>
          <cell r="E14" t="str">
            <v xml:space="preserve">...manage any unpleasant feelings that you might have? </v>
          </cell>
          <cell r="F14" t="str">
            <v>5, Extremely confident | 4, Very confident | 3, Moderately confident | 2, Slightly confident  | 1, Not at all confident</v>
          </cell>
          <cell r="G14" t="str">
            <v>WELL Score:Stress and Resilience-Resilience</v>
          </cell>
        </row>
        <row r="15">
          <cell r="A15" t="str">
            <v>core_disheartened_setbacks</v>
          </cell>
          <cell r="B15" t="str">
            <v>wellbeing_questions</v>
          </cell>
          <cell r="D15" t="str">
            <v>radio</v>
          </cell>
          <cell r="E15" t="str">
            <v xml:space="preserve">...not get disheartened by set-backs? </v>
          </cell>
          <cell r="F15" t="str">
            <v>5, Extremely confident | 4, Very confident | 3, Moderately confident | 2, Slightly confident  | 1, Not at all confident</v>
          </cell>
          <cell r="G15" t="str">
            <v>WELL Score:Stress and Resilience-Resilience</v>
          </cell>
        </row>
        <row r="16">
          <cell r="A16" t="str">
            <v>core_important_time</v>
          </cell>
          <cell r="B16" t="str">
            <v>wellbeing_questions</v>
          </cell>
          <cell r="C16"/>
          <cell r="D16" t="str">
            <v>radio</v>
          </cell>
          <cell r="E16" t="str">
            <v>...that you were NOT able to give enough time to the important things in your life</v>
          </cell>
          <cell r="F16" t="str">
            <v xml:space="preserve">5, Very often | 4, Fairly often | 3, Sometimes | 2, Almost never | 1, Never </v>
          </cell>
          <cell r="G16" t="str">
            <v>WELL Score:Stress and Resilience-Stress</v>
          </cell>
        </row>
        <row r="17">
          <cell r="A17" t="str">
            <v>core_confident_psnlproblem</v>
          </cell>
          <cell r="B17" t="str">
            <v>wellbeing_questions</v>
          </cell>
          <cell r="D17" t="str">
            <v>radio</v>
          </cell>
          <cell r="E17" t="str">
            <v>...that you were able to handle the problems you were experiencing?</v>
          </cell>
          <cell r="F17" t="str">
            <v xml:space="preserve">5, Very often | 4, Fairly often | 3, Sometimes | 2, Almost never | 1, Never </v>
          </cell>
          <cell r="G17" t="str">
            <v>WELL Score:Stress and Resilience-Stress</v>
          </cell>
        </row>
        <row r="18">
          <cell r="A18" t="str">
            <v>core_going_way</v>
          </cell>
          <cell r="B18" t="str">
            <v>wellbeing_questions</v>
          </cell>
          <cell r="D18" t="str">
            <v>radio</v>
          </cell>
          <cell r="E18" t="str">
            <v xml:space="preserve">...that things were going your way? </v>
          </cell>
          <cell r="F18" t="str">
            <v xml:space="preserve">5, Very often | 4, Fairly often | 3, Sometimes | 2, Almost never | 1, Never </v>
          </cell>
          <cell r="G18" t="str">
            <v>WELL Score:Stress and Resilience-Stress</v>
          </cell>
        </row>
        <row r="19">
          <cell r="A19" t="str">
            <v>core_overwhelm_difficult</v>
          </cell>
          <cell r="B19" t="str">
            <v>wellbeing_questions</v>
          </cell>
          <cell r="D19" t="str">
            <v>radio</v>
          </cell>
          <cell r="E19" t="str">
            <v xml:space="preserve">...overwhelmed by difficulties in your life? </v>
          </cell>
          <cell r="F19" t="str">
            <v xml:space="preserve">5, Very often | 4, Fairly often | 3, Sometimes | 2, Almost never | 1, Never </v>
          </cell>
          <cell r="G19" t="str">
            <v>WELL Score:Stress and Resilience-Stress</v>
          </cell>
        </row>
        <row r="20">
          <cell r="A20" t="str">
            <v>core_important_energy</v>
          </cell>
          <cell r="B20" t="str">
            <v>wellbeing_questions</v>
          </cell>
          <cell r="D20" t="str">
            <v>radio</v>
          </cell>
          <cell r="E20" t="str">
            <v>...that you were NOT able to give enough energy to the important things in your life</v>
          </cell>
          <cell r="F20" t="str">
            <v xml:space="preserve">5, Very often | 4, Fairly often | 3, Sometimes | 2, Almost never | 1, Never </v>
          </cell>
          <cell r="G20" t="str">
            <v>WELL Score:Stress and Resilience-Stress</v>
          </cell>
        </row>
        <row r="21">
          <cell r="A21" t="str">
            <v>core_calm</v>
          </cell>
          <cell r="B21" t="str">
            <v>wellbeing_questions</v>
          </cell>
          <cell r="C21" t="str">
            <v>During the last two weeks, how often did you feel…</v>
          </cell>
          <cell r="D21" t="str">
            <v>radio</v>
          </cell>
          <cell r="E21" t="str">
            <v xml:space="preserve">...calm? </v>
          </cell>
          <cell r="F21" t="str">
            <v xml:space="preserve">5, Very often | 4, Fairly often | 3, Sometimes | 2, Almost never | 1, Never </v>
          </cell>
          <cell r="G21" t="str">
            <v>WELL Score:Experience of Emotions-positive</v>
          </cell>
        </row>
        <row r="22">
          <cell r="A22" t="str">
            <v>core_content</v>
          </cell>
          <cell r="B22" t="str">
            <v>wellbeing_questions</v>
          </cell>
          <cell r="D22" t="str">
            <v>radio</v>
          </cell>
          <cell r="E22" t="str">
            <v xml:space="preserve">...content? </v>
          </cell>
          <cell r="F22" t="str">
            <v xml:space="preserve">5, Very often | 4, Fairly often | 3, Sometimes | 2, Almost never | 1, Never </v>
          </cell>
          <cell r="G22" t="str">
            <v>WELL Score:Experience of Emotions-positive</v>
          </cell>
        </row>
        <row r="23">
          <cell r="A23" t="str">
            <v>core_drained</v>
          </cell>
          <cell r="B23" t="str">
            <v>wellbeing_questions</v>
          </cell>
          <cell r="D23" t="str">
            <v>radio</v>
          </cell>
          <cell r="E23" t="str">
            <v xml:space="preserve">...drained? </v>
          </cell>
          <cell r="F23" t="str">
            <v xml:space="preserve">5, Very often | 4, Fairly often | 3, Sometimes | 2, Almost never | 1, Never </v>
          </cell>
          <cell r="G23" t="str">
            <v>WELL Score:Experience of Emotions-negative</v>
          </cell>
        </row>
        <row r="24">
          <cell r="A24" t="str">
            <v>core_excited</v>
          </cell>
          <cell r="B24" t="str">
            <v>wellbeing_questions</v>
          </cell>
          <cell r="D24" t="str">
            <v>radio</v>
          </cell>
          <cell r="E24" t="str">
            <v xml:space="preserve">...excited? </v>
          </cell>
          <cell r="F24" t="str">
            <v xml:space="preserve">5, Very often | 4, Fairly often | 3, Sometimes | 2, Almost never | 1, Never </v>
          </cell>
          <cell r="G24" t="str">
            <v>WELL Score:Experience of Emotions-positive</v>
          </cell>
        </row>
        <row r="25">
          <cell r="A25" t="str">
            <v>core_frustrated</v>
          </cell>
          <cell r="B25" t="str">
            <v>wellbeing_questions</v>
          </cell>
          <cell r="D25" t="str">
            <v>radio</v>
          </cell>
          <cell r="E25" t="str">
            <v xml:space="preserve">...frustrated? </v>
          </cell>
          <cell r="F25" t="str">
            <v xml:space="preserve">5, Very often | 4, Fairly often | 3, Sometimes | 2, Almost never | 1, Never </v>
          </cell>
          <cell r="G25" t="str">
            <v>WELL Score:Experience of Emotions-negative</v>
          </cell>
        </row>
        <row r="26">
          <cell r="A26" t="str">
            <v>core_happy</v>
          </cell>
          <cell r="B26" t="str">
            <v>wellbeing_questions</v>
          </cell>
          <cell r="D26" t="str">
            <v>radio</v>
          </cell>
          <cell r="E26" t="str">
            <v xml:space="preserve">...happy? </v>
          </cell>
          <cell r="F26" t="str">
            <v xml:space="preserve">5, Very often | 4, Fairly often | 3, Sometimes | 2, Almost never | 1, Never </v>
          </cell>
          <cell r="G26" t="str">
            <v>WELL Score:Experience of Emotions-positive</v>
          </cell>
        </row>
        <row r="27">
          <cell r="A27" t="str">
            <v>core_hopeless</v>
          </cell>
          <cell r="B27" t="str">
            <v>wellbeing_questions</v>
          </cell>
          <cell r="C27"/>
          <cell r="D27" t="str">
            <v>radio</v>
          </cell>
          <cell r="E27" t="str">
            <v>…disheartened?</v>
          </cell>
          <cell r="F27" t="str">
            <v xml:space="preserve">5, Very often | 4, Fairly often | 3, Sometimes | 2, Almost never | 1, Never </v>
          </cell>
          <cell r="G27" t="str">
            <v>WELL Score:Experience of Emotions-negative</v>
          </cell>
        </row>
        <row r="28">
          <cell r="A28" t="str">
            <v>core_joyful</v>
          </cell>
          <cell r="B28" t="str">
            <v>wellbeing_questions</v>
          </cell>
          <cell r="D28" t="str">
            <v>radio</v>
          </cell>
          <cell r="E28" t="str">
            <v xml:space="preserve">...joyful? </v>
          </cell>
          <cell r="F28" t="str">
            <v xml:space="preserve">5, Very often | 4, Fairly often | 3, Sometimes | 2, Almost never | 1, Never </v>
          </cell>
          <cell r="G28" t="str">
            <v>WELL Score:Experience of Emotions-positive</v>
          </cell>
        </row>
        <row r="29">
          <cell r="A29" t="str">
            <v>core_sad</v>
          </cell>
          <cell r="B29" t="str">
            <v>wellbeing_questions</v>
          </cell>
          <cell r="D29" t="str">
            <v>radio</v>
          </cell>
          <cell r="E29" t="str">
            <v xml:space="preserve">...sad? </v>
          </cell>
          <cell r="F29" t="str">
            <v xml:space="preserve">5, Very often | 4, Fairly often | 3, Sometimes | 2, Almost never | 1, Never </v>
          </cell>
          <cell r="G29" t="str">
            <v>WELL Score:Experience of Emotions-negative</v>
          </cell>
        </row>
        <row r="30">
          <cell r="A30" t="str">
            <v>core_secure</v>
          </cell>
          <cell r="B30" t="str">
            <v>wellbeing_questions</v>
          </cell>
          <cell r="D30" t="str">
            <v>radio</v>
          </cell>
          <cell r="E30" t="str">
            <v>...secure?</v>
          </cell>
          <cell r="F30" t="str">
            <v xml:space="preserve">5, Very often | 4, Fairly often | 3, Sometimes | 2, Almost never | 1, Never </v>
          </cell>
          <cell r="G30" t="str">
            <v>WELL Score:Experience of Emotions-positive</v>
          </cell>
        </row>
        <row r="31">
          <cell r="A31" t="str">
            <v>core_worried</v>
          </cell>
          <cell r="B31" t="str">
            <v>wellbeing_questions</v>
          </cell>
          <cell r="D31" t="str">
            <v>radio</v>
          </cell>
          <cell r="E31" t="str">
            <v xml:space="preserve">...worried? </v>
          </cell>
          <cell r="F31" t="str">
            <v xml:space="preserve">5, Very often | 4, Fairly often | 3, Sometimes | 2, Almost never | 1, Never </v>
          </cell>
          <cell r="G31" t="str">
            <v>WELL Score:Experience of Emotions-negative</v>
          </cell>
        </row>
        <row r="32">
          <cell r="A32" t="str">
            <v>core_lack_companionship</v>
          </cell>
          <cell r="B32" t="str">
            <v>wellbeing_questions</v>
          </cell>
          <cell r="C32" t="str">
            <v>The next questions are about how you feel about different aspects of your life. Again, think about the last two weeks as you answer these questions.</v>
          </cell>
          <cell r="D32" t="str">
            <v>radio</v>
          </cell>
          <cell r="E32" t="str">
            <v xml:space="preserve">...that you lacked companionship? </v>
          </cell>
          <cell r="F32" t="str">
            <v xml:space="preserve">5, Very often | 4, Fairly often | 3, Sometimes | 2, Almost never | 1, Never </v>
          </cell>
          <cell r="G32" t="str">
            <v xml:space="preserve">WELL Score:Social Connectedness </v>
          </cell>
        </row>
        <row r="33">
          <cell r="A33" t="str">
            <v>core_left_out</v>
          </cell>
          <cell r="B33" t="str">
            <v>wellbeing_questions</v>
          </cell>
          <cell r="D33" t="str">
            <v>radio</v>
          </cell>
          <cell r="E33" t="str">
            <v xml:space="preserve">...left out? </v>
          </cell>
          <cell r="F33" t="str">
            <v xml:space="preserve">5, Very often | 4, Fairly often | 3, Sometimes | 2, Almost never | 1, Never </v>
          </cell>
          <cell r="G33" t="str">
            <v xml:space="preserve">WELL Score:Social Connectedness </v>
          </cell>
        </row>
        <row r="34">
          <cell r="A34" t="str">
            <v>core_isolated_others</v>
          </cell>
          <cell r="B34" t="str">
            <v>wellbeing_questions</v>
          </cell>
          <cell r="D34" t="str">
            <v>radio</v>
          </cell>
          <cell r="E34" t="str">
            <v xml:space="preserve">...isolated from others? </v>
          </cell>
          <cell r="F34" t="str">
            <v xml:space="preserve">5, Very often | 4, Fairly often | 3, Sometimes | 2, Almost never | 1, Never </v>
          </cell>
          <cell r="G34" t="str">
            <v xml:space="preserve">WELL Score:Social Connectedness </v>
          </cell>
        </row>
        <row r="35">
          <cell r="A35" t="str">
            <v>core_tune_people</v>
          </cell>
          <cell r="B35" t="str">
            <v>wellbeing_questions</v>
          </cell>
          <cell r="D35" t="str">
            <v>radio</v>
          </cell>
          <cell r="E35" t="str">
            <v xml:space="preserve">...that you were in tune with the people around you? </v>
          </cell>
          <cell r="F35" t="str">
            <v xml:space="preserve">5, Very often | 4, Fairly often | 3, Sometimes | 2, Almost never | 1, Never </v>
          </cell>
          <cell r="G35" t="str">
            <v xml:space="preserve">WELL Score:Social Connectedness </v>
          </cell>
        </row>
        <row r="36">
          <cell r="A36" t="str">
            <v>core_people_talk</v>
          </cell>
          <cell r="B36" t="str">
            <v>wellbeing_questions</v>
          </cell>
          <cell r="D36" t="str">
            <v>radio</v>
          </cell>
          <cell r="E36" t="str">
            <v xml:space="preserve">...that there were people you could talk to? </v>
          </cell>
          <cell r="F36" t="str">
            <v xml:space="preserve">5, Very often | 4, Fairly often | 3, Sometimes | 2, Almost never | 1, Never </v>
          </cell>
          <cell r="G36" t="str">
            <v xml:space="preserve">WELL Score:Social Connectedness </v>
          </cell>
        </row>
        <row r="37">
          <cell r="A37" t="str">
            <v>core_people_rely</v>
          </cell>
          <cell r="B37" t="str">
            <v>wellbeing_questions</v>
          </cell>
          <cell r="D37" t="str">
            <v>radio</v>
          </cell>
          <cell r="E37" t="str">
            <v xml:space="preserve">...that there were people you could rely on? </v>
          </cell>
          <cell r="F37" t="str">
            <v xml:space="preserve">5, Very often | 4, Fairly often | 3, Sometimes | 2, Almost never | 1, Never </v>
          </cell>
          <cell r="G37" t="str">
            <v xml:space="preserve">WELL Score:Social Connectedness </v>
          </cell>
        </row>
        <row r="38">
          <cell r="A38" t="str">
            <v>core_drained_helping</v>
          </cell>
          <cell r="B38" t="str">
            <v>wellbeing_questions</v>
          </cell>
          <cell r="C38" t="str">
            <v xml:space="preserve"> During the last two weeks, how often did you feel…</v>
          </cell>
          <cell r="D38" t="str">
            <v>radio</v>
          </cell>
          <cell r="E38" t="str">
            <v xml:space="preserve">...drained by helping or taking care of others? </v>
          </cell>
          <cell r="F38" t="str">
            <v xml:space="preserve">5, Very often | 4, Fairly often | 3, Sometimes | 2, Almost never | 1, Never </v>
          </cell>
          <cell r="G38" t="str">
            <v xml:space="preserve">WELL Score:Social Connectedness </v>
          </cell>
        </row>
        <row r="39">
          <cell r="A39" t="str">
            <v>core_people_close</v>
          </cell>
          <cell r="B39" t="str">
            <v>wellbeing_questions</v>
          </cell>
          <cell r="D39" t="str">
            <v>radio</v>
          </cell>
          <cell r="E39" t="str">
            <v>…that there were people you felt close to?</v>
          </cell>
          <cell r="F39" t="str">
            <v xml:space="preserve">5, Very often | 4, Fairly often | 3, Sometimes | 2, Almost never | 1, Never </v>
          </cell>
          <cell r="G39" t="str">
            <v xml:space="preserve">WELL Score:Social Connectedness </v>
          </cell>
        </row>
        <row r="40">
          <cell r="A40" t="str">
            <v>core_group_friends</v>
          </cell>
          <cell r="B40" t="str">
            <v>wellbeing_questions</v>
          </cell>
          <cell r="D40" t="str">
            <v>radio</v>
          </cell>
          <cell r="E40" t="str">
            <v xml:space="preserve">...that you were a part of a group of friends? </v>
          </cell>
          <cell r="F40" t="str">
            <v xml:space="preserve">5, Very often | 4, Fairly often | 3, Sometimes | 2, Almost never | 1, Never </v>
          </cell>
          <cell r="G40" t="str">
            <v xml:space="preserve">WELL Score:Social Connectedness </v>
          </cell>
        </row>
        <row r="41">
          <cell r="A41" t="str">
            <v>core_people_upset</v>
          </cell>
          <cell r="B41" t="str">
            <v>wellbeing_questions</v>
          </cell>
          <cell r="D41" t="str">
            <v>radio</v>
          </cell>
          <cell r="E41" t="str">
            <v xml:space="preserve">...that other people upset you? </v>
          </cell>
          <cell r="F41" t="str">
            <v xml:space="preserve">5, Very often | 4, Fairly often | 3, Sometimes | 2, Almost never | 1, Never </v>
          </cell>
          <cell r="G41" t="str">
            <v xml:space="preserve">WELL Score:Social Connectedness </v>
          </cell>
        </row>
        <row r="42">
          <cell r="A42" t="str">
            <v>core_meet_expectations</v>
          </cell>
          <cell r="B42" t="str">
            <v>wellbeing_questions</v>
          </cell>
          <cell r="D42" t="str">
            <v>radio</v>
          </cell>
          <cell r="E42" t="str">
            <v>...that it was hard to meet the expectations of people in your life?</v>
          </cell>
          <cell r="F42" t="str">
            <v xml:space="preserve">5, Very often | 4, Fairly often | 3, Sometimes | 2, Almost never | 1, Never </v>
          </cell>
          <cell r="G42" t="str">
            <v xml:space="preserve">WELL Score:Social Connectedness </v>
          </cell>
        </row>
        <row r="43">
          <cell r="A43" t="str">
            <v>core_energized_help</v>
          </cell>
          <cell r="B43" t="str">
            <v>wellbeing_questions</v>
          </cell>
          <cell r="D43" t="str">
            <v>radio</v>
          </cell>
          <cell r="E43" t="str">
            <v xml:space="preserve">...energized by the opportunity to help or take care of others? </v>
          </cell>
          <cell r="F43" t="str">
            <v xml:space="preserve">5, Very often | 4, Fairly often | 3, Sometimes | 2, Almost never | 1, Never </v>
          </cell>
          <cell r="G43" t="str">
            <v xml:space="preserve">WELL Score:Social Connectedness </v>
          </cell>
        </row>
        <row r="44">
          <cell r="A44" t="str">
            <v>core_help</v>
          </cell>
          <cell r="B44" t="str">
            <v>wellbeing_questions</v>
          </cell>
          <cell r="D44" t="str">
            <v>radio</v>
          </cell>
          <cell r="E44" t="str">
            <v xml:space="preserve">...that you had someone you can turn to if you needed practical help, like getting a ride somewhere, help with shopping or cooking a meal, or help watching your children for a short time? </v>
          </cell>
          <cell r="F44" t="str">
            <v xml:space="preserve">5, Very often | 4, Fairly often | 3, Sometimes | 2, Almost never | 1, Never </v>
          </cell>
          <cell r="G44" t="str">
            <v xml:space="preserve">WELL Score:Social Connectedness </v>
          </cell>
        </row>
        <row r="45">
          <cell r="A45" t="str">
            <v>core_true_person</v>
          </cell>
          <cell r="B45" t="str">
            <v>wellbeing_questions</v>
          </cell>
          <cell r="C45"/>
          <cell r="D45" t="str">
            <v>radio</v>
          </cell>
          <cell r="E45" t="str">
            <v xml:space="preserve">...you could show who you truly are as a person? </v>
          </cell>
          <cell r="F45" t="str">
            <v xml:space="preserve">5, Very often | 4, Fairly often | 3, Sometimes | 2, Almost never | 1, Never </v>
          </cell>
          <cell r="G45" t="str">
            <v>WELL Score:Sense of Self</v>
          </cell>
        </row>
        <row r="46">
          <cell r="A46" t="str">
            <v>core_accepting_yourself</v>
          </cell>
          <cell r="B46" t="str">
            <v>wellbeing_questions</v>
          </cell>
          <cell r="D46" t="str">
            <v>radio</v>
          </cell>
          <cell r="E46" t="str">
            <v>...accepting of yourself?</v>
          </cell>
          <cell r="F46" t="str">
            <v xml:space="preserve">5, Very often | 4, Fairly often | 3, Sometimes | 2, Almost never | 1, Never </v>
          </cell>
          <cell r="G46" t="str">
            <v>WELL Score:Sense of Self</v>
          </cell>
        </row>
        <row r="47">
          <cell r="A47" t="str">
            <v>core_satisfied_yourself</v>
          </cell>
          <cell r="B47" t="str">
            <v>wellbeing_questions</v>
          </cell>
          <cell r="D47" t="str">
            <v>radio</v>
          </cell>
          <cell r="E47" t="str">
            <v xml:space="preserve">...satisfied with yourself? </v>
          </cell>
          <cell r="F47" t="str">
            <v xml:space="preserve">5, Very often | 4, Fairly often | 3, Sometimes | 2, Almost never | 1, Never </v>
          </cell>
          <cell r="G47" t="str">
            <v>WELL Score:Sense of Self</v>
          </cell>
        </row>
        <row r="48">
          <cell r="A48" t="str">
            <v>core_capable</v>
          </cell>
          <cell r="B48" t="str">
            <v>wellbeing_questions</v>
          </cell>
          <cell r="C48"/>
          <cell r="D48" t="str">
            <v>radio</v>
          </cell>
          <cell r="E48" t="str">
            <v xml:space="preserve">...that you were very capable? </v>
          </cell>
          <cell r="F48" t="str">
            <v xml:space="preserve">5, Very often | 4, Fairly often | 3, Sometimes | 2, Almost never | 1, Never </v>
          </cell>
          <cell r="G48" t="str">
            <v>WELL Score:Sense of Self</v>
          </cell>
        </row>
        <row r="49">
          <cell r="A49" t="str">
            <v>core_daily_activities</v>
          </cell>
          <cell r="B49" t="str">
            <v>wellbeing_questions</v>
          </cell>
          <cell r="D49" t="str">
            <v>radio</v>
          </cell>
          <cell r="E49" t="str">
            <v xml:space="preserve">...that you were interested in your daily activities? </v>
          </cell>
          <cell r="F49" t="str">
            <v xml:space="preserve">5, Very often | 4, Fairly often | 3, Sometimes | 2, Almost never | 1, Never </v>
          </cell>
          <cell r="G49" t="str">
            <v>WELL Score:Sense of Self</v>
          </cell>
        </row>
        <row r="50">
          <cell r="A50" t="str">
            <v>core_religious_beliefs</v>
          </cell>
          <cell r="B50" t="str">
            <v>wellbeing_questions</v>
          </cell>
          <cell r="C50" t="str">
            <v>Spiritual or religious beliefs</v>
          </cell>
          <cell r="D50" t="str">
            <v>radio</v>
          </cell>
          <cell r="E50" t="str">
            <v>How important are spiritual or religious beliefs in your day to day life?</v>
          </cell>
          <cell r="F50" t="str">
            <v>5, Very important | 4, Fairly important | 3, Somewhat important | 2, Not too important | 1, Not at all important</v>
          </cell>
          <cell r="G50" t="str">
            <v>WELL Score:Spirituality and Religion</v>
          </cell>
        </row>
        <row r="51">
          <cell r="A51" t="str">
            <v>core_contribute_doing</v>
          </cell>
          <cell r="B51" t="str">
            <v>wellbeing_questions</v>
          </cell>
          <cell r="C51" t="str">
            <v>Your life</v>
          </cell>
          <cell r="D51" t="str">
            <v>radio</v>
          </cell>
          <cell r="E51" t="str">
            <v>How often does your daily life include experiences that give your life meaning?</v>
          </cell>
          <cell r="F51" t="str">
            <v xml:space="preserve">5, Very often | 4, Fairly often | 3, Sometimes | 2, Almost never | 1, Never </v>
          </cell>
          <cell r="G51" t="str">
            <v xml:space="preserve">WELL Score:Purpose and Meaning </v>
          </cell>
        </row>
        <row r="52">
          <cell r="A52" t="str">
            <v>core_engage_oppo</v>
          </cell>
          <cell r="B52" t="str">
            <v>wellbeing_questions</v>
          </cell>
          <cell r="D52" t="str">
            <v>radio</v>
          </cell>
          <cell r="E52" t="str">
            <v>How often do you engage with opportunities to challenge yourself and grow as a person?</v>
          </cell>
          <cell r="F52" t="str">
            <v xml:space="preserve">5, Very often | 4, Fairly often | 3, Sometimes | 2, Almost never | 1, Never </v>
          </cell>
          <cell r="G52" t="str">
            <v>WELL Score:Exploration and Creativity</v>
          </cell>
        </row>
        <row r="53">
          <cell r="A53" t="str">
            <v>core_contribute_alive</v>
          </cell>
          <cell r="B53" t="str">
            <v>wellbeing_questions</v>
          </cell>
          <cell r="D53" t="str">
            <v>radio</v>
          </cell>
          <cell r="E53" t="str">
            <v>How often does your daily life include experiences that give your life purpose?</v>
          </cell>
          <cell r="F53" t="str">
            <v xml:space="preserve">5, Very often | 4, Fairly often | 3, Sometimes | 2, Almost never | 1, Never </v>
          </cell>
          <cell r="G53" t="str">
            <v xml:space="preserve">WELL Score:Purpose and Meaning </v>
          </cell>
        </row>
        <row r="54">
          <cell r="A54" t="str">
            <v>core_money_needs</v>
          </cell>
          <cell r="B54" t="str">
            <v>wellbeing_questions</v>
          </cell>
          <cell r="D54" t="str">
            <v>radio</v>
          </cell>
          <cell r="E54" t="str">
            <v>During the last year, how often have you had enough money to meet your needs?</v>
          </cell>
          <cell r="F54" t="str">
            <v>6, All of the time | 5, Most of the time | 4, More than half of the time | 3, Less than half of the time | 2, Some of the time | 1, None of the time</v>
          </cell>
          <cell r="G54" t="str">
            <v>WELL Score:Financial Security</v>
          </cell>
        </row>
        <row r="55">
          <cell r="A55" t="str">
            <v>core_lpaq</v>
          </cell>
          <cell r="B55" t="str">
            <v>your_physical_activity</v>
          </cell>
          <cell r="C55" t="str">
            <v>Think about your physical activity</v>
          </cell>
          <cell r="D55" t="str">
            <v>radio</v>
          </cell>
          <cell r="E55" t="str">
            <v xml:space="preserve">During the past month, which statement best describes the kinds of physical activity you usually did? Do not include the time you spent working at a job. Please read all six statements before selecting one. 
</v>
          </cell>
          <cell r="F55" t="str">
            <v>1, I did not do much physical activity. I mostly did things like watching television, reading, playing cards, or playing computer games. Only occasionally, no more than once or twice a month, did I do anything more active such as going for a walk or playing tennis. | 2, Once or twice a week, I did light activities such as getting outdoors on the weekends for an easy walk or stroll. Or once or twice a week, I did chores around the house such as sweeping floors or vacuuming. | 3, About three times a week, I did moderate activities such as brisk walking, swimming, or riding a bike for about 15-20 minutes each time. Or about once a week, I did moderately dicult chores such as raking or mowing the lawn for about 45-60 minutes. Or about once a week, I played sports such as softball, basketball, or soccer for about 45-60 minutes. | 4, Almost daily, that is ve or more times a week, I did moderate activities such as brisk walking, swimming, or riding a bike for 30 minutes or more each time. Or about once a week, I did moderately dicult chores or played sports for 2 hours or more. | 5, About three times a week, I did vigorous activities such as running or riding hard on a bike for 30 minutes or more each time. | 6, Almost daily, that is, ve or more times a week, I did vigorous activities such as running or riding hard on a bike for 30 minutes or more each time.</v>
          </cell>
        </row>
        <row r="56">
          <cell r="A56" t="str">
            <v>core_vegatables_intro_v2</v>
          </cell>
          <cell r="B56" t="str">
            <v>your_diet</v>
          </cell>
          <cell r="C56" t="str">
            <v>The questions in this section ask about what you eat and drink. While answering these questions, please think about what you have been eating and drinking during the last month.
Vegetable and Fruit</v>
          </cell>
          <cell r="D56" t="str">
            <v>radio</v>
          </cell>
          <cell r="E56" t="str">
            <v>How often did you eat vegetables?</v>
          </cell>
          <cell r="F56" t="str">
            <v>1, Less than once a week | 2, Every week but not every day | 3, Every day</v>
          </cell>
          <cell r="G56" t="str">
            <v>WELL Score:Lifestyle Behaviors-Diet</v>
          </cell>
        </row>
        <row r="57">
          <cell r="A57" t="str">
            <v>core_vegetables_intro_v2_1</v>
          </cell>
          <cell r="B57" t="str">
            <v>your_diet</v>
          </cell>
          <cell r="D57" t="str">
            <v>radio</v>
          </cell>
          <cell r="E57" t="str">
            <v>How often in past month?</v>
          </cell>
          <cell r="F57" t="str">
            <v xml:space="preserve">0, Never | 1, 1 time in past month | 2, 2-3 times in past month </v>
          </cell>
          <cell r="G57" t="str">
            <v>WELL Score:Lifestyle Behaviors-Diet</v>
          </cell>
        </row>
        <row r="58">
          <cell r="A58" t="str">
            <v>core_vegetables_intro_v2_2</v>
          </cell>
          <cell r="B58" t="str">
            <v>your_diet</v>
          </cell>
          <cell r="D58" t="str">
            <v>radio</v>
          </cell>
          <cell r="E58" t="str">
            <v>How often in a week?</v>
          </cell>
          <cell r="F58" t="str">
            <v xml:space="preserve">0, 1-2 times a week | 1, 3-4 times a week | 2, 5-6 times a week </v>
          </cell>
          <cell r="G58" t="str">
            <v>WELL Score:Lifestyle Behaviors-Diet</v>
          </cell>
        </row>
        <row r="59">
          <cell r="A59" t="str">
            <v>core_vegetables_intro_v2_3</v>
          </cell>
          <cell r="B59" t="str">
            <v>your_diet</v>
          </cell>
          <cell r="D59" t="str">
            <v>radio</v>
          </cell>
          <cell r="E59" t="str">
            <v>How often in a day?</v>
          </cell>
          <cell r="F59" t="str">
            <v xml:space="preserve">0, 1 time a day | 1, 2-3 times a day | 2, 4-5 times a day | 3, 6 or more times a day </v>
          </cell>
          <cell r="G59" t="str">
            <v>WELL Score:Lifestyle Behaviors-Diet</v>
          </cell>
        </row>
        <row r="60">
          <cell r="A60" t="str">
            <v>core_fruit_intro_v2</v>
          </cell>
          <cell r="B60" t="str">
            <v>your_diet</v>
          </cell>
          <cell r="D60" t="str">
            <v>radio</v>
          </cell>
          <cell r="E60" t="str">
            <v>How often did you eat fruit? Include fresh, frozen, or canned fruit. Do not include fruit juice.</v>
          </cell>
          <cell r="F60" t="str">
            <v>1, Less than once a week | 2, Every week but not every day | 3, Every day</v>
          </cell>
          <cell r="G60" t="str">
            <v>WELL Score:Lifestyle Behaviors-Diet</v>
          </cell>
        </row>
        <row r="61">
          <cell r="A61" t="str">
            <v>core_fruit_intro_v2_1</v>
          </cell>
          <cell r="B61" t="str">
            <v>your_diet</v>
          </cell>
          <cell r="D61" t="str">
            <v>radio</v>
          </cell>
          <cell r="E61" t="str">
            <v>How often in past month?</v>
          </cell>
          <cell r="F61" t="str">
            <v xml:space="preserve">0, Never | 1, 1 time in past month | 2, 2-3 times in past month </v>
          </cell>
          <cell r="G61" t="str">
            <v>WELL Score:Lifestyle Behaviors-Diet</v>
          </cell>
        </row>
        <row r="62">
          <cell r="A62" t="str">
            <v>core_fruit_intro_v2_2</v>
          </cell>
          <cell r="B62" t="str">
            <v>your_diet</v>
          </cell>
          <cell r="D62" t="str">
            <v>radio</v>
          </cell>
          <cell r="E62" t="str">
            <v>How often in a week?</v>
          </cell>
          <cell r="F62" t="str">
            <v xml:space="preserve">0, 1-2 times a week | 1, 3-4 times a week | 2, 5-6 times a week </v>
          </cell>
          <cell r="G62" t="str">
            <v>WELL Score:Lifestyle Behaviors-Diet</v>
          </cell>
        </row>
        <row r="63">
          <cell r="A63" t="str">
            <v>core_fruit_intro_v2_3</v>
          </cell>
          <cell r="B63" t="str">
            <v>your_diet</v>
          </cell>
          <cell r="D63" t="str">
            <v>radio</v>
          </cell>
          <cell r="E63" t="str">
            <v>How often in a day?</v>
          </cell>
          <cell r="F63" t="str">
            <v xml:space="preserve">0, 1 time a day | 1, 2-3 times a day | 2, 4-5 times a day | 3, 6 or more times a day </v>
          </cell>
          <cell r="G63" t="str">
            <v>WELL Score:Lifestyle Behaviors-Diet</v>
          </cell>
        </row>
        <row r="64">
          <cell r="A64" t="str">
            <v>core_grain_intro_v2</v>
          </cell>
          <cell r="B64" t="str">
            <v>your_diet</v>
          </cell>
          <cell r="C64" t="str">
            <v>Grains, Beans, and Drinks</v>
          </cell>
          <cell r="D64" t="str">
            <v>radio</v>
          </cell>
          <cell r="E64" t="str">
            <v>How often did you eat whole grains and whole grain products, such as whole grain bread or muffins, whole grain rice (i.e., brown rice), bulgur, whole grain pasta, or whole grain cereal?</v>
          </cell>
          <cell r="F64" t="str">
            <v>1, Less than once a week | 2, Every week but not every day | 3, Every day</v>
          </cell>
          <cell r="G64" t="str">
            <v>WELL Score:Lifestyle Behaviors-Diet</v>
          </cell>
        </row>
        <row r="65">
          <cell r="A65" t="str">
            <v>core_grain_intro_v2_1</v>
          </cell>
          <cell r="B65" t="str">
            <v>your_diet</v>
          </cell>
          <cell r="D65" t="str">
            <v>radio</v>
          </cell>
          <cell r="E65" t="str">
            <v>How often in past month?</v>
          </cell>
          <cell r="F65" t="str">
            <v xml:space="preserve">0, Never | 1, 1 time in past month | 2, 2-3 times in past month </v>
          </cell>
          <cell r="G65" t="str">
            <v>WELL Score:Lifestyle Behaviors-Diet</v>
          </cell>
        </row>
        <row r="66">
          <cell r="A66" t="str">
            <v>core_grain_intro_v2_2</v>
          </cell>
          <cell r="B66" t="str">
            <v>your_diet</v>
          </cell>
          <cell r="D66" t="str">
            <v>radio</v>
          </cell>
          <cell r="E66" t="str">
            <v>How often in a week?</v>
          </cell>
          <cell r="F66" t="str">
            <v xml:space="preserve">0, 1-2 times a week | 1, 3-4 times a week | 2, 5-6 times a week </v>
          </cell>
          <cell r="G66" t="str">
            <v>WELL Score:Lifestyle Behaviors-Diet</v>
          </cell>
        </row>
        <row r="67">
          <cell r="A67" t="str">
            <v>core_grain_intro_v2_3</v>
          </cell>
          <cell r="B67" t="str">
            <v>your_diet</v>
          </cell>
          <cell r="D67" t="str">
            <v>radio</v>
          </cell>
          <cell r="E67" t="str">
            <v>How often in a day?</v>
          </cell>
          <cell r="F67" t="str">
            <v xml:space="preserve">0, 1 time a day | 1, 2-3 times a day | 2, 4-5 times a day | 3, 6 or more times a day </v>
          </cell>
          <cell r="G67" t="str">
            <v>WELL Score:Lifestyle Behaviors-Diet</v>
          </cell>
        </row>
        <row r="68">
          <cell r="A68" t="str">
            <v>core_bean_intro_v2</v>
          </cell>
          <cell r="B68" t="str">
            <v>your_diet</v>
          </cell>
          <cell r="D68" t="str">
            <v>radio</v>
          </cell>
          <cell r="E68" t="str">
            <v>How often did you eat cooked or canned beans or lentils? Include refried, baked, black, or garbanzo beans, beans in soup, soybeans, edamame, tofu or lentils. Do not include long green beans (long green beans should be counted as vegetables).</v>
          </cell>
          <cell r="F68" t="str">
            <v>1, Less than once a week | 2, Every week but not every day | 3, Every day</v>
          </cell>
          <cell r="G68" t="str">
            <v>WELL Score:Lifestyle Behaviors-Diet</v>
          </cell>
        </row>
        <row r="69">
          <cell r="A69" t="str">
            <v>core_bean_intro_v2_1</v>
          </cell>
          <cell r="B69" t="str">
            <v>your_diet</v>
          </cell>
          <cell r="D69" t="str">
            <v>radio</v>
          </cell>
          <cell r="E69" t="str">
            <v>How often in past month?</v>
          </cell>
          <cell r="F69" t="str">
            <v xml:space="preserve">0, Never | 1, 1 time in past month | 2, 2-3 times in past month </v>
          </cell>
          <cell r="G69" t="str">
            <v>WELL Score:Lifestyle Behaviors-Diet</v>
          </cell>
        </row>
        <row r="70">
          <cell r="A70" t="str">
            <v>core_bean_intro_v2_2</v>
          </cell>
          <cell r="B70" t="str">
            <v>your_diet</v>
          </cell>
          <cell r="D70" t="str">
            <v>radio</v>
          </cell>
          <cell r="E70" t="str">
            <v>How often in a week?</v>
          </cell>
          <cell r="F70" t="str">
            <v xml:space="preserve">0, 1-2 times a week | 1, 3-4 times a week | 2, 5-6 times a week </v>
          </cell>
          <cell r="G70" t="str">
            <v>WELL Score:Lifestyle Behaviors-Diet</v>
          </cell>
        </row>
        <row r="71">
          <cell r="A71" t="str">
            <v>core_bean_intro_v2_3</v>
          </cell>
          <cell r="B71" t="str">
            <v>your_diet</v>
          </cell>
          <cell r="D71" t="str">
            <v>radio</v>
          </cell>
          <cell r="E71" t="str">
            <v>How often in a day?</v>
          </cell>
          <cell r="F71" t="str">
            <v xml:space="preserve">0, 1 time a day | 1, 2-3 times a day | 2, 4-5 times a day | 3, 6 or more times a day </v>
          </cell>
          <cell r="G71" t="str">
            <v>WELL Score:Lifestyle Behaviors-Diet</v>
          </cell>
        </row>
        <row r="72">
          <cell r="A72" t="str">
            <v>core_sweet_intro_v2</v>
          </cell>
          <cell r="B72" t="str">
            <v>your_diet</v>
          </cell>
          <cell r="D72" t="str">
            <v>radio</v>
          </cell>
          <cell r="E72" t="str">
            <v>How often did you drink sugar sweetened beverages or 100% fruit juice?  Include soda, sweetened energy drinks, sweetened fruit drinks, or coffee/tea to which you added sweetener. Do not include diet drinks.</v>
          </cell>
          <cell r="F72" t="str">
            <v>1, Less than once a week | 2, Every week but not every day | 3, Every day</v>
          </cell>
          <cell r="G72" t="str">
            <v>WELL Score:Lifestyle Behaviors-Diet</v>
          </cell>
        </row>
        <row r="73">
          <cell r="A73" t="str">
            <v>core_sweet_intro_v2_1</v>
          </cell>
          <cell r="B73" t="str">
            <v>your_diet</v>
          </cell>
          <cell r="D73" t="str">
            <v>radio</v>
          </cell>
          <cell r="E73" t="str">
            <v>How often in past month?</v>
          </cell>
          <cell r="F73" t="str">
            <v xml:space="preserve">0, Never | 1, 1 time in past month | 2, 2-3 times in past month </v>
          </cell>
          <cell r="G73" t="str">
            <v>WELL Score:Lifestyle Behaviors-Diet</v>
          </cell>
        </row>
        <row r="74">
          <cell r="A74" t="str">
            <v>core_sweet_intro_v2_2</v>
          </cell>
          <cell r="B74" t="str">
            <v>your_diet</v>
          </cell>
          <cell r="D74" t="str">
            <v>radio</v>
          </cell>
          <cell r="E74" t="str">
            <v>How often in a week?</v>
          </cell>
          <cell r="F74" t="str">
            <v xml:space="preserve">0, 1-2 times a week | 1, 3-4 times a week | 2, 5-6 times a week </v>
          </cell>
          <cell r="G74" t="str">
            <v>WELL Score:Lifestyle Behaviors-Diet</v>
          </cell>
        </row>
        <row r="75">
          <cell r="A75" t="str">
            <v>core_sweet_intro_v2_3</v>
          </cell>
          <cell r="B75" t="str">
            <v>your_diet</v>
          </cell>
          <cell r="D75" t="str">
            <v>radio</v>
          </cell>
          <cell r="E75" t="str">
            <v>How often in a day?</v>
          </cell>
          <cell r="F75" t="str">
            <v xml:space="preserve">0, 1 time a day | 1, 2-3 times a day | 2, 4-5 times a day | 3, 6 or more times a day </v>
          </cell>
          <cell r="G75" t="str">
            <v>WELL Score:Lifestyle Behaviors-Diet</v>
          </cell>
        </row>
        <row r="76">
          <cell r="A76" t="str">
            <v>core_meat_intro_v2</v>
          </cell>
          <cell r="B76" t="str">
            <v>your_diet</v>
          </cell>
          <cell r="C76" t="str">
            <v>Meat and Oils</v>
          </cell>
          <cell r="D76" t="str">
            <v>radio</v>
          </cell>
          <cell r="E76" t="str">
            <v>How often did you eat red meat or processed meat, such as bacon, sausage, bologna, ground beef, steak, beef ribs, roast beef, or hamburger sandwich?</v>
          </cell>
          <cell r="F76" t="str">
            <v>1, Less than once a week | 2, Every week but not every day | 3, Every day</v>
          </cell>
          <cell r="G76" t="str">
            <v>WELL Score:Lifestyle Behaviors-Diet</v>
          </cell>
        </row>
        <row r="77">
          <cell r="A77" t="str">
            <v>core_meat_intro_v2_1</v>
          </cell>
          <cell r="B77" t="str">
            <v>your_diet</v>
          </cell>
          <cell r="D77" t="str">
            <v>radio</v>
          </cell>
          <cell r="E77" t="str">
            <v>How often in past month?</v>
          </cell>
          <cell r="F77" t="str">
            <v xml:space="preserve">0, Never | 1, 1 time in past month | 2, 2-3 times in past month </v>
          </cell>
          <cell r="G77" t="str">
            <v>WELL Score:Lifestyle Behaviors-Diet</v>
          </cell>
        </row>
        <row r="78">
          <cell r="A78" t="str">
            <v>core_meat_intro_v2_2</v>
          </cell>
          <cell r="B78" t="str">
            <v>your_diet</v>
          </cell>
          <cell r="D78" t="str">
            <v>radio</v>
          </cell>
          <cell r="E78" t="str">
            <v>How often in a week?</v>
          </cell>
          <cell r="F78" t="str">
            <v xml:space="preserve">0, 1-2 times a week | 1, 3-4 times a week | 2, 5-6 times a week </v>
          </cell>
          <cell r="G78" t="str">
            <v>WELL Score:Lifestyle Behaviors-Diet</v>
          </cell>
        </row>
        <row r="79">
          <cell r="A79" t="str">
            <v>core_meat_intro_v2_3</v>
          </cell>
          <cell r="B79" t="str">
            <v>your_diet</v>
          </cell>
          <cell r="D79" t="str">
            <v>radio</v>
          </cell>
          <cell r="E79" t="str">
            <v>How often in a day?</v>
          </cell>
          <cell r="F79" t="str">
            <v xml:space="preserve">0, 1 time a day | 1, 2-3 times a day | 2, 4-5 times a day | 3, 6 or more times a day </v>
          </cell>
          <cell r="G79" t="str">
            <v>WELL Score:Lifestyle Behaviors-Diet</v>
          </cell>
        </row>
        <row r="80">
          <cell r="A80" t="str">
            <v>core_nuts_intro_v2</v>
          </cell>
          <cell r="B80" t="str">
            <v>your_diet</v>
          </cell>
          <cell r="D80" t="str">
            <v>radio</v>
          </cell>
          <cell r="E80" t="str">
            <v>How often did you eat nuts, seeds, or nut butter, such as peanut butter or almonds?</v>
          </cell>
          <cell r="F80" t="str">
            <v>1, Less than once a week | 2, Every week but not every day | 3, Every day</v>
          </cell>
          <cell r="G80" t="str">
            <v>WELL Score:Lifestyle Behaviors-Diet</v>
          </cell>
        </row>
        <row r="81">
          <cell r="A81" t="str">
            <v>core_nuts_intro_v2_1</v>
          </cell>
          <cell r="B81" t="str">
            <v>your_diet</v>
          </cell>
          <cell r="D81" t="str">
            <v>radio</v>
          </cell>
          <cell r="E81" t="str">
            <v>How often in past month?</v>
          </cell>
          <cell r="F81" t="str">
            <v xml:space="preserve">0, Never | 1, 1 time in past month | 2, 2-3 times in past month </v>
          </cell>
          <cell r="G81" t="str">
            <v>WELL Score:Lifestyle Behaviors-Diet</v>
          </cell>
        </row>
        <row r="82">
          <cell r="A82" t="str">
            <v>core_nuts_intro_v2_2</v>
          </cell>
          <cell r="B82" t="str">
            <v>your_diet</v>
          </cell>
          <cell r="D82" t="str">
            <v>radio</v>
          </cell>
          <cell r="E82" t="str">
            <v>How often in a week?</v>
          </cell>
          <cell r="F82" t="str">
            <v xml:space="preserve">0, 1-2 times a week | 1, 3-4 times a week | 2, 5-6 times a week </v>
          </cell>
          <cell r="G82" t="str">
            <v>WELL Score:Lifestyle Behaviors-Diet</v>
          </cell>
        </row>
        <row r="83">
          <cell r="A83" t="str">
            <v>core_nuts_intro_v2_3</v>
          </cell>
          <cell r="B83" t="str">
            <v>your_diet</v>
          </cell>
          <cell r="D83" t="str">
            <v>radio</v>
          </cell>
          <cell r="E83" t="str">
            <v>How often in a day?</v>
          </cell>
          <cell r="F83" t="str">
            <v xml:space="preserve">0, 1 time a day | 1, 2-3 times a day | 2, 4-5 times a day | 3, 6 or more times a day </v>
          </cell>
          <cell r="G83" t="str">
            <v>WELL Score:Lifestyle Behaviors-Diet</v>
          </cell>
        </row>
        <row r="84">
          <cell r="A84" t="str">
            <v>core_sodium_intro_v2</v>
          </cell>
          <cell r="B84" t="str">
            <v>your_diet</v>
          </cell>
          <cell r="C84" t="str">
            <v>Sodium and Sugar</v>
          </cell>
          <cell r="D84" t="str">
            <v>radio</v>
          </cell>
          <cell r="E84" t="str">
            <v>How often did you eat high sodium processed foods like canned soup, pizza, prepared pasta dishes, and savory snacks (chips, popcorn, pretzels)?</v>
          </cell>
          <cell r="F84" t="str">
            <v>1, Less than once a week | 2, Every week but not every day | 3, Every day</v>
          </cell>
          <cell r="G84" t="str">
            <v>WELL Score:Lifestyle Behaviors-Diet</v>
          </cell>
        </row>
        <row r="85">
          <cell r="A85" t="str">
            <v>core_sodium_intro_v2_1</v>
          </cell>
          <cell r="B85" t="str">
            <v>your_diet</v>
          </cell>
          <cell r="D85" t="str">
            <v>radio</v>
          </cell>
          <cell r="E85" t="str">
            <v>How often in past month?</v>
          </cell>
          <cell r="F85" t="str">
            <v xml:space="preserve">0, Never | 1, 1 time in past month | 2, 2-3 times in past month </v>
          </cell>
          <cell r="G85" t="str">
            <v>WELL Score:Lifestyle Behaviors-Diet</v>
          </cell>
        </row>
        <row r="86">
          <cell r="A86" t="str">
            <v>core_sodium_intro_v2_2</v>
          </cell>
          <cell r="B86" t="str">
            <v>your_diet</v>
          </cell>
          <cell r="D86" t="str">
            <v>radio</v>
          </cell>
          <cell r="E86" t="str">
            <v>How often in a week?</v>
          </cell>
          <cell r="F86" t="str">
            <v xml:space="preserve">0, 1-2 times a week | 1, 3-4 times a week | 2, 5-6 times a week </v>
          </cell>
          <cell r="G86" t="str">
            <v>WELL Score:Lifestyle Behaviors-Diet</v>
          </cell>
        </row>
        <row r="87">
          <cell r="A87" t="str">
            <v>core_sodium_intro_v2_3</v>
          </cell>
          <cell r="B87" t="str">
            <v>your_diet</v>
          </cell>
          <cell r="D87" t="str">
            <v>radio</v>
          </cell>
          <cell r="E87" t="str">
            <v>How often in a day?</v>
          </cell>
          <cell r="F87" t="str">
            <v xml:space="preserve">0, 1 time a day | 1, 2-3 times a day | 2, 4-5 times a day | 3, 6 or more times a day </v>
          </cell>
          <cell r="G87" t="str">
            <v>WELL Score:Lifestyle Behaviors-Diet</v>
          </cell>
        </row>
        <row r="88">
          <cell r="A88" t="str">
            <v>core_sugar_intro_v2</v>
          </cell>
          <cell r="B88" t="str">
            <v>your_diet</v>
          </cell>
          <cell r="D88" t="str">
            <v>radio</v>
          </cell>
          <cell r="E88" t="str">
            <v>How often did you eat sugar-sweetened baked goods or candy, such as cookies, donuts, pastry, and candy bars?</v>
          </cell>
          <cell r="F88" t="str">
            <v>1, Less than once a week | 2, Every week but not every day | 3, Every day</v>
          </cell>
          <cell r="G88" t="str">
            <v>WELL Score:Lifestyle Behaviors-Diet</v>
          </cell>
        </row>
        <row r="89">
          <cell r="A89" t="str">
            <v>core_sugar_intro_v2_1</v>
          </cell>
          <cell r="B89" t="str">
            <v>your_diet</v>
          </cell>
          <cell r="D89" t="str">
            <v>radio</v>
          </cell>
          <cell r="E89" t="str">
            <v>How often in past month?</v>
          </cell>
          <cell r="F89" t="str">
            <v xml:space="preserve">0, Never | 1, 1 time in past month | 2, 2-3 times in past month </v>
          </cell>
          <cell r="G89" t="str">
            <v>WELL Score:Lifestyle Behaviors-Diet</v>
          </cell>
        </row>
        <row r="90">
          <cell r="A90" t="str">
            <v>core_sugar_intro_v2_2</v>
          </cell>
          <cell r="B90" t="str">
            <v>your_diet</v>
          </cell>
          <cell r="D90" t="str">
            <v>radio</v>
          </cell>
          <cell r="E90" t="str">
            <v>How often in a week?</v>
          </cell>
          <cell r="F90" t="str">
            <v xml:space="preserve">0, 1-2 times a week | 1, 3-4 times a week | 2, 5-6 times a week </v>
          </cell>
          <cell r="G90" t="str">
            <v>WELL Score:Lifestyle Behaviors-Diet</v>
          </cell>
        </row>
        <row r="91">
          <cell r="A91" t="str">
            <v>core_sugar_intro_v2_3</v>
          </cell>
          <cell r="B91" t="str">
            <v>your_diet</v>
          </cell>
          <cell r="D91" t="str">
            <v>radio</v>
          </cell>
          <cell r="E91" t="str">
            <v>How often in a day?</v>
          </cell>
          <cell r="F91" t="str">
            <v>0, &lt;span class="lang en"&gt;1 time a day &lt;/span&gt;&lt;span class="lang sp"&gt;1 vez al día &lt;/span&gt;&lt;span class="lang cn"&gt;每天1次 &lt;/span&gt;&lt;span class="lang tw"&gt;每天1次&lt;/span&gt; | 1, &lt;span class="lang en"&gt;2-3 times a day &lt;/span&gt;&lt;span class="lang sp"&gt;2-3 veces al día &lt;/span&gt;&lt;span class="lang cn"&gt;一天2-3次 &lt;/span&gt;&lt;span class="lang tw"&gt;一天2-3次&lt;/span&gt; | 2, &lt;span class="lang en"&gt;4-5 times a day &lt;/span&gt;&lt;span class="lang sp"&gt;4-5 veces al día &lt;/span&gt;&lt;span class="lang cn"&gt;一天4-5次 &lt;/span&gt;&lt;span class="lang tw"&gt;一天4-5次&lt;/span&gt; | 3, &lt;span class="lang en"&gt;6 or more times a day &lt;/span&gt;&lt;span class="lang sp"&gt;6 o más veces al día &lt;/span&gt;&lt;span class="lang cn"&gt;每天6次或以上 &lt;/span&gt;&lt;span class="lang tw"&gt;每天6次或以上&lt;/span&gt;</v>
          </cell>
          <cell r="G91" t="str">
            <v>WELL Score:Lifestyle Behaviors-Diet</v>
          </cell>
        </row>
        <row r="92">
          <cell r="A92" t="str">
            <v>core_fish_intro_v2</v>
          </cell>
          <cell r="B92" t="str">
            <v>your_diet</v>
          </cell>
          <cell r="C92" t="str">
            <v>Fish and Milk</v>
          </cell>
          <cell r="D92" t="str">
            <v>radio</v>
          </cell>
          <cell r="E92" t="str">
            <v>How often did you eat fish?</v>
          </cell>
          <cell r="F92" t="str">
            <v>1, Less than once a week | 2, Every week but not every day | 3, Every day</v>
          </cell>
          <cell r="G92" t="str">
            <v>WELL Score:Lifestyle Behaviors-Diet</v>
          </cell>
        </row>
        <row r="93">
          <cell r="A93" t="str">
            <v>core_fish_intro_v2_1</v>
          </cell>
          <cell r="B93" t="str">
            <v>your_diet</v>
          </cell>
          <cell r="D93" t="str">
            <v>radio</v>
          </cell>
          <cell r="E93" t="str">
            <v>How often in past month?</v>
          </cell>
          <cell r="F93" t="str">
            <v xml:space="preserve">0, Never | 1, 1 time in past month | 2, 2-3 times in past month </v>
          </cell>
          <cell r="G93" t="str">
            <v>WELL Score:Lifestyle Behaviors-Diet</v>
          </cell>
        </row>
        <row r="94">
          <cell r="A94" t="str">
            <v>core_fish_intro_v2_2</v>
          </cell>
          <cell r="B94" t="str">
            <v>your_diet</v>
          </cell>
          <cell r="D94" t="str">
            <v>radio</v>
          </cell>
          <cell r="E94" t="str">
            <v>How often in a week?</v>
          </cell>
          <cell r="F94" t="str">
            <v xml:space="preserve">0, 1-2 times a week | 1, 3-4 times a week | 2, 5-6 times a week </v>
          </cell>
          <cell r="G94" t="str">
            <v>WELL Score:Lifestyle Behaviors-Diet</v>
          </cell>
        </row>
        <row r="95">
          <cell r="A95" t="str">
            <v>core_fish_intro_v2_3</v>
          </cell>
          <cell r="B95" t="str">
            <v>your_diet</v>
          </cell>
          <cell r="D95" t="str">
            <v>radio</v>
          </cell>
          <cell r="E95" t="str">
            <v>How often in a day?</v>
          </cell>
          <cell r="F95" t="str">
            <v xml:space="preserve">0, 1 time a day | 1, 2-3 times a day | 2, 4-5 times a day | 3, 6 or more times a day </v>
          </cell>
          <cell r="G95" t="str">
            <v>WELL Score:Lifestyle Behaviors-Diet</v>
          </cell>
        </row>
        <row r="96">
          <cell r="A96" t="str">
            <v>core_cook_intro_v2</v>
          </cell>
          <cell r="B96" t="str">
            <v>your_diet</v>
          </cell>
          <cell r="C96" t="str">
            <v>Self-prepared food and Fast food</v>
          </cell>
          <cell r="D96" t="str">
            <v>radio</v>
          </cell>
          <cell r="E96" t="str">
            <v>How often did you prepare your own meal (cook food)?</v>
          </cell>
          <cell r="F96" t="str">
            <v>1, Less than once a week | 2, Every week but not every day | 3, Every day</v>
          </cell>
          <cell r="G96" t="str">
            <v>WELL Score:Lifestyle Behaviors-Diet</v>
          </cell>
        </row>
        <row r="97">
          <cell r="A97" t="str">
            <v>core_cook_intro_v2_1</v>
          </cell>
          <cell r="B97" t="str">
            <v>your_diet</v>
          </cell>
          <cell r="D97" t="str">
            <v>radio</v>
          </cell>
          <cell r="E97" t="str">
            <v>How often in past month?</v>
          </cell>
          <cell r="F97" t="str">
            <v xml:space="preserve">0, Never | 1, 1 time in past month | 2, 2-3 times in past month </v>
          </cell>
          <cell r="G97" t="str">
            <v>WELL Score:Lifestyle Behaviors-Diet</v>
          </cell>
        </row>
        <row r="98">
          <cell r="A98" t="str">
            <v>core_cook_intro_v2_2</v>
          </cell>
          <cell r="B98" t="str">
            <v>your_diet</v>
          </cell>
          <cell r="D98" t="str">
            <v>radio</v>
          </cell>
          <cell r="E98" t="str">
            <v>How often in a week?</v>
          </cell>
          <cell r="F98" t="str">
            <v xml:space="preserve">0, 1-2 times a week | 1, 3-4 times a week | 2, 5-6 times a week </v>
          </cell>
          <cell r="G98" t="str">
            <v>WELL Score:Lifestyle Behaviors-Diet</v>
          </cell>
        </row>
        <row r="99">
          <cell r="A99" t="str">
            <v>core_cook_intro_v2_3</v>
          </cell>
          <cell r="B99" t="str">
            <v>your_diet</v>
          </cell>
          <cell r="D99" t="str">
            <v>radio</v>
          </cell>
          <cell r="E99" t="str">
            <v>How often in a day?</v>
          </cell>
          <cell r="F99" t="str">
            <v xml:space="preserve">0, 1 time a day | 1, 2-3 times a day | 2, 4-5 times a day | 3, 6 or more times a day </v>
          </cell>
          <cell r="G99" t="str">
            <v>WELL Score:Lifestyle Behaviors-Diet</v>
          </cell>
        </row>
        <row r="100">
          <cell r="A100" t="str">
            <v>core_fastfood_intro_v2</v>
          </cell>
          <cell r="B100" t="str">
            <v>your_diet</v>
          </cell>
          <cell r="D100" t="str">
            <v>radio</v>
          </cell>
          <cell r="E100" t="str">
            <v>How often did you eat fast food? Include fast food eaten at work, at home, or at fast-food restaurants, carryout or drive through. Include food you get at places like McDonald's, KFC, Panda Express, Taco Bell, or other fast food restaurants.</v>
          </cell>
          <cell r="F100" t="str">
            <v>1, Less than once a week | 2, Every week but not every day | 3, Every day</v>
          </cell>
          <cell r="G100" t="str">
            <v>WELL Score:Lifestyle Behaviors-Diet</v>
          </cell>
        </row>
        <row r="101">
          <cell r="A101" t="str">
            <v>core_fastfood_intro_v2_1</v>
          </cell>
          <cell r="B101" t="str">
            <v>your_diet</v>
          </cell>
          <cell r="D101" t="str">
            <v>radio</v>
          </cell>
          <cell r="E101" t="str">
            <v>How often in past month?</v>
          </cell>
          <cell r="F101" t="str">
            <v xml:space="preserve">0, Never | 1, 1 time in past month | 2, 2-3 times in past month </v>
          </cell>
          <cell r="G101" t="str">
            <v>WELL Score:Lifestyle Behaviors-Diet</v>
          </cell>
        </row>
        <row r="102">
          <cell r="A102" t="str">
            <v>core_fastfood_intro_v2_2</v>
          </cell>
          <cell r="B102" t="str">
            <v>your_diet</v>
          </cell>
          <cell r="D102" t="str">
            <v>radio</v>
          </cell>
          <cell r="E102" t="str">
            <v>How often in a week?</v>
          </cell>
          <cell r="F102" t="str">
            <v xml:space="preserve">0, 1-2 times a week | 1, 3-4 times a week | 2, 5-6 times a week </v>
          </cell>
          <cell r="G102" t="str">
            <v>WELL Score:Lifestyle Behaviors-Diet</v>
          </cell>
        </row>
        <row r="103">
          <cell r="A103" t="str">
            <v>core_fastfood_intro_v2_3</v>
          </cell>
          <cell r="B103" t="str">
            <v>your_diet</v>
          </cell>
          <cell r="D103" t="str">
            <v>radio</v>
          </cell>
          <cell r="E103" t="str">
            <v>How often in a day?</v>
          </cell>
          <cell r="F103" t="str">
            <v xml:space="preserve">0, 1 time a day | 1, 2-3 times a day | 2, 4-5 times a day | 3, 6 or more times a day </v>
          </cell>
          <cell r="G103" t="str">
            <v>WELL Score:Lifestyle Behaviors-Diet</v>
          </cell>
        </row>
        <row r="104">
          <cell r="A104" t="str">
            <v>core_smoke_100</v>
          </cell>
          <cell r="B104" t="str">
            <v>your_tobacco_and_alcohol_use</v>
          </cell>
          <cell r="C104"/>
          <cell r="D104" t="str">
            <v>radio</v>
          </cell>
          <cell r="E104" t="str">
            <v>Altogether, have you smoked at least 100 or more cigarettes in your entire lifetime?</v>
          </cell>
          <cell r="F104" t="str">
            <v>1, &lt;span class="lang en"&gt;Yes &lt;/span&gt;&lt;span class="lang sp"&gt;Si &lt;/span&gt;&lt;span class="lang cn"&gt;是&lt;/span&gt; &lt;span class="lang tw"&gt;是&lt;/span&gt; | 0, &lt;span class="lang en"&gt;No &lt;/span&gt;&lt;span class="lang sp"&gt;No &lt;/span&gt;&lt;span class="lang cn"&gt;否 &lt;/span&gt;&lt;span class="lang tw"&gt;否&lt;/span&gt;</v>
          </cell>
          <cell r="G104" t="str">
            <v>WELL Score:Lifestyle Behaviors-Smoking</v>
          </cell>
        </row>
        <row r="105">
          <cell r="A105" t="str">
            <v>core_smoke_freq</v>
          </cell>
          <cell r="B105" t="str">
            <v>your_tobacco_and_alcohol_use</v>
          </cell>
          <cell r="D105" t="str">
            <v>radio</v>
          </cell>
          <cell r="E105" t="str">
            <v>How often do you currently smoke?</v>
          </cell>
          <cell r="F105" t="str">
            <v>3, &lt;span class="lang en"&gt;Every day &lt;/span&gt;&lt;span class="lang sp"&gt;Todos los días &lt;/span&gt;&lt;span class="lang cn"&gt;每天 &lt;/span&gt;&lt;span class="lang tw"&gt;每天&lt;/span&gt; | 2, &lt;span class="lang en"&gt;Some days &lt;/span&gt;&lt;span class="lang sp"&gt;Algunos días &lt;/span&gt;&lt;span class="lang cn"&gt;有些天 &lt;/span&gt;&lt;span class="lang tw"&gt;有些天&lt;/span&gt; | 1, &lt;span class="lang en"&gt;Not at all &lt;/span&gt;&lt;span class="lang sp"&gt;Nunca &lt;/span&gt;&lt;span class="lang cn"&gt;从來没有 &lt;/span&gt;&lt;span class="lang tw"&gt;從來沒有&lt;/span&gt;</v>
          </cell>
          <cell r="G105" t="str">
            <v>WELL Score:Lifestyle Behaviors-Smoking</v>
          </cell>
        </row>
        <row r="106">
          <cell r="A106" t="str">
            <v>core_bngdrink_male_freq</v>
          </cell>
          <cell r="B106" t="str">
            <v>your_tobacco_and_alcohol_use</v>
          </cell>
          <cell r="D106" t="str">
            <v>radio</v>
          </cell>
          <cell r="E106" t="str">
            <v xml:space="preserve">During the past 30 days, did you ever have 5 or more drinks containing any kind of alcohol within a two-hour period? </v>
          </cell>
          <cell r="F106" t="str">
            <v>1, &lt;span class="lang en"&gt;Yes &lt;/span&gt;&lt;span class="lang sp"&gt;Si &lt;/span&gt;&lt;span class="lang cn"&gt;是 &lt;/span&gt;&lt;span class="lang tw"&gt;是&lt;/span&gt; | 0, &lt;span class="lang en"&gt;No &lt;/span&gt;&lt;span class="lang sp"&gt;No &lt;/span&gt;&lt;span class="lang cn"&gt;否 &lt;/span&gt;&lt;span class="lang tw"&gt;否&lt;/span&gt;</v>
          </cell>
          <cell r="G106" t="str">
            <v>WELL Score:Lifestyle Behaviors-Alcohol</v>
          </cell>
        </row>
        <row r="107">
          <cell r="A107" t="str">
            <v>core_bngdrink_female_freq</v>
          </cell>
          <cell r="B107" t="str">
            <v>your_tobacco_and_alcohol_use</v>
          </cell>
          <cell r="D107" t="str">
            <v>radio</v>
          </cell>
          <cell r="E107" t="str">
            <v xml:space="preserve">During the past 30 days, did you ever have 4 or more drinks containing any kind of alcohol within a two-hour period? </v>
          </cell>
          <cell r="F107" t="str">
            <v>1, &lt;span class="lang en"&gt;Yes &lt;/span&gt;&lt;span class="lang sp"&gt;Si &lt;/span&gt;&lt;span class="lang cn"&gt;是 &lt;/span&gt;&lt;span class="lang tw"&gt;是&lt;/span&gt; | 0, &lt;span class="lang en"&gt;No &lt;/span&gt;&lt;span class="lang sp"&gt;No &lt;/span&gt;&lt;span class="lang cn"&gt;否 &lt;/span&gt;&lt;span class="lang tw"&gt;否&lt;/span&gt;</v>
          </cell>
          <cell r="G107" t="str">
            <v>WELL Score:Lifestyle Behaviors-Alcohol</v>
          </cell>
        </row>
        <row r="108">
          <cell r="A108" t="str">
            <v>core_sleep</v>
          </cell>
          <cell r="B108" t="str">
            <v>your_sleep_habits</v>
          </cell>
          <cell r="D108" t="str">
            <v>descriptive</v>
          </cell>
          <cell r="E108" t="str">
            <v>On average, during the last two weeks, how many hours and minutes, not including naps, did you usually sleep during the night?</v>
          </cell>
        </row>
        <row r="109">
          <cell r="A109" t="str">
            <v>core_sleep_hh</v>
          </cell>
          <cell r="B109" t="str">
            <v>your_sleep_habits</v>
          </cell>
          <cell r="D109" t="str">
            <v>dropdown</v>
          </cell>
          <cell r="E109" t="str">
            <v>Hours</v>
          </cell>
          <cell r="F109" t="str">
            <v>0, 0 | 1, 1 | 2, 2 | 3, 3 | 4, 4 | 5, 5 | 6, 6 | 7, 7 | 8, 8 | 9, 9 | 10, 10 | 11, 11 | 12, 12 | 13, 13 | 14, 14 | 15, 15 | 16, 16 | 17, 17 | 18, 18 | 19, 19 | 20, 20</v>
          </cell>
          <cell r="G109" t="str">
            <v>WELL Score:Lifestyle Behaviors-Sleep</v>
          </cell>
        </row>
        <row r="110">
          <cell r="A110" t="str">
            <v>core_sleep_mm</v>
          </cell>
          <cell r="B110" t="str">
            <v>your_sleep_habits</v>
          </cell>
          <cell r="D110" t="str">
            <v>dropdown</v>
          </cell>
          <cell r="E110" t="str">
            <v>Minutes</v>
          </cell>
          <cell r="F110" t="str">
            <v>0, 0 | 15, 15 | 30, 30 | 45, 45</v>
          </cell>
          <cell r="G110" t="str">
            <v>WELL Score:Lifestyle Behaviors-Sleep</v>
          </cell>
        </row>
        <row r="111">
          <cell r="A111" t="str">
            <v>core_fallasleep_min</v>
          </cell>
          <cell r="B111" t="str">
            <v>your_sleep_habits</v>
          </cell>
          <cell r="D111" t="str">
            <v>radio</v>
          </cell>
          <cell r="E111" t="str">
            <v>On average, during the past two weeks, how many minutes, did it take you to fall asleep?</v>
          </cell>
          <cell r="F111" t="str">
            <v>1, &lt;span class="lang en"&gt;Less than 5 minutes &lt;/span&gt;&lt;span class="lang sp"&gt;Menos de 5 minutos &lt;/span&gt;&lt;span class="lang cn"&gt;少于5分钟 &lt;/span&gt;&lt;span class="lang tw"&gt;少於5分鐘&lt;/span&gt; | 2, &lt;span class="lang en"&gt;5-9 minutes &lt;/span&gt;&lt;span class="lang sp"&gt;5-9 minutos &lt;/span&gt;&lt;span class="lang cn"&gt;5-9 分钟 &lt;/span&gt;&lt;span class="lang tw"&gt;5-9 分鐘&lt;/span&gt; | 3, &lt;span class="lang en"&gt;10-14 minutes &lt;/span&gt;&lt;span class="lang sp"&gt;10-14 minutos  &lt;/span&gt;&lt;span class="lang cn"&gt;10-14 分钟 &lt;/span&gt;&lt;span class="lang tw"&gt;10-14 分鐘&lt;/span&gt; | 4, &lt;span class="lang en"&gt;15-29 minutes &lt;/span&gt;&lt;span class="lang sp"&gt;15-29 minutos &lt;/span&gt;&lt;span class="lang cn"&gt;15-29 分钟 &lt;/span&gt;&lt;span class="lang tw"&gt;15-29 分鐘&lt;/span&gt; | 5, &lt;span class="lang en"&gt;30-44 minutes &lt;/span&gt;&lt;span class="lang sp"&gt;30-44 minutos &lt;/span&gt;&lt;span class="lang cn"&gt;30-44 分钟 &lt;/span&gt;&lt;span class="lang tw"&gt;30-44 分鐘&lt;/span&gt; | 6, &lt;span class="lang en"&gt;45-59 minutes &lt;/span&gt;&lt;span class="lang sp"&gt;45-59 minutos &lt;/span&gt;&lt;span class="lang cn"&gt;45-59 分钟 &lt;/span&gt;&lt;span class="lang tw"&gt;45-59 分鐘&lt;/span&gt; | 7, &lt;span class="lang en"&gt;60 minutes or more &lt;/span&gt;&lt;span class="lang sp"&gt;60 minutos  o más&lt;/span&gt;&lt;span class="lang cn"&gt;60 分钟或更久 &lt;/span&gt;&lt;span class="lang tw"&gt;60 分鐘或更久&lt;/span&gt;</v>
          </cell>
          <cell r="G111" t="str">
            <v>WELL Score:Lifestyle Behaviors-Sleep</v>
          </cell>
        </row>
        <row r="112">
          <cell r="A112" t="str">
            <v>core_fallasleep</v>
          </cell>
          <cell r="B112" t="str">
            <v>your_sleep_habits</v>
          </cell>
          <cell r="C112" t="str">
            <v>In the past two weeks would you say you have…</v>
          </cell>
          <cell r="D112" t="str">
            <v>radio</v>
          </cell>
          <cell r="E112" t="str">
            <v>...had difficulty falling asleep?</v>
          </cell>
          <cell r="F112" t="str">
            <v>5, &lt;span class="lang en"&gt;Every night &lt;/span&gt;&lt;span class="lang sp"&gt;Cada noche &lt;/span&gt;&lt;span class="lang cn"&gt;每晚 &lt;/span&gt;&lt;span class="lang tw"&gt;每晚&lt;/span&gt; | 4, &lt;span class="lang en"&gt;Almost every night &lt;/span&gt;&lt;span class="lang sp"&gt;Casi cada noche  &lt;/span&gt;&lt;span class="lang cn"&gt;几乎每晚 &lt;/span&gt;&lt;span class="lang tw"&gt;幾乎每晚&lt;/span&gt; | 3, &lt;span class="lang en"&gt;A few nights a week &lt;/span&gt;&lt;span class="lang sp"&gt;Algunas noches a la semana &lt;/span&gt;&lt;span class="lang cn"&gt;一周几次 &lt;/span&gt;&lt;span class="lang tw"&gt;一周幾次&lt;/span&gt; | 2, &lt;span class="lang en"&gt;Rarely &lt;/span&gt;&lt;span class="lang sp"&gt;Raramente &lt;/span&gt;&lt;span class="lang cn"&gt;很少 &lt;/span&gt;&lt;span class="lang tw"&gt;很少&lt;/span&gt; | 1, &lt;span class="lang en"&gt;Never &lt;/span&gt;&lt;span class="lang sp"&gt;Nunca &lt;/span&gt;&lt;span class="lang cn"&gt;从來没有 &lt;/span&gt;&lt;span class="lang tw"&gt;從來沒有&lt;/span&gt;</v>
          </cell>
          <cell r="G112" t="str">
            <v>WELL Score:Lifestyle Behaviors-Sleep</v>
          </cell>
        </row>
        <row r="113">
          <cell r="A113" t="str">
            <v>core_wokeup</v>
          </cell>
          <cell r="B113" t="str">
            <v>your_sleep_habits</v>
          </cell>
          <cell r="D113" t="str">
            <v>radio</v>
          </cell>
          <cell r="E113" t="str">
            <v xml:space="preserve">...woken up during the night? </v>
          </cell>
          <cell r="F113" t="str">
            <v>5, &lt;span class="lang en"&gt;Every night &lt;/span&gt;&lt;span class="lang sp"&gt;Cada noche &lt;/span&gt;&lt;span class="lang cn"&gt;每晚 &lt;/span&gt;&lt;span class="lang tw"&gt;每晚&lt;/span&gt; | 4, &lt;span class="lang en"&gt;Almost every night &lt;/span&gt;&lt;span class="lang sp"&gt;Casi cada noche  &lt;/span&gt;&lt;span class="lang cn"&gt;几乎每晚 &lt;/span&gt;&lt;span class="lang tw"&gt;幾乎每晚&lt;/span&gt; | 3, &lt;span class="lang en"&gt;A few nights a week &lt;/span&gt;&lt;span class="lang sp"&gt;Algunas noches a la semana &lt;/span&gt;&lt;span class="lang cn"&gt;一周几次 &lt;/span&gt;&lt;span class="lang tw"&gt;一周幾次&lt;/span&gt; | 2, &lt;span class="lang en"&gt;Rarely &lt;/span&gt;&lt;span class="lang sp"&gt;Raramente &lt;/span&gt;&lt;span class="lang cn"&gt;很少 &lt;/span&gt;&lt;span class="lang tw"&gt;很少&lt;/span&gt; | 1, &lt;span class="lang en"&gt;Never &lt;/span&gt;&lt;span class="lang sp"&gt;Nunca &lt;/span&gt;&lt;span class="lang cn"&gt;从來没有 &lt;/span&gt;&lt;span class="lang tw"&gt;從來沒有&lt;/span&gt;</v>
          </cell>
          <cell r="G113" t="str">
            <v>WELL Score:Lifestyle Behaviors-Sleep</v>
          </cell>
        </row>
        <row r="114">
          <cell r="A114" t="str">
            <v>core_wokeup_early</v>
          </cell>
          <cell r="B114" t="str">
            <v>your_sleep_habits</v>
          </cell>
          <cell r="D114" t="str">
            <v>radio</v>
          </cell>
          <cell r="E114" t="str">
            <v>...woken up too early and could not get back to sleep?</v>
          </cell>
          <cell r="F114" t="str">
            <v>5, &lt;span class="lang en"&gt;Every night &lt;/span&gt;&lt;span class="lang sp"&gt;Cada noche &lt;/span&gt;&lt;span class="lang cn"&gt;每晚 &lt;/span&gt;&lt;span class="lang tw"&gt;每晚&lt;/span&gt; | 4, &lt;span class="lang en"&gt;Almost every night &lt;/span&gt;&lt;span class="lang sp"&gt;Casi cada noche  &lt;/span&gt;&lt;span class="lang cn"&gt;几乎每晚 &lt;/span&gt;&lt;span class="lang tw"&gt;幾乎每晚&lt;/span&gt; | 3, &lt;span class="lang en"&gt;A few nights a week &lt;/span&gt;&lt;span class="lang sp"&gt;Algunas noches a la semana &lt;/span&gt;&lt;span class="lang cn"&gt;一周几次 &lt;/span&gt;&lt;span class="lang tw"&gt;一周幾次&lt;/span&gt; | 2, &lt;span class="lang en"&gt;Rarely &lt;/span&gt;&lt;span class="lang sp"&gt;Raramente &lt;/span&gt;&lt;span class="lang cn"&gt;很少 &lt;/span&gt;&lt;span class="lang tw"&gt;很少&lt;/span&gt; | 1, &lt;span class="lang en"&gt;Never &lt;/span&gt;&lt;span class="lang sp"&gt;Nunca &lt;/span&gt;&lt;span class="lang cn"&gt;从來没有 &lt;/span&gt;&lt;span class="lang tw"&gt;從來沒有&lt;/span&gt;</v>
          </cell>
          <cell r="G114" t="str">
            <v>WELL Score:Lifestyle Behaviors-Sleep</v>
          </cell>
        </row>
        <row r="115">
          <cell r="A115" t="str">
            <v>core_wokeup_unrefresh</v>
          </cell>
          <cell r="B115" t="str">
            <v>your_sleep_habits</v>
          </cell>
          <cell r="D115" t="str">
            <v>radio</v>
          </cell>
          <cell r="E115" t="str">
            <v>...woken up feeling unrefreshed?</v>
          </cell>
          <cell r="F115" t="str">
            <v>5, &lt;span class="lang en"&gt;Every night &lt;/span&gt;&lt;span class="lang sp"&gt;Cada noche &lt;/span&gt;&lt;span class="lang cn"&gt;每晚 &lt;/span&gt;&lt;span class="lang tw"&gt;每晚&lt;/span&gt; | 4, &lt;span class="lang en"&gt;Almost every night &lt;/span&gt;&lt;span class="lang sp"&gt;Casi cada noche  &lt;/span&gt;&lt;span class="lang cn"&gt;几乎每晚 &lt;/span&gt;&lt;span class="lang tw"&gt;幾乎每晚&lt;/span&gt; | 3, &lt;span class="lang en"&gt;A few nights a week &lt;/span&gt;&lt;span class="lang sp"&gt;Algunas noches a la semana &lt;/span&gt;&lt;span class="lang cn"&gt;一周几次 &lt;/span&gt;&lt;span class="lang tw"&gt;一周幾次&lt;/span&gt; | 2, &lt;span class="lang en"&gt;Rarely &lt;/span&gt;&lt;span class="lang sp"&gt;Raramente &lt;/span&gt;&lt;span class="lang cn"&gt;很少 &lt;/span&gt;&lt;span class="lang tw"&gt;很少&lt;/span&gt; | 1, &lt;span class="lang en"&gt;Never &lt;/span&gt;&lt;span class="lang sp"&gt;Nunca &lt;/span&gt;&lt;span class="lang cn"&gt;从來没有 &lt;/span&gt;&lt;span class="lang tw"&gt;從來沒有&lt;/span&gt;</v>
          </cell>
          <cell r="G115" t="str">
            <v>WELL Score:Lifestyle Behaviors-Sleep</v>
          </cell>
        </row>
        <row r="116">
          <cell r="A116" t="str">
            <v>core_sleep_quality</v>
          </cell>
          <cell r="B116" t="str">
            <v>your_sleep_habits</v>
          </cell>
          <cell r="D116" t="str">
            <v>radio</v>
          </cell>
          <cell r="E116" t="str">
            <v>During the past two weeks, how would you rate your sleep quality overall?</v>
          </cell>
          <cell r="F116" t="str">
            <v>4, &lt;span class="lang en"&gt;Very good &lt;/span&gt;&lt;span class="lang sp"&gt;Muy buena &lt;/span&gt;&lt;span class="lang cn"&gt;很好 &lt;/span&gt;&lt;span class="lang tw"&gt;很好&lt;/span&gt; | 3, &lt;span class="lang en"&gt;Fairly good &lt;/span&gt;&lt;span class="lang sp"&gt;Bastante buena &lt;/span&gt;&lt;span class="lang cn"&gt;较好 &lt;/span&gt;&lt;span class="lang tw"&gt;較好&lt;/span&gt; | 2, &lt;span class="lang en"&gt;Fairly bad &lt;/span&gt;&lt;span class="lang sp"&gt;Bastante pobre &lt;/span&gt;&lt;span class="lang cn"&gt;较差 &lt;/span&gt;&lt;span class="lang tw"&gt;較差&lt;/span&gt; | 1, &lt;span class="lang en"&gt;Very bad &lt;/span&gt;&lt;span class="lang sp"&gt;Muy pobre &lt;/span&gt;&lt;span class="lang cn"&gt;很差 &lt;/span&gt;&lt;span class="lang tw"&gt;很差&lt;/span&gt;</v>
          </cell>
          <cell r="G116" t="str">
            <v>WELL Score:Lifestyle Behaviors-Sleep</v>
          </cell>
        </row>
        <row r="117">
          <cell r="A117" t="str">
            <v>core_vegatables_intro</v>
          </cell>
          <cell r="B117" t="str">
            <v>your_diet_old</v>
          </cell>
          <cell r="C117" t="str">
            <v>Think about the food you eat</v>
          </cell>
          <cell r="D117" t="str">
            <v>dropdown</v>
          </cell>
          <cell r="E117" t="str">
            <v>On average, during the past week, how many servings of vegetables did you eat per day
Examples of vegetables include:
-dark green vegetables such as broccoli, romaine, chard, lettuce, collard greens or spinach 
-orange colored vegetables such as sweet potatoes, pumpkin, winter squash, or carrots 
-legumes such as peas, beans, lentils, edamame, tofu, hummus, peanuts, and bean-containing burgers 
-other vegetables such as tomatoes, tomato juice, corn, eggplant, white potatoes or cabbage 
Do not include fried potatoes.  
A serving of vegetables is equal to:
-1 cup of raw vegetables
-2 cups of raw leafy vegetables
-1/2 cup of cooked or chopped vegetables
-1/2 cup of vegetable juice
-1/2 cup of legumes (peas, beans, lentils)
-2 tablespoons of hummus</v>
          </cell>
          <cell r="F117" t="str">
            <v>0, 0 | 1, 1 | 2, 2 | 3, 3 | 4, 4 | 5, 5 | 6, 6 | 7, 7 | 8, 8 | 9, 9 | 10, 10 or more</v>
          </cell>
          <cell r="G117" t="str">
            <v>WELL Score:Lifestyle Behaviors-OLD Diet</v>
          </cell>
        </row>
        <row r="118">
          <cell r="A118" t="str">
            <v>core_desserts_intro</v>
          </cell>
          <cell r="B118" t="str">
            <v>your_diet_old</v>
          </cell>
          <cell r="D118" t="str">
            <v>dropdown</v>
          </cell>
          <cell r="E118" t="str">
            <v>On average, during the past week, how many servings of desserts did you eat per day?
Examples of desserts include:
-cookies, cake, pie, brownies,-chocolate, other types of candy, 
-ice cream, frozen yogurt, popsicles
-sweet pastries, doughnuts, muffins, or pop-tarts-other types of dessert
Do not include sugar-free desserts.
A serving is equal to:
-1/8 slice of 8" round cake
-2 2" cookies-1 medium donut
-5" length or diameter pastry
-3 pieces of hard candy
-2 fun-size pieces of candy bars</v>
          </cell>
          <cell r="F118" t="str">
            <v>0, 0 | 1, 1 | 2, 2 | 3, 3 | 4, 4 | 5, 5 | 6, 6 | 7, 7 | 8, 8 | 9, 9 | 10, 10 or more</v>
          </cell>
          <cell r="G118" t="str">
            <v>WELL Score:Lifestyle Behaviors-OLD Diet</v>
          </cell>
        </row>
        <row r="119">
          <cell r="A119" t="str">
            <v>core_processed_intro</v>
          </cell>
          <cell r="B119" t="str">
            <v>your_diet_old</v>
          </cell>
          <cell r="D119" t="str">
            <v>dropdown</v>
          </cell>
          <cell r="E119" t="str">
            <v>On average, during the past week, how many servings of processed food like canned soup or pasta, frozen/packaged meals (TV dinners, etc.), chips, or crackers did you eat per day?
A serving is equal to:
-1/2 cup cooked pasta
-15 (1 oz) chips
-10 saltine crackers
-20 small pretzels</v>
          </cell>
          <cell r="F119" t="str">
            <v>0, 0 | 1, 1 | 2, 2 | 3, 3 | 4, 4 | 5, 5 | 6, 6 | 7, 7 | 8, 8 | 9, 9 | 10, 10 or more</v>
          </cell>
          <cell r="G119" t="str">
            <v>WELL Score:Lifestyle Behaviors-OLD Diet</v>
          </cell>
        </row>
        <row r="120">
          <cell r="A120" t="str">
            <v>core_fastfood_day</v>
          </cell>
          <cell r="B120" t="str">
            <v>your_diet_old</v>
          </cell>
          <cell r="D120" t="str">
            <v>dropdown</v>
          </cell>
          <cell r="E120" t="str">
            <v xml:space="preserve">How many days during the past week did you eat fast food? Include fast food meals eaten at work, at home, or at fast-food restaurants, carryout or drive through. Such as food you get at McDonald's, KFC, Panda Express, or Taco Bell. </v>
          </cell>
          <cell r="F120" t="str">
            <v>0, 0 | 1, 1 | 2, 2 | 3, 3 | 4, 4 | 5, 5 | 6, 6 | 7, 7</v>
          </cell>
          <cell r="G120" t="str">
            <v>WELL Score:Lifestyle Behaviors-OLD Diet</v>
          </cell>
        </row>
        <row r="121">
          <cell r="A121" t="str">
            <v>core_fastfood_freq</v>
          </cell>
          <cell r="B121" t="str">
            <v>your_diet_old</v>
          </cell>
          <cell r="D121" t="str">
            <v>dropdown</v>
          </cell>
          <cell r="E121" t="str">
            <v>On average, how many fast food meals did you eat per day?</v>
          </cell>
          <cell r="F121" t="str">
            <v>0, 0 | 1, 1 | 2, 2 | 3, 3 | 4, 4 | 5, 5 | 6, 6 | 7, More</v>
          </cell>
          <cell r="G121" t="str">
            <v>WELL Score:Lifestyle Behaviors-OLD Diet</v>
          </cell>
        </row>
        <row r="122">
          <cell r="A122" t="str">
            <v>core_sweet_drinks</v>
          </cell>
          <cell r="B122" t="str">
            <v>your_diet_old</v>
          </cell>
          <cell r="C122" t="str">
            <v>Drinks</v>
          </cell>
          <cell r="D122" t="str">
            <v>radio</v>
          </cell>
          <cell r="E122" t="str">
            <v xml:space="preserve">During the past week, how many cups, glasses, cans, or bottles of sugar sweetened drinks did you drink?
Examples of sugar sweetened drinks include:
-regular soda or pop that contains sugar (including when mixed with alcohol)
-sugar-sweetened fruit drinks (such as Kool -aid and lemonade) 
-sweet tea or sweet coffee-sports or energy drinks (such as Gatorade and Red Bull) 
Do not include diet soda, diet pop, 100% fruit juice, diet drinks, or artificially sweetened drinks.  </v>
          </cell>
          <cell r="F122" t="str">
            <v>1, None | 2, 1 cup per week | 3, 2-4 cups per week | 4, 5-6 cups per week | 5, 1 cup per day | 6, 2-3 cups per day | 7, 4-5 cups per days | 8, 6 or more cups per day</v>
          </cell>
          <cell r="G122" t="str">
            <v>WELL Score:Lifestyle Behaviors-OLD Diet</v>
          </cell>
        </row>
        <row r="123">
          <cell r="A123" t="str">
            <v>well_score_health</v>
          </cell>
          <cell r="B123" t="str">
            <v>well_score</v>
          </cell>
          <cell r="D123" t="str">
            <v>text</v>
          </cell>
          <cell r="E123" t="str">
            <v>WELL domain score: Physical Health</v>
          </cell>
        </row>
        <row r="124">
          <cell r="A124" t="str">
            <v>well_score_purpose</v>
          </cell>
          <cell r="B124" t="str">
            <v>well_score</v>
          </cell>
          <cell r="D124" t="str">
            <v>text</v>
          </cell>
          <cell r="E124" t="str">
            <v xml:space="preserve">WELL domain score: Purpose and Meaning </v>
          </cell>
        </row>
        <row r="125">
          <cell r="A125" t="str">
            <v>well_score_senseself</v>
          </cell>
          <cell r="B125" t="str">
            <v>well_score</v>
          </cell>
          <cell r="D125" t="str">
            <v>text</v>
          </cell>
          <cell r="E125" t="str">
            <v>WELL domain score: Sense of Self</v>
          </cell>
        </row>
        <row r="126">
          <cell r="A126" t="str">
            <v>well_score_emotion</v>
          </cell>
          <cell r="B126" t="str">
            <v>well_score</v>
          </cell>
          <cell r="D126" t="str">
            <v>text</v>
          </cell>
          <cell r="E126" t="str">
            <v>WELL domain score: Experience of Emotions (postive + negative)</v>
          </cell>
        </row>
        <row r="127">
          <cell r="A127" t="str">
            <v>well_score_emotion_pos</v>
          </cell>
          <cell r="B127" t="str">
            <v>well_score</v>
          </cell>
          <cell r="D127" t="str">
            <v>text</v>
          </cell>
          <cell r="E127" t="str">
            <v>WELL domain score: Experience of Emotions-positive</v>
          </cell>
        </row>
        <row r="128">
          <cell r="A128" t="str">
            <v>well_score_emotion_neg</v>
          </cell>
          <cell r="B128" t="str">
            <v>well_score</v>
          </cell>
          <cell r="D128" t="str">
            <v>text</v>
          </cell>
          <cell r="E128" t="str">
            <v>WELL domain score: Experience of Emotions-negative</v>
          </cell>
        </row>
        <row r="129">
          <cell r="A129" t="str">
            <v>well_score_stress</v>
          </cell>
          <cell r="B129" t="str">
            <v>well_score</v>
          </cell>
          <cell r="D129" t="str">
            <v>text</v>
          </cell>
          <cell r="E129" t="str">
            <v>WELL domain score: Stress and Resilience (Resilience + Stress)</v>
          </cell>
        </row>
        <row r="130">
          <cell r="A130" t="str">
            <v>well_score_stress_pos</v>
          </cell>
          <cell r="B130" t="str">
            <v>well_score</v>
          </cell>
          <cell r="D130" t="str">
            <v>text</v>
          </cell>
          <cell r="E130" t="str">
            <v>WELL domain score: Stress and Resilience-Resilience</v>
          </cell>
        </row>
        <row r="131">
          <cell r="A131" t="str">
            <v>well_score_stress_neg</v>
          </cell>
          <cell r="B131" t="str">
            <v>well_score</v>
          </cell>
          <cell r="D131" t="str">
            <v>text</v>
          </cell>
          <cell r="E131" t="str">
            <v>WELL domain score: Stress and Resilience-Stress</v>
          </cell>
        </row>
        <row r="132">
          <cell r="A132" t="str">
            <v>well_score_creativity</v>
          </cell>
          <cell r="B132" t="str">
            <v>well_score</v>
          </cell>
          <cell r="D132" t="str">
            <v>text</v>
          </cell>
          <cell r="E132" t="str">
            <v>WELL domain score: Exploration and Creativity</v>
          </cell>
        </row>
        <row r="133">
          <cell r="A133" t="str">
            <v>well_score_religion</v>
          </cell>
          <cell r="B133" t="str">
            <v>well_score</v>
          </cell>
          <cell r="D133" t="str">
            <v>text</v>
          </cell>
          <cell r="E133" t="str">
            <v>WELL domain score: Spirituality and Religion</v>
          </cell>
        </row>
        <row r="134">
          <cell r="A134" t="str">
            <v>well_score_financial</v>
          </cell>
          <cell r="B134" t="str">
            <v>well_score</v>
          </cell>
          <cell r="D134" t="str">
            <v>text</v>
          </cell>
          <cell r="E134" t="str">
            <v>WELL domain score: Financial Security</v>
          </cell>
        </row>
        <row r="135">
          <cell r="A135" t="str">
            <v>well_score_social</v>
          </cell>
          <cell r="B135" t="str">
            <v>well_score</v>
          </cell>
          <cell r="D135" t="str">
            <v>text</v>
          </cell>
          <cell r="E135" t="str">
            <v xml:space="preserve">WELL domain score: Social Connectedness </v>
          </cell>
        </row>
        <row r="136">
          <cell r="A136" t="str">
            <v>well_score_ls_pa</v>
          </cell>
          <cell r="B136" t="str">
            <v>well_score</v>
          </cell>
          <cell r="D136" t="str">
            <v>text</v>
          </cell>
          <cell r="E136" t="str">
            <v>WELL domain score: Lifestyle Behaviors-Physical Activity</v>
          </cell>
        </row>
        <row r="137">
          <cell r="A137" t="str">
            <v>well_score_ls_sleep</v>
          </cell>
          <cell r="B137" t="str">
            <v>well_score</v>
          </cell>
          <cell r="D137" t="str">
            <v>text</v>
          </cell>
          <cell r="E137" t="str">
            <v>WELL domain score: Lifestyle Behaviors-Sleep</v>
          </cell>
        </row>
        <row r="138">
          <cell r="A138" t="str">
            <v>well_score_diet</v>
          </cell>
          <cell r="B138" t="str">
            <v>well_score</v>
          </cell>
          <cell r="D138" t="str">
            <v>text</v>
          </cell>
          <cell r="E138" t="str">
            <v>WELL domain score: Lifestyle Behaviors-Diet</v>
          </cell>
        </row>
        <row r="139">
          <cell r="A139" t="str">
            <v>well_score_ls_diet_old</v>
          </cell>
          <cell r="B139" t="str">
            <v>well_score</v>
          </cell>
          <cell r="D139" t="str">
            <v>text</v>
          </cell>
          <cell r="E139" t="str">
            <v>WELL domain score: Lifestyle Behaviors-OLD Diet</v>
          </cell>
        </row>
        <row r="140">
          <cell r="A140" t="str">
            <v>well_score_ls_smoke</v>
          </cell>
          <cell r="B140" t="str">
            <v>well_score</v>
          </cell>
          <cell r="D140" t="str">
            <v>text</v>
          </cell>
          <cell r="E140" t="str">
            <v>WELL domain score: Lifestyle Behaviors-Smoking</v>
          </cell>
        </row>
        <row r="141">
          <cell r="A141" t="str">
            <v>well_score_ls_alchohol</v>
          </cell>
          <cell r="B141" t="str">
            <v>well_score</v>
          </cell>
          <cell r="D141" t="str">
            <v>text</v>
          </cell>
          <cell r="E141" t="str">
            <v>WELL domain score: Lifestyle Behaviors-Alcohol</v>
          </cell>
        </row>
        <row r="142">
          <cell r="A142" t="str">
            <v>well_score_ls</v>
          </cell>
          <cell r="B142" t="str">
            <v>well_score</v>
          </cell>
          <cell r="D142" t="str">
            <v>text</v>
          </cell>
          <cell r="E142" t="str">
            <v>WELL domain score: Lifestyle Behaviors</v>
          </cell>
        </row>
        <row r="143">
          <cell r="A143" t="str">
            <v>well_score</v>
          </cell>
          <cell r="B143" t="str">
            <v>well_score</v>
          </cell>
          <cell r="D143" t="str">
            <v>text</v>
          </cell>
          <cell r="E143" t="str">
            <v>WELL domain score: sum of scores from the ten domains above</v>
          </cell>
        </row>
        <row r="144">
          <cell r="A144" t="str">
            <v>well_score_long</v>
          </cell>
          <cell r="B144" t="str">
            <v>well_score</v>
          </cell>
          <cell r="D144" t="str">
            <v>text</v>
          </cell>
          <cell r="E144" t="str">
            <v>long well score sum</v>
          </cell>
        </row>
      </sheetData>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tabSelected="1" topLeftCell="B1" zoomScale="85" zoomScaleNormal="85" workbookViewId="0">
      <selection activeCell="H21" sqref="H21"/>
    </sheetView>
  </sheetViews>
  <sheetFormatPr defaultRowHeight="15" x14ac:dyDescent="0.25"/>
  <cols>
    <col min="1" max="1" width="36.85546875" customWidth="1"/>
    <col min="2" max="2" width="15.28515625" customWidth="1"/>
    <col min="3" max="3" width="20.85546875" style="69" customWidth="1"/>
    <col min="4" max="4" width="12.5703125" customWidth="1"/>
    <col min="5" max="5" width="12.42578125" customWidth="1"/>
    <col min="6" max="6" width="16.7109375" customWidth="1"/>
    <col min="7" max="7" width="31.140625" customWidth="1"/>
    <col min="8" max="8" width="34.85546875" style="3" customWidth="1"/>
    <col min="9" max="9" width="34.42578125" customWidth="1"/>
    <col min="10" max="10" width="14.28515625" style="3" customWidth="1"/>
    <col min="11" max="11" width="13.140625" customWidth="1"/>
  </cols>
  <sheetData>
    <row r="1" spans="1:11" ht="42" customHeight="1" x14ac:dyDescent="0.25">
      <c r="A1" s="64" t="s">
        <v>91</v>
      </c>
      <c r="B1" s="1" t="s">
        <v>87</v>
      </c>
      <c r="C1" s="67" t="s">
        <v>100</v>
      </c>
      <c r="D1" s="1" t="s">
        <v>92</v>
      </c>
      <c r="E1" s="1" t="s">
        <v>93</v>
      </c>
      <c r="F1" s="1" t="s">
        <v>85</v>
      </c>
      <c r="G1" s="1" t="s">
        <v>86</v>
      </c>
      <c r="H1" s="1" t="s">
        <v>88</v>
      </c>
      <c r="I1" s="2" t="s">
        <v>84</v>
      </c>
      <c r="J1" s="2" t="s">
        <v>90</v>
      </c>
      <c r="K1" s="2" t="s">
        <v>89</v>
      </c>
    </row>
    <row r="2" spans="1:11" x14ac:dyDescent="0.25">
      <c r="B2" s="3" t="s">
        <v>73</v>
      </c>
      <c r="C2" s="68" t="s">
        <v>101</v>
      </c>
      <c r="D2" s="3">
        <v>3</v>
      </c>
      <c r="E2" s="3">
        <v>0.746</v>
      </c>
      <c r="F2" t="str">
        <f>VLOOKUP(D2,Theory_Domain!A:H,5)</f>
        <v>core_hopeless</v>
      </c>
      <c r="G2" t="str">
        <f>VLOOKUP(D2,Theory_Domain!A:H,2,FALSE)</f>
        <v>Experience of Emotions-negative</v>
      </c>
      <c r="H2" s="65">
        <f>VLOOKUP(D2,Theory_Domain!A:H,8,FALSE)</f>
        <v>0</v>
      </c>
      <c r="I2" t="str">
        <f>VLOOKUP(D2,Theory_Domain!A:H,6,FALSE)</f>
        <v>…disheartened?</v>
      </c>
      <c r="J2" s="3">
        <v>5</v>
      </c>
      <c r="K2" t="str">
        <f>VLOOKUP(D2,Theory_Domain!A:H,7,FALSE)</f>
        <v xml:space="preserve">5, Very often | 4, Fairly often | 3, Sometimes | 2, Almost never | 1, Never </v>
      </c>
    </row>
    <row r="3" spans="1:11" x14ac:dyDescent="0.25">
      <c r="B3" s="3" t="s">
        <v>73</v>
      </c>
      <c r="C3" s="68" t="s">
        <v>101</v>
      </c>
      <c r="D3" s="3">
        <v>5</v>
      </c>
      <c r="E3" s="3">
        <v>0.73499999999999999</v>
      </c>
      <c r="F3" t="str">
        <f>VLOOKUP(D3,Theory_Domain!A:H,5)</f>
        <v>core_worried</v>
      </c>
      <c r="G3" t="str">
        <f>VLOOKUP(D3,Theory_Domain!A:H,2,FALSE)</f>
        <v>Experience of Emotions-negative</v>
      </c>
      <c r="H3" s="65">
        <f>VLOOKUP(D3,Theory_Domain!A:H,8,FALSE)</f>
        <v>0</v>
      </c>
      <c r="I3" t="str">
        <f>VLOOKUP(D3,Theory_Domain!A:H,6,FALSE)</f>
        <v xml:space="preserve">...worried? </v>
      </c>
      <c r="J3" s="3">
        <v>5</v>
      </c>
      <c r="K3" t="str">
        <f>VLOOKUP(D3,Theory_Domain!A:H,7,FALSE)</f>
        <v xml:space="preserve">5, Very often | 4, Fairly often | 3, Sometimes | 2, Almost never | 1, Never </v>
      </c>
    </row>
    <row r="4" spans="1:11" x14ac:dyDescent="0.25">
      <c r="B4" s="3" t="s">
        <v>73</v>
      </c>
      <c r="C4" s="68" t="s">
        <v>101</v>
      </c>
      <c r="D4" s="3">
        <v>4</v>
      </c>
      <c r="E4" s="3">
        <v>0.72199999999999998</v>
      </c>
      <c r="F4" t="str">
        <f>VLOOKUP(D4,Theory_Domain!A:H,5)</f>
        <v>core_sad</v>
      </c>
      <c r="G4" t="str">
        <f>VLOOKUP(D4,Theory_Domain!A:H,2,FALSE)</f>
        <v>Experience of Emotions-negative</v>
      </c>
      <c r="H4" s="65">
        <f>VLOOKUP(D4,Theory_Domain!A:H,8,FALSE)</f>
        <v>0</v>
      </c>
      <c r="I4" t="str">
        <f>VLOOKUP(D4,Theory_Domain!A:H,6,FALSE)</f>
        <v xml:space="preserve">...sad? </v>
      </c>
      <c r="J4" s="3">
        <v>5</v>
      </c>
      <c r="K4" t="str">
        <f>VLOOKUP(D4,Theory_Domain!A:H,7,FALSE)</f>
        <v xml:space="preserve">5, Very often | 4, Fairly often | 3, Sometimes | 2, Almost never | 1, Never </v>
      </c>
    </row>
    <row r="5" spans="1:11" x14ac:dyDescent="0.25">
      <c r="B5" s="3" t="s">
        <v>73</v>
      </c>
      <c r="C5" s="68" t="s">
        <v>101</v>
      </c>
      <c r="D5" s="3">
        <v>32</v>
      </c>
      <c r="E5" s="3">
        <v>0.61799999999999999</v>
      </c>
      <c r="F5" t="str">
        <f>VLOOKUP(D5,Theory_Domain!A:H,5)</f>
        <v>core_left_out</v>
      </c>
      <c r="G5" t="str">
        <f>VLOOKUP(D5,Theory_Domain!A:H,2,FALSE)</f>
        <v>Social Connectedness</v>
      </c>
      <c r="H5" s="65">
        <f>VLOOKUP(D5,Theory_Domain!A:H,8,FALSE)</f>
        <v>0</v>
      </c>
      <c r="I5" t="str">
        <f>VLOOKUP(D5,Theory_Domain!A:H,6,FALSE)</f>
        <v xml:space="preserve">...left out? </v>
      </c>
      <c r="J5" s="3">
        <v>5</v>
      </c>
      <c r="K5" t="str">
        <f>VLOOKUP(D5,Theory_Domain!A:H,7,FALSE)</f>
        <v xml:space="preserve">5, Very often | 4, Fairly often | 3, Sometimes | 2, Almost never | 1, Never </v>
      </c>
    </row>
    <row r="6" spans="1:11" x14ac:dyDescent="0.25">
      <c r="B6" s="3" t="s">
        <v>73</v>
      </c>
      <c r="C6" s="68" t="s">
        <v>101</v>
      </c>
      <c r="D6" s="3">
        <v>53</v>
      </c>
      <c r="E6" s="3">
        <v>0.59899999999999998</v>
      </c>
      <c r="F6" t="str">
        <f>VLOOKUP(D6,Theory_Domain!A:H,5)</f>
        <v>core_overwhelm_difficult</v>
      </c>
      <c r="G6" t="str">
        <f>VLOOKUP(D6,Theory_Domain!A:H,2,FALSE)</f>
        <v>Stress and Resilience-Stress</v>
      </c>
      <c r="H6" s="65">
        <f>VLOOKUP(D6,Theory_Domain!A:H,8,FALSE)</f>
        <v>0</v>
      </c>
      <c r="I6" t="str">
        <f>VLOOKUP(D6,Theory_Domain!A:H,6,FALSE)</f>
        <v xml:space="preserve">...overwhelmed by difficulties in your life? </v>
      </c>
      <c r="J6" s="3">
        <v>5</v>
      </c>
      <c r="K6" t="str">
        <f>VLOOKUP(D6,Theory_Domain!A:H,7,FALSE)</f>
        <v xml:space="preserve">5, Very often | 4, Fairly often | 3, Sometimes | 2, Almost never | 1, Never </v>
      </c>
    </row>
    <row r="7" spans="1:11" x14ac:dyDescent="0.25">
      <c r="B7" s="3" t="s">
        <v>73</v>
      </c>
      <c r="C7" s="68" t="s">
        <v>101</v>
      </c>
      <c r="D7" s="3">
        <v>51</v>
      </c>
      <c r="E7" s="3">
        <v>0.46100000000000002</v>
      </c>
      <c r="F7" t="str">
        <f>VLOOKUP(D7,Theory_Domain!A:H,5)</f>
        <v>core_important_energy</v>
      </c>
      <c r="G7" t="str">
        <f>VLOOKUP(D7,Theory_Domain!A:H,2,FALSE)</f>
        <v>Stress and Resilience-Stress</v>
      </c>
      <c r="H7" s="65">
        <f>VLOOKUP(D7,Theory_Domain!A:H,8,FALSE)</f>
        <v>0</v>
      </c>
      <c r="I7" t="str">
        <f>VLOOKUP(D7,Theory_Domain!A:H,6,FALSE)</f>
        <v>...that you were NOT able to give enough energy to the important things in your life</v>
      </c>
      <c r="J7" s="3">
        <v>5</v>
      </c>
      <c r="K7" t="str">
        <f>VLOOKUP(D7,Theory_Domain!A:H,7,FALSE)</f>
        <v xml:space="preserve">5, Very often | 4, Fairly often | 3, Sometimes | 2, Almost never | 1, Never </v>
      </c>
    </row>
    <row r="8" spans="1:11" x14ac:dyDescent="0.25">
      <c r="B8" s="3"/>
      <c r="D8" s="3"/>
      <c r="E8" s="3"/>
    </row>
    <row r="9" spans="1:11" x14ac:dyDescent="0.25">
      <c r="B9" s="3" t="s">
        <v>46</v>
      </c>
      <c r="C9" s="69" t="s">
        <v>104</v>
      </c>
      <c r="D9" s="3">
        <v>7</v>
      </c>
      <c r="E9" s="3">
        <v>0.66300000000000003</v>
      </c>
      <c r="F9" t="str">
        <f>VLOOKUP(D9,Theory_Domain!A:H,5)</f>
        <v>core_content</v>
      </c>
      <c r="G9" t="str">
        <f>VLOOKUP(D9,Theory_Domain!A:H,2,FALSE)</f>
        <v>Experience of Emotions-positive</v>
      </c>
      <c r="H9" s="3">
        <f>VLOOKUP(D9,Theory_Domain!A:H,8,FALSE)</f>
        <v>1</v>
      </c>
      <c r="I9" t="str">
        <f>VLOOKUP(D9,Theory_Domain!A:H,6,FALSE)</f>
        <v xml:space="preserve">...content? </v>
      </c>
      <c r="J9" s="3">
        <v>5</v>
      </c>
      <c r="K9" t="str">
        <f>VLOOKUP(D9,Theory_Domain!A:H,7,FALSE)</f>
        <v xml:space="preserve">5, Very often | 4, Fairly often | 3, Sometimes | 2, Almost never | 1, Never </v>
      </c>
    </row>
    <row r="10" spans="1:11" x14ac:dyDescent="0.25">
      <c r="B10" s="3" t="s">
        <v>46</v>
      </c>
      <c r="C10" s="69" t="s">
        <v>104</v>
      </c>
      <c r="D10" s="3">
        <v>9</v>
      </c>
      <c r="E10" s="3">
        <v>0.63800000000000001</v>
      </c>
      <c r="F10" t="str">
        <f>VLOOKUP(D10,Theory_Domain!A:H,5)</f>
        <v>core_happy</v>
      </c>
      <c r="G10" t="str">
        <f>VLOOKUP(D10,Theory_Domain!A:H,2,FALSE)</f>
        <v>Experience of Emotions-positive</v>
      </c>
      <c r="H10" s="3">
        <f>VLOOKUP(D10,Theory_Domain!A:H,8,FALSE)</f>
        <v>1</v>
      </c>
      <c r="I10" t="str">
        <f>VLOOKUP(D10,Theory_Domain!A:H,6,FALSE)</f>
        <v xml:space="preserve">...happy? </v>
      </c>
      <c r="J10" s="3">
        <v>5</v>
      </c>
      <c r="K10" t="str">
        <f>VLOOKUP(D10,Theory_Domain!A:H,7,FALSE)</f>
        <v xml:space="preserve">5, Very often | 4, Fairly often | 3, Sometimes | 2, Almost never | 1, Never </v>
      </c>
    </row>
    <row r="11" spans="1:11" x14ac:dyDescent="0.25">
      <c r="B11" s="3" t="s">
        <v>46</v>
      </c>
      <c r="C11" s="69" t="s">
        <v>104</v>
      </c>
      <c r="D11" s="3">
        <v>11</v>
      </c>
      <c r="E11" s="3">
        <v>0.65500000000000003</v>
      </c>
      <c r="F11" t="str">
        <f>VLOOKUP(D11,Theory_Domain!A:H,5)</f>
        <v>core_secure</v>
      </c>
      <c r="G11" t="str">
        <f>VLOOKUP(D11,Theory_Domain!A:H,2,FALSE)</f>
        <v>Experience of Emotions-positive</v>
      </c>
      <c r="H11" s="3">
        <f>VLOOKUP(D11,Theory_Domain!A:H,8,FALSE)</f>
        <v>1</v>
      </c>
      <c r="I11" t="str">
        <f>VLOOKUP(D11,Theory_Domain!A:H,6,FALSE)</f>
        <v>...secure?</v>
      </c>
      <c r="J11" s="3">
        <v>5</v>
      </c>
      <c r="K11" t="str">
        <f>VLOOKUP(D11,Theory_Domain!A:H,7,FALSE)</f>
        <v xml:space="preserve">5, Very often | 4, Fairly often | 3, Sometimes | 2, Almost never | 1, Never </v>
      </c>
    </row>
    <row r="12" spans="1:11" x14ac:dyDescent="0.25">
      <c r="B12" s="3"/>
      <c r="D12" s="3"/>
      <c r="E12" s="3"/>
    </row>
    <row r="13" spans="1:11" x14ac:dyDescent="0.25">
      <c r="B13" s="3" t="s">
        <v>42</v>
      </c>
      <c r="C13" s="69" t="s">
        <v>105</v>
      </c>
      <c r="D13" s="3">
        <v>12</v>
      </c>
      <c r="E13" s="3">
        <v>0.63600000000000001</v>
      </c>
      <c r="F13" t="str">
        <f>VLOOKUP(D13,Theory_Domain!A:H,5)</f>
        <v>core_engage_oppo</v>
      </c>
      <c r="G13" t="str">
        <f>VLOOKUP(D13,Theory_Domain!A:H,2,FALSE)</f>
        <v>Exploration and Creativity</v>
      </c>
      <c r="H13" s="3">
        <f>VLOOKUP(D13,Theory_Domain!A:H,8,FALSE)</f>
        <v>1</v>
      </c>
      <c r="I13" t="str">
        <f>VLOOKUP(D13,Theory_Domain!A:H,6,FALSE)</f>
        <v>How often do you engage with opportunities to challenge yourself and grow as a person?</v>
      </c>
      <c r="J13" s="3">
        <v>5</v>
      </c>
      <c r="K13" t="str">
        <f>VLOOKUP(D13,Theory_Domain!A:H,7,FALSE)</f>
        <v xml:space="preserve">5, Very often | 4, Fairly often | 3, Sometimes | 2, Almost never | 1, Never </v>
      </c>
    </row>
    <row r="14" spans="1:11" x14ac:dyDescent="0.25">
      <c r="B14" s="3" t="s">
        <v>42</v>
      </c>
      <c r="C14" s="69" t="s">
        <v>105</v>
      </c>
      <c r="D14" s="3">
        <v>19</v>
      </c>
      <c r="E14" s="3">
        <v>0.84199999999999997</v>
      </c>
      <c r="F14" t="str">
        <f>VLOOKUP(D14,Theory_Domain!A:H,5)</f>
        <v>core_contribute_alive</v>
      </c>
      <c r="G14" t="str">
        <f>VLOOKUP(D14,Theory_Domain!A:H,2,FALSE)</f>
        <v>Purpose and Meaning</v>
      </c>
      <c r="H14" s="3">
        <f>VLOOKUP(D14,Theory_Domain!A:H,8,FALSE)</f>
        <v>1</v>
      </c>
      <c r="I14" t="str">
        <f>VLOOKUP(D14,Theory_Domain!A:H,6,FALSE)</f>
        <v>How often does your daily life include experiences that give your life purpose?</v>
      </c>
      <c r="J14" s="3">
        <v>5</v>
      </c>
      <c r="K14" t="str">
        <f>VLOOKUP(D14,Theory_Domain!A:H,7,FALSE)</f>
        <v xml:space="preserve">5, Very often | 4, Fairly often | 3, Sometimes | 2, Almost never | 1, Never </v>
      </c>
    </row>
    <row r="15" spans="1:11" x14ac:dyDescent="0.25">
      <c r="B15" s="3" t="s">
        <v>42</v>
      </c>
      <c r="C15" s="69" t="s">
        <v>105</v>
      </c>
      <c r="D15" s="3">
        <v>20</v>
      </c>
      <c r="E15" s="3">
        <v>0.57799999999999996</v>
      </c>
      <c r="F15" t="str">
        <f>VLOOKUP(D15,Theory_Domain!A:H,5)</f>
        <v>core_contribute_doing</v>
      </c>
      <c r="G15" t="str">
        <f>VLOOKUP(D15,Theory_Domain!A:H,2,FALSE)</f>
        <v>Purpose and Meaning</v>
      </c>
      <c r="H15" s="3">
        <f>VLOOKUP(D15,Theory_Domain!A:H,8,FALSE)</f>
        <v>1</v>
      </c>
      <c r="I15" t="str">
        <f>VLOOKUP(D15,Theory_Domain!A:H,6,FALSE)</f>
        <v>How often does your daily life include experiences that give your life meaning?</v>
      </c>
      <c r="J15" s="3">
        <v>5</v>
      </c>
      <c r="K15" t="str">
        <f>VLOOKUP(D15,Theory_Domain!A:H,7,FALSE)</f>
        <v xml:space="preserve">5, Very often | 4, Fairly often | 3, Sometimes | 2, Almost never | 1, Never </v>
      </c>
    </row>
    <row r="16" spans="1:11" x14ac:dyDescent="0.25">
      <c r="B16" s="3"/>
      <c r="D16" s="3"/>
      <c r="E16" s="3"/>
    </row>
    <row r="17" spans="2:11" x14ac:dyDescent="0.25">
      <c r="B17" s="3" t="s">
        <v>38</v>
      </c>
      <c r="C17" s="69" t="s">
        <v>106</v>
      </c>
      <c r="D17" s="3">
        <v>13</v>
      </c>
      <c r="E17" s="3">
        <v>1</v>
      </c>
      <c r="F17" t="str">
        <f>VLOOKUP(D17,Theory_Domain!A:H,5)</f>
        <v>core_money_needs</v>
      </c>
      <c r="G17" t="str">
        <f>VLOOKUP(D17,Theory_Domain!A:H,2,FALSE)</f>
        <v>Financial Security</v>
      </c>
      <c r="H17" s="3">
        <f>VLOOKUP(D17,Theory_Domain!A:H,8,FALSE)</f>
        <v>1</v>
      </c>
      <c r="I17" t="str">
        <f>VLOOKUP(D17,Theory_Domain!A:H,6,FALSE)</f>
        <v>During the last year, how often have you had enough money to meet your needs?</v>
      </c>
      <c r="J17" s="3">
        <v>6</v>
      </c>
      <c r="K17" t="str">
        <f>VLOOKUP(D17,Theory_Domain!A:H,7,FALSE)</f>
        <v>6, All of the time | 5, Most of the time | 4, More than half of the time | 3, Less than half of the time | 2, Some of the time | 1, None of the time</v>
      </c>
    </row>
    <row r="18" spans="2:11" x14ac:dyDescent="0.25">
      <c r="B18" s="3"/>
      <c r="D18" s="3"/>
      <c r="E18" s="3"/>
    </row>
    <row r="19" spans="2:11" x14ac:dyDescent="0.25">
      <c r="B19" s="3" t="s">
        <v>30</v>
      </c>
      <c r="C19" s="69" t="s">
        <v>107</v>
      </c>
      <c r="D19" s="3">
        <v>15</v>
      </c>
      <c r="E19" s="3">
        <v>0.55800000000000005</v>
      </c>
      <c r="F19" t="str">
        <f>VLOOKUP(D19,Theory_Domain!A:H,5)</f>
        <v>core_fitness_level</v>
      </c>
      <c r="G19" t="str">
        <f>VLOOKUP(D19,Theory_Domain!A:H,2,FALSE)</f>
        <v>Physical Health</v>
      </c>
      <c r="H19" s="3">
        <f>VLOOKUP(D19,Theory_Domain!A:H,8,FALSE)</f>
        <v>1</v>
      </c>
      <c r="I19" t="str">
        <f>VLOOKUP(D19,Theory_Domain!A:H,6,FALSE)</f>
        <v>How would you describe your current level of physical fitness?</v>
      </c>
      <c r="J19" s="66">
        <v>6</v>
      </c>
      <c r="K19" t="str">
        <f>VLOOKUP(D19,Theory_Domain!A:H,7,FALSE)</f>
        <v xml:space="preserve">6, Excellent | 5, Very good | 4, Good | 3, Fair | 2, Poor | 1, Very poor </v>
      </c>
    </row>
    <row r="20" spans="2:11" x14ac:dyDescent="0.25">
      <c r="B20" s="3" t="s">
        <v>30</v>
      </c>
      <c r="C20" s="69" t="s">
        <v>107</v>
      </c>
      <c r="D20" s="3">
        <v>18</v>
      </c>
      <c r="E20" s="3">
        <v>0.59199999999999997</v>
      </c>
      <c r="F20" t="str">
        <f>VLOOKUP(D20,Theory_Domain!A:H,5)</f>
        <v>core_physical_illness</v>
      </c>
      <c r="G20" t="str">
        <f>VLOOKUP(D20,Theory_Domain!A:H,2,FALSE)</f>
        <v>Physical Health</v>
      </c>
      <c r="H20" s="3">
        <f>VLOOKUP(D20,Theory_Domain!A:H,8,FALSE)</f>
        <v>1</v>
      </c>
      <c r="I20" t="str">
        <f>VLOOKUP(D20,Theory_Domain!A:H,6,FALSE)</f>
        <v xml:space="preserve">How well does your body seem to resist physical illness? </v>
      </c>
      <c r="J20" s="3">
        <v>5</v>
      </c>
      <c r="K20" t="str">
        <f>VLOOKUP(D20,Theory_Domain!A:H,7,FALSE)</f>
        <v>5, Extremely well | 4, Very well | 3, Moderately well | 2, A little well | 1, Not at all well</v>
      </c>
    </row>
    <row r="21" spans="2:11" x14ac:dyDescent="0.25">
      <c r="B21" s="3" t="s">
        <v>30</v>
      </c>
      <c r="C21" s="69" t="s">
        <v>107</v>
      </c>
      <c r="D21" s="3">
        <v>42</v>
      </c>
      <c r="E21" s="3">
        <v>0.71199999999999997</v>
      </c>
      <c r="F21" t="str">
        <f>VLOOKUP(D21,Theory_Domain!A:H,5)</f>
        <v>core_deal_whatever</v>
      </c>
      <c r="G21" t="str">
        <f>VLOOKUP(D21,Theory_Domain!A:H,2,FALSE)</f>
        <v>Stress and Resilience-Resilience</v>
      </c>
      <c r="H21" s="3">
        <f>VLOOKUP(D21,Theory_Domain!A:H,8,FALSE)</f>
        <v>1</v>
      </c>
      <c r="I21" t="str">
        <f>VLOOKUP(D21,Theory_Domain!A:H,6,FALSE)</f>
        <v xml:space="preserve">...deal with whatever comes your way? </v>
      </c>
      <c r="J21" s="3">
        <v>5</v>
      </c>
      <c r="K21" t="str">
        <f>VLOOKUP(D21,Theory_Domain!A:H,7,FALSE)</f>
        <v>5, Extremely confident | 4, Very confident | 3, Moderately confident | 2, Slightly confident  | 1, Not at all confident</v>
      </c>
    </row>
    <row r="22" spans="2:11" x14ac:dyDescent="0.25">
      <c r="B22" s="3" t="s">
        <v>30</v>
      </c>
      <c r="C22" s="69" t="s">
        <v>107</v>
      </c>
      <c r="D22" s="3">
        <v>46</v>
      </c>
      <c r="E22" s="3">
        <v>0.67800000000000005</v>
      </c>
      <c r="F22" t="str">
        <f>VLOOKUP(D22,Theory_Domain!A:H,5)</f>
        <v>core_overcome_obstacles</v>
      </c>
      <c r="G22" t="str">
        <f>VLOOKUP(D22,Theory_Domain!A:H,2,FALSE)</f>
        <v>Stress and Resilience-Resilience</v>
      </c>
      <c r="H22" s="3">
        <f>VLOOKUP(D22,Theory_Domain!A:H,8,FALSE)</f>
        <v>1</v>
      </c>
      <c r="I22" t="str">
        <f>VLOOKUP(D22,Theory_Domain!A:H,6,FALSE)</f>
        <v xml:space="preserve">...overcome obstacles </v>
      </c>
      <c r="J22" s="3">
        <v>5</v>
      </c>
      <c r="K22" t="str">
        <f>VLOOKUP(D22,Theory_Domain!A:H,7,FALSE)</f>
        <v>5, Extremely confident | 4, Very confident | 3, Moderately confident | 2, Slightly confident  | 1, Not at all confident</v>
      </c>
    </row>
    <row r="23" spans="2:11" x14ac:dyDescent="0.25">
      <c r="B23" s="3"/>
      <c r="D23" s="3"/>
      <c r="E23" s="3"/>
    </row>
    <row r="24" spans="2:11" x14ac:dyDescent="0.25">
      <c r="B24" s="3" t="s">
        <v>24</v>
      </c>
      <c r="C24" s="69" t="s">
        <v>102</v>
      </c>
      <c r="D24" s="3">
        <v>21</v>
      </c>
      <c r="E24" s="3">
        <v>0.8</v>
      </c>
      <c r="F24" t="str">
        <f>VLOOKUP(D24,Theory_Domain!A:H,5)</f>
        <v>core_accepting_yourself</v>
      </c>
      <c r="G24" t="str">
        <f>VLOOKUP(D24,Theory_Domain!A:H,2,FALSE)</f>
        <v>Sense of Self</v>
      </c>
      <c r="H24" s="3">
        <f>VLOOKUP(D24,Theory_Domain!A:H,8,FALSE)</f>
        <v>1</v>
      </c>
      <c r="I24" t="str">
        <f>VLOOKUP(D24,Theory_Domain!A:H,6,FALSE)</f>
        <v>...accepting of yourself?</v>
      </c>
      <c r="J24" s="3">
        <v>5</v>
      </c>
      <c r="K24" t="str">
        <f>VLOOKUP(D24,Theory_Domain!A:H,7,FALSE)</f>
        <v xml:space="preserve">5, Very often | 4, Fairly often | 3, Sometimes | 2, Almost never | 1, Never </v>
      </c>
    </row>
    <row r="25" spans="2:11" x14ac:dyDescent="0.25">
      <c r="B25" s="3" t="s">
        <v>24</v>
      </c>
      <c r="C25" s="69" t="s">
        <v>102</v>
      </c>
      <c r="D25" s="3">
        <v>24</v>
      </c>
      <c r="E25" s="3">
        <v>0.8</v>
      </c>
      <c r="F25" t="str">
        <f>VLOOKUP(D25,Theory_Domain!A:H,5)</f>
        <v>core_satisfied_yourself</v>
      </c>
      <c r="G25" t="str">
        <f>VLOOKUP(D25,Theory_Domain!A:H,2,FALSE)</f>
        <v>Sense of Self</v>
      </c>
      <c r="H25" s="3">
        <f>VLOOKUP(D25,Theory_Domain!A:H,8,FALSE)</f>
        <v>1</v>
      </c>
      <c r="I25" t="str">
        <f>VLOOKUP(D25,Theory_Domain!A:H,6,FALSE)</f>
        <v xml:space="preserve">...satisfied with yourself? </v>
      </c>
      <c r="J25" s="3">
        <v>5</v>
      </c>
      <c r="K25" t="str">
        <f>VLOOKUP(D25,Theory_Domain!A:H,7,FALSE)</f>
        <v xml:space="preserve">5, Very often | 4, Fairly often | 3, Sometimes | 2, Almost never | 1, Never </v>
      </c>
    </row>
    <row r="26" spans="2:11" x14ac:dyDescent="0.25">
      <c r="B26" s="3"/>
      <c r="D26" s="3"/>
      <c r="E26" s="3"/>
    </row>
    <row r="27" spans="2:11" x14ac:dyDescent="0.25">
      <c r="B27" s="3" t="s">
        <v>16</v>
      </c>
      <c r="C27" s="69" t="s">
        <v>103</v>
      </c>
      <c r="D27" s="3">
        <v>34</v>
      </c>
      <c r="E27" s="3">
        <v>0.82099999999999995</v>
      </c>
      <c r="F27" t="str">
        <f>VLOOKUP(D27,Theory_Domain!A:H,5)</f>
        <v>core_people_close</v>
      </c>
      <c r="G27" t="str">
        <f>VLOOKUP(D27,Theory_Domain!A:H,2,FALSE)</f>
        <v>Social Connectedness</v>
      </c>
      <c r="H27" s="3">
        <f>VLOOKUP(D27,Theory_Domain!A:H,8,FALSE)</f>
        <v>1</v>
      </c>
      <c r="I27" t="str">
        <f>VLOOKUP(D27,Theory_Domain!A:H,6,FALSE)</f>
        <v>…that there were people you felt close to?</v>
      </c>
      <c r="J27" s="3">
        <v>5</v>
      </c>
      <c r="K27" t="str">
        <f>VLOOKUP(D27,Theory_Domain!A:H,7,FALSE)</f>
        <v xml:space="preserve">5, Very often | 4, Fairly often | 3, Sometimes | 2, Almost never | 1, Never </v>
      </c>
    </row>
    <row r="28" spans="2:11" x14ac:dyDescent="0.25">
      <c r="B28" s="3" t="s">
        <v>16</v>
      </c>
      <c r="C28" s="69" t="s">
        <v>103</v>
      </c>
      <c r="D28" s="3">
        <v>35</v>
      </c>
      <c r="E28" s="3">
        <v>0.82099999999999995</v>
      </c>
      <c r="F28" t="str">
        <f>VLOOKUP(D28,Theory_Domain!A:H,5)</f>
        <v>core_people_rely</v>
      </c>
      <c r="G28" t="str">
        <f>VLOOKUP(D28,Theory_Domain!A:H,2,FALSE)</f>
        <v>Social Connectedness</v>
      </c>
      <c r="H28" s="3">
        <f>VLOOKUP(D28,Theory_Domain!A:H,8,FALSE)</f>
        <v>1</v>
      </c>
      <c r="I28" t="str">
        <f>VLOOKUP(D28,Theory_Domain!A:H,6,FALSE)</f>
        <v xml:space="preserve">...that there were people you could rely on? </v>
      </c>
      <c r="J28" s="3">
        <v>5</v>
      </c>
      <c r="K28" t="str">
        <f>VLOOKUP(D28,Theory_Domain!A:H,7,FALSE)</f>
        <v xml:space="preserve">5, Very often | 4, Fairly often | 3, Sometimes | 2, Almost never | 1, Never </v>
      </c>
    </row>
    <row r="32" spans="2:11" x14ac:dyDescent="0.25">
      <c r="H32" s="65" t="s">
        <v>99</v>
      </c>
    </row>
  </sheetData>
  <autoFilter ref="B1:K1" xr:uid="{00000000-0009-0000-0000-000000000000}">
    <sortState xmlns:xlrd2="http://schemas.microsoft.com/office/spreadsheetml/2017/richdata2" ref="B2:K7">
      <sortCondition ref="B2:B7"/>
      <sortCondition descending="1" ref="E2:E7"/>
    </sortState>
  </autoFilter>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sqref="A1:B9"/>
    </sheetView>
  </sheetViews>
  <sheetFormatPr defaultRowHeight="15" x14ac:dyDescent="0.25"/>
  <cols>
    <col min="1" max="1" width="57.140625" bestFit="1" customWidth="1"/>
    <col min="2" max="2" width="47.85546875" customWidth="1"/>
  </cols>
  <sheetData>
    <row r="1" spans="1:2" x14ac:dyDescent="0.25">
      <c r="A1" s="87" t="s">
        <v>172</v>
      </c>
      <c r="B1" s="87" t="s">
        <v>173</v>
      </c>
    </row>
    <row r="2" spans="1:2" x14ac:dyDescent="0.25">
      <c r="A2" s="69" t="s">
        <v>174</v>
      </c>
      <c r="B2" t="s">
        <v>182</v>
      </c>
    </row>
    <row r="3" spans="1:2" x14ac:dyDescent="0.25">
      <c r="A3" s="69" t="s">
        <v>175</v>
      </c>
      <c r="B3" t="s">
        <v>183</v>
      </c>
    </row>
    <row r="4" spans="1:2" x14ac:dyDescent="0.25">
      <c r="A4" s="69" t="s">
        <v>176</v>
      </c>
      <c r="B4" t="s">
        <v>184</v>
      </c>
    </row>
    <row r="5" spans="1:2" x14ac:dyDescent="0.25">
      <c r="A5" s="69" t="s">
        <v>177</v>
      </c>
      <c r="B5" t="s">
        <v>185</v>
      </c>
    </row>
    <row r="6" spans="1:2" x14ac:dyDescent="0.25">
      <c r="A6" s="69" t="s">
        <v>180</v>
      </c>
      <c r="B6" t="s">
        <v>186</v>
      </c>
    </row>
    <row r="7" spans="1:2" x14ac:dyDescent="0.25">
      <c r="A7" s="69" t="s">
        <v>178</v>
      </c>
      <c r="B7" s="88" t="s">
        <v>187</v>
      </c>
    </row>
    <row r="8" spans="1:2" x14ac:dyDescent="0.25">
      <c r="A8" s="69" t="s">
        <v>181</v>
      </c>
      <c r="B8" t="s">
        <v>188</v>
      </c>
    </row>
    <row r="9" spans="1:2" x14ac:dyDescent="0.25">
      <c r="A9" t="s">
        <v>179</v>
      </c>
      <c r="B9" t="s">
        <v>189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54"/>
  <sheetViews>
    <sheetView topLeftCell="A11" zoomScale="85" zoomScaleNormal="85" workbookViewId="0">
      <selection activeCell="F3" sqref="F3"/>
    </sheetView>
  </sheetViews>
  <sheetFormatPr defaultColWidth="9.140625" defaultRowHeight="12.75" x14ac:dyDescent="0.25"/>
  <cols>
    <col min="1" max="1" width="15.7109375" style="9" customWidth="1"/>
    <col min="2" max="2" width="29" style="9" customWidth="1"/>
    <col min="3" max="3" width="7.85546875" style="9" customWidth="1"/>
    <col min="4" max="4" width="9.7109375" style="9" customWidth="1"/>
    <col min="5" max="5" width="24.85546875" style="9" customWidth="1"/>
    <col min="6" max="6" width="75.85546875" style="9" customWidth="1"/>
    <col min="7" max="7" width="76" style="63" customWidth="1"/>
    <col min="8" max="8" width="31.5703125" style="9" customWidth="1"/>
    <col min="9" max="16384" width="9.140625" style="9"/>
  </cols>
  <sheetData>
    <row r="1" spans="1:8" ht="38.25" x14ac:dyDescent="0.25">
      <c r="A1" s="6" t="s">
        <v>92</v>
      </c>
      <c r="B1" s="4" t="s">
        <v>94</v>
      </c>
      <c r="C1" s="5" t="s">
        <v>95</v>
      </c>
      <c r="D1" s="5" t="s">
        <v>96</v>
      </c>
      <c r="E1" s="7" t="s">
        <v>85</v>
      </c>
      <c r="F1" s="6" t="s">
        <v>84</v>
      </c>
      <c r="G1" s="5" t="s">
        <v>97</v>
      </c>
      <c r="H1" s="8" t="s">
        <v>98</v>
      </c>
    </row>
    <row r="2" spans="1:8" s="16" customFormat="1" x14ac:dyDescent="0.25">
      <c r="A2" s="12">
        <v>1</v>
      </c>
      <c r="B2" s="10" t="s">
        <v>78</v>
      </c>
      <c r="C2" s="11" t="s">
        <v>73</v>
      </c>
      <c r="D2" s="12" t="s">
        <v>52</v>
      </c>
      <c r="E2" s="13" t="s">
        <v>77</v>
      </c>
      <c r="F2" s="14" t="str">
        <f>VLOOKUP(E2,[1]Dictionary!A:G,5,FALSE)</f>
        <v xml:space="preserve">...drained? </v>
      </c>
      <c r="G2" s="15" t="str">
        <f>VLOOKUP(E2,[1]Dictionary!A:G,6,FALSE)</f>
        <v xml:space="preserve">5, Very often | 4, Fairly often | 3, Sometimes | 2, Almost never | 1, Never </v>
      </c>
      <c r="H2" s="14">
        <v>0</v>
      </c>
    </row>
    <row r="3" spans="1:8" s="16" customFormat="1" x14ac:dyDescent="0.25">
      <c r="A3" s="12">
        <v>2</v>
      </c>
      <c r="B3" s="10" t="s">
        <v>78</v>
      </c>
      <c r="C3" s="11" t="s">
        <v>73</v>
      </c>
      <c r="D3" s="12" t="s">
        <v>52</v>
      </c>
      <c r="E3" s="13" t="s">
        <v>80</v>
      </c>
      <c r="F3" s="14" t="str">
        <f>VLOOKUP(E3,[1]Dictionary!A:G,5,FALSE)</f>
        <v xml:space="preserve">...frustrated? </v>
      </c>
      <c r="G3" s="15" t="str">
        <f>VLOOKUP(E3,[1]Dictionary!A:G,6,FALSE)</f>
        <v xml:space="preserve">5, Very often | 4, Fairly often | 3, Sometimes | 2, Almost never | 1, Never </v>
      </c>
      <c r="H3" s="14">
        <v>0</v>
      </c>
    </row>
    <row r="4" spans="1:8" s="16" customFormat="1" x14ac:dyDescent="0.25">
      <c r="A4" s="12">
        <v>3</v>
      </c>
      <c r="B4" s="10" t="s">
        <v>78</v>
      </c>
      <c r="C4" s="11" t="s">
        <v>73</v>
      </c>
      <c r="D4" s="12" t="s">
        <v>52</v>
      </c>
      <c r="E4" s="13" t="s">
        <v>82</v>
      </c>
      <c r="F4" s="14" t="str">
        <f>VLOOKUP(E4,[1]Dictionary!A:G,5,FALSE)</f>
        <v>…disheartened?</v>
      </c>
      <c r="G4" s="15" t="str">
        <f>VLOOKUP(E4,[1]Dictionary!A:G,6,FALSE)</f>
        <v xml:space="preserve">5, Very often | 4, Fairly often | 3, Sometimes | 2, Almost never | 1, Never </v>
      </c>
      <c r="H4" s="14">
        <v>0</v>
      </c>
    </row>
    <row r="5" spans="1:8" s="16" customFormat="1" x14ac:dyDescent="0.25">
      <c r="A5" s="12">
        <v>4</v>
      </c>
      <c r="B5" s="10" t="s">
        <v>78</v>
      </c>
      <c r="C5" s="11" t="s">
        <v>73</v>
      </c>
      <c r="D5" s="12" t="s">
        <v>52</v>
      </c>
      <c r="E5" s="13" t="s">
        <v>81</v>
      </c>
      <c r="F5" s="14" t="str">
        <f>VLOOKUP(E5,[1]Dictionary!A:G,5,FALSE)</f>
        <v xml:space="preserve">...sad? </v>
      </c>
      <c r="G5" s="15" t="str">
        <f>VLOOKUP(E5,[1]Dictionary!A:G,6,FALSE)</f>
        <v xml:space="preserve">5, Very often | 4, Fairly often | 3, Sometimes | 2, Almost never | 1, Never </v>
      </c>
      <c r="H5" s="14">
        <v>0</v>
      </c>
    </row>
    <row r="6" spans="1:8" s="16" customFormat="1" x14ac:dyDescent="0.25">
      <c r="A6" s="19">
        <v>5</v>
      </c>
      <c r="B6" s="17" t="s">
        <v>78</v>
      </c>
      <c r="C6" s="18" t="s">
        <v>73</v>
      </c>
      <c r="D6" s="19" t="s">
        <v>52</v>
      </c>
      <c r="E6" s="20" t="s">
        <v>79</v>
      </c>
      <c r="F6" s="21" t="str">
        <f>VLOOKUP(E6,[1]Dictionary!A:G,5,FALSE)</f>
        <v xml:space="preserve">...worried? </v>
      </c>
      <c r="G6" s="22" t="str">
        <f>VLOOKUP(E6,[1]Dictionary!A:G,6,FALSE)</f>
        <v xml:space="preserve">5, Very often | 4, Fairly often | 3, Sometimes | 2, Almost never | 1, Never </v>
      </c>
      <c r="H6" s="21">
        <v>0</v>
      </c>
    </row>
    <row r="7" spans="1:8" s="16" customFormat="1" x14ac:dyDescent="0.25">
      <c r="A7" s="25">
        <v>6</v>
      </c>
      <c r="B7" s="23" t="s">
        <v>53</v>
      </c>
      <c r="C7" s="24" t="s">
        <v>46</v>
      </c>
      <c r="D7" s="25" t="s">
        <v>52</v>
      </c>
      <c r="E7" s="26" t="s">
        <v>54</v>
      </c>
      <c r="F7" s="27" t="str">
        <f>VLOOKUP(E7,[1]Dictionary!A:G,5,FALSE)</f>
        <v xml:space="preserve">...calm? </v>
      </c>
      <c r="G7" s="28" t="str">
        <f>VLOOKUP(E7,[1]Dictionary!A:G,6,FALSE)</f>
        <v xml:space="preserve">5, Very often | 4, Fairly often | 3, Sometimes | 2, Almost never | 1, Never </v>
      </c>
      <c r="H7" s="27">
        <v>1</v>
      </c>
    </row>
    <row r="8" spans="1:8" s="16" customFormat="1" x14ac:dyDescent="0.25">
      <c r="A8" s="12">
        <v>7</v>
      </c>
      <c r="B8" s="10" t="s">
        <v>53</v>
      </c>
      <c r="C8" s="11" t="s">
        <v>46</v>
      </c>
      <c r="D8" s="12" t="s">
        <v>52</v>
      </c>
      <c r="E8" s="13" t="s">
        <v>59</v>
      </c>
      <c r="F8" s="14" t="str">
        <f>VLOOKUP(E8,[1]Dictionary!A:G,5,FALSE)</f>
        <v xml:space="preserve">...content? </v>
      </c>
      <c r="G8" s="15" t="str">
        <f>VLOOKUP(E8,[1]Dictionary!A:G,6,FALSE)</f>
        <v xml:space="preserve">5, Very often | 4, Fairly often | 3, Sometimes | 2, Almost never | 1, Never </v>
      </c>
      <c r="H8" s="14">
        <v>1</v>
      </c>
    </row>
    <row r="9" spans="1:8" s="16" customFormat="1" x14ac:dyDescent="0.25">
      <c r="A9" s="12">
        <v>8</v>
      </c>
      <c r="B9" s="10" t="s">
        <v>53</v>
      </c>
      <c r="C9" s="11" t="s">
        <v>46</v>
      </c>
      <c r="D9" s="12" t="s">
        <v>52</v>
      </c>
      <c r="E9" s="29" t="s">
        <v>51</v>
      </c>
      <c r="F9" s="14" t="str">
        <f>VLOOKUP(E9,[1]Dictionary!A:G,5,FALSE)</f>
        <v xml:space="preserve">...excited? </v>
      </c>
      <c r="G9" s="15" t="str">
        <f>VLOOKUP(E9,[1]Dictionary!A:G,6,FALSE)</f>
        <v xml:space="preserve">5, Very often | 4, Fairly often | 3, Sometimes | 2, Almost never | 1, Never </v>
      </c>
      <c r="H9" s="14">
        <v>1</v>
      </c>
    </row>
    <row r="10" spans="1:8" x14ac:dyDescent="0.25">
      <c r="A10" s="12">
        <v>9</v>
      </c>
      <c r="B10" s="10" t="s">
        <v>53</v>
      </c>
      <c r="C10" s="11" t="s">
        <v>46</v>
      </c>
      <c r="D10" s="12" t="s">
        <v>52</v>
      </c>
      <c r="E10" s="13" t="s">
        <v>58</v>
      </c>
      <c r="F10" s="30" t="str">
        <f>VLOOKUP(E10,[1]Dictionary!A:G,5,FALSE)</f>
        <v xml:space="preserve">...happy? </v>
      </c>
      <c r="G10" s="31" t="str">
        <f>VLOOKUP(E10,[1]Dictionary!A:G,6,FALSE)</f>
        <v xml:space="preserve">5, Very often | 4, Fairly often | 3, Sometimes | 2, Almost never | 1, Never </v>
      </c>
      <c r="H10" s="30">
        <v>1</v>
      </c>
    </row>
    <row r="11" spans="1:8" x14ac:dyDescent="0.25">
      <c r="A11" s="12">
        <v>10</v>
      </c>
      <c r="B11" s="10" t="s">
        <v>53</v>
      </c>
      <c r="C11" s="11" t="s">
        <v>46</v>
      </c>
      <c r="D11" s="12" t="s">
        <v>52</v>
      </c>
      <c r="E11" s="29" t="s">
        <v>57</v>
      </c>
      <c r="F11" s="30" t="str">
        <f>VLOOKUP(E11,[1]Dictionary!A:G,5,FALSE)</f>
        <v xml:space="preserve">...joyful? </v>
      </c>
      <c r="G11" s="31" t="str">
        <f>VLOOKUP(E11,[1]Dictionary!A:G,6,FALSE)</f>
        <v xml:space="preserve">5, Very often | 4, Fairly often | 3, Sometimes | 2, Almost never | 1, Never </v>
      </c>
      <c r="H11" s="30">
        <v>1</v>
      </c>
    </row>
    <row r="12" spans="1:8" x14ac:dyDescent="0.25">
      <c r="A12" s="19">
        <v>11</v>
      </c>
      <c r="B12" s="17" t="s">
        <v>53</v>
      </c>
      <c r="C12" s="18" t="s">
        <v>46</v>
      </c>
      <c r="D12" s="19" t="s">
        <v>52</v>
      </c>
      <c r="E12" s="20" t="s">
        <v>55</v>
      </c>
      <c r="F12" s="32" t="str">
        <f>VLOOKUP(E12,[1]Dictionary!A:G,5,FALSE)</f>
        <v>...secure?</v>
      </c>
      <c r="G12" s="33" t="str">
        <f>VLOOKUP(E12,[1]Dictionary!A:G,6,FALSE)</f>
        <v xml:space="preserve">5, Very often | 4, Fairly often | 3, Sometimes | 2, Almost never | 1, Never </v>
      </c>
      <c r="H12" s="32">
        <v>1</v>
      </c>
    </row>
    <row r="13" spans="1:8" x14ac:dyDescent="0.25">
      <c r="A13" s="36">
        <v>12</v>
      </c>
      <c r="B13" s="34" t="s">
        <v>45</v>
      </c>
      <c r="C13" s="35" t="s">
        <v>42</v>
      </c>
      <c r="D13" s="36" t="s">
        <v>44</v>
      </c>
      <c r="E13" s="37" t="s">
        <v>43</v>
      </c>
      <c r="F13" s="38" t="str">
        <f>VLOOKUP(E13,[1]Dictionary!A:G,5,FALSE)</f>
        <v>How often do you engage with opportunities to challenge yourself and grow as a person?</v>
      </c>
      <c r="G13" s="39" t="str">
        <f>VLOOKUP(E13,[1]Dictionary!A:G,6,FALSE)</f>
        <v xml:space="preserve">5, Very often | 4, Fairly often | 3, Sometimes | 2, Almost never | 1, Never </v>
      </c>
      <c r="H13" s="38">
        <v>1</v>
      </c>
    </row>
    <row r="14" spans="1:8" s="47" customFormat="1" ht="28.5" x14ac:dyDescent="0.25">
      <c r="A14" s="42">
        <v>13</v>
      </c>
      <c r="B14" s="40" t="s">
        <v>41</v>
      </c>
      <c r="C14" s="41" t="s">
        <v>38</v>
      </c>
      <c r="D14" s="41" t="s">
        <v>40</v>
      </c>
      <c r="E14" s="43" t="s">
        <v>39</v>
      </c>
      <c r="F14" s="44" t="str">
        <f>VLOOKUP(E14,[1]Dictionary!A:G,5,FALSE)</f>
        <v>During the last year, how often have you had enough money to meet your needs?</v>
      </c>
      <c r="G14" s="45" t="str">
        <f>VLOOKUP(E14,[1]Dictionary!A:G,6,FALSE)</f>
        <v>6, All of the time | 5, Most of the time | 4, More than half of the time | 3, Less than half of the time | 2, Some of the time | 1, None of the time</v>
      </c>
      <c r="H14" s="46">
        <v>1</v>
      </c>
    </row>
    <row r="15" spans="1:8" x14ac:dyDescent="0.25">
      <c r="A15" s="25">
        <v>14</v>
      </c>
      <c r="B15" s="23" t="s">
        <v>33</v>
      </c>
      <c r="C15" s="24" t="s">
        <v>30</v>
      </c>
      <c r="D15" s="25" t="s">
        <v>32</v>
      </c>
      <c r="E15" s="26" t="s">
        <v>35</v>
      </c>
      <c r="F15" s="27" t="str">
        <f>VLOOKUP(E15,[1]Dictionary!A:G,5,FALSE)</f>
        <v>During the last two weeks, how often did your energy level allow you to do the things you WANT to do, as opposed to only the things you have to do?</v>
      </c>
      <c r="G15" s="28" t="str">
        <f>VLOOKUP(E15,[1]Dictionary!A:G,6,FALSE)</f>
        <v xml:space="preserve">5, Very often | 4, Fairly often | 3, Sometimes | 2, Almost never | 1, Never </v>
      </c>
      <c r="H15" s="48">
        <v>1</v>
      </c>
    </row>
    <row r="16" spans="1:8" s="47" customFormat="1" ht="14.25" x14ac:dyDescent="0.25">
      <c r="A16" s="51">
        <v>15</v>
      </c>
      <c r="B16" s="49" t="s">
        <v>33</v>
      </c>
      <c r="C16" s="50" t="s">
        <v>30</v>
      </c>
      <c r="D16" s="50" t="s">
        <v>32</v>
      </c>
      <c r="E16" s="52" t="s">
        <v>36</v>
      </c>
      <c r="F16" s="53" t="str">
        <f>VLOOKUP(E16,[1]Dictionary!A:G,5,FALSE)</f>
        <v>How would you describe your current level of physical fitness?</v>
      </c>
      <c r="G16" s="54" t="str">
        <f>VLOOKUP(E16,[1]Dictionary!A:G,6,FALSE)</f>
        <v xml:space="preserve">6, Excellent | 5, Very good | 4, Good | 3, Fair | 2, Poor | 1, Very poor </v>
      </c>
      <c r="H16" s="55">
        <v>1</v>
      </c>
    </row>
    <row r="17" spans="1:8" x14ac:dyDescent="0.25">
      <c r="A17" s="12">
        <v>16</v>
      </c>
      <c r="B17" s="10" t="s">
        <v>33</v>
      </c>
      <c r="C17" s="11" t="s">
        <v>30</v>
      </c>
      <c r="D17" s="12" t="s">
        <v>32</v>
      </c>
      <c r="E17" s="29" t="s">
        <v>37</v>
      </c>
      <c r="F17" s="14" t="str">
        <f>VLOOKUP(E17,[1]Dictionary!A:G,5,FALSE)</f>
        <v>Compared to others your own age, how would you rate your health?</v>
      </c>
      <c r="G17" s="15" t="str">
        <f>VLOOKUP(E17,[1]Dictionary!A:G,6,FALSE)</f>
        <v xml:space="preserve">5, Excellent | 4, Very good | 3, Good | 2, Fair | 1, Poor </v>
      </c>
      <c r="H17" s="30">
        <v>1</v>
      </c>
    </row>
    <row r="18" spans="1:8" x14ac:dyDescent="0.25">
      <c r="A18" s="12">
        <v>17</v>
      </c>
      <c r="B18" s="56" t="s">
        <v>33</v>
      </c>
      <c r="C18" s="11" t="s">
        <v>30</v>
      </c>
      <c r="D18" s="12" t="s">
        <v>32</v>
      </c>
      <c r="E18" s="29" t="s">
        <v>31</v>
      </c>
      <c r="F18" s="14" t="str">
        <f>VLOOKUP(E18,[1]Dictionary!A:G,5,FALSE)</f>
        <v>During the last two weeks, to what extent did physical pain interfere with your enjoyment of life?</v>
      </c>
      <c r="G18" s="15" t="str">
        <f>VLOOKUP(E18,[1]Dictionary!A:G,6,FALSE)</f>
        <v xml:space="preserve">1, Not at all | 2, A little | 3, A moderate amount | 4, Very much | 5, An extreme amount </v>
      </c>
      <c r="H18" s="57">
        <v>0</v>
      </c>
    </row>
    <row r="19" spans="1:8" x14ac:dyDescent="0.25">
      <c r="A19" s="19">
        <v>18</v>
      </c>
      <c r="B19" s="17" t="s">
        <v>33</v>
      </c>
      <c r="C19" s="18" t="s">
        <v>30</v>
      </c>
      <c r="D19" s="19" t="s">
        <v>32</v>
      </c>
      <c r="E19" s="20" t="s">
        <v>34</v>
      </c>
      <c r="F19" s="21" t="str">
        <f>VLOOKUP(E19,[1]Dictionary!A:G,5,FALSE)</f>
        <v xml:space="preserve">How well does your body seem to resist physical illness? </v>
      </c>
      <c r="G19" s="22" t="str">
        <f>VLOOKUP(E19,[1]Dictionary!A:G,6,FALSE)</f>
        <v>5, Extremely well | 4, Very well | 3, Moderately well | 2, A little well | 1, Not at all well</v>
      </c>
      <c r="H19" s="58">
        <v>1</v>
      </c>
    </row>
    <row r="20" spans="1:8" x14ac:dyDescent="0.25">
      <c r="A20" s="25">
        <v>19</v>
      </c>
      <c r="B20" s="59" t="s">
        <v>28</v>
      </c>
      <c r="C20" s="24" t="s">
        <v>24</v>
      </c>
      <c r="D20" s="25" t="s">
        <v>27</v>
      </c>
      <c r="E20" s="26" t="s">
        <v>26</v>
      </c>
      <c r="F20" s="48" t="str">
        <f>VLOOKUP(E20,[1]Dictionary!A:G,5,FALSE)</f>
        <v>How often does your daily life include experiences that give your life purpose?</v>
      </c>
      <c r="G20" s="60" t="str">
        <f>VLOOKUP(E20,[1]Dictionary!A:G,6,FALSE)</f>
        <v xml:space="preserve">5, Very often | 4, Fairly often | 3, Sometimes | 2, Almost never | 1, Never </v>
      </c>
      <c r="H20" s="48">
        <v>1</v>
      </c>
    </row>
    <row r="21" spans="1:8" x14ac:dyDescent="0.25">
      <c r="A21" s="19">
        <v>20</v>
      </c>
      <c r="B21" s="17" t="s">
        <v>28</v>
      </c>
      <c r="C21" s="18" t="s">
        <v>24</v>
      </c>
      <c r="D21" s="19" t="s">
        <v>27</v>
      </c>
      <c r="E21" s="20" t="s">
        <v>29</v>
      </c>
      <c r="F21" s="32" t="str">
        <f>VLOOKUP(E21,[1]Dictionary!A:G,5,FALSE)</f>
        <v>How often does your daily life include experiences that give your life meaning?</v>
      </c>
      <c r="G21" s="33" t="str">
        <f>VLOOKUP(E21,[1]Dictionary!A:G,6,FALSE)</f>
        <v xml:space="preserve">5, Very often | 4, Fairly often | 3, Sometimes | 2, Almost never | 1, Never </v>
      </c>
      <c r="H21" s="32">
        <v>1</v>
      </c>
    </row>
    <row r="22" spans="1:8" x14ac:dyDescent="0.25">
      <c r="A22" s="25">
        <v>21</v>
      </c>
      <c r="B22" s="59" t="s">
        <v>19</v>
      </c>
      <c r="C22" s="24" t="s">
        <v>16</v>
      </c>
      <c r="D22" s="25" t="s">
        <v>18</v>
      </c>
      <c r="E22" s="26" t="s">
        <v>22</v>
      </c>
      <c r="F22" s="48" t="str">
        <f>VLOOKUP(E22,[1]Dictionary!A:G,5,FALSE)</f>
        <v>...accepting of yourself?</v>
      </c>
      <c r="G22" s="60" t="str">
        <f>VLOOKUP(E22,[1]Dictionary!A:G,6,FALSE)</f>
        <v xml:space="preserve">5, Very often | 4, Fairly often | 3, Sometimes | 2, Almost never | 1, Never </v>
      </c>
      <c r="H22" s="48">
        <v>1</v>
      </c>
    </row>
    <row r="23" spans="1:8" x14ac:dyDescent="0.25">
      <c r="A23" s="12">
        <v>22</v>
      </c>
      <c r="B23" s="10" t="s">
        <v>19</v>
      </c>
      <c r="C23" s="11" t="s">
        <v>16</v>
      </c>
      <c r="D23" s="12" t="s">
        <v>18</v>
      </c>
      <c r="E23" s="13" t="s">
        <v>21</v>
      </c>
      <c r="F23" s="30" t="str">
        <f>VLOOKUP(E23,[1]Dictionary!A:G,5,FALSE)</f>
        <v xml:space="preserve">...that you were very capable? </v>
      </c>
      <c r="G23" s="31" t="str">
        <f>VLOOKUP(E23,[1]Dictionary!A:G,6,FALSE)</f>
        <v xml:space="preserve">5, Very often | 4, Fairly often | 3, Sometimes | 2, Almost never | 1, Never </v>
      </c>
      <c r="H23" s="30">
        <v>1</v>
      </c>
    </row>
    <row r="24" spans="1:8" x14ac:dyDescent="0.25">
      <c r="A24" s="12">
        <v>23</v>
      </c>
      <c r="B24" s="10" t="s">
        <v>19</v>
      </c>
      <c r="C24" s="11" t="s">
        <v>16</v>
      </c>
      <c r="D24" s="12" t="s">
        <v>18</v>
      </c>
      <c r="E24" s="13" t="s">
        <v>20</v>
      </c>
      <c r="F24" s="30" t="str">
        <f>VLOOKUP(E24,[1]Dictionary!A:G,5,FALSE)</f>
        <v xml:space="preserve">...that you were interested in your daily activities? </v>
      </c>
      <c r="G24" s="31" t="str">
        <f>VLOOKUP(E24,[1]Dictionary!A:G,6,FALSE)</f>
        <v xml:space="preserve">5, Very often | 4, Fairly often | 3, Sometimes | 2, Almost never | 1, Never </v>
      </c>
      <c r="H24" s="30">
        <v>1</v>
      </c>
    </row>
    <row r="25" spans="1:8" x14ac:dyDescent="0.25">
      <c r="A25" s="12">
        <v>24</v>
      </c>
      <c r="B25" s="10" t="s">
        <v>19</v>
      </c>
      <c r="C25" s="11" t="s">
        <v>16</v>
      </c>
      <c r="D25" s="12" t="s">
        <v>18</v>
      </c>
      <c r="E25" s="13" t="s">
        <v>23</v>
      </c>
      <c r="F25" s="30" t="str">
        <f>VLOOKUP(E25,[1]Dictionary!A:G,5,FALSE)</f>
        <v xml:space="preserve">...satisfied with yourself? </v>
      </c>
      <c r="G25" s="31" t="str">
        <f>VLOOKUP(E25,[1]Dictionary!A:G,6,FALSE)</f>
        <v xml:space="preserve">5, Very often | 4, Fairly often | 3, Sometimes | 2, Almost never | 1, Never </v>
      </c>
      <c r="H25" s="30">
        <v>1</v>
      </c>
    </row>
    <row r="26" spans="1:8" x14ac:dyDescent="0.25">
      <c r="A26" s="19">
        <v>25</v>
      </c>
      <c r="B26" s="17" t="s">
        <v>19</v>
      </c>
      <c r="C26" s="18" t="s">
        <v>16</v>
      </c>
      <c r="D26" s="19" t="s">
        <v>18</v>
      </c>
      <c r="E26" s="20" t="s">
        <v>17</v>
      </c>
      <c r="F26" s="32" t="str">
        <f>VLOOKUP(E26,[1]Dictionary!A:G,5,FALSE)</f>
        <v xml:space="preserve">...you could show who you truly are as a person? </v>
      </c>
      <c r="G26" s="33" t="str">
        <f>VLOOKUP(E26,[1]Dictionary!A:G,6,FALSE)</f>
        <v xml:space="preserve">5, Very often | 4, Fairly often | 3, Sometimes | 2, Almost never | 1, Never </v>
      </c>
      <c r="H26" s="32">
        <v>1</v>
      </c>
    </row>
    <row r="27" spans="1:8" x14ac:dyDescent="0.25">
      <c r="A27" s="25">
        <v>26</v>
      </c>
      <c r="B27" s="59" t="s">
        <v>7</v>
      </c>
      <c r="C27" s="24" t="s">
        <v>4</v>
      </c>
      <c r="D27" s="24" t="s">
        <v>6</v>
      </c>
      <c r="E27" s="26" t="s">
        <v>74</v>
      </c>
      <c r="F27" s="48" t="str">
        <f>VLOOKUP(E27,[1]Dictionary!A:G,5,FALSE)</f>
        <v xml:space="preserve">...drained by helping or taking care of others? </v>
      </c>
      <c r="G27" s="60" t="str">
        <f>VLOOKUP(E27,[1]Dictionary!A:G,6,FALSE)</f>
        <v xml:space="preserve">5, Very often | 4, Fairly often | 3, Sometimes | 2, Almost never | 1, Never </v>
      </c>
      <c r="H27" s="61">
        <v>0</v>
      </c>
    </row>
    <row r="28" spans="1:8" x14ac:dyDescent="0.25">
      <c r="A28" s="12">
        <v>27</v>
      </c>
      <c r="B28" s="10" t="s">
        <v>7</v>
      </c>
      <c r="C28" s="11" t="s">
        <v>4</v>
      </c>
      <c r="D28" s="12" t="s">
        <v>6</v>
      </c>
      <c r="E28" s="29" t="s">
        <v>25</v>
      </c>
      <c r="F28" s="30" t="str">
        <f>VLOOKUP(E28,[1]Dictionary!A:G,5,FALSE)</f>
        <v xml:space="preserve">...energized by the opportunity to help or take care of others? </v>
      </c>
      <c r="G28" s="31" t="str">
        <f>VLOOKUP(E28,[1]Dictionary!A:G,6,FALSE)</f>
        <v xml:space="preserve">5, Very often | 4, Fairly often | 3, Sometimes | 2, Almost never | 1, Never </v>
      </c>
      <c r="H28" s="30">
        <v>1</v>
      </c>
    </row>
    <row r="29" spans="1:8" x14ac:dyDescent="0.25">
      <c r="A29" s="12">
        <v>28</v>
      </c>
      <c r="B29" s="10" t="s">
        <v>7</v>
      </c>
      <c r="C29" s="11" t="s">
        <v>4</v>
      </c>
      <c r="D29" s="12" t="s">
        <v>6</v>
      </c>
      <c r="E29" s="13" t="s">
        <v>9</v>
      </c>
      <c r="F29" s="30" t="str">
        <f>VLOOKUP(E29,[1]Dictionary!A:G,5,FALSE)</f>
        <v xml:space="preserve">...that you were a part of a group of friends? </v>
      </c>
      <c r="G29" s="31" t="str">
        <f>VLOOKUP(E29,[1]Dictionary!A:G,6,FALSE)</f>
        <v xml:space="preserve">5, Very often | 4, Fairly often | 3, Sometimes | 2, Almost never | 1, Never </v>
      </c>
      <c r="H29" s="30">
        <v>1</v>
      </c>
    </row>
    <row r="30" spans="1:8" x14ac:dyDescent="0.25">
      <c r="A30" s="12">
        <v>29</v>
      </c>
      <c r="B30" s="10" t="s">
        <v>7</v>
      </c>
      <c r="C30" s="11" t="s">
        <v>4</v>
      </c>
      <c r="D30" s="12" t="s">
        <v>6</v>
      </c>
      <c r="E30" s="13" t="s">
        <v>5</v>
      </c>
      <c r="F30" s="30" t="str">
        <f>VLOOKUP(E30,[1]Dictionary!A:G,5,FALSE)</f>
        <v xml:space="preserve">...that you had someone you can turn to if you needed practical help, like getting a ride somewhere, help with shopping or cooking a meal, or help watching your children for a short time? </v>
      </c>
      <c r="G30" s="31" t="str">
        <f>VLOOKUP(E30,[1]Dictionary!A:G,6,FALSE)</f>
        <v xml:space="preserve">5, Very often | 4, Fairly often | 3, Sometimes | 2, Almost never | 1, Never </v>
      </c>
      <c r="H30" s="30">
        <v>1</v>
      </c>
    </row>
    <row r="31" spans="1:8" x14ac:dyDescent="0.25">
      <c r="A31" s="12">
        <v>30</v>
      </c>
      <c r="B31" s="10" t="s">
        <v>7</v>
      </c>
      <c r="C31" s="11" t="s">
        <v>4</v>
      </c>
      <c r="D31" s="12" t="s">
        <v>6</v>
      </c>
      <c r="E31" s="13" t="s">
        <v>12</v>
      </c>
      <c r="F31" s="30" t="str">
        <f>VLOOKUP(E31,[1]Dictionary!A:G,5,FALSE)</f>
        <v xml:space="preserve">...isolated from others? </v>
      </c>
      <c r="G31" s="31" t="str">
        <f>VLOOKUP(E31,[1]Dictionary!A:G,6,FALSE)</f>
        <v xml:space="preserve">5, Very often | 4, Fairly often | 3, Sometimes | 2, Almost never | 1, Never </v>
      </c>
      <c r="H31" s="30">
        <v>0</v>
      </c>
    </row>
    <row r="32" spans="1:8" x14ac:dyDescent="0.25">
      <c r="A32" s="12">
        <v>31</v>
      </c>
      <c r="B32" s="10" t="s">
        <v>7</v>
      </c>
      <c r="C32" s="11" t="s">
        <v>4</v>
      </c>
      <c r="D32" s="12" t="s">
        <v>6</v>
      </c>
      <c r="E32" s="13" t="s">
        <v>10</v>
      </c>
      <c r="F32" s="30" t="str">
        <f>VLOOKUP(E32,[1]Dictionary!A:G,5,FALSE)</f>
        <v xml:space="preserve">...that you lacked companionship? </v>
      </c>
      <c r="G32" s="31" t="str">
        <f>VLOOKUP(E32,[1]Dictionary!A:G,6,FALSE)</f>
        <v xml:space="preserve">5, Very often | 4, Fairly often | 3, Sometimes | 2, Almost never | 1, Never </v>
      </c>
      <c r="H32" s="30">
        <v>0</v>
      </c>
    </row>
    <row r="33" spans="1:8" x14ac:dyDescent="0.25">
      <c r="A33" s="12">
        <v>32</v>
      </c>
      <c r="B33" s="10" t="s">
        <v>7</v>
      </c>
      <c r="C33" s="11" t="s">
        <v>4</v>
      </c>
      <c r="D33" s="12" t="s">
        <v>6</v>
      </c>
      <c r="E33" s="13" t="s">
        <v>11</v>
      </c>
      <c r="F33" s="30" t="str">
        <f>VLOOKUP(E33,[1]Dictionary!A:G,5,FALSE)</f>
        <v xml:space="preserve">...left out? </v>
      </c>
      <c r="G33" s="31" t="str">
        <f>VLOOKUP(E33,[1]Dictionary!A:G,6,FALSE)</f>
        <v xml:space="preserve">5, Very often | 4, Fairly often | 3, Sometimes | 2, Almost never | 1, Never </v>
      </c>
      <c r="H33" s="30">
        <v>0</v>
      </c>
    </row>
    <row r="34" spans="1:8" x14ac:dyDescent="0.25">
      <c r="A34" s="12">
        <v>33</v>
      </c>
      <c r="B34" s="10" t="s">
        <v>7</v>
      </c>
      <c r="C34" s="11" t="s">
        <v>4</v>
      </c>
      <c r="D34" s="12" t="s">
        <v>6</v>
      </c>
      <c r="E34" s="13" t="s">
        <v>76</v>
      </c>
      <c r="F34" s="30" t="str">
        <f>VLOOKUP(E34,[1]Dictionary!A:G,5,FALSE)</f>
        <v>...that it was hard to meet the expectations of people in your life?</v>
      </c>
      <c r="G34" s="31" t="str">
        <f>VLOOKUP(E34,[1]Dictionary!A:G,6,FALSE)</f>
        <v xml:space="preserve">5, Very often | 4, Fairly often | 3, Sometimes | 2, Almost never | 1, Never </v>
      </c>
      <c r="H34" s="30">
        <v>0</v>
      </c>
    </row>
    <row r="35" spans="1:8" x14ac:dyDescent="0.25">
      <c r="A35" s="12">
        <v>34</v>
      </c>
      <c r="B35" s="10" t="s">
        <v>7</v>
      </c>
      <c r="C35" s="11" t="s">
        <v>4</v>
      </c>
      <c r="D35" s="12" t="s">
        <v>6</v>
      </c>
      <c r="E35" s="13" t="s">
        <v>13</v>
      </c>
      <c r="F35" s="30" t="str">
        <f>VLOOKUP(E35,[1]Dictionary!A:G,5,FALSE)</f>
        <v>…that there were people you felt close to?</v>
      </c>
      <c r="G35" s="31" t="str">
        <f>VLOOKUP(E35,[1]Dictionary!A:G,6,FALSE)</f>
        <v xml:space="preserve">5, Very often | 4, Fairly often | 3, Sometimes | 2, Almost never | 1, Never </v>
      </c>
      <c r="H35" s="30">
        <v>1</v>
      </c>
    </row>
    <row r="36" spans="1:8" x14ac:dyDescent="0.25">
      <c r="A36" s="12">
        <v>35</v>
      </c>
      <c r="B36" s="10" t="s">
        <v>7</v>
      </c>
      <c r="C36" s="11" t="s">
        <v>4</v>
      </c>
      <c r="D36" s="12" t="s">
        <v>6</v>
      </c>
      <c r="E36" s="13" t="s">
        <v>14</v>
      </c>
      <c r="F36" s="30" t="str">
        <f>VLOOKUP(E36,[1]Dictionary!A:G,5,FALSE)</f>
        <v xml:space="preserve">...that there were people you could rely on? </v>
      </c>
      <c r="G36" s="31" t="str">
        <f>VLOOKUP(E36,[1]Dictionary!A:G,6,FALSE)</f>
        <v xml:space="preserve">5, Very often | 4, Fairly often | 3, Sometimes | 2, Almost never | 1, Never </v>
      </c>
      <c r="H36" s="30">
        <v>1</v>
      </c>
    </row>
    <row r="37" spans="1:8" x14ac:dyDescent="0.25">
      <c r="A37" s="12">
        <v>36</v>
      </c>
      <c r="B37" s="10" t="s">
        <v>7</v>
      </c>
      <c r="C37" s="11" t="s">
        <v>4</v>
      </c>
      <c r="D37" s="12" t="s">
        <v>6</v>
      </c>
      <c r="E37" s="13" t="s">
        <v>15</v>
      </c>
      <c r="F37" s="30" t="str">
        <f>VLOOKUP(E37,[1]Dictionary!A:G,5,FALSE)</f>
        <v xml:space="preserve">...that there were people you could talk to? </v>
      </c>
      <c r="G37" s="31" t="str">
        <f>VLOOKUP(E37,[1]Dictionary!A:G,6,FALSE)</f>
        <v xml:space="preserve">5, Very often | 4, Fairly often | 3, Sometimes | 2, Almost never | 1, Never </v>
      </c>
      <c r="H37" s="30">
        <v>1</v>
      </c>
    </row>
    <row r="38" spans="1:8" x14ac:dyDescent="0.25">
      <c r="A38" s="12">
        <v>37</v>
      </c>
      <c r="B38" s="10" t="s">
        <v>7</v>
      </c>
      <c r="C38" s="11" t="s">
        <v>4</v>
      </c>
      <c r="D38" s="12" t="s">
        <v>6</v>
      </c>
      <c r="E38" s="13" t="s">
        <v>75</v>
      </c>
      <c r="F38" s="30" t="str">
        <f>VLOOKUP(E38,[1]Dictionary!A:G,5,FALSE)</f>
        <v xml:space="preserve">...that other people upset you? </v>
      </c>
      <c r="G38" s="31" t="str">
        <f>VLOOKUP(E38,[1]Dictionary!A:G,6,FALSE)</f>
        <v xml:space="preserve">5, Very often | 4, Fairly often | 3, Sometimes | 2, Almost never | 1, Never </v>
      </c>
      <c r="H38" s="57">
        <v>0</v>
      </c>
    </row>
    <row r="39" spans="1:8" x14ac:dyDescent="0.25">
      <c r="A39" s="19">
        <v>38</v>
      </c>
      <c r="B39" s="17" t="s">
        <v>7</v>
      </c>
      <c r="C39" s="18" t="s">
        <v>4</v>
      </c>
      <c r="D39" s="19" t="s">
        <v>6</v>
      </c>
      <c r="E39" s="20" t="s">
        <v>8</v>
      </c>
      <c r="F39" s="32" t="str">
        <f>VLOOKUP(E39,[1]Dictionary!A:G,5,FALSE)</f>
        <v xml:space="preserve">...that you were in tune with the people around you? </v>
      </c>
      <c r="G39" s="33" t="str">
        <f>VLOOKUP(E39,[1]Dictionary!A:G,6,FALSE)</f>
        <v xml:space="preserve">5, Very often | 4, Fairly often | 3, Sometimes | 2, Almost never | 1, Never </v>
      </c>
      <c r="H39" s="32">
        <v>1</v>
      </c>
    </row>
    <row r="40" spans="1:8" ht="25.5" x14ac:dyDescent="0.25">
      <c r="A40" s="36">
        <v>39</v>
      </c>
      <c r="B40" s="34" t="s">
        <v>3</v>
      </c>
      <c r="C40" s="35" t="s">
        <v>0</v>
      </c>
      <c r="D40" s="36" t="s">
        <v>2</v>
      </c>
      <c r="E40" s="37" t="s">
        <v>1</v>
      </c>
      <c r="F40" s="38" t="str">
        <f>VLOOKUP(E40,[1]Dictionary!A:G,5,FALSE)</f>
        <v>How important are spiritual or religious beliefs in your day to day life?</v>
      </c>
      <c r="G40" s="39" t="str">
        <f>VLOOKUP(E40,[1]Dictionary!A:G,6,FALSE)</f>
        <v>5, Very important | 4, Fairly important | 3, Somewhat important | 2, Not too important | 1, Not at all important</v>
      </c>
      <c r="H40" s="38">
        <v>1</v>
      </c>
    </row>
    <row r="41" spans="1:8" ht="25.5" x14ac:dyDescent="0.25">
      <c r="A41" s="25">
        <v>40</v>
      </c>
      <c r="B41" s="59" t="s">
        <v>64</v>
      </c>
      <c r="C41" s="24" t="s">
        <v>62</v>
      </c>
      <c r="D41" s="25" t="s">
        <v>48</v>
      </c>
      <c r="E41" s="26" t="s">
        <v>68</v>
      </c>
      <c r="F41" s="48" t="str">
        <f>VLOOKUP(E41,[1]Dictionary!A:G,5,FALSE)</f>
        <v>...adapt to change?</v>
      </c>
      <c r="G41" s="60" t="str">
        <f>VLOOKUP(E41,[1]Dictionary!A:G,6,FALSE)</f>
        <v>5, Extremely confident | 4, Very confident | 3, Moderately confident | 2, Slightly confident  | 1, Not at all confident</v>
      </c>
      <c r="H41" s="48">
        <v>1</v>
      </c>
    </row>
    <row r="42" spans="1:8" ht="25.5" x14ac:dyDescent="0.25">
      <c r="A42" s="12">
        <v>41</v>
      </c>
      <c r="B42" s="10" t="s">
        <v>64</v>
      </c>
      <c r="C42" s="11" t="s">
        <v>62</v>
      </c>
      <c r="D42" s="12" t="s">
        <v>48</v>
      </c>
      <c r="E42" s="13" t="s">
        <v>70</v>
      </c>
      <c r="F42" s="30" t="str">
        <f>VLOOKUP(E42,[1]Dictionary!A:G,5,FALSE)</f>
        <v>...bounce back quickly after hard times?</v>
      </c>
      <c r="G42" s="31" t="str">
        <f>VLOOKUP(E42,[1]Dictionary!A:G,6,FALSE)</f>
        <v>5, Extremely confident | 4, Very confident | 3, Moderately confident | 2, Slightly confident  | 1, Not at all confident</v>
      </c>
      <c r="H42" s="30">
        <v>1</v>
      </c>
    </row>
    <row r="43" spans="1:8" ht="25.5" x14ac:dyDescent="0.25">
      <c r="A43" s="12">
        <v>42</v>
      </c>
      <c r="B43" s="10" t="s">
        <v>64</v>
      </c>
      <c r="C43" s="11" t="s">
        <v>62</v>
      </c>
      <c r="D43" s="12" t="s">
        <v>48</v>
      </c>
      <c r="E43" s="13" t="s">
        <v>72</v>
      </c>
      <c r="F43" s="30" t="str">
        <f>VLOOKUP(E43,[1]Dictionary!A:G,5,FALSE)</f>
        <v xml:space="preserve">...deal with whatever comes your way? </v>
      </c>
      <c r="G43" s="31" t="str">
        <f>VLOOKUP(E43,[1]Dictionary!A:G,6,FALSE)</f>
        <v>5, Extremely confident | 4, Very confident | 3, Moderately confident | 2, Slightly confident  | 1, Not at all confident</v>
      </c>
      <c r="H43" s="30">
        <v>1</v>
      </c>
    </row>
    <row r="44" spans="1:8" ht="25.5" x14ac:dyDescent="0.25">
      <c r="A44" s="12">
        <v>43</v>
      </c>
      <c r="B44" s="10" t="s">
        <v>64</v>
      </c>
      <c r="C44" s="11" t="s">
        <v>62</v>
      </c>
      <c r="D44" s="12" t="s">
        <v>48</v>
      </c>
      <c r="E44" s="13" t="s">
        <v>67</v>
      </c>
      <c r="F44" s="30" t="str">
        <f>VLOOKUP(E44,[1]Dictionary!A:G,5,FALSE)</f>
        <v xml:space="preserve">...not get disheartened by set-backs? </v>
      </c>
      <c r="G44" s="31" t="str">
        <f>VLOOKUP(E44,[1]Dictionary!A:G,6,FALSE)</f>
        <v>5, Extremely confident | 4, Very confident | 3, Moderately confident | 2, Slightly confident  | 1, Not at all confident</v>
      </c>
      <c r="H44" s="30">
        <v>1</v>
      </c>
    </row>
    <row r="45" spans="1:8" ht="25.5" x14ac:dyDescent="0.25">
      <c r="A45" s="12">
        <v>44</v>
      </c>
      <c r="B45" s="10" t="s">
        <v>64</v>
      </c>
      <c r="C45" s="11" t="s">
        <v>62</v>
      </c>
      <c r="D45" s="12" t="s">
        <v>48</v>
      </c>
      <c r="E45" s="13" t="s">
        <v>65</v>
      </c>
      <c r="F45" s="30" t="str">
        <f>VLOOKUP(E45,[1]Dictionary!A:G,5,FALSE)</f>
        <v xml:space="preserve">...stay focused under pressure? </v>
      </c>
      <c r="G45" s="31" t="str">
        <f>VLOOKUP(E45,[1]Dictionary!A:G,6,FALSE)</f>
        <v>5, Extremely confident | 4, Very confident | 3, Moderately confident | 2, Slightly confident  | 1, Not at all confident</v>
      </c>
      <c r="H45" s="30">
        <v>1</v>
      </c>
    </row>
    <row r="46" spans="1:8" ht="25.5" x14ac:dyDescent="0.25">
      <c r="A46" s="12">
        <v>45</v>
      </c>
      <c r="B46" s="10" t="s">
        <v>64</v>
      </c>
      <c r="C46" s="11" t="s">
        <v>62</v>
      </c>
      <c r="D46" s="12" t="s">
        <v>48</v>
      </c>
      <c r="E46" s="13" t="s">
        <v>63</v>
      </c>
      <c r="F46" s="30" t="str">
        <f>VLOOKUP(E46,[1]Dictionary!A:G,5,FALSE)</f>
        <v>…see the humorous side of problems?</v>
      </c>
      <c r="G46" s="31" t="str">
        <f>VLOOKUP(E46,[1]Dictionary!A:G,6,FALSE)</f>
        <v>5, Extremely confident | 4, Very confident | 3, Moderately confident | 2, Slightly confident  | 1, Not at all confident</v>
      </c>
      <c r="H46" s="30">
        <v>1</v>
      </c>
    </row>
    <row r="47" spans="1:8" ht="25.5" x14ac:dyDescent="0.25">
      <c r="A47" s="12">
        <v>46</v>
      </c>
      <c r="B47" s="10" t="s">
        <v>64</v>
      </c>
      <c r="C47" s="11" t="s">
        <v>62</v>
      </c>
      <c r="D47" s="12" t="s">
        <v>48</v>
      </c>
      <c r="E47" s="13" t="s">
        <v>71</v>
      </c>
      <c r="F47" s="30" t="str">
        <f>VLOOKUP(E47,[1]Dictionary!A:G,5,FALSE)</f>
        <v xml:space="preserve">...overcome obstacles </v>
      </c>
      <c r="G47" s="31" t="str">
        <f>VLOOKUP(E47,[1]Dictionary!A:G,6,FALSE)</f>
        <v>5, Extremely confident | 4, Very confident | 3, Moderately confident | 2, Slightly confident  | 1, Not at all confident</v>
      </c>
      <c r="H47" s="30">
        <v>1</v>
      </c>
    </row>
    <row r="48" spans="1:8" ht="25.5" x14ac:dyDescent="0.25">
      <c r="A48" s="12">
        <v>47</v>
      </c>
      <c r="B48" s="10" t="s">
        <v>64</v>
      </c>
      <c r="C48" s="11" t="s">
        <v>62</v>
      </c>
      <c r="D48" s="12" t="s">
        <v>48</v>
      </c>
      <c r="E48" s="13" t="s">
        <v>69</v>
      </c>
      <c r="F48" s="30" t="str">
        <f>VLOOKUP(E48,[1]Dictionary!A:G,5,FALSE)</f>
        <v xml:space="preserve">...think of yourself as a strong and resilient person? </v>
      </c>
      <c r="G48" s="31" t="str">
        <f>VLOOKUP(E48,[1]Dictionary!A:G,6,FALSE)</f>
        <v>5, Extremely confident | 4, Very confident | 3, Moderately confident | 2, Slightly confident  | 1, Not at all confident</v>
      </c>
      <c r="H48" s="30">
        <v>1</v>
      </c>
    </row>
    <row r="49" spans="1:8" ht="25.5" x14ac:dyDescent="0.25">
      <c r="A49" s="19">
        <v>48</v>
      </c>
      <c r="B49" s="17" t="s">
        <v>64</v>
      </c>
      <c r="C49" s="18" t="s">
        <v>62</v>
      </c>
      <c r="D49" s="19" t="s">
        <v>48</v>
      </c>
      <c r="E49" s="20" t="s">
        <v>66</v>
      </c>
      <c r="F49" s="32" t="str">
        <f>VLOOKUP(E49,[1]Dictionary!A:G,5,FALSE)</f>
        <v xml:space="preserve">...manage any unpleasant feelings that you might have? </v>
      </c>
      <c r="G49" s="33" t="str">
        <f>VLOOKUP(E49,[1]Dictionary!A:G,6,FALSE)</f>
        <v>5, Extremely confident | 4, Very confident | 3, Moderately confident | 2, Slightly confident  | 1, Not at all confident</v>
      </c>
      <c r="H49" s="32">
        <v>1</v>
      </c>
    </row>
    <row r="50" spans="1:8" x14ac:dyDescent="0.25">
      <c r="A50" s="25">
        <v>49</v>
      </c>
      <c r="B50" s="23" t="s">
        <v>50</v>
      </c>
      <c r="C50" s="24" t="s">
        <v>49</v>
      </c>
      <c r="D50" s="25" t="s">
        <v>48</v>
      </c>
      <c r="E50" s="62" t="s">
        <v>47</v>
      </c>
      <c r="F50" s="48" t="str">
        <f>VLOOKUP(E50,[1]Dictionary!A:G,5,FALSE)</f>
        <v>...that you were able to handle the problems you were experiencing?</v>
      </c>
      <c r="G50" s="60" t="str">
        <f>VLOOKUP(E50,[1]Dictionary!A:G,6,FALSE)</f>
        <v xml:space="preserve">5, Very often | 4, Fairly often | 3, Sometimes | 2, Almost never | 1, Never </v>
      </c>
      <c r="H50" s="48">
        <v>1</v>
      </c>
    </row>
    <row r="51" spans="1:8" x14ac:dyDescent="0.25">
      <c r="A51" s="12">
        <v>50</v>
      </c>
      <c r="B51" s="10" t="s">
        <v>50</v>
      </c>
      <c r="C51" s="11" t="s">
        <v>49</v>
      </c>
      <c r="D51" s="12" t="s">
        <v>48</v>
      </c>
      <c r="E51" s="29" t="s">
        <v>56</v>
      </c>
      <c r="F51" s="30" t="str">
        <f>VLOOKUP(E51,[1]Dictionary!A:G,5,FALSE)</f>
        <v xml:space="preserve">...that things were going your way? </v>
      </c>
      <c r="G51" s="31" t="str">
        <f>VLOOKUP(E51,[1]Dictionary!A:G,6,FALSE)</f>
        <v xml:space="preserve">5, Very often | 4, Fairly often | 3, Sometimes | 2, Almost never | 1, Never </v>
      </c>
      <c r="H51" s="30">
        <v>1</v>
      </c>
    </row>
    <row r="52" spans="1:8" x14ac:dyDescent="0.25">
      <c r="A52" s="12">
        <v>51</v>
      </c>
      <c r="B52" s="10" t="s">
        <v>50</v>
      </c>
      <c r="C52" s="11" t="s">
        <v>49</v>
      </c>
      <c r="D52" s="12" t="s">
        <v>48</v>
      </c>
      <c r="E52" s="13" t="s">
        <v>61</v>
      </c>
      <c r="F52" s="30" t="str">
        <f>VLOOKUP(E52,[1]Dictionary!A:G,5,FALSE)</f>
        <v>...that you were NOT able to give enough energy to the important things in your life</v>
      </c>
      <c r="G52" s="31" t="str">
        <f>VLOOKUP(E52,[1]Dictionary!A:G,6,FALSE)</f>
        <v xml:space="preserve">5, Very often | 4, Fairly often | 3, Sometimes | 2, Almost never | 1, Never </v>
      </c>
      <c r="H52" s="30">
        <v>0</v>
      </c>
    </row>
    <row r="53" spans="1:8" x14ac:dyDescent="0.25">
      <c r="A53" s="12">
        <v>52</v>
      </c>
      <c r="B53" s="10" t="s">
        <v>50</v>
      </c>
      <c r="C53" s="11" t="s">
        <v>49</v>
      </c>
      <c r="D53" s="12" t="s">
        <v>48</v>
      </c>
      <c r="E53" s="13" t="s">
        <v>60</v>
      </c>
      <c r="F53" s="30" t="str">
        <f>VLOOKUP(E53,[1]Dictionary!A:G,5,FALSE)</f>
        <v>...that you were NOT able to give enough time to the important things in your life</v>
      </c>
      <c r="G53" s="31" t="str">
        <f>VLOOKUP(E53,[1]Dictionary!A:G,6,FALSE)</f>
        <v xml:space="preserve">5, Very often | 4, Fairly often | 3, Sometimes | 2, Almost never | 1, Never </v>
      </c>
      <c r="H53" s="30">
        <v>0</v>
      </c>
    </row>
    <row r="54" spans="1:8" x14ac:dyDescent="0.25">
      <c r="A54" s="19">
        <v>53</v>
      </c>
      <c r="B54" s="17" t="s">
        <v>50</v>
      </c>
      <c r="C54" s="18" t="s">
        <v>49</v>
      </c>
      <c r="D54" s="19" t="s">
        <v>48</v>
      </c>
      <c r="E54" s="20" t="s">
        <v>83</v>
      </c>
      <c r="F54" s="32" t="str">
        <f>VLOOKUP(E54,[1]Dictionary!A:G,5,FALSE)</f>
        <v xml:space="preserve">...overwhelmed by difficulties in your life? </v>
      </c>
      <c r="G54" s="33" t="str">
        <f>VLOOKUP(E54,[1]Dictionary!A:G,6,FALSE)</f>
        <v xml:space="preserve">5, Very often | 4, Fairly often | 3, Sometimes | 2, Almost never | 1, Never </v>
      </c>
      <c r="H54" s="32">
        <v>0</v>
      </c>
    </row>
  </sheetData>
  <autoFilter ref="B1:H54" xr:uid="{00000000-0009-0000-0000-000002000000}"/>
  <pageMargins left="0.7" right="0.7" top="0.75" bottom="0.75" header="0.3" footer="0.3"/>
  <pageSetup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zoomScale="70" zoomScaleNormal="70" workbookViewId="0">
      <selection sqref="A1:C22"/>
    </sheetView>
  </sheetViews>
  <sheetFormatPr defaultRowHeight="15" x14ac:dyDescent="0.25"/>
  <cols>
    <col min="2" max="2" width="28.140625" customWidth="1"/>
    <col min="3" max="3" width="28.5703125" customWidth="1"/>
    <col min="4" max="4" width="18.7109375" customWidth="1"/>
    <col min="5" max="5" width="19.28515625" customWidth="1"/>
    <col min="7" max="7" width="11.85546875" customWidth="1"/>
    <col min="8" max="8" width="18.140625" customWidth="1"/>
    <col min="9" max="9" width="17.85546875" customWidth="1"/>
    <col min="10" max="10" width="14.42578125" customWidth="1"/>
    <col min="11" max="11" width="11" customWidth="1"/>
  </cols>
  <sheetData>
    <row r="1" spans="1:11" ht="45" customHeight="1" x14ac:dyDescent="0.25">
      <c r="A1" s="72" t="s">
        <v>108</v>
      </c>
      <c r="B1" s="72" t="s">
        <v>109</v>
      </c>
      <c r="C1" s="72" t="s">
        <v>110</v>
      </c>
      <c r="D1" s="72" t="s">
        <v>111</v>
      </c>
      <c r="E1" s="72" t="s">
        <v>112</v>
      </c>
      <c r="F1" s="80"/>
      <c r="G1" s="73" t="s">
        <v>148</v>
      </c>
      <c r="H1" s="73" t="s">
        <v>149</v>
      </c>
      <c r="I1" s="73" t="s">
        <v>152</v>
      </c>
      <c r="J1" s="73" t="s">
        <v>150</v>
      </c>
      <c r="K1" s="73" t="s">
        <v>151</v>
      </c>
    </row>
    <row r="2" spans="1:11" ht="20.100000000000001" customHeight="1" x14ac:dyDescent="0.25">
      <c r="A2" s="74" t="s">
        <v>113</v>
      </c>
      <c r="B2" s="75" t="s">
        <v>114</v>
      </c>
      <c r="C2" s="75" t="s">
        <v>115</v>
      </c>
      <c r="D2" s="74">
        <v>0</v>
      </c>
      <c r="E2" s="74">
        <v>5</v>
      </c>
      <c r="G2" s="74">
        <v>1</v>
      </c>
      <c r="H2" s="74">
        <v>5</v>
      </c>
      <c r="I2" s="74">
        <v>100</v>
      </c>
      <c r="J2" s="91">
        <v>100</v>
      </c>
      <c r="K2" s="89">
        <v>66.069999999999993</v>
      </c>
    </row>
    <row r="3" spans="1:11" ht="20.100000000000001" customHeight="1" x14ac:dyDescent="0.25">
      <c r="A3" s="70" t="s">
        <v>113</v>
      </c>
      <c r="B3" s="71" t="s">
        <v>114</v>
      </c>
      <c r="C3" s="71" t="s">
        <v>116</v>
      </c>
      <c r="D3" s="70">
        <v>0</v>
      </c>
      <c r="E3" s="70">
        <v>5</v>
      </c>
      <c r="G3" s="70">
        <v>1</v>
      </c>
      <c r="H3" s="70">
        <v>5</v>
      </c>
      <c r="I3" s="70">
        <v>100</v>
      </c>
      <c r="J3" s="92"/>
      <c r="K3" s="89"/>
    </row>
    <row r="4" spans="1:11" ht="20.100000000000001" customHeight="1" x14ac:dyDescent="0.25">
      <c r="A4" s="70" t="s">
        <v>113</v>
      </c>
      <c r="B4" s="71" t="s">
        <v>114</v>
      </c>
      <c r="C4" s="71" t="s">
        <v>117</v>
      </c>
      <c r="D4" s="70">
        <v>0</v>
      </c>
      <c r="E4" s="70">
        <v>5</v>
      </c>
      <c r="G4" s="70">
        <v>1</v>
      </c>
      <c r="H4" s="70">
        <v>5</v>
      </c>
      <c r="I4" s="70">
        <v>100</v>
      </c>
      <c r="J4" s="92"/>
      <c r="K4" s="89"/>
    </row>
    <row r="5" spans="1:11" ht="20.100000000000001" customHeight="1" x14ac:dyDescent="0.25">
      <c r="A5" s="70" t="s">
        <v>113</v>
      </c>
      <c r="B5" s="71" t="s">
        <v>114</v>
      </c>
      <c r="C5" s="71" t="s">
        <v>118</v>
      </c>
      <c r="D5" s="70">
        <v>0</v>
      </c>
      <c r="E5" s="70">
        <v>5</v>
      </c>
      <c r="G5" s="70">
        <v>1</v>
      </c>
      <c r="H5" s="70">
        <v>5</v>
      </c>
      <c r="I5" s="70">
        <v>100</v>
      </c>
      <c r="J5" s="92"/>
      <c r="K5" s="89"/>
    </row>
    <row r="6" spans="1:11" ht="20.100000000000001" customHeight="1" x14ac:dyDescent="0.25">
      <c r="A6" s="70" t="s">
        <v>113</v>
      </c>
      <c r="B6" s="71" t="s">
        <v>114</v>
      </c>
      <c r="C6" s="71" t="s">
        <v>119</v>
      </c>
      <c r="D6" s="70">
        <v>0</v>
      </c>
      <c r="E6" s="70">
        <v>5</v>
      </c>
      <c r="G6" s="70">
        <v>1</v>
      </c>
      <c r="H6" s="70">
        <v>5</v>
      </c>
      <c r="I6" s="70">
        <v>100</v>
      </c>
      <c r="J6" s="92"/>
      <c r="K6" s="89"/>
    </row>
    <row r="7" spans="1:11" ht="20.100000000000001" customHeight="1" x14ac:dyDescent="0.25">
      <c r="A7" s="76" t="s">
        <v>113</v>
      </c>
      <c r="B7" s="77" t="s">
        <v>114</v>
      </c>
      <c r="C7" s="77" t="s">
        <v>120</v>
      </c>
      <c r="D7" s="76">
        <v>0</v>
      </c>
      <c r="E7" s="76">
        <v>5</v>
      </c>
      <c r="G7" s="76">
        <v>1</v>
      </c>
      <c r="H7" s="76">
        <v>5</v>
      </c>
      <c r="I7" s="76">
        <v>100</v>
      </c>
      <c r="J7" s="93"/>
      <c r="K7" s="89"/>
    </row>
    <row r="8" spans="1:11" ht="20.100000000000001" customHeight="1" x14ac:dyDescent="0.25">
      <c r="A8" s="74" t="s">
        <v>121</v>
      </c>
      <c r="B8" s="75" t="s">
        <v>122</v>
      </c>
      <c r="C8" s="75" t="s">
        <v>123</v>
      </c>
      <c r="D8" s="74">
        <v>1</v>
      </c>
      <c r="E8" s="74">
        <v>5</v>
      </c>
      <c r="G8" s="74">
        <v>5</v>
      </c>
      <c r="H8" s="74" t="s">
        <v>153</v>
      </c>
      <c r="I8" s="74">
        <v>100</v>
      </c>
      <c r="J8" s="91">
        <v>100</v>
      </c>
      <c r="K8" s="89"/>
    </row>
    <row r="9" spans="1:11" ht="20.100000000000001" customHeight="1" x14ac:dyDescent="0.25">
      <c r="A9" s="70" t="s">
        <v>121</v>
      </c>
      <c r="B9" s="71" t="s">
        <v>122</v>
      </c>
      <c r="C9" s="71" t="s">
        <v>124</v>
      </c>
      <c r="D9" s="70">
        <v>1</v>
      </c>
      <c r="E9" s="70">
        <v>5</v>
      </c>
      <c r="G9" s="70">
        <v>5</v>
      </c>
      <c r="H9" s="70" t="s">
        <v>153</v>
      </c>
      <c r="I9" s="70">
        <v>100</v>
      </c>
      <c r="J9" s="92"/>
      <c r="K9" s="89"/>
    </row>
    <row r="10" spans="1:11" ht="20.100000000000001" customHeight="1" x14ac:dyDescent="0.25">
      <c r="A10" s="76" t="s">
        <v>121</v>
      </c>
      <c r="B10" s="77" t="s">
        <v>122</v>
      </c>
      <c r="C10" s="77" t="s">
        <v>125</v>
      </c>
      <c r="D10" s="76">
        <v>1</v>
      </c>
      <c r="E10" s="76">
        <v>5</v>
      </c>
      <c r="G10" s="76">
        <v>5</v>
      </c>
      <c r="H10" s="76" t="s">
        <v>153</v>
      </c>
      <c r="I10" s="76">
        <v>100</v>
      </c>
      <c r="J10" s="93"/>
      <c r="K10" s="89"/>
    </row>
    <row r="11" spans="1:11" ht="20.100000000000001" customHeight="1" x14ac:dyDescent="0.25">
      <c r="A11" s="74" t="s">
        <v>126</v>
      </c>
      <c r="B11" s="75" t="s">
        <v>127</v>
      </c>
      <c r="C11" s="75" t="s">
        <v>128</v>
      </c>
      <c r="D11" s="74">
        <v>1</v>
      </c>
      <c r="E11" s="74">
        <v>5</v>
      </c>
      <c r="G11" s="74">
        <v>4</v>
      </c>
      <c r="H11" s="74" t="s">
        <v>153</v>
      </c>
      <c r="I11" s="74">
        <v>75</v>
      </c>
      <c r="J11" s="91">
        <v>75</v>
      </c>
      <c r="K11" s="89"/>
    </row>
    <row r="12" spans="1:11" ht="20.100000000000001" customHeight="1" x14ac:dyDescent="0.25">
      <c r="A12" s="70" t="s">
        <v>126</v>
      </c>
      <c r="B12" s="71" t="s">
        <v>127</v>
      </c>
      <c r="C12" s="71" t="s">
        <v>129</v>
      </c>
      <c r="D12" s="70">
        <v>1</v>
      </c>
      <c r="E12" s="70">
        <v>5</v>
      </c>
      <c r="G12" s="70">
        <v>4</v>
      </c>
      <c r="H12" s="70" t="s">
        <v>153</v>
      </c>
      <c r="I12" s="70">
        <v>75</v>
      </c>
      <c r="J12" s="92"/>
      <c r="K12" s="89"/>
    </row>
    <row r="13" spans="1:11" ht="20.100000000000001" customHeight="1" x14ac:dyDescent="0.25">
      <c r="A13" s="76" t="s">
        <v>126</v>
      </c>
      <c r="B13" s="77" t="s">
        <v>127</v>
      </c>
      <c r="C13" s="77" t="s">
        <v>130</v>
      </c>
      <c r="D13" s="76">
        <v>1</v>
      </c>
      <c r="E13" s="76">
        <v>5</v>
      </c>
      <c r="G13" s="76">
        <v>4</v>
      </c>
      <c r="H13" s="76" t="s">
        <v>153</v>
      </c>
      <c r="I13" s="76">
        <v>75</v>
      </c>
      <c r="J13" s="93"/>
      <c r="K13" s="89"/>
    </row>
    <row r="14" spans="1:11" ht="20.100000000000001" customHeight="1" x14ac:dyDescent="0.25">
      <c r="A14" s="78" t="s">
        <v>131</v>
      </c>
      <c r="B14" s="79" t="s">
        <v>132</v>
      </c>
      <c r="C14" s="79" t="s">
        <v>133</v>
      </c>
      <c r="D14" s="78">
        <v>1</v>
      </c>
      <c r="E14" s="78">
        <v>6</v>
      </c>
      <c r="G14" s="78">
        <v>6</v>
      </c>
      <c r="H14" s="78" t="s">
        <v>153</v>
      </c>
      <c r="I14" s="78">
        <v>100</v>
      </c>
      <c r="J14" s="78">
        <v>100</v>
      </c>
      <c r="K14" s="89"/>
    </row>
    <row r="15" spans="1:11" ht="20.100000000000001" customHeight="1" x14ac:dyDescent="0.25">
      <c r="A15" s="74" t="s">
        <v>134</v>
      </c>
      <c r="B15" s="75" t="s">
        <v>135</v>
      </c>
      <c r="C15" s="75" t="s">
        <v>136</v>
      </c>
      <c r="D15" s="74">
        <v>1</v>
      </c>
      <c r="E15" s="74">
        <v>6</v>
      </c>
      <c r="G15" s="74">
        <v>6</v>
      </c>
      <c r="H15" s="74" t="s">
        <v>153</v>
      </c>
      <c r="I15" s="74">
        <v>100</v>
      </c>
      <c r="J15" s="91">
        <v>62.5</v>
      </c>
      <c r="K15" s="89"/>
    </row>
    <row r="16" spans="1:11" ht="20.100000000000001" customHeight="1" x14ac:dyDescent="0.25">
      <c r="A16" s="70" t="s">
        <v>134</v>
      </c>
      <c r="B16" s="71" t="s">
        <v>135</v>
      </c>
      <c r="C16" s="71" t="s">
        <v>137</v>
      </c>
      <c r="D16" s="70">
        <v>1</v>
      </c>
      <c r="E16" s="70">
        <v>5</v>
      </c>
      <c r="G16" s="70">
        <v>3</v>
      </c>
      <c r="H16" s="70" t="s">
        <v>153</v>
      </c>
      <c r="I16" s="70">
        <v>50</v>
      </c>
      <c r="J16" s="92"/>
      <c r="K16" s="89"/>
    </row>
    <row r="17" spans="1:11" ht="20.100000000000001" customHeight="1" x14ac:dyDescent="0.25">
      <c r="A17" s="70" t="s">
        <v>134</v>
      </c>
      <c r="B17" s="71" t="s">
        <v>135</v>
      </c>
      <c r="C17" s="71" t="s">
        <v>138</v>
      </c>
      <c r="D17" s="70">
        <v>1</v>
      </c>
      <c r="E17" s="70">
        <v>5</v>
      </c>
      <c r="G17" s="70">
        <v>3</v>
      </c>
      <c r="H17" s="70" t="s">
        <v>153</v>
      </c>
      <c r="I17" s="70">
        <v>50</v>
      </c>
      <c r="J17" s="92"/>
      <c r="K17" s="89"/>
    </row>
    <row r="18" spans="1:11" ht="20.100000000000001" customHeight="1" x14ac:dyDescent="0.25">
      <c r="A18" s="76" t="s">
        <v>134</v>
      </c>
      <c r="B18" s="77" t="s">
        <v>135</v>
      </c>
      <c r="C18" s="77" t="s">
        <v>139</v>
      </c>
      <c r="D18" s="76">
        <v>1</v>
      </c>
      <c r="E18" s="76">
        <v>5</v>
      </c>
      <c r="G18" s="76">
        <v>3</v>
      </c>
      <c r="H18" s="76" t="s">
        <v>153</v>
      </c>
      <c r="I18" s="76">
        <v>50</v>
      </c>
      <c r="J18" s="93"/>
      <c r="K18" s="89"/>
    </row>
    <row r="19" spans="1:11" ht="20.100000000000001" customHeight="1" x14ac:dyDescent="0.25">
      <c r="A19" s="74" t="s">
        <v>140</v>
      </c>
      <c r="B19" s="75" t="s">
        <v>141</v>
      </c>
      <c r="C19" s="75" t="s">
        <v>142</v>
      </c>
      <c r="D19" s="74">
        <v>1</v>
      </c>
      <c r="E19" s="74">
        <v>5</v>
      </c>
      <c r="G19" s="74">
        <v>2</v>
      </c>
      <c r="H19" s="74" t="s">
        <v>153</v>
      </c>
      <c r="I19" s="74">
        <v>25</v>
      </c>
      <c r="J19" s="91">
        <v>25</v>
      </c>
      <c r="K19" s="89"/>
    </row>
    <row r="20" spans="1:11" ht="20.100000000000001" customHeight="1" x14ac:dyDescent="0.25">
      <c r="A20" s="76" t="s">
        <v>140</v>
      </c>
      <c r="B20" s="77" t="s">
        <v>141</v>
      </c>
      <c r="C20" s="77" t="s">
        <v>143</v>
      </c>
      <c r="D20" s="76">
        <v>1</v>
      </c>
      <c r="E20" s="76">
        <v>5</v>
      </c>
      <c r="G20" s="76">
        <v>2</v>
      </c>
      <c r="H20" s="76" t="s">
        <v>153</v>
      </c>
      <c r="I20" s="76">
        <v>25</v>
      </c>
      <c r="J20" s="93"/>
      <c r="K20" s="89"/>
    </row>
    <row r="21" spans="1:11" ht="20.100000000000001" customHeight="1" x14ac:dyDescent="0.25">
      <c r="A21" s="74" t="s">
        <v>144</v>
      </c>
      <c r="B21" s="75" t="s">
        <v>145</v>
      </c>
      <c r="C21" s="75" t="s">
        <v>146</v>
      </c>
      <c r="D21" s="74">
        <v>1</v>
      </c>
      <c r="E21" s="74">
        <v>5</v>
      </c>
      <c r="G21" s="74">
        <v>1</v>
      </c>
      <c r="H21" s="74" t="s">
        <v>153</v>
      </c>
      <c r="I21" s="74">
        <v>0</v>
      </c>
      <c r="J21" s="91">
        <v>0</v>
      </c>
      <c r="K21" s="89"/>
    </row>
    <row r="22" spans="1:11" ht="20.100000000000001" customHeight="1" x14ac:dyDescent="0.25">
      <c r="A22" s="76" t="s">
        <v>144</v>
      </c>
      <c r="B22" s="77" t="s">
        <v>145</v>
      </c>
      <c r="C22" s="77" t="s">
        <v>147</v>
      </c>
      <c r="D22" s="76">
        <v>1</v>
      </c>
      <c r="E22" s="76">
        <v>5</v>
      </c>
      <c r="G22" s="76">
        <v>1</v>
      </c>
      <c r="H22" s="76" t="s">
        <v>153</v>
      </c>
      <c r="I22" s="76">
        <v>0</v>
      </c>
      <c r="J22" s="93"/>
      <c r="K22" s="90"/>
    </row>
  </sheetData>
  <mergeCells count="7">
    <mergeCell ref="K2:K22"/>
    <mergeCell ref="J2:J7"/>
    <mergeCell ref="J8:J10"/>
    <mergeCell ref="J11:J13"/>
    <mergeCell ref="J15:J18"/>
    <mergeCell ref="J19:J20"/>
    <mergeCell ref="J21:J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85" zoomScaleNormal="85" workbookViewId="0">
      <selection activeCell="I12" sqref="I12"/>
    </sheetView>
  </sheetViews>
  <sheetFormatPr defaultRowHeight="15" x14ac:dyDescent="0.25"/>
  <cols>
    <col min="1" max="1" width="30" customWidth="1"/>
    <col min="2" max="2" width="24.5703125" customWidth="1"/>
    <col min="3" max="3" width="26.28515625" customWidth="1"/>
    <col min="4" max="4" width="23.28515625" customWidth="1"/>
  </cols>
  <sheetData>
    <row r="1" spans="1:4" ht="30.75" thickBot="1" x14ac:dyDescent="0.3">
      <c r="A1" s="85" t="s">
        <v>166</v>
      </c>
      <c r="B1" s="85" t="s">
        <v>165</v>
      </c>
      <c r="C1" s="86" t="s">
        <v>167</v>
      </c>
      <c r="D1" s="85" t="s">
        <v>168</v>
      </c>
    </row>
    <row r="2" spans="1:4" ht="21" customHeight="1" x14ac:dyDescent="0.25">
      <c r="A2" s="81" t="s">
        <v>154</v>
      </c>
      <c r="B2" s="102" t="s">
        <v>4</v>
      </c>
      <c r="C2" s="109" t="s">
        <v>155</v>
      </c>
      <c r="D2" s="94" t="s">
        <v>169</v>
      </c>
    </row>
    <row r="3" spans="1:4" ht="20.25" customHeight="1" x14ac:dyDescent="0.25">
      <c r="A3" s="82" t="s">
        <v>157</v>
      </c>
      <c r="B3" s="103"/>
      <c r="C3" s="110"/>
      <c r="D3" s="95"/>
    </row>
    <row r="4" spans="1:4" ht="23.25" customHeight="1" x14ac:dyDescent="0.25">
      <c r="A4" s="82" t="s">
        <v>158</v>
      </c>
      <c r="B4" s="103"/>
      <c r="C4" s="110"/>
      <c r="D4" s="95" t="s">
        <v>156</v>
      </c>
    </row>
    <row r="5" spans="1:4" ht="12" customHeight="1" x14ac:dyDescent="0.25">
      <c r="A5" s="82" t="s">
        <v>159</v>
      </c>
      <c r="B5" s="103"/>
      <c r="C5" s="110"/>
      <c r="D5" s="95"/>
    </row>
    <row r="6" spans="1:4" x14ac:dyDescent="0.25">
      <c r="A6" s="82" t="s">
        <v>160</v>
      </c>
      <c r="B6" s="103"/>
      <c r="C6" s="110"/>
      <c r="D6" s="95"/>
    </row>
    <row r="7" spans="1:4" x14ac:dyDescent="0.25">
      <c r="A7" s="83" t="s">
        <v>118</v>
      </c>
      <c r="B7" s="104"/>
      <c r="C7" s="111"/>
      <c r="D7" s="96"/>
    </row>
    <row r="8" spans="1:4" ht="18.75" customHeight="1" x14ac:dyDescent="0.25">
      <c r="A8" s="99" t="s">
        <v>161</v>
      </c>
      <c r="B8" s="105" t="s">
        <v>4</v>
      </c>
      <c r="C8" s="112" t="s">
        <v>24</v>
      </c>
      <c r="D8" s="97" t="s">
        <v>170</v>
      </c>
    </row>
    <row r="9" spans="1:4" ht="24.75" customHeight="1" x14ac:dyDescent="0.25">
      <c r="A9" s="100"/>
      <c r="B9" s="106"/>
      <c r="C9" s="113"/>
      <c r="D9" s="95"/>
    </row>
    <row r="10" spans="1:4" ht="15" customHeight="1" x14ac:dyDescent="0.25">
      <c r="A10" s="100"/>
      <c r="B10" s="106"/>
      <c r="C10" s="113"/>
      <c r="D10" s="95"/>
    </row>
    <row r="11" spans="1:4" ht="15.75" customHeight="1" x14ac:dyDescent="0.25">
      <c r="A11" s="101"/>
      <c r="B11" s="107"/>
      <c r="C11" s="114"/>
      <c r="D11" s="96"/>
    </row>
    <row r="12" spans="1:4" ht="18.75" customHeight="1" x14ac:dyDescent="0.25">
      <c r="A12" s="99" t="s">
        <v>162</v>
      </c>
      <c r="B12" s="105" t="s">
        <v>49</v>
      </c>
      <c r="C12" s="112" t="s">
        <v>163</v>
      </c>
      <c r="D12" s="97" t="s">
        <v>171</v>
      </c>
    </row>
    <row r="13" spans="1:4" ht="14.25" customHeight="1" x14ac:dyDescent="0.25">
      <c r="A13" s="100"/>
      <c r="B13" s="106"/>
      <c r="C13" s="113"/>
      <c r="D13" s="95"/>
    </row>
    <row r="14" spans="1:4" ht="21.75" customHeight="1" x14ac:dyDescent="0.25">
      <c r="A14" s="100"/>
      <c r="B14" s="106"/>
      <c r="C14" s="113"/>
      <c r="D14" s="95"/>
    </row>
    <row r="15" spans="1:4" ht="18" customHeight="1" thickBot="1" x14ac:dyDescent="0.3">
      <c r="A15" s="84" t="s">
        <v>164</v>
      </c>
      <c r="B15" s="108"/>
      <c r="C15" s="115"/>
      <c r="D15" s="98"/>
    </row>
  </sheetData>
  <mergeCells count="11">
    <mergeCell ref="D2:D7"/>
    <mergeCell ref="D8:D11"/>
    <mergeCell ref="D12:D15"/>
    <mergeCell ref="A8:A11"/>
    <mergeCell ref="A12:A14"/>
    <mergeCell ref="B2:B7"/>
    <mergeCell ref="B8:B11"/>
    <mergeCell ref="B12:B15"/>
    <mergeCell ref="C2:C7"/>
    <mergeCell ref="C8:C11"/>
    <mergeCell ref="C12: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China model 7.3 </vt:lpstr>
      <vt:lpstr>dicty</vt:lpstr>
      <vt:lpstr>Theory_Domain</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WeiKuang</dc:creator>
  <cp:lastModifiedBy>15177</cp:lastModifiedBy>
  <dcterms:created xsi:type="dcterms:W3CDTF">2020-08-05T07:36:59Z</dcterms:created>
  <dcterms:modified xsi:type="dcterms:W3CDTF">2021-02-19T23:38:18Z</dcterms:modified>
</cp:coreProperties>
</file>