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yh\2025.3\修稿\3-3_P937\P937_原始数据\Figure 4\"/>
    </mc:Choice>
  </mc:AlternateContent>
  <xr:revisionPtr revIDLastSave="0" documentId="13_ncr:1_{CE3F83A7-75F3-4728-AE0F-0EA28E8334DE}" xr6:coauthVersionLast="47" xr6:coauthVersionMax="47" xr10:uidLastSave="{00000000-0000-0000-0000-000000000000}"/>
  <bookViews>
    <workbookView xWindow="810" yWindow="-120" windowWidth="28110" windowHeight="16440" activeTab="7" xr2:uid="{00000000-000D-0000-FFFF-FFFF00000000}"/>
  </bookViews>
  <sheets>
    <sheet name="result_4A" sheetId="1" r:id="rId1"/>
    <sheet name="raw data_4A" sheetId="2" r:id="rId2"/>
    <sheet name="result_4B" sheetId="5" r:id="rId3"/>
    <sheet name="raw data_4B" sheetId="6" r:id="rId4"/>
    <sheet name="CCK8 result_4C" sheetId="7" r:id="rId5"/>
    <sheet name="CCK8 raw data_4C" sheetId="8" r:id="rId6"/>
    <sheet name="CCK8 result_4D" sheetId="9" r:id="rId7"/>
    <sheet name="CCK8 raw data_4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9" l="1"/>
  <c r="D36" i="9" s="1"/>
  <c r="H42" i="9" s="1"/>
  <c r="B23" i="9"/>
  <c r="C24" i="9" s="1"/>
  <c r="C41" i="9" s="1"/>
  <c r="B14" i="9"/>
  <c r="D17" i="9" s="1"/>
  <c r="H40" i="9" s="1"/>
  <c r="B5" i="9"/>
  <c r="C7" i="9" s="1"/>
  <c r="D39" i="9" s="1"/>
  <c r="B33" i="7"/>
  <c r="D36" i="7" s="1"/>
  <c r="H42" i="7" s="1"/>
  <c r="B23" i="7"/>
  <c r="C24" i="7" s="1"/>
  <c r="C41" i="7" s="1"/>
  <c r="B14" i="7"/>
  <c r="D16" i="7" s="1"/>
  <c r="G40" i="7" s="1"/>
  <c r="B5" i="7"/>
  <c r="C7" i="7" s="1"/>
  <c r="D39" i="7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24" i="9" l="1"/>
  <c r="F41" i="9" s="1"/>
  <c r="D7" i="9"/>
  <c r="G39" i="9" s="1"/>
  <c r="D7" i="7"/>
  <c r="G39" i="7" s="1"/>
  <c r="C8" i="7"/>
  <c r="E39" i="7" s="1"/>
  <c r="D8" i="9"/>
  <c r="H39" i="9" s="1"/>
  <c r="C25" i="9"/>
  <c r="D41" i="9" s="1"/>
  <c r="C16" i="9"/>
  <c r="D40" i="9" s="1"/>
  <c r="C34" i="9"/>
  <c r="C42" i="9" s="1"/>
  <c r="C8" i="9"/>
  <c r="E39" i="9" s="1"/>
  <c r="D25" i="9"/>
  <c r="G41" i="9" s="1"/>
  <c r="C26" i="9"/>
  <c r="E41" i="9" s="1"/>
  <c r="C15" i="9"/>
  <c r="C40" i="9" s="1"/>
  <c r="D15" i="9"/>
  <c r="F40" i="9" s="1"/>
  <c r="D16" i="9"/>
  <c r="G40" i="9" s="1"/>
  <c r="D34" i="9"/>
  <c r="F42" i="9" s="1"/>
  <c r="C35" i="9"/>
  <c r="D42" i="9" s="1"/>
  <c r="C17" i="9"/>
  <c r="E40" i="9" s="1"/>
  <c r="C6" i="9"/>
  <c r="C39" i="9" s="1"/>
  <c r="D35" i="9"/>
  <c r="G42" i="9" s="1"/>
  <c r="C36" i="9"/>
  <c r="E42" i="9" s="1"/>
  <c r="D26" i="9"/>
  <c r="H41" i="9" s="1"/>
  <c r="D6" i="9"/>
  <c r="F39" i="9" s="1"/>
  <c r="D25" i="7"/>
  <c r="G41" i="7" s="1"/>
  <c r="C16" i="7"/>
  <c r="D40" i="7" s="1"/>
  <c r="C34" i="7"/>
  <c r="C42" i="7" s="1"/>
  <c r="D34" i="7"/>
  <c r="F42" i="7" s="1"/>
  <c r="C17" i="7"/>
  <c r="E40" i="7" s="1"/>
  <c r="C35" i="7"/>
  <c r="D42" i="7" s="1"/>
  <c r="C25" i="7"/>
  <c r="D41" i="7" s="1"/>
  <c r="D8" i="7"/>
  <c r="H39" i="7" s="1"/>
  <c r="C15" i="7"/>
  <c r="C40" i="7" s="1"/>
  <c r="C6" i="7"/>
  <c r="C39" i="7" s="1"/>
  <c r="D17" i="7"/>
  <c r="H40" i="7" s="1"/>
  <c r="D35" i="7"/>
  <c r="G42" i="7" s="1"/>
  <c r="C36" i="7"/>
  <c r="E42" i="7" s="1"/>
  <c r="D24" i="7"/>
  <c r="F41" i="7" s="1"/>
  <c r="C26" i="7"/>
  <c r="E41" i="7" s="1"/>
  <c r="D26" i="7"/>
  <c r="H41" i="7" s="1"/>
  <c r="D15" i="7"/>
  <c r="F40" i="7" s="1"/>
  <c r="D6" i="7"/>
  <c r="F39" i="7" s="1"/>
  <c r="G2" i="5"/>
  <c r="G3" i="5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4" i="5" l="1"/>
  <c r="H3" i="5"/>
  <c r="I3" i="5" s="1"/>
  <c r="H2" i="5"/>
  <c r="I2" i="5" s="1"/>
  <c r="G2" i="1"/>
  <c r="G3" i="1" s="1"/>
  <c r="G4" i="1" s="1"/>
  <c r="G5" i="1" s="1"/>
  <c r="G6" i="1" s="1"/>
  <c r="G7" i="1" s="1"/>
  <c r="H7" i="1" s="1"/>
  <c r="I7" i="1" s="1"/>
  <c r="G5" i="5" l="1"/>
  <c r="H4" i="5"/>
  <c r="I4" i="5" s="1"/>
  <c r="H6" i="1"/>
  <c r="I6" i="1" s="1"/>
  <c r="H3" i="1"/>
  <c r="I3" i="1" s="1"/>
  <c r="H5" i="1"/>
  <c r="I5" i="1" s="1"/>
  <c r="H2" i="1"/>
  <c r="I2" i="1" s="1"/>
  <c r="H4" i="1"/>
  <c r="I4" i="1" s="1"/>
  <c r="G6" i="5" l="1"/>
  <c r="H5" i="5"/>
  <c r="I5" i="5" s="1"/>
  <c r="G7" i="5" l="1"/>
  <c r="H7" i="5" s="1"/>
  <c r="I7" i="5" s="1"/>
  <c r="H6" i="5"/>
  <c r="I6" i="5" s="1"/>
</calcChain>
</file>

<file path=xl/sharedStrings.xml><?xml version="1.0" encoding="utf-8"?>
<sst xmlns="http://schemas.openxmlformats.org/spreadsheetml/2006/main" count="242" uniqueCount="51">
  <si>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</si>
  <si>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</si>
  <si>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</si>
  <si>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</si>
  <si>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</si>
  <si>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</si>
  <si>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</si>
  <si>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</si>
  <si>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</si>
  <si>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</si>
  <si>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</si>
  <si>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</si>
  <si>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</si>
  <si>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</si>
  <si>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</si>
  <si>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</si>
  <si>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</si>
  <si>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</si>
  <si>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</si>
  <si>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</si>
  <si>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</si>
  <si>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</si>
  <si>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</si>
  <si>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</si>
  <si>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GAPDH</t>
    <phoneticPr fontId="1" type="noConversion"/>
  </si>
  <si>
    <t>sh-NC</t>
    <phoneticPr fontId="1" type="noConversion"/>
  </si>
  <si>
    <t>sh-hsa_circ_0000831</t>
  </si>
  <si>
    <t>sh-hsa_circ_0000831</t>
    <phoneticPr fontId="1" type="noConversion"/>
  </si>
  <si>
    <t>hsa_circ_0000831</t>
  </si>
  <si>
    <t>hsa_circ_0000831</t>
    <phoneticPr fontId="1" type="noConversion"/>
  </si>
  <si>
    <t>0h</t>
    <phoneticPr fontId="1" type="noConversion"/>
  </si>
  <si>
    <t>Blank</t>
  </si>
  <si>
    <t>OD450</t>
    <phoneticPr fontId="1" type="noConversion"/>
  </si>
  <si>
    <t>Whitespace removal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</si>
  <si>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</si>
  <si>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</si>
  <si>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</si>
  <si>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48h</t>
  </si>
  <si>
    <t>72h</t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</si>
  <si>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</si>
  <si>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</si>
  <si>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</si>
  <si>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</si>
  <si>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</si>
  <si>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</si>
  <si>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</si>
  <si>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</si>
  <si>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12" type="noConversion"/>
  </si>
  <si>
    <t>sh-NC</t>
  </si>
  <si>
    <t>WSU-HN30</t>
    <phoneticPr fontId="1" type="noConversion"/>
  </si>
  <si>
    <t>HSC-3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</si>
</sst>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0" fontId="6" fillId="0" borderId="0">
      <alignment vertical="center"/>
    </xf>
    <xf numFmtId="0" fontId="5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1" applyFont="1" applyAlignment="1" applyProtection="1">
      <alignment horizontal="right" vertical="center"/>
    </xf>
    <xf numFmtId="177" fontId="8" fillId="0" borderId="0" xfId="1" applyNumberFormat="1" applyFont="1" applyAlignment="1" applyProtection="1">
      <alignment horizontal="center" vertical="center"/>
    </xf>
    <xf numFmtId="0" fontId="9" fillId="0" borderId="0" xfId="0" applyFont="1"/>
    <xf numFmtId="0" fontId="10" fillId="0" borderId="0" xfId="3" applyFont="1"/>
    <xf numFmtId="0" fontId="10" fillId="0" borderId="0" xfId="3" applyFont="1" applyAlignment="1">
      <alignment horizontal="center"/>
    </xf>
    <xf numFmtId="0" fontId="10" fillId="0" borderId="0" xfId="2" applyFont="1">
      <alignment vertical="center"/>
    </xf>
    <xf numFmtId="0" fontId="10" fillId="2" borderId="0" xfId="2" applyFont="1" applyFill="1">
      <alignment vertical="center"/>
    </xf>
    <xf numFmtId="0" fontId="10" fillId="3" borderId="0" xfId="2" applyFont="1" applyFill="1">
      <alignment vertical="center"/>
    </xf>
    <xf numFmtId="0" fontId="10" fillId="4" borderId="0" xfId="2" applyFont="1" applyFill="1">
      <alignment vertical="center"/>
    </xf>
    <xf numFmtId="0" fontId="10" fillId="5" borderId="0" xfId="2" applyFont="1" applyFill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vertical="center" wrapText="1"/>
    </xf>
    <xf numFmtId="178" fontId="10" fillId="0" borderId="0" xfId="3" applyNumberFormat="1" applyFont="1"/>
    <xf numFmtId="178" fontId="11" fillId="0" borderId="0" xfId="3" applyNumberFormat="1" applyFont="1"/>
    <xf numFmtId="0" fontId="0" fillId="0" borderId="0" xfId="0" applyAlignment="1">
      <alignment horizontal="center" vertical="center"/>
    </xf>
    <xf numFmtId="0" fontId="10" fillId="0" borderId="0" xfId="3" applyFont="1" applyAlignment="1">
      <alignment horizontal="center"/>
    </xf>
    <xf numFmtId="0" fontId="10" fillId="0" borderId="0" xfId="2" applyFont="1" applyAlignment="1">
      <alignment horizontal="center" vertical="center"/>
    </xf>
  </cellXfs>
  <cellStyles count="4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I30" sqref="I30"/>
    </sheetView>
  </sheetViews>
  <sheetFormatPr defaultRowHeight="14.25" x14ac:dyDescent="0.2"/>
  <cols>
    <col min="1" max="1" width="20.125" bestFit="1" customWidth="1"/>
    <col min="9" max="9" width="12.875" style="8" customWidth="1"/>
    <col min="10" max="10" width="16.125" bestFit="1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8" t="s">
        <v>3</v>
      </c>
      <c r="L1" s="3"/>
      <c r="M1" s="3"/>
      <c r="N1" s="3"/>
      <c r="O1" s="3"/>
      <c r="P1" s="3"/>
    </row>
    <row r="2" spans="1:16" s="2" customFormat="1" x14ac:dyDescent="0.2">
      <c r="A2" s="2" t="s">
        <v>25</v>
      </c>
      <c r="B2" t="s">
        <v>4</v>
      </c>
      <c r="C2" s="2">
        <v>16.989999999999998</v>
      </c>
      <c r="D2" s="1">
        <f>AVERAGE(C2:C4)</f>
        <v>17.05</v>
      </c>
      <c r="E2" s="2">
        <v>29.18</v>
      </c>
      <c r="F2" s="1">
        <f>E2-D2</f>
        <v>12.129999999999999</v>
      </c>
      <c r="G2" s="1">
        <f>AVERAGE(F2:F4)</f>
        <v>12.299999999999999</v>
      </c>
      <c r="H2" s="1">
        <f>F2-G2</f>
        <v>-0.16999999999999993</v>
      </c>
      <c r="I2" s="8">
        <f>POWER(2,-H2)</f>
        <v>1.1250584846888094</v>
      </c>
      <c r="J2" s="20" t="s">
        <v>29</v>
      </c>
      <c r="N2" s="3"/>
      <c r="O2" s="3"/>
      <c r="P2" s="3"/>
    </row>
    <row r="3" spans="1:16" s="2" customFormat="1" x14ac:dyDescent="0.2">
      <c r="A3" s="2" t="s">
        <v>25</v>
      </c>
      <c r="B3" t="s">
        <v>4</v>
      </c>
      <c r="C3" s="2">
        <v>17.09</v>
      </c>
      <c r="D3" s="1">
        <f>AVERAGE(C2:C4)</f>
        <v>17.05</v>
      </c>
      <c r="E3" s="2">
        <v>29.27</v>
      </c>
      <c r="F3" s="1">
        <f t="shared" ref="F3:F7" si="0">E3-D3</f>
        <v>12.219999999999999</v>
      </c>
      <c r="G3" s="1">
        <f>G2</f>
        <v>12.299999999999999</v>
      </c>
      <c r="H3" s="1">
        <f t="shared" ref="H3:H7" si="1">F3-G3</f>
        <v>-8.0000000000000071E-2</v>
      </c>
      <c r="I3" s="8">
        <f t="shared" ref="I3:I7" si="2">POWER(2,-H3)</f>
        <v>1.0570180405613805</v>
      </c>
      <c r="J3" s="20"/>
      <c r="N3" s="3"/>
      <c r="O3" s="3"/>
      <c r="P3" s="3"/>
    </row>
    <row r="4" spans="1:16" s="2" customFormat="1" x14ac:dyDescent="0.2">
      <c r="A4" s="2" t="s">
        <v>25</v>
      </c>
      <c r="B4" t="s">
        <v>4</v>
      </c>
      <c r="C4" s="2">
        <v>17.07</v>
      </c>
      <c r="D4" s="1">
        <f>AVERAGE(C2:C4)</f>
        <v>17.05</v>
      </c>
      <c r="E4" s="2">
        <v>29.6</v>
      </c>
      <c r="F4" s="1">
        <f t="shared" si="0"/>
        <v>12.55</v>
      </c>
      <c r="G4" s="1">
        <f t="shared" ref="G4:G7" si="3">G3</f>
        <v>12.299999999999999</v>
      </c>
      <c r="H4" s="1">
        <f t="shared" si="1"/>
        <v>0.25000000000000178</v>
      </c>
      <c r="I4" s="8">
        <f t="shared" si="2"/>
        <v>0.8408964152537135</v>
      </c>
      <c r="J4" s="20"/>
      <c r="N4" s="3"/>
      <c r="O4" s="3"/>
      <c r="P4" s="3"/>
    </row>
    <row r="5" spans="1:16" s="2" customFormat="1" ht="15.75" x14ac:dyDescent="0.2">
      <c r="A5" s="4" t="s">
        <v>27</v>
      </c>
      <c r="B5" t="s">
        <v>4</v>
      </c>
      <c r="C5" s="2">
        <v>15.76</v>
      </c>
      <c r="D5" s="1">
        <f>AVERAGE(C5:C7)</f>
        <v>15.743333333333332</v>
      </c>
      <c r="E5" s="2">
        <v>28.95</v>
      </c>
      <c r="F5" s="1">
        <f t="shared" si="0"/>
        <v>13.206666666666667</v>
      </c>
      <c r="G5" s="1">
        <f t="shared" si="3"/>
        <v>12.299999999999999</v>
      </c>
      <c r="H5" s="1">
        <f t="shared" si="1"/>
        <v>0.90666666666666806</v>
      </c>
      <c r="I5" s="8">
        <f t="shared" si="2"/>
        <v>0.53341612147267825</v>
      </c>
      <c r="J5" s="20"/>
      <c r="L5" s="3"/>
      <c r="M5" s="3"/>
      <c r="N5" s="3"/>
      <c r="O5" s="3"/>
      <c r="P5" s="3"/>
    </row>
    <row r="6" spans="1:16" s="2" customFormat="1" ht="15.75" x14ac:dyDescent="0.2">
      <c r="A6" s="4" t="s">
        <v>27</v>
      </c>
      <c r="B6" t="s">
        <v>4</v>
      </c>
      <c r="C6" s="2">
        <v>15.71</v>
      </c>
      <c r="D6" s="1">
        <f>AVERAGE(C5:C7)</f>
        <v>15.743333333333332</v>
      </c>
      <c r="E6" s="2">
        <v>28.79</v>
      </c>
      <c r="F6" s="1">
        <f t="shared" si="0"/>
        <v>13.046666666666667</v>
      </c>
      <c r="G6" s="1">
        <f t="shared" si="3"/>
        <v>12.299999999999999</v>
      </c>
      <c r="H6" s="1">
        <f t="shared" si="1"/>
        <v>0.74666666666666792</v>
      </c>
      <c r="I6" s="8">
        <f t="shared" si="2"/>
        <v>0.59597897176179238</v>
      </c>
      <c r="J6" s="20"/>
      <c r="L6" s="3"/>
      <c r="M6" s="3"/>
      <c r="N6" s="3"/>
      <c r="O6" s="3"/>
      <c r="P6" s="3"/>
    </row>
    <row r="7" spans="1:16" s="2" customFormat="1" ht="15.75" x14ac:dyDescent="0.2">
      <c r="A7" s="4" t="s">
        <v>26</v>
      </c>
      <c r="B7" t="s">
        <v>4</v>
      </c>
      <c r="C7" s="2">
        <v>15.76</v>
      </c>
      <c r="D7" s="1">
        <f>AVERAGE(C5:C7)</f>
        <v>15.743333333333332</v>
      </c>
      <c r="E7" s="2">
        <v>29.09</v>
      </c>
      <c r="F7" s="1">
        <f t="shared" si="0"/>
        <v>13.346666666666668</v>
      </c>
      <c r="G7" s="1">
        <f t="shared" si="3"/>
        <v>12.299999999999999</v>
      </c>
      <c r="H7" s="1">
        <f t="shared" si="1"/>
        <v>1.0466666666666686</v>
      </c>
      <c r="I7" s="8">
        <f t="shared" si="2"/>
        <v>0.48408534799144087</v>
      </c>
      <c r="J7" s="20"/>
      <c r="L7" s="3"/>
      <c r="M7" s="3"/>
      <c r="N7" s="3"/>
      <c r="O7" s="3"/>
    </row>
  </sheetData>
  <mergeCells count="1">
    <mergeCell ref="J2:J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13"/>
  <sheetViews>
    <sheetView workbookViewId="0">
      <selection activeCell="E28" sqref="E28"/>
    </sheetView>
  </sheetViews>
  <sheetFormatPr defaultRowHeight="14.25" x14ac:dyDescent="0.2"/>
  <cols>
    <col min="5" max="5" width="16.125" bestFit="1" customWidth="1"/>
    <col min="6" max="6" width="20.125" bestFit="1" customWidth="1"/>
  </cols>
  <sheetData>
    <row r="1" spans="1:6" s="2" customForma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s="2" customFormat="1" x14ac:dyDescent="0.2">
      <c r="A2" s="2" t="s">
        <v>5</v>
      </c>
      <c r="B2" s="2" t="s">
        <v>6</v>
      </c>
      <c r="C2" s="2">
        <v>29.18</v>
      </c>
      <c r="D2" s="2">
        <v>87</v>
      </c>
      <c r="E2" s="2" t="s">
        <v>29</v>
      </c>
      <c r="F2" s="2" t="s">
        <v>25</v>
      </c>
    </row>
    <row r="3" spans="1:6" s="2" customFormat="1" x14ac:dyDescent="0.2">
      <c r="A3" s="2" t="s">
        <v>7</v>
      </c>
      <c r="B3" s="2" t="s">
        <v>6</v>
      </c>
      <c r="C3" s="2">
        <v>29.27</v>
      </c>
      <c r="D3" s="2">
        <v>87</v>
      </c>
      <c r="E3" s="2" t="s">
        <v>29</v>
      </c>
      <c r="F3" s="2" t="s">
        <v>25</v>
      </c>
    </row>
    <row r="4" spans="1:6" s="2" customFormat="1" x14ac:dyDescent="0.2">
      <c r="A4" s="2" t="s">
        <v>8</v>
      </c>
      <c r="B4" s="2" t="s">
        <v>6</v>
      </c>
      <c r="C4" s="2">
        <v>29.6</v>
      </c>
      <c r="D4" s="2">
        <v>87</v>
      </c>
      <c r="E4" s="2" t="s">
        <v>28</v>
      </c>
      <c r="F4" s="2" t="s">
        <v>25</v>
      </c>
    </row>
    <row r="5" spans="1:6" s="2" customFormat="1" ht="15.75" x14ac:dyDescent="0.2">
      <c r="A5" s="2" t="s">
        <v>9</v>
      </c>
      <c r="B5" s="2" t="s">
        <v>6</v>
      </c>
      <c r="C5" s="2">
        <v>28.95</v>
      </c>
      <c r="D5" s="2">
        <v>87</v>
      </c>
      <c r="E5" s="2" t="s">
        <v>28</v>
      </c>
      <c r="F5" s="4" t="s">
        <v>27</v>
      </c>
    </row>
    <row r="6" spans="1:6" s="2" customFormat="1" ht="15.75" x14ac:dyDescent="0.2">
      <c r="A6" s="2" t="s">
        <v>10</v>
      </c>
      <c r="B6" s="2" t="s">
        <v>6</v>
      </c>
      <c r="C6" s="2">
        <v>28.79</v>
      </c>
      <c r="D6" s="2">
        <v>87</v>
      </c>
      <c r="E6" s="2" t="s">
        <v>28</v>
      </c>
      <c r="F6" s="4" t="s">
        <v>27</v>
      </c>
    </row>
    <row r="7" spans="1:6" s="2" customFormat="1" ht="15.75" x14ac:dyDescent="0.2">
      <c r="A7" s="2" t="s">
        <v>11</v>
      </c>
      <c r="B7" s="2" t="s">
        <v>6</v>
      </c>
      <c r="C7" s="2">
        <v>29.09</v>
      </c>
      <c r="D7" s="2">
        <v>87</v>
      </c>
      <c r="E7" s="2" t="s">
        <v>28</v>
      </c>
      <c r="F7" s="4" t="s">
        <v>26</v>
      </c>
    </row>
    <row r="8" spans="1:6" s="2" customFormat="1" x14ac:dyDescent="0.2">
      <c r="A8" s="2" t="s">
        <v>12</v>
      </c>
      <c r="B8" s="2" t="s">
        <v>6</v>
      </c>
      <c r="C8" s="2">
        <v>16.989999999999998</v>
      </c>
      <c r="D8" s="2">
        <v>85.5</v>
      </c>
      <c r="E8" s="2" t="s">
        <v>24</v>
      </c>
      <c r="F8" s="2" t="s">
        <v>25</v>
      </c>
    </row>
    <row r="9" spans="1:6" s="2" customFormat="1" x14ac:dyDescent="0.2">
      <c r="A9" s="2" t="s">
        <v>13</v>
      </c>
      <c r="B9" s="2" t="s">
        <v>6</v>
      </c>
      <c r="C9" s="2">
        <v>17.09</v>
      </c>
      <c r="D9" s="2">
        <v>85.5</v>
      </c>
      <c r="E9" s="2" t="s">
        <v>24</v>
      </c>
      <c r="F9" s="2" t="s">
        <v>25</v>
      </c>
    </row>
    <row r="10" spans="1:6" s="2" customFormat="1" x14ac:dyDescent="0.2">
      <c r="A10" s="2" t="s">
        <v>14</v>
      </c>
      <c r="B10" s="2" t="s">
        <v>6</v>
      </c>
      <c r="C10" s="2">
        <v>17.07</v>
      </c>
      <c r="D10" s="2">
        <v>85.5</v>
      </c>
      <c r="E10" s="2" t="s">
        <v>24</v>
      </c>
      <c r="F10" s="2" t="s">
        <v>25</v>
      </c>
    </row>
    <row r="11" spans="1:6" s="2" customFormat="1" ht="15.75" x14ac:dyDescent="0.2">
      <c r="A11" s="2" t="s">
        <v>15</v>
      </c>
      <c r="B11" s="2" t="s">
        <v>6</v>
      </c>
      <c r="C11" s="2">
        <v>15.76</v>
      </c>
      <c r="D11" s="2">
        <v>85.5</v>
      </c>
      <c r="E11" s="2" t="s">
        <v>24</v>
      </c>
      <c r="F11" s="4" t="s">
        <v>27</v>
      </c>
    </row>
    <row r="12" spans="1:6" s="2" customFormat="1" ht="15.75" x14ac:dyDescent="0.2">
      <c r="A12" s="2" t="s">
        <v>16</v>
      </c>
      <c r="B12" s="2" t="s">
        <v>6</v>
      </c>
      <c r="C12" s="2">
        <v>15.71</v>
      </c>
      <c r="D12" s="2">
        <v>85.5</v>
      </c>
      <c r="E12" s="2" t="s">
        <v>24</v>
      </c>
      <c r="F12" s="4" t="s">
        <v>27</v>
      </c>
    </row>
    <row r="13" spans="1:6" s="2" customFormat="1" ht="15.75" x14ac:dyDescent="0.2">
      <c r="A13" s="2" t="s">
        <v>17</v>
      </c>
      <c r="B13" s="2" t="s">
        <v>6</v>
      </c>
      <c r="C13" s="2">
        <v>15.76</v>
      </c>
      <c r="D13" s="2">
        <v>85.5</v>
      </c>
      <c r="E13" s="2" t="s">
        <v>24</v>
      </c>
      <c r="F13" s="4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86D6-F753-43E1-AB41-727CBD198A29}">
  <dimension ref="A1:P9"/>
  <sheetViews>
    <sheetView workbookViewId="0">
      <selection activeCell="D27" sqref="D27"/>
    </sheetView>
  </sheetViews>
  <sheetFormatPr defaultRowHeight="14.25" x14ac:dyDescent="0.2"/>
  <cols>
    <col min="1" max="1" width="20.125" bestFit="1" customWidth="1"/>
    <col min="10" max="10" width="16.125" bestFit="1" customWidth="1"/>
    <col min="11" max="11" width="13" bestFit="1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8" t="s">
        <v>3</v>
      </c>
      <c r="L1" s="3"/>
      <c r="M1" s="3"/>
      <c r="N1" s="3"/>
      <c r="O1" s="3"/>
      <c r="P1" s="3"/>
    </row>
    <row r="2" spans="1:16" s="2" customFormat="1" x14ac:dyDescent="0.2">
      <c r="A2" s="2" t="s">
        <v>25</v>
      </c>
      <c r="B2" t="s">
        <v>4</v>
      </c>
      <c r="C2" s="2">
        <v>16.920000000000002</v>
      </c>
      <c r="D2" s="1">
        <f>AVERAGE(C2:C4)</f>
        <v>16.960000000000004</v>
      </c>
      <c r="E2" s="2">
        <v>29.58</v>
      </c>
      <c r="F2" s="1">
        <f>E2-D2</f>
        <v>12.619999999999994</v>
      </c>
      <c r="G2" s="1">
        <f>AVERAGE(F2:F4)</f>
        <v>12.596666666666662</v>
      </c>
      <c r="H2" s="1">
        <f>F2-G2</f>
        <v>2.3333333333331652E-2</v>
      </c>
      <c r="I2" s="8">
        <f>POWER(2,-H2)</f>
        <v>0.98395665350811334</v>
      </c>
      <c r="J2" s="20" t="s">
        <v>29</v>
      </c>
      <c r="N2" s="3"/>
      <c r="O2" s="3"/>
      <c r="P2" s="3"/>
    </row>
    <row r="3" spans="1:16" s="2" customFormat="1" x14ac:dyDescent="0.2">
      <c r="A3" s="2" t="s">
        <v>25</v>
      </c>
      <c r="B3" t="s">
        <v>4</v>
      </c>
      <c r="C3" s="2">
        <v>16.84</v>
      </c>
      <c r="D3" s="1">
        <f>AVERAGE(C2:C4)</f>
        <v>16.960000000000004</v>
      </c>
      <c r="E3" s="2">
        <v>29.37</v>
      </c>
      <c r="F3" s="1">
        <f t="shared" ref="F3:F7" si="0">E3-D3</f>
        <v>12.409999999999997</v>
      </c>
      <c r="G3" s="1">
        <f>G2</f>
        <v>12.596666666666662</v>
      </c>
      <c r="H3" s="1">
        <f t="shared" ref="H3:H7" si="1">F3-G3</f>
        <v>-0.18666666666666565</v>
      </c>
      <c r="I3" s="8">
        <f t="shared" ref="I3:I7" si="2">POWER(2,-H3)</f>
        <v>1.1381310345878215</v>
      </c>
      <c r="J3" s="20"/>
      <c r="M3" s="5"/>
      <c r="N3" s="3"/>
      <c r="O3" s="3"/>
      <c r="P3" s="3"/>
    </row>
    <row r="4" spans="1:16" s="2" customFormat="1" x14ac:dyDescent="0.2">
      <c r="A4" s="2" t="s">
        <v>25</v>
      </c>
      <c r="B4" t="s">
        <v>4</v>
      </c>
      <c r="C4" s="2">
        <v>17.12</v>
      </c>
      <c r="D4" s="1">
        <f>AVERAGE(C2:C4)</f>
        <v>16.960000000000004</v>
      </c>
      <c r="E4" s="2">
        <v>29.72</v>
      </c>
      <c r="F4" s="1">
        <f t="shared" si="0"/>
        <v>12.759999999999994</v>
      </c>
      <c r="G4" s="1">
        <f t="shared" ref="G4:G7" si="3">G3</f>
        <v>12.596666666666662</v>
      </c>
      <c r="H4" s="1">
        <f t="shared" si="1"/>
        <v>0.16333333333333222</v>
      </c>
      <c r="I4" s="8">
        <f t="shared" si="2"/>
        <v>0.89295951106038296</v>
      </c>
      <c r="J4" s="20"/>
      <c r="M4" s="5"/>
      <c r="N4" s="3"/>
      <c r="O4" s="3"/>
      <c r="P4" s="3"/>
    </row>
    <row r="5" spans="1:16" s="2" customFormat="1" ht="15.75" x14ac:dyDescent="0.2">
      <c r="A5" s="4" t="s">
        <v>27</v>
      </c>
      <c r="B5" t="s">
        <v>4</v>
      </c>
      <c r="C5" s="2">
        <v>15.84</v>
      </c>
      <c r="D5" s="1">
        <f>AVERAGE(C5:C7)</f>
        <v>15.786666666666667</v>
      </c>
      <c r="E5" s="2">
        <v>29.21</v>
      </c>
      <c r="F5" s="1">
        <f t="shared" si="0"/>
        <v>13.423333333333334</v>
      </c>
      <c r="G5" s="1">
        <f t="shared" si="3"/>
        <v>12.596666666666662</v>
      </c>
      <c r="H5" s="1">
        <f t="shared" si="1"/>
        <v>0.82666666666667155</v>
      </c>
      <c r="I5" s="8">
        <f t="shared" si="2"/>
        <v>0.56383046352290023</v>
      </c>
      <c r="J5" s="20"/>
      <c r="L5" s="3"/>
      <c r="M5"/>
      <c r="N5" s="3"/>
      <c r="O5" s="3"/>
      <c r="P5" s="3"/>
    </row>
    <row r="6" spans="1:16" s="2" customFormat="1" ht="15.75" x14ac:dyDescent="0.2">
      <c r="A6" s="4" t="s">
        <v>27</v>
      </c>
      <c r="B6" t="s">
        <v>4</v>
      </c>
      <c r="C6" s="2">
        <v>15.8</v>
      </c>
      <c r="D6" s="1">
        <f>AVERAGE(C5:C7)</f>
        <v>15.786666666666667</v>
      </c>
      <c r="E6" s="2">
        <v>29.05</v>
      </c>
      <c r="F6" s="1">
        <f t="shared" si="0"/>
        <v>13.263333333333334</v>
      </c>
      <c r="G6" s="1">
        <f t="shared" si="3"/>
        <v>12.596666666666662</v>
      </c>
      <c r="H6" s="1">
        <f t="shared" si="1"/>
        <v>0.6666666666666714</v>
      </c>
      <c r="I6" s="8">
        <f t="shared" si="2"/>
        <v>0.62996052494743449</v>
      </c>
      <c r="J6" s="20"/>
      <c r="L6" s="3"/>
      <c r="M6" s="6"/>
      <c r="N6" s="3"/>
      <c r="O6" s="3"/>
      <c r="P6" s="3"/>
    </row>
    <row r="7" spans="1:16" s="2" customFormat="1" ht="15.75" x14ac:dyDescent="0.2">
      <c r="A7" s="4" t="s">
        <v>26</v>
      </c>
      <c r="B7" t="s">
        <v>4</v>
      </c>
      <c r="C7" s="2">
        <v>15.72</v>
      </c>
      <c r="D7" s="1">
        <f>AVERAGE(C5:C7)</f>
        <v>15.786666666666667</v>
      </c>
      <c r="E7" s="2">
        <v>29.22</v>
      </c>
      <c r="F7" s="1">
        <f t="shared" si="0"/>
        <v>13.433333333333332</v>
      </c>
      <c r="G7" s="1">
        <f t="shared" si="3"/>
        <v>12.596666666666662</v>
      </c>
      <c r="H7" s="1">
        <f t="shared" si="1"/>
        <v>0.83666666666666956</v>
      </c>
      <c r="I7" s="8">
        <f t="shared" si="2"/>
        <v>0.55993580202337845</v>
      </c>
      <c r="J7" s="20"/>
      <c r="L7" s="3"/>
      <c r="M7" s="7"/>
      <c r="N7" s="3"/>
      <c r="O7" s="3"/>
      <c r="P7" s="3"/>
    </row>
    <row r="8" spans="1:16" s="2" customFormat="1" ht="15.75" x14ac:dyDescent="0.2">
      <c r="A8" s="4"/>
      <c r="B8"/>
      <c r="D8" s="1"/>
      <c r="F8" s="1"/>
      <c r="G8" s="1"/>
      <c r="H8" s="1"/>
      <c r="I8"/>
      <c r="L8" s="3"/>
      <c r="M8" s="3"/>
      <c r="N8" s="3"/>
      <c r="O8" s="3"/>
      <c r="P8" s="3"/>
    </row>
    <row r="9" spans="1:16" s="2" customFormat="1" ht="15.75" x14ac:dyDescent="0.2">
      <c r="A9" s="4"/>
      <c r="B9"/>
      <c r="D9" s="1"/>
      <c r="F9" s="1"/>
      <c r="G9" s="1"/>
      <c r="H9" s="1"/>
      <c r="I9"/>
      <c r="L9" s="3"/>
      <c r="M9" s="3"/>
      <c r="N9" s="3"/>
      <c r="O9" s="3"/>
      <c r="P9" s="3"/>
    </row>
  </sheetData>
  <mergeCells count="1">
    <mergeCell ref="J2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9012-CA8B-4FF0-AD30-2E99ADE37D9B}">
  <dimension ref="A1:F43"/>
  <sheetViews>
    <sheetView workbookViewId="0">
      <selection activeCell="G29" sqref="G29"/>
    </sheetView>
  </sheetViews>
  <sheetFormatPr defaultRowHeight="14.25" x14ac:dyDescent="0.2"/>
  <cols>
    <col min="5" max="5" width="16.125" bestFit="1" customWidth="1"/>
  </cols>
  <sheetData>
    <row r="1" spans="1:6" s="2" customForma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s="2" customFormat="1" x14ac:dyDescent="0.2">
      <c r="A2" s="2" t="s">
        <v>5</v>
      </c>
      <c r="B2" s="2" t="s">
        <v>6</v>
      </c>
      <c r="C2" s="2">
        <v>29.58</v>
      </c>
      <c r="D2" s="2">
        <v>87</v>
      </c>
      <c r="E2" s="2" t="s">
        <v>29</v>
      </c>
      <c r="F2" s="2" t="s">
        <v>25</v>
      </c>
    </row>
    <row r="3" spans="1:6" s="2" customFormat="1" x14ac:dyDescent="0.2">
      <c r="A3" s="2" t="s">
        <v>7</v>
      </c>
      <c r="B3" s="2" t="s">
        <v>6</v>
      </c>
      <c r="C3" s="2">
        <v>29.37</v>
      </c>
      <c r="D3" s="2">
        <v>86.5</v>
      </c>
      <c r="E3" s="2" t="s">
        <v>29</v>
      </c>
      <c r="F3" s="2" t="s">
        <v>25</v>
      </c>
    </row>
    <row r="4" spans="1:6" s="2" customFormat="1" x14ac:dyDescent="0.2">
      <c r="A4" s="2" t="s">
        <v>8</v>
      </c>
      <c r="B4" s="2" t="s">
        <v>6</v>
      </c>
      <c r="C4" s="2">
        <v>29.72</v>
      </c>
      <c r="D4" s="2">
        <v>87</v>
      </c>
      <c r="E4" s="2" t="s">
        <v>28</v>
      </c>
      <c r="F4" s="2" t="s">
        <v>25</v>
      </c>
    </row>
    <row r="5" spans="1:6" s="2" customFormat="1" ht="15.75" x14ac:dyDescent="0.2">
      <c r="A5" s="2" t="s">
        <v>9</v>
      </c>
      <c r="B5" s="2" t="s">
        <v>6</v>
      </c>
      <c r="C5" s="2">
        <v>29.21</v>
      </c>
      <c r="D5" s="2">
        <v>87</v>
      </c>
      <c r="E5" s="2" t="s">
        <v>28</v>
      </c>
      <c r="F5" s="4" t="s">
        <v>27</v>
      </c>
    </row>
    <row r="6" spans="1:6" s="2" customFormat="1" ht="15.75" x14ac:dyDescent="0.2">
      <c r="A6" s="2" t="s">
        <v>10</v>
      </c>
      <c r="B6" s="2" t="s">
        <v>6</v>
      </c>
      <c r="C6" s="2">
        <v>29.05</v>
      </c>
      <c r="D6" s="2">
        <v>87</v>
      </c>
      <c r="E6" s="2" t="s">
        <v>28</v>
      </c>
      <c r="F6" s="4" t="s">
        <v>27</v>
      </c>
    </row>
    <row r="7" spans="1:6" s="2" customFormat="1" ht="15.75" x14ac:dyDescent="0.2">
      <c r="A7" s="2" t="s">
        <v>11</v>
      </c>
      <c r="B7" s="2" t="s">
        <v>6</v>
      </c>
      <c r="C7" s="2">
        <v>29.22</v>
      </c>
      <c r="D7" s="2">
        <v>87</v>
      </c>
      <c r="E7" s="2" t="s">
        <v>28</v>
      </c>
      <c r="F7" s="4" t="s">
        <v>26</v>
      </c>
    </row>
    <row r="8" spans="1:6" s="2" customFormat="1" x14ac:dyDescent="0.2">
      <c r="A8" s="2" t="s">
        <v>12</v>
      </c>
      <c r="B8" s="2" t="s">
        <v>6</v>
      </c>
      <c r="C8" s="2">
        <v>16.920000000000002</v>
      </c>
      <c r="D8" s="2">
        <v>85.5</v>
      </c>
      <c r="E8" s="2" t="s">
        <v>24</v>
      </c>
      <c r="F8" s="2" t="s">
        <v>25</v>
      </c>
    </row>
    <row r="9" spans="1:6" s="2" customFormat="1" x14ac:dyDescent="0.2">
      <c r="A9" s="2" t="s">
        <v>13</v>
      </c>
      <c r="B9" s="2" t="s">
        <v>6</v>
      </c>
      <c r="C9" s="2">
        <v>16.84</v>
      </c>
      <c r="D9" s="2">
        <v>85.5</v>
      </c>
      <c r="E9" s="2" t="s">
        <v>24</v>
      </c>
      <c r="F9" s="2" t="s">
        <v>25</v>
      </c>
    </row>
    <row r="10" spans="1:6" s="2" customFormat="1" x14ac:dyDescent="0.2">
      <c r="A10" s="2" t="s">
        <v>14</v>
      </c>
      <c r="B10" s="2" t="s">
        <v>6</v>
      </c>
      <c r="C10" s="2">
        <v>17.12</v>
      </c>
      <c r="D10" s="2">
        <v>85.5</v>
      </c>
      <c r="E10" s="2" t="s">
        <v>24</v>
      </c>
      <c r="F10" s="2" t="s">
        <v>25</v>
      </c>
    </row>
    <row r="11" spans="1:6" s="2" customFormat="1" ht="15.75" x14ac:dyDescent="0.2">
      <c r="A11" s="2" t="s">
        <v>15</v>
      </c>
      <c r="B11" s="2" t="s">
        <v>6</v>
      </c>
      <c r="C11" s="2">
        <v>15.84</v>
      </c>
      <c r="D11" s="2">
        <v>85.5</v>
      </c>
      <c r="E11" s="2" t="s">
        <v>24</v>
      </c>
      <c r="F11" s="4" t="s">
        <v>27</v>
      </c>
    </row>
    <row r="12" spans="1:6" s="2" customFormat="1" ht="15.75" x14ac:dyDescent="0.2">
      <c r="A12" s="2" t="s">
        <v>16</v>
      </c>
      <c r="B12" s="2" t="s">
        <v>6</v>
      </c>
      <c r="C12" s="2">
        <v>15.8</v>
      </c>
      <c r="D12" s="2">
        <v>85.5</v>
      </c>
      <c r="E12" s="2" t="s">
        <v>24</v>
      </c>
      <c r="F12" s="4" t="s">
        <v>27</v>
      </c>
    </row>
    <row r="13" spans="1:6" s="2" customFormat="1" ht="15.75" x14ac:dyDescent="0.2">
      <c r="A13" s="2" t="s">
        <v>17</v>
      </c>
      <c r="B13" s="2" t="s">
        <v>6</v>
      </c>
      <c r="C13" s="2">
        <v>15.72</v>
      </c>
      <c r="D13" s="2">
        <v>85.5</v>
      </c>
      <c r="E13" s="2" t="s">
        <v>24</v>
      </c>
      <c r="F13" s="4" t="s">
        <v>26</v>
      </c>
    </row>
    <row r="14" spans="1:6" s="2" customFormat="1" x14ac:dyDescent="0.2">
      <c r="E14"/>
    </row>
    <row r="15" spans="1:6" s="2" customFormat="1" x14ac:dyDescent="0.2">
      <c r="E15"/>
    </row>
    <row r="16" spans="1:6" s="2" customFormat="1" x14ac:dyDescent="0.2">
      <c r="E16"/>
    </row>
    <row r="17" spans="1:6" s="2" customFormat="1" ht="15.75" x14ac:dyDescent="0.2">
      <c r="E17"/>
      <c r="F17" s="4"/>
    </row>
    <row r="18" spans="1:6" s="2" customFormat="1" ht="15.75" x14ac:dyDescent="0.2">
      <c r="E18"/>
      <c r="F18" s="4"/>
    </row>
    <row r="19" spans="1:6" s="2" customFormat="1" ht="15.75" x14ac:dyDescent="0.2">
      <c r="E19"/>
      <c r="F19" s="4"/>
    </row>
    <row r="20" spans="1:6" s="2" customFormat="1" x14ac:dyDescent="0.2">
      <c r="E20"/>
    </row>
    <row r="21" spans="1:6" s="2" customFormat="1" x14ac:dyDescent="0.2">
      <c r="E21"/>
    </row>
    <row r="22" spans="1:6" s="2" customFormat="1" x14ac:dyDescent="0.2">
      <c r="E22"/>
    </row>
    <row r="23" spans="1:6" s="2" customFormat="1" x14ac:dyDescent="0.2">
      <c r="E23"/>
    </row>
    <row r="24" spans="1:6" s="2" customFormat="1" x14ac:dyDescent="0.2">
      <c r="E24"/>
    </row>
    <row r="25" spans="1:6" s="2" customFormat="1" x14ac:dyDescent="0.2">
      <c r="E25"/>
    </row>
    <row r="26" spans="1:6" s="2" customFormat="1" ht="15.75" x14ac:dyDescent="0.2">
      <c r="A26"/>
      <c r="B26"/>
      <c r="E26"/>
      <c r="F26" s="4"/>
    </row>
    <row r="27" spans="1:6" s="2" customFormat="1" ht="15.75" x14ac:dyDescent="0.2">
      <c r="A27"/>
      <c r="B27"/>
      <c r="E27"/>
      <c r="F27" s="4"/>
    </row>
    <row r="28" spans="1:6" s="2" customFormat="1" ht="15.75" x14ac:dyDescent="0.2">
      <c r="A28"/>
      <c r="B28"/>
      <c r="E28"/>
      <c r="F28" s="4"/>
    </row>
    <row r="29" spans="1:6" s="2" customFormat="1" x14ac:dyDescent="0.2">
      <c r="A29"/>
      <c r="B29"/>
      <c r="E29"/>
    </row>
    <row r="30" spans="1:6" s="2" customFormat="1" x14ac:dyDescent="0.2">
      <c r="A30"/>
      <c r="B30"/>
      <c r="E30"/>
    </row>
    <row r="31" spans="1:6" s="2" customFormat="1" x14ac:dyDescent="0.2">
      <c r="A31"/>
      <c r="B31"/>
      <c r="E31"/>
    </row>
    <row r="32" spans="1:6" x14ac:dyDescent="0.2">
      <c r="D32" s="2"/>
      <c r="F32" s="2"/>
    </row>
    <row r="33" spans="4:6" x14ac:dyDescent="0.2">
      <c r="D33" s="2"/>
      <c r="F33" s="2"/>
    </row>
    <row r="34" spans="4:6" x14ac:dyDescent="0.2">
      <c r="D34" s="2"/>
      <c r="F34" s="2"/>
    </row>
    <row r="35" spans="4:6" ht="15.75" x14ac:dyDescent="0.2">
      <c r="D35" s="2"/>
      <c r="F35" s="4"/>
    </row>
    <row r="36" spans="4:6" ht="15.75" x14ac:dyDescent="0.2">
      <c r="D36" s="2"/>
      <c r="F36" s="4"/>
    </row>
    <row r="37" spans="4:6" ht="15.75" x14ac:dyDescent="0.2">
      <c r="D37" s="2"/>
      <c r="F37" s="4"/>
    </row>
    <row r="38" spans="4:6" x14ac:dyDescent="0.2">
      <c r="F38" s="2"/>
    </row>
    <row r="39" spans="4:6" x14ac:dyDescent="0.2">
      <c r="F39" s="2"/>
    </row>
    <row r="40" spans="4:6" x14ac:dyDescent="0.2">
      <c r="F40" s="2"/>
    </row>
    <row r="41" spans="4:6" ht="15.75" x14ac:dyDescent="0.2">
      <c r="F41" s="4"/>
    </row>
    <row r="42" spans="4:6" ht="15.75" x14ac:dyDescent="0.2">
      <c r="F42" s="4"/>
    </row>
    <row r="43" spans="4:6" ht="15.75" x14ac:dyDescent="0.2">
      <c r="F43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08A9-30E0-47D2-9445-1174034E2263}">
  <dimension ref="A1:H42"/>
  <sheetViews>
    <sheetView topLeftCell="A19" zoomScaleNormal="100" workbookViewId="0">
      <selection activeCell="J29" sqref="J29"/>
    </sheetView>
  </sheetViews>
  <sheetFormatPr defaultRowHeight="14.25" x14ac:dyDescent="0.2"/>
  <cols>
    <col min="4" max="4" width="19.125" bestFit="1" customWidth="1"/>
  </cols>
  <sheetData>
    <row r="1" spans="1:8" x14ac:dyDescent="0.2">
      <c r="A1" s="9" t="s">
        <v>30</v>
      </c>
      <c r="B1" s="9" t="s">
        <v>31</v>
      </c>
      <c r="C1" s="9" t="s">
        <v>48</v>
      </c>
      <c r="D1" s="10" t="s">
        <v>26</v>
      </c>
      <c r="E1" s="9"/>
      <c r="F1" s="9"/>
      <c r="G1" s="9"/>
      <c r="H1" s="9"/>
    </row>
    <row r="2" spans="1:8" x14ac:dyDescent="0.2">
      <c r="A2" s="9" t="s">
        <v>32</v>
      </c>
      <c r="B2" s="9">
        <v>0.1484</v>
      </c>
      <c r="C2" s="9">
        <v>0.45429999999999998</v>
      </c>
      <c r="D2" s="9">
        <v>0.3987</v>
      </c>
      <c r="E2" s="9"/>
      <c r="F2" s="9"/>
      <c r="G2" s="9"/>
      <c r="H2" s="9"/>
    </row>
    <row r="3" spans="1:8" x14ac:dyDescent="0.2">
      <c r="A3" s="9"/>
      <c r="B3" s="9">
        <v>0.14979999999999999</v>
      </c>
      <c r="C3" s="9">
        <v>0.4234</v>
      </c>
      <c r="D3" s="9">
        <v>0.44409999999999999</v>
      </c>
      <c r="E3" s="9"/>
      <c r="F3" s="9"/>
      <c r="G3" s="9"/>
      <c r="H3" s="9"/>
    </row>
    <row r="4" spans="1:8" x14ac:dyDescent="0.2">
      <c r="A4" s="9"/>
      <c r="B4" s="9">
        <v>0.1585</v>
      </c>
      <c r="C4" s="9">
        <v>0.40360000000000001</v>
      </c>
      <c r="D4" s="9">
        <v>0.46050000000000002</v>
      </c>
      <c r="E4" s="9"/>
      <c r="F4" s="9"/>
      <c r="G4" s="9"/>
      <c r="H4" s="9"/>
    </row>
    <row r="5" spans="1:8" x14ac:dyDescent="0.2">
      <c r="A5" s="9"/>
      <c r="B5" s="9">
        <f>AVERAGE(B2:B4)</f>
        <v>0.15223333333333333</v>
      </c>
      <c r="C5" s="9"/>
      <c r="D5" s="9"/>
      <c r="E5" s="9"/>
      <c r="F5" s="9"/>
      <c r="G5" s="9"/>
      <c r="H5" s="9"/>
    </row>
    <row r="6" spans="1:8" x14ac:dyDescent="0.2">
      <c r="A6" s="9" t="s">
        <v>33</v>
      </c>
      <c r="B6" s="9"/>
      <c r="C6" s="18">
        <f t="shared" ref="C6:D8" si="0">C2-$B$5</f>
        <v>0.30206666666666665</v>
      </c>
      <c r="D6" s="18">
        <f t="shared" si="0"/>
        <v>0.24646666666666667</v>
      </c>
      <c r="E6" s="9"/>
      <c r="F6" s="9"/>
      <c r="G6" s="9"/>
      <c r="H6" s="9"/>
    </row>
    <row r="7" spans="1:8" x14ac:dyDescent="0.2">
      <c r="A7" s="9"/>
      <c r="B7" s="9"/>
      <c r="C7" s="18">
        <f t="shared" si="0"/>
        <v>0.27116666666666667</v>
      </c>
      <c r="D7" s="18">
        <f t="shared" si="0"/>
        <v>0.29186666666666666</v>
      </c>
      <c r="E7" s="9"/>
      <c r="F7" s="9"/>
      <c r="G7" s="9"/>
      <c r="H7" s="9"/>
    </row>
    <row r="8" spans="1:8" x14ac:dyDescent="0.2">
      <c r="A8" s="9"/>
      <c r="B8" s="9"/>
      <c r="C8" s="18">
        <f t="shared" si="0"/>
        <v>0.25136666666666668</v>
      </c>
      <c r="D8" s="18">
        <f t="shared" si="0"/>
        <v>0.30826666666666669</v>
      </c>
      <c r="E8" s="9"/>
      <c r="F8" s="9"/>
      <c r="G8" s="9"/>
      <c r="H8" s="9"/>
    </row>
    <row r="9" spans="1:8" x14ac:dyDescent="0.2">
      <c r="A9" s="9"/>
      <c r="B9" s="9"/>
      <c r="C9" s="9"/>
      <c r="D9" s="9"/>
      <c r="E9" s="9"/>
      <c r="F9" s="9"/>
      <c r="G9" s="9"/>
      <c r="H9" s="9"/>
    </row>
    <row r="10" spans="1:8" x14ac:dyDescent="0.2">
      <c r="A10" s="9" t="s">
        <v>34</v>
      </c>
      <c r="B10" s="9" t="s">
        <v>31</v>
      </c>
      <c r="C10" s="9" t="s">
        <v>48</v>
      </c>
      <c r="D10" s="10" t="s">
        <v>26</v>
      </c>
      <c r="E10" s="9"/>
      <c r="F10" s="9"/>
      <c r="G10" s="9"/>
      <c r="H10" s="9"/>
    </row>
    <row r="11" spans="1:8" x14ac:dyDescent="0.2">
      <c r="A11" s="9" t="s">
        <v>32</v>
      </c>
      <c r="B11" s="9">
        <v>0.1487</v>
      </c>
      <c r="C11" s="9">
        <v>0.83340000000000003</v>
      </c>
      <c r="D11" s="9">
        <v>0.56010000000000004</v>
      </c>
      <c r="E11" s="9"/>
      <c r="F11" s="9"/>
      <c r="G11" s="9"/>
      <c r="H11" s="9"/>
    </row>
    <row r="12" spans="1:8" x14ac:dyDescent="0.2">
      <c r="A12" s="9"/>
      <c r="B12" s="9">
        <v>0.14910000000000001</v>
      </c>
      <c r="C12" s="9">
        <v>0.85660000000000003</v>
      </c>
      <c r="D12" s="9">
        <v>0.54139999999999999</v>
      </c>
      <c r="E12" s="9"/>
      <c r="F12" s="9"/>
      <c r="G12" s="9"/>
      <c r="H12" s="9"/>
    </row>
    <row r="13" spans="1:8" x14ac:dyDescent="0.2">
      <c r="A13" s="9"/>
      <c r="B13" s="9">
        <v>0.15340000000000001</v>
      </c>
      <c r="C13" s="9">
        <v>0.8256</v>
      </c>
      <c r="D13" s="9">
        <v>0.55459999999999998</v>
      </c>
      <c r="E13" s="9"/>
      <c r="F13" s="9"/>
      <c r="G13" s="9"/>
      <c r="H13" s="9"/>
    </row>
    <row r="14" spans="1:8" x14ac:dyDescent="0.2">
      <c r="A14" s="9"/>
      <c r="B14" s="9">
        <f>AVERAGE(B11:B13)</f>
        <v>0.15040000000000001</v>
      </c>
      <c r="C14" s="9"/>
      <c r="D14" s="9"/>
      <c r="E14" s="9"/>
      <c r="F14" s="9"/>
      <c r="G14" s="9"/>
      <c r="H14" s="9"/>
    </row>
    <row r="15" spans="1:8" x14ac:dyDescent="0.2">
      <c r="A15" s="9" t="s">
        <v>33</v>
      </c>
      <c r="B15" s="9"/>
      <c r="C15" s="18">
        <f>C11-$B$14</f>
        <v>0.68300000000000005</v>
      </c>
      <c r="D15" s="18">
        <f>D11-$B$14</f>
        <v>0.40970000000000006</v>
      </c>
      <c r="E15" s="9"/>
      <c r="F15" s="9"/>
      <c r="G15" s="9"/>
      <c r="H15" s="9"/>
    </row>
    <row r="16" spans="1:8" x14ac:dyDescent="0.2">
      <c r="A16" s="9"/>
      <c r="B16" s="9"/>
      <c r="C16" s="18">
        <f t="shared" ref="C16:D17" si="1">C12-$B$14</f>
        <v>0.70620000000000005</v>
      </c>
      <c r="D16" s="18">
        <f t="shared" si="1"/>
        <v>0.39100000000000001</v>
      </c>
      <c r="E16" s="9"/>
      <c r="F16" s="9"/>
      <c r="G16" s="9"/>
      <c r="H16" s="9"/>
    </row>
    <row r="17" spans="1:8" x14ac:dyDescent="0.2">
      <c r="A17" s="9"/>
      <c r="B17" s="9"/>
      <c r="C17" s="18">
        <f t="shared" si="1"/>
        <v>0.67520000000000002</v>
      </c>
      <c r="D17" s="18">
        <f>D13-$B$14</f>
        <v>0.4042</v>
      </c>
      <c r="E17" s="9"/>
      <c r="F17" s="9"/>
      <c r="G17" s="9"/>
      <c r="H17" s="9"/>
    </row>
    <row r="18" spans="1:8" x14ac:dyDescent="0.2">
      <c r="A18" s="9"/>
      <c r="B18" s="9"/>
      <c r="C18" s="9"/>
      <c r="D18" s="9"/>
      <c r="E18" s="9"/>
      <c r="F18" s="9"/>
      <c r="G18" s="9"/>
      <c r="H18" s="9"/>
    </row>
    <row r="19" spans="1:8" x14ac:dyDescent="0.2">
      <c r="A19" s="9" t="s">
        <v>35</v>
      </c>
      <c r="B19" s="9" t="s">
        <v>31</v>
      </c>
      <c r="C19" s="9" t="s">
        <v>48</v>
      </c>
      <c r="D19" s="10" t="s">
        <v>26</v>
      </c>
      <c r="E19" s="9"/>
      <c r="F19" s="9"/>
      <c r="G19" s="9"/>
      <c r="H19" s="9"/>
    </row>
    <row r="20" spans="1:8" x14ac:dyDescent="0.2">
      <c r="A20" s="9" t="s">
        <v>32</v>
      </c>
      <c r="B20" s="9">
        <v>0.15440000000000001</v>
      </c>
      <c r="C20" s="9">
        <v>0.98140000000000005</v>
      </c>
      <c r="D20" s="9">
        <v>0.74560000000000004</v>
      </c>
      <c r="E20" s="9"/>
      <c r="F20" s="9"/>
      <c r="G20" s="9"/>
      <c r="H20" s="9"/>
    </row>
    <row r="21" spans="1:8" x14ac:dyDescent="0.2">
      <c r="A21" s="9"/>
      <c r="B21" s="9">
        <v>0.1452</v>
      </c>
      <c r="C21" s="9">
        <v>0.97450000000000003</v>
      </c>
      <c r="D21" s="9">
        <v>0.73919999999999997</v>
      </c>
      <c r="E21" s="9"/>
      <c r="F21" s="9"/>
      <c r="G21" s="9"/>
      <c r="H21" s="9"/>
    </row>
    <row r="22" spans="1:8" x14ac:dyDescent="0.2">
      <c r="A22" s="9"/>
      <c r="B22" s="9">
        <v>0.15609999999999999</v>
      </c>
      <c r="C22" s="9">
        <v>0.99570000000000003</v>
      </c>
      <c r="D22" s="9">
        <v>0.70369999999999999</v>
      </c>
      <c r="E22" s="9"/>
      <c r="F22" s="9"/>
      <c r="G22" s="9"/>
      <c r="H22" s="9"/>
    </row>
    <row r="23" spans="1:8" x14ac:dyDescent="0.2">
      <c r="A23" s="9"/>
      <c r="B23" s="9">
        <f>AVERAGE(B20:B22)</f>
        <v>0.15190000000000001</v>
      </c>
      <c r="C23" s="9"/>
      <c r="D23" s="9"/>
      <c r="E23" s="9"/>
      <c r="F23" s="9"/>
      <c r="G23" s="9"/>
      <c r="H23" s="9"/>
    </row>
    <row r="24" spans="1:8" x14ac:dyDescent="0.2">
      <c r="A24" s="9" t="s">
        <v>33</v>
      </c>
      <c r="B24" s="9"/>
      <c r="C24" s="9">
        <f>C20-$B$23</f>
        <v>0.82950000000000002</v>
      </c>
      <c r="D24" s="9">
        <f>D20-$B$23</f>
        <v>0.59370000000000001</v>
      </c>
      <c r="E24" s="9"/>
      <c r="F24" s="9"/>
      <c r="G24" s="9"/>
      <c r="H24" s="9"/>
    </row>
    <row r="25" spans="1:8" x14ac:dyDescent="0.2">
      <c r="A25" s="9"/>
      <c r="B25" s="9"/>
      <c r="C25" s="9">
        <f t="shared" ref="C25:D26" si="2">C21-$B$23</f>
        <v>0.8226</v>
      </c>
      <c r="D25" s="9">
        <f t="shared" si="2"/>
        <v>0.58729999999999993</v>
      </c>
      <c r="E25" s="9"/>
      <c r="F25" s="9"/>
      <c r="G25" s="9"/>
      <c r="H25" s="9"/>
    </row>
    <row r="26" spans="1:8" x14ac:dyDescent="0.2">
      <c r="A26" s="9"/>
      <c r="B26" s="9"/>
      <c r="C26" s="9">
        <f t="shared" si="2"/>
        <v>0.84379999999999999</v>
      </c>
      <c r="D26" s="9">
        <f t="shared" si="2"/>
        <v>0.55179999999999996</v>
      </c>
      <c r="E26" s="9"/>
      <c r="F26" s="9"/>
      <c r="G26" s="9"/>
      <c r="H26" s="9"/>
    </row>
    <row r="27" spans="1:8" x14ac:dyDescent="0.2">
      <c r="A27" s="9"/>
      <c r="B27" s="9"/>
      <c r="C27" s="9"/>
      <c r="D27" s="9"/>
      <c r="E27" s="9"/>
      <c r="F27" s="9"/>
      <c r="G27" s="9"/>
      <c r="H27" s="9"/>
    </row>
    <row r="28" spans="1:8" x14ac:dyDescent="0.2">
      <c r="A28" s="9"/>
      <c r="B28" s="9"/>
      <c r="C28" s="9"/>
      <c r="D28" s="9"/>
      <c r="E28" s="9"/>
      <c r="F28" s="9"/>
      <c r="G28" s="9"/>
      <c r="H28" s="9"/>
    </row>
    <row r="29" spans="1:8" x14ac:dyDescent="0.2">
      <c r="A29" s="9" t="s">
        <v>36</v>
      </c>
      <c r="B29" s="9" t="s">
        <v>31</v>
      </c>
      <c r="C29" s="9" t="s">
        <v>25</v>
      </c>
      <c r="D29" s="10" t="s">
        <v>27</v>
      </c>
      <c r="E29" s="9"/>
      <c r="F29" s="9"/>
      <c r="G29" s="9"/>
      <c r="H29" s="9"/>
    </row>
    <row r="30" spans="1:8" x14ac:dyDescent="0.2">
      <c r="A30" s="9" t="s">
        <v>32</v>
      </c>
      <c r="B30" s="9">
        <v>0.1477</v>
      </c>
      <c r="C30" s="9">
        <v>1.2304999999999999</v>
      </c>
      <c r="D30" s="9">
        <v>0.90720000000000001</v>
      </c>
      <c r="E30" s="9"/>
      <c r="F30" s="9"/>
      <c r="G30" s="9"/>
      <c r="H30" s="9"/>
    </row>
    <row r="31" spans="1:8" x14ac:dyDescent="0.2">
      <c r="A31" s="9"/>
      <c r="B31" s="9">
        <v>0.1545</v>
      </c>
      <c r="C31" s="9">
        <v>1.1792</v>
      </c>
      <c r="D31" s="9">
        <v>0.88070000000000004</v>
      </c>
      <c r="E31" s="9"/>
      <c r="F31" s="9"/>
      <c r="G31" s="9"/>
      <c r="H31" s="9"/>
    </row>
    <row r="32" spans="1:8" x14ac:dyDescent="0.2">
      <c r="A32" s="9"/>
      <c r="B32" s="9">
        <v>0.1525</v>
      </c>
      <c r="C32" s="9">
        <v>1.2018</v>
      </c>
      <c r="D32" s="9">
        <v>0.9284</v>
      </c>
      <c r="E32" s="9"/>
      <c r="F32" s="9"/>
      <c r="G32" s="9"/>
      <c r="H32" s="9"/>
    </row>
    <row r="33" spans="1:8" x14ac:dyDescent="0.2">
      <c r="A33" s="9"/>
      <c r="B33" s="9">
        <f>AVERAGE(B30:B32)</f>
        <v>0.15156666666666666</v>
      </c>
      <c r="C33" s="9"/>
      <c r="D33" s="9"/>
      <c r="E33" s="9"/>
      <c r="F33" s="9"/>
      <c r="G33" s="9"/>
      <c r="H33" s="9"/>
    </row>
    <row r="34" spans="1:8" x14ac:dyDescent="0.2">
      <c r="A34" s="9" t="s">
        <v>33</v>
      </c>
      <c r="B34" s="9"/>
      <c r="C34" s="18">
        <f>C30-$B$33</f>
        <v>1.0789333333333333</v>
      </c>
      <c r="D34" s="18">
        <f>D30-$B$33</f>
        <v>0.75563333333333338</v>
      </c>
      <c r="E34" s="9"/>
      <c r="F34" s="9"/>
      <c r="G34" s="9"/>
      <c r="H34" s="9"/>
    </row>
    <row r="35" spans="1:8" x14ac:dyDescent="0.2">
      <c r="A35" s="9"/>
      <c r="B35" s="9"/>
      <c r="C35" s="18">
        <f t="shared" ref="C35:D36" si="3">C31-$B$33</f>
        <v>1.0276333333333334</v>
      </c>
      <c r="D35" s="18">
        <f t="shared" si="3"/>
        <v>0.72913333333333341</v>
      </c>
      <c r="E35" s="9"/>
      <c r="F35" s="9"/>
      <c r="G35" s="9"/>
      <c r="H35" s="9"/>
    </row>
    <row r="36" spans="1:8" x14ac:dyDescent="0.2">
      <c r="A36" s="9"/>
      <c r="B36" s="9"/>
      <c r="C36" s="18">
        <f t="shared" si="3"/>
        <v>1.0502333333333334</v>
      </c>
      <c r="D36" s="18">
        <f t="shared" si="3"/>
        <v>0.77683333333333338</v>
      </c>
      <c r="E36" s="9"/>
      <c r="F36" s="9"/>
      <c r="G36" s="9"/>
      <c r="H36" s="9"/>
    </row>
    <row r="37" spans="1:8" x14ac:dyDescent="0.2">
      <c r="A37" s="9"/>
      <c r="B37" s="9"/>
      <c r="C37" s="9"/>
      <c r="D37" s="9"/>
      <c r="E37" s="9"/>
      <c r="F37" s="9"/>
      <c r="G37" s="9"/>
      <c r="H37" s="9"/>
    </row>
    <row r="38" spans="1:8" x14ac:dyDescent="0.2">
      <c r="A38" s="9" t="s">
        <v>49</v>
      </c>
      <c r="B38" s="9" t="s">
        <v>32</v>
      </c>
      <c r="C38" s="21" t="s">
        <v>25</v>
      </c>
      <c r="D38" s="21"/>
      <c r="E38" s="21"/>
      <c r="F38" s="21" t="s">
        <v>27</v>
      </c>
      <c r="G38" s="21"/>
      <c r="H38" s="21"/>
    </row>
    <row r="39" spans="1:8" x14ac:dyDescent="0.2">
      <c r="A39" s="9"/>
      <c r="B39" s="9" t="s">
        <v>30</v>
      </c>
      <c r="C39" s="19">
        <f>C6</f>
        <v>0.30206666666666665</v>
      </c>
      <c r="D39" s="19">
        <f>C7</f>
        <v>0.27116666666666667</v>
      </c>
      <c r="E39" s="19">
        <f>C8</f>
        <v>0.25136666666666668</v>
      </c>
      <c r="F39" s="19">
        <f>D6</f>
        <v>0.24646666666666667</v>
      </c>
      <c r="G39" s="19">
        <f>D7</f>
        <v>0.29186666666666666</v>
      </c>
      <c r="H39" s="19">
        <f>D8</f>
        <v>0.30826666666666669</v>
      </c>
    </row>
    <row r="40" spans="1:8" x14ac:dyDescent="0.2">
      <c r="A40" s="9"/>
      <c r="B40" s="9" t="s">
        <v>34</v>
      </c>
      <c r="C40" s="19">
        <f>C15</f>
        <v>0.68300000000000005</v>
      </c>
      <c r="D40" s="19">
        <f>C16</f>
        <v>0.70620000000000005</v>
      </c>
      <c r="E40" s="19">
        <f>C17</f>
        <v>0.67520000000000002</v>
      </c>
      <c r="F40" s="19">
        <f>D15</f>
        <v>0.40970000000000006</v>
      </c>
      <c r="G40" s="19">
        <f>D16</f>
        <v>0.39100000000000001</v>
      </c>
      <c r="H40" s="19">
        <f>D17</f>
        <v>0.4042</v>
      </c>
    </row>
    <row r="41" spans="1:8" x14ac:dyDescent="0.2">
      <c r="A41" s="9"/>
      <c r="B41" s="9" t="s">
        <v>37</v>
      </c>
      <c r="C41" s="19">
        <f>C24</f>
        <v>0.82950000000000002</v>
      </c>
      <c r="D41" s="19">
        <f>C25</f>
        <v>0.8226</v>
      </c>
      <c r="E41" s="19">
        <f>C26</f>
        <v>0.84379999999999999</v>
      </c>
      <c r="F41" s="19">
        <f>D24</f>
        <v>0.59370000000000001</v>
      </c>
      <c r="G41" s="19">
        <f>D25</f>
        <v>0.58729999999999993</v>
      </c>
      <c r="H41" s="19">
        <f>D26</f>
        <v>0.55179999999999996</v>
      </c>
    </row>
    <row r="42" spans="1:8" x14ac:dyDescent="0.2">
      <c r="A42" s="9"/>
      <c r="B42" s="9" t="s">
        <v>38</v>
      </c>
      <c r="C42" s="19">
        <f>C34</f>
        <v>1.0789333333333333</v>
      </c>
      <c r="D42" s="19">
        <f>C35</f>
        <v>1.0276333333333334</v>
      </c>
      <c r="E42" s="19">
        <f>C36</f>
        <v>1.0502333333333334</v>
      </c>
      <c r="F42" s="19">
        <f>D34</f>
        <v>0.75563333333333338</v>
      </c>
      <c r="G42" s="19">
        <f>D35</f>
        <v>0.72913333333333341</v>
      </c>
      <c r="H42" s="19">
        <f>D36</f>
        <v>0.77683333333333338</v>
      </c>
    </row>
  </sheetData>
  <mergeCells count="2">
    <mergeCell ref="C38:E38"/>
    <mergeCell ref="F38:H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3DB9-0B42-45F2-B327-9F255C187432}">
  <dimension ref="A1:M13"/>
  <sheetViews>
    <sheetView workbookViewId="0">
      <selection activeCell="J34" sqref="J34"/>
    </sheetView>
  </sheetViews>
  <sheetFormatPr defaultRowHeight="14.25" x14ac:dyDescent="0.2"/>
  <sheetData>
    <row r="1" spans="1:13" x14ac:dyDescent="0.2">
      <c r="A1" s="11"/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2">
      <c r="A2" s="11" t="s">
        <v>39</v>
      </c>
      <c r="B2" s="11">
        <v>4.4400000000000002E-2</v>
      </c>
      <c r="C2" s="11">
        <v>3.9699999999999999E-2</v>
      </c>
      <c r="D2" s="11">
        <v>4.24E-2</v>
      </c>
      <c r="E2" s="11">
        <v>3.6400000000000002E-2</v>
      </c>
      <c r="F2" s="11">
        <v>3.6999999999999998E-2</v>
      </c>
      <c r="G2" s="11">
        <v>4.2500000000000003E-2</v>
      </c>
      <c r="H2" s="11">
        <v>4.0399999999999998E-2</v>
      </c>
      <c r="I2" s="11">
        <v>4.0599999999999997E-2</v>
      </c>
      <c r="J2" s="11">
        <v>4.3499999999999997E-2</v>
      </c>
      <c r="K2" s="11">
        <v>4.41E-2</v>
      </c>
      <c r="L2" s="11">
        <v>3.5900000000000001E-2</v>
      </c>
      <c r="M2" s="11">
        <v>4.0399999999999998E-2</v>
      </c>
    </row>
    <row r="3" spans="1:13" x14ac:dyDescent="0.2">
      <c r="A3" s="11" t="s">
        <v>40</v>
      </c>
      <c r="B3" s="11">
        <v>4.1099999999999998E-2</v>
      </c>
      <c r="C3" s="11">
        <v>4.02E-2</v>
      </c>
      <c r="D3" s="11">
        <v>4.5400000000000003E-2</v>
      </c>
      <c r="E3" s="12">
        <v>0.1484</v>
      </c>
      <c r="F3" s="12">
        <v>0.45429999999999998</v>
      </c>
      <c r="G3" s="12">
        <v>0.3987</v>
      </c>
      <c r="H3" s="13">
        <v>0.1487</v>
      </c>
      <c r="I3" s="13">
        <v>0.83340000000000003</v>
      </c>
      <c r="J3" s="13">
        <v>0.56010000000000004</v>
      </c>
      <c r="K3" s="11">
        <v>4.2200000000000001E-2</v>
      </c>
      <c r="L3" s="11">
        <v>3.5799999999999998E-2</v>
      </c>
      <c r="M3" s="11">
        <v>4.5199999999999997E-2</v>
      </c>
    </row>
    <row r="4" spans="1:13" x14ac:dyDescent="0.2">
      <c r="A4" s="11" t="s">
        <v>41</v>
      </c>
      <c r="B4" s="11">
        <v>4.3400000000000001E-2</v>
      </c>
      <c r="C4" s="11">
        <v>4.4999999999999998E-2</v>
      </c>
      <c r="D4" s="11">
        <v>4.2200000000000001E-2</v>
      </c>
      <c r="E4" s="12">
        <v>0.14979999999999999</v>
      </c>
      <c r="F4" s="12">
        <v>0.4234</v>
      </c>
      <c r="G4" s="12">
        <v>0.44409999999999999</v>
      </c>
      <c r="H4" s="13">
        <v>0.14910000000000001</v>
      </c>
      <c r="I4" s="13">
        <v>0.85660000000000003</v>
      </c>
      <c r="J4" s="13">
        <v>0.54139999999999999</v>
      </c>
      <c r="K4" s="11">
        <v>3.6499999999999998E-2</v>
      </c>
      <c r="L4" s="11">
        <v>4.02E-2</v>
      </c>
      <c r="M4" s="11">
        <v>3.8600000000000002E-2</v>
      </c>
    </row>
    <row r="5" spans="1:13" x14ac:dyDescent="0.2">
      <c r="A5" s="11" t="s">
        <v>42</v>
      </c>
      <c r="B5" s="11">
        <v>4.0399999999999998E-2</v>
      </c>
      <c r="C5" s="11">
        <v>3.8600000000000002E-2</v>
      </c>
      <c r="D5" s="11">
        <v>3.6200000000000003E-2</v>
      </c>
      <c r="E5" s="12">
        <v>0.1585</v>
      </c>
      <c r="F5" s="12">
        <v>0.40360000000000001</v>
      </c>
      <c r="G5" s="12">
        <v>0.46050000000000002</v>
      </c>
      <c r="H5" s="13">
        <v>0.15340000000000001</v>
      </c>
      <c r="I5" s="13">
        <v>0.8256</v>
      </c>
      <c r="J5" s="13">
        <v>0.55459999999999998</v>
      </c>
      <c r="K5" s="11">
        <v>3.7699999999999997E-2</v>
      </c>
      <c r="L5" s="11">
        <v>4.3999999999999997E-2</v>
      </c>
      <c r="M5" s="11">
        <v>3.7400000000000003E-2</v>
      </c>
    </row>
    <row r="6" spans="1:13" x14ac:dyDescent="0.2">
      <c r="A6" s="11" t="s">
        <v>43</v>
      </c>
      <c r="B6" s="11">
        <v>4.3200000000000002E-2</v>
      </c>
      <c r="C6" s="11">
        <v>4.0500000000000001E-2</v>
      </c>
      <c r="D6" s="11">
        <v>3.7199999999999997E-2</v>
      </c>
      <c r="E6" s="14">
        <v>0.15440000000000001</v>
      </c>
      <c r="F6" s="14">
        <v>0.98140000000000005</v>
      </c>
      <c r="G6" s="14">
        <v>0.74560000000000004</v>
      </c>
      <c r="H6" s="15">
        <v>0.1477</v>
      </c>
      <c r="I6" s="15">
        <v>1.2304999999999999</v>
      </c>
      <c r="J6" s="15">
        <v>0.90720000000000001</v>
      </c>
      <c r="K6" s="11">
        <v>4.3299999999999998E-2</v>
      </c>
      <c r="L6" s="11">
        <v>4.0899999999999999E-2</v>
      </c>
      <c r="M6" s="11">
        <v>4.2599999999999999E-2</v>
      </c>
    </row>
    <row r="7" spans="1:13" x14ac:dyDescent="0.2">
      <c r="A7" s="11" t="s">
        <v>44</v>
      </c>
      <c r="B7" s="11">
        <v>3.8600000000000002E-2</v>
      </c>
      <c r="C7" s="11">
        <v>4.3799999999999999E-2</v>
      </c>
      <c r="D7" s="11">
        <v>4.0399999999999998E-2</v>
      </c>
      <c r="E7" s="14">
        <v>0.1452</v>
      </c>
      <c r="F7" s="14">
        <v>0.97450000000000003</v>
      </c>
      <c r="G7" s="14">
        <v>0.73919999999999997</v>
      </c>
      <c r="H7" s="15">
        <v>0.1545</v>
      </c>
      <c r="I7" s="15">
        <v>1.1792</v>
      </c>
      <c r="J7" s="15">
        <v>0.88070000000000004</v>
      </c>
      <c r="K7" s="11">
        <v>4.4200000000000003E-2</v>
      </c>
      <c r="L7" s="11">
        <v>3.6799999999999999E-2</v>
      </c>
      <c r="M7" s="11">
        <v>4.1799999999999997E-2</v>
      </c>
    </row>
    <row r="8" spans="1:13" x14ac:dyDescent="0.2">
      <c r="A8" s="11" t="s">
        <v>45</v>
      </c>
      <c r="B8" s="11">
        <v>3.9899999999999998E-2</v>
      </c>
      <c r="C8" s="11">
        <v>4.2500000000000003E-2</v>
      </c>
      <c r="D8" s="11">
        <v>4.5199999999999997E-2</v>
      </c>
      <c r="E8" s="14">
        <v>0.15609999999999999</v>
      </c>
      <c r="F8" s="14">
        <v>0.99570000000000003</v>
      </c>
      <c r="G8" s="14">
        <v>0.70369999999999999</v>
      </c>
      <c r="H8" s="15">
        <v>0.1525</v>
      </c>
      <c r="I8" s="15">
        <v>1.2018</v>
      </c>
      <c r="J8" s="15">
        <v>0.9284</v>
      </c>
      <c r="K8" s="11">
        <v>4.2999999999999997E-2</v>
      </c>
      <c r="L8" s="11">
        <v>4.1000000000000002E-2</v>
      </c>
      <c r="M8" s="11">
        <v>3.7999999999999999E-2</v>
      </c>
    </row>
    <row r="9" spans="1:13" x14ac:dyDescent="0.2">
      <c r="A9" s="11" t="s">
        <v>46</v>
      </c>
      <c r="B9" s="11">
        <v>3.6299999999999999E-2</v>
      </c>
      <c r="C9" s="11">
        <v>4.1000000000000002E-2</v>
      </c>
      <c r="D9" s="11">
        <v>4.2000000000000003E-2</v>
      </c>
      <c r="E9" s="11">
        <v>4.2500000000000003E-2</v>
      </c>
      <c r="F9" s="11">
        <v>3.7900000000000003E-2</v>
      </c>
      <c r="G9" s="11">
        <v>4.4499999999999998E-2</v>
      </c>
      <c r="H9" s="11">
        <v>4.1500000000000002E-2</v>
      </c>
      <c r="I9" s="11">
        <v>4.2200000000000001E-2</v>
      </c>
      <c r="J9" s="11">
        <v>4.2000000000000003E-2</v>
      </c>
      <c r="K9" s="11">
        <v>3.7100000000000001E-2</v>
      </c>
      <c r="L9" s="11">
        <v>3.6799999999999999E-2</v>
      </c>
      <c r="M9" s="11">
        <v>4.19E-2</v>
      </c>
    </row>
    <row r="10" spans="1: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ht="40.5" x14ac:dyDescent="0.2">
      <c r="A11" s="11"/>
      <c r="B11" s="11"/>
      <c r="C11" s="11"/>
      <c r="D11" s="11"/>
      <c r="E11" s="11" t="s">
        <v>47</v>
      </c>
      <c r="F11" s="16" t="s">
        <v>25</v>
      </c>
      <c r="G11" s="17" t="s">
        <v>27</v>
      </c>
      <c r="H11" s="11" t="s">
        <v>47</v>
      </c>
      <c r="I11" s="16" t="s">
        <v>25</v>
      </c>
      <c r="J11" s="17" t="s">
        <v>27</v>
      </c>
      <c r="K11" s="11"/>
      <c r="L11" s="16"/>
      <c r="M11" s="16"/>
    </row>
    <row r="12" spans="1:13" x14ac:dyDescent="0.2">
      <c r="A12" s="11"/>
      <c r="B12" s="11"/>
      <c r="C12" s="11"/>
      <c r="D12" s="11"/>
      <c r="E12" s="22" t="s">
        <v>30</v>
      </c>
      <c r="F12" s="22"/>
      <c r="G12" s="22"/>
      <c r="H12" s="22" t="s">
        <v>34</v>
      </c>
      <c r="I12" s="22"/>
      <c r="J12" s="22"/>
      <c r="K12" s="11"/>
      <c r="L12" s="11"/>
      <c r="M12" s="11"/>
    </row>
    <row r="13" spans="1:13" x14ac:dyDescent="0.2">
      <c r="A13" s="11"/>
      <c r="B13" s="11"/>
      <c r="C13" s="11"/>
      <c r="D13" s="11"/>
      <c r="E13" s="22" t="s">
        <v>35</v>
      </c>
      <c r="F13" s="22"/>
      <c r="G13" s="22"/>
      <c r="H13" s="22" t="s">
        <v>36</v>
      </c>
      <c r="I13" s="22"/>
      <c r="J13" s="22"/>
      <c r="K13" s="11"/>
      <c r="L13" s="11"/>
      <c r="M13" s="11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251D-1EF2-4E66-9992-7880E1CF4C66}">
  <dimension ref="A1:H42"/>
  <sheetViews>
    <sheetView zoomScaleNormal="100" workbookViewId="0">
      <selection activeCell="H25" sqref="H25"/>
    </sheetView>
  </sheetViews>
  <sheetFormatPr defaultRowHeight="14.25" x14ac:dyDescent="0.2"/>
  <cols>
    <col min="4" max="4" width="19.125" bestFit="1" customWidth="1"/>
  </cols>
  <sheetData>
    <row r="1" spans="1:8" x14ac:dyDescent="0.2">
      <c r="A1" s="9" t="s">
        <v>30</v>
      </c>
      <c r="B1" s="9" t="s">
        <v>31</v>
      </c>
      <c r="C1" s="9" t="s">
        <v>48</v>
      </c>
      <c r="D1" s="10" t="s">
        <v>26</v>
      </c>
      <c r="E1" s="9"/>
      <c r="F1" s="9"/>
      <c r="G1" s="9"/>
      <c r="H1" s="9"/>
    </row>
    <row r="2" spans="1:8" x14ac:dyDescent="0.2">
      <c r="A2" s="9" t="s">
        <v>32</v>
      </c>
      <c r="B2" s="9">
        <v>0.13880000000000001</v>
      </c>
      <c r="C2" s="9">
        <v>0.37390000000000001</v>
      </c>
      <c r="D2" s="9">
        <v>0.38969999999999999</v>
      </c>
      <c r="E2" s="9"/>
      <c r="F2" s="9"/>
      <c r="G2" s="9"/>
      <c r="H2" s="9"/>
    </row>
    <row r="3" spans="1:8" x14ac:dyDescent="0.2">
      <c r="A3" s="9"/>
      <c r="B3" s="9">
        <v>0.1512</v>
      </c>
      <c r="C3" s="9">
        <v>0.3695</v>
      </c>
      <c r="D3" s="9">
        <v>0.35339999999999999</v>
      </c>
      <c r="E3" s="9"/>
      <c r="F3" s="9"/>
      <c r="G3" s="9"/>
      <c r="H3" s="9"/>
    </row>
    <row r="4" spans="1:8" x14ac:dyDescent="0.2">
      <c r="A4" s="9"/>
      <c r="B4" s="9">
        <v>0.1482</v>
      </c>
      <c r="C4" s="9">
        <v>0.39419999999999999</v>
      </c>
      <c r="D4" s="9">
        <v>0.36130000000000001</v>
      </c>
      <c r="E4" s="9"/>
      <c r="F4" s="9"/>
      <c r="G4" s="9"/>
      <c r="H4" s="9"/>
    </row>
    <row r="5" spans="1:8" x14ac:dyDescent="0.2">
      <c r="A5" s="9"/>
      <c r="B5" s="9">
        <f>AVERAGE(B2:B4)</f>
        <v>0.14606666666666668</v>
      </c>
      <c r="C5" s="9"/>
      <c r="D5" s="9"/>
      <c r="E5" s="9"/>
      <c r="F5" s="9"/>
      <c r="G5" s="9"/>
      <c r="H5" s="9"/>
    </row>
    <row r="6" spans="1:8" x14ac:dyDescent="0.2">
      <c r="A6" s="9" t="s">
        <v>33</v>
      </c>
      <c r="B6" s="9"/>
      <c r="C6" s="18">
        <f t="shared" ref="C6:D8" si="0">C2-$B$5</f>
        <v>0.22783333333333333</v>
      </c>
      <c r="D6" s="18">
        <f t="shared" si="0"/>
        <v>0.24363333333333331</v>
      </c>
      <c r="E6" s="9"/>
      <c r="F6" s="9"/>
      <c r="G6" s="9"/>
      <c r="H6" s="9"/>
    </row>
    <row r="7" spans="1:8" x14ac:dyDescent="0.2">
      <c r="A7" s="9"/>
      <c r="B7" s="9"/>
      <c r="C7" s="18">
        <f t="shared" si="0"/>
        <v>0.22343333333333332</v>
      </c>
      <c r="D7" s="18">
        <f t="shared" si="0"/>
        <v>0.20733333333333331</v>
      </c>
      <c r="E7" s="9"/>
      <c r="F7" s="9"/>
      <c r="G7" s="9"/>
      <c r="H7" s="9"/>
    </row>
    <row r="8" spans="1:8" x14ac:dyDescent="0.2">
      <c r="A8" s="9"/>
      <c r="B8" s="9"/>
      <c r="C8" s="18">
        <f t="shared" si="0"/>
        <v>0.24813333333333332</v>
      </c>
      <c r="D8" s="18">
        <f t="shared" si="0"/>
        <v>0.21523333333333333</v>
      </c>
      <c r="E8" s="9"/>
      <c r="F8" s="9"/>
      <c r="G8" s="9"/>
      <c r="H8" s="9"/>
    </row>
    <row r="9" spans="1:8" x14ac:dyDescent="0.2">
      <c r="A9" s="9"/>
      <c r="B9" s="9"/>
      <c r="C9" s="9"/>
      <c r="D9" s="9"/>
      <c r="E9" s="9"/>
      <c r="F9" s="9"/>
      <c r="G9" s="9"/>
      <c r="H9" s="9"/>
    </row>
    <row r="10" spans="1:8" x14ac:dyDescent="0.2">
      <c r="A10" s="9" t="s">
        <v>34</v>
      </c>
      <c r="B10" s="9" t="s">
        <v>31</v>
      </c>
      <c r="C10" s="9" t="s">
        <v>48</v>
      </c>
      <c r="D10" s="10" t="s">
        <v>26</v>
      </c>
      <c r="E10" s="9"/>
      <c r="F10" s="9"/>
      <c r="G10" s="9"/>
      <c r="H10" s="9"/>
    </row>
    <row r="11" spans="1:8" x14ac:dyDescent="0.2">
      <c r="A11" s="9" t="s">
        <v>32</v>
      </c>
      <c r="B11" s="9">
        <v>0.13930000000000001</v>
      </c>
      <c r="C11" s="9">
        <v>0.68810000000000004</v>
      </c>
      <c r="D11" s="9">
        <v>0.47820000000000001</v>
      </c>
      <c r="E11" s="9"/>
      <c r="F11" s="9"/>
      <c r="G11" s="9"/>
      <c r="H11" s="9"/>
    </row>
    <row r="12" spans="1:8" x14ac:dyDescent="0.2">
      <c r="A12" s="9"/>
      <c r="B12" s="9">
        <v>0.14960000000000001</v>
      </c>
      <c r="C12" s="9">
        <v>0.69210000000000005</v>
      </c>
      <c r="D12" s="9">
        <v>0.44469999999999998</v>
      </c>
      <c r="E12" s="9"/>
      <c r="F12" s="9"/>
      <c r="G12" s="9"/>
      <c r="H12" s="9"/>
    </row>
    <row r="13" spans="1:8" x14ac:dyDescent="0.2">
      <c r="A13" s="9"/>
      <c r="B13" s="9">
        <v>0.1517</v>
      </c>
      <c r="C13" s="9">
        <v>0.65410000000000001</v>
      </c>
      <c r="D13" s="9">
        <v>0.48820000000000002</v>
      </c>
      <c r="E13" s="9"/>
      <c r="F13" s="9"/>
      <c r="G13" s="9"/>
      <c r="H13" s="9"/>
    </row>
    <row r="14" spans="1:8" x14ac:dyDescent="0.2">
      <c r="A14" s="9"/>
      <c r="B14" s="9">
        <f>AVERAGE(B11:B13)</f>
        <v>0.14686666666666667</v>
      </c>
      <c r="C14" s="9"/>
      <c r="D14" s="9"/>
      <c r="E14" s="9"/>
      <c r="F14" s="9"/>
      <c r="G14" s="9"/>
      <c r="H14" s="9"/>
    </row>
    <row r="15" spans="1:8" x14ac:dyDescent="0.2">
      <c r="A15" s="9" t="s">
        <v>33</v>
      </c>
      <c r="B15" s="9"/>
      <c r="C15" s="18">
        <f>C11-$B$14</f>
        <v>0.54123333333333334</v>
      </c>
      <c r="D15" s="18">
        <f>D11-$B$14</f>
        <v>0.33133333333333337</v>
      </c>
      <c r="E15" s="9"/>
      <c r="F15" s="9"/>
      <c r="G15" s="9"/>
      <c r="H15" s="9"/>
    </row>
    <row r="16" spans="1:8" x14ac:dyDescent="0.2">
      <c r="A16" s="9"/>
      <c r="B16" s="9"/>
      <c r="C16" s="18">
        <f t="shared" ref="C16:D17" si="1">C12-$B$14</f>
        <v>0.54523333333333335</v>
      </c>
      <c r="D16" s="18">
        <f t="shared" si="1"/>
        <v>0.29783333333333328</v>
      </c>
      <c r="E16" s="9"/>
      <c r="F16" s="9"/>
      <c r="G16" s="9"/>
      <c r="H16" s="9"/>
    </row>
    <row r="17" spans="1:8" x14ac:dyDescent="0.2">
      <c r="A17" s="9"/>
      <c r="B17" s="9"/>
      <c r="C17" s="18">
        <f t="shared" si="1"/>
        <v>0.50723333333333331</v>
      </c>
      <c r="D17" s="18">
        <f>D13-$B$14</f>
        <v>0.34133333333333338</v>
      </c>
      <c r="E17" s="9"/>
      <c r="F17" s="9"/>
      <c r="G17" s="9"/>
      <c r="H17" s="9"/>
    </row>
    <row r="18" spans="1:8" x14ac:dyDescent="0.2">
      <c r="A18" s="9"/>
      <c r="B18" s="9"/>
      <c r="C18" s="9"/>
      <c r="D18" s="9"/>
      <c r="E18" s="9"/>
      <c r="F18" s="9"/>
      <c r="G18" s="9"/>
      <c r="H18" s="9"/>
    </row>
    <row r="19" spans="1:8" x14ac:dyDescent="0.2">
      <c r="A19" s="9" t="s">
        <v>35</v>
      </c>
      <c r="B19" s="9" t="s">
        <v>31</v>
      </c>
      <c r="C19" s="9" t="s">
        <v>48</v>
      </c>
      <c r="D19" s="10" t="s">
        <v>26</v>
      </c>
      <c r="E19" s="9"/>
      <c r="F19" s="9"/>
      <c r="G19" s="9"/>
      <c r="H19" s="9"/>
    </row>
    <row r="20" spans="1:8" x14ac:dyDescent="0.2">
      <c r="A20" s="9" t="s">
        <v>32</v>
      </c>
      <c r="B20" s="9">
        <v>0.1535</v>
      </c>
      <c r="C20" s="9">
        <v>0.91879999999999995</v>
      </c>
      <c r="D20" s="9">
        <v>0.60970000000000002</v>
      </c>
      <c r="E20" s="9"/>
      <c r="F20" s="9"/>
      <c r="G20" s="9"/>
      <c r="H20" s="9"/>
    </row>
    <row r="21" spans="1:8" x14ac:dyDescent="0.2">
      <c r="A21" s="9"/>
      <c r="B21" s="9">
        <v>0.1338</v>
      </c>
      <c r="C21" s="9">
        <v>0.88670000000000004</v>
      </c>
      <c r="D21" s="9">
        <v>0.63490000000000002</v>
      </c>
      <c r="E21" s="9"/>
      <c r="F21" s="9"/>
      <c r="G21" s="9"/>
      <c r="H21" s="9"/>
    </row>
    <row r="22" spans="1:8" x14ac:dyDescent="0.2">
      <c r="A22" s="9"/>
      <c r="B22" s="9">
        <v>0.15759999999999999</v>
      </c>
      <c r="C22" s="9">
        <v>0.89449999999999996</v>
      </c>
      <c r="D22" s="9">
        <v>0.57720000000000005</v>
      </c>
      <c r="E22" s="9"/>
      <c r="F22" s="9"/>
      <c r="G22" s="9"/>
      <c r="H22" s="9"/>
    </row>
    <row r="23" spans="1:8" x14ac:dyDescent="0.2">
      <c r="A23" s="9"/>
      <c r="B23" s="9">
        <f>AVERAGE(B20:B22)</f>
        <v>0.14829999999999999</v>
      </c>
      <c r="C23" s="9"/>
      <c r="D23" s="9"/>
      <c r="E23" s="9"/>
      <c r="F23" s="9"/>
      <c r="G23" s="9"/>
      <c r="H23" s="9"/>
    </row>
    <row r="24" spans="1:8" x14ac:dyDescent="0.2">
      <c r="A24" s="9" t="s">
        <v>33</v>
      </c>
      <c r="B24" s="9"/>
      <c r="C24" s="9">
        <f>C20-$B$23</f>
        <v>0.77049999999999996</v>
      </c>
      <c r="D24" s="9">
        <f>D20-$B$23</f>
        <v>0.46140000000000003</v>
      </c>
      <c r="E24" s="9"/>
      <c r="F24" s="9"/>
      <c r="G24" s="9"/>
      <c r="H24" s="9"/>
    </row>
    <row r="25" spans="1:8" x14ac:dyDescent="0.2">
      <c r="A25" s="9"/>
      <c r="B25" s="9"/>
      <c r="C25" s="9">
        <f t="shared" ref="C25:D26" si="2">C21-$B$23</f>
        <v>0.73840000000000006</v>
      </c>
      <c r="D25" s="9">
        <f t="shared" si="2"/>
        <v>0.48660000000000003</v>
      </c>
      <c r="E25" s="9"/>
      <c r="F25" s="9"/>
      <c r="G25" s="9"/>
      <c r="H25" s="9"/>
    </row>
    <row r="26" spans="1:8" x14ac:dyDescent="0.2">
      <c r="A26" s="9"/>
      <c r="B26" s="9"/>
      <c r="C26" s="9">
        <f t="shared" si="2"/>
        <v>0.74619999999999997</v>
      </c>
      <c r="D26" s="9">
        <f t="shared" si="2"/>
        <v>0.42890000000000006</v>
      </c>
      <c r="E26" s="9"/>
      <c r="F26" s="9"/>
      <c r="G26" s="9"/>
      <c r="H26" s="9"/>
    </row>
    <row r="27" spans="1:8" x14ac:dyDescent="0.2">
      <c r="A27" s="9"/>
      <c r="B27" s="9"/>
      <c r="C27" s="9"/>
      <c r="D27" s="9"/>
      <c r="E27" s="9"/>
      <c r="F27" s="9"/>
      <c r="G27" s="9"/>
      <c r="H27" s="9"/>
    </row>
    <row r="28" spans="1:8" x14ac:dyDescent="0.2">
      <c r="A28" s="9"/>
      <c r="B28" s="9"/>
      <c r="C28" s="9"/>
      <c r="D28" s="9"/>
      <c r="E28" s="9"/>
      <c r="F28" s="9"/>
      <c r="G28" s="9"/>
      <c r="H28" s="9"/>
    </row>
    <row r="29" spans="1:8" x14ac:dyDescent="0.2">
      <c r="A29" s="9" t="s">
        <v>36</v>
      </c>
      <c r="B29" s="9" t="s">
        <v>31</v>
      </c>
      <c r="C29" s="9" t="s">
        <v>25</v>
      </c>
      <c r="D29" s="10" t="s">
        <v>27</v>
      </c>
      <c r="E29" s="9"/>
      <c r="F29" s="9"/>
      <c r="G29" s="9"/>
      <c r="H29" s="9"/>
    </row>
    <row r="30" spans="1:8" x14ac:dyDescent="0.2">
      <c r="A30" s="9" t="s">
        <v>32</v>
      </c>
      <c r="B30" s="9">
        <v>0.1384</v>
      </c>
      <c r="C30" s="9">
        <v>1.1383000000000001</v>
      </c>
      <c r="D30" s="9">
        <v>0.83560000000000001</v>
      </c>
      <c r="E30" s="9"/>
      <c r="F30" s="9"/>
      <c r="G30" s="9"/>
      <c r="H30" s="9"/>
    </row>
    <row r="31" spans="1:8" x14ac:dyDescent="0.2">
      <c r="A31" s="9"/>
      <c r="B31" s="9">
        <v>0.14549999999999999</v>
      </c>
      <c r="C31" s="9">
        <v>1.1072</v>
      </c>
      <c r="D31" s="9">
        <v>0.84309999999999996</v>
      </c>
      <c r="E31" s="9"/>
      <c r="F31" s="9"/>
      <c r="G31" s="9"/>
      <c r="H31" s="9"/>
    </row>
    <row r="32" spans="1:8" x14ac:dyDescent="0.2">
      <c r="A32" s="9"/>
      <c r="B32" s="9">
        <v>0.15260000000000001</v>
      </c>
      <c r="C32" s="9">
        <v>1.0882000000000001</v>
      </c>
      <c r="D32" s="9">
        <v>0.82689999999999997</v>
      </c>
      <c r="E32" s="9"/>
      <c r="F32" s="9"/>
      <c r="G32" s="9"/>
      <c r="H32" s="9"/>
    </row>
    <row r="33" spans="1:8" x14ac:dyDescent="0.2">
      <c r="A33" s="9"/>
      <c r="B33" s="9">
        <f>AVERAGE(B30:B32)</f>
        <v>0.14549999999999999</v>
      </c>
      <c r="C33" s="9"/>
      <c r="D33" s="9"/>
      <c r="E33" s="9"/>
      <c r="F33" s="9"/>
      <c r="G33" s="9"/>
      <c r="H33" s="9"/>
    </row>
    <row r="34" spans="1:8" x14ac:dyDescent="0.2">
      <c r="A34" s="9" t="s">
        <v>33</v>
      </c>
      <c r="B34" s="9"/>
      <c r="C34" s="9">
        <f>C30-$B$33</f>
        <v>0.99280000000000013</v>
      </c>
      <c r="D34" s="9">
        <f>D30-$B$33</f>
        <v>0.69010000000000005</v>
      </c>
      <c r="E34" s="9"/>
      <c r="F34" s="9"/>
      <c r="G34" s="9"/>
      <c r="H34" s="9"/>
    </row>
    <row r="35" spans="1:8" x14ac:dyDescent="0.2">
      <c r="A35" s="9"/>
      <c r="B35" s="9"/>
      <c r="C35" s="9">
        <f t="shared" ref="C35:D36" si="3">C31-$B$33</f>
        <v>0.9617</v>
      </c>
      <c r="D35" s="9">
        <f t="shared" si="3"/>
        <v>0.6976</v>
      </c>
      <c r="E35" s="9"/>
      <c r="F35" s="9"/>
      <c r="G35" s="9"/>
      <c r="H35" s="9"/>
    </row>
    <row r="36" spans="1:8" x14ac:dyDescent="0.2">
      <c r="A36" s="9"/>
      <c r="B36" s="9"/>
      <c r="C36" s="9">
        <f t="shared" si="3"/>
        <v>0.94270000000000009</v>
      </c>
      <c r="D36" s="9">
        <f t="shared" si="3"/>
        <v>0.68140000000000001</v>
      </c>
      <c r="E36" s="9"/>
      <c r="F36" s="9"/>
      <c r="G36" s="9"/>
      <c r="H36" s="9"/>
    </row>
    <row r="37" spans="1:8" x14ac:dyDescent="0.2">
      <c r="A37" s="9"/>
      <c r="B37" s="9"/>
      <c r="C37" s="9"/>
      <c r="D37" s="9"/>
      <c r="E37" s="9"/>
      <c r="F37" s="9"/>
      <c r="G37" s="9"/>
      <c r="H37" s="9"/>
    </row>
    <row r="38" spans="1:8" x14ac:dyDescent="0.2">
      <c r="A38" s="9" t="s">
        <v>50</v>
      </c>
      <c r="B38" s="9" t="s">
        <v>32</v>
      </c>
      <c r="C38" s="21" t="s">
        <v>25</v>
      </c>
      <c r="D38" s="21"/>
      <c r="E38" s="21"/>
      <c r="F38" s="21" t="s">
        <v>27</v>
      </c>
      <c r="G38" s="21"/>
      <c r="H38" s="21"/>
    </row>
    <row r="39" spans="1:8" x14ac:dyDescent="0.2">
      <c r="A39" s="9"/>
      <c r="B39" s="9" t="s">
        <v>30</v>
      </c>
      <c r="C39" s="19">
        <f>C6</f>
        <v>0.22783333333333333</v>
      </c>
      <c r="D39" s="19">
        <f>C7</f>
        <v>0.22343333333333332</v>
      </c>
      <c r="E39" s="19">
        <f>C8</f>
        <v>0.24813333333333332</v>
      </c>
      <c r="F39" s="19">
        <f>D6</f>
        <v>0.24363333333333331</v>
      </c>
      <c r="G39" s="19">
        <f>D7</f>
        <v>0.20733333333333331</v>
      </c>
      <c r="H39" s="19">
        <f>D8</f>
        <v>0.21523333333333333</v>
      </c>
    </row>
    <row r="40" spans="1:8" x14ac:dyDescent="0.2">
      <c r="A40" s="9"/>
      <c r="B40" s="9" t="s">
        <v>34</v>
      </c>
      <c r="C40" s="19">
        <f>C15</f>
        <v>0.54123333333333334</v>
      </c>
      <c r="D40" s="19">
        <f>C16</f>
        <v>0.54523333333333335</v>
      </c>
      <c r="E40" s="19">
        <f>C17</f>
        <v>0.50723333333333331</v>
      </c>
      <c r="F40" s="19">
        <f>D15</f>
        <v>0.33133333333333337</v>
      </c>
      <c r="G40" s="19">
        <f>D16</f>
        <v>0.29783333333333328</v>
      </c>
      <c r="H40" s="19">
        <f>D17</f>
        <v>0.34133333333333338</v>
      </c>
    </row>
    <row r="41" spans="1:8" x14ac:dyDescent="0.2">
      <c r="A41" s="9"/>
      <c r="B41" s="9" t="s">
        <v>37</v>
      </c>
      <c r="C41" s="19">
        <f>C24</f>
        <v>0.77049999999999996</v>
      </c>
      <c r="D41" s="19">
        <f>C25</f>
        <v>0.73840000000000006</v>
      </c>
      <c r="E41" s="19">
        <f>C26</f>
        <v>0.74619999999999997</v>
      </c>
      <c r="F41" s="19">
        <f>D24</f>
        <v>0.46140000000000003</v>
      </c>
      <c r="G41" s="19">
        <f>D25</f>
        <v>0.48660000000000003</v>
      </c>
      <c r="H41" s="19">
        <f>D26</f>
        <v>0.42890000000000006</v>
      </c>
    </row>
    <row r="42" spans="1:8" x14ac:dyDescent="0.2">
      <c r="A42" s="9"/>
      <c r="B42" s="9" t="s">
        <v>38</v>
      </c>
      <c r="C42" s="19">
        <f>C34</f>
        <v>0.99280000000000013</v>
      </c>
      <c r="D42" s="19">
        <f>C35</f>
        <v>0.9617</v>
      </c>
      <c r="E42" s="19">
        <f>C36</f>
        <v>0.94270000000000009</v>
      </c>
      <c r="F42" s="19">
        <f>D34</f>
        <v>0.69010000000000005</v>
      </c>
      <c r="G42" s="19">
        <f>D35</f>
        <v>0.6976</v>
      </c>
      <c r="H42" s="19">
        <f>D36</f>
        <v>0.68140000000000001</v>
      </c>
    </row>
  </sheetData>
  <mergeCells count="2">
    <mergeCell ref="C38:E38"/>
    <mergeCell ref="F38:H3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CA76-752B-47FC-87AA-D85E832CC87E}">
  <dimension ref="A1:M13"/>
  <sheetViews>
    <sheetView tabSelected="1" workbookViewId="0">
      <selection activeCell="O34" sqref="O34"/>
    </sheetView>
  </sheetViews>
  <sheetFormatPr defaultRowHeight="14.25" x14ac:dyDescent="0.2"/>
  <sheetData>
    <row r="1" spans="1:13" x14ac:dyDescent="0.2">
      <c r="A1" s="11"/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2">
      <c r="A2" s="11" t="s">
        <v>39</v>
      </c>
      <c r="B2" s="11">
        <v>4.36E-2</v>
      </c>
      <c r="C2" s="11">
        <v>3.6299999999999999E-2</v>
      </c>
      <c r="D2" s="11">
        <v>3.9600000000000003E-2</v>
      </c>
      <c r="E2" s="11">
        <v>4.2500000000000003E-2</v>
      </c>
      <c r="F2" s="11">
        <v>3.7900000000000003E-2</v>
      </c>
      <c r="G2" s="11">
        <v>4.1399999999999999E-2</v>
      </c>
      <c r="H2" s="11">
        <v>3.9600000000000003E-2</v>
      </c>
      <c r="I2" s="11">
        <v>3.9E-2</v>
      </c>
      <c r="J2" s="11">
        <v>3.6900000000000002E-2</v>
      </c>
      <c r="K2" s="11">
        <v>3.9699999999999999E-2</v>
      </c>
      <c r="L2" s="11">
        <v>3.95E-2</v>
      </c>
      <c r="M2" s="11">
        <v>3.85E-2</v>
      </c>
    </row>
    <row r="3" spans="1:13" x14ac:dyDescent="0.2">
      <c r="A3" s="11" t="s">
        <v>40</v>
      </c>
      <c r="B3" s="11">
        <v>4.1099999999999998E-2</v>
      </c>
      <c r="C3" s="11">
        <v>3.85E-2</v>
      </c>
      <c r="D3" s="11">
        <v>3.73E-2</v>
      </c>
      <c r="E3" s="12">
        <v>0.13880000000000001</v>
      </c>
      <c r="F3" s="12">
        <v>0.37390000000000001</v>
      </c>
      <c r="G3" s="12">
        <v>0.38969999999999999</v>
      </c>
      <c r="H3" s="13">
        <v>0.13930000000000001</v>
      </c>
      <c r="I3" s="13">
        <v>0.68810000000000004</v>
      </c>
      <c r="J3" s="13">
        <v>0.47820000000000001</v>
      </c>
      <c r="K3" s="11">
        <v>4.2299999999999997E-2</v>
      </c>
      <c r="L3" s="11">
        <v>3.6999999999999998E-2</v>
      </c>
      <c r="M3" s="11">
        <v>4.4900000000000002E-2</v>
      </c>
    </row>
    <row r="4" spans="1:13" x14ac:dyDescent="0.2">
      <c r="A4" s="11" t="s">
        <v>41</v>
      </c>
      <c r="B4" s="11">
        <v>4.0899999999999999E-2</v>
      </c>
      <c r="C4" s="11">
        <v>3.8399999999999997E-2</v>
      </c>
      <c r="D4" s="11">
        <v>3.73E-2</v>
      </c>
      <c r="E4" s="12">
        <v>0.1512</v>
      </c>
      <c r="F4" s="12">
        <v>0.3695</v>
      </c>
      <c r="G4" s="12">
        <v>0.35339999999999999</v>
      </c>
      <c r="H4" s="13">
        <v>0.14960000000000001</v>
      </c>
      <c r="I4" s="13">
        <v>0.69210000000000005</v>
      </c>
      <c r="J4" s="13">
        <v>0.44469999999999998</v>
      </c>
      <c r="K4" s="11">
        <v>3.7100000000000001E-2</v>
      </c>
      <c r="L4" s="11">
        <v>4.2000000000000003E-2</v>
      </c>
      <c r="M4" s="11">
        <v>3.7400000000000003E-2</v>
      </c>
    </row>
    <row r="5" spans="1:13" x14ac:dyDescent="0.2">
      <c r="A5" s="11" t="s">
        <v>42</v>
      </c>
      <c r="B5" s="11">
        <v>4.2099999999999999E-2</v>
      </c>
      <c r="C5" s="11">
        <v>3.8699999999999998E-2</v>
      </c>
      <c r="D5" s="11">
        <v>4.0500000000000001E-2</v>
      </c>
      <c r="E5" s="12">
        <v>0.1482</v>
      </c>
      <c r="F5" s="12">
        <v>0.39419999999999999</v>
      </c>
      <c r="G5" s="12">
        <v>0.36130000000000001</v>
      </c>
      <c r="H5" s="13">
        <v>0.1517</v>
      </c>
      <c r="I5" s="13">
        <v>0.65410000000000001</v>
      </c>
      <c r="J5" s="13">
        <v>0.48820000000000002</v>
      </c>
      <c r="K5" s="11">
        <v>3.9600000000000003E-2</v>
      </c>
      <c r="L5" s="11">
        <v>3.9800000000000002E-2</v>
      </c>
      <c r="M5" s="11">
        <v>3.6200000000000003E-2</v>
      </c>
    </row>
    <row r="6" spans="1:13" x14ac:dyDescent="0.2">
      <c r="A6" s="11" t="s">
        <v>43</v>
      </c>
      <c r="B6" s="11">
        <v>4.1200000000000001E-2</v>
      </c>
      <c r="C6" s="11">
        <v>4.0800000000000003E-2</v>
      </c>
      <c r="D6" s="11">
        <v>3.6499999999999998E-2</v>
      </c>
      <c r="E6" s="14">
        <v>0.1535</v>
      </c>
      <c r="F6" s="14">
        <v>0.91879999999999995</v>
      </c>
      <c r="G6" s="14">
        <v>0.60970000000000002</v>
      </c>
      <c r="H6" s="15">
        <v>0.1384</v>
      </c>
      <c r="I6" s="15">
        <v>1.1383000000000001</v>
      </c>
      <c r="J6" s="15">
        <v>0.83560000000000001</v>
      </c>
      <c r="K6" s="11">
        <v>0.04</v>
      </c>
      <c r="L6" s="11">
        <v>3.8800000000000001E-2</v>
      </c>
      <c r="M6" s="11">
        <v>3.7900000000000003E-2</v>
      </c>
    </row>
    <row r="7" spans="1:13" x14ac:dyDescent="0.2">
      <c r="A7" s="11" t="s">
        <v>44</v>
      </c>
      <c r="B7" s="11">
        <v>4.1000000000000002E-2</v>
      </c>
      <c r="C7" s="11">
        <v>4.4400000000000002E-2</v>
      </c>
      <c r="D7" s="11">
        <v>3.8100000000000002E-2</v>
      </c>
      <c r="E7" s="14">
        <v>0.1338</v>
      </c>
      <c r="F7" s="14">
        <v>0.88670000000000004</v>
      </c>
      <c r="G7" s="14">
        <v>0.63490000000000002</v>
      </c>
      <c r="H7" s="15">
        <v>0.14549999999999999</v>
      </c>
      <c r="I7" s="15">
        <v>1.1072</v>
      </c>
      <c r="J7" s="15">
        <v>0.84309999999999996</v>
      </c>
      <c r="K7" s="11">
        <v>3.78E-2</v>
      </c>
      <c r="L7" s="11">
        <v>4.0300000000000002E-2</v>
      </c>
      <c r="M7" s="11">
        <v>4.0099999999999997E-2</v>
      </c>
    </row>
    <row r="8" spans="1:13" x14ac:dyDescent="0.2">
      <c r="A8" s="11" t="s">
        <v>45</v>
      </c>
      <c r="B8" s="11">
        <v>3.78E-2</v>
      </c>
      <c r="C8" s="11">
        <v>4.2200000000000001E-2</v>
      </c>
      <c r="D8" s="11">
        <v>4.0500000000000001E-2</v>
      </c>
      <c r="E8" s="14">
        <v>0.15759999999999999</v>
      </c>
      <c r="F8" s="14">
        <v>0.89449999999999996</v>
      </c>
      <c r="G8" s="14">
        <v>0.57720000000000005</v>
      </c>
      <c r="H8" s="15">
        <v>0.15260000000000001</v>
      </c>
      <c r="I8" s="15">
        <v>1.0882000000000001</v>
      </c>
      <c r="J8" s="15">
        <v>0.82689999999999997</v>
      </c>
      <c r="K8" s="11">
        <v>4.0800000000000003E-2</v>
      </c>
      <c r="L8" s="11">
        <v>4.0599999999999997E-2</v>
      </c>
      <c r="M8" s="11">
        <v>4.2700000000000002E-2</v>
      </c>
    </row>
    <row r="9" spans="1:13" x14ac:dyDescent="0.2">
      <c r="A9" s="11" t="s">
        <v>46</v>
      </c>
      <c r="B9" s="11">
        <v>0.04</v>
      </c>
      <c r="C9" s="11">
        <v>4.2999999999999997E-2</v>
      </c>
      <c r="D9" s="11">
        <v>3.9100000000000003E-2</v>
      </c>
      <c r="E9" s="11">
        <v>4.2000000000000003E-2</v>
      </c>
      <c r="F9" s="11">
        <v>4.3400000000000001E-2</v>
      </c>
      <c r="G9" s="11">
        <v>3.9699999999999999E-2</v>
      </c>
      <c r="H9" s="11">
        <v>3.8399999999999997E-2</v>
      </c>
      <c r="I9" s="11">
        <v>4.2799999999999998E-2</v>
      </c>
      <c r="J9" s="11">
        <v>4.48E-2</v>
      </c>
      <c r="K9" s="11">
        <v>4.19E-2</v>
      </c>
      <c r="L9" s="11">
        <v>3.8100000000000002E-2</v>
      </c>
      <c r="M9" s="11">
        <v>3.6200000000000003E-2</v>
      </c>
    </row>
    <row r="10" spans="1: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ht="40.5" x14ac:dyDescent="0.2">
      <c r="A11" s="11"/>
      <c r="B11" s="11"/>
      <c r="C11" s="11"/>
      <c r="D11" s="11"/>
      <c r="E11" s="11" t="s">
        <v>47</v>
      </c>
      <c r="F11" s="16" t="s">
        <v>25</v>
      </c>
      <c r="G11" s="17" t="s">
        <v>27</v>
      </c>
      <c r="H11" s="11" t="s">
        <v>47</v>
      </c>
      <c r="I11" s="16" t="s">
        <v>25</v>
      </c>
      <c r="J11" s="17" t="s">
        <v>27</v>
      </c>
      <c r="K11" s="11"/>
      <c r="L11" s="16"/>
      <c r="M11" s="16"/>
    </row>
    <row r="12" spans="1:13" x14ac:dyDescent="0.2">
      <c r="A12" s="11"/>
      <c r="B12" s="11"/>
      <c r="C12" s="11"/>
      <c r="D12" s="11"/>
      <c r="E12" s="22" t="s">
        <v>30</v>
      </c>
      <c r="F12" s="22"/>
      <c r="G12" s="22"/>
      <c r="H12" s="22" t="s">
        <v>34</v>
      </c>
      <c r="I12" s="22"/>
      <c r="J12" s="22"/>
      <c r="K12" s="11"/>
      <c r="L12" s="11"/>
      <c r="M12" s="11"/>
    </row>
    <row r="13" spans="1:13" x14ac:dyDescent="0.2">
      <c r="A13" s="11"/>
      <c r="B13" s="11"/>
      <c r="C13" s="11"/>
      <c r="D13" s="11"/>
      <c r="E13" s="22" t="s">
        <v>35</v>
      </c>
      <c r="F13" s="22"/>
      <c r="G13" s="22"/>
      <c r="H13" s="22" t="s">
        <v>36</v>
      </c>
      <c r="I13" s="22"/>
      <c r="J13" s="22"/>
      <c r="K13" s="11"/>
      <c r="L13" s="11"/>
      <c r="M13" s="11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result_4A</vt:lpstr>
      <vt:lpstr>raw data_4A</vt:lpstr>
      <vt:lpstr>result_4B</vt:lpstr>
      <vt:lpstr>raw data_4B</vt:lpstr>
      <vt:lpstr>CCK8 result_4C</vt:lpstr>
      <vt:lpstr>CCK8 raw data_4C</vt:lpstr>
      <vt:lpstr>CCK8 result_4D</vt:lpstr>
      <vt:lpstr>CCK8 raw data_4D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Administer .</cp:lastModifiedBy>
  <dcterms:created xsi:type="dcterms:W3CDTF">2015-06-05T18:19:34Z</dcterms:created>
  <dcterms:modified xsi:type="dcterms:W3CDTF">2025-04-17T03:32:09Z</dcterms:modified>
</cp:coreProperties>
</file>