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zhe/Library/Mobile Documents/com~apple~CloudDocs/Internship ( Azendian )/Day 1 Assignment/"/>
    </mc:Choice>
  </mc:AlternateContent>
  <xr:revisionPtr revIDLastSave="0" documentId="13_ncr:1_{B8E11B66-E0C3-8942-8BB9-5E49D8B68CF9}" xr6:coauthVersionLast="47" xr6:coauthVersionMax="47" xr10:uidLastSave="{00000000-0000-0000-0000-000000000000}"/>
  <bookViews>
    <workbookView xWindow="0" yWindow="500" windowWidth="33600" windowHeight="19280" xr2:uid="{00000000-000D-0000-FFFF-FFFF00000000}"/>
  </bookViews>
  <sheets>
    <sheet name="Summary" sheetId="1" r:id="rId1"/>
  </sheets>
  <definedNames>
    <definedName name="_xlnm.Print_Area" localSheetId="0">Summary!$A$1:$J$212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7" i="1" l="1"/>
  <c r="F126" i="1"/>
  <c r="H126" i="1" s="1"/>
  <c r="F125" i="1"/>
  <c r="H125" i="1" s="1"/>
  <c r="H124" i="1"/>
  <c r="F124" i="1"/>
  <c r="F123" i="1"/>
  <c r="H123" i="1" s="1"/>
  <c r="F122" i="1"/>
  <c r="H122" i="1" s="1"/>
  <c r="F121" i="1"/>
  <c r="H121" i="1" s="1"/>
  <c r="H120" i="1"/>
  <c r="F120" i="1"/>
  <c r="F119" i="1"/>
  <c r="H119" i="1" s="1"/>
  <c r="F118" i="1"/>
  <c r="H118" i="1" s="1"/>
  <c r="F117" i="1"/>
  <c r="H117" i="1" s="1"/>
  <c r="H116" i="1"/>
  <c r="F116" i="1"/>
  <c r="F115" i="1"/>
  <c r="H115" i="1" s="1"/>
  <c r="F114" i="1"/>
  <c r="H114" i="1" s="1"/>
  <c r="F113" i="1"/>
  <c r="H113" i="1" s="1"/>
  <c r="H112" i="1"/>
  <c r="F112" i="1"/>
  <c r="F111" i="1"/>
  <c r="H111" i="1" s="1"/>
  <c r="F110" i="1"/>
  <c r="H110" i="1" s="1"/>
  <c r="G103" i="1"/>
  <c r="F102" i="1"/>
  <c r="H102" i="1" s="1"/>
  <c r="F101" i="1"/>
  <c r="H101" i="1" s="1"/>
  <c r="F100" i="1"/>
  <c r="H100" i="1" s="1"/>
  <c r="F99" i="1"/>
  <c r="H99" i="1" s="1"/>
  <c r="F98" i="1"/>
  <c r="H98" i="1" s="1"/>
  <c r="F97" i="1"/>
  <c r="H97" i="1" s="1"/>
  <c r="F96" i="1"/>
  <c r="H96" i="1" s="1"/>
  <c r="F95" i="1"/>
  <c r="H95" i="1" s="1"/>
  <c r="F94" i="1"/>
  <c r="H94" i="1" s="1"/>
  <c r="F93" i="1"/>
  <c r="H93" i="1" s="1"/>
  <c r="F92" i="1"/>
  <c r="H92" i="1" s="1"/>
  <c r="F91" i="1"/>
  <c r="H91" i="1" s="1"/>
  <c r="F90" i="1"/>
  <c r="H90" i="1" s="1"/>
  <c r="F89" i="1"/>
  <c r="H89" i="1" s="1"/>
  <c r="F88" i="1"/>
  <c r="H88" i="1" s="1"/>
  <c r="F87" i="1"/>
  <c r="H87" i="1" s="1"/>
  <c r="F86" i="1"/>
  <c r="H86" i="1" s="1"/>
  <c r="D79" i="1"/>
  <c r="I64" i="1"/>
  <c r="F64" i="1"/>
  <c r="E64" i="1"/>
  <c r="D64" i="1"/>
  <c r="C64" i="1"/>
  <c r="E22" i="1" s="1"/>
  <c r="B64" i="1"/>
  <c r="E23" i="1"/>
  <c r="E28" i="1" s="1"/>
  <c r="H64" i="1" l="1"/>
  <c r="E21" i="1" s="1"/>
  <c r="G64" i="1"/>
  <c r="J64" i="1"/>
  <c r="E24" i="1" s="1"/>
  <c r="F103" i="1"/>
  <c r="H103" i="1" s="1"/>
  <c r="F127" i="1"/>
  <c r="H127" i="1" s="1"/>
  <c r="E25" i="1"/>
</calcChain>
</file>

<file path=xl/sharedStrings.xml><?xml version="1.0" encoding="utf-8"?>
<sst xmlns="http://schemas.openxmlformats.org/spreadsheetml/2006/main" count="157" uniqueCount="109">
  <si>
    <t>Azendian Solution Pte Ltd</t>
  </si>
  <si>
    <t>102F Pasir Panjang Road, #08-01 Citilink Warehouse Complex, S(118530). UEN &amp; GST No.: 201529748E</t>
  </si>
  <si>
    <t>TEL: 6805 8940</t>
  </si>
  <si>
    <t>Chiller Plant Optimisation Saving Report</t>
  </si>
  <si>
    <t xml:space="preserve"> Company</t>
  </si>
  <si>
    <t>:</t>
  </si>
  <si>
    <t>ST Engineering Mission Software &amp; Service Pte Ltd</t>
  </si>
  <si>
    <t>Job No.</t>
  </si>
  <si>
    <t>SGSTE-E01</t>
  </si>
  <si>
    <t xml:space="preserve"> Name</t>
  </si>
  <si>
    <t>Mr. Vincent Lam/Mr. Alex Wong / Mr. Toh Wei Jun</t>
  </si>
  <si>
    <t>Date</t>
  </si>
  <si>
    <t xml:space="preserve"> Address</t>
  </si>
  <si>
    <t>1, Ang Mo Kio Electronic Park Road</t>
  </si>
  <si>
    <t>Site</t>
  </si>
  <si>
    <t>ST Omega</t>
  </si>
  <si>
    <t>#04-01 ST Engineering Hub</t>
  </si>
  <si>
    <t>Our Ref.</t>
  </si>
  <si>
    <t>SGKEP-A-202x00y</t>
  </si>
  <si>
    <t>Singapore 567710</t>
  </si>
  <si>
    <t>Your Ref.</t>
  </si>
  <si>
    <t>Summary</t>
  </si>
  <si>
    <t>Data Range</t>
  </si>
  <si>
    <t>DD-MMM-YY to DD-MMM-YY</t>
  </si>
  <si>
    <t>Total Cooling Demand</t>
  </si>
  <si>
    <t>RTh</t>
  </si>
  <si>
    <t>Baseline</t>
  </si>
  <si>
    <t>kW/RT</t>
  </si>
  <si>
    <t>Chiller Plant Performance</t>
  </si>
  <si>
    <t>Total energy consumption (kWh)</t>
  </si>
  <si>
    <t>kWh/month</t>
  </si>
  <si>
    <t>Remark:</t>
  </si>
  <si>
    <t>Total energy saving (kWh)</t>
  </si>
  <si>
    <t xml:space="preserve">ST Electricity Tariff: SGD 0.xxxx/kWh
</t>
  </si>
  <si>
    <t>Total saving in %</t>
  </si>
  <si>
    <t>%</t>
  </si>
  <si>
    <t>ST Carbon tax: 0.0021/kWh</t>
  </si>
  <si>
    <t>Total energy saving (SGD)</t>
  </si>
  <si>
    <t>SGD/month</t>
  </si>
  <si>
    <t>Total = SGD 0.xxxx/kWh</t>
  </si>
  <si>
    <t>Carbon Emission Saving</t>
  </si>
  <si>
    <t>Total carbon saving (kgCO2)</t>
  </si>
  <si>
    <t>kgCO2/month</t>
  </si>
  <si>
    <t xml:space="preserve">Singapore operating margin grid emission factor 
</t>
  </si>
  <si>
    <t xml:space="preserve"> = 0.40245 kgCO2/kWh in year 2021 (averaged value of the sum of OM and BM)</t>
  </si>
  <si>
    <t>Source: https://www.ema.gov.sg/singapore-energy-statistics/Ch02/index2</t>
  </si>
  <si>
    <t>Chiller Plant Saving Summary:</t>
  </si>
  <si>
    <t>Day</t>
  </si>
  <si>
    <t>Total Heat Gain (RTh)</t>
  </si>
  <si>
    <t>Chiller Total Energy (kWh)</t>
  </si>
  <si>
    <t>CHWP Total Energy (kWh)</t>
  </si>
  <si>
    <t>CDWP Total Energy (kWh)</t>
  </si>
  <si>
    <t>CT Total Energy (kWh)</t>
  </si>
  <si>
    <t>Chiller Efficiency (kW/RT)</t>
  </si>
  <si>
    <t>Total Plant Efficiency (kW/RT)</t>
  </si>
  <si>
    <t>Energy Saving (kWh)</t>
  </si>
  <si>
    <t>Energy Saving (%)</t>
  </si>
  <si>
    <t>Total</t>
  </si>
  <si>
    <t>Comments:</t>
  </si>
  <si>
    <t>Recommendation:</t>
  </si>
  <si>
    <t>Prepared by:</t>
  </si>
  <si>
    <t>Review and Acknowledged by:</t>
  </si>
  <si>
    <t>Zheng Xue Hua</t>
  </si>
  <si>
    <t>Azendian Solutions In-charge</t>
  </si>
  <si>
    <t>Customer Person-in-Charge</t>
  </si>
  <si>
    <t>Name, Signature &amp; Date</t>
  </si>
  <si>
    <t>Chiller Plant Optimization Saving Report - Appendices</t>
  </si>
  <si>
    <t>Digital Power Meter kWh Reading Comparison for the month</t>
  </si>
  <si>
    <t>Items</t>
  </si>
  <si>
    <t>Day 1 00:00 kWh based on Digital Power Meter kWh reading</t>
  </si>
  <si>
    <t>Next Month Day 1 00:00 kWh based on Digital Power Meter kWh reading</t>
  </si>
  <si>
    <t>Total Energy Used based on DPM kWh</t>
  </si>
  <si>
    <t>Calculated Energy Consumption (kWh) Tabulated from kW readings</t>
  </si>
  <si>
    <t>% Error</t>
  </si>
  <si>
    <t>Total Chiller Plant Energy Consumption (kWh)</t>
  </si>
  <si>
    <t>Chiller 1 Total Energy (kWh)</t>
  </si>
  <si>
    <t>Chiller 2 Total Energy (kWh)</t>
  </si>
  <si>
    <t>Chiller 3 Total Energy (kWh)</t>
  </si>
  <si>
    <t>Chiller 4 Total Energy (kWh)</t>
  </si>
  <si>
    <t>CHWP 1 Total Energy (kWh)</t>
  </si>
  <si>
    <t>CHWP 2 Total Energy (kWh)</t>
  </si>
  <si>
    <t>CHWP 3 Total Energy (kWh)</t>
  </si>
  <si>
    <t>CHWP 4 Total Energy (kWh)</t>
  </si>
  <si>
    <t>CDWP 1 Total Energy (kWh)</t>
  </si>
  <si>
    <t>CDWP 2 Total Energy (kWh)</t>
  </si>
  <si>
    <t>CDWP 3 Total Energy (kWh)</t>
  </si>
  <si>
    <t>CDWP 4 Total Energy (kWh)</t>
  </si>
  <si>
    <t>CT 1 Total Energy (kWh)</t>
  </si>
  <si>
    <t>CT 2 Total Energy (kWh)</t>
  </si>
  <si>
    <t>CT 3 Total Energy (kWh)</t>
  </si>
  <si>
    <t>CT 4 Total Energy (kWh)</t>
  </si>
  <si>
    <t>Sum on Each Equipment kWh Readings</t>
  </si>
  <si>
    <t>Remarks:</t>
  </si>
  <si>
    <t>Calculation included all the missing data</t>
  </si>
  <si>
    <t>Digital Power Meter kWh Reading Comparison 1</t>
  </si>
  <si>
    <t>DD/MM/YYY 00:00 am kWh based on Digital Power Meter kWh reading</t>
  </si>
  <si>
    <t>Calculation includes data from DD/MM/YYY 00:00:00 am to DD/MM/YYY 00:00:00 am</t>
  </si>
  <si>
    <t>Chiller Plant Optimisation Saving Report - Appendices</t>
  </si>
  <si>
    <t>01-MMM to 10-MMM-YY Total Plant Efficiency</t>
  </si>
  <si>
    <t>Missing Data:</t>
  </si>
  <si>
    <t>DD/MM/YYYY</t>
  </si>
  <si>
    <t>17:00  to 23:59</t>
  </si>
  <si>
    <t>420 missing data</t>
  </si>
  <si>
    <t>No Data</t>
  </si>
  <si>
    <t>1 missing data</t>
  </si>
  <si>
    <t>1:21 to 1:36</t>
  </si>
  <si>
    <t>15 missing data</t>
  </si>
  <si>
    <t>11-MMM to 20-MMM-YY Total Plant Efficiency</t>
  </si>
  <si>
    <t>21-MMM to 30-MMM-YY Total Plant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</si>
</sst>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.000_);_(* \(#,##0.000\);_(* &quot;-&quot;??_);_(@_)"/>
    <numFmt numFmtId="165" formatCode="_(* #,##0.000000_);_(* \(#,##0.000000\);_(* &quot;-&quot;??_);_(@_)"/>
    <numFmt numFmtId="166" formatCode="_-* #,##0.0000_-;\-* #,##0.0000_-;_-* &quot;-&quot;??_-;_-@_-"/>
    <numFmt numFmtId="167" formatCode="_-* #,##0.00_-;\-* #,##0.00_-;_-* &quot;-&quot;??_-;_-@_-"/>
    <numFmt numFmtId="168" formatCode="0.000"/>
    <numFmt numFmtId="169" formatCode="_(* #,##0_);_(* \(#,##0\);_(* &quot;-&quot;??_);_(@_)"/>
    <numFmt numFmtId="170" formatCode="#,##0.000"/>
    <numFmt numFmtId="171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/>
    <xf numFmtId="9" fontId="1" fillId="0" borderId="0"/>
    <xf numFmtId="167" fontId="1" fillId="0" borderId="0"/>
    <xf numFmtId="167" fontId="1" fillId="0" borderId="0"/>
  </cellStyleXfs>
  <cellXfs count="94">
    <xf numFmtId="0" fontId="0" fillId="0" borderId="0" xfId="0"/>
    <xf numFmtId="22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7" fillId="0" borderId="0" xfId="0" applyFont="1"/>
    <xf numFmtId="14" fontId="2" fillId="0" borderId="0" xfId="0" applyNumberFormat="1" applyFont="1" applyAlignment="1">
      <alignment horizontal="left" vertical="center"/>
    </xf>
    <xf numFmtId="0" fontId="3" fillId="0" borderId="0" xfId="0" applyFo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6" fillId="0" borderId="0" xfId="0" applyFont="1"/>
    <xf numFmtId="0" fontId="5" fillId="0" borderId="0" xfId="0" applyFont="1"/>
    <xf numFmtId="164" fontId="5" fillId="0" borderId="0" xfId="0" applyNumberFormat="1" applyFont="1" applyAlignment="1">
      <alignment vertical="center"/>
    </xf>
    <xf numFmtId="3" fontId="0" fillId="0" borderId="0" xfId="0" applyNumberFormat="1"/>
    <xf numFmtId="3" fontId="0" fillId="0" borderId="0" xfId="0" applyNumberFormat="1" applyAlignment="1">
      <alignment vertical="center"/>
    </xf>
    <xf numFmtId="3" fontId="5" fillId="0" borderId="0" xfId="0" applyNumberFormat="1" applyFont="1" applyAlignment="1">
      <alignment vertical="center"/>
    </xf>
    <xf numFmtId="3" fontId="5" fillId="0" borderId="0" xfId="0" applyNumberFormat="1" applyFont="1"/>
    <xf numFmtId="3" fontId="3" fillId="0" borderId="1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0" fontId="0" fillId="0" borderId="6" xfId="0" applyBorder="1"/>
    <xf numFmtId="0" fontId="1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3" fontId="0" fillId="0" borderId="0" xfId="0" applyNumberFormat="1"/>
    <xf numFmtId="10" fontId="0" fillId="0" borderId="0" xfId="2" applyNumberFormat="1" applyFont="1"/>
    <xf numFmtId="43" fontId="5" fillId="0" borderId="0" xfId="0" applyNumberFormat="1" applyFont="1" applyAlignment="1">
      <alignment horizontal="center" vertical="center"/>
    </xf>
    <xf numFmtId="165" fontId="0" fillId="0" borderId="0" xfId="1" applyNumberFormat="1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2" fontId="0" fillId="0" borderId="1" xfId="0" applyNumberFormat="1" applyBorder="1" applyAlignment="1">
      <alignment horizontal="center"/>
    </xf>
    <xf numFmtId="167" fontId="0" fillId="0" borderId="0" xfId="0" applyNumberFormat="1"/>
    <xf numFmtId="0" fontId="3" fillId="0" borderId="0" xfId="0" applyFont="1" applyAlignment="1">
      <alignment horizontal="left" vertical="center"/>
    </xf>
    <xf numFmtId="3" fontId="5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9" fontId="5" fillId="0" borderId="0" xfId="2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168" fontId="14" fillId="0" borderId="1" xfId="0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20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/>
    </xf>
    <xf numFmtId="0" fontId="12" fillId="0" borderId="0" xfId="0" applyFont="1" applyAlignment="1">
      <alignment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12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vertical="center"/>
    </xf>
    <xf numFmtId="169" fontId="6" fillId="2" borderId="0" xfId="0" applyNumberFormat="1" applyFont="1" applyFill="1" applyAlignment="1">
      <alignment vertical="center"/>
    </xf>
    <xf numFmtId="169" fontId="6" fillId="2" borderId="0" xfId="0" applyNumberFormat="1" applyFont="1" applyFill="1"/>
    <xf numFmtId="43" fontId="6" fillId="2" borderId="0" xfId="0" applyNumberFormat="1" applyFont="1" applyFill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3" fillId="0" borderId="10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2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/>
    <xf numFmtId="0" fontId="5" fillId="0" borderId="2" xfId="0" applyFont="1" applyBorder="1" applyAlignment="1">
      <alignment horizontal="center"/>
    </xf>
    <xf numFmtId="0" fontId="0" fillId="0" borderId="2" xfId="0" applyBorder="1"/>
    <xf numFmtId="0" fontId="5" fillId="0" borderId="0" xfId="0" applyFont="1" applyAlignment="1">
      <alignment horizontal="center" vertical="center"/>
    </xf>
  </cellXfs>
  <cellStyles count="5">
    <cellStyle name="Comma" xfId="1" builtinId="3"/>
    <cellStyle name="Comma 2" xfId="3" xr:uid="{00000000-0005-0000-0000-000003000000}"/>
    <cellStyle name="Comma 2 2" xfId="4" xr:uid="{00000000-0005-0000-0000-000004000000}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K257"/>
  <sheetViews>
    <sheetView tabSelected="1" view="pageBreakPreview" topLeftCell="A30" zoomScale="150" zoomScaleNormal="60" zoomScaleSheetLayoutView="70" workbookViewId="0">
      <selection activeCell="B33" sqref="B33"/>
    </sheetView>
  </sheetViews>
  <sheetFormatPr baseColWidth="10" defaultColWidth="8.83203125" defaultRowHeight="15" x14ac:dyDescent="0.2"/>
  <cols>
    <col min="1" max="1" width="16.5" customWidth="1"/>
    <col min="2" max="2" width="16.5" style="20" customWidth="1"/>
    <col min="3" max="10" width="16.5" customWidth="1"/>
    <col min="11" max="11" width="13" customWidth="1"/>
  </cols>
  <sheetData>
    <row r="5" spans="1:11" x14ac:dyDescent="0.2">
      <c r="A5" s="88" t="s">
        <v>0</v>
      </c>
      <c r="B5" s="89"/>
      <c r="C5" s="90"/>
      <c r="D5" s="90"/>
      <c r="E5" s="90"/>
      <c r="F5" s="90"/>
      <c r="G5" s="90"/>
      <c r="H5" s="90"/>
      <c r="I5" s="90"/>
      <c r="J5" s="90"/>
    </row>
    <row r="6" spans="1:11" x14ac:dyDescent="0.2">
      <c r="A6" s="88" t="s">
        <v>1</v>
      </c>
      <c r="B6" s="89"/>
      <c r="C6" s="90"/>
      <c r="D6" s="90"/>
      <c r="E6" s="90"/>
      <c r="F6" s="90"/>
      <c r="G6" s="90"/>
      <c r="H6" s="90"/>
      <c r="I6" s="90"/>
      <c r="J6" s="90"/>
    </row>
    <row r="7" spans="1:11" x14ac:dyDescent="0.2">
      <c r="A7" s="88" t="s">
        <v>2</v>
      </c>
      <c r="B7" s="89"/>
      <c r="C7" s="90"/>
      <c r="D7" s="90"/>
      <c r="E7" s="90"/>
      <c r="F7" s="90"/>
      <c r="G7" s="90"/>
      <c r="H7" s="90"/>
      <c r="I7" s="90"/>
      <c r="J7" s="90"/>
    </row>
    <row r="9" spans="1:11" ht="23.5" customHeight="1" x14ac:dyDescent="0.2">
      <c r="A9" s="6" t="s">
        <v>3</v>
      </c>
      <c r="B9" s="21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">
      <c r="A10" s="2"/>
      <c r="B10" s="21"/>
      <c r="C10" s="2"/>
      <c r="D10" s="2"/>
      <c r="E10" s="2"/>
      <c r="F10" s="2"/>
      <c r="G10" s="2"/>
      <c r="H10" s="2"/>
      <c r="I10" s="2"/>
      <c r="J10" s="2"/>
      <c r="K10" s="2"/>
    </row>
    <row r="11" spans="1:11" ht="15.5" customHeight="1" x14ac:dyDescent="0.2">
      <c r="A11" s="3" t="s">
        <v>4</v>
      </c>
      <c r="B11" s="21" t="s">
        <v>5</v>
      </c>
      <c r="C11" s="2" t="s">
        <v>6</v>
      </c>
      <c r="D11" s="2"/>
      <c r="E11" s="2"/>
      <c r="F11" s="2"/>
      <c r="G11" s="2"/>
      <c r="H11" s="3" t="s">
        <v>7</v>
      </c>
      <c r="I11" s="2" t="s">
        <v>5</v>
      </c>
      <c r="J11" t="s">
        <v>8</v>
      </c>
      <c r="K11" s="8"/>
    </row>
    <row r="12" spans="1:11" ht="15.5" customHeight="1" x14ac:dyDescent="0.2">
      <c r="A12" s="3" t="s">
        <v>9</v>
      </c>
      <c r="B12" s="21" t="s">
        <v>5</v>
      </c>
      <c r="C12" s="2" t="s">
        <v>10</v>
      </c>
      <c r="D12" s="2"/>
      <c r="E12" s="2"/>
      <c r="F12" s="2"/>
      <c r="G12" s="2"/>
      <c r="H12" s="3" t="s">
        <v>11</v>
      </c>
      <c r="I12" s="2" t="s">
        <v>5</v>
      </c>
      <c r="J12" s="65">
        <v>45026</v>
      </c>
      <c r="K12" s="10"/>
    </row>
    <row r="13" spans="1:11" ht="15.5" customHeight="1" x14ac:dyDescent="0.2">
      <c r="A13" s="3" t="s">
        <v>12</v>
      </c>
      <c r="B13" s="21" t="s">
        <v>5</v>
      </c>
      <c r="C13" s="2" t="s">
        <v>13</v>
      </c>
      <c r="D13" s="2"/>
      <c r="E13" s="2"/>
      <c r="F13" s="2"/>
      <c r="G13" s="2"/>
      <c r="H13" s="3" t="s">
        <v>14</v>
      </c>
      <c r="I13" s="2" t="s">
        <v>5</v>
      </c>
      <c r="J13" t="s">
        <v>15</v>
      </c>
      <c r="K13" s="8"/>
    </row>
    <row r="14" spans="1:11" ht="15.5" customHeight="1" x14ac:dyDescent="0.2">
      <c r="A14" s="4"/>
      <c r="B14" s="21"/>
      <c r="C14" s="2" t="s">
        <v>16</v>
      </c>
      <c r="D14" s="2"/>
      <c r="E14" s="2"/>
      <c r="F14" s="2"/>
      <c r="G14" s="2"/>
      <c r="H14" s="3" t="s">
        <v>17</v>
      </c>
      <c r="I14" s="2" t="s">
        <v>5</v>
      </c>
      <c r="J14" t="s">
        <v>18</v>
      </c>
      <c r="K14" s="8"/>
    </row>
    <row r="15" spans="1:11" ht="15.5" customHeight="1" x14ac:dyDescent="0.2">
      <c r="A15" s="2"/>
      <c r="B15" s="21"/>
      <c r="C15" s="2" t="s">
        <v>19</v>
      </c>
      <c r="D15" s="2"/>
      <c r="E15" s="2"/>
      <c r="F15" s="2"/>
      <c r="G15" s="2"/>
      <c r="H15" s="3" t="s">
        <v>20</v>
      </c>
      <c r="I15" s="2" t="s">
        <v>5</v>
      </c>
      <c r="J15" s="8"/>
      <c r="K15" s="8"/>
    </row>
    <row r="16" spans="1:11" x14ac:dyDescent="0.2">
      <c r="A16" s="2"/>
      <c r="B16" s="21"/>
      <c r="C16" s="2"/>
      <c r="D16" s="2"/>
      <c r="E16" s="2"/>
      <c r="F16" s="2"/>
      <c r="G16" s="2"/>
      <c r="H16" s="2"/>
      <c r="I16" s="2"/>
      <c r="J16" s="2"/>
      <c r="K16" s="2"/>
    </row>
    <row r="17" spans="1:11" ht="15.5" customHeight="1" x14ac:dyDescent="0.2">
      <c r="A17" s="13" t="s">
        <v>21</v>
      </c>
      <c r="B17" s="22"/>
      <c r="C17" s="4"/>
      <c r="D17" s="4"/>
      <c r="E17" s="4"/>
      <c r="F17" s="4"/>
      <c r="G17" s="2"/>
      <c r="H17" s="2"/>
      <c r="I17" s="2"/>
      <c r="J17" s="2"/>
      <c r="K17" s="2"/>
    </row>
    <row r="18" spans="1:11" ht="15.5" customHeight="1" x14ac:dyDescent="0.2">
      <c r="A18" s="3" t="s">
        <v>22</v>
      </c>
      <c r="B18" s="23"/>
      <c r="C18" s="18"/>
      <c r="D18" s="4" t="s">
        <v>5</v>
      </c>
      <c r="E18" s="66" t="s">
        <v>23</v>
      </c>
      <c r="F18" s="4"/>
      <c r="G18" s="2"/>
      <c r="H18" s="2"/>
      <c r="I18" s="2"/>
      <c r="J18" s="2"/>
      <c r="K18" s="2"/>
    </row>
    <row r="19" spans="1:11" ht="15.5" customHeight="1" x14ac:dyDescent="0.2">
      <c r="A19" s="3" t="s">
        <v>24</v>
      </c>
      <c r="B19" s="23"/>
      <c r="C19" s="18"/>
      <c r="D19" s="4" t="s">
        <v>5</v>
      </c>
      <c r="E19" s="69"/>
      <c r="F19" s="4" t="s">
        <v>25</v>
      </c>
      <c r="G19" s="14"/>
      <c r="H19" s="2"/>
      <c r="I19" s="2"/>
      <c r="J19" s="2"/>
      <c r="K19" s="2"/>
    </row>
    <row r="20" spans="1:11" ht="15.5" customHeight="1" x14ac:dyDescent="0.2">
      <c r="A20" s="3" t="s">
        <v>26</v>
      </c>
      <c r="B20" s="23"/>
      <c r="C20" s="18"/>
      <c r="D20" s="4" t="s">
        <v>5</v>
      </c>
      <c r="E20" s="19">
        <v>0.91900000000000004</v>
      </c>
      <c r="F20" s="4" t="s">
        <v>27</v>
      </c>
      <c r="G20" s="14"/>
      <c r="H20" s="2"/>
      <c r="I20" s="2"/>
      <c r="J20" s="2"/>
      <c r="K20" s="2"/>
    </row>
    <row r="21" spans="1:11" ht="15.5" customHeight="1" x14ac:dyDescent="0.2">
      <c r="A21" s="3" t="s">
        <v>28</v>
      </c>
      <c r="B21" s="23"/>
      <c r="C21" s="18"/>
      <c r="D21" s="4" t="s">
        <v>5</v>
      </c>
      <c r="E21" s="70" t="e">
        <f>H64</f>
        <v>#DIV/0!</v>
      </c>
      <c r="F21" s="4" t="s">
        <v>27</v>
      </c>
      <c r="H21" s="2"/>
      <c r="I21" s="2"/>
      <c r="J21" s="2"/>
      <c r="K21" s="2"/>
    </row>
    <row r="22" spans="1:11" ht="15.5" customHeight="1" x14ac:dyDescent="0.2">
      <c r="A22" s="3" t="s">
        <v>29</v>
      </c>
      <c r="B22" s="22"/>
      <c r="C22" s="18"/>
      <c r="D22" s="4" t="s">
        <v>5</v>
      </c>
      <c r="E22" s="71">
        <f>SUM(C64:F64)</f>
        <v>0</v>
      </c>
      <c r="F22" s="4" t="s">
        <v>30</v>
      </c>
      <c r="G22" s="15" t="s">
        <v>31</v>
      </c>
      <c r="H22" s="2"/>
      <c r="I22" s="2"/>
      <c r="J22" s="2"/>
      <c r="K22" s="2"/>
    </row>
    <row r="23" spans="1:11" ht="15.5" customHeight="1" x14ac:dyDescent="0.2">
      <c r="A23" s="3" t="s">
        <v>32</v>
      </c>
      <c r="B23" s="23"/>
      <c r="C23" s="18"/>
      <c r="D23" s="4" t="s">
        <v>5</v>
      </c>
      <c r="E23" s="72">
        <f>I64</f>
        <v>0</v>
      </c>
      <c r="F23" s="18" t="s">
        <v>30</v>
      </c>
      <c r="G23" s="14" t="s">
        <v>33</v>
      </c>
      <c r="H23" s="2"/>
      <c r="I23" s="2"/>
      <c r="J23" s="2"/>
      <c r="K23" s="2"/>
    </row>
    <row r="24" spans="1:11" ht="15.5" customHeight="1" x14ac:dyDescent="0.2">
      <c r="A24" s="3" t="s">
        <v>34</v>
      </c>
      <c r="B24" s="22"/>
      <c r="C24" s="18"/>
      <c r="D24" s="4" t="s">
        <v>5</v>
      </c>
      <c r="E24" s="73" t="e">
        <f>J64</f>
        <v>#DIV/0!</v>
      </c>
      <c r="F24" s="4" t="s">
        <v>35</v>
      </c>
      <c r="G24" s="14" t="s">
        <v>36</v>
      </c>
    </row>
    <row r="25" spans="1:11" ht="15.5" customHeight="1" x14ac:dyDescent="0.2">
      <c r="A25" s="3" t="s">
        <v>37</v>
      </c>
      <c r="B25" s="23"/>
      <c r="C25" s="18"/>
      <c r="D25" s="4" t="s">
        <v>5</v>
      </c>
      <c r="E25" s="72">
        <f>E23*(0.3182+0.0021)</f>
        <v>0</v>
      </c>
      <c r="F25" s="18" t="s">
        <v>38</v>
      </c>
      <c r="G25" s="15" t="s">
        <v>39</v>
      </c>
      <c r="I25" s="53"/>
    </row>
    <row r="27" spans="1:11" ht="15.5" customHeight="1" x14ac:dyDescent="0.2">
      <c r="A27" s="13" t="s">
        <v>40</v>
      </c>
      <c r="B27" s="23"/>
      <c r="C27" s="18"/>
      <c r="D27" s="18"/>
      <c r="E27" s="18"/>
      <c r="F27" s="18"/>
      <c r="G27" s="15" t="s">
        <v>31</v>
      </c>
    </row>
    <row r="28" spans="1:11" ht="15.5" customHeight="1" x14ac:dyDescent="0.2">
      <c r="A28" s="3" t="s">
        <v>41</v>
      </c>
      <c r="B28" s="23"/>
      <c r="C28" s="18"/>
      <c r="D28" s="4" t="s">
        <v>5</v>
      </c>
      <c r="E28" s="72">
        <f>E23*0.4057</f>
        <v>0</v>
      </c>
      <c r="F28" s="18" t="s">
        <v>42</v>
      </c>
      <c r="G28" s="14" t="s">
        <v>43</v>
      </c>
    </row>
    <row r="29" spans="1:11" ht="15.5" customHeight="1" x14ac:dyDescent="0.2">
      <c r="A29" s="18"/>
      <c r="B29" s="23"/>
      <c r="C29" s="18"/>
      <c r="D29" s="18"/>
      <c r="E29" s="18"/>
      <c r="F29" s="18"/>
      <c r="G29" s="14" t="s">
        <v>44</v>
      </c>
    </row>
    <row r="30" spans="1:11" ht="15.5" customHeight="1" x14ac:dyDescent="0.2">
      <c r="A30" s="3"/>
      <c r="D30" s="2"/>
      <c r="G30" s="16" t="s">
        <v>45</v>
      </c>
    </row>
    <row r="31" spans="1:11" ht="18.5" customHeight="1" x14ac:dyDescent="0.25">
      <c r="A31" s="9" t="s">
        <v>46</v>
      </c>
    </row>
    <row r="32" spans="1:11" ht="29" customHeight="1" x14ac:dyDescent="0.2">
      <c r="A32" s="7" t="s">
        <v>47</v>
      </c>
      <c r="B32" s="24" t="s">
        <v>48</v>
      </c>
      <c r="C32" s="7" t="s">
        <v>49</v>
      </c>
      <c r="D32" s="7" t="s">
        <v>50</v>
      </c>
      <c r="E32" s="7" t="s">
        <v>51</v>
      </c>
      <c r="F32" s="7" t="s">
        <v>52</v>
      </c>
      <c r="G32" s="7" t="s">
        <v>53</v>
      </c>
      <c r="H32" s="7" t="s">
        <v>54</v>
      </c>
      <c r="I32" s="7" t="s">
        <v>55</v>
      </c>
      <c r="J32" s="7" t="s">
        <v>56</v>
      </c>
    </row>
    <row r="33" spans="1:11" ht="15" customHeight="1" x14ac:dyDescent="0.2">
      <c r="A33" s="83">
        <v>44927</v>
      </c>
      <c r="B33" s="37"/>
      <c r="C33" s="37"/>
      <c r="D33" s="37"/>
      <c r="E33" s="37"/>
      <c r="F33" s="37"/>
      <c r="G33" s="84"/>
      <c r="H33" s="84"/>
      <c r="I33" s="37"/>
      <c r="J33" s="85"/>
      <c r="K33" s="51"/>
    </row>
    <row r="34" spans="1:11" ht="15" customHeight="1" x14ac:dyDescent="0.2">
      <c r="A34" s="83">
        <v>44928</v>
      </c>
      <c r="B34" s="37"/>
      <c r="C34" s="37"/>
      <c r="D34" s="37"/>
      <c r="E34" s="37"/>
      <c r="F34" s="37"/>
      <c r="G34" s="84"/>
      <c r="H34" s="84"/>
      <c r="I34" s="37"/>
      <c r="J34" s="85"/>
    </row>
    <row r="35" spans="1:11" ht="15" customHeight="1" x14ac:dyDescent="0.2">
      <c r="A35" s="83">
        <v>44929</v>
      </c>
      <c r="B35" s="37"/>
      <c r="C35" s="37"/>
      <c r="D35" s="37"/>
      <c r="E35" s="37"/>
      <c r="F35" s="37"/>
      <c r="G35" s="84"/>
      <c r="H35" s="84"/>
      <c r="I35" s="37"/>
      <c r="J35" s="85"/>
    </row>
    <row r="36" spans="1:11" ht="15" customHeight="1" x14ac:dyDescent="0.2">
      <c r="A36" s="83">
        <v>44930</v>
      </c>
      <c r="B36" s="37"/>
      <c r="C36" s="37"/>
      <c r="D36" s="37"/>
      <c r="E36" s="37"/>
      <c r="F36" s="37"/>
      <c r="G36" s="84"/>
      <c r="H36" s="84"/>
      <c r="I36" s="37"/>
      <c r="J36" s="85"/>
    </row>
    <row r="37" spans="1:11" ht="15" customHeight="1" x14ac:dyDescent="0.2">
      <c r="A37" s="83">
        <v>44931</v>
      </c>
      <c r="B37" s="37"/>
      <c r="C37" s="37"/>
      <c r="D37" s="37"/>
      <c r="E37" s="37"/>
      <c r="F37" s="37"/>
      <c r="G37" s="84"/>
      <c r="H37" s="84"/>
      <c r="I37" s="37"/>
      <c r="J37" s="85"/>
    </row>
    <row r="38" spans="1:11" ht="15" customHeight="1" x14ac:dyDescent="0.2">
      <c r="A38" s="83">
        <v>44932</v>
      </c>
      <c r="B38" s="37"/>
      <c r="C38" s="37"/>
      <c r="D38" s="37"/>
      <c r="E38" s="37"/>
      <c r="F38" s="37"/>
      <c r="G38" s="84"/>
      <c r="H38" s="84"/>
      <c r="I38" s="37"/>
      <c r="J38" s="85"/>
    </row>
    <row r="39" spans="1:11" ht="15" customHeight="1" x14ac:dyDescent="0.2">
      <c r="A39" s="83">
        <v>44933</v>
      </c>
      <c r="B39" s="37"/>
      <c r="C39" s="37"/>
      <c r="D39" s="37"/>
      <c r="E39" s="37"/>
      <c r="F39" s="37"/>
      <c r="G39" s="84"/>
      <c r="H39" s="84"/>
      <c r="I39" s="37"/>
      <c r="J39" s="85"/>
    </row>
    <row r="40" spans="1:11" ht="15" customHeight="1" x14ac:dyDescent="0.2">
      <c r="A40" s="83">
        <v>44934</v>
      </c>
      <c r="B40" s="37"/>
      <c r="C40" s="37"/>
      <c r="D40" s="37"/>
      <c r="E40" s="37"/>
      <c r="F40" s="37"/>
      <c r="G40" s="84"/>
      <c r="H40" s="84"/>
      <c r="I40" s="37"/>
      <c r="J40" s="85"/>
    </row>
    <row r="41" spans="1:11" ht="15" customHeight="1" x14ac:dyDescent="0.2">
      <c r="A41" s="83">
        <v>44935</v>
      </c>
      <c r="B41" s="37"/>
      <c r="C41" s="37"/>
      <c r="D41" s="37"/>
      <c r="E41" s="37"/>
      <c r="F41" s="37"/>
      <c r="G41" s="84"/>
      <c r="H41" s="84"/>
      <c r="I41" s="37"/>
      <c r="J41" s="85"/>
    </row>
    <row r="42" spans="1:11" ht="15" customHeight="1" x14ac:dyDescent="0.2">
      <c r="A42" s="83">
        <v>44936</v>
      </c>
      <c r="B42" s="37"/>
      <c r="C42" s="37"/>
      <c r="D42" s="37"/>
      <c r="E42" s="37"/>
      <c r="F42" s="37"/>
      <c r="G42" s="84"/>
      <c r="H42" s="84"/>
      <c r="I42" s="37"/>
      <c r="J42" s="85"/>
    </row>
    <row r="43" spans="1:11" ht="15" customHeight="1" x14ac:dyDescent="0.2">
      <c r="A43" s="83">
        <v>44937</v>
      </c>
      <c r="B43" s="37"/>
      <c r="C43" s="37"/>
      <c r="D43" s="37"/>
      <c r="E43" s="37"/>
      <c r="F43" s="37"/>
      <c r="G43" s="84"/>
      <c r="H43" s="84"/>
      <c r="I43" s="37"/>
      <c r="J43" s="85"/>
    </row>
    <row r="44" spans="1:11" ht="15" customHeight="1" x14ac:dyDescent="0.2">
      <c r="A44" s="83">
        <v>44938</v>
      </c>
      <c r="B44" s="37"/>
      <c r="C44" s="37"/>
      <c r="D44" s="37"/>
      <c r="E44" s="37"/>
      <c r="F44" s="37"/>
      <c r="G44" s="84"/>
      <c r="H44" s="84"/>
      <c r="I44" s="37"/>
      <c r="J44" s="85"/>
    </row>
    <row r="45" spans="1:11" ht="15" customHeight="1" x14ac:dyDescent="0.2">
      <c r="A45" s="83">
        <v>44939</v>
      </c>
      <c r="B45" s="37"/>
      <c r="C45" s="37"/>
      <c r="D45" s="37"/>
      <c r="E45" s="37"/>
      <c r="F45" s="37"/>
      <c r="G45" s="84"/>
      <c r="H45" s="84"/>
      <c r="I45" s="37"/>
      <c r="J45" s="85"/>
    </row>
    <row r="46" spans="1:11" ht="15" customHeight="1" x14ac:dyDescent="0.2">
      <c r="A46" s="83">
        <v>44940</v>
      </c>
      <c r="B46" s="37"/>
      <c r="C46" s="37"/>
      <c r="D46" s="37"/>
      <c r="E46" s="37"/>
      <c r="F46" s="37"/>
      <c r="G46" s="84"/>
      <c r="H46" s="84"/>
      <c r="I46" s="37"/>
      <c r="J46" s="85"/>
    </row>
    <row r="47" spans="1:11" ht="15" customHeight="1" x14ac:dyDescent="0.2">
      <c r="A47" s="83">
        <v>44941</v>
      </c>
      <c r="B47" s="37"/>
      <c r="C47" s="37"/>
      <c r="D47" s="37"/>
      <c r="E47" s="37"/>
      <c r="F47" s="37"/>
      <c r="G47" s="84"/>
      <c r="H47" s="84"/>
      <c r="I47" s="37"/>
      <c r="J47" s="85"/>
    </row>
    <row r="48" spans="1:11" ht="15" customHeight="1" x14ac:dyDescent="0.2">
      <c r="A48" s="83">
        <v>44942</v>
      </c>
      <c r="B48" s="37"/>
      <c r="C48" s="37"/>
      <c r="D48" s="37"/>
      <c r="E48" s="37"/>
      <c r="F48" s="37"/>
      <c r="G48" s="84"/>
      <c r="H48" s="84"/>
      <c r="I48" s="37"/>
      <c r="J48" s="85"/>
    </row>
    <row r="49" spans="1:10" ht="15" customHeight="1" x14ac:dyDescent="0.2">
      <c r="A49" s="83">
        <v>44943</v>
      </c>
      <c r="B49" s="37"/>
      <c r="C49" s="37"/>
      <c r="D49" s="37"/>
      <c r="E49" s="37"/>
      <c r="F49" s="37"/>
      <c r="G49" s="84"/>
      <c r="H49" s="84"/>
      <c r="I49" s="37"/>
      <c r="J49" s="85"/>
    </row>
    <row r="50" spans="1:10" ht="15" customHeight="1" x14ac:dyDescent="0.2">
      <c r="A50" s="83">
        <v>44944</v>
      </c>
      <c r="B50" s="37"/>
      <c r="C50" s="37"/>
      <c r="D50" s="37"/>
      <c r="E50" s="37"/>
      <c r="F50" s="37"/>
      <c r="G50" s="84"/>
      <c r="H50" s="84"/>
      <c r="I50" s="37"/>
      <c r="J50" s="85"/>
    </row>
    <row r="51" spans="1:10" ht="15" customHeight="1" x14ac:dyDescent="0.2">
      <c r="A51" s="83">
        <v>44945</v>
      </c>
      <c r="B51" s="37"/>
      <c r="C51" s="37"/>
      <c r="D51" s="37"/>
      <c r="E51" s="37"/>
      <c r="F51" s="37"/>
      <c r="G51" s="84"/>
      <c r="H51" s="84"/>
      <c r="I51" s="37"/>
      <c r="J51" s="85"/>
    </row>
    <row r="52" spans="1:10" ht="15" customHeight="1" x14ac:dyDescent="0.2">
      <c r="A52" s="83">
        <v>44946</v>
      </c>
      <c r="B52" s="37"/>
      <c r="C52" s="37"/>
      <c r="D52" s="37"/>
      <c r="E52" s="37"/>
      <c r="F52" s="37"/>
      <c r="G52" s="84"/>
      <c r="H52" s="84"/>
      <c r="I52" s="37"/>
      <c r="J52" s="85"/>
    </row>
    <row r="53" spans="1:10" ht="15" customHeight="1" x14ac:dyDescent="0.2">
      <c r="A53" s="83">
        <v>44947</v>
      </c>
      <c r="B53" s="37"/>
      <c r="C53" s="37"/>
      <c r="D53" s="37"/>
      <c r="E53" s="37"/>
      <c r="F53" s="37"/>
      <c r="G53" s="84"/>
      <c r="H53" s="84"/>
      <c r="I53" s="37"/>
      <c r="J53" s="85"/>
    </row>
    <row r="54" spans="1:10" ht="15" customHeight="1" x14ac:dyDescent="0.2">
      <c r="A54" s="83">
        <v>44948</v>
      </c>
      <c r="B54" s="37"/>
      <c r="C54" s="37"/>
      <c r="D54" s="37"/>
      <c r="E54" s="37"/>
      <c r="F54" s="37"/>
      <c r="G54" s="84"/>
      <c r="H54" s="84"/>
      <c r="I54" s="37"/>
      <c r="J54" s="85"/>
    </row>
    <row r="55" spans="1:10" ht="15" customHeight="1" x14ac:dyDescent="0.2">
      <c r="A55" s="83">
        <v>44949</v>
      </c>
      <c r="B55" s="37"/>
      <c r="C55" s="37"/>
      <c r="D55" s="37"/>
      <c r="E55" s="37"/>
      <c r="F55" s="37"/>
      <c r="G55" s="84"/>
      <c r="H55" s="84"/>
      <c r="I55" s="37"/>
      <c r="J55" s="85"/>
    </row>
    <row r="56" spans="1:10" ht="15" customHeight="1" x14ac:dyDescent="0.2">
      <c r="A56" s="83">
        <v>44950</v>
      </c>
      <c r="B56" s="37"/>
      <c r="C56" s="37"/>
      <c r="D56" s="37"/>
      <c r="E56" s="37"/>
      <c r="F56" s="37"/>
      <c r="G56" s="84"/>
      <c r="H56" s="84"/>
      <c r="I56" s="37"/>
      <c r="J56" s="85"/>
    </row>
    <row r="57" spans="1:10" ht="15" customHeight="1" x14ac:dyDescent="0.2">
      <c r="A57" s="83">
        <v>44951</v>
      </c>
      <c r="B57" s="37"/>
      <c r="C57" s="37"/>
      <c r="D57" s="37"/>
      <c r="E57" s="37"/>
      <c r="F57" s="37"/>
      <c r="G57" s="84"/>
      <c r="H57" s="84"/>
      <c r="I57" s="37"/>
      <c r="J57" s="85"/>
    </row>
    <row r="58" spans="1:10" ht="15" customHeight="1" x14ac:dyDescent="0.2">
      <c r="A58" s="83">
        <v>44952</v>
      </c>
      <c r="B58" s="37"/>
      <c r="C58" s="37"/>
      <c r="D58" s="37"/>
      <c r="E58" s="37"/>
      <c r="F58" s="37"/>
      <c r="G58" s="84"/>
      <c r="H58" s="84"/>
      <c r="I58" s="37"/>
      <c r="J58" s="85"/>
    </row>
    <row r="59" spans="1:10" ht="15" customHeight="1" x14ac:dyDescent="0.2">
      <c r="A59" s="83">
        <v>44953</v>
      </c>
      <c r="B59" s="37"/>
      <c r="C59" s="37"/>
      <c r="D59" s="37"/>
      <c r="E59" s="37"/>
      <c r="F59" s="37"/>
      <c r="G59" s="84"/>
      <c r="H59" s="84"/>
      <c r="I59" s="37"/>
      <c r="J59" s="85"/>
    </row>
    <row r="60" spans="1:10" ht="15" customHeight="1" x14ac:dyDescent="0.2">
      <c r="A60" s="83">
        <v>44954</v>
      </c>
      <c r="B60" s="37"/>
      <c r="C60" s="37"/>
      <c r="D60" s="37"/>
      <c r="E60" s="37"/>
      <c r="F60" s="37"/>
      <c r="G60" s="84"/>
      <c r="H60" s="84"/>
      <c r="I60" s="37"/>
      <c r="J60" s="85"/>
    </row>
    <row r="61" spans="1:10" ht="15" customHeight="1" x14ac:dyDescent="0.2">
      <c r="A61" s="83">
        <v>44955</v>
      </c>
      <c r="B61" s="37"/>
      <c r="C61" s="37"/>
      <c r="D61" s="37"/>
      <c r="E61" s="37"/>
      <c r="F61" s="37"/>
      <c r="G61" s="84"/>
      <c r="H61" s="84"/>
      <c r="I61" s="37"/>
      <c r="J61" s="85"/>
    </row>
    <row r="62" spans="1:10" ht="15" customHeight="1" x14ac:dyDescent="0.2">
      <c r="A62" s="83">
        <v>44956</v>
      </c>
      <c r="B62" s="37"/>
      <c r="C62" s="37"/>
      <c r="D62" s="37"/>
      <c r="E62" s="37"/>
      <c r="F62" s="37"/>
      <c r="G62" s="84"/>
      <c r="H62" s="84"/>
      <c r="I62" s="37"/>
      <c r="J62" s="85"/>
    </row>
    <row r="63" spans="1:10" s="35" customFormat="1" ht="15" customHeight="1" x14ac:dyDescent="0.2">
      <c r="A63" s="83">
        <v>44957</v>
      </c>
      <c r="B63" s="37"/>
      <c r="C63" s="37"/>
      <c r="D63" s="37"/>
      <c r="E63" s="37"/>
      <c r="F63" s="37"/>
      <c r="G63" s="84"/>
      <c r="H63" s="84"/>
      <c r="I63" s="37"/>
      <c r="J63" s="85"/>
    </row>
    <row r="64" spans="1:10" x14ac:dyDescent="0.2">
      <c r="A64" s="36" t="s">
        <v>57</v>
      </c>
      <c r="B64" s="60">
        <f>SUM(B33:B63)</f>
        <v>0</v>
      </c>
      <c r="C64" s="60">
        <f>SUM(C33:C63)</f>
        <v>0</v>
      </c>
      <c r="D64" s="60">
        <f>SUM(D33:D63)</f>
        <v>0</v>
      </c>
      <c r="E64" s="60">
        <f>SUM(E33:E63)</f>
        <v>0</v>
      </c>
      <c r="F64" s="60">
        <f>SUM(F33:F63)</f>
        <v>0</v>
      </c>
      <c r="G64" s="61" t="e">
        <f>C64/B64</f>
        <v>#DIV/0!</v>
      </c>
      <c r="H64" s="61" t="e">
        <f>SUM(C64:F64)/B64</f>
        <v>#DIV/0!</v>
      </c>
      <c r="I64" s="60">
        <f>SUM(I33:I63)</f>
        <v>0</v>
      </c>
      <c r="J64" s="62" t="e">
        <f>I64/(B64*E20)*100</f>
        <v>#DIV/0!</v>
      </c>
    </row>
    <row r="65" spans="1:11" ht="15.5" customHeight="1" x14ac:dyDescent="0.2">
      <c r="A65" s="17" t="s">
        <v>58</v>
      </c>
      <c r="C65" s="1"/>
      <c r="H65" s="30"/>
      <c r="J65" s="51"/>
    </row>
    <row r="66" spans="1:11" ht="15.5" customHeight="1" x14ac:dyDescent="0.2">
      <c r="A66" s="17"/>
      <c r="C66" s="1"/>
      <c r="H66" s="30"/>
      <c r="J66" s="51"/>
    </row>
    <row r="67" spans="1:11" ht="15.5" customHeight="1" x14ac:dyDescent="0.2">
      <c r="A67" s="17"/>
      <c r="C67" s="1"/>
      <c r="H67" s="30"/>
      <c r="J67" s="51"/>
    </row>
    <row r="68" spans="1:11" ht="15.5" customHeight="1" x14ac:dyDescent="0.2">
      <c r="A68" s="18"/>
      <c r="C68" s="1"/>
      <c r="H68" s="30"/>
    </row>
    <row r="69" spans="1:11" x14ac:dyDescent="0.2">
      <c r="H69" s="31"/>
    </row>
    <row r="70" spans="1:11" ht="15.5" customHeight="1" x14ac:dyDescent="0.2">
      <c r="A70" s="17" t="s">
        <v>59</v>
      </c>
    </row>
    <row r="71" spans="1:11" ht="15.5" customHeight="1" x14ac:dyDescent="0.2">
      <c r="A71" s="17"/>
    </row>
    <row r="72" spans="1:11" ht="15.5" customHeight="1" x14ac:dyDescent="0.2">
      <c r="A72" s="17"/>
    </row>
    <row r="73" spans="1:11" ht="15.5" customHeight="1" x14ac:dyDescent="0.2">
      <c r="A73" s="18"/>
    </row>
    <row r="75" spans="1:11" ht="15.5" customHeight="1" x14ac:dyDescent="0.2">
      <c r="A75" s="3" t="s">
        <v>60</v>
      </c>
      <c r="D75" s="3"/>
      <c r="G75" s="3" t="s">
        <v>61</v>
      </c>
    </row>
    <row r="76" spans="1:11" ht="15.5" customHeight="1" x14ac:dyDescent="0.2">
      <c r="D76" s="3"/>
    </row>
    <row r="77" spans="1:11" ht="15.5" customHeight="1" x14ac:dyDescent="0.2">
      <c r="A77" s="3"/>
      <c r="B77" s="18"/>
      <c r="C77" s="18"/>
      <c r="D77" s="18"/>
      <c r="E77" s="18"/>
      <c r="F77" s="18"/>
      <c r="G77" s="18"/>
      <c r="H77" s="18"/>
      <c r="I77" s="18"/>
    </row>
    <row r="78" spans="1:11" ht="15.5" customHeight="1" x14ac:dyDescent="0.2">
      <c r="D78" s="4"/>
      <c r="E78" s="4"/>
      <c r="F78" s="4"/>
    </row>
    <row r="79" spans="1:11" ht="15.5" customHeight="1" x14ac:dyDescent="0.2">
      <c r="A79" s="91" t="s">
        <v>62</v>
      </c>
      <c r="B79" s="92"/>
      <c r="C79" s="92"/>
      <c r="D79" s="67">
        <f>J12</f>
        <v>45026</v>
      </c>
      <c r="E79" s="4"/>
      <c r="F79" s="4"/>
      <c r="G79" s="68"/>
      <c r="H79" s="68"/>
      <c r="I79" s="68"/>
      <c r="J79" s="5"/>
    </row>
    <row r="80" spans="1:11" ht="15.5" customHeight="1" x14ac:dyDescent="0.2">
      <c r="A80" s="86" t="s">
        <v>63</v>
      </c>
      <c r="B80" s="87"/>
      <c r="C80" s="87"/>
      <c r="D80" s="87"/>
      <c r="E80" s="4"/>
      <c r="F80" s="4"/>
      <c r="G80" s="86" t="s">
        <v>64</v>
      </c>
      <c r="H80" s="87"/>
      <c r="I80" s="87"/>
      <c r="J80" s="87"/>
      <c r="K80" s="4"/>
    </row>
    <row r="81" spans="1:11" ht="15.5" customHeight="1" x14ac:dyDescent="0.2">
      <c r="A81" s="93" t="s">
        <v>65</v>
      </c>
      <c r="B81" s="89"/>
      <c r="C81" s="90"/>
      <c r="D81" s="90"/>
      <c r="E81" s="4"/>
      <c r="F81" s="4"/>
      <c r="G81" s="93" t="s">
        <v>65</v>
      </c>
      <c r="H81" s="90"/>
      <c r="I81" s="90"/>
      <c r="J81" s="90"/>
      <c r="K81" s="4"/>
    </row>
    <row r="82" spans="1:11" ht="18.5" customHeight="1" x14ac:dyDescent="0.2">
      <c r="A82" s="12" t="s">
        <v>66</v>
      </c>
      <c r="B82" s="34"/>
      <c r="C82" s="34"/>
      <c r="D82" s="34"/>
      <c r="E82" s="4"/>
      <c r="F82" s="34"/>
      <c r="G82" s="34"/>
      <c r="H82" s="34"/>
      <c r="I82" s="34"/>
      <c r="J82" s="34"/>
      <c r="K82" s="4"/>
    </row>
    <row r="83" spans="1:11" ht="18.5" customHeight="1" x14ac:dyDescent="0.2">
      <c r="A83" s="12"/>
      <c r="B83" s="34"/>
      <c r="C83" s="34"/>
      <c r="D83" s="34"/>
      <c r="E83" s="4"/>
      <c r="F83" s="34"/>
      <c r="G83" s="34"/>
      <c r="H83" s="34"/>
      <c r="I83" s="34"/>
      <c r="J83" s="34"/>
      <c r="K83" s="4"/>
    </row>
    <row r="84" spans="1:11" ht="18.5" customHeight="1" x14ac:dyDescent="0.25">
      <c r="A84" s="9" t="s">
        <v>67</v>
      </c>
      <c r="G84" s="34"/>
      <c r="I84" s="34"/>
      <c r="J84" s="34"/>
      <c r="K84" s="4"/>
    </row>
    <row r="85" spans="1:11" ht="52" customHeight="1" x14ac:dyDescent="0.2">
      <c r="A85" s="25" t="s">
        <v>68</v>
      </c>
      <c r="B85" s="26"/>
      <c r="C85" s="27"/>
      <c r="D85" s="28" t="s">
        <v>69</v>
      </c>
      <c r="E85" s="28" t="s">
        <v>70</v>
      </c>
      <c r="F85" s="28" t="s">
        <v>71</v>
      </c>
      <c r="G85" s="28" t="s">
        <v>72</v>
      </c>
      <c r="H85" s="28" t="s">
        <v>73</v>
      </c>
      <c r="I85" s="34"/>
      <c r="J85" s="34"/>
      <c r="K85" s="4"/>
    </row>
    <row r="86" spans="1:11" ht="15.5" customHeight="1" x14ac:dyDescent="0.2">
      <c r="A86" s="39" t="s">
        <v>74</v>
      </c>
      <c r="B86" s="40"/>
      <c r="C86" s="41"/>
      <c r="D86" s="37"/>
      <c r="E86" s="37"/>
      <c r="F86" s="37">
        <f t="shared" ref="F86:F102" si="0">E86-D86</f>
        <v>0</v>
      </c>
      <c r="G86" s="37"/>
      <c r="H86" s="52" t="str">
        <f t="shared" ref="H86:H103" si="1">IFERROR(((F86-G86)/F86), "-")</f>
        <v>-</v>
      </c>
      <c r="I86" s="32"/>
      <c r="J86" s="33"/>
      <c r="K86" s="4"/>
    </row>
    <row r="87" spans="1:11" ht="15.5" customHeight="1" x14ac:dyDescent="0.2">
      <c r="A87" s="39" t="s">
        <v>75</v>
      </c>
      <c r="B87" s="42"/>
      <c r="C87" s="43"/>
      <c r="D87" s="37"/>
      <c r="E87" s="37"/>
      <c r="F87" s="37">
        <f t="shared" si="0"/>
        <v>0</v>
      </c>
      <c r="G87" s="37"/>
      <c r="H87" s="52" t="str">
        <f t="shared" si="1"/>
        <v>-</v>
      </c>
      <c r="I87" s="32"/>
      <c r="J87" s="33"/>
      <c r="K87" s="4"/>
    </row>
    <row r="88" spans="1:11" ht="15.5" customHeight="1" x14ac:dyDescent="0.2">
      <c r="A88" s="39" t="s">
        <v>76</v>
      </c>
      <c r="B88" s="42"/>
      <c r="C88" s="43"/>
      <c r="D88" s="37"/>
      <c r="E88" s="37"/>
      <c r="F88" s="37">
        <f t="shared" si="0"/>
        <v>0</v>
      </c>
      <c r="G88" s="37"/>
      <c r="H88" s="52" t="str">
        <f t="shared" si="1"/>
        <v>-</v>
      </c>
      <c r="I88" s="32"/>
      <c r="J88" s="33"/>
      <c r="K88" s="4"/>
    </row>
    <row r="89" spans="1:11" ht="15.5" customHeight="1" x14ac:dyDescent="0.2">
      <c r="A89" s="39" t="s">
        <v>77</v>
      </c>
      <c r="B89" s="42"/>
      <c r="C89" s="43"/>
      <c r="D89" s="37"/>
      <c r="E89" s="37"/>
      <c r="F89" s="37">
        <f t="shared" si="0"/>
        <v>0</v>
      </c>
      <c r="G89" s="37"/>
      <c r="H89" s="52" t="str">
        <f t="shared" si="1"/>
        <v>-</v>
      </c>
      <c r="I89" s="32"/>
      <c r="J89" s="33"/>
      <c r="K89" s="4"/>
    </row>
    <row r="90" spans="1:11" ht="15.5" customHeight="1" x14ac:dyDescent="0.2">
      <c r="A90" s="39" t="s">
        <v>78</v>
      </c>
      <c r="B90" s="42"/>
      <c r="C90" s="43"/>
      <c r="D90" s="37"/>
      <c r="E90" s="37"/>
      <c r="F90" s="37">
        <f t="shared" si="0"/>
        <v>0</v>
      </c>
      <c r="G90" s="37"/>
      <c r="H90" s="52" t="str">
        <f t="shared" si="1"/>
        <v>-</v>
      </c>
      <c r="I90" s="32"/>
      <c r="K90" s="2"/>
    </row>
    <row r="91" spans="1:11" ht="15.5" customHeight="1" x14ac:dyDescent="0.2">
      <c r="A91" s="39" t="s">
        <v>79</v>
      </c>
      <c r="B91" s="42"/>
      <c r="C91" s="43"/>
      <c r="D91" s="37"/>
      <c r="E91" s="37"/>
      <c r="F91" s="37">
        <f t="shared" si="0"/>
        <v>0</v>
      </c>
      <c r="G91" s="37"/>
      <c r="H91" s="52" t="str">
        <f t="shared" si="1"/>
        <v>-</v>
      </c>
      <c r="I91" s="32"/>
      <c r="K91" s="4"/>
    </row>
    <row r="92" spans="1:11" ht="15.5" customHeight="1" x14ac:dyDescent="0.2">
      <c r="A92" s="44" t="s">
        <v>80</v>
      </c>
      <c r="B92" s="42"/>
      <c r="C92" s="43"/>
      <c r="D92" s="37"/>
      <c r="E92" s="37"/>
      <c r="F92" s="37">
        <f t="shared" si="0"/>
        <v>0</v>
      </c>
      <c r="G92" s="37"/>
      <c r="H92" s="52" t="str">
        <f t="shared" si="1"/>
        <v>-</v>
      </c>
      <c r="I92" s="32"/>
      <c r="K92" s="4"/>
    </row>
    <row r="93" spans="1:11" ht="15.5" customHeight="1" x14ac:dyDescent="0.2">
      <c r="A93" s="39" t="s">
        <v>81</v>
      </c>
      <c r="B93" s="42"/>
      <c r="C93" s="43"/>
      <c r="D93" s="37"/>
      <c r="E93" s="37"/>
      <c r="F93" s="37">
        <f t="shared" si="0"/>
        <v>0</v>
      </c>
      <c r="G93" s="37"/>
      <c r="H93" s="52" t="str">
        <f t="shared" si="1"/>
        <v>-</v>
      </c>
      <c r="I93" s="32"/>
      <c r="K93" s="4"/>
    </row>
    <row r="94" spans="1:11" ht="15.5" customHeight="1" x14ac:dyDescent="0.2">
      <c r="A94" s="39" t="s">
        <v>82</v>
      </c>
      <c r="B94" s="2"/>
      <c r="C94" s="45"/>
      <c r="D94" s="37"/>
      <c r="E94" s="37"/>
      <c r="F94" s="37">
        <f t="shared" si="0"/>
        <v>0</v>
      </c>
      <c r="G94" s="37"/>
      <c r="H94" s="52" t="str">
        <f t="shared" si="1"/>
        <v>-</v>
      </c>
      <c r="I94" s="32"/>
      <c r="K94" s="4"/>
    </row>
    <row r="95" spans="1:11" ht="15.5" customHeight="1" x14ac:dyDescent="0.2">
      <c r="A95" s="39" t="s">
        <v>83</v>
      </c>
      <c r="B95" s="42"/>
      <c r="C95" s="43"/>
      <c r="D95" s="37"/>
      <c r="E95" s="37"/>
      <c r="F95" s="37">
        <f t="shared" si="0"/>
        <v>0</v>
      </c>
      <c r="G95" s="37"/>
      <c r="H95" s="52" t="str">
        <f t="shared" si="1"/>
        <v>-</v>
      </c>
      <c r="I95" s="32"/>
      <c r="J95" s="59"/>
      <c r="K95" s="2"/>
    </row>
    <row r="96" spans="1:11" ht="15.5" customHeight="1" x14ac:dyDescent="0.2">
      <c r="A96" s="39" t="s">
        <v>84</v>
      </c>
      <c r="B96" s="42"/>
      <c r="C96" s="45"/>
      <c r="D96" s="37"/>
      <c r="E96" s="37"/>
      <c r="F96" s="37">
        <f t="shared" si="0"/>
        <v>0</v>
      </c>
      <c r="G96" s="37"/>
      <c r="H96" s="52" t="str">
        <f t="shared" si="1"/>
        <v>-</v>
      </c>
      <c r="I96" s="32"/>
      <c r="J96" s="59"/>
      <c r="K96" s="2"/>
    </row>
    <row r="97" spans="1:11" ht="15.5" customHeight="1" x14ac:dyDescent="0.2">
      <c r="A97" s="39" t="s">
        <v>85</v>
      </c>
      <c r="B97" s="42"/>
      <c r="C97" s="43"/>
      <c r="D97" s="37"/>
      <c r="E97" s="37"/>
      <c r="F97" s="37">
        <f t="shared" si="0"/>
        <v>0</v>
      </c>
      <c r="G97" s="37"/>
      <c r="H97" s="52" t="str">
        <f t="shared" si="1"/>
        <v>-</v>
      </c>
      <c r="I97" s="32"/>
      <c r="J97" s="59"/>
      <c r="K97" s="2"/>
    </row>
    <row r="98" spans="1:11" ht="15.5" customHeight="1" x14ac:dyDescent="0.2">
      <c r="A98" s="44" t="s">
        <v>86</v>
      </c>
      <c r="B98" s="2"/>
      <c r="C98" s="43"/>
      <c r="D98" s="37"/>
      <c r="E98" s="37"/>
      <c r="F98" s="37">
        <f t="shared" si="0"/>
        <v>0</v>
      </c>
      <c r="G98" s="37"/>
      <c r="H98" s="52" t="str">
        <f t="shared" si="1"/>
        <v>-</v>
      </c>
      <c r="I98" s="32"/>
      <c r="J98" s="59"/>
      <c r="K98" s="4"/>
    </row>
    <row r="99" spans="1:11" ht="15.5" customHeight="1" x14ac:dyDescent="0.2">
      <c r="A99" s="39" t="s">
        <v>87</v>
      </c>
      <c r="B99" s="42"/>
      <c r="C99" s="43"/>
      <c r="D99" s="37"/>
      <c r="E99" s="37"/>
      <c r="F99" s="37">
        <f t="shared" si="0"/>
        <v>0</v>
      </c>
      <c r="G99" s="37"/>
      <c r="H99" s="52" t="str">
        <f t="shared" si="1"/>
        <v>-</v>
      </c>
      <c r="I99" s="32"/>
      <c r="J99" s="33"/>
      <c r="K99" s="4"/>
    </row>
    <row r="100" spans="1:11" ht="15.5" customHeight="1" x14ac:dyDescent="0.2">
      <c r="A100" s="44" t="s">
        <v>88</v>
      </c>
      <c r="B100" s="2"/>
      <c r="C100" s="45"/>
      <c r="D100" s="37"/>
      <c r="E100" s="37"/>
      <c r="F100" s="37">
        <f t="shared" si="0"/>
        <v>0</v>
      </c>
      <c r="G100" s="37"/>
      <c r="H100" s="52" t="str">
        <f t="shared" si="1"/>
        <v>-</v>
      </c>
      <c r="I100" s="32"/>
      <c r="J100" s="33"/>
      <c r="K100" s="4"/>
    </row>
    <row r="101" spans="1:11" ht="15.5" customHeight="1" x14ac:dyDescent="0.2">
      <c r="A101" s="39" t="s">
        <v>89</v>
      </c>
      <c r="B101" s="42"/>
      <c r="C101" s="43"/>
      <c r="D101" s="37"/>
      <c r="E101" s="37"/>
      <c r="F101" s="37">
        <f t="shared" si="0"/>
        <v>0</v>
      </c>
      <c r="G101" s="37"/>
      <c r="H101" s="52" t="str">
        <f t="shared" si="1"/>
        <v>-</v>
      </c>
      <c r="I101" s="32"/>
      <c r="J101" s="33"/>
      <c r="K101" s="4"/>
    </row>
    <row r="102" spans="1:11" ht="15.5" customHeight="1" x14ac:dyDescent="0.2">
      <c r="A102" s="46" t="s">
        <v>90</v>
      </c>
      <c r="B102" s="47"/>
      <c r="C102" s="48"/>
      <c r="D102" s="37"/>
      <c r="E102" s="37"/>
      <c r="F102" s="37">
        <f t="shared" si="0"/>
        <v>0</v>
      </c>
      <c r="G102" s="37"/>
      <c r="H102" s="52" t="str">
        <f t="shared" si="1"/>
        <v>-</v>
      </c>
      <c r="I102" s="32"/>
      <c r="J102" s="33"/>
      <c r="K102" s="4"/>
    </row>
    <row r="103" spans="1:11" ht="15.5" customHeight="1" x14ac:dyDescent="0.2">
      <c r="A103" s="49" t="s">
        <v>91</v>
      </c>
      <c r="B103" s="47"/>
      <c r="C103" s="48"/>
      <c r="D103" s="50"/>
      <c r="E103" s="50"/>
      <c r="F103" s="38">
        <f>SUM(F87:F102)</f>
        <v>0</v>
      </c>
      <c r="G103" s="38">
        <f>SUM(G87:G102)</f>
        <v>0</v>
      </c>
      <c r="H103" s="82" t="str">
        <f t="shared" si="1"/>
        <v>-</v>
      </c>
      <c r="I103" s="58"/>
      <c r="J103" s="34"/>
      <c r="K103" s="4"/>
    </row>
    <row r="104" spans="1:11" ht="15.5" customHeight="1" x14ac:dyDescent="0.2">
      <c r="A104" s="54"/>
      <c r="B104" s="2"/>
      <c r="C104" s="2"/>
      <c r="D104" s="55"/>
      <c r="E104" s="55"/>
      <c r="G104" s="56"/>
      <c r="H104" s="57"/>
      <c r="I104" s="32"/>
      <c r="J104" s="34"/>
      <c r="K104" s="4"/>
    </row>
    <row r="105" spans="1:11" ht="15.5" customHeight="1" x14ac:dyDescent="0.2">
      <c r="A105" s="29" t="s">
        <v>92</v>
      </c>
      <c r="H105" s="34"/>
      <c r="I105" s="34"/>
      <c r="J105" s="34"/>
      <c r="K105" s="4"/>
    </row>
    <row r="106" spans="1:11" ht="15.5" customHeight="1" x14ac:dyDescent="0.2">
      <c r="A106" t="s">
        <v>93</v>
      </c>
      <c r="I106" s="34"/>
      <c r="J106" s="34"/>
      <c r="K106" s="4"/>
    </row>
    <row r="107" spans="1:11" ht="15.5" customHeight="1" x14ac:dyDescent="0.2">
      <c r="I107" s="34"/>
      <c r="J107" s="34"/>
      <c r="K107" s="4"/>
    </row>
    <row r="108" spans="1:11" ht="18.5" customHeight="1" x14ac:dyDescent="0.25">
      <c r="A108" s="9" t="s">
        <v>94</v>
      </c>
      <c r="G108" s="34"/>
      <c r="I108" s="34"/>
      <c r="J108" s="34"/>
      <c r="K108" s="4"/>
    </row>
    <row r="109" spans="1:11" ht="52" customHeight="1" x14ac:dyDescent="0.2">
      <c r="A109" s="25" t="s">
        <v>68</v>
      </c>
      <c r="B109" s="26"/>
      <c r="C109" s="27"/>
      <c r="D109" s="28" t="s">
        <v>95</v>
      </c>
      <c r="E109" s="28" t="s">
        <v>95</v>
      </c>
      <c r="F109" s="28" t="s">
        <v>71</v>
      </c>
      <c r="G109" s="28" t="s">
        <v>72</v>
      </c>
      <c r="H109" s="28" t="s">
        <v>73</v>
      </c>
      <c r="I109" s="34"/>
      <c r="J109" s="34"/>
      <c r="K109" s="4"/>
    </row>
    <row r="110" spans="1:11" ht="15.5" customHeight="1" x14ac:dyDescent="0.2">
      <c r="A110" s="39" t="s">
        <v>74</v>
      </c>
      <c r="B110" s="40"/>
      <c r="C110" s="41"/>
      <c r="D110" s="37"/>
      <c r="E110" s="37"/>
      <c r="F110" s="37">
        <f t="shared" ref="F110:F126" si="2">E110-D110</f>
        <v>0</v>
      </c>
      <c r="G110" s="37"/>
      <c r="H110" s="52" t="str">
        <f t="shared" ref="H110:H127" si="3">IFERROR(((F110-G110)/F110), "-")</f>
        <v>-</v>
      </c>
      <c r="I110" s="34"/>
      <c r="J110" s="34"/>
      <c r="K110" s="4"/>
    </row>
    <row r="111" spans="1:11" ht="15.5" customHeight="1" x14ac:dyDescent="0.2">
      <c r="A111" s="39" t="s">
        <v>75</v>
      </c>
      <c r="B111" s="42"/>
      <c r="C111" s="43"/>
      <c r="D111" s="37"/>
      <c r="E111" s="37"/>
      <c r="F111" s="37">
        <f t="shared" si="2"/>
        <v>0</v>
      </c>
      <c r="G111" s="37"/>
      <c r="H111" s="52" t="str">
        <f t="shared" si="3"/>
        <v>-</v>
      </c>
      <c r="I111" s="34"/>
      <c r="J111" s="34"/>
      <c r="K111" s="4"/>
    </row>
    <row r="112" spans="1:11" ht="15.5" customHeight="1" x14ac:dyDescent="0.2">
      <c r="A112" s="39" t="s">
        <v>76</v>
      </c>
      <c r="B112" s="42"/>
      <c r="C112" s="43"/>
      <c r="D112" s="37"/>
      <c r="E112" s="37"/>
      <c r="F112" s="37">
        <f t="shared" si="2"/>
        <v>0</v>
      </c>
      <c r="G112" s="37"/>
      <c r="H112" s="52" t="str">
        <f t="shared" si="3"/>
        <v>-</v>
      </c>
      <c r="I112" s="34"/>
      <c r="J112" s="34"/>
      <c r="K112" s="4"/>
    </row>
    <row r="113" spans="1:11" ht="15.5" customHeight="1" x14ac:dyDescent="0.2">
      <c r="A113" s="39" t="s">
        <v>77</v>
      </c>
      <c r="B113" s="42"/>
      <c r="C113" s="43"/>
      <c r="D113" s="37"/>
      <c r="E113" s="37"/>
      <c r="F113" s="37">
        <f t="shared" si="2"/>
        <v>0</v>
      </c>
      <c r="G113" s="37"/>
      <c r="H113" s="52" t="str">
        <f t="shared" si="3"/>
        <v>-</v>
      </c>
      <c r="I113" s="34"/>
      <c r="J113" s="34"/>
      <c r="K113" s="4"/>
    </row>
    <row r="114" spans="1:11" ht="15.5" customHeight="1" x14ac:dyDescent="0.2">
      <c r="A114" s="39" t="s">
        <v>78</v>
      </c>
      <c r="B114" s="42"/>
      <c r="C114" s="43"/>
      <c r="D114" s="37"/>
      <c r="E114" s="37"/>
      <c r="F114" s="37">
        <f t="shared" si="2"/>
        <v>0</v>
      </c>
      <c r="G114" s="37"/>
      <c r="H114" s="52" t="str">
        <f t="shared" si="3"/>
        <v>-</v>
      </c>
      <c r="I114" s="34"/>
      <c r="J114" s="34"/>
      <c r="K114" s="4"/>
    </row>
    <row r="115" spans="1:11" ht="15.5" customHeight="1" x14ac:dyDescent="0.2">
      <c r="A115" s="39" t="s">
        <v>79</v>
      </c>
      <c r="B115" s="42"/>
      <c r="C115" s="43"/>
      <c r="D115" s="37"/>
      <c r="E115" s="37"/>
      <c r="F115" s="37">
        <f t="shared" si="2"/>
        <v>0</v>
      </c>
      <c r="G115" s="37"/>
      <c r="H115" s="52" t="str">
        <f t="shared" si="3"/>
        <v>-</v>
      </c>
      <c r="I115" s="34"/>
      <c r="K115" s="4"/>
    </row>
    <row r="116" spans="1:11" ht="15.5" customHeight="1" x14ac:dyDescent="0.2">
      <c r="A116" s="44" t="s">
        <v>80</v>
      </c>
      <c r="B116" s="42"/>
      <c r="C116" s="43"/>
      <c r="D116" s="37"/>
      <c r="E116" s="37"/>
      <c r="F116" s="37">
        <f t="shared" si="2"/>
        <v>0</v>
      </c>
      <c r="G116" s="37"/>
      <c r="H116" s="52" t="str">
        <f t="shared" si="3"/>
        <v>-</v>
      </c>
      <c r="I116" s="34"/>
      <c r="K116" s="4"/>
    </row>
    <row r="117" spans="1:11" ht="15.5" customHeight="1" x14ac:dyDescent="0.2">
      <c r="A117" s="39" t="s">
        <v>81</v>
      </c>
      <c r="B117" s="42"/>
      <c r="C117" s="43"/>
      <c r="D117" s="37"/>
      <c r="E117" s="37"/>
      <c r="F117" s="37">
        <f t="shared" si="2"/>
        <v>0</v>
      </c>
      <c r="G117" s="37"/>
      <c r="H117" s="52" t="str">
        <f t="shared" si="3"/>
        <v>-</v>
      </c>
      <c r="I117" s="34"/>
      <c r="K117" s="4"/>
    </row>
    <row r="118" spans="1:11" ht="15.5" customHeight="1" x14ac:dyDescent="0.2">
      <c r="A118" s="39" t="s">
        <v>82</v>
      </c>
      <c r="B118" s="2"/>
      <c r="C118" s="45"/>
      <c r="D118" s="37"/>
      <c r="E118" s="37"/>
      <c r="F118" s="37">
        <f t="shared" si="2"/>
        <v>0</v>
      </c>
      <c r="G118" s="37"/>
      <c r="H118" s="52" t="str">
        <f t="shared" si="3"/>
        <v>-</v>
      </c>
      <c r="I118" s="34"/>
      <c r="K118" s="4"/>
    </row>
    <row r="119" spans="1:11" ht="15.5" customHeight="1" x14ac:dyDescent="0.2">
      <c r="A119" s="39" t="s">
        <v>83</v>
      </c>
      <c r="B119" s="42"/>
      <c r="C119" s="43"/>
      <c r="D119" s="37"/>
      <c r="E119" s="37"/>
      <c r="F119" s="37">
        <f t="shared" si="2"/>
        <v>0</v>
      </c>
      <c r="G119" s="37"/>
      <c r="H119" s="52" t="str">
        <f t="shared" si="3"/>
        <v>-</v>
      </c>
      <c r="I119" s="34"/>
      <c r="J119" s="34"/>
      <c r="K119" s="4"/>
    </row>
    <row r="120" spans="1:11" ht="15.5" customHeight="1" x14ac:dyDescent="0.2">
      <c r="A120" s="39" t="s">
        <v>84</v>
      </c>
      <c r="B120" s="42"/>
      <c r="C120" s="45"/>
      <c r="D120" s="37"/>
      <c r="E120" s="37"/>
      <c r="F120" s="37">
        <f t="shared" si="2"/>
        <v>0</v>
      </c>
      <c r="G120" s="37"/>
      <c r="H120" s="52" t="str">
        <f t="shared" si="3"/>
        <v>-</v>
      </c>
      <c r="I120" s="34"/>
      <c r="J120" s="34"/>
      <c r="K120" s="4"/>
    </row>
    <row r="121" spans="1:11" ht="15.5" customHeight="1" x14ac:dyDescent="0.2">
      <c r="A121" s="39" t="s">
        <v>85</v>
      </c>
      <c r="B121" s="42"/>
      <c r="C121" s="43"/>
      <c r="D121" s="37"/>
      <c r="E121" s="37"/>
      <c r="F121" s="37">
        <f t="shared" si="2"/>
        <v>0</v>
      </c>
      <c r="G121" s="37"/>
      <c r="H121" s="52" t="str">
        <f t="shared" si="3"/>
        <v>-</v>
      </c>
      <c r="I121" s="34"/>
      <c r="J121" s="34"/>
      <c r="K121" s="4"/>
    </row>
    <row r="122" spans="1:11" ht="15.5" customHeight="1" x14ac:dyDescent="0.2">
      <c r="A122" s="44" t="s">
        <v>86</v>
      </c>
      <c r="B122" s="2"/>
      <c r="C122" s="43"/>
      <c r="D122" s="37"/>
      <c r="E122" s="37"/>
      <c r="F122" s="37">
        <f t="shared" si="2"/>
        <v>0</v>
      </c>
      <c r="G122" s="37"/>
      <c r="H122" s="52" t="str">
        <f t="shared" si="3"/>
        <v>-</v>
      </c>
      <c r="I122" s="34"/>
      <c r="J122" s="34"/>
      <c r="K122" s="4"/>
    </row>
    <row r="123" spans="1:11" ht="15.5" customHeight="1" x14ac:dyDescent="0.2">
      <c r="A123" s="39" t="s">
        <v>87</v>
      </c>
      <c r="B123" s="42"/>
      <c r="C123" s="43"/>
      <c r="D123" s="37"/>
      <c r="E123" s="37"/>
      <c r="F123" s="37">
        <f t="shared" si="2"/>
        <v>0</v>
      </c>
      <c r="G123" s="37"/>
      <c r="H123" s="52" t="str">
        <f t="shared" si="3"/>
        <v>-</v>
      </c>
      <c r="I123" s="34"/>
      <c r="J123" s="34"/>
      <c r="K123" s="4"/>
    </row>
    <row r="124" spans="1:11" ht="15.5" customHeight="1" x14ac:dyDescent="0.2">
      <c r="A124" s="44" t="s">
        <v>88</v>
      </c>
      <c r="B124" s="2"/>
      <c r="C124" s="45"/>
      <c r="D124" s="37"/>
      <c r="E124" s="37"/>
      <c r="F124" s="37">
        <f t="shared" si="2"/>
        <v>0</v>
      </c>
      <c r="G124" s="37"/>
      <c r="H124" s="52" t="str">
        <f t="shared" si="3"/>
        <v>-</v>
      </c>
      <c r="I124" s="34"/>
      <c r="J124" s="34"/>
      <c r="K124" s="4"/>
    </row>
    <row r="125" spans="1:11" ht="15.5" customHeight="1" x14ac:dyDescent="0.2">
      <c r="A125" s="39" t="s">
        <v>89</v>
      </c>
      <c r="B125" s="42"/>
      <c r="C125" s="43"/>
      <c r="D125" s="37"/>
      <c r="E125" s="37"/>
      <c r="F125" s="37">
        <f t="shared" si="2"/>
        <v>0</v>
      </c>
      <c r="G125" s="37"/>
      <c r="H125" s="52" t="str">
        <f t="shared" si="3"/>
        <v>-</v>
      </c>
      <c r="I125" s="34"/>
      <c r="J125" s="34"/>
      <c r="K125" s="4"/>
    </row>
    <row r="126" spans="1:11" ht="15.5" customHeight="1" x14ac:dyDescent="0.2">
      <c r="A126" s="46" t="s">
        <v>90</v>
      </c>
      <c r="B126" s="47"/>
      <c r="C126" s="48"/>
      <c r="D126" s="37"/>
      <c r="E126" s="37"/>
      <c r="F126" s="37">
        <f t="shared" si="2"/>
        <v>0</v>
      </c>
      <c r="G126" s="37"/>
      <c r="H126" s="52" t="str">
        <f t="shared" si="3"/>
        <v>-</v>
      </c>
      <c r="I126" s="34"/>
      <c r="J126" s="34"/>
      <c r="K126" s="4"/>
    </row>
    <row r="127" spans="1:11" ht="15.5" customHeight="1" x14ac:dyDescent="0.2">
      <c r="A127" s="49" t="s">
        <v>91</v>
      </c>
      <c r="B127" s="47"/>
      <c r="C127" s="48"/>
      <c r="D127" s="50"/>
      <c r="E127" s="50"/>
      <c r="F127" s="38">
        <f>SUM(F111:F126)</f>
        <v>0</v>
      </c>
      <c r="G127" s="38">
        <f>SUM(G111:G126)</f>
        <v>0</v>
      </c>
      <c r="H127" s="82" t="str">
        <f t="shared" si="3"/>
        <v>-</v>
      </c>
      <c r="I127" s="34"/>
      <c r="J127" s="34"/>
      <c r="K127" s="4"/>
    </row>
    <row r="128" spans="1:11" ht="15.5" customHeight="1" x14ac:dyDescent="0.2">
      <c r="A128" s="54"/>
      <c r="B128" s="2"/>
      <c r="C128" s="2"/>
      <c r="D128" s="55"/>
      <c r="E128" s="55"/>
      <c r="F128" s="56"/>
      <c r="G128" s="56"/>
      <c r="H128" s="57"/>
      <c r="I128" s="34"/>
      <c r="J128" s="34"/>
      <c r="K128" s="4"/>
    </row>
    <row r="129" spans="1:11" ht="15.5" customHeight="1" x14ac:dyDescent="0.2">
      <c r="A129" s="29" t="s">
        <v>92</v>
      </c>
      <c r="B129" s="34"/>
      <c r="C129" s="34"/>
      <c r="D129" s="34"/>
      <c r="E129" s="4"/>
      <c r="F129" s="34"/>
      <c r="G129" s="34"/>
      <c r="H129" s="34"/>
      <c r="I129" s="34"/>
      <c r="J129" s="34"/>
      <c r="K129" s="4"/>
    </row>
    <row r="130" spans="1:11" ht="15.5" customHeight="1" x14ac:dyDescent="0.2">
      <c r="A130" t="s">
        <v>96</v>
      </c>
      <c r="B130" s="34"/>
      <c r="C130" s="34"/>
      <c r="D130" s="34"/>
      <c r="E130" s="4"/>
      <c r="F130" s="34"/>
      <c r="G130" s="34"/>
      <c r="H130" s="34"/>
      <c r="I130" s="34"/>
      <c r="J130" s="34"/>
      <c r="K130" s="4"/>
    </row>
    <row r="131" spans="1:11" ht="15.5" customHeight="1" x14ac:dyDescent="0.2">
      <c r="A131" s="34"/>
      <c r="B131" s="34"/>
      <c r="C131" s="34"/>
      <c r="D131" s="34"/>
      <c r="E131" s="4"/>
      <c r="F131" s="34"/>
      <c r="G131" s="34"/>
      <c r="H131" s="34"/>
      <c r="I131" s="34"/>
      <c r="J131" s="34"/>
      <c r="K131" s="4"/>
    </row>
    <row r="132" spans="1:11" ht="18.5" customHeight="1" x14ac:dyDescent="0.2">
      <c r="A132" s="12" t="s">
        <v>97</v>
      </c>
      <c r="K132" s="4"/>
    </row>
    <row r="133" spans="1:11" ht="18.5" customHeight="1" x14ac:dyDescent="0.2">
      <c r="A133" s="12"/>
      <c r="K133" s="4"/>
    </row>
    <row r="134" spans="1:11" ht="15.5" customHeight="1" x14ac:dyDescent="0.2">
      <c r="A134" s="11" t="s">
        <v>98</v>
      </c>
      <c r="K134" s="4"/>
    </row>
    <row r="135" spans="1:11" ht="15.5" customHeight="1" x14ac:dyDescent="0.2">
      <c r="A135" s="74"/>
      <c r="B135" s="75"/>
      <c r="C135" s="75"/>
      <c r="D135" s="75"/>
      <c r="E135" s="75"/>
      <c r="F135" s="75"/>
      <c r="G135" s="75"/>
      <c r="H135" s="75"/>
      <c r="I135" s="27"/>
      <c r="K135" s="4"/>
    </row>
    <row r="136" spans="1:11" ht="15.5" customHeight="1" x14ac:dyDescent="0.2">
      <c r="A136" s="76"/>
      <c r="I136" s="77"/>
      <c r="J136" s="11" t="s">
        <v>99</v>
      </c>
      <c r="K136" s="4"/>
    </row>
    <row r="137" spans="1:11" ht="15.5" customHeight="1" x14ac:dyDescent="0.2">
      <c r="A137" s="76"/>
      <c r="I137" s="77"/>
      <c r="J137" s="63" t="s">
        <v>100</v>
      </c>
      <c r="K137" s="4"/>
    </row>
    <row r="138" spans="1:11" ht="15.5" customHeight="1" x14ac:dyDescent="0.2">
      <c r="A138" s="76"/>
      <c r="I138" s="77"/>
      <c r="J138" s="8" t="s">
        <v>101</v>
      </c>
      <c r="K138" s="4"/>
    </row>
    <row r="139" spans="1:11" ht="15.5" customHeight="1" x14ac:dyDescent="0.2">
      <c r="A139" s="76"/>
      <c r="I139" s="77"/>
      <c r="J139" s="8" t="s">
        <v>102</v>
      </c>
      <c r="K139" s="4"/>
    </row>
    <row r="140" spans="1:11" ht="15.5" customHeight="1" x14ac:dyDescent="0.2">
      <c r="A140" s="76"/>
      <c r="I140" s="77"/>
      <c r="J140" s="8"/>
      <c r="K140" s="4"/>
    </row>
    <row r="141" spans="1:11" ht="15.5" customHeight="1" x14ac:dyDescent="0.2">
      <c r="A141" s="76"/>
      <c r="I141" s="77"/>
      <c r="J141" s="63" t="s">
        <v>100</v>
      </c>
      <c r="K141" s="4"/>
    </row>
    <row r="142" spans="1:11" ht="15.5" customHeight="1" x14ac:dyDescent="0.2">
      <c r="A142" s="76"/>
      <c r="I142" s="77"/>
      <c r="J142" s="8" t="s">
        <v>103</v>
      </c>
      <c r="K142" s="4"/>
    </row>
    <row r="143" spans="1:11" ht="15.5" customHeight="1" x14ac:dyDescent="0.2">
      <c r="A143" s="76"/>
      <c r="I143" s="77"/>
      <c r="J143" s="8"/>
      <c r="K143" s="4"/>
    </row>
    <row r="144" spans="1:11" ht="15.5" customHeight="1" x14ac:dyDescent="0.2">
      <c r="A144" s="76"/>
      <c r="I144" s="77"/>
      <c r="J144" s="63" t="s">
        <v>100</v>
      </c>
      <c r="K144" s="4"/>
    </row>
    <row r="145" spans="1:11" ht="15.5" customHeight="1" x14ac:dyDescent="0.2">
      <c r="A145" s="76"/>
      <c r="I145" s="77"/>
      <c r="J145" s="64">
        <v>5.486111111111111E-2</v>
      </c>
      <c r="K145" s="4"/>
    </row>
    <row r="146" spans="1:11" ht="15.5" customHeight="1" x14ac:dyDescent="0.2">
      <c r="A146" s="76"/>
      <c r="I146" s="77"/>
      <c r="J146" s="8" t="s">
        <v>104</v>
      </c>
      <c r="K146" s="4"/>
    </row>
    <row r="147" spans="1:11" ht="15.5" customHeight="1" x14ac:dyDescent="0.2">
      <c r="A147" s="76"/>
      <c r="I147" s="77"/>
      <c r="J147" s="8" t="s">
        <v>105</v>
      </c>
      <c r="K147" s="4"/>
    </row>
    <row r="148" spans="1:11" ht="15.5" customHeight="1" x14ac:dyDescent="0.2">
      <c r="A148" s="76"/>
      <c r="I148" s="77"/>
      <c r="J148" s="8" t="s">
        <v>106</v>
      </c>
      <c r="K148" s="4"/>
    </row>
    <row r="149" spans="1:11" ht="15.5" customHeight="1" x14ac:dyDescent="0.2">
      <c r="A149" s="76"/>
      <c r="I149" s="77"/>
      <c r="J149" s="8"/>
      <c r="K149" s="4"/>
    </row>
    <row r="150" spans="1:11" ht="15.5" customHeight="1" x14ac:dyDescent="0.2">
      <c r="A150" s="76"/>
      <c r="I150" s="77"/>
      <c r="J150" s="8"/>
      <c r="K150" s="4"/>
    </row>
    <row r="151" spans="1:11" x14ac:dyDescent="0.2">
      <c r="A151" s="76"/>
      <c r="I151" s="77"/>
      <c r="J151" s="8"/>
    </row>
    <row r="152" spans="1:11" x14ac:dyDescent="0.2">
      <c r="A152" s="76"/>
      <c r="I152" s="77"/>
      <c r="J152" s="8"/>
    </row>
    <row r="153" spans="1:11" x14ac:dyDescent="0.2">
      <c r="A153" s="78"/>
      <c r="I153" s="77"/>
      <c r="J153" s="8"/>
    </row>
    <row r="154" spans="1:11" x14ac:dyDescent="0.2">
      <c r="A154" s="76"/>
      <c r="I154" s="77"/>
      <c r="J154" s="8"/>
    </row>
    <row r="155" spans="1:11" x14ac:dyDescent="0.2">
      <c r="A155" s="76"/>
      <c r="I155" s="77"/>
      <c r="J155" s="8"/>
    </row>
    <row r="156" spans="1:11" x14ac:dyDescent="0.2">
      <c r="A156" s="76"/>
      <c r="I156" s="77"/>
      <c r="J156" s="8"/>
    </row>
    <row r="157" spans="1:11" x14ac:dyDescent="0.2">
      <c r="A157" s="76"/>
      <c r="I157" s="77"/>
      <c r="J157" s="8"/>
    </row>
    <row r="158" spans="1:11" x14ac:dyDescent="0.2">
      <c r="A158" s="79"/>
      <c r="B158" s="80"/>
      <c r="C158" s="80"/>
      <c r="D158" s="80"/>
      <c r="E158" s="80"/>
      <c r="F158" s="80"/>
      <c r="G158" s="80"/>
      <c r="H158" s="80"/>
      <c r="I158" s="81"/>
      <c r="J158" s="8"/>
    </row>
    <row r="160" spans="1:11" x14ac:dyDescent="0.2">
      <c r="A160" s="11" t="s">
        <v>107</v>
      </c>
    </row>
    <row r="161" spans="1:10" x14ac:dyDescent="0.2">
      <c r="A161" s="74"/>
      <c r="B161" s="75"/>
      <c r="C161" s="75"/>
      <c r="D161" s="75"/>
      <c r="E161" s="75"/>
      <c r="F161" s="75"/>
      <c r="G161" s="75"/>
      <c r="H161" s="75"/>
      <c r="I161" s="27"/>
    </row>
    <row r="162" spans="1:10" x14ac:dyDescent="0.2">
      <c r="A162" s="76"/>
      <c r="I162" s="77"/>
      <c r="J162" s="11" t="s">
        <v>99</v>
      </c>
    </row>
    <row r="163" spans="1:10" x14ac:dyDescent="0.2">
      <c r="A163" s="76"/>
      <c r="I163" s="77"/>
      <c r="J163" s="8"/>
    </row>
    <row r="164" spans="1:10" x14ac:dyDescent="0.2">
      <c r="A164" s="76"/>
      <c r="I164" s="77"/>
      <c r="J164" s="8"/>
    </row>
    <row r="165" spans="1:10" x14ac:dyDescent="0.2">
      <c r="A165" s="76"/>
      <c r="I165" s="77"/>
      <c r="J165" s="8"/>
    </row>
    <row r="166" spans="1:10" x14ac:dyDescent="0.2">
      <c r="A166" s="76"/>
      <c r="I166" s="77"/>
      <c r="J166" s="8"/>
    </row>
    <row r="167" spans="1:10" x14ac:dyDescent="0.2">
      <c r="A167" s="76"/>
      <c r="I167" s="77"/>
      <c r="J167" s="8"/>
    </row>
    <row r="168" spans="1:10" x14ac:dyDescent="0.2">
      <c r="A168" s="76"/>
      <c r="I168" s="77"/>
      <c r="J168" s="8"/>
    </row>
    <row r="169" spans="1:10" x14ac:dyDescent="0.2">
      <c r="A169" s="78"/>
      <c r="I169" s="77"/>
      <c r="J169" s="8"/>
    </row>
    <row r="170" spans="1:10" x14ac:dyDescent="0.2">
      <c r="A170" s="76"/>
      <c r="I170" s="77"/>
      <c r="J170" s="8"/>
    </row>
    <row r="171" spans="1:10" x14ac:dyDescent="0.2">
      <c r="A171" s="76"/>
      <c r="I171" s="77"/>
      <c r="J171" s="8"/>
    </row>
    <row r="172" spans="1:10" x14ac:dyDescent="0.2">
      <c r="A172" s="76"/>
      <c r="I172" s="77"/>
      <c r="J172" s="8"/>
    </row>
    <row r="173" spans="1:10" x14ac:dyDescent="0.2">
      <c r="A173" s="76"/>
      <c r="I173" s="77"/>
      <c r="J173" s="8"/>
    </row>
    <row r="174" spans="1:10" x14ac:dyDescent="0.2">
      <c r="A174" s="76"/>
      <c r="I174" s="77"/>
      <c r="J174" s="8"/>
    </row>
    <row r="175" spans="1:10" x14ac:dyDescent="0.2">
      <c r="A175" s="76"/>
      <c r="I175" s="77"/>
      <c r="J175" s="8"/>
    </row>
    <row r="176" spans="1:10" x14ac:dyDescent="0.2">
      <c r="A176" s="76"/>
      <c r="I176" s="77"/>
      <c r="J176" s="8"/>
    </row>
    <row r="177" spans="1:10" x14ac:dyDescent="0.2">
      <c r="A177" s="76"/>
      <c r="I177" s="77"/>
      <c r="J177" s="8"/>
    </row>
    <row r="178" spans="1:10" x14ac:dyDescent="0.2">
      <c r="A178" s="76"/>
      <c r="I178" s="77"/>
    </row>
    <row r="179" spans="1:10" x14ac:dyDescent="0.2">
      <c r="A179" s="76"/>
      <c r="I179" s="77"/>
    </row>
    <row r="180" spans="1:10" x14ac:dyDescent="0.2">
      <c r="A180" s="76"/>
      <c r="I180" s="77"/>
    </row>
    <row r="181" spans="1:10" x14ac:dyDescent="0.2">
      <c r="A181" s="76"/>
      <c r="I181" s="77"/>
    </row>
    <row r="182" spans="1:10" x14ac:dyDescent="0.2">
      <c r="A182" s="76"/>
      <c r="I182" s="77"/>
    </row>
    <row r="183" spans="1:10" x14ac:dyDescent="0.2">
      <c r="A183" s="76"/>
      <c r="I183" s="77"/>
    </row>
    <row r="184" spans="1:10" x14ac:dyDescent="0.2">
      <c r="A184" s="79"/>
      <c r="B184" s="80"/>
      <c r="C184" s="80"/>
      <c r="D184" s="80"/>
      <c r="E184" s="80"/>
      <c r="F184" s="80"/>
      <c r="G184" s="80"/>
      <c r="H184" s="80"/>
      <c r="I184" s="81"/>
    </row>
    <row r="186" spans="1:10" x14ac:dyDescent="0.2">
      <c r="A186" s="11" t="s">
        <v>108</v>
      </c>
    </row>
    <row r="187" spans="1:10" x14ac:dyDescent="0.2">
      <c r="A187" s="74"/>
      <c r="B187" s="75"/>
      <c r="C187" s="75"/>
      <c r="D187" s="75"/>
      <c r="E187" s="75"/>
      <c r="F187" s="75"/>
      <c r="G187" s="75"/>
      <c r="H187" s="75"/>
      <c r="I187" s="27"/>
      <c r="J187" s="11" t="s">
        <v>99</v>
      </c>
    </row>
    <row r="188" spans="1:10" x14ac:dyDescent="0.2">
      <c r="A188" s="76"/>
      <c r="I188" s="77"/>
      <c r="J188" s="8"/>
    </row>
    <row r="189" spans="1:10" x14ac:dyDescent="0.2">
      <c r="A189" s="76"/>
      <c r="I189" s="77"/>
    </row>
    <row r="190" spans="1:10" x14ac:dyDescent="0.2">
      <c r="A190" s="76"/>
      <c r="I190" s="77"/>
    </row>
    <row r="191" spans="1:10" x14ac:dyDescent="0.2">
      <c r="A191" s="76"/>
      <c r="I191" s="77"/>
    </row>
    <row r="192" spans="1:10" x14ac:dyDescent="0.2">
      <c r="A192" s="76"/>
      <c r="I192" s="77"/>
    </row>
    <row r="193" spans="1:9" x14ac:dyDescent="0.2">
      <c r="A193" s="76"/>
      <c r="I193" s="77"/>
    </row>
    <row r="194" spans="1:9" x14ac:dyDescent="0.2">
      <c r="A194" s="76"/>
      <c r="I194" s="77"/>
    </row>
    <row r="195" spans="1:9" x14ac:dyDescent="0.2">
      <c r="A195" s="78"/>
      <c r="I195" s="77"/>
    </row>
    <row r="196" spans="1:9" x14ac:dyDescent="0.2">
      <c r="A196" s="76"/>
      <c r="I196" s="77"/>
    </row>
    <row r="197" spans="1:9" x14ac:dyDescent="0.2">
      <c r="A197" s="76"/>
      <c r="I197" s="77"/>
    </row>
    <row r="198" spans="1:9" x14ac:dyDescent="0.2">
      <c r="A198" s="76"/>
      <c r="I198" s="77"/>
    </row>
    <row r="199" spans="1:9" x14ac:dyDescent="0.2">
      <c r="A199" s="76"/>
      <c r="I199" s="77"/>
    </row>
    <row r="200" spans="1:9" x14ac:dyDescent="0.2">
      <c r="A200" s="76"/>
      <c r="I200" s="77"/>
    </row>
    <row r="201" spans="1:9" x14ac:dyDescent="0.2">
      <c r="A201" s="76"/>
      <c r="I201" s="77"/>
    </row>
    <row r="202" spans="1:9" x14ac:dyDescent="0.2">
      <c r="A202" s="76"/>
      <c r="I202" s="77"/>
    </row>
    <row r="203" spans="1:9" x14ac:dyDescent="0.2">
      <c r="A203" s="76"/>
      <c r="I203" s="77"/>
    </row>
    <row r="204" spans="1:9" x14ac:dyDescent="0.2">
      <c r="A204" s="76"/>
      <c r="I204" s="77"/>
    </row>
    <row r="205" spans="1:9" x14ac:dyDescent="0.2">
      <c r="A205" s="76"/>
      <c r="I205" s="77"/>
    </row>
    <row r="206" spans="1:9" x14ac:dyDescent="0.2">
      <c r="A206" s="76"/>
      <c r="I206" s="77"/>
    </row>
    <row r="207" spans="1:9" x14ac:dyDescent="0.2">
      <c r="A207" s="76"/>
      <c r="I207" s="77"/>
    </row>
    <row r="208" spans="1:9" x14ac:dyDescent="0.2">
      <c r="A208" s="76"/>
      <c r="I208" s="77"/>
    </row>
    <row r="209" spans="1:9" x14ac:dyDescent="0.2">
      <c r="A209" s="76"/>
      <c r="I209" s="77"/>
    </row>
    <row r="210" spans="1:9" x14ac:dyDescent="0.2">
      <c r="A210" s="79"/>
      <c r="B210" s="80"/>
      <c r="C210" s="80"/>
      <c r="D210" s="80"/>
      <c r="E210" s="80"/>
      <c r="F210" s="80"/>
      <c r="G210" s="80"/>
      <c r="H210" s="80"/>
      <c r="I210" s="81"/>
    </row>
    <row r="242" spans="10:10" x14ac:dyDescent="0.2">
      <c r="J242" s="8"/>
    </row>
    <row r="243" spans="10:10" x14ac:dyDescent="0.2">
      <c r="J243" s="8"/>
    </row>
    <row r="244" spans="10:10" x14ac:dyDescent="0.2">
      <c r="J244" s="8"/>
    </row>
    <row r="245" spans="10:10" x14ac:dyDescent="0.2">
      <c r="J245" s="8"/>
    </row>
    <row r="246" spans="10:10" x14ac:dyDescent="0.2">
      <c r="J246" s="8"/>
    </row>
    <row r="247" spans="10:10" x14ac:dyDescent="0.2">
      <c r="J247" s="8"/>
    </row>
    <row r="248" spans="10:10" x14ac:dyDescent="0.2">
      <c r="J248" s="8"/>
    </row>
    <row r="249" spans="10:10" x14ac:dyDescent="0.2">
      <c r="J249" s="8"/>
    </row>
    <row r="250" spans="10:10" x14ac:dyDescent="0.2">
      <c r="J250" s="8"/>
    </row>
    <row r="251" spans="10:10" x14ac:dyDescent="0.2">
      <c r="J251" s="8"/>
    </row>
    <row r="252" spans="10:10" x14ac:dyDescent="0.2">
      <c r="J252" s="8"/>
    </row>
    <row r="253" spans="10:10" x14ac:dyDescent="0.2">
      <c r="J253" s="8"/>
    </row>
    <row r="254" spans="10:10" x14ac:dyDescent="0.2">
      <c r="J254" s="8"/>
    </row>
    <row r="255" spans="10:10" x14ac:dyDescent="0.2">
      <c r="J255" s="8"/>
    </row>
    <row r="257" spans="8:8" x14ac:dyDescent="0.2">
      <c r="H257" s="11"/>
    </row>
  </sheetData>
  <mergeCells count="8">
    <mergeCell ref="A80:D80"/>
    <mergeCell ref="A5:J5"/>
    <mergeCell ref="A6:J6"/>
    <mergeCell ref="A79:C79"/>
    <mergeCell ref="G81:J81"/>
    <mergeCell ref="A7:J7"/>
    <mergeCell ref="A81:D81"/>
    <mergeCell ref="G80:J80"/>
  </mergeCells>
  <printOptions horizontalCentered="1"/>
  <pageMargins left="0.70866141732283472" right="0.70866141732283472" top="0.74803149606299213" bottom="0.74803149606299213" header="0.31496062992125978" footer="0.31496062992125978"/>
  <pageSetup scale="50" orientation="portrait"/>
  <rowBreaks count="2" manualBreakCount="2">
    <brk id="81" max="9" man="1"/>
    <brk id="131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AZSG0117-LimYorkSeng</dc:creator>
  <cp:lastModifiedBy>#NG WEI ZHE#</cp:lastModifiedBy>
  <dcterms:created xsi:type="dcterms:W3CDTF">2021-10-12T02:36:48Z</dcterms:created>
  <dcterms:modified xsi:type="dcterms:W3CDTF">2025-01-15T03:13:43Z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0x010100448E44A0ED96194E97B1B2F064606AC0</vt:lpwstr>
  </property>
  <property fmtid="{D5CDD505-2E9C-101B-9397-08002B2CF9AE}" pid="3" name="MediaServiceImageTags">
    <vt:lpwstr/>
  </property>
</Properties>
</file>